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A59F05A-46D1-4F73-8C0D-A4ED1B424EFB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K10" i="1" s="1"/>
  <c r="K11" i="1" s="1"/>
  <c r="H7" i="1"/>
  <c r="H6" i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N17" i="7" s="1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P2" i="7" l="1"/>
  <c r="P4" i="7"/>
  <c r="O2" i="7"/>
  <c r="O4" i="7"/>
  <c r="P5" i="7"/>
  <c r="P3" i="7"/>
  <c r="N3" i="7"/>
  <c r="R3" i="7" s="1"/>
  <c r="N5" i="7"/>
  <c r="T5" i="7" s="1"/>
  <c r="N20" i="7"/>
  <c r="N24" i="7"/>
  <c r="N19" i="7"/>
  <c r="N18" i="7"/>
  <c r="N23" i="7"/>
  <c r="N2" i="7"/>
  <c r="T2" i="7" s="1"/>
  <c r="N4" i="7"/>
  <c r="T4" i="7" s="1"/>
  <c r="N16" i="7"/>
  <c r="N22" i="7"/>
  <c r="N26" i="7"/>
  <c r="N7" i="7"/>
  <c r="N8" i="7"/>
  <c r="N9" i="7"/>
  <c r="N10" i="7"/>
  <c r="N11" i="7"/>
  <c r="N12" i="7"/>
  <c r="N13" i="7"/>
  <c r="N14" i="7"/>
  <c r="N15" i="7"/>
  <c r="S4" i="7"/>
  <c r="Q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O459" i="7" s="1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O1024" i="7" s="1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O621" i="7" s="1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O529" i="7" s="1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O364" i="7" s="1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O524" i="7" s="1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O572" i="7" s="1"/>
  <c r="G574" i="6"/>
  <c r="G574" i="7"/>
  <c r="I577" i="6"/>
  <c r="I577" i="7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O611" i="7" s="1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O841" i="7" s="1"/>
  <c r="H844" i="6"/>
  <c r="H844" i="7"/>
  <c r="I849" i="6"/>
  <c r="I849" i="7"/>
  <c r="G851" i="6"/>
  <c r="G851" i="7"/>
  <c r="F853" i="6"/>
  <c r="F853" i="7"/>
  <c r="O853" i="7" s="1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O889" i="7" s="1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O925" i="7" s="1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G836" i="6"/>
  <c r="G836" i="7"/>
  <c r="F838" i="6"/>
  <c r="F838" i="7"/>
  <c r="O838" i="7" s="1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G980" i="6"/>
  <c r="G980" i="7"/>
  <c r="H985" i="6"/>
  <c r="H985" i="7"/>
  <c r="I1002" i="6"/>
  <c r="I1002" i="7"/>
  <c r="O1002" i="7" s="1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O684" i="7" s="1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O708" i="7" s="1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O744" i="7" s="1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O2026" i="7" s="1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O1684" i="7" s="1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O1749" i="7" s="1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O1727" i="7" s="1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O2456" i="7" s="1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O2492" i="7" s="1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O2309" i="7" s="1"/>
  <c r="H2312" i="6"/>
  <c r="H2312" i="7"/>
  <c r="F2321" i="6"/>
  <c r="F2321" i="7"/>
  <c r="H2324" i="6"/>
  <c r="H2324" i="7"/>
  <c r="F2333" i="6"/>
  <c r="F2333" i="7"/>
  <c r="O2333" i="7" s="1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O2381" i="7" s="1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O1029" i="7" s="1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O373" i="7" s="1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O274" i="7" s="1"/>
  <c r="I277" i="7"/>
  <c r="O277" i="7" s="1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I222" i="7"/>
  <c r="F259" i="7"/>
  <c r="I262" i="7"/>
  <c r="I263" i="7"/>
  <c r="I291" i="7"/>
  <c r="F308" i="7"/>
  <c r="I311" i="7"/>
  <c r="F327" i="7"/>
  <c r="F349" i="7"/>
  <c r="I352" i="7"/>
  <c r="F368" i="7"/>
  <c r="I395" i="7"/>
  <c r="F416" i="7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O959" i="7" s="1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I383" i="7"/>
  <c r="F428" i="7"/>
  <c r="I434" i="7"/>
  <c r="O434" i="7" s="1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O288" i="7"/>
  <c r="I330" i="7"/>
  <c r="I371" i="7"/>
  <c r="O413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O421" i="7" s="1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O2230" i="7" s="1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O289" i="7" s="1"/>
  <c r="F303" i="7"/>
  <c r="O303" i="7" s="1"/>
  <c r="F344" i="7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I918" i="6"/>
  <c r="I918" i="7"/>
  <c r="O918" i="7" s="1"/>
  <c r="F922" i="6"/>
  <c r="F922" i="7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O2273" i="7" s="1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O2345" i="7" s="1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O2417" i="7" s="1"/>
  <c r="I2417" i="6"/>
  <c r="G2419" i="6"/>
  <c r="G2419" i="7"/>
  <c r="F2421" i="6"/>
  <c r="F2421" i="7"/>
  <c r="H2424" i="6"/>
  <c r="H2424" i="7"/>
  <c r="I2429" i="6"/>
  <c r="I2429" i="7"/>
  <c r="O2429" i="7" s="1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O321" i="7"/>
  <c r="F322" i="7"/>
  <c r="I328" i="7"/>
  <c r="O328" i="7" s="1"/>
  <c r="I347" i="7"/>
  <c r="O362" i="7"/>
  <c r="F363" i="7"/>
  <c r="I369" i="7"/>
  <c r="F385" i="7"/>
  <c r="O385" i="7" s="1"/>
  <c r="F409" i="7"/>
  <c r="F433" i="7"/>
  <c r="O433" i="7" s="1"/>
  <c r="I439" i="7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O1474" i="7" s="1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G903" i="6"/>
  <c r="G903" i="7"/>
  <c r="F905" i="6"/>
  <c r="F905" i="7"/>
  <c r="H908" i="6"/>
  <c r="H908" i="7"/>
  <c r="I913" i="6"/>
  <c r="I913" i="7"/>
  <c r="F917" i="6"/>
  <c r="F917" i="7"/>
  <c r="O917" i="7" s="1"/>
  <c r="G927" i="6"/>
  <c r="G927" i="7"/>
  <c r="F929" i="6"/>
  <c r="F929" i="7"/>
  <c r="H932" i="6"/>
  <c r="H932" i="7"/>
  <c r="F941" i="6"/>
  <c r="F941" i="7"/>
  <c r="O941" i="7" s="1"/>
  <c r="I949" i="6"/>
  <c r="I949" i="7"/>
  <c r="G951" i="6"/>
  <c r="G951" i="7"/>
  <c r="F953" i="6"/>
  <c r="F953" i="7"/>
  <c r="H956" i="6"/>
  <c r="H956" i="7"/>
  <c r="F965" i="6"/>
  <c r="F965" i="7"/>
  <c r="I973" i="6"/>
  <c r="I973" i="7"/>
  <c r="G975" i="6"/>
  <c r="G975" i="7"/>
  <c r="F977" i="6"/>
  <c r="F977" i="7"/>
  <c r="F989" i="6"/>
  <c r="F989" i="7"/>
  <c r="H992" i="6"/>
  <c r="H992" i="7"/>
  <c r="F1001" i="6"/>
  <c r="F1001" i="7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O1089" i="7" s="1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O2147" i="7" s="1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O2009" i="7" s="1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F1120" i="7"/>
  <c r="F1154" i="7"/>
  <c r="O1154" i="7" s="1"/>
  <c r="F1318" i="7"/>
  <c r="O1339" i="7"/>
  <c r="G1451" i="7"/>
  <c r="F1506" i="7"/>
  <c r="G1871" i="7"/>
  <c r="G2050" i="7"/>
  <c r="G2062" i="7"/>
  <c r="F232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G1621" i="6"/>
  <c r="G1621" i="7"/>
  <c r="F1623" i="6"/>
  <c r="F1623" i="7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O1785" i="7" s="1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13" i="7" s="1"/>
  <c r="F1147" i="7"/>
  <c r="O1147" i="7" s="1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F482" i="7"/>
  <c r="F487" i="7"/>
  <c r="O488" i="7"/>
  <c r="F490" i="7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O528" i="7" s="1"/>
  <c r="F533" i="7"/>
  <c r="F535" i="7"/>
  <c r="F538" i="7"/>
  <c r="F540" i="7"/>
  <c r="F545" i="7"/>
  <c r="O545" i="7" s="1"/>
  <c r="F547" i="7"/>
  <c r="O548" i="7"/>
  <c r="F550" i="7"/>
  <c r="F552" i="7"/>
  <c r="F555" i="7"/>
  <c r="F557" i="7"/>
  <c r="F559" i="7"/>
  <c r="F562" i="7"/>
  <c r="F564" i="7"/>
  <c r="F567" i="7"/>
  <c r="F569" i="7"/>
  <c r="O569" i="7" s="1"/>
  <c r="F571" i="7"/>
  <c r="F574" i="7"/>
  <c r="F576" i="7"/>
  <c r="F579" i="7"/>
  <c r="F581" i="7"/>
  <c r="O581" i="7" s="1"/>
  <c r="O582" i="7"/>
  <c r="F584" i="7"/>
  <c r="F586" i="7"/>
  <c r="O586" i="7" s="1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F613" i="7"/>
  <c r="O613" i="7" s="1"/>
  <c r="F615" i="7"/>
  <c r="O615" i="7" s="1"/>
  <c r="O616" i="7"/>
  <c r="F618" i="7"/>
  <c r="O618" i="7" s="1"/>
  <c r="O619" i="7"/>
  <c r="F620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F656" i="7"/>
  <c r="O657" i="7"/>
  <c r="F658" i="7"/>
  <c r="O658" i="7" s="1"/>
  <c r="F659" i="7"/>
  <c r="F661" i="7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F683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O752" i="7" s="1"/>
  <c r="F755" i="7"/>
  <c r="F757" i="7"/>
  <c r="F759" i="7"/>
  <c r="F760" i="7"/>
  <c r="F762" i="7"/>
  <c r="O762" i="7" s="1"/>
  <c r="F764" i="7"/>
  <c r="F767" i="7"/>
  <c r="F769" i="7"/>
  <c r="O771" i="7"/>
  <c r="F772" i="7"/>
  <c r="F774" i="7"/>
  <c r="O774" i="7" s="1"/>
  <c r="F776" i="7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O798" i="7" s="1"/>
  <c r="F800" i="7"/>
  <c r="O802" i="7"/>
  <c r="F803" i="7"/>
  <c r="F805" i="7"/>
  <c r="F808" i="7"/>
  <c r="F810" i="7"/>
  <c r="O810" i="7" s="1"/>
  <c r="F812" i="7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F839" i="7"/>
  <c r="O839" i="7" s="1"/>
  <c r="F842" i="7"/>
  <c r="F844" i="7"/>
  <c r="F849" i="7"/>
  <c r="F851" i="7"/>
  <c r="O851" i="7" s="1"/>
  <c r="F854" i="7"/>
  <c r="F856" i="7"/>
  <c r="O858" i="7"/>
  <c r="F861" i="7"/>
  <c r="O861" i="7" s="1"/>
  <c r="O863" i="7"/>
  <c r="F866" i="7"/>
  <c r="F878" i="7"/>
  <c r="F890" i="7"/>
  <c r="O894" i="7"/>
  <c r="O897" i="7"/>
  <c r="F902" i="7"/>
  <c r="F914" i="7"/>
  <c r="O923" i="7"/>
  <c r="F926" i="7"/>
  <c r="O933" i="7"/>
  <c r="O935" i="7"/>
  <c r="F938" i="7"/>
  <c r="O938" i="7" s="1"/>
  <c r="F950" i="7"/>
  <c r="O957" i="7"/>
  <c r="F962" i="7"/>
  <c r="O969" i="7"/>
  <c r="O971" i="7"/>
  <c r="F974" i="7"/>
  <c r="O974" i="7" s="1"/>
  <c r="F986" i="7"/>
  <c r="O990" i="7"/>
  <c r="F997" i="7"/>
  <c r="F1009" i="7"/>
  <c r="O1019" i="7"/>
  <c r="F1026" i="7"/>
  <c r="F1031" i="7"/>
  <c r="F1036" i="7"/>
  <c r="O1046" i="7"/>
  <c r="F1048" i="7"/>
  <c r="O1049" i="7"/>
  <c r="F1060" i="7"/>
  <c r="O1061" i="7"/>
  <c r="F1072" i="7"/>
  <c r="O1072" i="7" s="1"/>
  <c r="F1084" i="7"/>
  <c r="O1084" i="7" s="1"/>
  <c r="O1085" i="7"/>
  <c r="F1173" i="7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310" i="7"/>
  <c r="O1964" i="7"/>
  <c r="O1471" i="7"/>
  <c r="O2082" i="7"/>
  <c r="O1809" i="7"/>
  <c r="O2398" i="7"/>
  <c r="O1411" i="7"/>
  <c r="O1438" i="7"/>
  <c r="O1988" i="7"/>
  <c r="O172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G1494" i="7"/>
  <c r="G1938" i="7"/>
  <c r="O1985" i="7"/>
  <c r="H2035" i="7"/>
  <c r="F2165" i="7"/>
  <c r="F2177" i="7"/>
  <c r="G2250" i="7"/>
  <c r="G2286" i="7"/>
  <c r="G2298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I2027" i="6"/>
  <c r="I2027" i="7"/>
  <c r="O2027" i="7" s="1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I1819" i="6"/>
  <c r="I1819" i="7"/>
  <c r="O1819" i="7" s="1"/>
  <c r="I1831" i="6"/>
  <c r="I1831" i="7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F1344" i="7"/>
  <c r="F1356" i="7"/>
  <c r="F1368" i="7"/>
  <c r="O1368" i="7" s="1"/>
  <c r="F1380" i="7"/>
  <c r="F1392" i="7"/>
  <c r="F1404" i="7"/>
  <c r="F1416" i="7"/>
  <c r="G1417" i="7"/>
  <c r="F1428" i="7"/>
  <c r="G1429" i="7"/>
  <c r="F1440" i="7"/>
  <c r="O1440" i="7" s="1"/>
  <c r="G1441" i="7"/>
  <c r="F1452" i="7"/>
  <c r="G1453" i="7"/>
  <c r="F1464" i="7"/>
  <c r="G1465" i="7"/>
  <c r="F1476" i="7"/>
  <c r="G1477" i="7"/>
  <c r="F1488" i="7"/>
  <c r="O1488" i="7" s="1"/>
  <c r="G1489" i="7"/>
  <c r="F1500" i="7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983" i="7" l="1"/>
  <c r="O400" i="7"/>
  <c r="O2118" i="7"/>
  <c r="O1879" i="7"/>
  <c r="O1476" i="7"/>
  <c r="O1428" i="7"/>
  <c r="O2071" i="7"/>
  <c r="O2022" i="7"/>
  <c r="O2415" i="7"/>
  <c r="O1241" i="7"/>
  <c r="O1167" i="7"/>
  <c r="O1119" i="7"/>
  <c r="O2275" i="7"/>
  <c r="O2227" i="7"/>
  <c r="O1266" i="7"/>
  <c r="O1254" i="7"/>
  <c r="O1230" i="7"/>
  <c r="O1001" i="7"/>
  <c r="O953" i="7"/>
  <c r="O913" i="7"/>
  <c r="O893" i="7"/>
  <c r="O212" i="7"/>
  <c r="R4" i="7"/>
  <c r="U4" i="7" s="1"/>
  <c r="S3" i="7"/>
  <c r="U3" i="7" s="1"/>
  <c r="O1332" i="7"/>
  <c r="O1418" i="7"/>
  <c r="O2403" i="7"/>
  <c r="O1487" i="7"/>
  <c r="O659" i="7"/>
  <c r="O1845" i="7"/>
  <c r="O1797" i="7"/>
  <c r="O906" i="7"/>
  <c r="O887" i="7"/>
  <c r="O344" i="7"/>
  <c r="O397" i="7"/>
  <c r="R5" i="7"/>
  <c r="O349" i="7"/>
  <c r="O910" i="7"/>
  <c r="O816" i="7"/>
  <c r="O768" i="7"/>
  <c r="O720" i="7"/>
  <c r="O655" i="7"/>
  <c r="O589" i="7"/>
  <c r="O568" i="7"/>
  <c r="O556" i="7"/>
  <c r="O1094" i="7"/>
  <c r="O1070" i="7"/>
  <c r="O1058" i="7"/>
  <c r="O1022" i="7"/>
  <c r="O1010" i="7"/>
  <c r="O998" i="7"/>
  <c r="O705" i="7"/>
  <c r="O693" i="7"/>
  <c r="O681" i="7"/>
  <c r="O565" i="7"/>
  <c r="O553" i="7"/>
  <c r="O541" i="7"/>
  <c r="O471" i="7"/>
  <c r="O389" i="7"/>
  <c r="Q3" i="7"/>
  <c r="O1464" i="7"/>
  <c r="O1416" i="7"/>
  <c r="O1496" i="7"/>
  <c r="O1318" i="7"/>
  <c r="O1179" i="7"/>
  <c r="O1131" i="7"/>
  <c r="O1190" i="7"/>
  <c r="O954" i="7"/>
  <c r="O961" i="7"/>
  <c r="O1695" i="7"/>
  <c r="O1659" i="7"/>
  <c r="O929" i="7"/>
  <c r="O1469" i="7"/>
  <c r="O1445" i="7"/>
  <c r="O1397" i="7"/>
  <c r="O1079" i="7"/>
  <c r="Q5" i="7"/>
  <c r="O846" i="7"/>
  <c r="O834" i="7"/>
  <c r="O2061" i="7"/>
  <c r="O1404" i="7"/>
  <c r="O574" i="7"/>
  <c r="O930" i="7"/>
  <c r="S5" i="7"/>
  <c r="O765" i="7"/>
  <c r="O818" i="7"/>
  <c r="O882" i="7"/>
  <c r="O2299" i="7"/>
  <c r="O2167" i="7"/>
  <c r="O2085" i="7"/>
  <c r="O1274" i="7"/>
  <c r="O1553" i="7"/>
  <c r="O1505" i="7"/>
  <c r="O1481" i="7"/>
  <c r="O1457" i="7"/>
  <c r="O1500" i="7"/>
  <c r="O1452" i="7"/>
  <c r="O1392" i="7"/>
  <c r="O2430" i="7"/>
  <c r="O2143" i="7"/>
  <c r="O2095" i="7"/>
  <c r="O1998" i="7"/>
  <c r="O1173" i="7"/>
  <c r="O480" i="7"/>
  <c r="O2048" i="7"/>
  <c r="O1782" i="7"/>
  <c r="O1209" i="7"/>
  <c r="O1197" i="7"/>
  <c r="O1435" i="7"/>
  <c r="O1294" i="7"/>
  <c r="O1282" i="7"/>
  <c r="O1270" i="7"/>
  <c r="O1191" i="7"/>
  <c r="O1143" i="7"/>
  <c r="O2191" i="7"/>
  <c r="O2109" i="7"/>
  <c r="O989" i="7"/>
  <c r="O965" i="7"/>
  <c r="O949" i="7"/>
  <c r="O881" i="7"/>
  <c r="O439" i="7"/>
  <c r="O1565" i="7"/>
  <c r="O1493" i="7"/>
  <c r="O717" i="7"/>
  <c r="O978" i="7"/>
  <c r="O531" i="7"/>
  <c r="O1380" i="7"/>
  <c r="O1893" i="7"/>
  <c r="O1688" i="7"/>
  <c r="O1652" i="7"/>
  <c r="O1643" i="7"/>
  <c r="O1619" i="7"/>
  <c r="O2237" i="7"/>
  <c r="O995" i="7"/>
  <c r="O356" i="7"/>
  <c r="O899" i="7"/>
  <c r="O332" i="7"/>
  <c r="O1672" i="7"/>
  <c r="O1073" i="7"/>
  <c r="O1037" i="7"/>
  <c r="T3" i="7"/>
  <c r="R2" i="7"/>
  <c r="S2" i="7"/>
  <c r="Q2" i="7"/>
  <c r="U2" i="7" s="1"/>
  <c r="O672" i="7"/>
  <c r="O660" i="7"/>
  <c r="O648" i="7"/>
  <c r="O636" i="7"/>
  <c r="O244" i="7"/>
  <c r="O478" i="7"/>
  <c r="O2487" i="7"/>
  <c r="O544" i="7"/>
  <c r="O308" i="7"/>
  <c r="O2442" i="7"/>
  <c r="O1831" i="7"/>
  <c r="O1783" i="7"/>
  <c r="O1894" i="7"/>
  <c r="O1768" i="7"/>
  <c r="O1587" i="7"/>
  <c r="O890" i="7"/>
  <c r="O854" i="7"/>
  <c r="O788" i="7"/>
  <c r="O776" i="7"/>
  <c r="O490" i="7"/>
  <c r="O1881" i="7"/>
  <c r="O2176" i="7"/>
  <c r="O2094" i="7"/>
  <c r="O1703" i="7"/>
  <c r="O2470" i="7"/>
  <c r="O1529" i="7"/>
  <c r="O1118" i="7"/>
  <c r="O1034" i="7"/>
  <c r="O741" i="7"/>
  <c r="O1187" i="7"/>
  <c r="O1175" i="7"/>
  <c r="O1163" i="7"/>
  <c r="O1151" i="7"/>
  <c r="O1139" i="7"/>
  <c r="O1127" i="7"/>
  <c r="O1115" i="7"/>
  <c r="O1103" i="7"/>
  <c r="O428" i="7"/>
  <c r="O520" i="7"/>
  <c r="O416" i="7"/>
  <c r="O437" i="7"/>
  <c r="O962" i="7"/>
  <c r="O926" i="7"/>
  <c r="O540" i="7"/>
  <c r="O1399" i="7"/>
  <c r="O2166" i="7"/>
  <c r="O2133" i="7"/>
  <c r="O1298" i="7"/>
  <c r="O1286" i="7"/>
  <c r="O970" i="7"/>
  <c r="O1498" i="7"/>
  <c r="O1450" i="7"/>
  <c r="O922" i="7"/>
  <c r="O874" i="7"/>
  <c r="O508" i="7"/>
  <c r="O361" i="7"/>
  <c r="O601" i="7"/>
  <c r="O2208" i="7"/>
  <c r="O2218" i="7"/>
  <c r="O1735" i="7"/>
  <c r="O1641" i="7"/>
  <c r="O2198" i="7"/>
  <c r="O2331" i="7"/>
  <c r="O1060" i="7"/>
  <c r="O878" i="7"/>
  <c r="O800" i="7"/>
  <c r="O1929" i="7"/>
  <c r="O2036" i="7"/>
  <c r="O1214" i="7"/>
  <c r="O1202" i="7"/>
  <c r="O1912" i="7"/>
  <c r="O1423" i="7"/>
  <c r="O1760" i="7"/>
  <c r="O1724" i="7"/>
  <c r="O409" i="7"/>
  <c r="O245" i="7"/>
  <c r="O2422" i="7"/>
  <c r="O2374" i="7"/>
  <c r="O2326" i="7"/>
  <c r="O2266" i="7"/>
  <c r="O1594" i="7"/>
  <c r="O1546" i="7"/>
  <c r="O281" i="7"/>
  <c r="O624" i="7"/>
  <c r="O602" i="7"/>
  <c r="O368" i="7"/>
  <c r="V3" i="7"/>
  <c r="O1840" i="7"/>
  <c r="O997" i="7"/>
  <c r="O866" i="7"/>
  <c r="O830" i="7"/>
  <c r="O812" i="7"/>
  <c r="O552" i="7"/>
  <c r="O1106" i="7"/>
  <c r="O2202" i="7"/>
  <c r="O2215" i="7"/>
  <c r="O2034" i="7"/>
  <c r="O1942" i="7"/>
  <c r="O1137" i="7"/>
  <c r="O578" i="7"/>
  <c r="O233" i="7"/>
  <c r="O852" i="7"/>
  <c r="O532" i="7"/>
  <c r="O284" i="7"/>
  <c r="O272" i="7"/>
  <c r="O248" i="7"/>
  <c r="O623" i="7"/>
  <c r="V4" i="7"/>
  <c r="O764" i="7"/>
  <c r="O557" i="7"/>
  <c r="O1459" i="7"/>
  <c r="O231" i="7"/>
  <c r="O209" i="7"/>
  <c r="O380" i="7"/>
  <c r="O1855" i="7"/>
  <c r="O1807" i="7"/>
  <c r="O1547" i="7"/>
  <c r="O1804" i="7"/>
  <c r="O1515" i="7"/>
  <c r="O914" i="7"/>
  <c r="O661" i="7"/>
  <c r="O564" i="7"/>
  <c r="O550" i="7"/>
  <c r="O1833" i="7"/>
  <c r="O1623" i="7"/>
  <c r="O1262" i="7"/>
  <c r="O1250" i="7"/>
  <c r="O1238" i="7"/>
  <c r="O2142" i="7"/>
  <c r="O2070" i="7"/>
  <c r="O1226" i="7"/>
  <c r="O1978" i="7"/>
  <c r="O833" i="7"/>
  <c r="O1082" i="7"/>
  <c r="O789" i="7"/>
  <c r="O1021" i="7"/>
  <c r="O1433" i="7"/>
  <c r="O1409" i="7"/>
  <c r="O1067" i="7"/>
  <c r="O590" i="7"/>
  <c r="O392" i="7"/>
  <c r="O847" i="7"/>
  <c r="O1876" i="7"/>
  <c r="O986" i="7"/>
  <c r="O950" i="7"/>
  <c r="O902" i="7"/>
  <c r="O842" i="7"/>
  <c r="O728" i="7"/>
  <c r="O716" i="7"/>
  <c r="O1188" i="7"/>
  <c r="O2251" i="7"/>
  <c r="O2000" i="7"/>
  <c r="O327" i="7"/>
  <c r="O221" i="7"/>
  <c r="O782" i="7"/>
  <c r="O577" i="7"/>
  <c r="O454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V2" i="7" l="1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Q13" i="7" l="1"/>
  <c r="V13" i="7" s="1"/>
  <c r="S13" i="7"/>
  <c r="T13" i="7"/>
  <c r="P14" i="7"/>
  <c r="R14" i="7" s="1"/>
  <c r="L15" i="6"/>
  <c r="L15" i="7"/>
  <c r="J15" i="6"/>
  <c r="J15" i="7"/>
  <c r="U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U14" i="7" s="1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U17" i="7" s="1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S22" i="7" l="1"/>
  <c r="R22" i="7"/>
  <c r="T22" i="7"/>
  <c r="P23" i="7"/>
  <c r="S23" i="7" s="1"/>
  <c r="L24" i="6"/>
  <c r="L24" i="7"/>
  <c r="K24" i="6"/>
  <c r="K24" i="7"/>
  <c r="J24" i="6"/>
  <c r="J24" i="7"/>
  <c r="U21" i="7"/>
  <c r="V21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V22" i="7"/>
  <c r="T23" i="7"/>
  <c r="R23" i="7"/>
  <c r="U23" i="7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R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T25" i="7"/>
  <c r="S25" i="7"/>
  <c r="V25" i="7" s="1"/>
  <c r="P26" i="7"/>
  <c r="Q26" i="7" s="1"/>
  <c r="V24" i="7"/>
  <c r="U24" i="7"/>
  <c r="L27" i="6"/>
  <c r="L27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U25" i="7" l="1"/>
  <c r="R26" i="7"/>
  <c r="S26" i="7"/>
  <c r="U26" i="7" s="1"/>
  <c r="T26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V26" i="7" l="1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U29" i="7" s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R35" i="7" s="1"/>
  <c r="U33" i="7"/>
  <c r="V33" i="7"/>
  <c r="L36" i="6"/>
  <c r="L36" i="7"/>
  <c r="J36" i="6"/>
  <c r="J36" i="7"/>
  <c r="S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T35" i="7" l="1"/>
  <c r="Q35" i="7"/>
  <c r="L37" i="6"/>
  <c r="L37" i="7"/>
  <c r="K37" i="6"/>
  <c r="K37" i="7"/>
  <c r="U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P47" i="7" l="1"/>
  <c r="J48" i="6"/>
  <c r="J48" i="7"/>
  <c r="K48" i="6"/>
  <c r="K48" i="7"/>
  <c r="L48" i="6"/>
  <c r="L48" i="7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P48" i="7" l="1"/>
  <c r="L49" i="6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I78" i="3" s="1"/>
  <c r="G79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P81" i="7" l="1"/>
  <c r="J82" i="6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P126" i="7" l="1"/>
  <c r="J127" i="6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I227" i="3" s="1"/>
  <c r="F228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I244" i="3" s="1"/>
  <c r="F245" i="3"/>
  <c r="G245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P240" i="7" l="1"/>
  <c r="K241" i="6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I252" i="3" s="1"/>
  <c r="G253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P285" i="7" l="1"/>
  <c r="K286" i="6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I298" i="3" s="1"/>
  <c r="G299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P297" i="7" l="1"/>
  <c r="L298" i="6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I354" i="3" s="1"/>
  <c r="F355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P380" i="7" l="1"/>
  <c r="L381" i="6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P386" i="7" l="1"/>
  <c r="J387" i="6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P415" i="7" l="1"/>
  <c r="K416" i="6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P500" i="7" l="1"/>
  <c r="L501" i="6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I543" i="3" s="1"/>
  <c r="G544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I632" i="3" s="1"/>
  <c r="G633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I634" i="3" s="1"/>
  <c r="F635" i="3"/>
  <c r="G635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P632" i="7" l="1"/>
  <c r="L633" i="6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I664" i="3" s="1"/>
  <c r="F665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I708" i="3" s="1"/>
  <c r="G709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P721" i="7" l="1"/>
  <c r="K722" i="6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 s="1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P833" i="7" l="1"/>
  <c r="J834" i="6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P847" i="7" l="1"/>
  <c r="L848" i="6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I875" i="3" s="1"/>
  <c r="F876" i="3"/>
  <c r="G876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I890" i="3" s="1"/>
  <c r="G891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P904" i="7" l="1"/>
  <c r="J905" i="6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P927" i="7" l="1"/>
  <c r="L928" i="6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P931" i="7" l="1"/>
  <c r="K932" i="6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P934" i="7" l="1"/>
  <c r="L935" i="6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P937" i="7" l="1"/>
  <c r="J938" i="6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P940" i="7" l="1"/>
  <c r="J941" i="6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P944" i="7" l="1"/>
  <c r="L945" i="6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P979" i="7" l="1"/>
  <c r="J980" i="6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I1010" i="3" s="1"/>
  <c r="F1011" i="3"/>
  <c r="G1011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P1006" i="7" l="1"/>
  <c r="L1007" i="6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P1018" i="7" l="1"/>
  <c r="L1019" i="6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I1033" i="3" s="1"/>
  <c r="F1034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I1068" i="3" s="1"/>
  <c r="F1069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I1069" i="3" s="1"/>
  <c r="G1070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P1064" i="7" l="1"/>
  <c r="K1065" i="6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P1171" i="7" l="1"/>
  <c r="L1172" i="6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P1203" i="7" l="1"/>
  <c r="L1204" i="6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P1270" i="7" l="1"/>
  <c r="J1271" i="6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P1281" i="7" l="1"/>
  <c r="K1282" i="6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I1309" i="3" s="1"/>
  <c r="G1310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I1338" i="3" s="1"/>
  <c r="G1339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P1333" i="7" l="1"/>
  <c r="L1334" i="6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I1364" i="3" s="1"/>
  <c r="G1365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P1467" i="7" l="1"/>
  <c r="J1468" i="6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P1512" i="7" l="1"/>
  <c r="K1513" i="6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P1615" i="7" l="1"/>
  <c r="K1616" i="6"/>
  <c r="K1616" i="7"/>
  <c r="J1616" i="6"/>
  <c r="J1616" i="7"/>
  <c r="L1616" i="6"/>
  <c r="L1616" i="7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P1616" i="7" l="1"/>
  <c r="L1617" i="6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I1628" i="3" s="1"/>
  <c r="G1629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P1682" i="7" l="1"/>
  <c r="L1683" i="6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I1723" i="3" s="1"/>
  <c r="G1724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I1743" i="3" s="1"/>
  <c r="F1744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P1792" i="7" l="1"/>
  <c r="L1793" i="6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P1858" i="7" l="1"/>
  <c r="J1859" i="6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P1922" i="7" l="1"/>
  <c r="K1923" i="6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I1940" i="3" s="1"/>
  <c r="F1941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P1937" i="7" l="1"/>
  <c r="K1938" i="6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I1962" i="3" s="1"/>
  <c r="F1963" i="3"/>
  <c r="G1963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P1969" i="7" l="1"/>
  <c r="J1970" i="6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P2000" i="7" l="1"/>
  <c r="L2001" i="6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P2006" i="7" l="1"/>
  <c r="K2007" i="6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I2018" i="3" s="1"/>
  <c r="F2019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P2133" i="7" l="1"/>
  <c r="K2134" i="6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P2188" i="7" l="1"/>
  <c r="K2189" i="6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P2204" i="7" l="1"/>
  <c r="J2205" i="6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I2224" i="3" s="1"/>
  <c r="F2225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I2244" i="3" s="1"/>
  <c r="F2245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I2262" i="3" s="1"/>
  <c r="F2263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I2289" i="3" s="1"/>
  <c r="G2290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P2322" i="7" l="1"/>
  <c r="J2323" i="6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I2395" i="3" s="1"/>
  <c r="F2396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P2389" i="7" l="1"/>
  <c r="K2390" i="6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P2452" i="7" l="1"/>
  <c r="K2453" i="6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<sst xmlns="http://schemas.openxmlformats.org/spreadsheetml/2006/main" count="60" uniqueCount="57">
  <si>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</si>
  <si>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</si>
  <si>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</si>
  <si>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</si>
  <si>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</si>
  <si>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</si>
  <si>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</si>
  <si>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</si>
  <si>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</si>
  <si>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</si>
  <si>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</si>
  <si>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</si>
  <si>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</si>
  <si>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</si>
  <si>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</si>
  <si>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</si>
  <si>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</si>
  <si>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</si>
  <si>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</si>
  <si>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</si>
  <si>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</si>
  <si>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</si>
  <si>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</si>
  <si>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</si>
  <si>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</si>
  <si>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</si>
  <si>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</si>
  <si>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</si>
  <si>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</si>
  <si>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</si>
  <si>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</si>
  <si>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</si>
  <si>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</si>
  <si>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</si>
  <si>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</si>
  <si>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</si>
  <si>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</si>
  <si>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</si>
  <si>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</si>
  <si>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</si>
  <si>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</si>
  <si>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</si>
  <si>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</si>
  <si>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</si>
  <si>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</si>
  <si>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</si>
  <si>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</si>
  <si>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</si>
  <si>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</si>
  <si>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</si>
  <si>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</si>
  <si>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</si>
  <si>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</si>
  <si>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</si>
  <si>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</si>
  <si>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</si>
  <si>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STIP,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</si>
</sst>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74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1.1499999999999999</v>
      </c>
      <c r="D5" s="2">
        <v>1.1499999999999999</v>
      </c>
      <c r="E5" s="2">
        <v>0</v>
      </c>
      <c r="F5" s="2"/>
      <c r="G5" s="2"/>
      <c r="H5" s="11"/>
    </row>
    <row r="6" spans="1:11" ht="13.5" x14ac:dyDescent="0.25">
      <c r="A6" s="11"/>
      <c r="B6" s="10">
        <v>42311</v>
      </c>
      <c r="C6" s="2">
        <v>1.1499999999999999</v>
      </c>
      <c r="D6" s="2">
        <v>1.1499999999999999</v>
      </c>
      <c r="E6" s="2">
        <v>0</v>
      </c>
      <c r="F6" s="2"/>
      <c r="G6" s="2"/>
      <c r="H6" s="15">
        <f>(D6-D5)/D5</f>
        <v>0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1.1499999999999999</v>
      </c>
      <c r="D7" s="2">
        <v>1.1499999999999999</v>
      </c>
      <c r="E7" s="2">
        <v>0</v>
      </c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42313</v>
      </c>
      <c r="C8" s="2">
        <v>1.1499999999999999</v>
      </c>
      <c r="D8" s="2">
        <v>1.1499999999999999</v>
      </c>
      <c r="E8" s="2">
        <v>0</v>
      </c>
      <c r="F8" s="2"/>
      <c r="G8" s="2"/>
      <c r="H8" s="15">
        <f t="shared" si="0"/>
        <v>0</v>
      </c>
      <c r="J8" t="s">
        <v>8</v>
      </c>
      <c r="K8" s="9">
        <f>AVERAGE(H6:H2511)</f>
        <v>4.8017149728909249E-4</v>
      </c>
    </row>
    <row r="9" spans="1:11" ht="13.5" x14ac:dyDescent="0.25">
      <c r="A9" s="11"/>
      <c r="B9" s="10">
        <v>42314</v>
      </c>
      <c r="C9" s="2">
        <v>1.18</v>
      </c>
      <c r="D9" s="2">
        <v>1.18</v>
      </c>
      <c r="E9" s="2">
        <v>0</v>
      </c>
      <c r="F9" s="2"/>
      <c r="G9" s="2"/>
      <c r="H9" s="15">
        <f t="shared" si="0"/>
        <v>2.6086956521739157E-2</v>
      </c>
      <c r="J9" t="s">
        <v>9</v>
      </c>
      <c r="K9" s="9">
        <f>K8*K6</f>
        <v>0.12100321731685131</v>
      </c>
    </row>
    <row r="10" spans="1:11" ht="13.5" x14ac:dyDescent="0.25">
      <c r="A10" s="11"/>
      <c r="B10" s="10">
        <v>42317</v>
      </c>
      <c r="C10" s="2">
        <v>1.18</v>
      </c>
      <c r="D10" s="2">
        <v>1.18</v>
      </c>
      <c r="E10" s="2">
        <v>0</v>
      </c>
      <c r="F10" s="2"/>
      <c r="G10" s="2"/>
      <c r="H10" s="15">
        <f t="shared" si="0"/>
        <v>0</v>
      </c>
      <c r="J10" t="s">
        <v>10</v>
      </c>
      <c r="K10" s="9">
        <f>STDEV(H6:H2511)</f>
        <v>2.0691540515498062E-2</v>
      </c>
    </row>
    <row r="11" spans="1:11" ht="13.5" x14ac:dyDescent="0.25">
      <c r="A11" s="11"/>
      <c r="B11" s="10">
        <v>42318</v>
      </c>
      <c r="C11" s="2">
        <v>1.18</v>
      </c>
      <c r="D11" s="2">
        <v>1.18</v>
      </c>
      <c r="E11" s="2">
        <v>0</v>
      </c>
      <c r="F11" s="2"/>
      <c r="G11" s="2"/>
      <c r="H11" s="15">
        <f t="shared" si="0"/>
        <v>0</v>
      </c>
      <c r="J11" t="s">
        <v>11</v>
      </c>
      <c r="K11" s="9">
        <f>K10*SQRT(K6)</f>
        <v>0.3284680226809506</v>
      </c>
    </row>
    <row r="12" spans="1:11" ht="13.5" x14ac:dyDescent="0.25">
      <c r="A12" s="11"/>
      <c r="B12" s="10">
        <v>42319</v>
      </c>
      <c r="C12" s="2">
        <v>1.18</v>
      </c>
      <c r="D12" s="2">
        <v>1.18</v>
      </c>
      <c r="E12" s="2">
        <v>0</v>
      </c>
      <c r="F12" s="2"/>
      <c r="G12" s="2"/>
      <c r="H12" s="15">
        <f t="shared" si="0"/>
        <v>0</v>
      </c>
    </row>
    <row r="13" spans="1:11" ht="13.5" x14ac:dyDescent="0.25">
      <c r="A13" s="11"/>
      <c r="B13" s="10">
        <v>42320</v>
      </c>
      <c r="C13" s="2">
        <v>1.1499999999999999</v>
      </c>
      <c r="D13" s="2">
        <v>1.1499999999999999</v>
      </c>
      <c r="E13" s="2">
        <v>50</v>
      </c>
      <c r="F13" s="2"/>
      <c r="G13" s="2"/>
      <c r="H13" s="15">
        <f t="shared" si="0"/>
        <v>-2.5423728813559344E-2</v>
      </c>
    </row>
    <row r="14" spans="1:11" ht="13.5" x14ac:dyDescent="0.25">
      <c r="A14" s="11"/>
      <c r="B14" s="10">
        <v>42321</v>
      </c>
      <c r="C14" s="2">
        <v>1.1499999999999999</v>
      </c>
      <c r="D14" s="2">
        <v>1.1499999999999999</v>
      </c>
      <c r="E14" s="2">
        <v>0</v>
      </c>
      <c r="F14" s="2"/>
      <c r="G14" s="2"/>
      <c r="H14" s="15">
        <f t="shared" si="0"/>
        <v>0</v>
      </c>
    </row>
    <row r="15" spans="1:11" ht="13.5" x14ac:dyDescent="0.25">
      <c r="A15" s="11"/>
      <c r="B15" s="10">
        <v>42324</v>
      </c>
      <c r="C15" s="2">
        <v>1.1499999999999999</v>
      </c>
      <c r="D15" s="2">
        <v>1.1499999999999999</v>
      </c>
      <c r="E15" s="2">
        <v>0</v>
      </c>
      <c r="F15" s="2"/>
      <c r="G15" s="2"/>
      <c r="H15" s="15">
        <f t="shared" si="0"/>
        <v>0</v>
      </c>
    </row>
    <row r="16" spans="1:11" ht="13.5" x14ac:dyDescent="0.25">
      <c r="A16" s="11"/>
      <c r="B16" s="10">
        <v>42325</v>
      </c>
      <c r="C16" s="2">
        <v>1.1499999999999999</v>
      </c>
      <c r="D16" s="2">
        <v>1.1499999999999999</v>
      </c>
      <c r="E16" s="2">
        <v>0</v>
      </c>
      <c r="F16" s="2"/>
      <c r="G16" s="2"/>
      <c r="H16" s="15">
        <f t="shared" si="0"/>
        <v>0</v>
      </c>
    </row>
    <row r="17" spans="1:8" ht="13.5" x14ac:dyDescent="0.25">
      <c r="A17" s="11"/>
      <c r="B17" s="10">
        <v>42326</v>
      </c>
      <c r="C17" s="2">
        <v>1.1499999999999999</v>
      </c>
      <c r="D17" s="2">
        <v>1.1499999999999999</v>
      </c>
      <c r="E17" s="2">
        <v>0</v>
      </c>
      <c r="F17" s="2"/>
      <c r="G17" s="2"/>
      <c r="H17" s="15">
        <f t="shared" si="0"/>
        <v>0</v>
      </c>
    </row>
    <row r="18" spans="1:8" ht="13.5" x14ac:dyDescent="0.25">
      <c r="A18" s="11"/>
      <c r="B18" s="10">
        <v>42327</v>
      </c>
      <c r="C18" s="2">
        <v>1.1499999999999999</v>
      </c>
      <c r="D18" s="2">
        <v>1.1499999999999999</v>
      </c>
      <c r="E18" s="2">
        <v>0</v>
      </c>
      <c r="F18" s="2"/>
      <c r="G18" s="2"/>
      <c r="H18" s="15">
        <f t="shared" si="0"/>
        <v>0</v>
      </c>
    </row>
    <row r="19" spans="1:8" ht="13.5" x14ac:dyDescent="0.25">
      <c r="A19" s="11"/>
      <c r="B19" s="10">
        <v>42328</v>
      </c>
      <c r="C19" s="2">
        <v>1.1499999999999999</v>
      </c>
      <c r="D19" s="2">
        <v>1.1499999999999999</v>
      </c>
      <c r="E19" s="2">
        <v>0</v>
      </c>
      <c r="F19" s="2"/>
      <c r="G19" s="2"/>
      <c r="H19" s="15">
        <f t="shared" si="0"/>
        <v>0</v>
      </c>
    </row>
    <row r="20" spans="1:8" ht="13.5" x14ac:dyDescent="0.25">
      <c r="A20" s="11"/>
      <c r="B20" s="10">
        <v>42331</v>
      </c>
      <c r="C20" s="2">
        <v>1.1499999999999999</v>
      </c>
      <c r="D20" s="2">
        <v>1.1499999999999999</v>
      </c>
      <c r="E20" s="2">
        <v>0</v>
      </c>
      <c r="F20" s="2"/>
      <c r="G20" s="2"/>
      <c r="H20" s="15">
        <f t="shared" si="0"/>
        <v>0</v>
      </c>
    </row>
    <row r="21" spans="1:8" ht="13.5" x14ac:dyDescent="0.25">
      <c r="A21" s="11"/>
      <c r="B21" s="10">
        <v>42332</v>
      </c>
      <c r="C21" s="2">
        <v>1.1499999999999999</v>
      </c>
      <c r="D21" s="2">
        <v>1.1499999999999999</v>
      </c>
      <c r="E21" s="2">
        <v>0</v>
      </c>
      <c r="F21" s="2"/>
      <c r="G21" s="2"/>
      <c r="H21" s="15">
        <f t="shared" si="0"/>
        <v>0</v>
      </c>
    </row>
    <row r="22" spans="1:8" ht="13.5" x14ac:dyDescent="0.25">
      <c r="A22" s="11"/>
      <c r="B22" s="10">
        <v>42333</v>
      </c>
      <c r="C22" s="2">
        <v>1.1499999999999999</v>
      </c>
      <c r="D22" s="2">
        <v>1.1499999999999999</v>
      </c>
      <c r="E22" s="2">
        <v>0</v>
      </c>
      <c r="F22" s="2"/>
      <c r="G22" s="2"/>
      <c r="H22" s="15">
        <f t="shared" si="0"/>
        <v>0</v>
      </c>
    </row>
    <row r="23" spans="1:8" ht="13.5" x14ac:dyDescent="0.25">
      <c r="A23" s="11"/>
      <c r="B23" s="10">
        <v>42334</v>
      </c>
      <c r="C23" s="2">
        <v>1.1499999999999999</v>
      </c>
      <c r="D23" s="2">
        <v>1.1499999999999999</v>
      </c>
      <c r="E23" s="2">
        <v>0</v>
      </c>
      <c r="F23" s="2"/>
      <c r="G23" s="2"/>
      <c r="H23" s="15">
        <f t="shared" si="0"/>
        <v>0</v>
      </c>
    </row>
    <row r="24" spans="1:8" ht="13.5" x14ac:dyDescent="0.25">
      <c r="A24" s="11"/>
      <c r="B24" s="10">
        <v>42335</v>
      </c>
      <c r="C24" s="2">
        <v>1.1499999999999999</v>
      </c>
      <c r="D24" s="2">
        <v>1.1499999999999999</v>
      </c>
      <c r="E24" s="2">
        <v>0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1.1499999999999999</v>
      </c>
      <c r="D25" s="2">
        <v>1.1499999999999999</v>
      </c>
      <c r="E25" s="2">
        <v>0</v>
      </c>
      <c r="F25" s="2"/>
      <c r="G25" s="2"/>
      <c r="H25" s="15">
        <f t="shared" si="0"/>
        <v>0</v>
      </c>
    </row>
    <row r="26" spans="1:8" ht="13.5" x14ac:dyDescent="0.25">
      <c r="A26" s="11"/>
      <c r="B26" s="10">
        <v>42339</v>
      </c>
      <c r="C26" s="2">
        <v>1.1499999999999999</v>
      </c>
      <c r="D26" s="2">
        <v>1.1499999999999999</v>
      </c>
      <c r="E26" s="2">
        <v>0</v>
      </c>
      <c r="F26" s="2"/>
      <c r="G26" s="2"/>
      <c r="H26" s="15">
        <f t="shared" si="0"/>
        <v>0</v>
      </c>
    </row>
    <row r="27" spans="1:8" ht="13.5" x14ac:dyDescent="0.25">
      <c r="A27" s="11"/>
      <c r="B27" s="10">
        <v>42340</v>
      </c>
      <c r="C27" s="2">
        <v>1.1499999999999999</v>
      </c>
      <c r="D27" s="2">
        <v>1.1499999999999999</v>
      </c>
      <c r="E27" s="2">
        <v>0</v>
      </c>
      <c r="F27" s="2"/>
      <c r="G27" s="2"/>
      <c r="H27" s="15">
        <f t="shared" si="0"/>
        <v>0</v>
      </c>
    </row>
    <row r="28" spans="1:8" ht="13.5" x14ac:dyDescent="0.25">
      <c r="A28" s="11"/>
      <c r="B28" s="10">
        <v>42341</v>
      </c>
      <c r="C28" s="2">
        <v>1.1000000000000001</v>
      </c>
      <c r="D28" s="2">
        <v>1.1000000000000001</v>
      </c>
      <c r="E28" s="2">
        <v>0</v>
      </c>
      <c r="F28" s="2"/>
      <c r="G28" s="2"/>
      <c r="H28" s="15">
        <f t="shared" si="0"/>
        <v>-4.3478260869565064E-2</v>
      </c>
    </row>
    <row r="29" spans="1:8" ht="13.5" x14ac:dyDescent="0.25">
      <c r="A29" s="11"/>
      <c r="B29" s="10">
        <v>42342</v>
      </c>
      <c r="C29" s="2">
        <v>1.1000000000000001</v>
      </c>
      <c r="D29" s="2">
        <v>1.1000000000000001</v>
      </c>
      <c r="E29" s="2">
        <v>1</v>
      </c>
      <c r="F29" s="2"/>
      <c r="G29" s="2"/>
      <c r="H29" s="15">
        <f t="shared" si="0"/>
        <v>0</v>
      </c>
    </row>
    <row r="30" spans="1:8" ht="13.5" x14ac:dyDescent="0.25">
      <c r="A30" s="11"/>
      <c r="B30" s="10">
        <v>42345</v>
      </c>
      <c r="C30" s="2">
        <v>1.1000000000000001</v>
      </c>
      <c r="D30" s="2">
        <v>1.1000000000000001</v>
      </c>
      <c r="E30" s="2">
        <v>0</v>
      </c>
      <c r="F30" s="2"/>
      <c r="G30" s="2"/>
      <c r="H30" s="15">
        <f t="shared" si="0"/>
        <v>0</v>
      </c>
    </row>
    <row r="31" spans="1:8" ht="13.5" x14ac:dyDescent="0.25">
      <c r="A31" s="11"/>
      <c r="B31" s="10">
        <v>42346</v>
      </c>
      <c r="C31" s="2">
        <v>1.1000000000000001</v>
      </c>
      <c r="D31" s="2">
        <v>1.1000000000000001</v>
      </c>
      <c r="E31" s="2">
        <v>0</v>
      </c>
      <c r="F31" s="2"/>
      <c r="G31" s="2"/>
      <c r="H31" s="15">
        <f t="shared" si="0"/>
        <v>0</v>
      </c>
    </row>
    <row r="32" spans="1:8" ht="13.5" x14ac:dyDescent="0.25">
      <c r="A32" s="11"/>
      <c r="B32" s="10">
        <v>42347</v>
      </c>
      <c r="C32" s="2">
        <v>1.1000000000000001</v>
      </c>
      <c r="D32" s="2">
        <v>1.1000000000000001</v>
      </c>
      <c r="E32" s="2">
        <v>0</v>
      </c>
      <c r="F32" s="2"/>
      <c r="G32" s="2"/>
      <c r="H32" s="15">
        <f t="shared" si="0"/>
        <v>0</v>
      </c>
    </row>
    <row r="33" spans="1:8" ht="13.5" x14ac:dyDescent="0.25">
      <c r="A33" s="11"/>
      <c r="B33" s="10">
        <v>42348</v>
      </c>
      <c r="C33" s="2">
        <v>1.1000000000000001</v>
      </c>
      <c r="D33" s="2">
        <v>1.1000000000000001</v>
      </c>
      <c r="E33" s="2">
        <v>0</v>
      </c>
      <c r="F33" s="2"/>
      <c r="G33" s="2"/>
      <c r="H33" s="15">
        <f t="shared" si="0"/>
        <v>0</v>
      </c>
    </row>
    <row r="34" spans="1:8" ht="13.5" x14ac:dyDescent="0.25">
      <c r="A34" s="11"/>
      <c r="B34" s="10">
        <v>42349</v>
      </c>
      <c r="C34" s="2">
        <v>1.1299999999999999</v>
      </c>
      <c r="D34" s="2">
        <v>1.1299999999999999</v>
      </c>
      <c r="E34" s="2">
        <v>100</v>
      </c>
      <c r="F34" s="2"/>
      <c r="G34" s="2"/>
      <c r="H34" s="15">
        <f t="shared" si="0"/>
        <v>2.7272727272727094E-2</v>
      </c>
    </row>
    <row r="35" spans="1:8" ht="13.5" x14ac:dyDescent="0.25">
      <c r="A35" s="11"/>
      <c r="B35" s="10">
        <v>42352</v>
      </c>
      <c r="C35" s="2">
        <v>1.1299999999999999</v>
      </c>
      <c r="D35" s="2">
        <v>1.1299999999999999</v>
      </c>
      <c r="E35" s="2">
        <v>0</v>
      </c>
      <c r="F35" s="2"/>
      <c r="G35" s="2"/>
      <c r="H35" s="15">
        <f t="shared" si="0"/>
        <v>0</v>
      </c>
    </row>
    <row r="36" spans="1:8" ht="13.5" x14ac:dyDescent="0.25">
      <c r="A36" s="11"/>
      <c r="B36" s="10">
        <v>42353</v>
      </c>
      <c r="C36" s="2">
        <v>1.1299999999999999</v>
      </c>
      <c r="D36" s="2">
        <v>1.1299999999999999</v>
      </c>
      <c r="E36" s="2">
        <v>210</v>
      </c>
      <c r="F36" s="2"/>
      <c r="G36" s="2"/>
      <c r="H36" s="15">
        <f t="shared" si="0"/>
        <v>0</v>
      </c>
    </row>
    <row r="37" spans="1:8" ht="13.5" x14ac:dyDescent="0.25">
      <c r="A37" s="11"/>
      <c r="B37" s="10">
        <v>42354</v>
      </c>
      <c r="C37" s="2">
        <v>1.1299999999999999</v>
      </c>
      <c r="D37" s="2">
        <v>1.1299999999999999</v>
      </c>
      <c r="E37" s="2">
        <v>0</v>
      </c>
      <c r="F37" s="2"/>
      <c r="G37" s="2"/>
      <c r="H37" s="15">
        <f t="shared" si="0"/>
        <v>0</v>
      </c>
    </row>
    <row r="38" spans="1:8" ht="13.5" x14ac:dyDescent="0.25">
      <c r="A38" s="11"/>
      <c r="B38" s="10">
        <v>42355</v>
      </c>
      <c r="C38" s="2">
        <v>1.1299999999999999</v>
      </c>
      <c r="D38" s="2">
        <v>1.1299999999999999</v>
      </c>
      <c r="E38" s="2">
        <v>0</v>
      </c>
      <c r="F38" s="2"/>
      <c r="G38" s="2"/>
      <c r="H38" s="15">
        <f t="shared" si="0"/>
        <v>0</v>
      </c>
    </row>
    <row r="39" spans="1:8" ht="13.5" x14ac:dyDescent="0.25">
      <c r="A39" s="11"/>
      <c r="B39" s="10">
        <v>42356</v>
      </c>
      <c r="C39" s="2">
        <v>1.1299999999999999</v>
      </c>
      <c r="D39" s="2">
        <v>1.1299999999999999</v>
      </c>
      <c r="E39" s="2">
        <v>0</v>
      </c>
      <c r="F39" s="2"/>
      <c r="G39" s="2"/>
      <c r="H39" s="15">
        <f t="shared" si="0"/>
        <v>0</v>
      </c>
    </row>
    <row r="40" spans="1:8" ht="13.5" x14ac:dyDescent="0.25">
      <c r="A40" s="11"/>
      <c r="B40" s="10">
        <v>42359</v>
      </c>
      <c r="C40" s="2">
        <v>1.1399999999999999</v>
      </c>
      <c r="D40" s="2">
        <v>1.1399999999999999</v>
      </c>
      <c r="E40" s="2">
        <v>55</v>
      </c>
      <c r="F40" s="2"/>
      <c r="G40" s="2"/>
      <c r="H40" s="15">
        <f t="shared" si="0"/>
        <v>8.8495575221239024E-3</v>
      </c>
    </row>
    <row r="41" spans="1:8" ht="13.5" x14ac:dyDescent="0.25">
      <c r="A41" s="11"/>
      <c r="B41" s="10">
        <v>42360</v>
      </c>
      <c r="C41" s="2">
        <v>1.1399999999999999</v>
      </c>
      <c r="D41" s="2">
        <v>1.1399999999999999</v>
      </c>
      <c r="E41" s="2">
        <v>0</v>
      </c>
      <c r="F41" s="2"/>
      <c r="G41" s="2"/>
      <c r="H41" s="15">
        <f t="shared" si="0"/>
        <v>0</v>
      </c>
    </row>
    <row r="42" spans="1:8" ht="13.5" x14ac:dyDescent="0.25">
      <c r="A42" s="11"/>
      <c r="B42" s="10">
        <v>42361</v>
      </c>
      <c r="C42" s="2">
        <v>1.1399999999999999</v>
      </c>
      <c r="D42" s="2">
        <v>1.1399999999999999</v>
      </c>
      <c r="E42" s="2">
        <v>0</v>
      </c>
      <c r="F42" s="2"/>
      <c r="G42" s="2"/>
      <c r="H42" s="15">
        <f t="shared" si="0"/>
        <v>0</v>
      </c>
    </row>
    <row r="43" spans="1:8" ht="13.5" x14ac:dyDescent="0.25">
      <c r="A43" s="11"/>
      <c r="B43" s="10">
        <v>42363</v>
      </c>
      <c r="C43" s="2">
        <v>1.1399999999999999</v>
      </c>
      <c r="D43" s="2">
        <v>1.1399999999999999</v>
      </c>
      <c r="E43" s="2">
        <v>0</v>
      </c>
      <c r="F43" s="2"/>
      <c r="G43" s="2"/>
      <c r="H43" s="15">
        <f t="shared" si="0"/>
        <v>0</v>
      </c>
    </row>
    <row r="44" spans="1:8" ht="13.5" x14ac:dyDescent="0.25">
      <c r="A44" s="11"/>
      <c r="B44" s="10">
        <v>42366</v>
      </c>
      <c r="C44" s="2">
        <v>1.1399999999999999</v>
      </c>
      <c r="D44" s="2">
        <v>1.1399999999999999</v>
      </c>
      <c r="E44" s="2">
        <v>0</v>
      </c>
      <c r="F44" s="2"/>
      <c r="G44" s="2"/>
      <c r="H44" s="15">
        <f t="shared" si="0"/>
        <v>0</v>
      </c>
    </row>
    <row r="45" spans="1:8" ht="13.5" x14ac:dyDescent="0.25">
      <c r="A45" s="11"/>
      <c r="B45" s="10">
        <v>42367</v>
      </c>
      <c r="C45" s="2">
        <v>1.1399999999999999</v>
      </c>
      <c r="D45" s="2">
        <v>1.1399999999999999</v>
      </c>
      <c r="E45" s="2">
        <v>0</v>
      </c>
      <c r="F45" s="2"/>
      <c r="G45" s="2"/>
      <c r="H45" s="15">
        <f t="shared" si="0"/>
        <v>0</v>
      </c>
    </row>
    <row r="46" spans="1:8" ht="13.5" x14ac:dyDescent="0.25">
      <c r="A46" s="11"/>
      <c r="B46" s="10">
        <v>42368</v>
      </c>
      <c r="C46" s="2">
        <v>1.1399999999999999</v>
      </c>
      <c r="D46" s="2">
        <v>1.1399999999999999</v>
      </c>
      <c r="E46" s="2">
        <v>0</v>
      </c>
      <c r="F46" s="2"/>
      <c r="G46" s="2"/>
      <c r="H46" s="15">
        <f t="shared" si="0"/>
        <v>0</v>
      </c>
    </row>
    <row r="47" spans="1:8" ht="13.5" x14ac:dyDescent="0.25">
      <c r="A47" s="11"/>
      <c r="B47" s="10">
        <v>42369</v>
      </c>
      <c r="C47" s="2">
        <v>1.1399999999999999</v>
      </c>
      <c r="D47" s="2">
        <v>1.1399999999999999</v>
      </c>
      <c r="E47" s="2">
        <v>0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42373</v>
      </c>
      <c r="C48" s="2">
        <v>1.1399999999999999</v>
      </c>
      <c r="D48" s="2">
        <v>1.1399999999999999</v>
      </c>
      <c r="E48" s="2">
        <v>0</v>
      </c>
      <c r="F48" s="2"/>
      <c r="G48" s="2"/>
      <c r="H48" s="15">
        <f t="shared" si="0"/>
        <v>0</v>
      </c>
    </row>
    <row r="49" spans="1:8" ht="13.5" x14ac:dyDescent="0.25">
      <c r="A49" s="11"/>
      <c r="B49" s="10">
        <v>42374</v>
      </c>
      <c r="C49" s="2">
        <v>1.1399999999999999</v>
      </c>
      <c r="D49" s="2">
        <v>1.1399999999999999</v>
      </c>
      <c r="E49" s="2">
        <v>0</v>
      </c>
      <c r="F49" s="2"/>
      <c r="G49" s="2"/>
      <c r="H49" s="15">
        <f t="shared" si="0"/>
        <v>0</v>
      </c>
    </row>
    <row r="50" spans="1:8" ht="13.5" x14ac:dyDescent="0.25">
      <c r="A50" s="11"/>
      <c r="B50" s="10">
        <v>42375</v>
      </c>
      <c r="C50" s="2">
        <v>1.1399999999999999</v>
      </c>
      <c r="D50" s="2">
        <v>1.1399999999999999</v>
      </c>
      <c r="E50" s="2">
        <v>0</v>
      </c>
      <c r="F50" s="2"/>
      <c r="G50" s="2"/>
      <c r="H50" s="15">
        <f t="shared" si="0"/>
        <v>0</v>
      </c>
    </row>
    <row r="51" spans="1:8" ht="13.5" x14ac:dyDescent="0.25">
      <c r="A51" s="11"/>
      <c r="B51" s="10">
        <v>42376</v>
      </c>
      <c r="C51" s="2">
        <v>1.1399999999999999</v>
      </c>
      <c r="D51" s="2">
        <v>1.1399999999999999</v>
      </c>
      <c r="E51" s="2">
        <v>0</v>
      </c>
      <c r="F51" s="2"/>
      <c r="G51" s="2"/>
      <c r="H51" s="15">
        <f t="shared" si="0"/>
        <v>0</v>
      </c>
    </row>
    <row r="52" spans="1:8" ht="13.5" x14ac:dyDescent="0.25">
      <c r="A52" s="11"/>
      <c r="B52" s="10">
        <v>42377</v>
      </c>
      <c r="C52" s="2">
        <v>1.1399999999999999</v>
      </c>
      <c r="D52" s="2">
        <v>1.1399999999999999</v>
      </c>
      <c r="E52" s="2">
        <v>0</v>
      </c>
      <c r="F52" s="2"/>
      <c r="G52" s="2"/>
      <c r="H52" s="15">
        <f t="shared" si="0"/>
        <v>0</v>
      </c>
    </row>
    <row r="53" spans="1:8" ht="13.5" x14ac:dyDescent="0.25">
      <c r="A53" s="11"/>
      <c r="B53" s="10">
        <v>42380</v>
      </c>
      <c r="C53" s="2">
        <v>1.1399999999999999</v>
      </c>
      <c r="D53" s="2">
        <v>1.1399999999999999</v>
      </c>
      <c r="E53" s="2">
        <v>0</v>
      </c>
      <c r="F53" s="2"/>
      <c r="G53" s="2"/>
      <c r="H53" s="15">
        <f t="shared" si="0"/>
        <v>0</v>
      </c>
    </row>
    <row r="54" spans="1:8" ht="13.5" x14ac:dyDescent="0.25">
      <c r="A54" s="11"/>
      <c r="B54" s="10">
        <v>42381</v>
      </c>
      <c r="C54" s="2">
        <v>1.1100000000000001</v>
      </c>
      <c r="D54" s="2">
        <v>1.1100000000000001</v>
      </c>
      <c r="E54" s="2">
        <v>175</v>
      </c>
      <c r="F54" s="2"/>
      <c r="G54" s="2"/>
      <c r="H54" s="15">
        <f t="shared" si="0"/>
        <v>-2.6315789473684043E-2</v>
      </c>
    </row>
    <row r="55" spans="1:8" ht="13.5" x14ac:dyDescent="0.25">
      <c r="A55" s="11"/>
      <c r="B55" s="10">
        <v>42382</v>
      </c>
      <c r="C55" s="2">
        <v>1.1100000000000001</v>
      </c>
      <c r="D55" s="2">
        <v>1.1100000000000001</v>
      </c>
      <c r="E55" s="2">
        <v>0</v>
      </c>
      <c r="F55" s="2"/>
      <c r="G55" s="2"/>
      <c r="H55" s="15">
        <f t="shared" si="0"/>
        <v>0</v>
      </c>
    </row>
    <row r="56" spans="1:8" ht="13.5" x14ac:dyDescent="0.25">
      <c r="A56" s="11"/>
      <c r="B56" s="10">
        <v>42384</v>
      </c>
      <c r="C56" s="2">
        <v>1.1100000000000001</v>
      </c>
      <c r="D56" s="2">
        <v>1.1100000000000001</v>
      </c>
      <c r="E56" s="2">
        <v>3</v>
      </c>
      <c r="F56" s="2"/>
      <c r="G56" s="2"/>
      <c r="H56" s="15">
        <f t="shared" si="0"/>
        <v>0</v>
      </c>
    </row>
    <row r="57" spans="1:8" ht="13.5" x14ac:dyDescent="0.25">
      <c r="A57" s="11"/>
      <c r="B57" s="10">
        <v>42387</v>
      </c>
      <c r="C57" s="2">
        <v>1.1200000000000001</v>
      </c>
      <c r="D57" s="2">
        <v>1.1200000000000001</v>
      </c>
      <c r="E57" s="2">
        <v>2021</v>
      </c>
      <c r="F57" s="2"/>
      <c r="G57" s="2"/>
      <c r="H57" s="15">
        <f t="shared" si="0"/>
        <v>9.0090090090090159E-3</v>
      </c>
    </row>
    <row r="58" spans="1:8" ht="13.5" x14ac:dyDescent="0.25">
      <c r="A58" s="11"/>
      <c r="B58" s="10">
        <v>42388</v>
      </c>
      <c r="C58" s="2">
        <v>1.1200000000000001</v>
      </c>
      <c r="D58" s="2">
        <v>1.1200000000000001</v>
      </c>
      <c r="E58" s="2">
        <v>0</v>
      </c>
      <c r="F58" s="2"/>
      <c r="G58" s="2"/>
      <c r="H58" s="15">
        <f t="shared" si="0"/>
        <v>0</v>
      </c>
    </row>
    <row r="59" spans="1:8" ht="13.5" x14ac:dyDescent="0.25">
      <c r="A59" s="11"/>
      <c r="B59" s="10">
        <v>42389</v>
      </c>
      <c r="C59" s="2">
        <v>1.1200000000000001</v>
      </c>
      <c r="D59" s="2">
        <v>1.1200000000000001</v>
      </c>
      <c r="E59" s="2">
        <v>0</v>
      </c>
      <c r="F59" s="2"/>
      <c r="G59" s="2"/>
      <c r="H59" s="15">
        <f t="shared" si="0"/>
        <v>0</v>
      </c>
    </row>
    <row r="60" spans="1:8" ht="13.5" x14ac:dyDescent="0.25">
      <c r="A60" s="11"/>
      <c r="B60" s="10">
        <v>42390</v>
      </c>
      <c r="C60" s="2">
        <v>1.1200000000000001</v>
      </c>
      <c r="D60" s="2">
        <v>1.1200000000000001</v>
      </c>
      <c r="E60" s="2">
        <v>0</v>
      </c>
      <c r="F60" s="2"/>
      <c r="G60" s="2"/>
      <c r="H60" s="15">
        <f t="shared" si="0"/>
        <v>0</v>
      </c>
    </row>
    <row r="61" spans="1:8" ht="13.5" x14ac:dyDescent="0.25">
      <c r="A61" s="11"/>
      <c r="B61" s="10">
        <v>42391</v>
      </c>
      <c r="C61" s="2">
        <v>1.1200000000000001</v>
      </c>
      <c r="D61" s="2">
        <v>1.1200000000000001</v>
      </c>
      <c r="E61" s="2">
        <v>0</v>
      </c>
      <c r="F61" s="2"/>
      <c r="G61" s="2"/>
      <c r="H61" s="15">
        <f t="shared" si="0"/>
        <v>0</v>
      </c>
    </row>
    <row r="62" spans="1:8" ht="13.5" x14ac:dyDescent="0.25">
      <c r="A62" s="11"/>
      <c r="B62" s="10">
        <v>42394</v>
      </c>
      <c r="C62" s="2">
        <v>1.1200000000000001</v>
      </c>
      <c r="D62" s="2">
        <v>1.1200000000000001</v>
      </c>
      <c r="E62" s="2">
        <v>0</v>
      </c>
      <c r="F62" s="2"/>
      <c r="G62" s="2"/>
      <c r="H62" s="15">
        <f t="shared" si="0"/>
        <v>0</v>
      </c>
    </row>
    <row r="63" spans="1:8" ht="13.5" x14ac:dyDescent="0.25">
      <c r="A63" s="11"/>
      <c r="B63" s="10">
        <v>42395</v>
      </c>
      <c r="C63" s="2">
        <v>1.1200000000000001</v>
      </c>
      <c r="D63" s="2">
        <v>1.1200000000000001</v>
      </c>
      <c r="E63" s="2">
        <v>0</v>
      </c>
      <c r="F63" s="2"/>
      <c r="G63" s="2"/>
      <c r="H63" s="15">
        <f t="shared" si="0"/>
        <v>0</v>
      </c>
    </row>
    <row r="64" spans="1:8" ht="13.5" x14ac:dyDescent="0.25">
      <c r="A64" s="11"/>
      <c r="B64" s="10">
        <v>42396</v>
      </c>
      <c r="C64" s="2">
        <v>1.1200000000000001</v>
      </c>
      <c r="D64" s="2">
        <v>1.1200000000000001</v>
      </c>
      <c r="E64" s="2">
        <v>0</v>
      </c>
      <c r="F64" s="2"/>
      <c r="G64" s="2"/>
      <c r="H64" s="15">
        <f t="shared" si="0"/>
        <v>0</v>
      </c>
    </row>
    <row r="65" spans="1:8" ht="13.5" x14ac:dyDescent="0.25">
      <c r="A65" s="11"/>
      <c r="B65" s="10">
        <v>42397</v>
      </c>
      <c r="C65" s="2">
        <v>1.1200000000000001</v>
      </c>
      <c r="D65" s="2">
        <v>1.1200000000000001</v>
      </c>
      <c r="E65" s="2">
        <v>0</v>
      </c>
      <c r="F65" s="2"/>
      <c r="G65" s="2"/>
      <c r="H65" s="15">
        <f t="shared" si="0"/>
        <v>0</v>
      </c>
    </row>
    <row r="66" spans="1:8" ht="13.5" x14ac:dyDescent="0.25">
      <c r="A66" s="11"/>
      <c r="B66" s="10">
        <v>42398</v>
      </c>
      <c r="C66" s="2">
        <v>1.1200000000000001</v>
      </c>
      <c r="D66" s="2">
        <v>1.1200000000000001</v>
      </c>
      <c r="E66" s="2">
        <v>0</v>
      </c>
      <c r="F66" s="2"/>
      <c r="G66" s="2"/>
      <c r="H66" s="15">
        <f t="shared" si="0"/>
        <v>0</v>
      </c>
    </row>
    <row r="67" spans="1:8" ht="13.5" x14ac:dyDescent="0.25">
      <c r="A67" s="11"/>
      <c r="B67" s="10">
        <v>42401</v>
      </c>
      <c r="C67" s="2">
        <v>1.1200000000000001</v>
      </c>
      <c r="D67" s="2">
        <v>1.1200000000000001</v>
      </c>
      <c r="E67" s="2">
        <v>0</v>
      </c>
      <c r="F67" s="2"/>
      <c r="G67" s="2"/>
      <c r="H67" s="15">
        <f t="shared" si="0"/>
        <v>0</v>
      </c>
    </row>
    <row r="68" spans="1:8" ht="13.5" x14ac:dyDescent="0.25">
      <c r="A68" s="11"/>
      <c r="B68" s="10">
        <v>42402</v>
      </c>
      <c r="C68" s="2">
        <v>1.1200000000000001</v>
      </c>
      <c r="D68" s="2">
        <v>1.1200000000000001</v>
      </c>
      <c r="E68" s="2">
        <v>22</v>
      </c>
      <c r="F68" s="2"/>
      <c r="G68" s="2"/>
      <c r="H68" s="15">
        <f t="shared" si="0"/>
        <v>0</v>
      </c>
    </row>
    <row r="69" spans="1:8" ht="13.5" x14ac:dyDescent="0.25">
      <c r="A69" s="11"/>
      <c r="B69" s="10">
        <v>42403</v>
      </c>
      <c r="C69" s="2">
        <v>1.1200000000000001</v>
      </c>
      <c r="D69" s="2">
        <v>1.1200000000000001</v>
      </c>
      <c r="E69" s="2">
        <v>0</v>
      </c>
      <c r="F69" s="2"/>
      <c r="G69" s="2"/>
      <c r="H69" s="15">
        <f t="shared" si="0"/>
        <v>0</v>
      </c>
    </row>
    <row r="70" spans="1:8" ht="13.5" x14ac:dyDescent="0.25">
      <c r="A70" s="11"/>
      <c r="B70" s="10">
        <v>42404</v>
      </c>
      <c r="C70" s="2">
        <v>1.1200000000000001</v>
      </c>
      <c r="D70" s="2">
        <v>1.1200000000000001</v>
      </c>
      <c r="E70" s="2">
        <v>0</v>
      </c>
      <c r="F70" s="2"/>
      <c r="G70" s="2"/>
      <c r="H70" s="15">
        <f t="shared" si="0"/>
        <v>0</v>
      </c>
    </row>
    <row r="71" spans="1:8" ht="13.5" x14ac:dyDescent="0.25">
      <c r="A71" s="11"/>
      <c r="B71" s="10">
        <v>42405</v>
      </c>
      <c r="C71" s="2">
        <v>1.1200000000000001</v>
      </c>
      <c r="D71" s="2">
        <v>1.1200000000000001</v>
      </c>
      <c r="E71" s="2">
        <v>0</v>
      </c>
      <c r="F71" s="2"/>
      <c r="G71" s="2"/>
      <c r="H71" s="15">
        <f t="shared" ref="H71:H134" si="1">(D71-D70)/D70</f>
        <v>0</v>
      </c>
    </row>
    <row r="72" spans="1:8" ht="13.5" x14ac:dyDescent="0.25">
      <c r="A72" s="11"/>
      <c r="B72" s="10">
        <v>42408</v>
      </c>
      <c r="C72" s="2">
        <v>1.17</v>
      </c>
      <c r="D72" s="2">
        <v>1.17</v>
      </c>
      <c r="E72" s="2">
        <v>0</v>
      </c>
      <c r="F72" s="2"/>
      <c r="G72" s="2"/>
      <c r="H72" s="15">
        <f t="shared" si="1"/>
        <v>4.4642857142856977E-2</v>
      </c>
    </row>
    <row r="73" spans="1:8" ht="13.5" x14ac:dyDescent="0.25">
      <c r="A73" s="11"/>
      <c r="B73" s="10">
        <v>42409</v>
      </c>
      <c r="C73" s="2">
        <v>1.17</v>
      </c>
      <c r="D73" s="2">
        <v>1.17</v>
      </c>
      <c r="E73" s="2">
        <v>0</v>
      </c>
      <c r="F73" s="2"/>
      <c r="G73" s="2"/>
      <c r="H73" s="15">
        <f t="shared" si="1"/>
        <v>0</v>
      </c>
    </row>
    <row r="74" spans="1:8" ht="13.5" x14ac:dyDescent="0.25">
      <c r="A74" s="11"/>
      <c r="B74" s="10">
        <v>42410</v>
      </c>
      <c r="C74" s="2">
        <v>1.18</v>
      </c>
      <c r="D74" s="2">
        <v>1.18</v>
      </c>
      <c r="E74" s="2">
        <v>1000</v>
      </c>
      <c r="F74" s="2"/>
      <c r="G74" s="2"/>
      <c r="H74" s="15">
        <f t="shared" si="1"/>
        <v>8.5470085470085548E-3</v>
      </c>
    </row>
    <row r="75" spans="1:8" ht="13.5" x14ac:dyDescent="0.25">
      <c r="A75" s="11"/>
      <c r="B75" s="10">
        <v>42411</v>
      </c>
      <c r="C75" s="2">
        <v>1.18</v>
      </c>
      <c r="D75" s="2">
        <v>1.18</v>
      </c>
      <c r="E75" s="2">
        <v>0</v>
      </c>
      <c r="F75" s="2"/>
      <c r="G75" s="2"/>
      <c r="H75" s="15">
        <f t="shared" si="1"/>
        <v>0</v>
      </c>
    </row>
    <row r="76" spans="1:8" ht="13.5" x14ac:dyDescent="0.25">
      <c r="A76" s="11"/>
      <c r="B76" s="10">
        <v>42412</v>
      </c>
      <c r="C76" s="2">
        <v>1.18</v>
      </c>
      <c r="D76" s="2">
        <v>1.18</v>
      </c>
      <c r="E76" s="2">
        <v>0</v>
      </c>
      <c r="F76" s="2"/>
      <c r="G76" s="2"/>
      <c r="H76" s="15">
        <f t="shared" si="1"/>
        <v>0</v>
      </c>
    </row>
    <row r="77" spans="1:8" ht="13.5" x14ac:dyDescent="0.25">
      <c r="A77" s="11"/>
      <c r="B77" s="10">
        <v>42415</v>
      </c>
      <c r="C77" s="2">
        <v>1.18</v>
      </c>
      <c r="D77" s="2">
        <v>1.18</v>
      </c>
      <c r="E77" s="2">
        <v>0</v>
      </c>
      <c r="F77" s="2"/>
      <c r="G77" s="2"/>
      <c r="H77" s="15">
        <f t="shared" si="1"/>
        <v>0</v>
      </c>
    </row>
    <row r="78" spans="1:8" ht="13.5" x14ac:dyDescent="0.25">
      <c r="A78" s="11"/>
      <c r="B78" s="10">
        <v>42416</v>
      </c>
      <c r="C78" s="2">
        <v>1.18</v>
      </c>
      <c r="D78" s="2">
        <v>1.18</v>
      </c>
      <c r="E78" s="2">
        <v>0</v>
      </c>
      <c r="F78" s="2"/>
      <c r="G78" s="2"/>
      <c r="H78" s="15">
        <f t="shared" si="1"/>
        <v>0</v>
      </c>
    </row>
    <row r="79" spans="1:8" ht="13.5" x14ac:dyDescent="0.25">
      <c r="A79" s="11"/>
      <c r="B79" s="10">
        <v>42417</v>
      </c>
      <c r="C79" s="2">
        <v>1.18</v>
      </c>
      <c r="D79" s="2">
        <v>1.18</v>
      </c>
      <c r="E79" s="2">
        <v>0</v>
      </c>
      <c r="F79" s="2"/>
      <c r="G79" s="2"/>
      <c r="H79" s="15">
        <f t="shared" si="1"/>
        <v>0</v>
      </c>
    </row>
    <row r="80" spans="1:8" ht="13.5" x14ac:dyDescent="0.25">
      <c r="A80" s="11"/>
      <c r="B80" s="10">
        <v>42418</v>
      </c>
      <c r="C80" s="2">
        <v>1.18</v>
      </c>
      <c r="D80" s="2">
        <v>1.18</v>
      </c>
      <c r="E80" s="2">
        <v>0</v>
      </c>
      <c r="F80" s="2"/>
      <c r="G80" s="2"/>
      <c r="H80" s="15">
        <f t="shared" si="1"/>
        <v>0</v>
      </c>
    </row>
    <row r="81" spans="1:8" ht="13.5" x14ac:dyDescent="0.25">
      <c r="A81" s="11"/>
      <c r="B81" s="10">
        <v>42419</v>
      </c>
      <c r="C81" s="2">
        <v>1.17</v>
      </c>
      <c r="D81" s="2">
        <v>1.17</v>
      </c>
      <c r="E81" s="2">
        <v>62</v>
      </c>
      <c r="F81" s="2"/>
      <c r="G81" s="2"/>
      <c r="H81" s="15">
        <f t="shared" si="1"/>
        <v>-8.4745762711864493E-3</v>
      </c>
    </row>
    <row r="82" spans="1:8" ht="13.5" x14ac:dyDescent="0.25">
      <c r="A82" s="11"/>
      <c r="B82" s="10">
        <v>42422</v>
      </c>
      <c r="C82" s="2">
        <v>1.17</v>
      </c>
      <c r="D82" s="2">
        <v>1.17</v>
      </c>
      <c r="E82" s="2">
        <v>0</v>
      </c>
      <c r="F82" s="2"/>
      <c r="G82" s="2"/>
      <c r="H82" s="15">
        <f t="shared" si="1"/>
        <v>0</v>
      </c>
    </row>
    <row r="83" spans="1:8" ht="13.5" x14ac:dyDescent="0.25">
      <c r="A83" s="11"/>
      <c r="B83" s="10">
        <v>42423</v>
      </c>
      <c r="C83" s="2">
        <v>1.17</v>
      </c>
      <c r="D83" s="2">
        <v>1.17</v>
      </c>
      <c r="E83" s="2">
        <v>0</v>
      </c>
      <c r="F83" s="2"/>
      <c r="G83" s="2"/>
      <c r="H83" s="15">
        <f t="shared" si="1"/>
        <v>0</v>
      </c>
    </row>
    <row r="84" spans="1:8" ht="13.5" x14ac:dyDescent="0.25">
      <c r="A84" s="11"/>
      <c r="B84" s="10">
        <v>42424</v>
      </c>
      <c r="C84" s="2">
        <v>1.1399999999999999</v>
      </c>
      <c r="D84" s="2">
        <v>1.1399999999999999</v>
      </c>
      <c r="E84" s="2">
        <v>0</v>
      </c>
      <c r="F84" s="2"/>
      <c r="G84" s="2"/>
      <c r="H84" s="15">
        <f t="shared" si="1"/>
        <v>-2.5641025641025664E-2</v>
      </c>
    </row>
    <row r="85" spans="1:8" ht="13.5" x14ac:dyDescent="0.25">
      <c r="A85" s="11"/>
      <c r="B85" s="10">
        <v>42425</v>
      </c>
      <c r="C85" s="2">
        <v>1.1399999999999999</v>
      </c>
      <c r="D85" s="2">
        <v>1.1399999999999999</v>
      </c>
      <c r="E85" s="2">
        <v>0</v>
      </c>
      <c r="F85" s="2"/>
      <c r="G85" s="2"/>
      <c r="H85" s="15">
        <f t="shared" si="1"/>
        <v>0</v>
      </c>
    </row>
    <row r="86" spans="1:8" ht="13.5" x14ac:dyDescent="0.25">
      <c r="A86" s="11"/>
      <c r="B86" s="10">
        <v>42426</v>
      </c>
      <c r="C86" s="2">
        <v>1.1399999999999999</v>
      </c>
      <c r="D86" s="2">
        <v>1.1399999999999999</v>
      </c>
      <c r="E86" s="2">
        <v>0</v>
      </c>
      <c r="F86" s="2"/>
      <c r="G86" s="2"/>
      <c r="H86" s="15">
        <f t="shared" si="1"/>
        <v>0</v>
      </c>
    </row>
    <row r="87" spans="1:8" ht="13.5" x14ac:dyDescent="0.25">
      <c r="A87" s="11"/>
      <c r="B87" s="10">
        <v>42429</v>
      </c>
      <c r="C87" s="2">
        <v>1.1200000000000001</v>
      </c>
      <c r="D87" s="2">
        <v>1.1200000000000001</v>
      </c>
      <c r="E87" s="2">
        <v>777</v>
      </c>
      <c r="F87" s="2"/>
      <c r="G87" s="2"/>
      <c r="H87" s="15">
        <f t="shared" si="1"/>
        <v>-1.7543859649122629E-2</v>
      </c>
    </row>
    <row r="88" spans="1:8" ht="13.5" x14ac:dyDescent="0.25">
      <c r="A88" s="11"/>
      <c r="B88" s="10">
        <v>42430</v>
      </c>
      <c r="C88" s="2">
        <v>1.1200000000000001</v>
      </c>
      <c r="D88" s="2">
        <v>1.1200000000000001</v>
      </c>
      <c r="E88" s="2">
        <v>223</v>
      </c>
      <c r="F88" s="2"/>
      <c r="G88" s="2"/>
      <c r="H88" s="15">
        <f t="shared" si="1"/>
        <v>0</v>
      </c>
    </row>
    <row r="89" spans="1:8" ht="13.5" x14ac:dyDescent="0.25">
      <c r="A89" s="11"/>
      <c r="B89" s="10">
        <v>42431</v>
      </c>
      <c r="C89" s="2">
        <v>1.1200000000000001</v>
      </c>
      <c r="D89" s="2">
        <v>1.1200000000000001</v>
      </c>
      <c r="E89" s="2">
        <v>0</v>
      </c>
      <c r="F89" s="2"/>
      <c r="G89" s="2"/>
      <c r="H89" s="15">
        <f t="shared" si="1"/>
        <v>0</v>
      </c>
    </row>
    <row r="90" spans="1:8" ht="13.5" x14ac:dyDescent="0.25">
      <c r="A90" s="11"/>
      <c r="B90" s="10">
        <v>42432</v>
      </c>
      <c r="C90" s="2">
        <v>1.1499999999999999</v>
      </c>
      <c r="D90" s="2">
        <v>1.1499999999999999</v>
      </c>
      <c r="E90" s="2">
        <v>0</v>
      </c>
      <c r="F90" s="2"/>
      <c r="G90" s="2"/>
      <c r="H90" s="15">
        <f t="shared" si="1"/>
        <v>2.6785714285714107E-2</v>
      </c>
    </row>
    <row r="91" spans="1:8" ht="13.5" x14ac:dyDescent="0.25">
      <c r="A91" s="11"/>
      <c r="B91" s="10">
        <v>42433</v>
      </c>
      <c r="C91" s="2">
        <v>1.1499999999999999</v>
      </c>
      <c r="D91" s="2">
        <v>1.1499999999999999</v>
      </c>
      <c r="E91" s="2">
        <v>0</v>
      </c>
      <c r="F91" s="2"/>
      <c r="G91" s="2"/>
      <c r="H91" s="15">
        <f t="shared" si="1"/>
        <v>0</v>
      </c>
    </row>
    <row r="92" spans="1:8" ht="13.5" x14ac:dyDescent="0.25">
      <c r="A92" s="11"/>
      <c r="B92" s="10">
        <v>42436</v>
      </c>
      <c r="C92" s="2">
        <v>1.1499999999999999</v>
      </c>
      <c r="D92" s="2">
        <v>1.1499999999999999</v>
      </c>
      <c r="E92" s="2">
        <v>0</v>
      </c>
      <c r="F92" s="2"/>
      <c r="G92" s="2"/>
      <c r="H92" s="15">
        <f t="shared" si="1"/>
        <v>0</v>
      </c>
    </row>
    <row r="93" spans="1:8" ht="13.5" x14ac:dyDescent="0.25">
      <c r="A93" s="11"/>
      <c r="B93" s="10">
        <v>42437</v>
      </c>
      <c r="C93" s="2">
        <v>1.2</v>
      </c>
      <c r="D93" s="2">
        <v>1.2</v>
      </c>
      <c r="E93" s="2">
        <v>0</v>
      </c>
      <c r="F93" s="2"/>
      <c r="G93" s="2"/>
      <c r="H93" s="15">
        <f t="shared" si="1"/>
        <v>4.3478260869565258E-2</v>
      </c>
    </row>
    <row r="94" spans="1:8" ht="13.5" x14ac:dyDescent="0.25">
      <c r="A94" s="11"/>
      <c r="B94" s="10">
        <v>42438</v>
      </c>
      <c r="C94" s="2">
        <v>1.2</v>
      </c>
      <c r="D94" s="2">
        <v>1.2</v>
      </c>
      <c r="E94" s="2">
        <v>0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42439</v>
      </c>
      <c r="C95" s="2">
        <v>1.25</v>
      </c>
      <c r="D95" s="2">
        <v>1.25</v>
      </c>
      <c r="E95" s="2">
        <v>560</v>
      </c>
      <c r="F95" s="2"/>
      <c r="G95" s="2"/>
      <c r="H95" s="15">
        <f t="shared" si="1"/>
        <v>4.1666666666666706E-2</v>
      </c>
    </row>
    <row r="96" spans="1:8" ht="13.5" x14ac:dyDescent="0.25">
      <c r="A96" s="11"/>
      <c r="B96" s="10">
        <v>42440</v>
      </c>
      <c r="C96" s="2">
        <v>1.25</v>
      </c>
      <c r="D96" s="2">
        <v>1.25</v>
      </c>
      <c r="E96" s="2">
        <v>0</v>
      </c>
      <c r="F96" s="2"/>
      <c r="G96" s="2"/>
      <c r="H96" s="15">
        <f t="shared" si="1"/>
        <v>0</v>
      </c>
    </row>
    <row r="97" spans="1:8" ht="13.5" x14ac:dyDescent="0.25">
      <c r="A97" s="11"/>
      <c r="B97" s="10">
        <v>42443</v>
      </c>
      <c r="C97" s="2">
        <v>1.25</v>
      </c>
      <c r="D97" s="2">
        <v>1.25</v>
      </c>
      <c r="E97" s="2">
        <v>16</v>
      </c>
      <c r="F97" s="2"/>
      <c r="G97" s="2"/>
      <c r="H97" s="15">
        <f t="shared" si="1"/>
        <v>0</v>
      </c>
    </row>
    <row r="98" spans="1:8" ht="13.5" x14ac:dyDescent="0.25">
      <c r="A98" s="11"/>
      <c r="B98" s="10">
        <v>42444</v>
      </c>
      <c r="C98" s="2">
        <v>1.25</v>
      </c>
      <c r="D98" s="2">
        <v>1.25</v>
      </c>
      <c r="E98" s="2">
        <v>0</v>
      </c>
      <c r="F98" s="2"/>
      <c r="G98" s="2"/>
      <c r="H98" s="15">
        <f t="shared" si="1"/>
        <v>0</v>
      </c>
    </row>
    <row r="99" spans="1:8" ht="13.5" x14ac:dyDescent="0.25">
      <c r="A99" s="11"/>
      <c r="B99" s="10">
        <v>42445</v>
      </c>
      <c r="C99" s="2">
        <v>1.25</v>
      </c>
      <c r="D99" s="2">
        <v>1.25</v>
      </c>
      <c r="E99" s="2">
        <v>0</v>
      </c>
      <c r="F99" s="2"/>
      <c r="G99" s="2"/>
      <c r="H99" s="15">
        <f t="shared" si="1"/>
        <v>0</v>
      </c>
    </row>
    <row r="100" spans="1:8" ht="13.5" x14ac:dyDescent="0.25">
      <c r="A100" s="11"/>
      <c r="B100" s="10">
        <v>42446</v>
      </c>
      <c r="C100" s="2">
        <v>1.3</v>
      </c>
      <c r="D100" s="2">
        <v>1.3</v>
      </c>
      <c r="E100" s="2">
        <v>0</v>
      </c>
      <c r="F100" s="2"/>
      <c r="G100" s="2"/>
      <c r="H100" s="15">
        <f t="shared" si="1"/>
        <v>4.0000000000000036E-2</v>
      </c>
    </row>
    <row r="101" spans="1:8" ht="13.5" x14ac:dyDescent="0.25">
      <c r="A101" s="11"/>
      <c r="B101" s="10">
        <v>42447</v>
      </c>
      <c r="C101" s="2">
        <v>1.3</v>
      </c>
      <c r="D101" s="2">
        <v>1.3</v>
      </c>
      <c r="E101" s="2">
        <v>0</v>
      </c>
      <c r="F101" s="2"/>
      <c r="G101" s="2"/>
      <c r="H101" s="15">
        <f t="shared" si="1"/>
        <v>0</v>
      </c>
    </row>
    <row r="102" spans="1:8" ht="13.5" x14ac:dyDescent="0.25">
      <c r="A102" s="11"/>
      <c r="B102" s="10">
        <v>42450</v>
      </c>
      <c r="C102" s="2">
        <v>1.35</v>
      </c>
      <c r="D102" s="2">
        <v>1.35</v>
      </c>
      <c r="E102" s="2">
        <v>0</v>
      </c>
      <c r="F102" s="2"/>
      <c r="G102" s="2"/>
      <c r="H102" s="15">
        <f t="shared" si="1"/>
        <v>3.8461538461538491E-2</v>
      </c>
    </row>
    <row r="103" spans="1:8" ht="13.5" x14ac:dyDescent="0.25">
      <c r="A103" s="11"/>
      <c r="B103" s="10">
        <v>42451</v>
      </c>
      <c r="C103" s="2">
        <v>1.35</v>
      </c>
      <c r="D103" s="2">
        <v>1.35</v>
      </c>
      <c r="E103" s="2">
        <v>1</v>
      </c>
      <c r="F103" s="2"/>
      <c r="G103" s="2"/>
      <c r="H103" s="15">
        <f t="shared" si="1"/>
        <v>0</v>
      </c>
    </row>
    <row r="104" spans="1:8" ht="13.5" x14ac:dyDescent="0.25">
      <c r="A104" s="11"/>
      <c r="B104" s="10">
        <v>42452</v>
      </c>
      <c r="C104" s="2">
        <v>1.35</v>
      </c>
      <c r="D104" s="2">
        <v>1.35</v>
      </c>
      <c r="E104" s="2">
        <v>0</v>
      </c>
      <c r="F104" s="2"/>
      <c r="G104" s="2"/>
      <c r="H104" s="15">
        <f t="shared" si="1"/>
        <v>0</v>
      </c>
    </row>
    <row r="105" spans="1:8" ht="13.5" x14ac:dyDescent="0.25">
      <c r="A105" s="11"/>
      <c r="B105" s="10">
        <v>42453</v>
      </c>
      <c r="C105" s="2">
        <v>1.35</v>
      </c>
      <c r="D105" s="2">
        <v>1.35</v>
      </c>
      <c r="E105" s="2">
        <v>0</v>
      </c>
      <c r="F105" s="2"/>
      <c r="G105" s="2"/>
      <c r="H105" s="15">
        <f t="shared" si="1"/>
        <v>0</v>
      </c>
    </row>
    <row r="106" spans="1:8" ht="13.5" x14ac:dyDescent="0.25">
      <c r="A106" s="11"/>
      <c r="B106" s="10">
        <v>42454</v>
      </c>
      <c r="C106" s="2">
        <v>1.35</v>
      </c>
      <c r="D106" s="2">
        <v>1.35</v>
      </c>
      <c r="E106" s="2">
        <v>0</v>
      </c>
      <c r="F106" s="2"/>
      <c r="G106" s="2"/>
      <c r="H106" s="15">
        <f t="shared" si="1"/>
        <v>0</v>
      </c>
    </row>
    <row r="107" spans="1:8" ht="13.5" x14ac:dyDescent="0.25">
      <c r="A107" s="11"/>
      <c r="B107" s="10">
        <v>42457</v>
      </c>
      <c r="C107" s="2">
        <v>1.35</v>
      </c>
      <c r="D107" s="2">
        <v>1.35</v>
      </c>
      <c r="E107" s="2">
        <v>0</v>
      </c>
      <c r="F107" s="2"/>
      <c r="G107" s="2"/>
      <c r="H107" s="15">
        <f t="shared" si="1"/>
        <v>0</v>
      </c>
    </row>
    <row r="108" spans="1:8" ht="13.5" x14ac:dyDescent="0.25">
      <c r="A108" s="11"/>
      <c r="B108" s="10">
        <v>42458</v>
      </c>
      <c r="C108" s="2">
        <v>1.35</v>
      </c>
      <c r="D108" s="2">
        <v>1.35</v>
      </c>
      <c r="E108" s="2">
        <v>0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42459</v>
      </c>
      <c r="C109" s="2">
        <v>1.35</v>
      </c>
      <c r="D109" s="2">
        <v>1.35</v>
      </c>
      <c r="E109" s="2">
        <v>0</v>
      </c>
      <c r="F109" s="2"/>
      <c r="G109" s="2"/>
      <c r="H109" s="15">
        <f t="shared" si="1"/>
        <v>0</v>
      </c>
    </row>
    <row r="110" spans="1:8" ht="13.5" x14ac:dyDescent="0.25">
      <c r="A110" s="11"/>
      <c r="B110" s="10">
        <v>42460</v>
      </c>
      <c r="C110" s="2">
        <v>1.35</v>
      </c>
      <c r="D110" s="2">
        <v>1.35</v>
      </c>
      <c r="E110" s="2">
        <v>0</v>
      </c>
      <c r="F110" s="2"/>
      <c r="G110" s="2"/>
      <c r="H110" s="15">
        <f t="shared" si="1"/>
        <v>0</v>
      </c>
    </row>
    <row r="111" spans="1:8" ht="13.5" x14ac:dyDescent="0.25">
      <c r="A111" s="11"/>
      <c r="B111" s="10">
        <v>42461</v>
      </c>
      <c r="C111" s="2">
        <v>1.35</v>
      </c>
      <c r="D111" s="2">
        <v>1.35</v>
      </c>
      <c r="E111" s="2">
        <v>0</v>
      </c>
      <c r="F111" s="2"/>
      <c r="G111" s="2"/>
      <c r="H111" s="15">
        <f t="shared" si="1"/>
        <v>0</v>
      </c>
    </row>
    <row r="112" spans="1:8" ht="13.5" x14ac:dyDescent="0.25">
      <c r="A112" s="11"/>
      <c r="B112" s="10">
        <v>42464</v>
      </c>
      <c r="C112" s="2">
        <v>1.28</v>
      </c>
      <c r="D112" s="2">
        <v>1.28</v>
      </c>
      <c r="E112" s="2">
        <v>21</v>
      </c>
      <c r="F112" s="2"/>
      <c r="G112" s="2"/>
      <c r="H112" s="15">
        <f t="shared" si="1"/>
        <v>-5.1851851851851892E-2</v>
      </c>
    </row>
    <row r="113" spans="1:8" ht="13.5" x14ac:dyDescent="0.25">
      <c r="A113" s="11"/>
      <c r="B113" s="10">
        <v>42465</v>
      </c>
      <c r="C113" s="2">
        <v>1.22</v>
      </c>
      <c r="D113" s="2">
        <v>1.22</v>
      </c>
      <c r="E113" s="2">
        <v>20</v>
      </c>
      <c r="F113" s="2"/>
      <c r="G113" s="2"/>
      <c r="H113" s="15">
        <f t="shared" si="1"/>
        <v>-4.6875000000000042E-2</v>
      </c>
    </row>
    <row r="114" spans="1:8" ht="13.5" x14ac:dyDescent="0.25">
      <c r="A114" s="11"/>
      <c r="B114" s="10">
        <v>42466</v>
      </c>
      <c r="C114" s="2">
        <v>1.1599999999999999</v>
      </c>
      <c r="D114" s="2">
        <v>1.1599999999999999</v>
      </c>
      <c r="E114" s="2">
        <v>20</v>
      </c>
      <c r="F114" s="2"/>
      <c r="G114" s="2"/>
      <c r="H114" s="15">
        <f t="shared" si="1"/>
        <v>-4.9180327868852507E-2</v>
      </c>
    </row>
    <row r="115" spans="1:8" ht="13.5" x14ac:dyDescent="0.25">
      <c r="A115" s="11"/>
      <c r="B115" s="10">
        <v>42467</v>
      </c>
      <c r="C115" s="2">
        <v>1.1299999999999999</v>
      </c>
      <c r="D115" s="2">
        <v>1.1299999999999999</v>
      </c>
      <c r="E115" s="2">
        <v>10</v>
      </c>
      <c r="F115" s="2"/>
      <c r="G115" s="2"/>
      <c r="H115" s="15">
        <f t="shared" si="1"/>
        <v>-2.5862068965517265E-2</v>
      </c>
    </row>
    <row r="116" spans="1:8" ht="13.5" x14ac:dyDescent="0.25">
      <c r="A116" s="11"/>
      <c r="B116" s="10">
        <v>42468</v>
      </c>
      <c r="C116" s="2">
        <v>1.1399999999999999</v>
      </c>
      <c r="D116" s="2">
        <v>1.1399999999999999</v>
      </c>
      <c r="E116" s="2">
        <v>15</v>
      </c>
      <c r="F116" s="2"/>
      <c r="G116" s="2"/>
      <c r="H116" s="15">
        <f t="shared" si="1"/>
        <v>8.8495575221239024E-3</v>
      </c>
    </row>
    <row r="117" spans="1:8" ht="13.5" x14ac:dyDescent="0.25">
      <c r="A117" s="11"/>
      <c r="B117" s="10">
        <v>42471</v>
      </c>
      <c r="C117" s="2">
        <v>1.2</v>
      </c>
      <c r="D117" s="2">
        <v>1.2</v>
      </c>
      <c r="E117" s="2">
        <v>20</v>
      </c>
      <c r="F117" s="2"/>
      <c r="G117" s="2"/>
      <c r="H117" s="15">
        <f t="shared" si="1"/>
        <v>5.2631578947368474E-2</v>
      </c>
    </row>
    <row r="118" spans="1:8" ht="13.5" x14ac:dyDescent="0.25">
      <c r="A118" s="11"/>
      <c r="B118" s="10">
        <v>42472</v>
      </c>
      <c r="C118" s="2">
        <v>1.21</v>
      </c>
      <c r="D118" s="2">
        <v>1.21</v>
      </c>
      <c r="E118" s="2">
        <v>599</v>
      </c>
      <c r="F118" s="2"/>
      <c r="G118" s="2"/>
      <c r="H118" s="15">
        <f t="shared" si="1"/>
        <v>8.3333333333333419E-3</v>
      </c>
    </row>
    <row r="119" spans="1:8" ht="13.5" x14ac:dyDescent="0.25">
      <c r="A119" s="11"/>
      <c r="B119" s="10">
        <v>42473</v>
      </c>
      <c r="C119" s="2">
        <v>1.21</v>
      </c>
      <c r="D119" s="2">
        <v>1.21</v>
      </c>
      <c r="E119" s="2">
        <v>0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42474</v>
      </c>
      <c r="C120" s="2">
        <v>1.22</v>
      </c>
      <c r="D120" s="2">
        <v>1.22</v>
      </c>
      <c r="E120" s="2">
        <v>4</v>
      </c>
      <c r="F120" s="2"/>
      <c r="G120" s="2"/>
      <c r="H120" s="15">
        <f t="shared" si="1"/>
        <v>8.2644628099173625E-3</v>
      </c>
    </row>
    <row r="121" spans="1:8" ht="13.5" x14ac:dyDescent="0.25">
      <c r="A121" s="11"/>
      <c r="B121" s="10">
        <v>42475</v>
      </c>
      <c r="C121" s="2">
        <v>1.25</v>
      </c>
      <c r="D121" s="2">
        <v>1.25</v>
      </c>
      <c r="E121" s="2">
        <v>115197</v>
      </c>
      <c r="F121" s="2"/>
      <c r="G121" s="2"/>
      <c r="H121" s="15">
        <f t="shared" si="1"/>
        <v>2.4590163934426253E-2</v>
      </c>
    </row>
    <row r="122" spans="1:8" ht="13.5" x14ac:dyDescent="0.25">
      <c r="A122" s="11"/>
      <c r="B122" s="10">
        <v>42478</v>
      </c>
      <c r="C122" s="2">
        <v>1.28</v>
      </c>
      <c r="D122" s="2">
        <v>1.28</v>
      </c>
      <c r="E122" s="2">
        <v>200</v>
      </c>
      <c r="F122" s="2"/>
      <c r="G122" s="2"/>
      <c r="H122" s="15">
        <f t="shared" si="1"/>
        <v>2.4000000000000021E-2</v>
      </c>
    </row>
    <row r="123" spans="1:8" ht="13.5" x14ac:dyDescent="0.25">
      <c r="A123" s="11"/>
      <c r="B123" s="10">
        <v>42479</v>
      </c>
      <c r="C123" s="2">
        <v>1.25</v>
      </c>
      <c r="D123" s="2">
        <v>1.25</v>
      </c>
      <c r="E123" s="2">
        <v>34233</v>
      </c>
      <c r="F123" s="2"/>
      <c r="G123" s="2"/>
      <c r="H123" s="15">
        <f t="shared" si="1"/>
        <v>-2.3437500000000021E-2</v>
      </c>
    </row>
    <row r="124" spans="1:8" ht="13.5" x14ac:dyDescent="0.25">
      <c r="A124" s="11"/>
      <c r="B124" s="10">
        <v>42480</v>
      </c>
      <c r="C124" s="2">
        <v>1.25</v>
      </c>
      <c r="D124" s="2">
        <v>1.25</v>
      </c>
      <c r="E124" s="2">
        <v>200</v>
      </c>
      <c r="F124" s="2"/>
      <c r="G124" s="2"/>
      <c r="H124" s="15">
        <f t="shared" si="1"/>
        <v>0</v>
      </c>
    </row>
    <row r="125" spans="1:8" ht="13.5" x14ac:dyDescent="0.25">
      <c r="A125" s="11"/>
      <c r="B125" s="10">
        <v>42481</v>
      </c>
      <c r="C125" s="2">
        <v>1.25</v>
      </c>
      <c r="D125" s="2">
        <v>1.25</v>
      </c>
      <c r="E125" s="2">
        <v>0</v>
      </c>
      <c r="F125" s="2"/>
      <c r="G125" s="2"/>
      <c r="H125" s="15">
        <f t="shared" si="1"/>
        <v>0</v>
      </c>
    </row>
    <row r="126" spans="1:8" ht="13.5" x14ac:dyDescent="0.25">
      <c r="A126" s="11"/>
      <c r="B126" s="10">
        <v>42482</v>
      </c>
      <c r="C126" s="2">
        <v>1.25</v>
      </c>
      <c r="D126" s="2">
        <v>1.25</v>
      </c>
      <c r="E126" s="2">
        <v>0</v>
      </c>
      <c r="F126" s="2"/>
      <c r="G126" s="2"/>
      <c r="H126" s="15">
        <f t="shared" si="1"/>
        <v>0</v>
      </c>
    </row>
    <row r="127" spans="1:8" ht="13.5" x14ac:dyDescent="0.25">
      <c r="A127" s="11"/>
      <c r="B127" s="10">
        <v>42485</v>
      </c>
      <c r="C127" s="2">
        <v>1.25</v>
      </c>
      <c r="D127" s="2">
        <v>1.25</v>
      </c>
      <c r="E127" s="2">
        <v>0</v>
      </c>
      <c r="F127" s="2"/>
      <c r="G127" s="2"/>
      <c r="H127" s="15">
        <f t="shared" si="1"/>
        <v>0</v>
      </c>
    </row>
    <row r="128" spans="1:8" ht="13.5" x14ac:dyDescent="0.25">
      <c r="A128" s="11"/>
      <c r="B128" s="10">
        <v>42486</v>
      </c>
      <c r="C128" s="2">
        <v>1.25</v>
      </c>
      <c r="D128" s="2">
        <v>1.25</v>
      </c>
      <c r="E128" s="2">
        <v>0</v>
      </c>
      <c r="F128" s="2"/>
      <c r="G128" s="2"/>
      <c r="H128" s="15">
        <f t="shared" si="1"/>
        <v>0</v>
      </c>
    </row>
    <row r="129" spans="1:8" ht="13.5" x14ac:dyDescent="0.25">
      <c r="A129" s="11"/>
      <c r="B129" s="10">
        <v>42487</v>
      </c>
      <c r="C129" s="2">
        <v>1.25</v>
      </c>
      <c r="D129" s="2">
        <v>1.25</v>
      </c>
      <c r="E129" s="2">
        <v>4</v>
      </c>
      <c r="F129" s="2"/>
      <c r="G129" s="2"/>
      <c r="H129" s="15">
        <f t="shared" si="1"/>
        <v>0</v>
      </c>
    </row>
    <row r="130" spans="1:8" ht="13.5" x14ac:dyDescent="0.25">
      <c r="A130" s="11"/>
      <c r="B130" s="10">
        <v>42488</v>
      </c>
      <c r="C130" s="2">
        <v>1.25</v>
      </c>
      <c r="D130" s="2">
        <v>1.25</v>
      </c>
      <c r="E130" s="2">
        <v>0</v>
      </c>
      <c r="F130" s="2"/>
      <c r="G130" s="2"/>
      <c r="H130" s="15">
        <f t="shared" si="1"/>
        <v>0</v>
      </c>
    </row>
    <row r="131" spans="1:8" ht="13.5" x14ac:dyDescent="0.25">
      <c r="A131" s="11"/>
      <c r="B131" s="10">
        <v>42489</v>
      </c>
      <c r="C131" s="2">
        <v>1.3</v>
      </c>
      <c r="D131" s="2">
        <v>1.3</v>
      </c>
      <c r="E131" s="2">
        <v>0</v>
      </c>
      <c r="F131" s="2"/>
      <c r="G131" s="2"/>
      <c r="H131" s="15">
        <f t="shared" si="1"/>
        <v>4.0000000000000036E-2</v>
      </c>
    </row>
    <row r="132" spans="1:8" ht="13.5" x14ac:dyDescent="0.25">
      <c r="A132" s="11"/>
      <c r="B132" s="10">
        <v>42492</v>
      </c>
      <c r="C132" s="2">
        <v>1.25</v>
      </c>
      <c r="D132" s="2">
        <v>1.25</v>
      </c>
      <c r="E132" s="2">
        <v>1000</v>
      </c>
      <c r="F132" s="2"/>
      <c r="G132" s="2"/>
      <c r="H132" s="15">
        <f t="shared" si="1"/>
        <v>-3.8461538461538491E-2</v>
      </c>
    </row>
    <row r="133" spans="1:8" ht="13.5" x14ac:dyDescent="0.25">
      <c r="A133" s="11"/>
      <c r="B133" s="10">
        <v>42493</v>
      </c>
      <c r="C133" s="2">
        <v>1.25</v>
      </c>
      <c r="D133" s="2">
        <v>1.25</v>
      </c>
      <c r="E133" s="2">
        <v>0</v>
      </c>
      <c r="F133" s="2"/>
      <c r="G133" s="2"/>
      <c r="H133" s="15">
        <f t="shared" si="1"/>
        <v>0</v>
      </c>
    </row>
    <row r="134" spans="1:8" ht="13.5" x14ac:dyDescent="0.25">
      <c r="A134" s="11"/>
      <c r="B134" s="10">
        <v>42494</v>
      </c>
      <c r="C134" s="2">
        <v>1.25</v>
      </c>
      <c r="D134" s="2">
        <v>1.25</v>
      </c>
      <c r="E134" s="2">
        <v>0</v>
      </c>
      <c r="F134" s="2"/>
      <c r="G134" s="2"/>
      <c r="H134" s="15">
        <f t="shared" si="1"/>
        <v>0</v>
      </c>
    </row>
    <row r="135" spans="1:8" ht="13.5" x14ac:dyDescent="0.25">
      <c r="A135" s="11"/>
      <c r="B135" s="10">
        <v>42495</v>
      </c>
      <c r="C135" s="2">
        <v>1.25</v>
      </c>
      <c r="D135" s="2">
        <v>1.25</v>
      </c>
      <c r="E135" s="2">
        <v>0</v>
      </c>
      <c r="F135" s="2"/>
      <c r="G135" s="2"/>
      <c r="H135" s="15">
        <f t="shared" ref="H135:H198" si="2">(D135-D134)/D134</f>
        <v>0</v>
      </c>
    </row>
    <row r="136" spans="1:8" ht="13.5" x14ac:dyDescent="0.25">
      <c r="A136" s="11"/>
      <c r="B136" s="10">
        <v>42496</v>
      </c>
      <c r="C136" s="2">
        <v>1.25</v>
      </c>
      <c r="D136" s="2">
        <v>1.25</v>
      </c>
      <c r="E136" s="2">
        <v>1693</v>
      </c>
      <c r="F136" s="2"/>
      <c r="G136" s="2"/>
      <c r="H136" s="15">
        <f t="shared" si="2"/>
        <v>0</v>
      </c>
    </row>
    <row r="137" spans="1:8" ht="13.5" x14ac:dyDescent="0.25">
      <c r="A137" s="11"/>
      <c r="B137" s="10">
        <v>42499</v>
      </c>
      <c r="C137" s="2">
        <v>1.25</v>
      </c>
      <c r="D137" s="2">
        <v>1.25</v>
      </c>
      <c r="E137" s="2">
        <v>0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1.25</v>
      </c>
      <c r="D138" s="2">
        <v>1.25</v>
      </c>
      <c r="E138" s="2">
        <v>0</v>
      </c>
      <c r="F138" s="2"/>
      <c r="G138" s="2"/>
      <c r="H138" s="15">
        <f t="shared" si="2"/>
        <v>0</v>
      </c>
    </row>
    <row r="139" spans="1:8" ht="13.5" x14ac:dyDescent="0.25">
      <c r="A139" s="11"/>
      <c r="B139" s="10">
        <v>42501</v>
      </c>
      <c r="C139" s="2">
        <v>1.3</v>
      </c>
      <c r="D139" s="2">
        <v>1.3</v>
      </c>
      <c r="E139" s="2">
        <v>0</v>
      </c>
      <c r="F139" s="2"/>
      <c r="G139" s="2"/>
      <c r="H139" s="15">
        <f t="shared" si="2"/>
        <v>4.0000000000000036E-2</v>
      </c>
    </row>
    <row r="140" spans="1:8" ht="13.5" x14ac:dyDescent="0.25">
      <c r="A140" s="11"/>
      <c r="B140" s="10">
        <v>42502</v>
      </c>
      <c r="C140" s="2">
        <v>1.3</v>
      </c>
      <c r="D140" s="2">
        <v>1.3</v>
      </c>
      <c r="E140" s="2">
        <v>0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42503</v>
      </c>
      <c r="C141" s="2">
        <v>1.3</v>
      </c>
      <c r="D141" s="2">
        <v>1.3</v>
      </c>
      <c r="E141" s="2">
        <v>0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42506</v>
      </c>
      <c r="C142" s="2">
        <v>1.3</v>
      </c>
      <c r="D142" s="2">
        <v>1.3</v>
      </c>
      <c r="E142" s="2">
        <v>0</v>
      </c>
      <c r="F142" s="2"/>
      <c r="G142" s="2"/>
      <c r="H142" s="15">
        <f t="shared" si="2"/>
        <v>0</v>
      </c>
    </row>
    <row r="143" spans="1:8" ht="13.5" x14ac:dyDescent="0.25">
      <c r="A143" s="11"/>
      <c r="B143" s="10">
        <v>42507</v>
      </c>
      <c r="C143" s="2">
        <v>1.33</v>
      </c>
      <c r="D143" s="2">
        <v>1.33</v>
      </c>
      <c r="E143" s="2">
        <v>10</v>
      </c>
      <c r="F143" s="2"/>
      <c r="G143" s="2"/>
      <c r="H143" s="15">
        <f t="shared" si="2"/>
        <v>2.3076923076923096E-2</v>
      </c>
    </row>
    <row r="144" spans="1:8" ht="13.5" x14ac:dyDescent="0.25">
      <c r="A144" s="11"/>
      <c r="B144" s="10">
        <v>42508</v>
      </c>
      <c r="C144" s="2">
        <v>1.4</v>
      </c>
      <c r="D144" s="2">
        <v>1.4</v>
      </c>
      <c r="E144" s="2">
        <v>24</v>
      </c>
      <c r="F144" s="2"/>
      <c r="G144" s="2"/>
      <c r="H144" s="15">
        <f t="shared" si="2"/>
        <v>5.26315789473683E-2</v>
      </c>
    </row>
    <row r="145" spans="1:8" ht="13.5" x14ac:dyDescent="0.25">
      <c r="A145" s="11"/>
      <c r="B145" s="10">
        <v>42509</v>
      </c>
      <c r="C145" s="2">
        <v>1.48</v>
      </c>
      <c r="D145" s="2">
        <v>1.48</v>
      </c>
      <c r="E145" s="2">
        <v>15</v>
      </c>
      <c r="F145" s="2"/>
      <c r="G145" s="2"/>
      <c r="H145" s="15">
        <f t="shared" si="2"/>
        <v>5.7142857142857197E-2</v>
      </c>
    </row>
    <row r="146" spans="1:8" ht="13.5" x14ac:dyDescent="0.25">
      <c r="A146" s="11"/>
      <c r="B146" s="10">
        <v>42510</v>
      </c>
      <c r="C146" s="2">
        <v>1.55</v>
      </c>
      <c r="D146" s="2">
        <v>1.55</v>
      </c>
      <c r="E146" s="2">
        <v>14</v>
      </c>
      <c r="F146" s="2"/>
      <c r="G146" s="2"/>
      <c r="H146" s="15">
        <f t="shared" si="2"/>
        <v>4.7297297297297342E-2</v>
      </c>
    </row>
    <row r="147" spans="1:8" ht="13.5" x14ac:dyDescent="0.25">
      <c r="A147" s="11"/>
      <c r="B147" s="10">
        <v>42513</v>
      </c>
      <c r="C147" s="2">
        <v>1.61</v>
      </c>
      <c r="D147" s="2">
        <v>1.61</v>
      </c>
      <c r="E147" s="2">
        <v>34</v>
      </c>
      <c r="F147" s="2"/>
      <c r="G147" s="2"/>
      <c r="H147" s="15">
        <f t="shared" si="2"/>
        <v>3.8709677419354875E-2</v>
      </c>
    </row>
    <row r="148" spans="1:8" ht="13.5" x14ac:dyDescent="0.25">
      <c r="A148" s="11"/>
      <c r="B148" s="10">
        <v>42514</v>
      </c>
      <c r="C148" s="2">
        <v>1.61</v>
      </c>
      <c r="D148" s="2">
        <v>1.61</v>
      </c>
      <c r="E148" s="2">
        <v>200</v>
      </c>
      <c r="F148" s="2"/>
      <c r="G148" s="2"/>
      <c r="H148" s="15">
        <f t="shared" si="2"/>
        <v>0</v>
      </c>
    </row>
    <row r="149" spans="1:8" ht="13.5" x14ac:dyDescent="0.25">
      <c r="A149" s="11"/>
      <c r="B149" s="10">
        <v>42515</v>
      </c>
      <c r="C149" s="2">
        <v>1.61</v>
      </c>
      <c r="D149" s="2">
        <v>1.61</v>
      </c>
      <c r="E149" s="2">
        <v>0</v>
      </c>
      <c r="F149" s="2"/>
      <c r="G149" s="2"/>
      <c r="H149" s="15">
        <f t="shared" si="2"/>
        <v>0</v>
      </c>
    </row>
    <row r="150" spans="1:8" ht="13.5" x14ac:dyDescent="0.25">
      <c r="A150" s="11"/>
      <c r="B150" s="10">
        <v>42516</v>
      </c>
      <c r="C150" s="2">
        <v>1.53</v>
      </c>
      <c r="D150" s="2">
        <v>1.53</v>
      </c>
      <c r="E150" s="2">
        <v>145</v>
      </c>
      <c r="F150" s="2"/>
      <c r="G150" s="2"/>
      <c r="H150" s="15">
        <f t="shared" si="2"/>
        <v>-4.9689440993788858E-2</v>
      </c>
    </row>
    <row r="151" spans="1:8" ht="13.5" x14ac:dyDescent="0.25">
      <c r="A151" s="11"/>
      <c r="B151" s="10">
        <v>42517</v>
      </c>
      <c r="C151" s="2">
        <v>1.53</v>
      </c>
      <c r="D151" s="2">
        <v>1.53</v>
      </c>
      <c r="E151" s="2">
        <v>3191</v>
      </c>
      <c r="F151" s="2"/>
      <c r="G151" s="2"/>
      <c r="H151" s="15">
        <f t="shared" si="2"/>
        <v>0</v>
      </c>
    </row>
    <row r="152" spans="1:8" ht="13.5" x14ac:dyDescent="0.25">
      <c r="A152" s="11"/>
      <c r="B152" s="10">
        <v>42520</v>
      </c>
      <c r="C152" s="2">
        <v>1.53</v>
      </c>
      <c r="D152" s="2">
        <v>1.53</v>
      </c>
      <c r="E152" s="2">
        <v>0</v>
      </c>
      <c r="F152" s="2"/>
      <c r="G152" s="2"/>
      <c r="H152" s="15">
        <f t="shared" si="2"/>
        <v>0</v>
      </c>
    </row>
    <row r="153" spans="1:8" ht="13.5" x14ac:dyDescent="0.25">
      <c r="A153" s="11"/>
      <c r="B153" s="10">
        <v>42521</v>
      </c>
      <c r="C153" s="2">
        <v>1.53</v>
      </c>
      <c r="D153" s="2">
        <v>1.53</v>
      </c>
      <c r="E153" s="2">
        <v>0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42522</v>
      </c>
      <c r="C154" s="2">
        <v>1.53</v>
      </c>
      <c r="D154" s="2">
        <v>1.53</v>
      </c>
      <c r="E154" s="2">
        <v>0</v>
      </c>
      <c r="F154" s="2"/>
      <c r="G154" s="2"/>
      <c r="H154" s="15">
        <f t="shared" si="2"/>
        <v>0</v>
      </c>
    </row>
    <row r="155" spans="1:8" ht="13.5" x14ac:dyDescent="0.25">
      <c r="A155" s="11"/>
      <c r="B155" s="10">
        <v>42523</v>
      </c>
      <c r="C155" s="2">
        <v>1.53</v>
      </c>
      <c r="D155" s="2">
        <v>1.53</v>
      </c>
      <c r="E155" s="2">
        <v>0</v>
      </c>
      <c r="F155" s="2"/>
      <c r="G155" s="2"/>
      <c r="H155" s="15">
        <f t="shared" si="2"/>
        <v>0</v>
      </c>
    </row>
    <row r="156" spans="1:8" ht="13.5" x14ac:dyDescent="0.25">
      <c r="A156" s="11"/>
      <c r="B156" s="10">
        <v>42524</v>
      </c>
      <c r="C156" s="2">
        <v>1.5</v>
      </c>
      <c r="D156" s="2">
        <v>1.5</v>
      </c>
      <c r="E156" s="2">
        <v>40</v>
      </c>
      <c r="F156" s="2"/>
      <c r="G156" s="2"/>
      <c r="H156" s="15">
        <f t="shared" si="2"/>
        <v>-1.9607843137254919E-2</v>
      </c>
    </row>
    <row r="157" spans="1:8" ht="13.5" x14ac:dyDescent="0.25">
      <c r="A157" s="11"/>
      <c r="B157" s="10">
        <v>42527</v>
      </c>
      <c r="C157" s="2">
        <v>1.5</v>
      </c>
      <c r="D157" s="2">
        <v>1.5</v>
      </c>
      <c r="E157" s="2">
        <v>0</v>
      </c>
      <c r="F157" s="2"/>
      <c r="G157" s="2"/>
      <c r="H157" s="15">
        <f t="shared" si="2"/>
        <v>0</v>
      </c>
    </row>
    <row r="158" spans="1:8" ht="13.5" x14ac:dyDescent="0.25">
      <c r="A158" s="11"/>
      <c r="B158" s="10">
        <v>42528</v>
      </c>
      <c r="C158" s="2">
        <v>1.56</v>
      </c>
      <c r="D158" s="2">
        <v>1.56</v>
      </c>
      <c r="E158" s="2">
        <v>0</v>
      </c>
      <c r="F158" s="2"/>
      <c r="G158" s="2"/>
      <c r="H158" s="15">
        <f t="shared" si="2"/>
        <v>4.0000000000000036E-2</v>
      </c>
    </row>
    <row r="159" spans="1:8" ht="13.5" x14ac:dyDescent="0.25">
      <c r="A159" s="11"/>
      <c r="B159" s="10">
        <v>42529</v>
      </c>
      <c r="C159" s="2">
        <v>1.6</v>
      </c>
      <c r="D159" s="2">
        <v>1.6</v>
      </c>
      <c r="E159" s="2">
        <v>0</v>
      </c>
      <c r="F159" s="2"/>
      <c r="G159" s="2"/>
      <c r="H159" s="15">
        <f t="shared" si="2"/>
        <v>2.5641025641025664E-2</v>
      </c>
    </row>
    <row r="160" spans="1:8" ht="13.5" x14ac:dyDescent="0.25">
      <c r="A160" s="11"/>
      <c r="B160" s="10">
        <v>42530</v>
      </c>
      <c r="C160" s="2">
        <v>1.62</v>
      </c>
      <c r="D160" s="2">
        <v>1.62</v>
      </c>
      <c r="E160" s="2">
        <v>1499</v>
      </c>
      <c r="F160" s="2"/>
      <c r="G160" s="2"/>
      <c r="H160" s="15">
        <f t="shared" si="2"/>
        <v>1.2500000000000011E-2</v>
      </c>
    </row>
    <row r="161" spans="1:8" ht="13.5" x14ac:dyDescent="0.25">
      <c r="A161" s="11"/>
      <c r="B161" s="10">
        <v>42531</v>
      </c>
      <c r="C161" s="2">
        <v>1.66</v>
      </c>
      <c r="D161" s="2">
        <v>1.66</v>
      </c>
      <c r="E161" s="2">
        <v>1000</v>
      </c>
      <c r="F161" s="2"/>
      <c r="G161" s="2"/>
      <c r="H161" s="15">
        <f t="shared" si="2"/>
        <v>2.4691358024691242E-2</v>
      </c>
    </row>
    <row r="162" spans="1:8" ht="13.5" x14ac:dyDescent="0.25">
      <c r="A162" s="11"/>
      <c r="B162" s="10">
        <v>42534</v>
      </c>
      <c r="C162" s="2">
        <v>1.66</v>
      </c>
      <c r="D162" s="2">
        <v>1.66</v>
      </c>
      <c r="E162" s="2">
        <v>0</v>
      </c>
      <c r="F162" s="2"/>
      <c r="G162" s="2"/>
      <c r="H162" s="15">
        <f t="shared" si="2"/>
        <v>0</v>
      </c>
    </row>
    <row r="163" spans="1:8" ht="13.5" x14ac:dyDescent="0.25">
      <c r="A163" s="11"/>
      <c r="B163" s="10">
        <v>42535</v>
      </c>
      <c r="C163" s="2">
        <v>1.68</v>
      </c>
      <c r="D163" s="2">
        <v>1.68</v>
      </c>
      <c r="E163" s="2">
        <v>2501</v>
      </c>
      <c r="F163" s="2"/>
      <c r="G163" s="2"/>
      <c r="H163" s="15">
        <f t="shared" si="2"/>
        <v>1.2048192771084348E-2</v>
      </c>
    </row>
    <row r="164" spans="1:8" ht="13.5" x14ac:dyDescent="0.25">
      <c r="A164" s="11"/>
      <c r="B164" s="10">
        <v>42536</v>
      </c>
      <c r="C164" s="2">
        <v>1.68</v>
      </c>
      <c r="D164" s="2">
        <v>1.68</v>
      </c>
      <c r="E164" s="2">
        <v>0</v>
      </c>
      <c r="F164" s="2"/>
      <c r="G164" s="2"/>
      <c r="H164" s="15">
        <f t="shared" si="2"/>
        <v>0</v>
      </c>
    </row>
    <row r="165" spans="1:8" ht="13.5" x14ac:dyDescent="0.25">
      <c r="A165" s="11"/>
      <c r="B165" s="10">
        <v>42537</v>
      </c>
      <c r="C165" s="2">
        <v>1.75</v>
      </c>
      <c r="D165" s="2">
        <v>1.75</v>
      </c>
      <c r="E165" s="2">
        <v>100</v>
      </c>
      <c r="F165" s="2"/>
      <c r="G165" s="2"/>
      <c r="H165" s="15">
        <f t="shared" si="2"/>
        <v>4.1666666666666706E-2</v>
      </c>
    </row>
    <row r="166" spans="1:8" ht="13.5" x14ac:dyDescent="0.25">
      <c r="A166" s="11"/>
      <c r="B166" s="10">
        <v>42538</v>
      </c>
      <c r="C166" s="2">
        <v>1.82</v>
      </c>
      <c r="D166" s="2">
        <v>1.82</v>
      </c>
      <c r="E166" s="2">
        <v>310</v>
      </c>
      <c r="F166" s="2"/>
      <c r="G166" s="2"/>
      <c r="H166" s="15">
        <f t="shared" si="2"/>
        <v>4.0000000000000036E-2</v>
      </c>
    </row>
    <row r="167" spans="1:8" ht="13.5" x14ac:dyDescent="0.25">
      <c r="A167" s="11"/>
      <c r="B167" s="10">
        <v>42541</v>
      </c>
      <c r="C167" s="2">
        <v>1.82</v>
      </c>
      <c r="D167" s="2">
        <v>1.82</v>
      </c>
      <c r="E167" s="2">
        <v>100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1.82</v>
      </c>
      <c r="D168" s="2">
        <v>1.82</v>
      </c>
      <c r="E168" s="2">
        <v>0</v>
      </c>
      <c r="F168" s="2"/>
      <c r="G168" s="2"/>
      <c r="H168" s="15">
        <f t="shared" si="2"/>
        <v>0</v>
      </c>
    </row>
    <row r="169" spans="1:8" ht="13.5" x14ac:dyDescent="0.25">
      <c r="A169" s="11"/>
      <c r="B169" s="10">
        <v>42543</v>
      </c>
      <c r="C169" s="2">
        <v>1.85</v>
      </c>
      <c r="D169" s="2">
        <v>1.85</v>
      </c>
      <c r="E169" s="2">
        <v>10</v>
      </c>
      <c r="F169" s="2"/>
      <c r="G169" s="2"/>
      <c r="H169" s="15">
        <f t="shared" si="2"/>
        <v>1.6483516483516498E-2</v>
      </c>
    </row>
    <row r="170" spans="1:8" ht="13.5" x14ac:dyDescent="0.25">
      <c r="A170" s="11"/>
      <c r="B170" s="10">
        <v>42544</v>
      </c>
      <c r="C170" s="2">
        <v>1.85</v>
      </c>
      <c r="D170" s="2">
        <v>1.85</v>
      </c>
      <c r="E170" s="2">
        <v>25</v>
      </c>
      <c r="F170" s="2"/>
      <c r="G170" s="2"/>
      <c r="H170" s="15">
        <f t="shared" si="2"/>
        <v>0</v>
      </c>
    </row>
    <row r="171" spans="1:8" ht="13.5" x14ac:dyDescent="0.25">
      <c r="A171" s="11"/>
      <c r="B171" s="10">
        <v>42545</v>
      </c>
      <c r="C171" s="2">
        <v>1.77</v>
      </c>
      <c r="D171" s="2">
        <v>1.77</v>
      </c>
      <c r="E171" s="2">
        <v>0</v>
      </c>
      <c r="F171" s="2"/>
      <c r="G171" s="2"/>
      <c r="H171" s="15">
        <f t="shared" si="2"/>
        <v>-4.324324324324328E-2</v>
      </c>
    </row>
    <row r="172" spans="1:8" ht="13.5" x14ac:dyDescent="0.25">
      <c r="A172" s="11"/>
      <c r="B172" s="10">
        <v>42548</v>
      </c>
      <c r="C172" s="2">
        <v>1.73</v>
      </c>
      <c r="D172" s="2">
        <v>1.73</v>
      </c>
      <c r="E172" s="2">
        <v>150</v>
      </c>
      <c r="F172" s="2"/>
      <c r="G172" s="2"/>
      <c r="H172" s="15">
        <f t="shared" si="2"/>
        <v>-2.2598870056497196E-2</v>
      </c>
    </row>
    <row r="173" spans="1:8" ht="13.5" x14ac:dyDescent="0.25">
      <c r="A173" s="11"/>
      <c r="B173" s="10">
        <v>42549</v>
      </c>
      <c r="C173" s="2">
        <v>1.63</v>
      </c>
      <c r="D173" s="2">
        <v>1.63</v>
      </c>
      <c r="E173" s="2">
        <v>450</v>
      </c>
      <c r="F173" s="2"/>
      <c r="G173" s="2"/>
      <c r="H173" s="15">
        <f t="shared" si="2"/>
        <v>-5.780346820809254E-2</v>
      </c>
    </row>
    <row r="174" spans="1:8" ht="13.5" x14ac:dyDescent="0.25">
      <c r="A174" s="11"/>
      <c r="B174" s="10">
        <v>42550</v>
      </c>
      <c r="C174" s="2">
        <v>1.59</v>
      </c>
      <c r="D174" s="2">
        <v>1.59</v>
      </c>
      <c r="E174" s="2">
        <v>454</v>
      </c>
      <c r="F174" s="2"/>
      <c r="G174" s="2"/>
      <c r="H174" s="15">
        <f t="shared" si="2"/>
        <v>-2.4539877300613383E-2</v>
      </c>
    </row>
    <row r="175" spans="1:8" ht="13.5" x14ac:dyDescent="0.25">
      <c r="A175" s="11"/>
      <c r="B175" s="10">
        <v>42551</v>
      </c>
      <c r="C175" s="2">
        <v>1.59</v>
      </c>
      <c r="D175" s="2">
        <v>1.59</v>
      </c>
      <c r="E175" s="2">
        <v>0</v>
      </c>
      <c r="F175" s="2"/>
      <c r="G175" s="2"/>
      <c r="H175" s="15">
        <f t="shared" si="2"/>
        <v>0</v>
      </c>
    </row>
    <row r="176" spans="1:8" ht="13.5" x14ac:dyDescent="0.25">
      <c r="A176" s="11"/>
      <c r="B176" s="10">
        <v>42552</v>
      </c>
      <c r="C176" s="2">
        <v>1.55</v>
      </c>
      <c r="D176" s="2">
        <v>1.55</v>
      </c>
      <c r="E176" s="2">
        <v>50</v>
      </c>
      <c r="F176" s="2"/>
      <c r="G176" s="2"/>
      <c r="H176" s="15">
        <f t="shared" si="2"/>
        <v>-2.5157232704402538E-2</v>
      </c>
    </row>
    <row r="177" spans="1:8" ht="13.5" x14ac:dyDescent="0.25">
      <c r="A177" s="11"/>
      <c r="B177" s="10">
        <v>42555</v>
      </c>
      <c r="C177" s="2">
        <v>1.5</v>
      </c>
      <c r="D177" s="2">
        <v>1.5</v>
      </c>
      <c r="E177" s="2">
        <v>181</v>
      </c>
      <c r="F177" s="2"/>
      <c r="G177" s="2"/>
      <c r="H177" s="15">
        <f t="shared" si="2"/>
        <v>-3.2258064516129059E-2</v>
      </c>
    </row>
    <row r="178" spans="1:8" ht="13.5" x14ac:dyDescent="0.25">
      <c r="A178" s="11"/>
      <c r="B178" s="10">
        <v>42559</v>
      </c>
      <c r="C178" s="2">
        <v>1.5</v>
      </c>
      <c r="D178" s="2">
        <v>1.5</v>
      </c>
      <c r="E178" s="2">
        <v>0</v>
      </c>
      <c r="F178" s="2"/>
      <c r="G178" s="2"/>
      <c r="H178" s="15">
        <f t="shared" si="2"/>
        <v>0</v>
      </c>
    </row>
    <row r="179" spans="1:8" ht="13.5" x14ac:dyDescent="0.25">
      <c r="A179" s="11"/>
      <c r="B179" s="10">
        <v>42562</v>
      </c>
      <c r="C179" s="2">
        <v>1.58</v>
      </c>
      <c r="D179" s="2">
        <v>1.58</v>
      </c>
      <c r="E179" s="2">
        <v>100</v>
      </c>
      <c r="F179" s="2"/>
      <c r="G179" s="2"/>
      <c r="H179" s="15">
        <f t="shared" si="2"/>
        <v>5.3333333333333378E-2</v>
      </c>
    </row>
    <row r="180" spans="1:8" ht="13.5" x14ac:dyDescent="0.25">
      <c r="A180" s="11"/>
      <c r="B180" s="10">
        <v>42563</v>
      </c>
      <c r="C180" s="2">
        <v>1.62</v>
      </c>
      <c r="D180" s="2">
        <v>1.62</v>
      </c>
      <c r="E180" s="2">
        <v>414018</v>
      </c>
      <c r="F180" s="2"/>
      <c r="G180" s="2"/>
      <c r="H180" s="15">
        <f t="shared" si="2"/>
        <v>2.5316455696202552E-2</v>
      </c>
    </row>
    <row r="181" spans="1:8" ht="13.5" x14ac:dyDescent="0.25">
      <c r="A181" s="11"/>
      <c r="B181" s="10">
        <v>42564</v>
      </c>
      <c r="C181" s="2">
        <v>1.66</v>
      </c>
      <c r="D181" s="2">
        <v>1.66</v>
      </c>
      <c r="E181" s="2">
        <v>300</v>
      </c>
      <c r="F181" s="2"/>
      <c r="G181" s="2"/>
      <c r="H181" s="15">
        <f t="shared" si="2"/>
        <v>2.4691358024691242E-2</v>
      </c>
    </row>
    <row r="182" spans="1:8" ht="13.5" x14ac:dyDescent="0.25">
      <c r="A182" s="11"/>
      <c r="B182" s="10">
        <v>42565</v>
      </c>
      <c r="C182" s="2">
        <v>1.66</v>
      </c>
      <c r="D182" s="2">
        <v>1.66</v>
      </c>
      <c r="E182" s="2">
        <v>0</v>
      </c>
      <c r="F182" s="2"/>
      <c r="G182" s="2"/>
      <c r="H182" s="15">
        <f t="shared" si="2"/>
        <v>0</v>
      </c>
    </row>
    <row r="183" spans="1:8" ht="13.5" x14ac:dyDescent="0.25">
      <c r="A183" s="11"/>
      <c r="B183" s="10">
        <v>42566</v>
      </c>
      <c r="C183" s="2">
        <v>1.66</v>
      </c>
      <c r="D183" s="2">
        <v>1.66</v>
      </c>
      <c r="E183" s="2">
        <v>0</v>
      </c>
      <c r="F183" s="2"/>
      <c r="G183" s="2"/>
      <c r="H183" s="15">
        <f t="shared" si="2"/>
        <v>0</v>
      </c>
    </row>
    <row r="184" spans="1:8" ht="13.5" x14ac:dyDescent="0.25">
      <c r="A184" s="11"/>
      <c r="B184" s="10">
        <v>42569</v>
      </c>
      <c r="C184" s="2">
        <v>1.66</v>
      </c>
      <c r="D184" s="2">
        <v>1.66</v>
      </c>
      <c r="E184" s="2">
        <v>170</v>
      </c>
      <c r="F184" s="2"/>
      <c r="G184" s="2"/>
      <c r="H184" s="15">
        <f t="shared" si="2"/>
        <v>0</v>
      </c>
    </row>
    <row r="185" spans="1:8" ht="13.5" x14ac:dyDescent="0.25">
      <c r="A185" s="11"/>
      <c r="B185" s="10">
        <v>42570</v>
      </c>
      <c r="C185" s="2">
        <v>1.66</v>
      </c>
      <c r="D185" s="2">
        <v>1.66</v>
      </c>
      <c r="E185" s="2">
        <v>0</v>
      </c>
      <c r="F185" s="2"/>
      <c r="G185" s="2"/>
      <c r="H185" s="15">
        <f t="shared" si="2"/>
        <v>0</v>
      </c>
    </row>
    <row r="186" spans="1:8" ht="13.5" x14ac:dyDescent="0.25">
      <c r="A186" s="11"/>
      <c r="B186" s="10">
        <v>42571</v>
      </c>
      <c r="C186" s="2">
        <v>1.66</v>
      </c>
      <c r="D186" s="2">
        <v>1.66</v>
      </c>
      <c r="E186" s="2">
        <v>0</v>
      </c>
      <c r="F186" s="2"/>
      <c r="G186" s="2"/>
      <c r="H186" s="15">
        <f t="shared" si="2"/>
        <v>0</v>
      </c>
    </row>
    <row r="187" spans="1:8" ht="13.5" x14ac:dyDescent="0.25">
      <c r="A187" s="11"/>
      <c r="B187" s="10">
        <v>42572</v>
      </c>
      <c r="C187" s="2">
        <v>1.66</v>
      </c>
      <c r="D187" s="2">
        <v>1.66</v>
      </c>
      <c r="E187" s="2">
        <v>0</v>
      </c>
      <c r="F187" s="2"/>
      <c r="G187" s="2"/>
      <c r="H187" s="15">
        <f t="shared" si="2"/>
        <v>0</v>
      </c>
    </row>
    <row r="188" spans="1:8" ht="13.5" x14ac:dyDescent="0.25">
      <c r="A188" s="11"/>
      <c r="B188" s="10">
        <v>42573</v>
      </c>
      <c r="C188" s="2">
        <v>1.66</v>
      </c>
      <c r="D188" s="2">
        <v>1.66</v>
      </c>
      <c r="E188" s="2">
        <v>0</v>
      </c>
      <c r="F188" s="2"/>
      <c r="G188" s="2"/>
      <c r="H188" s="15">
        <f t="shared" si="2"/>
        <v>0</v>
      </c>
    </row>
    <row r="189" spans="1:8" ht="13.5" x14ac:dyDescent="0.25">
      <c r="A189" s="11"/>
      <c r="B189" s="10">
        <v>42577</v>
      </c>
      <c r="C189" s="2">
        <v>1.66</v>
      </c>
      <c r="D189" s="2">
        <v>1.66</v>
      </c>
      <c r="E189" s="2">
        <v>0</v>
      </c>
      <c r="F189" s="2"/>
      <c r="G189" s="2"/>
      <c r="H189" s="15">
        <f t="shared" si="2"/>
        <v>0</v>
      </c>
    </row>
    <row r="190" spans="1:8" ht="13.5" x14ac:dyDescent="0.25">
      <c r="A190" s="11"/>
      <c r="B190" s="10">
        <v>42578</v>
      </c>
      <c r="C190" s="2">
        <v>1.66</v>
      </c>
      <c r="D190" s="2">
        <v>1.66</v>
      </c>
      <c r="E190" s="2">
        <v>0</v>
      </c>
      <c r="F190" s="2"/>
      <c r="G190" s="2"/>
      <c r="H190" s="15">
        <f t="shared" si="2"/>
        <v>0</v>
      </c>
    </row>
    <row r="191" spans="1:8" ht="13.5" x14ac:dyDescent="0.25">
      <c r="A191" s="11"/>
      <c r="B191" s="10">
        <v>42579</v>
      </c>
      <c r="C191" s="2">
        <v>1.66</v>
      </c>
      <c r="D191" s="2">
        <v>1.66</v>
      </c>
      <c r="E191" s="2">
        <v>0</v>
      </c>
      <c r="F191" s="2"/>
      <c r="G191" s="2"/>
      <c r="H191" s="15">
        <f t="shared" si="2"/>
        <v>0</v>
      </c>
    </row>
    <row r="192" spans="1:8" ht="13.5" x14ac:dyDescent="0.25">
      <c r="A192" s="11"/>
      <c r="B192" s="10">
        <v>42580</v>
      </c>
      <c r="C192" s="2">
        <v>1.66</v>
      </c>
      <c r="D192" s="2">
        <v>1.66</v>
      </c>
      <c r="E192" s="2">
        <v>0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42583</v>
      </c>
      <c r="C193" s="2">
        <v>1.66</v>
      </c>
      <c r="D193" s="2">
        <v>1.66</v>
      </c>
      <c r="E193" s="2">
        <v>0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42584</v>
      </c>
      <c r="C194" s="2">
        <v>1.66</v>
      </c>
      <c r="D194" s="2">
        <v>1.66</v>
      </c>
      <c r="E194" s="2">
        <v>0</v>
      </c>
      <c r="F194" s="2"/>
      <c r="G194" s="2"/>
      <c r="H194" s="15">
        <f t="shared" si="2"/>
        <v>0</v>
      </c>
    </row>
    <row r="195" spans="1:8" ht="13.5" x14ac:dyDescent="0.25">
      <c r="A195" s="11"/>
      <c r="B195" s="10">
        <v>42585</v>
      </c>
      <c r="C195" s="2">
        <v>1.66</v>
      </c>
      <c r="D195" s="2">
        <v>1.66</v>
      </c>
      <c r="E195" s="2">
        <v>0</v>
      </c>
      <c r="F195" s="2"/>
      <c r="G195" s="2"/>
      <c r="H195" s="15">
        <f t="shared" si="2"/>
        <v>0</v>
      </c>
    </row>
    <row r="196" spans="1:8" ht="13.5" x14ac:dyDescent="0.25">
      <c r="A196" s="11"/>
      <c r="B196" s="10">
        <v>42586</v>
      </c>
      <c r="C196" s="2">
        <v>1.66</v>
      </c>
      <c r="D196" s="2">
        <v>1.66</v>
      </c>
      <c r="E196" s="2">
        <v>0</v>
      </c>
      <c r="F196" s="2"/>
      <c r="G196" s="2"/>
      <c r="H196" s="15">
        <f t="shared" si="2"/>
        <v>0</v>
      </c>
    </row>
    <row r="197" spans="1:8" ht="13.5" x14ac:dyDescent="0.25">
      <c r="A197" s="11"/>
      <c r="B197" s="10">
        <v>42587</v>
      </c>
      <c r="C197" s="2">
        <v>1.66</v>
      </c>
      <c r="D197" s="2">
        <v>1.66</v>
      </c>
      <c r="E197" s="2">
        <v>0</v>
      </c>
      <c r="F197" s="2"/>
      <c r="G197" s="2"/>
      <c r="H197" s="15">
        <f t="shared" si="2"/>
        <v>0</v>
      </c>
    </row>
    <row r="198" spans="1:8" ht="13.5" x14ac:dyDescent="0.25">
      <c r="A198" s="11"/>
      <c r="B198" s="10">
        <v>42590</v>
      </c>
      <c r="C198" s="2">
        <v>1.66</v>
      </c>
      <c r="D198" s="2">
        <v>1.66</v>
      </c>
      <c r="E198" s="2">
        <v>0</v>
      </c>
      <c r="F198" s="2"/>
      <c r="G198" s="2"/>
      <c r="H198" s="15">
        <f t="shared" si="2"/>
        <v>0</v>
      </c>
    </row>
    <row r="199" spans="1:8" ht="13.5" x14ac:dyDescent="0.25">
      <c r="A199" s="11"/>
      <c r="B199" s="10">
        <v>42591</v>
      </c>
      <c r="C199" s="2">
        <v>1.66</v>
      </c>
      <c r="D199" s="2">
        <v>1.66</v>
      </c>
      <c r="E199" s="2">
        <v>0</v>
      </c>
      <c r="F199" s="2"/>
      <c r="G199" s="2"/>
      <c r="H199" s="15">
        <f t="shared" ref="H199:H262" si="3">(D199-D198)/D198</f>
        <v>0</v>
      </c>
    </row>
    <row r="200" spans="1:8" ht="13.5" x14ac:dyDescent="0.25">
      <c r="A200" s="11"/>
      <c r="B200" s="10">
        <v>42592</v>
      </c>
      <c r="C200" s="2">
        <v>1.66</v>
      </c>
      <c r="D200" s="2">
        <v>1.66</v>
      </c>
      <c r="E200" s="2">
        <v>0</v>
      </c>
      <c r="F200" s="2"/>
      <c r="G200" s="2"/>
      <c r="H200" s="15">
        <f t="shared" si="3"/>
        <v>0</v>
      </c>
    </row>
    <row r="201" spans="1:8" ht="13.5" x14ac:dyDescent="0.25">
      <c r="A201" s="11"/>
      <c r="B201" s="10">
        <v>42593</v>
      </c>
      <c r="C201" s="2">
        <v>1.66</v>
      </c>
      <c r="D201" s="2">
        <v>1.66</v>
      </c>
      <c r="E201" s="2">
        <v>0</v>
      </c>
      <c r="F201" s="2"/>
      <c r="G201" s="2"/>
      <c r="H201" s="15">
        <f t="shared" si="3"/>
        <v>0</v>
      </c>
    </row>
    <row r="202" spans="1:8" ht="13.5" x14ac:dyDescent="0.25">
      <c r="A202" s="11"/>
      <c r="B202" s="10">
        <v>42594</v>
      </c>
      <c r="C202" s="2">
        <v>1.66</v>
      </c>
      <c r="D202" s="2">
        <v>1.66</v>
      </c>
      <c r="E202" s="2">
        <v>0</v>
      </c>
      <c r="F202" s="2"/>
      <c r="G202" s="2"/>
      <c r="H202" s="15">
        <f t="shared" si="3"/>
        <v>0</v>
      </c>
    </row>
    <row r="203" spans="1:8" ht="13.5" x14ac:dyDescent="0.25">
      <c r="A203" s="11"/>
      <c r="B203" s="10">
        <v>42597</v>
      </c>
      <c r="C203" s="2">
        <v>1.66</v>
      </c>
      <c r="D203" s="2">
        <v>1.66</v>
      </c>
      <c r="E203" s="2">
        <v>0</v>
      </c>
      <c r="F203" s="2"/>
      <c r="G203" s="2"/>
      <c r="H203" s="15">
        <f t="shared" si="3"/>
        <v>0</v>
      </c>
    </row>
    <row r="204" spans="1:8" ht="13.5" x14ac:dyDescent="0.25">
      <c r="A204" s="11"/>
      <c r="B204" s="10">
        <v>42598</v>
      </c>
      <c r="C204" s="2">
        <v>1.66</v>
      </c>
      <c r="D204" s="2">
        <v>1.66</v>
      </c>
      <c r="E204" s="2">
        <v>0</v>
      </c>
      <c r="F204" s="2"/>
      <c r="G204" s="2"/>
      <c r="H204" s="15">
        <f t="shared" si="3"/>
        <v>0</v>
      </c>
    </row>
    <row r="205" spans="1:8" ht="13.5" x14ac:dyDescent="0.25">
      <c r="A205" s="11"/>
      <c r="B205" s="10">
        <v>42599</v>
      </c>
      <c r="C205" s="2">
        <v>1.66</v>
      </c>
      <c r="D205" s="2">
        <v>1.66</v>
      </c>
      <c r="E205" s="2">
        <v>0</v>
      </c>
      <c r="F205" s="2"/>
      <c r="G205" s="2"/>
      <c r="H205" s="15">
        <f t="shared" si="3"/>
        <v>0</v>
      </c>
    </row>
    <row r="206" spans="1:8" ht="13.5" x14ac:dyDescent="0.25">
      <c r="A206" s="11"/>
      <c r="B206" s="10">
        <v>42600</v>
      </c>
      <c r="C206" s="2">
        <v>1.66</v>
      </c>
      <c r="D206" s="2">
        <v>1.66</v>
      </c>
      <c r="E206" s="2">
        <v>0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42601</v>
      </c>
      <c r="C207" s="2">
        <v>1.66</v>
      </c>
      <c r="D207" s="2">
        <v>1.66</v>
      </c>
      <c r="E207" s="2">
        <v>0</v>
      </c>
      <c r="F207" s="2"/>
      <c r="G207" s="2"/>
      <c r="H207" s="15">
        <f t="shared" si="3"/>
        <v>0</v>
      </c>
    </row>
    <row r="208" spans="1:8" ht="13.5" x14ac:dyDescent="0.25">
      <c r="A208" s="11"/>
      <c r="B208" s="10">
        <v>42604</v>
      </c>
      <c r="C208" s="2">
        <v>1.66</v>
      </c>
      <c r="D208" s="2">
        <v>1.66</v>
      </c>
      <c r="E208" s="2">
        <v>0</v>
      </c>
      <c r="F208" s="2"/>
      <c r="G208" s="2"/>
      <c r="H208" s="15">
        <f t="shared" si="3"/>
        <v>0</v>
      </c>
    </row>
    <row r="209" spans="1:8" ht="13.5" x14ac:dyDescent="0.25">
      <c r="A209" s="11"/>
      <c r="B209" s="10">
        <v>42605</v>
      </c>
      <c r="C209" s="2">
        <v>1.66</v>
      </c>
      <c r="D209" s="2">
        <v>1.66</v>
      </c>
      <c r="E209" s="2">
        <v>0</v>
      </c>
      <c r="F209" s="2"/>
      <c r="G209" s="2"/>
      <c r="H209" s="15">
        <f t="shared" si="3"/>
        <v>0</v>
      </c>
    </row>
    <row r="210" spans="1:8" ht="13.5" x14ac:dyDescent="0.25">
      <c r="A210" s="11"/>
      <c r="B210" s="10">
        <v>42606</v>
      </c>
      <c r="C210" s="2">
        <v>1.66</v>
      </c>
      <c r="D210" s="2">
        <v>1.66</v>
      </c>
      <c r="E210" s="2">
        <v>0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42607</v>
      </c>
      <c r="C211" s="2">
        <v>1.66</v>
      </c>
      <c r="D211" s="2">
        <v>1.66</v>
      </c>
      <c r="E211" s="2">
        <v>0</v>
      </c>
      <c r="F211" s="2"/>
      <c r="G211" s="2"/>
      <c r="H211" s="15">
        <f t="shared" si="3"/>
        <v>0</v>
      </c>
    </row>
    <row r="212" spans="1:8" ht="13.5" x14ac:dyDescent="0.25">
      <c r="A212" s="11"/>
      <c r="B212" s="10">
        <v>42608</v>
      </c>
      <c r="C212" s="2">
        <v>1.66</v>
      </c>
      <c r="D212" s="2">
        <v>1.66</v>
      </c>
      <c r="E212" s="2">
        <v>0</v>
      </c>
      <c r="F212" s="2"/>
      <c r="G212" s="2"/>
      <c r="H212" s="15">
        <f t="shared" si="3"/>
        <v>0</v>
      </c>
    </row>
    <row r="213" spans="1:8" ht="13.5" x14ac:dyDescent="0.25">
      <c r="A213" s="11"/>
      <c r="B213" s="10">
        <v>42611</v>
      </c>
      <c r="C213" s="2">
        <v>1.68</v>
      </c>
      <c r="D213" s="2">
        <v>1.68</v>
      </c>
      <c r="E213" s="2">
        <v>300</v>
      </c>
      <c r="F213" s="2"/>
      <c r="G213" s="2"/>
      <c r="H213" s="15">
        <f t="shared" si="3"/>
        <v>1.2048192771084348E-2</v>
      </c>
    </row>
    <row r="214" spans="1:8" ht="13.5" x14ac:dyDescent="0.25">
      <c r="A214" s="11"/>
      <c r="B214" s="10">
        <v>42612</v>
      </c>
      <c r="C214" s="2">
        <v>1.62</v>
      </c>
      <c r="D214" s="2">
        <v>1.62</v>
      </c>
      <c r="E214" s="2">
        <v>493280</v>
      </c>
      <c r="F214" s="2"/>
      <c r="G214" s="2"/>
      <c r="H214" s="15">
        <f t="shared" si="3"/>
        <v>-3.5714285714285615E-2</v>
      </c>
    </row>
    <row r="215" spans="1:8" ht="13.5" x14ac:dyDescent="0.25">
      <c r="A215" s="11"/>
      <c r="B215" s="10">
        <v>42613</v>
      </c>
      <c r="C215" s="2">
        <v>1.62</v>
      </c>
      <c r="D215" s="2">
        <v>1.62</v>
      </c>
      <c r="E215" s="2">
        <v>0</v>
      </c>
      <c r="F215" s="2"/>
      <c r="G215" s="2"/>
      <c r="H215" s="15">
        <f t="shared" si="3"/>
        <v>0</v>
      </c>
    </row>
    <row r="216" spans="1:8" ht="13.5" x14ac:dyDescent="0.25">
      <c r="A216" s="11"/>
      <c r="B216" s="10">
        <v>42614</v>
      </c>
      <c r="C216" s="2">
        <v>1.62</v>
      </c>
      <c r="D216" s="2">
        <v>1.62</v>
      </c>
      <c r="E216" s="2">
        <v>1262</v>
      </c>
      <c r="F216" s="2"/>
      <c r="G216" s="2"/>
      <c r="H216" s="15">
        <f t="shared" si="3"/>
        <v>0</v>
      </c>
    </row>
    <row r="217" spans="1:8" ht="13.5" x14ac:dyDescent="0.25">
      <c r="A217" s="11"/>
      <c r="B217" s="10">
        <v>42615</v>
      </c>
      <c r="C217" s="2">
        <v>1.62</v>
      </c>
      <c r="D217" s="2">
        <v>1.62</v>
      </c>
      <c r="E217" s="2">
        <v>3103</v>
      </c>
      <c r="F217" s="2"/>
      <c r="G217" s="2"/>
      <c r="H217" s="15">
        <f t="shared" si="3"/>
        <v>0</v>
      </c>
    </row>
    <row r="218" spans="1:8" ht="13.5" x14ac:dyDescent="0.25">
      <c r="A218" s="11"/>
      <c r="B218" s="10">
        <v>42618</v>
      </c>
      <c r="C218" s="2">
        <v>1.62</v>
      </c>
      <c r="D218" s="2">
        <v>1.62</v>
      </c>
      <c r="E218" s="2">
        <v>1240</v>
      </c>
      <c r="F218" s="2"/>
      <c r="G218" s="2"/>
      <c r="H218" s="15">
        <f t="shared" si="3"/>
        <v>0</v>
      </c>
    </row>
    <row r="219" spans="1:8" ht="13.5" x14ac:dyDescent="0.25">
      <c r="A219" s="11"/>
      <c r="B219" s="10">
        <v>42619</v>
      </c>
      <c r="C219" s="2">
        <v>1.62</v>
      </c>
      <c r="D219" s="2">
        <v>1.62</v>
      </c>
      <c r="E219" s="2">
        <v>4050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1.62</v>
      </c>
      <c r="D220" s="2">
        <v>1.62</v>
      </c>
      <c r="E220" s="2">
        <v>50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1.62</v>
      </c>
      <c r="D221" s="2">
        <v>1.62</v>
      </c>
      <c r="E221" s="2">
        <v>0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42622</v>
      </c>
      <c r="C222" s="2">
        <v>1.62</v>
      </c>
      <c r="D222" s="2">
        <v>1.62</v>
      </c>
      <c r="E222" s="2">
        <v>150</v>
      </c>
      <c r="F222" s="2"/>
      <c r="G222" s="2"/>
      <c r="H222" s="15">
        <f t="shared" si="3"/>
        <v>0</v>
      </c>
    </row>
    <row r="223" spans="1:8" ht="13.5" x14ac:dyDescent="0.25">
      <c r="A223" s="11"/>
      <c r="B223" s="10">
        <v>42627</v>
      </c>
      <c r="C223" s="2">
        <v>1.62</v>
      </c>
      <c r="D223" s="2">
        <v>1.62</v>
      </c>
      <c r="E223" s="2">
        <v>150</v>
      </c>
      <c r="F223" s="2"/>
      <c r="G223" s="2"/>
      <c r="H223" s="15">
        <f t="shared" si="3"/>
        <v>0</v>
      </c>
    </row>
    <row r="224" spans="1:8" ht="13.5" x14ac:dyDescent="0.25">
      <c r="A224" s="11"/>
      <c r="B224" s="10">
        <v>42628</v>
      </c>
      <c r="C224" s="2">
        <v>1.69</v>
      </c>
      <c r="D224" s="2">
        <v>1.69</v>
      </c>
      <c r="E224" s="2">
        <v>4128</v>
      </c>
      <c r="F224" s="2"/>
      <c r="G224" s="2"/>
      <c r="H224" s="15">
        <f t="shared" si="3"/>
        <v>4.3209876543209777E-2</v>
      </c>
    </row>
    <row r="225" spans="1:8" ht="13.5" x14ac:dyDescent="0.25">
      <c r="A225" s="11"/>
      <c r="B225" s="10">
        <v>42629</v>
      </c>
      <c r="C225" s="2">
        <v>1.62</v>
      </c>
      <c r="D225" s="2">
        <v>1.62</v>
      </c>
      <c r="E225" s="2">
        <v>75</v>
      </c>
      <c r="F225" s="2"/>
      <c r="G225" s="2"/>
      <c r="H225" s="15">
        <f t="shared" si="3"/>
        <v>-4.1420118343195172E-2</v>
      </c>
    </row>
    <row r="226" spans="1:8" ht="13.5" x14ac:dyDescent="0.25">
      <c r="A226" s="11"/>
      <c r="B226" s="10">
        <v>42632</v>
      </c>
      <c r="C226" s="2">
        <v>1.62</v>
      </c>
      <c r="D226" s="2">
        <v>1.62</v>
      </c>
      <c r="E226" s="2">
        <v>1000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1.65</v>
      </c>
      <c r="D227" s="2">
        <v>1.65</v>
      </c>
      <c r="E227" s="2">
        <v>147</v>
      </c>
      <c r="F227" s="2"/>
      <c r="G227" s="2"/>
      <c r="H227" s="15">
        <f t="shared" si="3"/>
        <v>1.8518518518518396E-2</v>
      </c>
    </row>
    <row r="228" spans="1:8" ht="13.5" x14ac:dyDescent="0.25">
      <c r="A228" s="11"/>
      <c r="B228" s="10">
        <v>42634</v>
      </c>
      <c r="C228" s="2">
        <v>1.64</v>
      </c>
      <c r="D228" s="2">
        <v>1.64</v>
      </c>
      <c r="E228" s="2">
        <v>985</v>
      </c>
      <c r="F228" s="2"/>
      <c r="G228" s="2"/>
      <c r="H228" s="15">
        <f t="shared" si="3"/>
        <v>-6.0606060606060667E-3</v>
      </c>
    </row>
    <row r="229" spans="1:8" ht="13.5" x14ac:dyDescent="0.25">
      <c r="A229" s="11"/>
      <c r="B229" s="10">
        <v>42635</v>
      </c>
      <c r="C229" s="2">
        <v>1.61</v>
      </c>
      <c r="D229" s="2">
        <v>1.61</v>
      </c>
      <c r="E229" s="2">
        <v>3460</v>
      </c>
      <c r="F229" s="2"/>
      <c r="G229" s="2"/>
      <c r="H229" s="15">
        <f t="shared" si="3"/>
        <v>-1.8292682926829149E-2</v>
      </c>
    </row>
    <row r="230" spans="1:8" ht="13.5" x14ac:dyDescent="0.25">
      <c r="A230" s="11"/>
      <c r="B230" s="10">
        <v>42636</v>
      </c>
      <c r="C230" s="2">
        <v>1.6</v>
      </c>
      <c r="D230" s="2">
        <v>1.6</v>
      </c>
      <c r="E230" s="2">
        <v>299</v>
      </c>
      <c r="F230" s="2"/>
      <c r="G230" s="2"/>
      <c r="H230" s="15">
        <f t="shared" si="3"/>
        <v>-6.2111801242236073E-3</v>
      </c>
    </row>
    <row r="231" spans="1:8" ht="13.5" x14ac:dyDescent="0.25">
      <c r="A231" s="11"/>
      <c r="B231" s="10">
        <v>42639</v>
      </c>
      <c r="C231" s="2">
        <v>1.61</v>
      </c>
      <c r="D231" s="2">
        <v>1.61</v>
      </c>
      <c r="E231" s="2">
        <v>2125</v>
      </c>
      <c r="F231" s="2"/>
      <c r="G231" s="2"/>
      <c r="H231" s="15">
        <f t="shared" si="3"/>
        <v>6.2500000000000056E-3</v>
      </c>
    </row>
    <row r="232" spans="1:8" ht="13.5" x14ac:dyDescent="0.25">
      <c r="A232" s="11"/>
      <c r="B232" s="10">
        <v>42640</v>
      </c>
      <c r="C232" s="2">
        <v>1.63</v>
      </c>
      <c r="D232" s="2">
        <v>1.63</v>
      </c>
      <c r="E232" s="2">
        <v>33889</v>
      </c>
      <c r="F232" s="2"/>
      <c r="G232" s="2"/>
      <c r="H232" s="15">
        <f t="shared" si="3"/>
        <v>1.2422360248447077E-2</v>
      </c>
    </row>
    <row r="233" spans="1:8" ht="13.5" x14ac:dyDescent="0.25">
      <c r="A233" s="11"/>
      <c r="B233" s="10">
        <v>42641</v>
      </c>
      <c r="C233" s="2">
        <v>1.62</v>
      </c>
      <c r="D233" s="2">
        <v>1.62</v>
      </c>
      <c r="E233" s="2">
        <v>7944</v>
      </c>
      <c r="F233" s="2"/>
      <c r="G233" s="2"/>
      <c r="H233" s="15">
        <f t="shared" si="3"/>
        <v>-6.1349693251532443E-3</v>
      </c>
    </row>
    <row r="234" spans="1:8" ht="13.5" x14ac:dyDescent="0.25">
      <c r="A234" s="11"/>
      <c r="B234" s="10">
        <v>42642</v>
      </c>
      <c r="C234" s="2">
        <v>1.58</v>
      </c>
      <c r="D234" s="2">
        <v>1.58</v>
      </c>
      <c r="E234" s="2">
        <v>11850</v>
      </c>
      <c r="F234" s="2"/>
      <c r="G234" s="2"/>
      <c r="H234" s="15">
        <f t="shared" si="3"/>
        <v>-2.4691358024691377E-2</v>
      </c>
    </row>
    <row r="235" spans="1:8" ht="13.5" x14ac:dyDescent="0.25">
      <c r="A235" s="11"/>
      <c r="B235" s="10">
        <v>42643</v>
      </c>
      <c r="C235" s="2">
        <v>1.58</v>
      </c>
      <c r="D235" s="2">
        <v>1.58</v>
      </c>
      <c r="E235" s="2">
        <v>500</v>
      </c>
      <c r="F235" s="2"/>
      <c r="G235" s="2"/>
      <c r="H235" s="15">
        <f t="shared" si="3"/>
        <v>0</v>
      </c>
    </row>
    <row r="236" spans="1:8" ht="13.5" x14ac:dyDescent="0.25">
      <c r="A236" s="11"/>
      <c r="B236" s="10">
        <v>42647</v>
      </c>
      <c r="C236" s="2">
        <v>1.58</v>
      </c>
      <c r="D236" s="2">
        <v>1.58</v>
      </c>
      <c r="E236" s="2">
        <v>851</v>
      </c>
      <c r="F236" s="2"/>
      <c r="G236" s="2"/>
      <c r="H236" s="15">
        <f t="shared" si="3"/>
        <v>0</v>
      </c>
    </row>
    <row r="237" spans="1:8" ht="13.5" x14ac:dyDescent="0.25">
      <c r="A237" s="11"/>
      <c r="B237" s="10">
        <v>42648</v>
      </c>
      <c r="C237" s="2">
        <v>1.62</v>
      </c>
      <c r="D237" s="2">
        <v>1.62</v>
      </c>
      <c r="E237" s="2">
        <v>0</v>
      </c>
      <c r="F237" s="2"/>
      <c r="G237" s="2"/>
      <c r="H237" s="15">
        <f t="shared" si="3"/>
        <v>2.5316455696202552E-2</v>
      </c>
    </row>
    <row r="238" spans="1:8" ht="13.5" x14ac:dyDescent="0.25">
      <c r="A238" s="11"/>
      <c r="B238" s="10">
        <v>42649</v>
      </c>
      <c r="C238" s="2">
        <v>1.62</v>
      </c>
      <c r="D238" s="2">
        <v>1.62</v>
      </c>
      <c r="E238" s="2">
        <v>273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42650</v>
      </c>
      <c r="C239" s="2">
        <v>1.66</v>
      </c>
      <c r="D239" s="2">
        <v>1.66</v>
      </c>
      <c r="E239" s="2">
        <v>0</v>
      </c>
      <c r="F239" s="2"/>
      <c r="G239" s="2"/>
      <c r="H239" s="15">
        <f t="shared" si="3"/>
        <v>2.4691358024691242E-2</v>
      </c>
    </row>
    <row r="240" spans="1:8" ht="13.5" x14ac:dyDescent="0.25">
      <c r="A240" s="11"/>
      <c r="B240" s="10">
        <v>42653</v>
      </c>
      <c r="C240" s="2">
        <v>1.68</v>
      </c>
      <c r="D240" s="2">
        <v>1.68</v>
      </c>
      <c r="E240" s="2">
        <v>504</v>
      </c>
      <c r="F240" s="2"/>
      <c r="G240" s="2"/>
      <c r="H240" s="15">
        <f t="shared" si="3"/>
        <v>1.2048192771084348E-2</v>
      </c>
    </row>
    <row r="241" spans="1:8" ht="13.5" x14ac:dyDescent="0.25">
      <c r="A241" s="11"/>
      <c r="B241" s="10">
        <v>42654</v>
      </c>
      <c r="C241" s="2">
        <v>1.68</v>
      </c>
      <c r="D241" s="2">
        <v>1.68</v>
      </c>
      <c r="E241" s="2">
        <v>0</v>
      </c>
      <c r="F241" s="2"/>
      <c r="G241" s="2"/>
      <c r="H241" s="15">
        <f t="shared" si="3"/>
        <v>0</v>
      </c>
    </row>
    <row r="242" spans="1:8" ht="13.5" x14ac:dyDescent="0.25">
      <c r="A242" s="11"/>
      <c r="B242" s="10">
        <v>42655</v>
      </c>
      <c r="C242" s="2">
        <v>1.68</v>
      </c>
      <c r="D242" s="2">
        <v>1.68</v>
      </c>
      <c r="E242" s="2">
        <v>0</v>
      </c>
      <c r="F242" s="2"/>
      <c r="G242" s="2"/>
      <c r="H242" s="15">
        <f t="shared" si="3"/>
        <v>0</v>
      </c>
    </row>
    <row r="243" spans="1:8" ht="13.5" x14ac:dyDescent="0.25">
      <c r="A243" s="11"/>
      <c r="B243" s="10">
        <v>42656</v>
      </c>
      <c r="C243" s="2">
        <v>1.68</v>
      </c>
      <c r="D243" s="2">
        <v>1.68</v>
      </c>
      <c r="E243" s="2">
        <v>600</v>
      </c>
      <c r="F243" s="2"/>
      <c r="G243" s="2"/>
      <c r="H243" s="15">
        <f t="shared" si="3"/>
        <v>0</v>
      </c>
    </row>
    <row r="244" spans="1:8" ht="13.5" x14ac:dyDescent="0.25">
      <c r="A244" s="11"/>
      <c r="B244" s="10">
        <v>42657</v>
      </c>
      <c r="C244" s="2">
        <v>1.68</v>
      </c>
      <c r="D244" s="2">
        <v>1.68</v>
      </c>
      <c r="E244" s="2">
        <v>0</v>
      </c>
      <c r="F244" s="2"/>
      <c r="G244" s="2"/>
      <c r="H244" s="15">
        <f t="shared" si="3"/>
        <v>0</v>
      </c>
    </row>
    <row r="245" spans="1:8" ht="13.5" x14ac:dyDescent="0.25">
      <c r="A245" s="11"/>
      <c r="B245" s="10">
        <v>42660</v>
      </c>
      <c r="C245" s="2">
        <v>1.68</v>
      </c>
      <c r="D245" s="2">
        <v>1.68</v>
      </c>
      <c r="E245" s="2">
        <v>0</v>
      </c>
      <c r="F245" s="2"/>
      <c r="G245" s="2"/>
      <c r="H245" s="15">
        <f t="shared" si="3"/>
        <v>0</v>
      </c>
    </row>
    <row r="246" spans="1:8" ht="13.5" x14ac:dyDescent="0.25">
      <c r="A246" s="11"/>
      <c r="B246" s="10">
        <v>42661</v>
      </c>
      <c r="C246" s="2">
        <v>1.73</v>
      </c>
      <c r="D246" s="2">
        <v>1.73</v>
      </c>
      <c r="E246" s="2">
        <v>200</v>
      </c>
      <c r="F246" s="2"/>
      <c r="G246" s="2"/>
      <c r="H246" s="15">
        <f t="shared" si="3"/>
        <v>2.9761904761904788E-2</v>
      </c>
    </row>
    <row r="247" spans="1:8" ht="13.5" x14ac:dyDescent="0.25">
      <c r="A247" s="11"/>
      <c r="B247" s="10">
        <v>42662</v>
      </c>
      <c r="C247" s="2">
        <v>1.73</v>
      </c>
      <c r="D247" s="2">
        <v>1.73</v>
      </c>
      <c r="E247" s="2">
        <v>0</v>
      </c>
      <c r="F247" s="2"/>
      <c r="G247" s="2"/>
      <c r="H247" s="15">
        <f t="shared" si="3"/>
        <v>0</v>
      </c>
    </row>
    <row r="248" spans="1:8" ht="13.5" x14ac:dyDescent="0.25">
      <c r="A248" s="11"/>
      <c r="B248" s="10">
        <v>42663</v>
      </c>
      <c r="C248" s="2">
        <v>1.73</v>
      </c>
      <c r="D248" s="2">
        <v>1.73</v>
      </c>
      <c r="E248" s="2">
        <v>0</v>
      </c>
      <c r="F248" s="2"/>
      <c r="G248" s="2"/>
      <c r="H248" s="15">
        <f t="shared" si="3"/>
        <v>0</v>
      </c>
    </row>
    <row r="249" spans="1:8" ht="13.5" x14ac:dyDescent="0.25">
      <c r="A249" s="11"/>
      <c r="B249" s="10">
        <v>42664</v>
      </c>
      <c r="C249" s="2">
        <v>1.7</v>
      </c>
      <c r="D249" s="2">
        <v>1.7</v>
      </c>
      <c r="E249" s="2">
        <v>9</v>
      </c>
      <c r="F249" s="2"/>
      <c r="G249" s="2"/>
      <c r="H249" s="15">
        <f t="shared" si="3"/>
        <v>-1.7341040462427761E-2</v>
      </c>
    </row>
    <row r="250" spans="1:8" ht="13.5" x14ac:dyDescent="0.25">
      <c r="A250" s="11"/>
      <c r="B250" s="10">
        <v>42667</v>
      </c>
      <c r="C250" s="2">
        <v>1.7</v>
      </c>
      <c r="D250" s="2">
        <v>1.7</v>
      </c>
      <c r="E250" s="2">
        <v>5</v>
      </c>
      <c r="F250" s="2"/>
      <c r="G250" s="2"/>
      <c r="H250" s="15">
        <f t="shared" si="3"/>
        <v>0</v>
      </c>
    </row>
    <row r="251" spans="1:8" ht="13.5" x14ac:dyDescent="0.25">
      <c r="A251" s="11"/>
      <c r="B251" s="10">
        <v>42668</v>
      </c>
      <c r="C251" s="2">
        <v>1.7</v>
      </c>
      <c r="D251" s="2">
        <v>1.7</v>
      </c>
      <c r="E251" s="2">
        <v>0</v>
      </c>
      <c r="F251" s="2"/>
      <c r="G251" s="2"/>
      <c r="H251" s="15">
        <f t="shared" si="3"/>
        <v>0</v>
      </c>
    </row>
    <row r="252" spans="1:8" ht="13.5" x14ac:dyDescent="0.25">
      <c r="A252" s="11"/>
      <c r="B252" s="10">
        <v>42669</v>
      </c>
      <c r="C252" s="2">
        <v>1.75</v>
      </c>
      <c r="D252" s="2">
        <v>1.75</v>
      </c>
      <c r="E252" s="2">
        <v>10</v>
      </c>
      <c r="F252" s="2"/>
      <c r="G252" s="2"/>
      <c r="H252" s="15">
        <f t="shared" si="3"/>
        <v>2.941176470588238E-2</v>
      </c>
    </row>
    <row r="253" spans="1:8" ht="13.5" x14ac:dyDescent="0.25">
      <c r="A253" s="11"/>
      <c r="B253" s="10">
        <v>42670</v>
      </c>
      <c r="C253" s="2">
        <v>1.75</v>
      </c>
      <c r="D253" s="2">
        <v>1.75</v>
      </c>
      <c r="E253" s="2">
        <v>0</v>
      </c>
      <c r="F253" s="2"/>
      <c r="G253" s="2"/>
      <c r="H253" s="15">
        <f t="shared" si="3"/>
        <v>0</v>
      </c>
    </row>
    <row r="254" spans="1:8" ht="13.5" x14ac:dyDescent="0.25">
      <c r="A254" s="11"/>
      <c r="B254" s="10">
        <v>42671</v>
      </c>
      <c r="C254" s="2">
        <v>1.82</v>
      </c>
      <c r="D254" s="2">
        <v>1.82</v>
      </c>
      <c r="E254" s="2">
        <v>230</v>
      </c>
      <c r="F254" s="2"/>
      <c r="G254" s="2"/>
      <c r="H254" s="15">
        <f t="shared" si="3"/>
        <v>4.0000000000000036E-2</v>
      </c>
    </row>
    <row r="255" spans="1:8" ht="13.5" x14ac:dyDescent="0.25">
      <c r="A255" s="11"/>
      <c r="B255" s="10">
        <v>42674</v>
      </c>
      <c r="C255" s="2">
        <v>1.82</v>
      </c>
      <c r="D255" s="2">
        <v>1.82</v>
      </c>
      <c r="E255" s="2">
        <v>0</v>
      </c>
      <c r="F255" s="2"/>
      <c r="G255" s="2"/>
      <c r="H255" s="15">
        <f t="shared" si="3"/>
        <v>0</v>
      </c>
    </row>
    <row r="256" spans="1:8" ht="13.5" x14ac:dyDescent="0.25">
      <c r="A256" s="11"/>
      <c r="B256" s="10">
        <v>42675</v>
      </c>
      <c r="C256" s="2">
        <v>1.9</v>
      </c>
      <c r="D256" s="2">
        <v>1.9</v>
      </c>
      <c r="E256" s="2">
        <v>0</v>
      </c>
      <c r="F256" s="2"/>
      <c r="G256" s="2"/>
      <c r="H256" s="15">
        <f t="shared" si="3"/>
        <v>4.3956043956043869E-2</v>
      </c>
    </row>
    <row r="257" spans="1:8" ht="13.5" x14ac:dyDescent="0.25">
      <c r="A257" s="11"/>
      <c r="B257" s="10">
        <v>42676</v>
      </c>
      <c r="C257" s="2">
        <v>1.89</v>
      </c>
      <c r="D257" s="2">
        <v>1.89</v>
      </c>
      <c r="E257" s="2">
        <v>320</v>
      </c>
      <c r="F257" s="2"/>
      <c r="G257" s="2"/>
      <c r="H257" s="15">
        <f t="shared" si="3"/>
        <v>-5.2631578947368472E-3</v>
      </c>
    </row>
    <row r="258" spans="1:8" ht="13.5" x14ac:dyDescent="0.25">
      <c r="A258" s="11"/>
      <c r="B258" s="10">
        <v>42677</v>
      </c>
      <c r="C258" s="2">
        <v>1.89</v>
      </c>
      <c r="D258" s="2">
        <v>1.89</v>
      </c>
      <c r="E258" s="2">
        <v>3</v>
      </c>
      <c r="F258" s="2"/>
      <c r="G258" s="2"/>
      <c r="H258" s="15">
        <f t="shared" si="3"/>
        <v>0</v>
      </c>
    </row>
    <row r="259" spans="1:8" ht="13.5" x14ac:dyDescent="0.25">
      <c r="A259" s="11"/>
      <c r="B259" s="10">
        <v>42678</v>
      </c>
      <c r="C259" s="2">
        <v>1.89</v>
      </c>
      <c r="D259" s="2">
        <v>1.89</v>
      </c>
      <c r="E259" s="2">
        <v>0</v>
      </c>
      <c r="F259" s="2"/>
      <c r="G259" s="2"/>
      <c r="H259" s="15">
        <f t="shared" si="3"/>
        <v>0</v>
      </c>
    </row>
    <row r="260" spans="1:8" ht="13.5" x14ac:dyDescent="0.25">
      <c r="A260" s="11"/>
      <c r="B260" s="10">
        <v>42681</v>
      </c>
      <c r="C260" s="2">
        <v>1.89</v>
      </c>
      <c r="D260" s="2">
        <v>1.89</v>
      </c>
      <c r="E260" s="2">
        <v>0</v>
      </c>
      <c r="F260" s="2"/>
      <c r="G260" s="2"/>
      <c r="H260" s="15">
        <f t="shared" si="3"/>
        <v>0</v>
      </c>
    </row>
    <row r="261" spans="1:8" ht="13.5" x14ac:dyDescent="0.25">
      <c r="A261" s="11"/>
      <c r="B261" s="10">
        <v>42682</v>
      </c>
      <c r="C261" s="2">
        <v>1.89</v>
      </c>
      <c r="D261" s="2">
        <v>1.89</v>
      </c>
      <c r="E261" s="2">
        <v>0</v>
      </c>
      <c r="F261" s="2"/>
      <c r="G261" s="2"/>
      <c r="H261" s="15">
        <f t="shared" si="3"/>
        <v>0</v>
      </c>
    </row>
    <row r="262" spans="1:8" ht="13.5" x14ac:dyDescent="0.25">
      <c r="A262" s="11"/>
      <c r="B262" s="10">
        <v>42683</v>
      </c>
      <c r="C262" s="2">
        <v>1.89</v>
      </c>
      <c r="D262" s="2">
        <v>1.89</v>
      </c>
      <c r="E262" s="2">
        <v>200</v>
      </c>
      <c r="F262" s="2"/>
      <c r="G262" s="2"/>
      <c r="H262" s="15">
        <f t="shared" si="3"/>
        <v>0</v>
      </c>
    </row>
    <row r="263" spans="1:8" ht="13.5" x14ac:dyDescent="0.25">
      <c r="A263" s="11"/>
      <c r="B263" s="10">
        <v>42684</v>
      </c>
      <c r="C263" s="2">
        <v>1.9</v>
      </c>
      <c r="D263" s="2">
        <v>1.9</v>
      </c>
      <c r="E263" s="2">
        <v>203</v>
      </c>
      <c r="F263" s="2"/>
      <c r="G263" s="2"/>
      <c r="H263" s="15">
        <f t="shared" ref="H263:H326" si="4">(D263-D262)/D262</f>
        <v>5.2910052910052959E-3</v>
      </c>
    </row>
    <row r="264" spans="1:8" ht="13.5" x14ac:dyDescent="0.25">
      <c r="A264" s="11"/>
      <c r="B264" s="10">
        <v>42685</v>
      </c>
      <c r="C264" s="2">
        <v>1.88</v>
      </c>
      <c r="D264" s="2">
        <v>1.88</v>
      </c>
      <c r="E264" s="2">
        <v>147</v>
      </c>
      <c r="F264" s="2"/>
      <c r="G264" s="2"/>
      <c r="H264" s="15">
        <f t="shared" si="4"/>
        <v>-1.0526315789473694E-2</v>
      </c>
    </row>
    <row r="265" spans="1:8" ht="13.5" x14ac:dyDescent="0.25">
      <c r="A265" s="11"/>
      <c r="B265" s="10">
        <v>42688</v>
      </c>
      <c r="C265" s="2">
        <v>1.93</v>
      </c>
      <c r="D265" s="2">
        <v>1.93</v>
      </c>
      <c r="E265" s="2">
        <v>22</v>
      </c>
      <c r="F265" s="2"/>
      <c r="G265" s="2"/>
      <c r="H265" s="15">
        <f t="shared" si="4"/>
        <v>2.6595744680851088E-2</v>
      </c>
    </row>
    <row r="266" spans="1:8" ht="13.5" x14ac:dyDescent="0.25">
      <c r="A266" s="11"/>
      <c r="B266" s="10">
        <v>42689</v>
      </c>
      <c r="C266" s="2">
        <v>1.93</v>
      </c>
      <c r="D266" s="2">
        <v>1.93</v>
      </c>
      <c r="E266" s="2">
        <v>0</v>
      </c>
      <c r="F266" s="2"/>
      <c r="G266" s="2"/>
      <c r="H266" s="15">
        <f t="shared" si="4"/>
        <v>0</v>
      </c>
    </row>
    <row r="267" spans="1:8" ht="13.5" x14ac:dyDescent="0.25">
      <c r="A267" s="11"/>
      <c r="B267" s="10">
        <v>42690</v>
      </c>
      <c r="C267" s="2">
        <v>1.93</v>
      </c>
      <c r="D267" s="2">
        <v>1.93</v>
      </c>
      <c r="E267" s="2">
        <v>0</v>
      </c>
      <c r="F267" s="2"/>
      <c r="G267" s="2"/>
      <c r="H267" s="15">
        <f t="shared" si="4"/>
        <v>0</v>
      </c>
    </row>
    <row r="268" spans="1:8" ht="13.5" x14ac:dyDescent="0.25">
      <c r="A268" s="11"/>
      <c r="B268" s="10">
        <v>42691</v>
      </c>
      <c r="C268" s="2">
        <v>1.93</v>
      </c>
      <c r="D268" s="2">
        <v>1.93</v>
      </c>
      <c r="E268" s="2">
        <v>0</v>
      </c>
      <c r="F268" s="2"/>
      <c r="G268" s="2"/>
      <c r="H268" s="15">
        <f t="shared" si="4"/>
        <v>0</v>
      </c>
    </row>
    <row r="269" spans="1:8" ht="13.5" x14ac:dyDescent="0.25">
      <c r="A269" s="11"/>
      <c r="B269" s="10">
        <v>42692</v>
      </c>
      <c r="C269" s="2">
        <v>2</v>
      </c>
      <c r="D269" s="2">
        <v>2</v>
      </c>
      <c r="E269" s="2">
        <v>5</v>
      </c>
      <c r="F269" s="2"/>
      <c r="G269" s="2"/>
      <c r="H269" s="15">
        <f t="shared" si="4"/>
        <v>3.6269430051813503E-2</v>
      </c>
    </row>
    <row r="270" spans="1:8" ht="13.5" x14ac:dyDescent="0.25">
      <c r="A270" s="11"/>
      <c r="B270" s="10">
        <v>42695</v>
      </c>
      <c r="C270" s="2">
        <v>2</v>
      </c>
      <c r="D270" s="2">
        <v>2</v>
      </c>
      <c r="E270" s="2">
        <v>0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2</v>
      </c>
      <c r="D271" s="2">
        <v>2</v>
      </c>
      <c r="E271" s="2">
        <v>0</v>
      </c>
      <c r="F271" s="2"/>
      <c r="G271" s="2"/>
      <c r="H271" s="15">
        <f t="shared" si="4"/>
        <v>0</v>
      </c>
    </row>
    <row r="272" spans="1:8" ht="13.5" x14ac:dyDescent="0.25">
      <c r="A272" s="11"/>
      <c r="B272" s="10">
        <v>42697</v>
      </c>
      <c r="C272" s="2">
        <v>2.06</v>
      </c>
      <c r="D272" s="2">
        <v>2.06</v>
      </c>
      <c r="E272" s="2">
        <v>5</v>
      </c>
      <c r="F272" s="2"/>
      <c r="G272" s="2"/>
      <c r="H272" s="15">
        <f t="shared" si="4"/>
        <v>3.0000000000000027E-2</v>
      </c>
    </row>
    <row r="273" spans="1:8" ht="13.5" x14ac:dyDescent="0.25">
      <c r="A273" s="11"/>
      <c r="B273" s="10">
        <v>42698</v>
      </c>
      <c r="C273" s="2">
        <v>2.12</v>
      </c>
      <c r="D273" s="2">
        <v>2.12</v>
      </c>
      <c r="E273" s="2">
        <v>5</v>
      </c>
      <c r="F273" s="2"/>
      <c r="G273" s="2"/>
      <c r="H273" s="15">
        <f t="shared" si="4"/>
        <v>2.9126213592233035E-2</v>
      </c>
    </row>
    <row r="274" spans="1:8" ht="13.5" x14ac:dyDescent="0.25">
      <c r="A274" s="11"/>
      <c r="B274" s="10">
        <v>42699</v>
      </c>
      <c r="C274" s="2">
        <v>2.1800000000000002</v>
      </c>
      <c r="D274" s="2">
        <v>2.1800000000000002</v>
      </c>
      <c r="E274" s="2">
        <v>12</v>
      </c>
      <c r="F274" s="2"/>
      <c r="G274" s="2"/>
      <c r="H274" s="15">
        <f t="shared" si="4"/>
        <v>2.8301886792452855E-2</v>
      </c>
    </row>
    <row r="275" spans="1:8" ht="13.5" x14ac:dyDescent="0.25">
      <c r="A275" s="11"/>
      <c r="B275" s="10">
        <v>42702</v>
      </c>
      <c r="C275" s="2">
        <v>2.2400000000000002</v>
      </c>
      <c r="D275" s="2">
        <v>2.2400000000000002</v>
      </c>
      <c r="E275" s="2">
        <v>10</v>
      </c>
      <c r="F275" s="2"/>
      <c r="G275" s="2"/>
      <c r="H275" s="15">
        <f t="shared" si="4"/>
        <v>2.7522935779816536E-2</v>
      </c>
    </row>
    <row r="276" spans="1:8" ht="13.5" x14ac:dyDescent="0.25">
      <c r="A276" s="11"/>
      <c r="B276" s="10">
        <v>42703</v>
      </c>
      <c r="C276" s="2">
        <v>2.23</v>
      </c>
      <c r="D276" s="2">
        <v>2.23</v>
      </c>
      <c r="E276" s="2">
        <v>1100</v>
      </c>
      <c r="F276" s="2"/>
      <c r="G276" s="2"/>
      <c r="H276" s="15">
        <f t="shared" si="4"/>
        <v>-4.4642857142858173E-3</v>
      </c>
    </row>
    <row r="277" spans="1:8" ht="13.5" x14ac:dyDescent="0.25">
      <c r="A277" s="11"/>
      <c r="B277" s="10">
        <v>42704</v>
      </c>
      <c r="C277" s="2">
        <v>2.17</v>
      </c>
      <c r="D277" s="2">
        <v>2.17</v>
      </c>
      <c r="E277" s="2">
        <v>0</v>
      </c>
      <c r="F277" s="2"/>
      <c r="G277" s="2"/>
      <c r="H277" s="15">
        <f t="shared" si="4"/>
        <v>-2.6905829596412582E-2</v>
      </c>
    </row>
    <row r="278" spans="1:8" ht="13.5" x14ac:dyDescent="0.25">
      <c r="A278" s="11"/>
      <c r="B278" s="10">
        <v>42705</v>
      </c>
      <c r="C278" s="2">
        <v>2.23</v>
      </c>
      <c r="D278" s="2">
        <v>2.23</v>
      </c>
      <c r="E278" s="2">
        <v>19</v>
      </c>
      <c r="F278" s="2"/>
      <c r="G278" s="2"/>
      <c r="H278" s="15">
        <f t="shared" si="4"/>
        <v>2.7649769585253482E-2</v>
      </c>
    </row>
    <row r="279" spans="1:8" ht="13.5" x14ac:dyDescent="0.25">
      <c r="A279" s="11"/>
      <c r="B279" s="10">
        <v>42706</v>
      </c>
      <c r="C279" s="2">
        <v>2.35</v>
      </c>
      <c r="D279" s="2">
        <v>2.35</v>
      </c>
      <c r="E279" s="2">
        <v>499</v>
      </c>
      <c r="F279" s="2"/>
      <c r="G279" s="2"/>
      <c r="H279" s="15">
        <f t="shared" si="4"/>
        <v>5.3811659192825163E-2</v>
      </c>
    </row>
    <row r="280" spans="1:8" ht="13.5" x14ac:dyDescent="0.25">
      <c r="A280" s="11"/>
      <c r="B280" s="10">
        <v>42709</v>
      </c>
      <c r="C280" s="2">
        <v>2.4900000000000002</v>
      </c>
      <c r="D280" s="2">
        <v>2.4900000000000002</v>
      </c>
      <c r="E280" s="2">
        <v>1640</v>
      </c>
      <c r="F280" s="2"/>
      <c r="G280" s="2"/>
      <c r="H280" s="15">
        <f t="shared" si="4"/>
        <v>5.9574468085106434E-2</v>
      </c>
    </row>
    <row r="281" spans="1:8" ht="13.5" x14ac:dyDescent="0.25">
      <c r="A281" s="11"/>
      <c r="B281" s="10">
        <v>42710</v>
      </c>
      <c r="C281" s="2">
        <v>2.4</v>
      </c>
      <c r="D281" s="2">
        <v>2.4</v>
      </c>
      <c r="E281" s="2">
        <v>255</v>
      </c>
      <c r="F281" s="2"/>
      <c r="G281" s="2"/>
      <c r="H281" s="15">
        <f t="shared" si="4"/>
        <v>-3.6144578313253128E-2</v>
      </c>
    </row>
    <row r="282" spans="1:8" ht="13.5" x14ac:dyDescent="0.25">
      <c r="A282" s="11"/>
      <c r="B282" s="10">
        <v>42711</v>
      </c>
      <c r="C282" s="2">
        <v>2.2999999999999998</v>
      </c>
      <c r="D282" s="2">
        <v>2.2999999999999998</v>
      </c>
      <c r="E282" s="2">
        <v>400</v>
      </c>
      <c r="F282" s="2"/>
      <c r="G282" s="2"/>
      <c r="H282" s="15">
        <f t="shared" si="4"/>
        <v>-4.1666666666666706E-2</v>
      </c>
    </row>
    <row r="283" spans="1:8" ht="13.5" x14ac:dyDescent="0.25">
      <c r="A283" s="11"/>
      <c r="B283" s="10">
        <v>42712</v>
      </c>
      <c r="C283" s="2">
        <v>2.2999999999999998</v>
      </c>
      <c r="D283" s="2">
        <v>2.2999999999999998</v>
      </c>
      <c r="E283" s="2">
        <v>515</v>
      </c>
      <c r="F283" s="2"/>
      <c r="G283" s="2"/>
      <c r="H283" s="15">
        <f t="shared" si="4"/>
        <v>0</v>
      </c>
    </row>
    <row r="284" spans="1:8" ht="13.5" x14ac:dyDescent="0.25">
      <c r="A284" s="11"/>
      <c r="B284" s="10">
        <v>42713</v>
      </c>
      <c r="C284" s="2">
        <v>2.25</v>
      </c>
      <c r="D284" s="2">
        <v>2.25</v>
      </c>
      <c r="E284" s="2">
        <v>238</v>
      </c>
      <c r="F284" s="2"/>
      <c r="G284" s="2"/>
      <c r="H284" s="15">
        <f t="shared" si="4"/>
        <v>-2.1739130434782532E-2</v>
      </c>
    </row>
    <row r="285" spans="1:8" ht="13.5" x14ac:dyDescent="0.25">
      <c r="A285" s="11"/>
      <c r="B285" s="10">
        <v>42717</v>
      </c>
      <c r="C285" s="2">
        <v>2.25</v>
      </c>
      <c r="D285" s="2">
        <v>2.25</v>
      </c>
      <c r="E285" s="2">
        <v>4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42718</v>
      </c>
      <c r="C286" s="2">
        <v>2.2400000000000002</v>
      </c>
      <c r="D286" s="2">
        <v>2.2400000000000002</v>
      </c>
      <c r="E286" s="2">
        <v>153</v>
      </c>
      <c r="F286" s="2"/>
      <c r="G286" s="2"/>
      <c r="H286" s="15">
        <f t="shared" si="4"/>
        <v>-4.4444444444443499E-3</v>
      </c>
    </row>
    <row r="287" spans="1:8" ht="13.5" x14ac:dyDescent="0.25">
      <c r="A287" s="11"/>
      <c r="B287" s="10">
        <v>42719</v>
      </c>
      <c r="C287" s="2">
        <v>2.2400000000000002</v>
      </c>
      <c r="D287" s="2">
        <v>2.2400000000000002</v>
      </c>
      <c r="E287" s="2">
        <v>0</v>
      </c>
      <c r="F287" s="2"/>
      <c r="G287" s="2"/>
      <c r="H287" s="15">
        <f t="shared" si="4"/>
        <v>0</v>
      </c>
    </row>
    <row r="288" spans="1:8" ht="13.5" x14ac:dyDescent="0.25">
      <c r="A288" s="11"/>
      <c r="B288" s="10">
        <v>42720</v>
      </c>
      <c r="C288" s="2">
        <v>2.14</v>
      </c>
      <c r="D288" s="2">
        <v>2.14</v>
      </c>
      <c r="E288" s="2">
        <v>5</v>
      </c>
      <c r="F288" s="2"/>
      <c r="G288" s="2"/>
      <c r="H288" s="15">
        <f t="shared" si="4"/>
        <v>-4.4642857142857179E-2</v>
      </c>
    </row>
    <row r="289" spans="1:8" ht="13.5" x14ac:dyDescent="0.25">
      <c r="A289" s="11"/>
      <c r="B289" s="10">
        <v>42723</v>
      </c>
      <c r="C289" s="2">
        <v>2.14</v>
      </c>
      <c r="D289" s="2">
        <v>2.14</v>
      </c>
      <c r="E289" s="2">
        <v>95</v>
      </c>
      <c r="F289" s="2"/>
      <c r="G289" s="2"/>
      <c r="H289" s="15">
        <f t="shared" si="4"/>
        <v>0</v>
      </c>
    </row>
    <row r="290" spans="1:8" ht="13.5" x14ac:dyDescent="0.25">
      <c r="A290" s="11"/>
      <c r="B290" s="10">
        <v>42724</v>
      </c>
      <c r="C290" s="2">
        <v>2.14</v>
      </c>
      <c r="D290" s="2">
        <v>2.14</v>
      </c>
      <c r="E290" s="2">
        <v>15</v>
      </c>
      <c r="F290" s="2"/>
      <c r="G290" s="2"/>
      <c r="H290" s="15">
        <f t="shared" si="4"/>
        <v>0</v>
      </c>
    </row>
    <row r="291" spans="1:8" ht="13.5" x14ac:dyDescent="0.25">
      <c r="A291" s="11"/>
      <c r="B291" s="10">
        <v>42725</v>
      </c>
      <c r="C291" s="2">
        <v>2.14</v>
      </c>
      <c r="D291" s="2">
        <v>2.14</v>
      </c>
      <c r="E291" s="2">
        <v>502</v>
      </c>
      <c r="F291" s="2"/>
      <c r="G291" s="2"/>
      <c r="H291" s="15">
        <f t="shared" si="4"/>
        <v>0</v>
      </c>
    </row>
    <row r="292" spans="1:8" ht="13.5" x14ac:dyDescent="0.25">
      <c r="A292" s="11"/>
      <c r="B292" s="10">
        <v>42726</v>
      </c>
      <c r="C292" s="2">
        <v>2.14</v>
      </c>
      <c r="D292" s="2">
        <v>2.14</v>
      </c>
      <c r="E292" s="2">
        <v>29</v>
      </c>
      <c r="F292" s="2"/>
      <c r="G292" s="2"/>
      <c r="H292" s="15">
        <f t="shared" si="4"/>
        <v>0</v>
      </c>
    </row>
    <row r="293" spans="1:8" ht="13.5" x14ac:dyDescent="0.25">
      <c r="A293" s="11"/>
      <c r="B293" s="10">
        <v>42727</v>
      </c>
      <c r="C293" s="2">
        <v>2.14</v>
      </c>
      <c r="D293" s="2">
        <v>2.14</v>
      </c>
      <c r="E293" s="2">
        <v>41</v>
      </c>
      <c r="F293" s="2"/>
      <c r="G293" s="2"/>
      <c r="H293" s="15">
        <f t="shared" si="4"/>
        <v>0</v>
      </c>
    </row>
    <row r="294" spans="1:8" ht="13.5" x14ac:dyDescent="0.25">
      <c r="A294" s="11"/>
      <c r="B294" s="10">
        <v>42730</v>
      </c>
      <c r="C294" s="2">
        <v>2.14</v>
      </c>
      <c r="D294" s="2">
        <v>2.14</v>
      </c>
      <c r="E294" s="2">
        <v>0</v>
      </c>
      <c r="F294" s="2"/>
      <c r="G294" s="2"/>
      <c r="H294" s="15">
        <f t="shared" si="4"/>
        <v>0</v>
      </c>
    </row>
    <row r="295" spans="1:8" ht="13.5" x14ac:dyDescent="0.25">
      <c r="A295" s="11"/>
      <c r="B295" s="10">
        <v>42731</v>
      </c>
      <c r="C295" s="2">
        <v>2.14</v>
      </c>
      <c r="D295" s="2">
        <v>2.14</v>
      </c>
      <c r="E295" s="2">
        <v>0</v>
      </c>
      <c r="F295" s="2"/>
      <c r="G295" s="2"/>
      <c r="H295" s="15">
        <f t="shared" si="4"/>
        <v>0</v>
      </c>
    </row>
    <row r="296" spans="1:8" ht="13.5" x14ac:dyDescent="0.25">
      <c r="A296" s="11"/>
      <c r="B296" s="10">
        <v>42732</v>
      </c>
      <c r="C296" s="2">
        <v>2.0499999999999998</v>
      </c>
      <c r="D296" s="2">
        <v>2.0499999999999998</v>
      </c>
      <c r="E296" s="2">
        <v>10</v>
      </c>
      <c r="F296" s="2"/>
      <c r="G296" s="2"/>
      <c r="H296" s="15">
        <f t="shared" si="4"/>
        <v>-4.2056074766355277E-2</v>
      </c>
    </row>
    <row r="297" spans="1:8" ht="13.5" x14ac:dyDescent="0.25">
      <c r="A297" s="11"/>
      <c r="B297" s="10">
        <v>42733</v>
      </c>
      <c r="C297" s="2">
        <v>1.96</v>
      </c>
      <c r="D297" s="2">
        <v>1.96</v>
      </c>
      <c r="E297" s="2">
        <v>10</v>
      </c>
      <c r="F297" s="2"/>
      <c r="G297" s="2"/>
      <c r="H297" s="15">
        <f t="shared" si="4"/>
        <v>-4.3902439024390179E-2</v>
      </c>
    </row>
    <row r="298" spans="1:8" ht="13.5" x14ac:dyDescent="0.25">
      <c r="A298" s="11"/>
      <c r="B298" s="10">
        <v>42734</v>
      </c>
      <c r="C298" s="2">
        <v>1.9</v>
      </c>
      <c r="D298" s="2">
        <v>1.9</v>
      </c>
      <c r="E298" s="2">
        <v>271</v>
      </c>
      <c r="F298" s="2"/>
      <c r="G298" s="2"/>
      <c r="H298" s="15">
        <f t="shared" si="4"/>
        <v>-3.0612244897959211E-2</v>
      </c>
    </row>
    <row r="299" spans="1:8" ht="13.5" x14ac:dyDescent="0.25">
      <c r="A299" s="11"/>
      <c r="B299" s="10">
        <v>42737</v>
      </c>
      <c r="C299" s="2">
        <v>1.9</v>
      </c>
      <c r="D299" s="2">
        <v>1.9</v>
      </c>
      <c r="E299" s="2">
        <v>150</v>
      </c>
      <c r="F299" s="2"/>
      <c r="G299" s="2"/>
      <c r="H299" s="15">
        <f t="shared" si="4"/>
        <v>0</v>
      </c>
    </row>
    <row r="300" spans="1:8" ht="13.5" x14ac:dyDescent="0.25">
      <c r="A300" s="11"/>
      <c r="B300" s="10">
        <v>42738</v>
      </c>
      <c r="C300" s="2">
        <v>1.95</v>
      </c>
      <c r="D300" s="2">
        <v>1.95</v>
      </c>
      <c r="E300" s="2">
        <v>2472</v>
      </c>
      <c r="F300" s="2"/>
      <c r="G300" s="2"/>
      <c r="H300" s="15">
        <f t="shared" si="4"/>
        <v>2.6315789473684237E-2</v>
      </c>
    </row>
    <row r="301" spans="1:8" ht="13.5" x14ac:dyDescent="0.25">
      <c r="A301" s="11"/>
      <c r="B301" s="10">
        <v>42739</v>
      </c>
      <c r="C301" s="2">
        <v>2.0299999999999998</v>
      </c>
      <c r="D301" s="2">
        <v>2.0299999999999998</v>
      </c>
      <c r="E301" s="2">
        <v>0</v>
      </c>
      <c r="F301" s="2"/>
      <c r="G301" s="2"/>
      <c r="H301" s="15">
        <f t="shared" si="4"/>
        <v>4.1025641025640949E-2</v>
      </c>
    </row>
    <row r="302" spans="1:8" ht="13.5" x14ac:dyDescent="0.25">
      <c r="A302" s="11"/>
      <c r="B302" s="10">
        <v>42740</v>
      </c>
      <c r="C302" s="2">
        <v>2.0099999999999998</v>
      </c>
      <c r="D302" s="2">
        <v>2.0099999999999998</v>
      </c>
      <c r="E302" s="2">
        <v>800</v>
      </c>
      <c r="F302" s="2"/>
      <c r="G302" s="2"/>
      <c r="H302" s="15">
        <f t="shared" si="4"/>
        <v>-9.8522167487684834E-3</v>
      </c>
    </row>
    <row r="303" spans="1:8" ht="13.5" x14ac:dyDescent="0.25">
      <c r="A303" s="11"/>
      <c r="B303" s="10">
        <v>42741</v>
      </c>
      <c r="C303" s="2">
        <v>2.0099999999999998</v>
      </c>
      <c r="D303" s="2">
        <v>2.0099999999999998</v>
      </c>
      <c r="E303" s="2">
        <v>0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42744</v>
      </c>
      <c r="C304" s="2">
        <v>2.0099999999999998</v>
      </c>
      <c r="D304" s="2">
        <v>2.0099999999999998</v>
      </c>
      <c r="E304" s="2">
        <v>0</v>
      </c>
      <c r="F304" s="2"/>
      <c r="G304" s="2"/>
      <c r="H304" s="15">
        <f t="shared" si="4"/>
        <v>0</v>
      </c>
    </row>
    <row r="305" spans="1:8" ht="13.5" x14ac:dyDescent="0.25">
      <c r="A305" s="11"/>
      <c r="B305" s="10">
        <v>42745</v>
      </c>
      <c r="C305" s="2">
        <v>2.0099999999999998</v>
      </c>
      <c r="D305" s="2">
        <v>2.0099999999999998</v>
      </c>
      <c r="E305" s="2">
        <v>0</v>
      </c>
      <c r="F305" s="2"/>
      <c r="G305" s="2"/>
      <c r="H305" s="15">
        <f t="shared" si="4"/>
        <v>0</v>
      </c>
    </row>
    <row r="306" spans="1:8" ht="13.5" x14ac:dyDescent="0.25">
      <c r="A306" s="11"/>
      <c r="B306" s="10">
        <v>42746</v>
      </c>
      <c r="C306" s="2">
        <v>2.0099999999999998</v>
      </c>
      <c r="D306" s="2">
        <v>2.0099999999999998</v>
      </c>
      <c r="E306" s="2">
        <v>0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2.0099999999999998</v>
      </c>
      <c r="D307" s="2">
        <v>2.0099999999999998</v>
      </c>
      <c r="E307" s="2">
        <v>0</v>
      </c>
      <c r="F307" s="2"/>
      <c r="G307" s="2"/>
      <c r="H307" s="15">
        <f t="shared" si="4"/>
        <v>0</v>
      </c>
    </row>
    <row r="308" spans="1:8" ht="13.5" x14ac:dyDescent="0.25">
      <c r="A308" s="11"/>
      <c r="B308" s="10">
        <v>42748</v>
      </c>
      <c r="C308" s="2">
        <v>2.0099999999999998</v>
      </c>
      <c r="D308" s="2">
        <v>2.0099999999999998</v>
      </c>
      <c r="E308" s="2">
        <v>0</v>
      </c>
      <c r="F308" s="2"/>
      <c r="G308" s="2"/>
      <c r="H308" s="15">
        <f t="shared" si="4"/>
        <v>0</v>
      </c>
    </row>
    <row r="309" spans="1:8" ht="13.5" x14ac:dyDescent="0.25">
      <c r="A309" s="11"/>
      <c r="B309" s="10">
        <v>42751</v>
      </c>
      <c r="C309" s="2">
        <v>2.0099999999999998</v>
      </c>
      <c r="D309" s="2">
        <v>2.0099999999999998</v>
      </c>
      <c r="E309" s="2">
        <v>0</v>
      </c>
      <c r="F309" s="2"/>
      <c r="G309" s="2"/>
      <c r="H309" s="15">
        <f t="shared" si="4"/>
        <v>0</v>
      </c>
    </row>
    <row r="310" spans="1:8" ht="13.5" x14ac:dyDescent="0.25">
      <c r="A310" s="11"/>
      <c r="B310" s="10">
        <v>42752</v>
      </c>
      <c r="C310" s="2">
        <v>2.0099999999999998</v>
      </c>
      <c r="D310" s="2">
        <v>2.0099999999999998</v>
      </c>
      <c r="E310" s="2">
        <v>0</v>
      </c>
      <c r="F310" s="2"/>
      <c r="G310" s="2"/>
      <c r="H310" s="15">
        <f t="shared" si="4"/>
        <v>0</v>
      </c>
    </row>
    <row r="311" spans="1:8" ht="13.5" x14ac:dyDescent="0.25">
      <c r="A311" s="11"/>
      <c r="B311" s="10">
        <v>42753</v>
      </c>
      <c r="C311" s="2">
        <v>2.1</v>
      </c>
      <c r="D311" s="2">
        <v>2.1</v>
      </c>
      <c r="E311" s="2">
        <v>17</v>
      </c>
      <c r="F311" s="2"/>
      <c r="G311" s="2"/>
      <c r="H311" s="15">
        <f t="shared" si="4"/>
        <v>4.4776119402985232E-2</v>
      </c>
    </row>
    <row r="312" spans="1:8" ht="13.5" x14ac:dyDescent="0.25">
      <c r="A312" s="11"/>
      <c r="B312" s="10">
        <v>42754</v>
      </c>
      <c r="C312" s="2">
        <v>2.1</v>
      </c>
      <c r="D312" s="2">
        <v>2.1</v>
      </c>
      <c r="E312" s="2">
        <v>0</v>
      </c>
      <c r="F312" s="2"/>
      <c r="G312" s="2"/>
      <c r="H312" s="15">
        <f t="shared" si="4"/>
        <v>0</v>
      </c>
    </row>
    <row r="313" spans="1:8" ht="13.5" x14ac:dyDescent="0.25">
      <c r="A313" s="11"/>
      <c r="B313" s="10">
        <v>42755</v>
      </c>
      <c r="C313" s="2">
        <v>2.1</v>
      </c>
      <c r="D313" s="2">
        <v>2.1</v>
      </c>
      <c r="E313" s="2">
        <v>0</v>
      </c>
      <c r="F313" s="2"/>
      <c r="G313" s="2"/>
      <c r="H313" s="15">
        <f t="shared" si="4"/>
        <v>0</v>
      </c>
    </row>
    <row r="314" spans="1:8" ht="13.5" x14ac:dyDescent="0.25">
      <c r="A314" s="11"/>
      <c r="B314" s="10">
        <v>42758</v>
      </c>
      <c r="C314" s="2">
        <v>2.1</v>
      </c>
      <c r="D314" s="2">
        <v>2.1</v>
      </c>
      <c r="E314" s="2">
        <v>0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2.1</v>
      </c>
      <c r="D315" s="2">
        <v>2.1</v>
      </c>
      <c r="E315" s="2">
        <v>0</v>
      </c>
      <c r="F315" s="2"/>
      <c r="G315" s="2"/>
      <c r="H315" s="15">
        <f t="shared" si="4"/>
        <v>0</v>
      </c>
    </row>
    <row r="316" spans="1:8" ht="13.5" x14ac:dyDescent="0.25">
      <c r="A316" s="11"/>
      <c r="B316" s="10">
        <v>42760</v>
      </c>
      <c r="C316" s="2">
        <v>2.1</v>
      </c>
      <c r="D316" s="2">
        <v>2.1</v>
      </c>
      <c r="E316" s="2">
        <v>0</v>
      </c>
      <c r="F316" s="2"/>
      <c r="G316" s="2"/>
      <c r="H316" s="15">
        <f t="shared" si="4"/>
        <v>0</v>
      </c>
    </row>
    <row r="317" spans="1:8" ht="13.5" x14ac:dyDescent="0.25">
      <c r="A317" s="11"/>
      <c r="B317" s="10">
        <v>42761</v>
      </c>
      <c r="C317" s="2">
        <v>2.1</v>
      </c>
      <c r="D317" s="2">
        <v>2.1</v>
      </c>
      <c r="E317" s="2">
        <v>0</v>
      </c>
      <c r="F317" s="2"/>
      <c r="G317" s="2"/>
      <c r="H317" s="15">
        <f t="shared" si="4"/>
        <v>0</v>
      </c>
    </row>
    <row r="318" spans="1:8" ht="13.5" x14ac:dyDescent="0.25">
      <c r="A318" s="11"/>
      <c r="B318" s="10">
        <v>42762</v>
      </c>
      <c r="C318" s="2">
        <v>2.04</v>
      </c>
      <c r="D318" s="2">
        <v>2.04</v>
      </c>
      <c r="E318" s="2">
        <v>400</v>
      </c>
      <c r="F318" s="2"/>
      <c r="G318" s="2"/>
      <c r="H318" s="15">
        <f t="shared" si="4"/>
        <v>-2.8571428571428595E-2</v>
      </c>
    </row>
    <row r="319" spans="1:8" ht="13.5" x14ac:dyDescent="0.25">
      <c r="A319" s="11"/>
      <c r="B319" s="10">
        <v>42765</v>
      </c>
      <c r="C319" s="2">
        <v>2.04</v>
      </c>
      <c r="D319" s="2">
        <v>2.04</v>
      </c>
      <c r="E319" s="2">
        <v>0</v>
      </c>
      <c r="F319" s="2"/>
      <c r="G319" s="2"/>
      <c r="H319" s="15">
        <f t="shared" si="4"/>
        <v>0</v>
      </c>
    </row>
    <row r="320" spans="1:8" ht="13.5" x14ac:dyDescent="0.25">
      <c r="A320" s="11"/>
      <c r="B320" s="10">
        <v>42766</v>
      </c>
      <c r="C320" s="2">
        <v>2.04</v>
      </c>
      <c r="D320" s="2">
        <v>2.04</v>
      </c>
      <c r="E320" s="2">
        <v>0</v>
      </c>
      <c r="F320" s="2"/>
      <c r="G320" s="2"/>
      <c r="H320" s="15">
        <f t="shared" si="4"/>
        <v>0</v>
      </c>
    </row>
    <row r="321" spans="1:8" ht="13.5" x14ac:dyDescent="0.25">
      <c r="A321" s="11"/>
      <c r="B321" s="10">
        <v>42767</v>
      </c>
      <c r="C321" s="2">
        <v>2.04</v>
      </c>
      <c r="D321" s="2">
        <v>2.04</v>
      </c>
      <c r="E321" s="2">
        <v>0</v>
      </c>
      <c r="F321" s="2"/>
      <c r="G321" s="2"/>
      <c r="H321" s="15">
        <f t="shared" si="4"/>
        <v>0</v>
      </c>
    </row>
    <row r="322" spans="1:8" ht="13.5" x14ac:dyDescent="0.25">
      <c r="A322" s="11"/>
      <c r="B322" s="10">
        <v>42768</v>
      </c>
      <c r="C322" s="2">
        <v>2.0699999999999998</v>
      </c>
      <c r="D322" s="2">
        <v>2.0699999999999998</v>
      </c>
      <c r="E322" s="2">
        <v>500</v>
      </c>
      <c r="F322" s="2"/>
      <c r="G322" s="2"/>
      <c r="H322" s="15">
        <f t="shared" si="4"/>
        <v>1.4705882352941081E-2</v>
      </c>
    </row>
    <row r="323" spans="1:8" ht="13.5" x14ac:dyDescent="0.25">
      <c r="A323" s="11"/>
      <c r="B323" s="10">
        <v>42769</v>
      </c>
      <c r="C323" s="2">
        <v>2.0699999999999998</v>
      </c>
      <c r="D323" s="2">
        <v>2.0699999999999998</v>
      </c>
      <c r="E323" s="2">
        <v>406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2.0699999999999998</v>
      </c>
      <c r="D324" s="2">
        <v>2.0699999999999998</v>
      </c>
      <c r="E324" s="2">
        <v>0</v>
      </c>
      <c r="F324" s="2"/>
      <c r="G324" s="2"/>
      <c r="H324" s="15">
        <f t="shared" si="4"/>
        <v>0</v>
      </c>
    </row>
    <row r="325" spans="1:8" ht="13.5" x14ac:dyDescent="0.25">
      <c r="A325" s="11"/>
      <c r="B325" s="10">
        <v>42773</v>
      </c>
      <c r="C325" s="2">
        <v>2.0699999999999998</v>
      </c>
      <c r="D325" s="2">
        <v>2.0699999999999998</v>
      </c>
      <c r="E325" s="2">
        <v>0</v>
      </c>
      <c r="F325" s="2"/>
      <c r="G325" s="2"/>
      <c r="H325" s="15">
        <f t="shared" si="4"/>
        <v>0</v>
      </c>
    </row>
    <row r="326" spans="1:8" ht="13.5" x14ac:dyDescent="0.25">
      <c r="A326" s="11"/>
      <c r="B326" s="10">
        <v>42774</v>
      </c>
      <c r="C326" s="2">
        <v>2.0699999999999998</v>
      </c>
      <c r="D326" s="2">
        <v>2.0699999999999998</v>
      </c>
      <c r="E326" s="2">
        <v>0</v>
      </c>
      <c r="F326" s="2"/>
      <c r="G326" s="2"/>
      <c r="H326" s="15">
        <f t="shared" si="4"/>
        <v>0</v>
      </c>
    </row>
    <row r="327" spans="1:8" ht="13.5" x14ac:dyDescent="0.25">
      <c r="A327" s="11"/>
      <c r="B327" s="10">
        <v>42775</v>
      </c>
      <c r="C327" s="2">
        <v>2.0699999999999998</v>
      </c>
      <c r="D327" s="2">
        <v>2.0699999999999998</v>
      </c>
      <c r="E327" s="2">
        <v>0</v>
      </c>
      <c r="F327" s="2"/>
      <c r="G327" s="2"/>
      <c r="H327" s="15">
        <f t="shared" ref="H327:H390" si="5">(D327-D326)/D326</f>
        <v>0</v>
      </c>
    </row>
    <row r="328" spans="1:8" ht="13.5" x14ac:dyDescent="0.25">
      <c r="A328" s="11"/>
      <c r="B328" s="10">
        <v>42776</v>
      </c>
      <c r="C328" s="2">
        <v>2.0299999999999998</v>
      </c>
      <c r="D328" s="2">
        <v>2.0299999999999998</v>
      </c>
      <c r="E328" s="2">
        <v>400</v>
      </c>
      <c r="F328" s="2"/>
      <c r="G328" s="2"/>
      <c r="H328" s="15">
        <f t="shared" si="5"/>
        <v>-1.9323671497584561E-2</v>
      </c>
    </row>
    <row r="329" spans="1:8" ht="13.5" x14ac:dyDescent="0.25">
      <c r="A329" s="11"/>
      <c r="B329" s="10">
        <v>42779</v>
      </c>
      <c r="C329" s="2">
        <v>2.0299999999999998</v>
      </c>
      <c r="D329" s="2">
        <v>2.0299999999999998</v>
      </c>
      <c r="E329" s="2">
        <v>0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42780</v>
      </c>
      <c r="C330" s="2">
        <v>2.0299999999999998</v>
      </c>
      <c r="D330" s="2">
        <v>2.0299999999999998</v>
      </c>
      <c r="E330" s="2">
        <v>0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2.0299999999999998</v>
      </c>
      <c r="D331" s="2">
        <v>2.0299999999999998</v>
      </c>
      <c r="E331" s="2">
        <v>0</v>
      </c>
      <c r="F331" s="2"/>
      <c r="G331" s="2"/>
      <c r="H331" s="15">
        <f t="shared" si="5"/>
        <v>0</v>
      </c>
    </row>
    <row r="332" spans="1:8" ht="13.5" x14ac:dyDescent="0.25">
      <c r="A332" s="11"/>
      <c r="B332" s="10">
        <v>42782</v>
      </c>
      <c r="C332" s="2">
        <v>2.0299999999999998</v>
      </c>
      <c r="D332" s="2">
        <v>2.0299999999999998</v>
      </c>
      <c r="E332" s="2">
        <v>0</v>
      </c>
      <c r="F332" s="2"/>
      <c r="G332" s="2"/>
      <c r="H332" s="15">
        <f t="shared" si="5"/>
        <v>0</v>
      </c>
    </row>
    <row r="333" spans="1:8" ht="13.5" x14ac:dyDescent="0.25">
      <c r="A333" s="11"/>
      <c r="B333" s="10">
        <v>42783</v>
      </c>
      <c r="C333" s="2">
        <v>2.0299999999999998</v>
      </c>
      <c r="D333" s="2">
        <v>2.0299999999999998</v>
      </c>
      <c r="E333" s="2">
        <v>0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42786</v>
      </c>
      <c r="C334" s="2">
        <v>2.0299999999999998</v>
      </c>
      <c r="D334" s="2">
        <v>2.0299999999999998</v>
      </c>
      <c r="E334" s="2">
        <v>200</v>
      </c>
      <c r="F334" s="2"/>
      <c r="G334" s="2"/>
      <c r="H334" s="15">
        <f t="shared" si="5"/>
        <v>0</v>
      </c>
    </row>
    <row r="335" spans="1:8" ht="13.5" x14ac:dyDescent="0.25">
      <c r="A335" s="11"/>
      <c r="B335" s="10">
        <v>42787</v>
      </c>
      <c r="C335" s="2">
        <v>2.0299999999999998</v>
      </c>
      <c r="D335" s="2">
        <v>2.0299999999999998</v>
      </c>
      <c r="E335" s="2">
        <v>0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42788</v>
      </c>
      <c r="C336" s="2">
        <v>2.0299999999999998</v>
      </c>
      <c r="D336" s="2">
        <v>2.0299999999999998</v>
      </c>
      <c r="E336" s="2">
        <v>1052</v>
      </c>
      <c r="F336" s="2"/>
      <c r="G336" s="2"/>
      <c r="H336" s="15">
        <f t="shared" si="5"/>
        <v>0</v>
      </c>
    </row>
    <row r="337" spans="1:8" ht="13.5" x14ac:dyDescent="0.25">
      <c r="A337" s="11"/>
      <c r="B337" s="10">
        <v>42789</v>
      </c>
      <c r="C337" s="2">
        <v>2.0299999999999998</v>
      </c>
      <c r="D337" s="2">
        <v>2.0299999999999998</v>
      </c>
      <c r="E337" s="2">
        <v>0</v>
      </c>
      <c r="F337" s="2"/>
      <c r="G337" s="2"/>
      <c r="H337" s="15">
        <f t="shared" si="5"/>
        <v>0</v>
      </c>
    </row>
    <row r="338" spans="1:8" ht="13.5" x14ac:dyDescent="0.25">
      <c r="A338" s="11"/>
      <c r="B338" s="10">
        <v>42790</v>
      </c>
      <c r="C338" s="2">
        <v>2.0299999999999998</v>
      </c>
      <c r="D338" s="2">
        <v>2.0299999999999998</v>
      </c>
      <c r="E338" s="2">
        <v>614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2.0299999999999998</v>
      </c>
      <c r="D339" s="2">
        <v>2.0299999999999998</v>
      </c>
      <c r="E339" s="2">
        <v>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42794</v>
      </c>
      <c r="C340" s="2">
        <v>2.09</v>
      </c>
      <c r="D340" s="2">
        <v>2.09</v>
      </c>
      <c r="E340" s="2">
        <v>2</v>
      </c>
      <c r="F340" s="2"/>
      <c r="G340" s="2"/>
      <c r="H340" s="15">
        <f t="shared" si="5"/>
        <v>2.9556650246305449E-2</v>
      </c>
    </row>
    <row r="341" spans="1:8" ht="13.5" x14ac:dyDescent="0.25">
      <c r="A341" s="11"/>
      <c r="B341" s="10">
        <v>42795</v>
      </c>
      <c r="C341" s="2">
        <v>2.09</v>
      </c>
      <c r="D341" s="2">
        <v>2.09</v>
      </c>
      <c r="E341" s="2">
        <v>0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42796</v>
      </c>
      <c r="C342" s="2">
        <v>2.09</v>
      </c>
      <c r="D342" s="2">
        <v>2.09</v>
      </c>
      <c r="E342" s="2">
        <v>0</v>
      </c>
      <c r="F342" s="2"/>
      <c r="G342" s="2"/>
      <c r="H342" s="15">
        <f t="shared" si="5"/>
        <v>0</v>
      </c>
    </row>
    <row r="343" spans="1:8" ht="13.5" x14ac:dyDescent="0.25">
      <c r="A343" s="11"/>
      <c r="B343" s="10">
        <v>42797</v>
      </c>
      <c r="C343" s="2">
        <v>2.09</v>
      </c>
      <c r="D343" s="2">
        <v>2.09</v>
      </c>
      <c r="E343" s="2">
        <v>0</v>
      </c>
      <c r="F343" s="2"/>
      <c r="G343" s="2"/>
      <c r="H343" s="15">
        <f t="shared" si="5"/>
        <v>0</v>
      </c>
    </row>
    <row r="344" spans="1:8" ht="13.5" x14ac:dyDescent="0.25">
      <c r="A344" s="11"/>
      <c r="B344" s="10">
        <v>42800</v>
      </c>
      <c r="C344" s="2">
        <v>2.09</v>
      </c>
      <c r="D344" s="2">
        <v>2.09</v>
      </c>
      <c r="E344" s="2">
        <v>0</v>
      </c>
      <c r="F344" s="2"/>
      <c r="G344" s="2"/>
      <c r="H344" s="15">
        <f t="shared" si="5"/>
        <v>0</v>
      </c>
    </row>
    <row r="345" spans="1:8" ht="13.5" x14ac:dyDescent="0.25">
      <c r="A345" s="11"/>
      <c r="B345" s="10">
        <v>42801</v>
      </c>
      <c r="C345" s="2">
        <v>2.1800000000000002</v>
      </c>
      <c r="D345" s="2">
        <v>2.1800000000000002</v>
      </c>
      <c r="E345" s="2">
        <v>0</v>
      </c>
      <c r="F345" s="2"/>
      <c r="G345" s="2"/>
      <c r="H345" s="15">
        <f t="shared" si="5"/>
        <v>4.3062200956937947E-2</v>
      </c>
    </row>
    <row r="346" spans="1:8" ht="13.5" x14ac:dyDescent="0.25">
      <c r="A346" s="11"/>
      <c r="B346" s="10">
        <v>42802</v>
      </c>
      <c r="C346" s="2">
        <v>2.2200000000000002</v>
      </c>
      <c r="D346" s="2">
        <v>2.2200000000000002</v>
      </c>
      <c r="E346" s="2">
        <v>771</v>
      </c>
      <c r="F346" s="2"/>
      <c r="G346" s="2"/>
      <c r="H346" s="15">
        <f t="shared" si="5"/>
        <v>1.8348623853211024E-2</v>
      </c>
    </row>
    <row r="347" spans="1:8" ht="13.5" x14ac:dyDescent="0.25">
      <c r="A347" s="11"/>
      <c r="B347" s="10">
        <v>42803</v>
      </c>
      <c r="C347" s="2">
        <v>2.2799999999999998</v>
      </c>
      <c r="D347" s="2">
        <v>2.2799999999999998</v>
      </c>
      <c r="E347" s="2">
        <v>315</v>
      </c>
      <c r="F347" s="2"/>
      <c r="G347" s="2"/>
      <c r="H347" s="15">
        <f t="shared" si="5"/>
        <v>2.7027027027026848E-2</v>
      </c>
    </row>
    <row r="348" spans="1:8" ht="13.5" x14ac:dyDescent="0.25">
      <c r="A348" s="11"/>
      <c r="B348" s="10">
        <v>42804</v>
      </c>
      <c r="C348" s="2">
        <v>2.41</v>
      </c>
      <c r="D348" s="2">
        <v>2.41</v>
      </c>
      <c r="E348" s="2">
        <v>102</v>
      </c>
      <c r="F348" s="2"/>
      <c r="G348" s="2"/>
      <c r="H348" s="15">
        <f t="shared" si="5"/>
        <v>5.7017543859649272E-2</v>
      </c>
    </row>
    <row r="349" spans="1:8" ht="13.5" x14ac:dyDescent="0.25">
      <c r="A349" s="11"/>
      <c r="B349" s="10">
        <v>42807</v>
      </c>
      <c r="C349" s="2">
        <v>2.38</v>
      </c>
      <c r="D349" s="2">
        <v>2.38</v>
      </c>
      <c r="E349" s="2">
        <v>1</v>
      </c>
      <c r="F349" s="2"/>
      <c r="G349" s="2"/>
      <c r="H349" s="15">
        <f t="shared" si="5"/>
        <v>-1.2448132780083091E-2</v>
      </c>
    </row>
    <row r="350" spans="1:8" ht="13.5" x14ac:dyDescent="0.25">
      <c r="A350" s="11"/>
      <c r="B350" s="10">
        <v>42808</v>
      </c>
      <c r="C350" s="2">
        <v>2.31</v>
      </c>
      <c r="D350" s="2">
        <v>2.31</v>
      </c>
      <c r="E350" s="2">
        <v>149</v>
      </c>
      <c r="F350" s="2"/>
      <c r="G350" s="2"/>
      <c r="H350" s="15">
        <f t="shared" si="5"/>
        <v>-2.9411764705882287E-2</v>
      </c>
    </row>
    <row r="351" spans="1:8" ht="13.5" x14ac:dyDescent="0.25">
      <c r="A351" s="11"/>
      <c r="B351" s="10">
        <v>42809</v>
      </c>
      <c r="C351" s="2">
        <v>2.31</v>
      </c>
      <c r="D351" s="2">
        <v>2.31</v>
      </c>
      <c r="E351" s="2">
        <v>0</v>
      </c>
      <c r="F351" s="2"/>
      <c r="G351" s="2"/>
      <c r="H351" s="15">
        <f t="shared" si="5"/>
        <v>0</v>
      </c>
    </row>
    <row r="352" spans="1:8" ht="13.5" x14ac:dyDescent="0.25">
      <c r="A352" s="11"/>
      <c r="B352" s="10">
        <v>42810</v>
      </c>
      <c r="C352" s="2">
        <v>2.31</v>
      </c>
      <c r="D352" s="2">
        <v>2.31</v>
      </c>
      <c r="E352" s="2">
        <v>0</v>
      </c>
      <c r="F352" s="2"/>
      <c r="G352" s="2"/>
      <c r="H352" s="15">
        <f t="shared" si="5"/>
        <v>0</v>
      </c>
    </row>
    <row r="353" spans="1:8" ht="13.5" x14ac:dyDescent="0.25">
      <c r="A353" s="11"/>
      <c r="B353" s="10">
        <v>42811</v>
      </c>
      <c r="C353" s="2">
        <v>2.41</v>
      </c>
      <c r="D353" s="2">
        <v>2.41</v>
      </c>
      <c r="E353" s="2">
        <v>0</v>
      </c>
      <c r="F353" s="2"/>
      <c r="G353" s="2"/>
      <c r="H353" s="15">
        <f t="shared" si="5"/>
        <v>4.329004329004333E-2</v>
      </c>
    </row>
    <row r="354" spans="1:8" ht="13.5" x14ac:dyDescent="0.25">
      <c r="A354" s="11"/>
      <c r="B354" s="10">
        <v>42815</v>
      </c>
      <c r="C354" s="2">
        <v>2.35</v>
      </c>
      <c r="D354" s="2">
        <v>2.35</v>
      </c>
      <c r="E354" s="2">
        <v>650</v>
      </c>
      <c r="F354" s="2"/>
      <c r="G354" s="2"/>
      <c r="H354" s="15">
        <f t="shared" si="5"/>
        <v>-2.4896265560165994E-2</v>
      </c>
    </row>
    <row r="355" spans="1:8" ht="13.5" x14ac:dyDescent="0.25">
      <c r="A355" s="11"/>
      <c r="B355" s="10">
        <v>42816</v>
      </c>
      <c r="C355" s="2">
        <v>2.35</v>
      </c>
      <c r="D355" s="2">
        <v>2.35</v>
      </c>
      <c r="E355" s="2">
        <v>0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2.35</v>
      </c>
      <c r="D356" s="2">
        <v>2.35</v>
      </c>
      <c r="E356" s="2">
        <v>0</v>
      </c>
      <c r="F356" s="2"/>
      <c r="G356" s="2"/>
      <c r="H356" s="15">
        <f t="shared" si="5"/>
        <v>0</v>
      </c>
    </row>
    <row r="357" spans="1:8" ht="13.5" x14ac:dyDescent="0.25">
      <c r="A357" s="11"/>
      <c r="B357" s="10">
        <v>42818</v>
      </c>
      <c r="C357" s="2">
        <v>2.35</v>
      </c>
      <c r="D357" s="2">
        <v>2.35</v>
      </c>
      <c r="E357" s="2">
        <v>0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2.35</v>
      </c>
      <c r="D358" s="2">
        <v>2.35</v>
      </c>
      <c r="E358" s="2">
        <v>0</v>
      </c>
      <c r="F358" s="2"/>
      <c r="G358" s="2"/>
      <c r="H358" s="15">
        <f t="shared" si="5"/>
        <v>0</v>
      </c>
    </row>
    <row r="359" spans="1:8" ht="13.5" x14ac:dyDescent="0.25">
      <c r="A359" s="11"/>
      <c r="B359" s="10">
        <v>42822</v>
      </c>
      <c r="C359" s="2">
        <v>2.35</v>
      </c>
      <c r="D359" s="2">
        <v>2.35</v>
      </c>
      <c r="E359" s="2">
        <v>0</v>
      </c>
      <c r="F359" s="2"/>
      <c r="G359" s="2"/>
      <c r="H359" s="15">
        <f t="shared" si="5"/>
        <v>0</v>
      </c>
    </row>
    <row r="360" spans="1:8" ht="13.5" x14ac:dyDescent="0.25">
      <c r="A360" s="11"/>
      <c r="B360" s="10">
        <v>42823</v>
      </c>
      <c r="C360" s="2">
        <v>2.37</v>
      </c>
      <c r="D360" s="2">
        <v>2.37</v>
      </c>
      <c r="E360" s="2">
        <v>5</v>
      </c>
      <c r="F360" s="2"/>
      <c r="G360" s="2"/>
      <c r="H360" s="15">
        <f t="shared" si="5"/>
        <v>8.5106382978723475E-3</v>
      </c>
    </row>
    <row r="361" spans="1:8" ht="13.5" x14ac:dyDescent="0.25">
      <c r="A361" s="11"/>
      <c r="B361" s="10">
        <v>42824</v>
      </c>
      <c r="C361" s="2">
        <v>2.37</v>
      </c>
      <c r="D361" s="2">
        <v>2.37</v>
      </c>
      <c r="E361" s="2">
        <v>0</v>
      </c>
      <c r="F361" s="2"/>
      <c r="G361" s="2"/>
      <c r="H361" s="15">
        <f t="shared" si="5"/>
        <v>0</v>
      </c>
    </row>
    <row r="362" spans="1:8" ht="13.5" x14ac:dyDescent="0.25">
      <c r="A362" s="11"/>
      <c r="B362" s="10">
        <v>42825</v>
      </c>
      <c r="C362" s="2">
        <v>2.37</v>
      </c>
      <c r="D362" s="2">
        <v>2.37</v>
      </c>
      <c r="E362" s="2">
        <v>0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42828</v>
      </c>
      <c r="C363" s="2">
        <v>2.2999999999999998</v>
      </c>
      <c r="D363" s="2">
        <v>2.2999999999999998</v>
      </c>
      <c r="E363" s="2">
        <v>125</v>
      </c>
      <c r="F363" s="2"/>
      <c r="G363" s="2"/>
      <c r="H363" s="15">
        <f t="shared" si="5"/>
        <v>-2.9535864978903072E-2</v>
      </c>
    </row>
    <row r="364" spans="1:8" ht="13.5" x14ac:dyDescent="0.25">
      <c r="A364" s="11"/>
      <c r="B364" s="10">
        <v>42829</v>
      </c>
      <c r="C364" s="2">
        <v>2.2999999999999998</v>
      </c>
      <c r="D364" s="2">
        <v>2.2999999999999998</v>
      </c>
      <c r="E364" s="2">
        <v>0</v>
      </c>
      <c r="F364" s="2"/>
      <c r="G364" s="2"/>
      <c r="H364" s="15">
        <f t="shared" si="5"/>
        <v>0</v>
      </c>
    </row>
    <row r="365" spans="1:8" ht="13.5" x14ac:dyDescent="0.25">
      <c r="A365" s="11"/>
      <c r="B365" s="10">
        <v>42830</v>
      </c>
      <c r="C365" s="2">
        <v>2.36</v>
      </c>
      <c r="D365" s="2">
        <v>2.36</v>
      </c>
      <c r="E365" s="2">
        <v>2</v>
      </c>
      <c r="F365" s="2"/>
      <c r="G365" s="2"/>
      <c r="H365" s="15">
        <f t="shared" si="5"/>
        <v>2.6086956521739157E-2</v>
      </c>
    </row>
    <row r="366" spans="1:8" ht="13.5" x14ac:dyDescent="0.25">
      <c r="A366" s="11"/>
      <c r="B366" s="10">
        <v>42831</v>
      </c>
      <c r="C366" s="2">
        <v>2.36</v>
      </c>
      <c r="D366" s="2">
        <v>2.36</v>
      </c>
      <c r="E366" s="2">
        <v>0</v>
      </c>
      <c r="F366" s="2"/>
      <c r="G366" s="2"/>
      <c r="H366" s="15">
        <f t="shared" si="5"/>
        <v>0</v>
      </c>
    </row>
    <row r="367" spans="1:8" ht="13.5" x14ac:dyDescent="0.25">
      <c r="A367" s="11"/>
      <c r="B367" s="10">
        <v>42832</v>
      </c>
      <c r="C367" s="2">
        <v>2.36</v>
      </c>
      <c r="D367" s="2">
        <v>2.36</v>
      </c>
      <c r="E367" s="2">
        <v>0</v>
      </c>
      <c r="F367" s="2"/>
      <c r="G367" s="2"/>
      <c r="H367" s="15">
        <f t="shared" si="5"/>
        <v>0</v>
      </c>
    </row>
    <row r="368" spans="1:8" ht="13.5" x14ac:dyDescent="0.25">
      <c r="A368" s="11"/>
      <c r="B368" s="10">
        <v>42835</v>
      </c>
      <c r="C368" s="2">
        <v>2.36</v>
      </c>
      <c r="D368" s="2">
        <v>2.36</v>
      </c>
      <c r="E368" s="2">
        <v>0</v>
      </c>
      <c r="F368" s="2"/>
      <c r="G368" s="2"/>
      <c r="H368" s="15">
        <f t="shared" si="5"/>
        <v>0</v>
      </c>
    </row>
    <row r="369" spans="1:8" ht="13.5" x14ac:dyDescent="0.25">
      <c r="A369" s="11"/>
      <c r="B369" s="10">
        <v>42836</v>
      </c>
      <c r="C369" s="2">
        <v>2.36</v>
      </c>
      <c r="D369" s="2">
        <v>2.36</v>
      </c>
      <c r="E369" s="2">
        <v>0</v>
      </c>
      <c r="F369" s="2"/>
      <c r="G369" s="2"/>
      <c r="H369" s="15">
        <f t="shared" si="5"/>
        <v>0</v>
      </c>
    </row>
    <row r="370" spans="1:8" ht="13.5" x14ac:dyDescent="0.25">
      <c r="A370" s="11"/>
      <c r="B370" s="10">
        <v>42837</v>
      </c>
      <c r="C370" s="2">
        <v>2.36</v>
      </c>
      <c r="D370" s="2">
        <v>2.36</v>
      </c>
      <c r="E370" s="2">
        <v>0</v>
      </c>
      <c r="F370" s="2"/>
      <c r="G370" s="2"/>
      <c r="H370" s="15">
        <f t="shared" si="5"/>
        <v>0</v>
      </c>
    </row>
    <row r="371" spans="1:8" ht="13.5" x14ac:dyDescent="0.25">
      <c r="A371" s="11"/>
      <c r="B371" s="10">
        <v>42838</v>
      </c>
      <c r="C371" s="2">
        <v>2.2599999999999998</v>
      </c>
      <c r="D371" s="2">
        <v>2.2599999999999998</v>
      </c>
      <c r="E371" s="2">
        <v>200</v>
      </c>
      <c r="F371" s="2"/>
      <c r="G371" s="2"/>
      <c r="H371" s="15">
        <f t="shared" si="5"/>
        <v>-4.2372881355932243E-2</v>
      </c>
    </row>
    <row r="372" spans="1:8" ht="13.5" x14ac:dyDescent="0.25">
      <c r="A372" s="11"/>
      <c r="B372" s="10">
        <v>42839</v>
      </c>
      <c r="C372" s="2">
        <v>2.2599999999999998</v>
      </c>
      <c r="D372" s="2">
        <v>2.2599999999999998</v>
      </c>
      <c r="E372" s="2">
        <v>0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42842</v>
      </c>
      <c r="C373" s="2">
        <v>2.2599999999999998</v>
      </c>
      <c r="D373" s="2">
        <v>2.2599999999999998</v>
      </c>
      <c r="E373" s="2">
        <v>0</v>
      </c>
      <c r="F373" s="2"/>
      <c r="G373" s="2"/>
      <c r="H373" s="15">
        <f t="shared" si="5"/>
        <v>0</v>
      </c>
    </row>
    <row r="374" spans="1:8" ht="13.5" x14ac:dyDescent="0.25">
      <c r="A374" s="11"/>
      <c r="B374" s="10">
        <v>42843</v>
      </c>
      <c r="C374" s="2">
        <v>2.2599999999999998</v>
      </c>
      <c r="D374" s="2">
        <v>2.2599999999999998</v>
      </c>
      <c r="E374" s="2">
        <v>0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42844</v>
      </c>
      <c r="C375" s="2">
        <v>2.2599999999999998</v>
      </c>
      <c r="D375" s="2">
        <v>2.2599999999999998</v>
      </c>
      <c r="E375" s="2">
        <v>0</v>
      </c>
      <c r="F375" s="2"/>
      <c r="G375" s="2"/>
      <c r="H375" s="15">
        <f t="shared" si="5"/>
        <v>0</v>
      </c>
    </row>
    <row r="376" spans="1:8" ht="13.5" x14ac:dyDescent="0.25">
      <c r="A376" s="11"/>
      <c r="B376" s="10">
        <v>42845</v>
      </c>
      <c r="C376" s="2">
        <v>2.16</v>
      </c>
      <c r="D376" s="2">
        <v>2.16</v>
      </c>
      <c r="E376" s="2">
        <v>100</v>
      </c>
      <c r="F376" s="2"/>
      <c r="G376" s="2"/>
      <c r="H376" s="15">
        <f t="shared" si="5"/>
        <v>-4.4247787610619316E-2</v>
      </c>
    </row>
    <row r="377" spans="1:8" ht="13.5" x14ac:dyDescent="0.25">
      <c r="A377" s="11"/>
      <c r="B377" s="10">
        <v>42846</v>
      </c>
      <c r="C377" s="2">
        <v>2.16</v>
      </c>
      <c r="D377" s="2">
        <v>2.16</v>
      </c>
      <c r="E377" s="2">
        <v>0</v>
      </c>
      <c r="F377" s="2"/>
      <c r="G377" s="2"/>
      <c r="H377" s="15">
        <f t="shared" si="5"/>
        <v>0</v>
      </c>
    </row>
    <row r="378" spans="1:8" ht="13.5" x14ac:dyDescent="0.25">
      <c r="A378" s="11"/>
      <c r="B378" s="10">
        <v>42849</v>
      </c>
      <c r="C378" s="2">
        <v>2.16</v>
      </c>
      <c r="D378" s="2">
        <v>2.16</v>
      </c>
      <c r="E378" s="2">
        <v>0</v>
      </c>
      <c r="F378" s="2"/>
      <c r="G378" s="2"/>
      <c r="H378" s="15">
        <f t="shared" si="5"/>
        <v>0</v>
      </c>
    </row>
    <row r="379" spans="1:8" ht="13.5" x14ac:dyDescent="0.25">
      <c r="A379" s="11"/>
      <c r="B379" s="10">
        <v>42850</v>
      </c>
      <c r="C379" s="2">
        <v>2.0699999999999998</v>
      </c>
      <c r="D379" s="2">
        <v>2.0699999999999998</v>
      </c>
      <c r="E379" s="2">
        <v>0</v>
      </c>
      <c r="F379" s="2"/>
      <c r="G379" s="2"/>
      <c r="H379" s="15">
        <f t="shared" si="5"/>
        <v>-4.1666666666666803E-2</v>
      </c>
    </row>
    <row r="380" spans="1:8" ht="13.5" x14ac:dyDescent="0.25">
      <c r="A380" s="11"/>
      <c r="B380" s="10">
        <v>42851</v>
      </c>
      <c r="C380" s="2">
        <v>1.98</v>
      </c>
      <c r="D380" s="2">
        <v>1.98</v>
      </c>
      <c r="E380" s="2">
        <v>82</v>
      </c>
      <c r="F380" s="2"/>
      <c r="G380" s="2"/>
      <c r="H380" s="15">
        <f t="shared" si="5"/>
        <v>-4.3478260869565154E-2</v>
      </c>
    </row>
    <row r="381" spans="1:8" ht="13.5" x14ac:dyDescent="0.25">
      <c r="A381" s="11"/>
      <c r="B381" s="10">
        <v>42852</v>
      </c>
      <c r="C381" s="2">
        <v>1.98</v>
      </c>
      <c r="D381" s="2">
        <v>1.98</v>
      </c>
      <c r="E381" s="2">
        <v>0</v>
      </c>
      <c r="F381" s="2"/>
      <c r="G381" s="2"/>
      <c r="H381" s="15">
        <f t="shared" si="5"/>
        <v>0</v>
      </c>
    </row>
    <row r="382" spans="1:8" ht="13.5" x14ac:dyDescent="0.25">
      <c r="A382" s="11"/>
      <c r="B382" s="10">
        <v>42853</v>
      </c>
      <c r="C382" s="2">
        <v>1.9</v>
      </c>
      <c r="D382" s="2">
        <v>1.9</v>
      </c>
      <c r="E382" s="2">
        <v>0</v>
      </c>
      <c r="F382" s="2"/>
      <c r="G382" s="2"/>
      <c r="H382" s="15">
        <f t="shared" si="5"/>
        <v>-4.0404040404040442E-2</v>
      </c>
    </row>
    <row r="383" spans="1:8" ht="13.5" x14ac:dyDescent="0.25">
      <c r="A383" s="11"/>
      <c r="B383" s="10">
        <v>42857</v>
      </c>
      <c r="C383" s="2">
        <v>1.9</v>
      </c>
      <c r="D383" s="2">
        <v>1.9</v>
      </c>
      <c r="E383" s="2">
        <v>0</v>
      </c>
      <c r="F383" s="2"/>
      <c r="G383" s="2"/>
      <c r="H383" s="15">
        <f t="shared" si="5"/>
        <v>0</v>
      </c>
    </row>
    <row r="384" spans="1:8" ht="13.5" x14ac:dyDescent="0.25">
      <c r="A384" s="11"/>
      <c r="B384" s="10">
        <v>42858</v>
      </c>
      <c r="C384" s="2">
        <v>1.82</v>
      </c>
      <c r="D384" s="2">
        <v>1.82</v>
      </c>
      <c r="E384" s="2">
        <v>0</v>
      </c>
      <c r="F384" s="2"/>
      <c r="G384" s="2"/>
      <c r="H384" s="15">
        <f t="shared" si="5"/>
        <v>-4.210526315789466E-2</v>
      </c>
    </row>
    <row r="385" spans="1:8" ht="13.5" x14ac:dyDescent="0.25">
      <c r="A385" s="11"/>
      <c r="B385" s="10">
        <v>42859</v>
      </c>
      <c r="C385" s="2">
        <v>1.74</v>
      </c>
      <c r="D385" s="2">
        <v>1.74</v>
      </c>
      <c r="E385" s="2">
        <v>0</v>
      </c>
      <c r="F385" s="2"/>
      <c r="G385" s="2"/>
      <c r="H385" s="15">
        <f t="shared" si="5"/>
        <v>-4.3956043956043994E-2</v>
      </c>
    </row>
    <row r="386" spans="1:8" ht="13.5" x14ac:dyDescent="0.25">
      <c r="A386" s="11"/>
      <c r="B386" s="10">
        <v>42860</v>
      </c>
      <c r="C386" s="2">
        <v>1.72</v>
      </c>
      <c r="D386" s="2">
        <v>1.72</v>
      </c>
      <c r="E386" s="2">
        <v>20</v>
      </c>
      <c r="F386" s="2"/>
      <c r="G386" s="2"/>
      <c r="H386" s="15">
        <f t="shared" si="5"/>
        <v>-1.1494252873563229E-2</v>
      </c>
    </row>
    <row r="387" spans="1:8" ht="13.5" x14ac:dyDescent="0.25">
      <c r="A387" s="11"/>
      <c r="B387" s="10">
        <v>42863</v>
      </c>
      <c r="C387" s="2">
        <v>1.79</v>
      </c>
      <c r="D387" s="2">
        <v>1.79</v>
      </c>
      <c r="E387" s="2">
        <v>0</v>
      </c>
      <c r="F387" s="2"/>
      <c r="G387" s="2"/>
      <c r="H387" s="15">
        <f t="shared" si="5"/>
        <v>4.0697674418604689E-2</v>
      </c>
    </row>
    <row r="388" spans="1:8" ht="13.5" x14ac:dyDescent="0.25">
      <c r="A388" s="11"/>
      <c r="B388" s="10">
        <v>42864</v>
      </c>
      <c r="C388" s="2">
        <v>1.71</v>
      </c>
      <c r="D388" s="2">
        <v>1.71</v>
      </c>
      <c r="E388" s="2">
        <v>0</v>
      </c>
      <c r="F388" s="2"/>
      <c r="G388" s="2"/>
      <c r="H388" s="15">
        <f t="shared" si="5"/>
        <v>-4.4692737430167634E-2</v>
      </c>
    </row>
    <row r="389" spans="1:8" ht="13.5" x14ac:dyDescent="0.25">
      <c r="A389" s="11"/>
      <c r="B389" s="10">
        <v>42865</v>
      </c>
      <c r="C389" s="2">
        <v>1.64</v>
      </c>
      <c r="D389" s="2">
        <v>1.64</v>
      </c>
      <c r="E389" s="2">
        <v>0</v>
      </c>
      <c r="F389" s="2"/>
      <c r="G389" s="2"/>
      <c r="H389" s="15">
        <f t="shared" si="5"/>
        <v>-4.0935672514619922E-2</v>
      </c>
    </row>
    <row r="390" spans="1:8" ht="13.5" x14ac:dyDescent="0.25">
      <c r="A390" s="11"/>
      <c r="B390" s="10">
        <v>42866</v>
      </c>
      <c r="C390" s="2">
        <v>1.57</v>
      </c>
      <c r="D390" s="2">
        <v>1.57</v>
      </c>
      <c r="E390" s="2">
        <v>0</v>
      </c>
      <c r="F390" s="2"/>
      <c r="G390" s="2"/>
      <c r="H390" s="15">
        <f t="shared" si="5"/>
        <v>-4.2682926829268199E-2</v>
      </c>
    </row>
    <row r="391" spans="1:8" ht="13.5" x14ac:dyDescent="0.25">
      <c r="A391" s="11"/>
      <c r="B391" s="10">
        <v>42867</v>
      </c>
      <c r="C391" s="2">
        <v>1.5</v>
      </c>
      <c r="D391" s="2">
        <v>1.5</v>
      </c>
      <c r="E391" s="2">
        <v>0</v>
      </c>
      <c r="F391" s="2"/>
      <c r="G391" s="2"/>
      <c r="H391" s="15">
        <f t="shared" ref="H391:H454" si="6">(D391-D390)/D390</f>
        <v>-4.4585987261146535E-2</v>
      </c>
    </row>
    <row r="392" spans="1:8" ht="13.5" x14ac:dyDescent="0.25">
      <c r="A392" s="11"/>
      <c r="B392" s="10">
        <v>42870</v>
      </c>
      <c r="C392" s="2">
        <v>1.5</v>
      </c>
      <c r="D392" s="2">
        <v>1.5</v>
      </c>
      <c r="E392" s="2">
        <v>0</v>
      </c>
      <c r="F392" s="2"/>
      <c r="G392" s="2"/>
      <c r="H392" s="15">
        <f t="shared" si="6"/>
        <v>0</v>
      </c>
    </row>
    <row r="393" spans="1:8" ht="13.5" x14ac:dyDescent="0.25">
      <c r="A393" s="11"/>
      <c r="B393" s="10">
        <v>42871</v>
      </c>
      <c r="C393" s="2">
        <v>1.5</v>
      </c>
      <c r="D393" s="2">
        <v>1.5</v>
      </c>
      <c r="E393" s="2">
        <v>20</v>
      </c>
      <c r="F393" s="2"/>
      <c r="G393" s="2"/>
      <c r="H393" s="15">
        <f t="shared" si="6"/>
        <v>0</v>
      </c>
    </row>
    <row r="394" spans="1:8" ht="13.5" x14ac:dyDescent="0.25">
      <c r="A394" s="11"/>
      <c r="B394" s="10">
        <v>42872</v>
      </c>
      <c r="C394" s="2">
        <v>1.5</v>
      </c>
      <c r="D394" s="2">
        <v>1.5</v>
      </c>
      <c r="E394" s="2">
        <v>980</v>
      </c>
      <c r="F394" s="2"/>
      <c r="G394" s="2"/>
      <c r="H394" s="15">
        <f t="shared" si="6"/>
        <v>0</v>
      </c>
    </row>
    <row r="395" spans="1:8" ht="13.5" x14ac:dyDescent="0.25">
      <c r="A395" s="11"/>
      <c r="B395" s="10">
        <v>42873</v>
      </c>
      <c r="C395" s="2">
        <v>1.5</v>
      </c>
      <c r="D395" s="2">
        <v>1.5</v>
      </c>
      <c r="E395" s="2">
        <v>0</v>
      </c>
      <c r="F395" s="2"/>
      <c r="G395" s="2"/>
      <c r="H395" s="15">
        <f t="shared" si="6"/>
        <v>0</v>
      </c>
    </row>
    <row r="396" spans="1:8" ht="13.5" x14ac:dyDescent="0.25">
      <c r="A396" s="11"/>
      <c r="B396" s="10">
        <v>42874</v>
      </c>
      <c r="C396" s="2">
        <v>1.5</v>
      </c>
      <c r="D396" s="2">
        <v>1.5</v>
      </c>
      <c r="E396" s="2">
        <v>300</v>
      </c>
      <c r="F396" s="2"/>
      <c r="G396" s="2"/>
      <c r="H396" s="15">
        <f t="shared" si="6"/>
        <v>0</v>
      </c>
    </row>
    <row r="397" spans="1:8" ht="13.5" x14ac:dyDescent="0.25">
      <c r="A397" s="11"/>
      <c r="B397" s="10">
        <v>42877</v>
      </c>
      <c r="C397" s="2">
        <v>1.54</v>
      </c>
      <c r="D397" s="2">
        <v>1.54</v>
      </c>
      <c r="E397" s="2">
        <v>0</v>
      </c>
      <c r="F397" s="2"/>
      <c r="G397" s="2"/>
      <c r="H397" s="15">
        <f t="shared" si="6"/>
        <v>2.6666666666666689E-2</v>
      </c>
    </row>
    <row r="398" spans="1:8" ht="13.5" x14ac:dyDescent="0.25">
      <c r="A398" s="11"/>
      <c r="B398" s="10">
        <v>42878</v>
      </c>
      <c r="C398" s="2">
        <v>1.5</v>
      </c>
      <c r="D398" s="2">
        <v>1.5</v>
      </c>
      <c r="E398" s="2">
        <v>1795</v>
      </c>
      <c r="F398" s="2"/>
      <c r="G398" s="2"/>
      <c r="H398" s="15">
        <f t="shared" si="6"/>
        <v>-2.5974025974025997E-2</v>
      </c>
    </row>
    <row r="399" spans="1:8" ht="13.5" x14ac:dyDescent="0.25">
      <c r="A399" s="11"/>
      <c r="B399" s="10">
        <v>42879</v>
      </c>
      <c r="C399" s="2">
        <v>1.44</v>
      </c>
      <c r="D399" s="2">
        <v>1.44</v>
      </c>
      <c r="E399" s="2">
        <v>0</v>
      </c>
      <c r="F399" s="2"/>
      <c r="G399" s="2"/>
      <c r="H399" s="15">
        <f t="shared" si="6"/>
        <v>-4.0000000000000036E-2</v>
      </c>
    </row>
    <row r="400" spans="1:8" ht="13.5" x14ac:dyDescent="0.25">
      <c r="A400" s="11"/>
      <c r="B400" s="10">
        <v>42880</v>
      </c>
      <c r="C400" s="2">
        <v>1.44</v>
      </c>
      <c r="D400" s="2">
        <v>1.44</v>
      </c>
      <c r="E400" s="2">
        <v>0</v>
      </c>
      <c r="F400" s="2"/>
      <c r="G400" s="2"/>
      <c r="H400" s="15">
        <f t="shared" si="6"/>
        <v>0</v>
      </c>
    </row>
    <row r="401" spans="1:8" ht="13.5" x14ac:dyDescent="0.25">
      <c r="A401" s="11"/>
      <c r="B401" s="10">
        <v>42881</v>
      </c>
      <c r="C401" s="2">
        <v>1.44</v>
      </c>
      <c r="D401" s="2">
        <v>1.44</v>
      </c>
      <c r="E401" s="2">
        <v>0</v>
      </c>
      <c r="F401" s="2"/>
      <c r="G401" s="2"/>
      <c r="H401" s="15">
        <f t="shared" si="6"/>
        <v>0</v>
      </c>
    </row>
    <row r="402" spans="1:8" ht="13.5" x14ac:dyDescent="0.25">
      <c r="A402" s="11"/>
      <c r="B402" s="10">
        <v>42884</v>
      </c>
      <c r="C402" s="2">
        <v>1.4</v>
      </c>
      <c r="D402" s="2">
        <v>1.4</v>
      </c>
      <c r="E402" s="2">
        <v>438</v>
      </c>
      <c r="F402" s="2"/>
      <c r="G402" s="2"/>
      <c r="H402" s="15">
        <f t="shared" si="6"/>
        <v>-2.7777777777777804E-2</v>
      </c>
    </row>
    <row r="403" spans="1:8" ht="13.5" x14ac:dyDescent="0.25">
      <c r="A403" s="11"/>
      <c r="B403" s="10">
        <v>42885</v>
      </c>
      <c r="C403" s="2">
        <v>1.4</v>
      </c>
      <c r="D403" s="2">
        <v>1.4</v>
      </c>
      <c r="E403" s="2">
        <v>0</v>
      </c>
      <c r="F403" s="2"/>
      <c r="G403" s="2"/>
      <c r="H403" s="15">
        <f t="shared" si="6"/>
        <v>0</v>
      </c>
    </row>
    <row r="404" spans="1:8" ht="13.5" x14ac:dyDescent="0.25">
      <c r="A404" s="11"/>
      <c r="B404" s="10">
        <v>42886</v>
      </c>
      <c r="C404" s="2">
        <v>1.36</v>
      </c>
      <c r="D404" s="2">
        <v>1.36</v>
      </c>
      <c r="E404" s="2">
        <v>0</v>
      </c>
      <c r="F404" s="2"/>
      <c r="G404" s="2"/>
      <c r="H404" s="15">
        <f t="shared" si="6"/>
        <v>-2.8571428571428439E-2</v>
      </c>
    </row>
    <row r="405" spans="1:8" ht="13.5" x14ac:dyDescent="0.25">
      <c r="A405" s="11"/>
      <c r="B405" s="10">
        <v>42887</v>
      </c>
      <c r="C405" s="2">
        <v>1.32</v>
      </c>
      <c r="D405" s="2">
        <v>1.32</v>
      </c>
      <c r="E405" s="2">
        <v>0</v>
      </c>
      <c r="F405" s="2"/>
      <c r="G405" s="2"/>
      <c r="H405" s="15">
        <f t="shared" si="6"/>
        <v>-2.9411764705882377E-2</v>
      </c>
    </row>
    <row r="406" spans="1:8" ht="13.5" x14ac:dyDescent="0.25">
      <c r="A406" s="11"/>
      <c r="B406" s="10">
        <v>42888</v>
      </c>
      <c r="C406" s="2">
        <v>1.32</v>
      </c>
      <c r="D406" s="2">
        <v>1.32</v>
      </c>
      <c r="E406" s="2">
        <v>0</v>
      </c>
      <c r="F406" s="2"/>
      <c r="G406" s="2"/>
      <c r="H406" s="15">
        <f t="shared" si="6"/>
        <v>0</v>
      </c>
    </row>
    <row r="407" spans="1:8" ht="13.5" x14ac:dyDescent="0.25">
      <c r="A407" s="11"/>
      <c r="B407" s="10">
        <v>42891</v>
      </c>
      <c r="C407" s="2">
        <v>1.31</v>
      </c>
      <c r="D407" s="2">
        <v>1.31</v>
      </c>
      <c r="E407" s="2">
        <v>2</v>
      </c>
      <c r="F407" s="2"/>
      <c r="G407" s="2"/>
      <c r="H407" s="15">
        <f t="shared" si="6"/>
        <v>-7.575757575757582E-3</v>
      </c>
    </row>
    <row r="408" spans="1:8" ht="13.5" x14ac:dyDescent="0.25">
      <c r="A408" s="11"/>
      <c r="B408" s="10">
        <v>42892</v>
      </c>
      <c r="C408" s="2">
        <v>1.36</v>
      </c>
      <c r="D408" s="2">
        <v>1.36</v>
      </c>
      <c r="E408" s="2">
        <v>2159</v>
      </c>
      <c r="F408" s="2"/>
      <c r="G408" s="2"/>
      <c r="H408" s="15">
        <f t="shared" si="6"/>
        <v>3.8167938931297746E-2</v>
      </c>
    </row>
    <row r="409" spans="1:8" ht="13.5" x14ac:dyDescent="0.25">
      <c r="A409" s="11"/>
      <c r="B409" s="10">
        <v>42893</v>
      </c>
      <c r="C409" s="2">
        <v>1.33</v>
      </c>
      <c r="D409" s="2">
        <v>1.33</v>
      </c>
      <c r="E409" s="2">
        <v>825</v>
      </c>
      <c r="F409" s="2"/>
      <c r="G409" s="2"/>
      <c r="H409" s="15">
        <f t="shared" si="6"/>
        <v>-2.2058823529411783E-2</v>
      </c>
    </row>
    <row r="410" spans="1:8" ht="13.5" x14ac:dyDescent="0.25">
      <c r="A410" s="11"/>
      <c r="B410" s="10">
        <v>42894</v>
      </c>
      <c r="C410" s="2">
        <v>1.33</v>
      </c>
      <c r="D410" s="2">
        <v>1.33</v>
      </c>
      <c r="E410" s="2">
        <v>0</v>
      </c>
      <c r="F410" s="2"/>
      <c r="G410" s="2"/>
      <c r="H410" s="15">
        <f t="shared" si="6"/>
        <v>0</v>
      </c>
    </row>
    <row r="411" spans="1:8" ht="13.5" x14ac:dyDescent="0.25">
      <c r="A411" s="11"/>
      <c r="B411" s="10">
        <v>42895</v>
      </c>
      <c r="C411" s="2">
        <v>1.33</v>
      </c>
      <c r="D411" s="2">
        <v>1.33</v>
      </c>
      <c r="E411" s="2">
        <v>0</v>
      </c>
      <c r="F411" s="2"/>
      <c r="G411" s="2"/>
      <c r="H411" s="15">
        <f t="shared" si="6"/>
        <v>0</v>
      </c>
    </row>
    <row r="412" spans="1:8" ht="13.5" x14ac:dyDescent="0.25">
      <c r="A412" s="11"/>
      <c r="B412" s="10">
        <v>42898</v>
      </c>
      <c r="C412" s="2">
        <v>1.3</v>
      </c>
      <c r="D412" s="2">
        <v>1.3</v>
      </c>
      <c r="E412" s="2">
        <v>0</v>
      </c>
      <c r="F412" s="2"/>
      <c r="G412" s="2"/>
      <c r="H412" s="15">
        <f t="shared" si="6"/>
        <v>-2.2556390977443629E-2</v>
      </c>
    </row>
    <row r="413" spans="1:8" ht="13.5" x14ac:dyDescent="0.25">
      <c r="A413" s="11"/>
      <c r="B413" s="10">
        <v>42899</v>
      </c>
      <c r="C413" s="2">
        <v>1.25</v>
      </c>
      <c r="D413" s="2">
        <v>1.25</v>
      </c>
      <c r="E413" s="2">
        <v>0</v>
      </c>
      <c r="F413" s="2"/>
      <c r="G413" s="2"/>
      <c r="H413" s="15">
        <f t="shared" si="6"/>
        <v>-3.8461538461538491E-2</v>
      </c>
    </row>
    <row r="414" spans="1:8" ht="13.5" x14ac:dyDescent="0.25">
      <c r="A414" s="11"/>
      <c r="B414" s="10">
        <v>42900</v>
      </c>
      <c r="C414" s="2">
        <v>1.2</v>
      </c>
      <c r="D414" s="2">
        <v>1.2</v>
      </c>
      <c r="E414" s="2">
        <v>0</v>
      </c>
      <c r="F414" s="2"/>
      <c r="G414" s="2"/>
      <c r="H414" s="15">
        <f t="shared" si="6"/>
        <v>-4.0000000000000036E-2</v>
      </c>
    </row>
    <row r="415" spans="1:8" ht="13.5" x14ac:dyDescent="0.25">
      <c r="A415" s="11"/>
      <c r="B415" s="10">
        <v>42901</v>
      </c>
      <c r="C415" s="2">
        <v>1.1499999999999999</v>
      </c>
      <c r="D415" s="2">
        <v>1.1499999999999999</v>
      </c>
      <c r="E415" s="2">
        <v>0</v>
      </c>
      <c r="F415" s="2"/>
      <c r="G415" s="2"/>
      <c r="H415" s="15">
        <f t="shared" si="6"/>
        <v>-4.1666666666666706E-2</v>
      </c>
    </row>
    <row r="416" spans="1:8" ht="13.5" x14ac:dyDescent="0.25">
      <c r="A416" s="11"/>
      <c r="B416" s="10">
        <v>42902</v>
      </c>
      <c r="C416" s="2">
        <v>1.1000000000000001</v>
      </c>
      <c r="D416" s="2">
        <v>1.1000000000000001</v>
      </c>
      <c r="E416" s="2">
        <v>0</v>
      </c>
      <c r="F416" s="2"/>
      <c r="G416" s="2"/>
      <c r="H416" s="15">
        <f t="shared" si="6"/>
        <v>-4.3478260869565064E-2</v>
      </c>
    </row>
    <row r="417" spans="1:8" ht="13.5" x14ac:dyDescent="0.25">
      <c r="A417" s="11"/>
      <c r="B417" s="10">
        <v>42905</v>
      </c>
      <c r="C417" s="2">
        <v>1.06</v>
      </c>
      <c r="D417" s="2">
        <v>1.06</v>
      </c>
      <c r="E417" s="2">
        <v>0</v>
      </c>
      <c r="F417" s="2"/>
      <c r="G417" s="2"/>
      <c r="H417" s="15">
        <f t="shared" si="6"/>
        <v>-3.636363636363639E-2</v>
      </c>
    </row>
    <row r="418" spans="1:8" ht="13.5" x14ac:dyDescent="0.25">
      <c r="A418" s="11"/>
      <c r="B418" s="10">
        <v>42906</v>
      </c>
      <c r="C418" s="2">
        <v>1.02</v>
      </c>
      <c r="D418" s="2">
        <v>1.02</v>
      </c>
      <c r="E418" s="2">
        <v>0</v>
      </c>
      <c r="F418" s="2"/>
      <c r="G418" s="2"/>
      <c r="H418" s="15">
        <f t="shared" si="6"/>
        <v>-3.7735849056603807E-2</v>
      </c>
    </row>
    <row r="419" spans="1:8" ht="13.5" x14ac:dyDescent="0.25">
      <c r="A419" s="11"/>
      <c r="B419" s="10">
        <v>42907</v>
      </c>
      <c r="C419" s="2">
        <v>0.98</v>
      </c>
      <c r="D419" s="2">
        <v>0.98</v>
      </c>
      <c r="E419" s="2">
        <v>0</v>
      </c>
      <c r="F419" s="2"/>
      <c r="G419" s="2"/>
      <c r="H419" s="15">
        <f t="shared" si="6"/>
        <v>-3.9215686274509838E-2</v>
      </c>
    </row>
    <row r="420" spans="1:8" ht="13.5" x14ac:dyDescent="0.25">
      <c r="A420" s="11"/>
      <c r="B420" s="10">
        <v>42908</v>
      </c>
      <c r="C420" s="2">
        <v>0.97</v>
      </c>
      <c r="D420" s="2">
        <v>0.97</v>
      </c>
      <c r="E420" s="2">
        <v>100</v>
      </c>
      <c r="F420" s="2"/>
      <c r="G420" s="2"/>
      <c r="H420" s="15">
        <f t="shared" si="6"/>
        <v>-1.0204081632653071E-2</v>
      </c>
    </row>
    <row r="421" spans="1:8" ht="13.5" x14ac:dyDescent="0.25">
      <c r="A421" s="11"/>
      <c r="B421" s="10">
        <v>42909</v>
      </c>
      <c r="C421" s="2">
        <v>0.97</v>
      </c>
      <c r="D421" s="2">
        <v>0.97</v>
      </c>
      <c r="E421" s="2">
        <v>0</v>
      </c>
      <c r="F421" s="2"/>
      <c r="G421" s="2"/>
      <c r="H421" s="15">
        <f t="shared" si="6"/>
        <v>0</v>
      </c>
    </row>
    <row r="422" spans="1:8" ht="13.5" x14ac:dyDescent="0.25">
      <c r="A422" s="11"/>
      <c r="B422" s="10">
        <v>42914</v>
      </c>
      <c r="C422" s="2">
        <v>0.93</v>
      </c>
      <c r="D422" s="2">
        <v>0.93</v>
      </c>
      <c r="E422" s="2">
        <v>0</v>
      </c>
      <c r="F422" s="2"/>
      <c r="G422" s="2"/>
      <c r="H422" s="15">
        <f t="shared" si="6"/>
        <v>-4.1237113402061779E-2</v>
      </c>
    </row>
    <row r="423" spans="1:8" ht="13.5" x14ac:dyDescent="0.25">
      <c r="A423" s="11"/>
      <c r="B423" s="10">
        <v>42915</v>
      </c>
      <c r="C423" s="2">
        <v>0.89</v>
      </c>
      <c r="D423" s="2">
        <v>0.89</v>
      </c>
      <c r="E423" s="2">
        <v>0</v>
      </c>
      <c r="F423" s="2"/>
      <c r="G423" s="2"/>
      <c r="H423" s="15">
        <f t="shared" si="6"/>
        <v>-4.3010752688172081E-2</v>
      </c>
    </row>
    <row r="424" spans="1:8" ht="13.5" x14ac:dyDescent="0.25">
      <c r="A424" s="11"/>
      <c r="B424" s="10">
        <v>42916</v>
      </c>
      <c r="C424" s="2">
        <v>0.89</v>
      </c>
      <c r="D424" s="2">
        <v>0.89</v>
      </c>
      <c r="E424" s="2">
        <v>0</v>
      </c>
      <c r="F424" s="2"/>
      <c r="G424" s="2"/>
      <c r="H424" s="15">
        <f t="shared" si="6"/>
        <v>0</v>
      </c>
    </row>
    <row r="425" spans="1:8" ht="13.5" x14ac:dyDescent="0.25">
      <c r="A425" s="11"/>
      <c r="B425" s="10">
        <v>42919</v>
      </c>
      <c r="C425" s="2">
        <v>0.89</v>
      </c>
      <c r="D425" s="2">
        <v>0.89</v>
      </c>
      <c r="E425" s="2">
        <v>340</v>
      </c>
      <c r="F425" s="2"/>
      <c r="G425" s="2"/>
      <c r="H425" s="15">
        <f t="shared" si="6"/>
        <v>0</v>
      </c>
    </row>
    <row r="426" spans="1:8" ht="13.5" x14ac:dyDescent="0.25">
      <c r="A426" s="11"/>
      <c r="B426" s="10">
        <v>42920</v>
      </c>
      <c r="C426" s="2">
        <v>0.89</v>
      </c>
      <c r="D426" s="2">
        <v>0.89</v>
      </c>
      <c r="E426" s="2">
        <v>230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0.89</v>
      </c>
      <c r="D427" s="2">
        <v>0.89</v>
      </c>
      <c r="E427" s="2">
        <v>230</v>
      </c>
      <c r="F427" s="2"/>
      <c r="G427" s="2"/>
      <c r="H427" s="15">
        <f t="shared" si="6"/>
        <v>0</v>
      </c>
    </row>
    <row r="428" spans="1:8" ht="13.5" x14ac:dyDescent="0.25">
      <c r="A428" s="11"/>
      <c r="B428" s="10">
        <v>42922</v>
      </c>
      <c r="C428" s="2">
        <v>0.89</v>
      </c>
      <c r="D428" s="2">
        <v>0.89</v>
      </c>
      <c r="E428" s="2">
        <v>0</v>
      </c>
      <c r="F428" s="2"/>
      <c r="G428" s="2"/>
      <c r="H428" s="15">
        <f t="shared" si="6"/>
        <v>0</v>
      </c>
    </row>
    <row r="429" spans="1:8" ht="13.5" x14ac:dyDescent="0.25">
      <c r="A429" s="11"/>
      <c r="B429" s="10">
        <v>42923</v>
      </c>
      <c r="C429" s="2">
        <v>0.89</v>
      </c>
      <c r="D429" s="2">
        <v>0.89</v>
      </c>
      <c r="E429" s="2">
        <v>0</v>
      </c>
      <c r="F429" s="2"/>
      <c r="G429" s="2"/>
      <c r="H429" s="15">
        <f t="shared" si="6"/>
        <v>0</v>
      </c>
    </row>
    <row r="430" spans="1:8" ht="13.5" x14ac:dyDescent="0.25">
      <c r="A430" s="11"/>
      <c r="B430" s="10">
        <v>42926</v>
      </c>
      <c r="C430" s="2">
        <v>0.89</v>
      </c>
      <c r="D430" s="2">
        <v>0.89</v>
      </c>
      <c r="E430" s="2">
        <v>0</v>
      </c>
      <c r="F430" s="2"/>
      <c r="G430" s="2"/>
      <c r="H430" s="15">
        <f t="shared" si="6"/>
        <v>0</v>
      </c>
    </row>
    <row r="431" spans="1:8" ht="13.5" x14ac:dyDescent="0.25">
      <c r="A431" s="11"/>
      <c r="B431" s="10">
        <v>42927</v>
      </c>
      <c r="C431" s="2">
        <v>0.89</v>
      </c>
      <c r="D431" s="2">
        <v>0.89</v>
      </c>
      <c r="E431" s="2">
        <v>0</v>
      </c>
      <c r="F431" s="2"/>
      <c r="G431" s="2"/>
      <c r="H431" s="15">
        <f t="shared" si="6"/>
        <v>0</v>
      </c>
    </row>
    <row r="432" spans="1:8" ht="13.5" x14ac:dyDescent="0.25">
      <c r="A432" s="11"/>
      <c r="B432" s="10">
        <v>42928</v>
      </c>
      <c r="C432" s="2">
        <v>0.89</v>
      </c>
      <c r="D432" s="2">
        <v>0.89</v>
      </c>
      <c r="E432" s="2">
        <v>355</v>
      </c>
      <c r="F432" s="2"/>
      <c r="G432" s="2"/>
      <c r="H432" s="15">
        <f t="shared" si="6"/>
        <v>0</v>
      </c>
    </row>
    <row r="433" spans="1:8" ht="13.5" x14ac:dyDescent="0.25">
      <c r="A433" s="11"/>
      <c r="B433" s="10">
        <v>42929</v>
      </c>
      <c r="C433" s="2">
        <v>0.89</v>
      </c>
      <c r="D433" s="2">
        <v>0.89</v>
      </c>
      <c r="E433" s="2">
        <v>0</v>
      </c>
      <c r="F433" s="2"/>
      <c r="G433" s="2"/>
      <c r="H433" s="15">
        <f t="shared" si="6"/>
        <v>0</v>
      </c>
    </row>
    <row r="434" spans="1:8" ht="13.5" x14ac:dyDescent="0.25">
      <c r="A434" s="11"/>
      <c r="B434" s="10">
        <v>42930</v>
      </c>
      <c r="C434" s="2">
        <v>0.89</v>
      </c>
      <c r="D434" s="2">
        <v>0.89</v>
      </c>
      <c r="E434" s="2">
        <v>0</v>
      </c>
      <c r="F434" s="2"/>
      <c r="G434" s="2"/>
      <c r="H434" s="15">
        <f t="shared" si="6"/>
        <v>0</v>
      </c>
    </row>
    <row r="435" spans="1:8" ht="13.5" x14ac:dyDescent="0.25">
      <c r="A435" s="11"/>
      <c r="B435" s="10">
        <v>42933</v>
      </c>
      <c r="C435" s="2">
        <v>0.89</v>
      </c>
      <c r="D435" s="2">
        <v>0.89</v>
      </c>
      <c r="E435" s="2">
        <v>0</v>
      </c>
      <c r="F435" s="2"/>
      <c r="G435" s="2"/>
      <c r="H435" s="15">
        <f t="shared" si="6"/>
        <v>0</v>
      </c>
    </row>
    <row r="436" spans="1:8" ht="13.5" x14ac:dyDescent="0.25">
      <c r="A436" s="11"/>
      <c r="B436" s="10">
        <v>42934</v>
      </c>
      <c r="C436" s="2">
        <v>0.89</v>
      </c>
      <c r="D436" s="2">
        <v>0.89</v>
      </c>
      <c r="E436" s="2">
        <v>0</v>
      </c>
      <c r="F436" s="2"/>
      <c r="G436" s="2"/>
      <c r="H436" s="15">
        <f t="shared" si="6"/>
        <v>0</v>
      </c>
    </row>
    <row r="437" spans="1:8" ht="13.5" x14ac:dyDescent="0.25">
      <c r="A437" s="11"/>
      <c r="B437" s="10">
        <v>42935</v>
      </c>
      <c r="C437" s="2">
        <v>0.89</v>
      </c>
      <c r="D437" s="2">
        <v>0.89</v>
      </c>
      <c r="E437" s="2">
        <v>150</v>
      </c>
      <c r="F437" s="2"/>
      <c r="G437" s="2"/>
      <c r="H437" s="15">
        <f t="shared" si="6"/>
        <v>0</v>
      </c>
    </row>
    <row r="438" spans="1:8" ht="13.5" x14ac:dyDescent="0.25">
      <c r="A438" s="11"/>
      <c r="B438" s="10">
        <v>42936</v>
      </c>
      <c r="C438" s="2">
        <v>0.93</v>
      </c>
      <c r="D438" s="2">
        <v>0.93</v>
      </c>
      <c r="E438" s="2">
        <v>0</v>
      </c>
      <c r="F438" s="2"/>
      <c r="G438" s="2"/>
      <c r="H438" s="15">
        <f t="shared" si="6"/>
        <v>4.4943820224719142E-2</v>
      </c>
    </row>
    <row r="439" spans="1:8" ht="13.5" x14ac:dyDescent="0.25">
      <c r="A439" s="11"/>
      <c r="B439" s="10">
        <v>42937</v>
      </c>
      <c r="C439" s="2">
        <v>0.97</v>
      </c>
      <c r="D439" s="2">
        <v>0.97</v>
      </c>
      <c r="E439" s="2">
        <v>0</v>
      </c>
      <c r="F439" s="2"/>
      <c r="G439" s="2"/>
      <c r="H439" s="15">
        <f t="shared" si="6"/>
        <v>4.3010752688171956E-2</v>
      </c>
    </row>
    <row r="440" spans="1:8" ht="13.5" x14ac:dyDescent="0.25">
      <c r="A440" s="11"/>
      <c r="B440" s="10">
        <v>42940</v>
      </c>
      <c r="C440" s="2">
        <v>1.01</v>
      </c>
      <c r="D440" s="2">
        <v>1.01</v>
      </c>
      <c r="E440" s="2">
        <v>0</v>
      </c>
      <c r="F440" s="2"/>
      <c r="G440" s="2"/>
      <c r="H440" s="15">
        <f t="shared" si="6"/>
        <v>4.1237113402061897E-2</v>
      </c>
    </row>
    <row r="441" spans="1:8" ht="13.5" x14ac:dyDescent="0.25">
      <c r="A441" s="11"/>
      <c r="B441" s="10">
        <v>42942</v>
      </c>
      <c r="C441" s="2">
        <v>1.01</v>
      </c>
      <c r="D441" s="2">
        <v>1.01</v>
      </c>
      <c r="E441" s="2">
        <v>0</v>
      </c>
      <c r="F441" s="2"/>
      <c r="G441" s="2"/>
      <c r="H441" s="15">
        <f t="shared" si="6"/>
        <v>0</v>
      </c>
    </row>
    <row r="442" spans="1:8" ht="13.5" x14ac:dyDescent="0.25">
      <c r="A442" s="11"/>
      <c r="B442" s="10">
        <v>42943</v>
      </c>
      <c r="C442" s="2">
        <v>1.01</v>
      </c>
      <c r="D442" s="2">
        <v>1.01</v>
      </c>
      <c r="E442" s="2">
        <v>0</v>
      </c>
      <c r="F442" s="2"/>
      <c r="G442" s="2"/>
      <c r="H442" s="15">
        <f t="shared" si="6"/>
        <v>0</v>
      </c>
    </row>
    <row r="443" spans="1:8" ht="13.5" x14ac:dyDescent="0.25">
      <c r="A443" s="11"/>
      <c r="B443" s="10">
        <v>42944</v>
      </c>
      <c r="C443" s="2">
        <v>1.01</v>
      </c>
      <c r="D443" s="2">
        <v>1.01</v>
      </c>
      <c r="E443" s="2">
        <v>0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1.04</v>
      </c>
      <c r="D444" s="2">
        <v>1.04</v>
      </c>
      <c r="E444" s="2">
        <v>0</v>
      </c>
      <c r="F444" s="2"/>
      <c r="G444" s="2"/>
      <c r="H444" s="15">
        <f t="shared" si="6"/>
        <v>2.9702970297029729E-2</v>
      </c>
    </row>
    <row r="445" spans="1:8" ht="13.5" x14ac:dyDescent="0.25">
      <c r="A445" s="11"/>
      <c r="B445" s="10">
        <v>42948</v>
      </c>
      <c r="C445" s="2">
        <v>1.08</v>
      </c>
      <c r="D445" s="2">
        <v>1.08</v>
      </c>
      <c r="E445" s="2">
        <v>0</v>
      </c>
      <c r="F445" s="2"/>
      <c r="G445" s="2"/>
      <c r="H445" s="15">
        <f t="shared" si="6"/>
        <v>3.8461538461538491E-2</v>
      </c>
    </row>
    <row r="446" spans="1:8" ht="13.5" x14ac:dyDescent="0.25">
      <c r="A446" s="11"/>
      <c r="B446" s="10">
        <v>42949</v>
      </c>
      <c r="C446" s="2">
        <v>1.08</v>
      </c>
      <c r="D446" s="2">
        <v>1.08</v>
      </c>
      <c r="E446" s="2">
        <v>1</v>
      </c>
      <c r="F446" s="2"/>
      <c r="G446" s="2"/>
      <c r="H446" s="15">
        <f t="shared" si="6"/>
        <v>0</v>
      </c>
    </row>
    <row r="447" spans="1:8" ht="13.5" x14ac:dyDescent="0.25">
      <c r="A447" s="11"/>
      <c r="B447" s="10">
        <v>42950</v>
      </c>
      <c r="C447" s="2">
        <v>1.08</v>
      </c>
      <c r="D447" s="2">
        <v>1.08</v>
      </c>
      <c r="E447" s="2">
        <v>0</v>
      </c>
      <c r="F447" s="2"/>
      <c r="G447" s="2"/>
      <c r="H447" s="15">
        <f t="shared" si="6"/>
        <v>0</v>
      </c>
    </row>
    <row r="448" spans="1:8" ht="13.5" x14ac:dyDescent="0.25">
      <c r="A448" s="11"/>
      <c r="B448" s="10">
        <v>42951</v>
      </c>
      <c r="C448" s="2">
        <v>1.08</v>
      </c>
      <c r="D448" s="2">
        <v>1.08</v>
      </c>
      <c r="E448" s="2">
        <v>0</v>
      </c>
      <c r="F448" s="2"/>
      <c r="G448" s="2"/>
      <c r="H448" s="15">
        <f t="shared" si="6"/>
        <v>0</v>
      </c>
    </row>
    <row r="449" spans="1:8" ht="13.5" x14ac:dyDescent="0.25">
      <c r="A449" s="11"/>
      <c r="B449" s="10">
        <v>42954</v>
      </c>
      <c r="C449" s="2">
        <v>1.08</v>
      </c>
      <c r="D449" s="2">
        <v>1.08</v>
      </c>
      <c r="E449" s="2">
        <v>0</v>
      </c>
      <c r="F449" s="2"/>
      <c r="G449" s="2"/>
      <c r="H449" s="15">
        <f t="shared" si="6"/>
        <v>0</v>
      </c>
    </row>
    <row r="450" spans="1:8" ht="13.5" x14ac:dyDescent="0.25">
      <c r="A450" s="11"/>
      <c r="B450" s="10">
        <v>42955</v>
      </c>
      <c r="C450" s="2">
        <v>1.08</v>
      </c>
      <c r="D450" s="2">
        <v>1.08</v>
      </c>
      <c r="E450" s="2">
        <v>0</v>
      </c>
      <c r="F450" s="2"/>
      <c r="G450" s="2"/>
      <c r="H450" s="15">
        <f t="shared" si="6"/>
        <v>0</v>
      </c>
    </row>
    <row r="451" spans="1:8" ht="13.5" x14ac:dyDescent="0.25">
      <c r="A451" s="11"/>
      <c r="B451" s="10">
        <v>42956</v>
      </c>
      <c r="C451" s="2">
        <v>1.08</v>
      </c>
      <c r="D451" s="2">
        <v>1.08</v>
      </c>
      <c r="E451" s="2">
        <v>0</v>
      </c>
      <c r="F451" s="2"/>
      <c r="G451" s="2"/>
      <c r="H451" s="15">
        <f t="shared" si="6"/>
        <v>0</v>
      </c>
    </row>
    <row r="452" spans="1:8" ht="13.5" x14ac:dyDescent="0.25">
      <c r="A452" s="11"/>
      <c r="B452" s="10">
        <v>42957</v>
      </c>
      <c r="C452" s="2">
        <v>1.08</v>
      </c>
      <c r="D452" s="2">
        <v>1.08</v>
      </c>
      <c r="E452" s="2">
        <v>0</v>
      </c>
      <c r="F452" s="2"/>
      <c r="G452" s="2"/>
      <c r="H452" s="15">
        <f t="shared" si="6"/>
        <v>0</v>
      </c>
    </row>
    <row r="453" spans="1:8" ht="13.5" x14ac:dyDescent="0.25">
      <c r="A453" s="11"/>
      <c r="B453" s="10">
        <v>42958</v>
      </c>
      <c r="C453" s="2">
        <v>1.08</v>
      </c>
      <c r="D453" s="2">
        <v>1.08</v>
      </c>
      <c r="E453" s="2">
        <v>0</v>
      </c>
      <c r="F453" s="2"/>
      <c r="G453" s="2"/>
      <c r="H453" s="15">
        <f t="shared" si="6"/>
        <v>0</v>
      </c>
    </row>
    <row r="454" spans="1:8" ht="13.5" x14ac:dyDescent="0.25">
      <c r="A454" s="11"/>
      <c r="B454" s="10">
        <v>42961</v>
      </c>
      <c r="C454" s="2">
        <v>1.08</v>
      </c>
      <c r="D454" s="2">
        <v>1.08</v>
      </c>
      <c r="E454" s="2">
        <v>0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1.08</v>
      </c>
      <c r="D455" s="2">
        <v>1.08</v>
      </c>
      <c r="E455" s="2">
        <v>0</v>
      </c>
      <c r="F455" s="2"/>
      <c r="G455" s="2"/>
      <c r="H455" s="15">
        <f t="shared" ref="H455:H518" si="7">(D455-D454)/D454</f>
        <v>0</v>
      </c>
    </row>
    <row r="456" spans="1:8" ht="13.5" x14ac:dyDescent="0.25">
      <c r="A456" s="11"/>
      <c r="B456" s="10">
        <v>42963</v>
      </c>
      <c r="C456" s="2">
        <v>1.08</v>
      </c>
      <c r="D456" s="2">
        <v>1.08</v>
      </c>
      <c r="E456" s="2">
        <v>100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42964</v>
      </c>
      <c r="C457" s="2">
        <v>1.08</v>
      </c>
      <c r="D457" s="2">
        <v>1.08</v>
      </c>
      <c r="E457" s="2">
        <v>0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42965</v>
      </c>
      <c r="C458" s="2">
        <v>1.1100000000000001</v>
      </c>
      <c r="D458" s="2">
        <v>1.1100000000000001</v>
      </c>
      <c r="E458" s="2">
        <v>0</v>
      </c>
      <c r="F458" s="2"/>
      <c r="G458" s="2"/>
      <c r="H458" s="15">
        <f t="shared" si="7"/>
        <v>2.7777777777777801E-2</v>
      </c>
    </row>
    <row r="459" spans="1:8" ht="13.5" x14ac:dyDescent="0.25">
      <c r="A459" s="11"/>
      <c r="B459" s="10">
        <v>42968</v>
      </c>
      <c r="C459" s="2">
        <v>1.1100000000000001</v>
      </c>
      <c r="D459" s="2">
        <v>1.1100000000000001</v>
      </c>
      <c r="E459" s="2">
        <v>0</v>
      </c>
      <c r="F459" s="2"/>
      <c r="G459" s="2"/>
      <c r="H459" s="15">
        <f t="shared" si="7"/>
        <v>0</v>
      </c>
    </row>
    <row r="460" spans="1:8" ht="13.5" x14ac:dyDescent="0.25">
      <c r="A460" s="11"/>
      <c r="B460" s="10">
        <v>42969</v>
      </c>
      <c r="C460" s="2">
        <v>1.1399999999999999</v>
      </c>
      <c r="D460" s="2">
        <v>1.1399999999999999</v>
      </c>
      <c r="E460" s="2">
        <v>0</v>
      </c>
      <c r="F460" s="2"/>
      <c r="G460" s="2"/>
      <c r="H460" s="15">
        <f t="shared" si="7"/>
        <v>2.7027027027026848E-2</v>
      </c>
    </row>
    <row r="461" spans="1:8" ht="13.5" x14ac:dyDescent="0.25">
      <c r="A461" s="11"/>
      <c r="B461" s="10">
        <v>42970</v>
      </c>
      <c r="C461" s="2">
        <v>1.1100000000000001</v>
      </c>
      <c r="D461" s="2">
        <v>1.1100000000000001</v>
      </c>
      <c r="E461" s="2">
        <v>400</v>
      </c>
      <c r="F461" s="2"/>
      <c r="G461" s="2"/>
      <c r="H461" s="15">
        <f t="shared" si="7"/>
        <v>-2.6315789473684043E-2</v>
      </c>
    </row>
    <row r="462" spans="1:8" ht="13.5" x14ac:dyDescent="0.25">
      <c r="A462" s="11"/>
      <c r="B462" s="10">
        <v>42971</v>
      </c>
      <c r="C462" s="2">
        <v>1.1100000000000001</v>
      </c>
      <c r="D462" s="2">
        <v>1.1100000000000001</v>
      </c>
      <c r="E462" s="2">
        <v>0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42972</v>
      </c>
      <c r="C463" s="2">
        <v>1.07</v>
      </c>
      <c r="D463" s="2">
        <v>1.07</v>
      </c>
      <c r="E463" s="2">
        <v>0</v>
      </c>
      <c r="F463" s="2"/>
      <c r="G463" s="2"/>
      <c r="H463" s="15">
        <f t="shared" si="7"/>
        <v>-3.6036036036036063E-2</v>
      </c>
    </row>
    <row r="464" spans="1:8" ht="13.5" x14ac:dyDescent="0.25">
      <c r="A464" s="11"/>
      <c r="B464" s="10">
        <v>42975</v>
      </c>
      <c r="C464" s="2">
        <v>1.07</v>
      </c>
      <c r="D464" s="2">
        <v>1.07</v>
      </c>
      <c r="E464" s="2">
        <v>0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1.03</v>
      </c>
      <c r="D465" s="2">
        <v>1.03</v>
      </c>
      <c r="E465" s="2">
        <v>0</v>
      </c>
      <c r="F465" s="2"/>
      <c r="G465" s="2"/>
      <c r="H465" s="15">
        <f t="shared" si="7"/>
        <v>-3.738317757009349E-2</v>
      </c>
    </row>
    <row r="466" spans="1:8" ht="13.5" x14ac:dyDescent="0.25">
      <c r="A466" s="11"/>
      <c r="B466" s="10">
        <v>42977</v>
      </c>
      <c r="C466" s="2">
        <v>1.03</v>
      </c>
      <c r="D466" s="2">
        <v>1.03</v>
      </c>
      <c r="E466" s="2">
        <v>0</v>
      </c>
      <c r="F466" s="2"/>
      <c r="G466" s="2"/>
      <c r="H466" s="15">
        <f t="shared" si="7"/>
        <v>0</v>
      </c>
    </row>
    <row r="467" spans="1:8" ht="13.5" x14ac:dyDescent="0.25">
      <c r="A467" s="11"/>
      <c r="B467" s="10">
        <v>42978</v>
      </c>
      <c r="C467" s="2">
        <v>1.01</v>
      </c>
      <c r="D467" s="2">
        <v>1.01</v>
      </c>
      <c r="E467" s="2">
        <v>100</v>
      </c>
      <c r="F467" s="2"/>
      <c r="G467" s="2"/>
      <c r="H467" s="15">
        <f t="shared" si="7"/>
        <v>-1.9417475728155355E-2</v>
      </c>
    </row>
    <row r="468" spans="1:8" ht="13.5" x14ac:dyDescent="0.25">
      <c r="A468" s="11"/>
      <c r="B468" s="10">
        <v>42982</v>
      </c>
      <c r="C468" s="2">
        <v>1.01</v>
      </c>
      <c r="D468" s="2">
        <v>1.01</v>
      </c>
      <c r="E468" s="2">
        <v>0</v>
      </c>
      <c r="F468" s="2"/>
      <c r="G468" s="2"/>
      <c r="H468" s="15">
        <f t="shared" si="7"/>
        <v>0</v>
      </c>
    </row>
    <row r="469" spans="1:8" ht="13.5" x14ac:dyDescent="0.25">
      <c r="A469" s="11"/>
      <c r="B469" s="10">
        <v>42983</v>
      </c>
      <c r="C469" s="2">
        <v>1.01</v>
      </c>
      <c r="D469" s="2">
        <v>1.01</v>
      </c>
      <c r="E469" s="2">
        <v>0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1</v>
      </c>
      <c r="D470" s="2">
        <v>1</v>
      </c>
      <c r="E470" s="2">
        <v>10</v>
      </c>
      <c r="F470" s="2"/>
      <c r="G470" s="2"/>
      <c r="H470" s="15">
        <f t="shared" si="7"/>
        <v>-9.9009900990099098E-3</v>
      </c>
    </row>
    <row r="471" spans="1:8" ht="13.5" x14ac:dyDescent="0.25">
      <c r="A471" s="11"/>
      <c r="B471" s="10">
        <v>42985</v>
      </c>
      <c r="C471" s="2">
        <v>1</v>
      </c>
      <c r="D471" s="2">
        <v>1</v>
      </c>
      <c r="E471" s="2">
        <v>21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42986</v>
      </c>
      <c r="C472" s="2">
        <v>1</v>
      </c>
      <c r="D472" s="2">
        <v>1</v>
      </c>
      <c r="E472" s="2">
        <v>0</v>
      </c>
      <c r="F472" s="2"/>
      <c r="G472" s="2"/>
      <c r="H472" s="15">
        <f t="shared" si="7"/>
        <v>0</v>
      </c>
    </row>
    <row r="473" spans="1:8" ht="13.5" x14ac:dyDescent="0.25">
      <c r="A473" s="11"/>
      <c r="B473" s="10">
        <v>42989</v>
      </c>
      <c r="C473" s="2">
        <v>1</v>
      </c>
      <c r="D473" s="2">
        <v>1</v>
      </c>
      <c r="E473" s="2">
        <v>0</v>
      </c>
      <c r="F473" s="2"/>
      <c r="G473" s="2"/>
      <c r="H473" s="15">
        <f t="shared" si="7"/>
        <v>0</v>
      </c>
    </row>
    <row r="474" spans="1:8" ht="13.5" x14ac:dyDescent="0.25">
      <c r="A474" s="11"/>
      <c r="B474" s="10">
        <v>42990</v>
      </c>
      <c r="C474" s="2">
        <v>1</v>
      </c>
      <c r="D474" s="2">
        <v>1</v>
      </c>
      <c r="E474" s="2">
        <v>200</v>
      </c>
      <c r="F474" s="2"/>
      <c r="G474" s="2"/>
      <c r="H474" s="15">
        <f t="shared" si="7"/>
        <v>0</v>
      </c>
    </row>
    <row r="475" spans="1:8" ht="13.5" x14ac:dyDescent="0.25">
      <c r="A475" s="11"/>
      <c r="B475" s="10">
        <v>42991</v>
      </c>
      <c r="C475" s="2">
        <v>1</v>
      </c>
      <c r="D475" s="2">
        <v>1</v>
      </c>
      <c r="E475" s="2">
        <v>0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1</v>
      </c>
      <c r="D476" s="2">
        <v>1</v>
      </c>
      <c r="E476" s="2">
        <v>0</v>
      </c>
      <c r="F476" s="2"/>
      <c r="G476" s="2"/>
      <c r="H476" s="15">
        <f t="shared" si="7"/>
        <v>0</v>
      </c>
    </row>
    <row r="477" spans="1:8" ht="13.5" x14ac:dyDescent="0.25">
      <c r="A477" s="11"/>
      <c r="B477" s="10">
        <v>42993</v>
      </c>
      <c r="C477" s="2">
        <v>1</v>
      </c>
      <c r="D477" s="2">
        <v>1</v>
      </c>
      <c r="E477" s="2">
        <v>0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1</v>
      </c>
      <c r="D478" s="2">
        <v>1</v>
      </c>
      <c r="E478" s="2">
        <v>0</v>
      </c>
      <c r="F478" s="2"/>
      <c r="G478" s="2"/>
      <c r="H478" s="15">
        <f t="shared" si="7"/>
        <v>0</v>
      </c>
    </row>
    <row r="479" spans="1:8" ht="13.5" x14ac:dyDescent="0.25">
      <c r="A479" s="11"/>
      <c r="B479" s="10">
        <v>42997</v>
      </c>
      <c r="C479" s="2">
        <v>0.97</v>
      </c>
      <c r="D479" s="2">
        <v>0.97</v>
      </c>
      <c r="E479" s="2">
        <v>0</v>
      </c>
      <c r="F479" s="2"/>
      <c r="G479" s="2"/>
      <c r="H479" s="15">
        <f t="shared" si="7"/>
        <v>-3.0000000000000027E-2</v>
      </c>
    </row>
    <row r="480" spans="1:8" ht="13.5" x14ac:dyDescent="0.25">
      <c r="A480" s="11"/>
      <c r="B480" s="10">
        <v>42998</v>
      </c>
      <c r="C480" s="2">
        <v>0.93</v>
      </c>
      <c r="D480" s="2">
        <v>0.93</v>
      </c>
      <c r="E480" s="2">
        <v>0</v>
      </c>
      <c r="F480" s="2"/>
      <c r="G480" s="2"/>
      <c r="H480" s="15">
        <f t="shared" si="7"/>
        <v>-4.1237113402061779E-2</v>
      </c>
    </row>
    <row r="481" spans="1:8" ht="13.5" x14ac:dyDescent="0.25">
      <c r="A481" s="11"/>
      <c r="B481" s="10">
        <v>43000</v>
      </c>
      <c r="C481" s="2">
        <v>0.93</v>
      </c>
      <c r="D481" s="2">
        <v>0.93</v>
      </c>
      <c r="E481" s="2">
        <v>0</v>
      </c>
      <c r="F481" s="2"/>
      <c r="G481" s="2"/>
      <c r="H481" s="15">
        <f t="shared" si="7"/>
        <v>0</v>
      </c>
    </row>
    <row r="482" spans="1:8" ht="13.5" x14ac:dyDescent="0.25">
      <c r="A482" s="11"/>
      <c r="B482" s="10">
        <v>43003</v>
      </c>
      <c r="C482" s="2">
        <v>0.93</v>
      </c>
      <c r="D482" s="2">
        <v>0.93</v>
      </c>
      <c r="E482" s="2">
        <v>0</v>
      </c>
      <c r="F482" s="2"/>
      <c r="G482" s="2"/>
      <c r="H482" s="15">
        <f t="shared" si="7"/>
        <v>0</v>
      </c>
    </row>
    <row r="483" spans="1:8" ht="13.5" x14ac:dyDescent="0.25">
      <c r="A483" s="11"/>
      <c r="B483" s="10">
        <v>43004</v>
      </c>
      <c r="C483" s="2">
        <v>0.93</v>
      </c>
      <c r="D483" s="2">
        <v>0.93</v>
      </c>
      <c r="E483" s="2">
        <v>0</v>
      </c>
      <c r="F483" s="2"/>
      <c r="G483" s="2"/>
      <c r="H483" s="15">
        <f t="shared" si="7"/>
        <v>0</v>
      </c>
    </row>
    <row r="484" spans="1:8" ht="13.5" x14ac:dyDescent="0.25">
      <c r="A484" s="11"/>
      <c r="B484" s="10">
        <v>43005</v>
      </c>
      <c r="C484" s="2">
        <v>0.89</v>
      </c>
      <c r="D484" s="2">
        <v>0.89</v>
      </c>
      <c r="E484" s="2">
        <v>0</v>
      </c>
      <c r="F484" s="2"/>
      <c r="G484" s="2"/>
      <c r="H484" s="15">
        <f t="shared" si="7"/>
        <v>-4.3010752688172081E-2</v>
      </c>
    </row>
    <row r="485" spans="1:8" ht="13.5" x14ac:dyDescent="0.25">
      <c r="A485" s="11"/>
      <c r="B485" s="10">
        <v>43006</v>
      </c>
      <c r="C485" s="2">
        <v>0.85</v>
      </c>
      <c r="D485" s="2">
        <v>0.85</v>
      </c>
      <c r="E485" s="2">
        <v>0</v>
      </c>
      <c r="F485" s="2"/>
      <c r="G485" s="2"/>
      <c r="H485" s="15">
        <f t="shared" si="7"/>
        <v>-4.4943820224719142E-2</v>
      </c>
    </row>
    <row r="486" spans="1:8" ht="13.5" x14ac:dyDescent="0.25">
      <c r="A486" s="11"/>
      <c r="B486" s="10">
        <v>43007</v>
      </c>
      <c r="C486" s="2">
        <v>0.85</v>
      </c>
      <c r="D486" s="2">
        <v>0.85</v>
      </c>
      <c r="E486" s="2">
        <v>11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0.85</v>
      </c>
      <c r="D487" s="2">
        <v>0.85</v>
      </c>
      <c r="E487" s="2">
        <v>0</v>
      </c>
      <c r="F487" s="2"/>
      <c r="G487" s="2"/>
      <c r="H487" s="15">
        <f t="shared" si="7"/>
        <v>0</v>
      </c>
    </row>
    <row r="488" spans="1:8" ht="13.5" x14ac:dyDescent="0.25">
      <c r="A488" s="11"/>
      <c r="B488" s="10">
        <v>43011</v>
      </c>
      <c r="C488" s="2">
        <v>0.85</v>
      </c>
      <c r="D488" s="2">
        <v>0.85</v>
      </c>
      <c r="E488" s="2">
        <v>0</v>
      </c>
      <c r="F488" s="2"/>
      <c r="G488" s="2"/>
      <c r="H488" s="15">
        <f t="shared" si="7"/>
        <v>0</v>
      </c>
    </row>
    <row r="489" spans="1:8" ht="13.5" x14ac:dyDescent="0.25">
      <c r="A489" s="11"/>
      <c r="B489" s="10">
        <v>43012</v>
      </c>
      <c r="C489" s="2">
        <v>0.85</v>
      </c>
      <c r="D489" s="2">
        <v>0.85</v>
      </c>
      <c r="E489" s="2">
        <v>0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0.85</v>
      </c>
      <c r="D490" s="2">
        <v>0.85</v>
      </c>
      <c r="E490" s="2">
        <v>0</v>
      </c>
      <c r="F490" s="2"/>
      <c r="G490" s="2"/>
      <c r="H490" s="15">
        <f t="shared" si="7"/>
        <v>0</v>
      </c>
    </row>
    <row r="491" spans="1:8" ht="13.5" x14ac:dyDescent="0.25">
      <c r="A491" s="11"/>
      <c r="B491" s="10">
        <v>43014</v>
      </c>
      <c r="C491" s="2">
        <v>0.88</v>
      </c>
      <c r="D491" s="2">
        <v>0.88</v>
      </c>
      <c r="E491" s="2">
        <v>0</v>
      </c>
      <c r="F491" s="2"/>
      <c r="G491" s="2"/>
      <c r="H491" s="15">
        <f t="shared" si="7"/>
        <v>3.5294117647058858E-2</v>
      </c>
    </row>
    <row r="492" spans="1:8" ht="13.5" x14ac:dyDescent="0.25">
      <c r="A492" s="11"/>
      <c r="B492" s="10">
        <v>43017</v>
      </c>
      <c r="C492" s="2">
        <v>0.88</v>
      </c>
      <c r="D492" s="2">
        <v>0.88</v>
      </c>
      <c r="E492" s="2">
        <v>0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0.88</v>
      </c>
      <c r="D493" s="2">
        <v>0.88</v>
      </c>
      <c r="E493" s="2">
        <v>0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0.88</v>
      </c>
      <c r="D494" s="2">
        <v>0.88</v>
      </c>
      <c r="E494" s="2">
        <v>0</v>
      </c>
      <c r="F494" s="2"/>
      <c r="G494" s="2"/>
      <c r="H494" s="15">
        <f t="shared" si="7"/>
        <v>0</v>
      </c>
    </row>
    <row r="495" spans="1:8" ht="13.5" x14ac:dyDescent="0.25">
      <c r="A495" s="11"/>
      <c r="B495" s="10">
        <v>43020</v>
      </c>
      <c r="C495" s="2">
        <v>0.88</v>
      </c>
      <c r="D495" s="2">
        <v>0.88</v>
      </c>
      <c r="E495" s="2">
        <v>0</v>
      </c>
      <c r="F495" s="2"/>
      <c r="G495" s="2"/>
      <c r="H495" s="15">
        <f t="shared" si="7"/>
        <v>0</v>
      </c>
    </row>
    <row r="496" spans="1:8" ht="13.5" x14ac:dyDescent="0.25">
      <c r="A496" s="11"/>
      <c r="B496" s="10">
        <v>43021</v>
      </c>
      <c r="C496" s="2">
        <v>0.88</v>
      </c>
      <c r="D496" s="2">
        <v>0.88</v>
      </c>
      <c r="E496" s="2">
        <v>0</v>
      </c>
      <c r="F496" s="2"/>
      <c r="G496" s="2"/>
      <c r="H496" s="15">
        <f t="shared" si="7"/>
        <v>0</v>
      </c>
    </row>
    <row r="497" spans="1:8" ht="13.5" x14ac:dyDescent="0.25">
      <c r="A497" s="11"/>
      <c r="B497" s="10">
        <v>43024</v>
      </c>
      <c r="C497" s="2">
        <v>0.88</v>
      </c>
      <c r="D497" s="2">
        <v>0.88</v>
      </c>
      <c r="E497" s="2">
        <v>0</v>
      </c>
      <c r="F497" s="2"/>
      <c r="G497" s="2"/>
      <c r="H497" s="15">
        <f t="shared" si="7"/>
        <v>0</v>
      </c>
    </row>
    <row r="498" spans="1:8" ht="13.5" x14ac:dyDescent="0.25">
      <c r="A498" s="11"/>
      <c r="B498" s="10">
        <v>43025</v>
      </c>
      <c r="C498" s="2">
        <v>0.89</v>
      </c>
      <c r="D498" s="2">
        <v>0.89</v>
      </c>
      <c r="E498" s="2">
        <v>21</v>
      </c>
      <c r="F498" s="2"/>
      <c r="G498" s="2"/>
      <c r="H498" s="15">
        <f t="shared" si="7"/>
        <v>1.1363636363636374E-2</v>
      </c>
    </row>
    <row r="499" spans="1:8" ht="13.5" x14ac:dyDescent="0.25">
      <c r="A499" s="11"/>
      <c r="B499" s="10">
        <v>43026</v>
      </c>
      <c r="C499" s="2">
        <v>0.89</v>
      </c>
      <c r="D499" s="2">
        <v>0.89</v>
      </c>
      <c r="E499" s="2">
        <v>0</v>
      </c>
      <c r="F499" s="2"/>
      <c r="G499" s="2"/>
      <c r="H499" s="15">
        <f t="shared" si="7"/>
        <v>0</v>
      </c>
    </row>
    <row r="500" spans="1:8" ht="13.5" x14ac:dyDescent="0.25">
      <c r="A500" s="11"/>
      <c r="B500" s="10">
        <v>43027</v>
      </c>
      <c r="C500" s="2">
        <v>0.89</v>
      </c>
      <c r="D500" s="2">
        <v>0.89</v>
      </c>
      <c r="E500" s="2">
        <v>0</v>
      </c>
      <c r="F500" s="2"/>
      <c r="G500" s="2"/>
      <c r="H500" s="15">
        <f t="shared" si="7"/>
        <v>0</v>
      </c>
    </row>
    <row r="501" spans="1:8" ht="13.5" x14ac:dyDescent="0.25">
      <c r="A501" s="11"/>
      <c r="B501" s="10">
        <v>43028</v>
      </c>
      <c r="C501" s="2">
        <v>0.89</v>
      </c>
      <c r="D501" s="2">
        <v>0.89</v>
      </c>
      <c r="E501" s="2">
        <v>9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43031</v>
      </c>
      <c r="C502" s="2">
        <v>0.89</v>
      </c>
      <c r="D502" s="2">
        <v>0.89</v>
      </c>
      <c r="E502" s="2">
        <v>60</v>
      </c>
      <c r="F502" s="2"/>
      <c r="G502" s="2"/>
      <c r="H502" s="15">
        <f t="shared" si="7"/>
        <v>0</v>
      </c>
    </row>
    <row r="503" spans="1:8" ht="13.5" x14ac:dyDescent="0.25">
      <c r="A503" s="11"/>
      <c r="B503" s="10">
        <v>43032</v>
      </c>
      <c r="C503" s="2">
        <v>0.89</v>
      </c>
      <c r="D503" s="2">
        <v>0.89</v>
      </c>
      <c r="E503" s="2">
        <v>0</v>
      </c>
      <c r="F503" s="2"/>
      <c r="G503" s="2"/>
      <c r="H503" s="15">
        <f t="shared" si="7"/>
        <v>0</v>
      </c>
    </row>
    <row r="504" spans="1:8" ht="13.5" x14ac:dyDescent="0.25">
      <c r="A504" s="11"/>
      <c r="B504" s="10">
        <v>43033</v>
      </c>
      <c r="C504" s="2">
        <v>0.89</v>
      </c>
      <c r="D504" s="2">
        <v>0.89</v>
      </c>
      <c r="E504" s="2">
        <v>0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0.89</v>
      </c>
      <c r="D505" s="2">
        <v>0.89</v>
      </c>
      <c r="E505" s="2">
        <v>0</v>
      </c>
      <c r="F505" s="2"/>
      <c r="G505" s="2"/>
      <c r="H505" s="15">
        <f t="shared" si="7"/>
        <v>0</v>
      </c>
    </row>
    <row r="506" spans="1:8" ht="13.5" x14ac:dyDescent="0.25">
      <c r="A506" s="11"/>
      <c r="B506" s="10">
        <v>43035</v>
      </c>
      <c r="C506" s="2">
        <v>0.89</v>
      </c>
      <c r="D506" s="2">
        <v>0.89</v>
      </c>
      <c r="E506" s="2">
        <v>0</v>
      </c>
      <c r="F506" s="2"/>
      <c r="G506" s="2"/>
      <c r="H506" s="15">
        <f t="shared" si="7"/>
        <v>0</v>
      </c>
    </row>
    <row r="507" spans="1:8" ht="13.5" x14ac:dyDescent="0.25">
      <c r="A507" s="11"/>
      <c r="B507" s="10">
        <v>43038</v>
      </c>
      <c r="C507" s="2">
        <v>0.89</v>
      </c>
      <c r="D507" s="2">
        <v>0.89</v>
      </c>
      <c r="E507" s="2">
        <v>0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0.9</v>
      </c>
      <c r="D508" s="2">
        <v>0.9</v>
      </c>
      <c r="E508" s="2">
        <v>410</v>
      </c>
      <c r="F508" s="2"/>
      <c r="G508" s="2"/>
      <c r="H508" s="15">
        <f t="shared" si="7"/>
        <v>1.1235955056179785E-2</v>
      </c>
    </row>
    <row r="509" spans="1:8" ht="13.5" x14ac:dyDescent="0.25">
      <c r="A509" s="11"/>
      <c r="B509" s="10">
        <v>43040</v>
      </c>
      <c r="C509" s="2">
        <v>0.9</v>
      </c>
      <c r="D509" s="2">
        <v>0.9</v>
      </c>
      <c r="E509" s="2">
        <v>30</v>
      </c>
      <c r="F509" s="2"/>
      <c r="G509" s="2"/>
      <c r="H509" s="15">
        <f t="shared" si="7"/>
        <v>0</v>
      </c>
    </row>
    <row r="510" spans="1:8" ht="13.5" x14ac:dyDescent="0.25">
      <c r="A510" s="11"/>
      <c r="B510" s="10">
        <v>43041</v>
      </c>
      <c r="C510" s="2">
        <v>0.9</v>
      </c>
      <c r="D510" s="2">
        <v>0.9</v>
      </c>
      <c r="E510" s="2">
        <v>125</v>
      </c>
      <c r="F510" s="2"/>
      <c r="G510" s="2"/>
      <c r="H510" s="15">
        <f t="shared" si="7"/>
        <v>0</v>
      </c>
    </row>
    <row r="511" spans="1:8" ht="13.5" x14ac:dyDescent="0.25">
      <c r="A511" s="11"/>
      <c r="B511" s="10">
        <v>43042</v>
      </c>
      <c r="C511" s="2">
        <v>0.9</v>
      </c>
      <c r="D511" s="2">
        <v>0.9</v>
      </c>
      <c r="E511" s="2">
        <v>785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0.9</v>
      </c>
      <c r="D512" s="2">
        <v>0.9</v>
      </c>
      <c r="E512" s="2">
        <v>550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0.9</v>
      </c>
      <c r="D513" s="2">
        <v>0.9</v>
      </c>
      <c r="E513" s="2">
        <v>0</v>
      </c>
      <c r="F513" s="2"/>
      <c r="G513" s="2"/>
      <c r="H513" s="15">
        <f t="shared" si="7"/>
        <v>0</v>
      </c>
    </row>
    <row r="514" spans="1:8" ht="13.5" x14ac:dyDescent="0.25">
      <c r="A514" s="11"/>
      <c r="B514" s="10">
        <v>43047</v>
      </c>
      <c r="C514" s="2">
        <v>0.9</v>
      </c>
      <c r="D514" s="2">
        <v>0.9</v>
      </c>
      <c r="E514" s="2">
        <v>0</v>
      </c>
      <c r="F514" s="2"/>
      <c r="G514" s="2"/>
      <c r="H514" s="15">
        <f t="shared" si="7"/>
        <v>0</v>
      </c>
    </row>
    <row r="515" spans="1:8" ht="13.5" x14ac:dyDescent="0.25">
      <c r="A515" s="11"/>
      <c r="B515" s="10">
        <v>43048</v>
      </c>
      <c r="C515" s="2">
        <v>0.9</v>
      </c>
      <c r="D515" s="2">
        <v>0.9</v>
      </c>
      <c r="E515" s="2">
        <v>0</v>
      </c>
      <c r="F515" s="2"/>
      <c r="G515" s="2"/>
      <c r="H515" s="15">
        <f t="shared" si="7"/>
        <v>0</v>
      </c>
    </row>
    <row r="516" spans="1:8" ht="13.5" x14ac:dyDescent="0.25">
      <c r="A516" s="11"/>
      <c r="B516" s="10">
        <v>43049</v>
      </c>
      <c r="C516" s="2">
        <v>0.9</v>
      </c>
      <c r="D516" s="2">
        <v>0.9</v>
      </c>
      <c r="E516" s="2">
        <v>0</v>
      </c>
      <c r="F516" s="2"/>
      <c r="G516" s="2"/>
      <c r="H516" s="15">
        <f t="shared" si="7"/>
        <v>0</v>
      </c>
    </row>
    <row r="517" spans="1:8" ht="13.5" x14ac:dyDescent="0.25">
      <c r="A517" s="11"/>
      <c r="B517" s="10">
        <v>43052</v>
      </c>
      <c r="C517" s="2">
        <v>0.9</v>
      </c>
      <c r="D517" s="2">
        <v>0.9</v>
      </c>
      <c r="E517" s="2">
        <v>0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0.9</v>
      </c>
      <c r="D518" s="2">
        <v>0.9</v>
      </c>
      <c r="E518" s="2">
        <v>0</v>
      </c>
      <c r="F518" s="2"/>
      <c r="G518" s="2"/>
      <c r="H518" s="15">
        <f t="shared" si="7"/>
        <v>0</v>
      </c>
    </row>
    <row r="519" spans="1:8" ht="13.5" x14ac:dyDescent="0.25">
      <c r="A519" s="11"/>
      <c r="B519" s="10">
        <v>43054</v>
      </c>
      <c r="C519" s="2">
        <v>0.9</v>
      </c>
      <c r="D519" s="2">
        <v>0.9</v>
      </c>
      <c r="E519" s="2">
        <v>0</v>
      </c>
      <c r="F519" s="2"/>
      <c r="G519" s="2"/>
      <c r="H519" s="15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0.9</v>
      </c>
      <c r="D520" s="2">
        <v>0.9</v>
      </c>
      <c r="E520" s="2">
        <v>226</v>
      </c>
      <c r="F520" s="2"/>
      <c r="G520" s="2"/>
      <c r="H520" s="15">
        <f t="shared" si="8"/>
        <v>0</v>
      </c>
    </row>
    <row r="521" spans="1:8" ht="13.5" x14ac:dyDescent="0.25">
      <c r="A521" s="11"/>
      <c r="B521" s="10">
        <v>43056</v>
      </c>
      <c r="C521" s="2">
        <v>0.92</v>
      </c>
      <c r="D521" s="2">
        <v>0.92</v>
      </c>
      <c r="E521" s="2">
        <v>40</v>
      </c>
      <c r="F521" s="2"/>
      <c r="G521" s="2"/>
      <c r="H521" s="15">
        <f t="shared" si="8"/>
        <v>2.222222222222224E-2</v>
      </c>
    </row>
    <row r="522" spans="1:8" ht="13.5" x14ac:dyDescent="0.25">
      <c r="A522" s="11"/>
      <c r="B522" s="10">
        <v>43059</v>
      </c>
      <c r="C522" s="2">
        <v>0.92</v>
      </c>
      <c r="D522" s="2">
        <v>0.92</v>
      </c>
      <c r="E522" s="2">
        <v>0</v>
      </c>
      <c r="F522" s="2"/>
      <c r="G522" s="2"/>
      <c r="H522" s="15">
        <f t="shared" si="8"/>
        <v>0</v>
      </c>
    </row>
    <row r="523" spans="1:8" ht="13.5" x14ac:dyDescent="0.25">
      <c r="A523" s="11"/>
      <c r="B523" s="10">
        <v>43060</v>
      </c>
      <c r="C523" s="2">
        <v>0.96</v>
      </c>
      <c r="D523" s="2">
        <v>0.96</v>
      </c>
      <c r="E523" s="2">
        <v>0</v>
      </c>
      <c r="F523" s="2"/>
      <c r="G523" s="2"/>
      <c r="H523" s="15">
        <f t="shared" si="8"/>
        <v>4.3478260869565133E-2</v>
      </c>
    </row>
    <row r="524" spans="1:8" ht="13.5" x14ac:dyDescent="0.25">
      <c r="A524" s="11"/>
      <c r="B524" s="10">
        <v>43061</v>
      </c>
      <c r="C524" s="2">
        <v>0.96</v>
      </c>
      <c r="D524" s="2">
        <v>0.96</v>
      </c>
      <c r="E524" s="2">
        <v>0</v>
      </c>
      <c r="F524" s="2"/>
      <c r="G524" s="2"/>
      <c r="H524" s="15">
        <f t="shared" si="8"/>
        <v>0</v>
      </c>
    </row>
    <row r="525" spans="1:8" ht="13.5" x14ac:dyDescent="0.25">
      <c r="A525" s="11"/>
      <c r="B525" s="10">
        <v>43062</v>
      </c>
      <c r="C525" s="2">
        <v>0.99</v>
      </c>
      <c r="D525" s="2">
        <v>0.99</v>
      </c>
      <c r="E525" s="2">
        <v>100</v>
      </c>
      <c r="F525" s="2"/>
      <c r="G525" s="2"/>
      <c r="H525" s="15">
        <f t="shared" si="8"/>
        <v>3.1250000000000028E-2</v>
      </c>
    </row>
    <row r="526" spans="1:8" ht="13.5" x14ac:dyDescent="0.25">
      <c r="A526" s="11"/>
      <c r="B526" s="10">
        <v>43063</v>
      </c>
      <c r="C526" s="2">
        <v>1.01</v>
      </c>
      <c r="D526" s="2">
        <v>1.01</v>
      </c>
      <c r="E526" s="2">
        <v>0</v>
      </c>
      <c r="F526" s="2"/>
      <c r="G526" s="2"/>
      <c r="H526" s="15">
        <f t="shared" si="8"/>
        <v>2.0202020202020221E-2</v>
      </c>
    </row>
    <row r="527" spans="1:8" ht="13.5" x14ac:dyDescent="0.25">
      <c r="A527" s="11"/>
      <c r="B527" s="10">
        <v>43066</v>
      </c>
      <c r="C527" s="2">
        <v>1.05</v>
      </c>
      <c r="D527" s="2">
        <v>1.05</v>
      </c>
      <c r="E527" s="2">
        <v>0</v>
      </c>
      <c r="F527" s="2"/>
      <c r="G527" s="2"/>
      <c r="H527" s="15">
        <f t="shared" si="8"/>
        <v>3.9603960396039639E-2</v>
      </c>
    </row>
    <row r="528" spans="1:8" ht="13.5" x14ac:dyDescent="0.25">
      <c r="A528" s="11"/>
      <c r="B528" s="10">
        <v>43067</v>
      </c>
      <c r="C528" s="2">
        <v>1.0900000000000001</v>
      </c>
      <c r="D528" s="2">
        <v>1.0900000000000001</v>
      </c>
      <c r="E528" s="2">
        <v>0</v>
      </c>
      <c r="F528" s="2"/>
      <c r="G528" s="2"/>
      <c r="H528" s="15">
        <f t="shared" si="8"/>
        <v>3.8095238095238126E-2</v>
      </c>
    </row>
    <row r="529" spans="1:8" ht="13.5" x14ac:dyDescent="0.25">
      <c r="A529" s="11"/>
      <c r="B529" s="10">
        <v>43068</v>
      </c>
      <c r="C529" s="2">
        <v>1.0900000000000001</v>
      </c>
      <c r="D529" s="2">
        <v>1.0900000000000001</v>
      </c>
      <c r="E529" s="2">
        <v>1000</v>
      </c>
      <c r="F529" s="2"/>
      <c r="G529" s="2"/>
      <c r="H529" s="15">
        <f t="shared" si="8"/>
        <v>0</v>
      </c>
    </row>
    <row r="530" spans="1:8" ht="13.5" x14ac:dyDescent="0.25">
      <c r="A530" s="11"/>
      <c r="B530" s="10">
        <v>43069</v>
      </c>
      <c r="C530" s="2">
        <v>1.0900000000000001</v>
      </c>
      <c r="D530" s="2">
        <v>1.0900000000000001</v>
      </c>
      <c r="E530" s="2">
        <v>0</v>
      </c>
      <c r="F530" s="2"/>
      <c r="G530" s="2"/>
      <c r="H530" s="15">
        <f t="shared" si="8"/>
        <v>0</v>
      </c>
    </row>
    <row r="531" spans="1:8" ht="13.5" x14ac:dyDescent="0.25">
      <c r="A531" s="11"/>
      <c r="B531" s="10">
        <v>43073</v>
      </c>
      <c r="C531" s="2">
        <v>1.0900000000000001</v>
      </c>
      <c r="D531" s="2">
        <v>1.0900000000000001</v>
      </c>
      <c r="E531" s="2">
        <v>0</v>
      </c>
      <c r="F531" s="2"/>
      <c r="G531" s="2"/>
      <c r="H531" s="15">
        <f t="shared" si="8"/>
        <v>0</v>
      </c>
    </row>
    <row r="532" spans="1:8" ht="13.5" x14ac:dyDescent="0.25">
      <c r="A532" s="11"/>
      <c r="B532" s="10">
        <v>43074</v>
      </c>
      <c r="C532" s="2">
        <v>1.0900000000000001</v>
      </c>
      <c r="D532" s="2">
        <v>1.0900000000000001</v>
      </c>
      <c r="E532" s="2">
        <v>0</v>
      </c>
      <c r="F532" s="2"/>
      <c r="G532" s="2"/>
      <c r="H532" s="15">
        <f t="shared" si="8"/>
        <v>0</v>
      </c>
    </row>
    <row r="533" spans="1:8" ht="13.5" x14ac:dyDescent="0.25">
      <c r="A533" s="11"/>
      <c r="B533" s="10">
        <v>43075</v>
      </c>
      <c r="C533" s="2">
        <v>1.0900000000000001</v>
      </c>
      <c r="D533" s="2">
        <v>1.0900000000000001</v>
      </c>
      <c r="E533" s="2">
        <v>0</v>
      </c>
      <c r="F533" s="2"/>
      <c r="G533" s="2"/>
      <c r="H533" s="15">
        <f t="shared" si="8"/>
        <v>0</v>
      </c>
    </row>
    <row r="534" spans="1:8" ht="13.5" x14ac:dyDescent="0.25">
      <c r="A534" s="11"/>
      <c r="B534" s="10">
        <v>43076</v>
      </c>
      <c r="C534" s="2">
        <v>1.0900000000000001</v>
      </c>
      <c r="D534" s="2">
        <v>1.0900000000000001</v>
      </c>
      <c r="E534" s="2">
        <v>0</v>
      </c>
      <c r="F534" s="2"/>
      <c r="G534" s="2"/>
      <c r="H534" s="15">
        <f t="shared" si="8"/>
        <v>0</v>
      </c>
    </row>
    <row r="535" spans="1:8" ht="13.5" x14ac:dyDescent="0.25">
      <c r="A535" s="11"/>
      <c r="B535" s="10">
        <v>43077</v>
      </c>
      <c r="C535" s="2">
        <v>1.0900000000000001</v>
      </c>
      <c r="D535" s="2">
        <v>1.0900000000000001</v>
      </c>
      <c r="E535" s="2">
        <v>0</v>
      </c>
      <c r="F535" s="2"/>
      <c r="G535" s="2"/>
      <c r="H535" s="15">
        <f t="shared" si="8"/>
        <v>0</v>
      </c>
    </row>
    <row r="536" spans="1:8" ht="13.5" x14ac:dyDescent="0.25">
      <c r="A536" s="11"/>
      <c r="B536" s="10">
        <v>43080</v>
      </c>
      <c r="C536" s="2">
        <v>1.0900000000000001</v>
      </c>
      <c r="D536" s="2">
        <v>1.0900000000000001</v>
      </c>
      <c r="E536" s="2">
        <v>70</v>
      </c>
      <c r="F536" s="2"/>
      <c r="G536" s="2"/>
      <c r="H536" s="15">
        <f t="shared" si="8"/>
        <v>0</v>
      </c>
    </row>
    <row r="537" spans="1:8" ht="13.5" x14ac:dyDescent="0.25">
      <c r="A537" s="11"/>
      <c r="B537" s="10">
        <v>43081</v>
      </c>
      <c r="C537" s="2">
        <v>1.0900000000000001</v>
      </c>
      <c r="D537" s="2">
        <v>1.0900000000000001</v>
      </c>
      <c r="E537" s="2">
        <v>0</v>
      </c>
      <c r="F537" s="2"/>
      <c r="G537" s="2"/>
      <c r="H537" s="15">
        <f t="shared" si="8"/>
        <v>0</v>
      </c>
    </row>
    <row r="538" spans="1:8" ht="13.5" x14ac:dyDescent="0.25">
      <c r="A538" s="11"/>
      <c r="B538" s="10">
        <v>43082</v>
      </c>
      <c r="C538" s="2">
        <v>1.0900000000000001</v>
      </c>
      <c r="D538" s="2">
        <v>1.0900000000000001</v>
      </c>
      <c r="E538" s="2">
        <v>0</v>
      </c>
      <c r="F538" s="2"/>
      <c r="G538" s="2"/>
      <c r="H538" s="15">
        <f t="shared" si="8"/>
        <v>0</v>
      </c>
    </row>
    <row r="539" spans="1:8" ht="13.5" x14ac:dyDescent="0.25">
      <c r="A539" s="11"/>
      <c r="B539" s="10">
        <v>43083</v>
      </c>
      <c r="C539" s="2">
        <v>1.0900000000000001</v>
      </c>
      <c r="D539" s="2">
        <v>1.0900000000000001</v>
      </c>
      <c r="E539" s="2">
        <v>0</v>
      </c>
      <c r="F539" s="2"/>
      <c r="G539" s="2"/>
      <c r="H539" s="15">
        <f t="shared" si="8"/>
        <v>0</v>
      </c>
    </row>
    <row r="540" spans="1:8" ht="13.5" x14ac:dyDescent="0.25">
      <c r="A540" s="11"/>
      <c r="B540" s="10">
        <v>43084</v>
      </c>
      <c r="C540" s="2">
        <v>1.0900000000000001</v>
      </c>
      <c r="D540" s="2">
        <v>1.0900000000000001</v>
      </c>
      <c r="E540" s="2">
        <v>0</v>
      </c>
      <c r="F540" s="2"/>
      <c r="G540" s="2"/>
      <c r="H540" s="15">
        <f t="shared" si="8"/>
        <v>0</v>
      </c>
    </row>
    <row r="541" spans="1:8" ht="13.5" x14ac:dyDescent="0.25">
      <c r="A541" s="11"/>
      <c r="B541" s="10">
        <v>43087</v>
      </c>
      <c r="C541" s="2">
        <v>1.0900000000000001</v>
      </c>
      <c r="D541" s="2">
        <v>1.0900000000000001</v>
      </c>
      <c r="E541" s="2">
        <v>0</v>
      </c>
      <c r="F541" s="2"/>
      <c r="G541" s="2"/>
      <c r="H541" s="15">
        <f t="shared" si="8"/>
        <v>0</v>
      </c>
    </row>
    <row r="542" spans="1:8" ht="13.5" x14ac:dyDescent="0.25">
      <c r="A542" s="11"/>
      <c r="B542" s="10">
        <v>43088</v>
      </c>
      <c r="C542" s="2">
        <v>1.0900000000000001</v>
      </c>
      <c r="D542" s="2">
        <v>1.0900000000000001</v>
      </c>
      <c r="E542" s="2">
        <v>0</v>
      </c>
      <c r="F542" s="2"/>
      <c r="G542" s="2"/>
      <c r="H542" s="15">
        <f t="shared" si="8"/>
        <v>0</v>
      </c>
    </row>
    <row r="543" spans="1:8" ht="13.5" x14ac:dyDescent="0.25">
      <c r="A543" s="11"/>
      <c r="B543" s="10">
        <v>43089</v>
      </c>
      <c r="C543" s="2">
        <v>1.0900000000000001</v>
      </c>
      <c r="D543" s="2">
        <v>1.0900000000000001</v>
      </c>
      <c r="E543" s="2">
        <v>0</v>
      </c>
      <c r="F543" s="2"/>
      <c r="G543" s="2"/>
      <c r="H543" s="15">
        <f t="shared" si="8"/>
        <v>0</v>
      </c>
    </row>
    <row r="544" spans="1:8" ht="13.5" x14ac:dyDescent="0.25">
      <c r="A544" s="11"/>
      <c r="B544" s="10">
        <v>43090</v>
      </c>
      <c r="C544" s="2">
        <v>1.0900000000000001</v>
      </c>
      <c r="D544" s="2">
        <v>1.0900000000000001</v>
      </c>
      <c r="E544" s="2">
        <v>0</v>
      </c>
      <c r="F544" s="2"/>
      <c r="G544" s="2"/>
      <c r="H544" s="15">
        <f t="shared" si="8"/>
        <v>0</v>
      </c>
    </row>
    <row r="545" spans="1:8" ht="13.5" x14ac:dyDescent="0.25">
      <c r="A545" s="11"/>
      <c r="B545" s="10">
        <v>43091</v>
      </c>
      <c r="C545" s="2">
        <v>1.0900000000000001</v>
      </c>
      <c r="D545" s="2">
        <v>1.0900000000000001</v>
      </c>
      <c r="E545" s="2">
        <v>0</v>
      </c>
      <c r="F545" s="2"/>
      <c r="G545" s="2"/>
      <c r="H545" s="15">
        <f t="shared" si="8"/>
        <v>0</v>
      </c>
    </row>
    <row r="546" spans="1:8" ht="13.5" x14ac:dyDescent="0.25">
      <c r="A546" s="11"/>
      <c r="B546" s="10">
        <v>43094</v>
      </c>
      <c r="C546" s="2">
        <v>1.0900000000000001</v>
      </c>
      <c r="D546" s="2">
        <v>1.0900000000000001</v>
      </c>
      <c r="E546" s="2">
        <v>0</v>
      </c>
      <c r="F546" s="2"/>
      <c r="G546" s="2"/>
      <c r="H546" s="15">
        <f t="shared" si="8"/>
        <v>0</v>
      </c>
    </row>
    <row r="547" spans="1:8" ht="13.5" x14ac:dyDescent="0.25">
      <c r="A547" s="11"/>
      <c r="B547" s="10">
        <v>43095</v>
      </c>
      <c r="C547" s="2">
        <v>1.0900000000000001</v>
      </c>
      <c r="D547" s="2">
        <v>1.0900000000000001</v>
      </c>
      <c r="E547" s="2">
        <v>0</v>
      </c>
      <c r="F547" s="2"/>
      <c r="G547" s="2"/>
      <c r="H547" s="15">
        <f t="shared" si="8"/>
        <v>0</v>
      </c>
    </row>
    <row r="548" spans="1:8" ht="13.5" x14ac:dyDescent="0.25">
      <c r="A548" s="11"/>
      <c r="B548" s="10">
        <v>43096</v>
      </c>
      <c r="C548" s="2">
        <v>1.0900000000000001</v>
      </c>
      <c r="D548" s="2">
        <v>1.0900000000000001</v>
      </c>
      <c r="E548" s="2">
        <v>0</v>
      </c>
      <c r="F548" s="2"/>
      <c r="G548" s="2"/>
      <c r="H548" s="15">
        <f t="shared" si="8"/>
        <v>0</v>
      </c>
    </row>
    <row r="549" spans="1:8" ht="13.5" x14ac:dyDescent="0.25">
      <c r="A549" s="11"/>
      <c r="B549" s="10">
        <v>43097</v>
      </c>
      <c r="C549" s="2">
        <v>1.0900000000000001</v>
      </c>
      <c r="D549" s="2">
        <v>1.0900000000000001</v>
      </c>
      <c r="E549" s="2">
        <v>0</v>
      </c>
      <c r="F549" s="2"/>
      <c r="G549" s="2"/>
      <c r="H549" s="15">
        <f t="shared" si="8"/>
        <v>0</v>
      </c>
    </row>
    <row r="550" spans="1:8" ht="13.5" x14ac:dyDescent="0.25">
      <c r="A550" s="11"/>
      <c r="B550" s="10">
        <v>43098</v>
      </c>
      <c r="C550" s="2">
        <v>1.06</v>
      </c>
      <c r="D550" s="2">
        <v>1.06</v>
      </c>
      <c r="E550" s="2">
        <v>100</v>
      </c>
      <c r="F550" s="2"/>
      <c r="G550" s="2"/>
      <c r="H550" s="15">
        <f t="shared" si="8"/>
        <v>-2.7522935779816536E-2</v>
      </c>
    </row>
    <row r="551" spans="1:8" ht="13.5" x14ac:dyDescent="0.25">
      <c r="A551" s="11"/>
      <c r="B551" s="10">
        <v>43102</v>
      </c>
      <c r="C551" s="2">
        <v>1.06</v>
      </c>
      <c r="D551" s="2">
        <v>1.06</v>
      </c>
      <c r="E551" s="2">
        <v>0</v>
      </c>
      <c r="F551" s="2"/>
      <c r="G551" s="2"/>
      <c r="H551" s="15">
        <f t="shared" si="8"/>
        <v>0</v>
      </c>
    </row>
    <row r="552" spans="1:8" ht="13.5" x14ac:dyDescent="0.25">
      <c r="A552" s="11"/>
      <c r="B552" s="10">
        <v>43103</v>
      </c>
      <c r="C552" s="2">
        <v>1.06</v>
      </c>
      <c r="D552" s="2">
        <v>1.06</v>
      </c>
      <c r="E552" s="2">
        <v>0</v>
      </c>
      <c r="F552" s="2"/>
      <c r="G552" s="2"/>
      <c r="H552" s="15">
        <f t="shared" si="8"/>
        <v>0</v>
      </c>
    </row>
    <row r="553" spans="1:8" ht="13.5" x14ac:dyDescent="0.25">
      <c r="A553" s="11"/>
      <c r="B553" s="10">
        <v>43104</v>
      </c>
      <c r="C553" s="2">
        <v>1.06</v>
      </c>
      <c r="D553" s="2">
        <v>1.06</v>
      </c>
      <c r="E553" s="2">
        <v>0</v>
      </c>
      <c r="F553" s="2"/>
      <c r="G553" s="2"/>
      <c r="H553" s="15">
        <f t="shared" si="8"/>
        <v>0</v>
      </c>
    </row>
    <row r="554" spans="1:8" ht="13.5" x14ac:dyDescent="0.25">
      <c r="A554" s="11"/>
      <c r="B554" s="10">
        <v>43105</v>
      </c>
      <c r="C554" s="2">
        <v>1.06</v>
      </c>
      <c r="D554" s="2">
        <v>1.06</v>
      </c>
      <c r="E554" s="2">
        <v>0</v>
      </c>
      <c r="F554" s="2"/>
      <c r="G554" s="2"/>
      <c r="H554" s="15">
        <f t="shared" si="8"/>
        <v>0</v>
      </c>
    </row>
    <row r="555" spans="1:8" ht="13.5" x14ac:dyDescent="0.25">
      <c r="A555" s="11"/>
      <c r="B555" s="10">
        <v>43108</v>
      </c>
      <c r="C555" s="2">
        <v>1.06</v>
      </c>
      <c r="D555" s="2">
        <v>1.06</v>
      </c>
      <c r="E555" s="2">
        <v>0</v>
      </c>
      <c r="F555" s="2"/>
      <c r="G555" s="2"/>
      <c r="H555" s="15">
        <f t="shared" si="8"/>
        <v>0</v>
      </c>
    </row>
    <row r="556" spans="1:8" ht="13.5" x14ac:dyDescent="0.25">
      <c r="A556" s="11"/>
      <c r="B556" s="10">
        <v>43109</v>
      </c>
      <c r="C556" s="2">
        <v>1.06</v>
      </c>
      <c r="D556" s="2">
        <v>1.06</v>
      </c>
      <c r="E556" s="2">
        <v>0</v>
      </c>
      <c r="F556" s="2"/>
      <c r="G556" s="2"/>
      <c r="H556" s="15">
        <f t="shared" si="8"/>
        <v>0</v>
      </c>
    </row>
    <row r="557" spans="1:8" ht="13.5" x14ac:dyDescent="0.25">
      <c r="A557" s="11"/>
      <c r="B557" s="10">
        <v>43110</v>
      </c>
      <c r="C557" s="2">
        <v>1.06</v>
      </c>
      <c r="D557" s="2">
        <v>1.06</v>
      </c>
      <c r="E557" s="2">
        <v>0</v>
      </c>
      <c r="F557" s="2"/>
      <c r="G557" s="2"/>
      <c r="H557" s="15">
        <f t="shared" si="8"/>
        <v>0</v>
      </c>
    </row>
    <row r="558" spans="1:8" ht="13.5" x14ac:dyDescent="0.25">
      <c r="A558" s="11"/>
      <c r="B558" s="10">
        <v>43111</v>
      </c>
      <c r="C558" s="2">
        <v>1.02</v>
      </c>
      <c r="D558" s="2">
        <v>1.02</v>
      </c>
      <c r="E558" s="2">
        <v>0</v>
      </c>
      <c r="F558" s="2"/>
      <c r="G558" s="2"/>
      <c r="H558" s="15">
        <f t="shared" si="8"/>
        <v>-3.7735849056603807E-2</v>
      </c>
    </row>
    <row r="559" spans="1:8" ht="13.5" x14ac:dyDescent="0.25">
      <c r="A559" s="11"/>
      <c r="B559" s="10">
        <v>43112</v>
      </c>
      <c r="C559" s="2">
        <v>0.98</v>
      </c>
      <c r="D559" s="2">
        <v>0.98</v>
      </c>
      <c r="E559" s="2">
        <v>0</v>
      </c>
      <c r="F559" s="2"/>
      <c r="G559" s="2"/>
      <c r="H559" s="15">
        <f t="shared" si="8"/>
        <v>-3.9215686274509838E-2</v>
      </c>
    </row>
    <row r="560" spans="1:8" ht="13.5" x14ac:dyDescent="0.25">
      <c r="A560" s="11"/>
      <c r="B560" s="10">
        <v>43115</v>
      </c>
      <c r="C560" s="2">
        <v>0.94</v>
      </c>
      <c r="D560" s="2">
        <v>0.94</v>
      </c>
      <c r="E560" s="2">
        <v>0</v>
      </c>
      <c r="F560" s="2"/>
      <c r="G560" s="2"/>
      <c r="H560" s="15">
        <f t="shared" si="8"/>
        <v>-4.0816326530612283E-2</v>
      </c>
    </row>
    <row r="561" spans="1:8" ht="13.5" x14ac:dyDescent="0.25">
      <c r="A561" s="11"/>
      <c r="B561" s="10">
        <v>43116</v>
      </c>
      <c r="C561" s="2">
        <v>0.9</v>
      </c>
      <c r="D561" s="2">
        <v>0.9</v>
      </c>
      <c r="E561" s="2">
        <v>26</v>
      </c>
      <c r="F561" s="2"/>
      <c r="G561" s="2"/>
      <c r="H561" s="15">
        <f t="shared" si="8"/>
        <v>-4.2553191489361625E-2</v>
      </c>
    </row>
    <row r="562" spans="1:8" ht="13.5" x14ac:dyDescent="0.25">
      <c r="A562" s="11"/>
      <c r="B562" s="10">
        <v>43117</v>
      </c>
      <c r="C562" s="2">
        <v>0.9</v>
      </c>
      <c r="D562" s="2">
        <v>0.9</v>
      </c>
      <c r="E562" s="2">
        <v>0</v>
      </c>
      <c r="F562" s="2"/>
      <c r="G562" s="2"/>
      <c r="H562" s="15">
        <f t="shared" si="8"/>
        <v>0</v>
      </c>
    </row>
    <row r="563" spans="1:8" ht="13.5" x14ac:dyDescent="0.25">
      <c r="A563" s="11"/>
      <c r="B563" s="10">
        <v>43118</v>
      </c>
      <c r="C563" s="2">
        <v>0.94</v>
      </c>
      <c r="D563" s="2">
        <v>0.94</v>
      </c>
      <c r="E563" s="2">
        <v>233</v>
      </c>
      <c r="F563" s="2"/>
      <c r="G563" s="2"/>
      <c r="H563" s="15">
        <f t="shared" si="8"/>
        <v>4.4444444444444363E-2</v>
      </c>
    </row>
    <row r="564" spans="1:8" ht="13.5" x14ac:dyDescent="0.25">
      <c r="A564" s="11"/>
      <c r="B564" s="10">
        <v>43119</v>
      </c>
      <c r="C564" s="2">
        <v>0.94</v>
      </c>
      <c r="D564" s="2">
        <v>0.94</v>
      </c>
      <c r="E564" s="2">
        <v>0</v>
      </c>
      <c r="F564" s="2"/>
      <c r="G564" s="2"/>
      <c r="H564" s="15">
        <f t="shared" si="8"/>
        <v>0</v>
      </c>
    </row>
    <row r="565" spans="1:8" ht="13.5" x14ac:dyDescent="0.25">
      <c r="A565" s="11"/>
      <c r="B565" s="10">
        <v>43122</v>
      </c>
      <c r="C565" s="2">
        <v>0.94</v>
      </c>
      <c r="D565" s="2">
        <v>0.94</v>
      </c>
      <c r="E565" s="2">
        <v>36</v>
      </c>
      <c r="F565" s="2"/>
      <c r="G565" s="2"/>
      <c r="H565" s="15">
        <f t="shared" si="8"/>
        <v>0</v>
      </c>
    </row>
    <row r="566" spans="1:8" ht="13.5" x14ac:dyDescent="0.25">
      <c r="A566" s="11"/>
      <c r="B566" s="10">
        <v>43123</v>
      </c>
      <c r="C566" s="2">
        <v>0.94</v>
      </c>
      <c r="D566" s="2">
        <v>0.94</v>
      </c>
      <c r="E566" s="2">
        <v>731</v>
      </c>
      <c r="F566" s="2"/>
      <c r="G566" s="2"/>
      <c r="H566" s="15">
        <f t="shared" si="8"/>
        <v>0</v>
      </c>
    </row>
    <row r="567" spans="1:8" ht="13.5" x14ac:dyDescent="0.25">
      <c r="A567" s="11"/>
      <c r="B567" s="10">
        <v>43124</v>
      </c>
      <c r="C567" s="2">
        <v>0.94</v>
      </c>
      <c r="D567" s="2">
        <v>0.94</v>
      </c>
      <c r="E567" s="2">
        <v>0</v>
      </c>
      <c r="F567" s="2"/>
      <c r="G567" s="2"/>
      <c r="H567" s="15">
        <f t="shared" si="8"/>
        <v>0</v>
      </c>
    </row>
    <row r="568" spans="1:8" ht="13.5" x14ac:dyDescent="0.25">
      <c r="A568" s="11"/>
      <c r="B568" s="10">
        <v>43125</v>
      </c>
      <c r="C568" s="2">
        <v>0.96</v>
      </c>
      <c r="D568" s="2">
        <v>0.96</v>
      </c>
      <c r="E568" s="2">
        <v>250</v>
      </c>
      <c r="F568" s="2"/>
      <c r="G568" s="2"/>
      <c r="H568" s="15">
        <f t="shared" si="8"/>
        <v>2.1276595744680871E-2</v>
      </c>
    </row>
    <row r="569" spans="1:8" ht="13.5" x14ac:dyDescent="0.25">
      <c r="A569" s="11"/>
      <c r="B569" s="10">
        <v>43126</v>
      </c>
      <c r="C569" s="2">
        <v>0.96</v>
      </c>
      <c r="D569" s="2">
        <v>0.96</v>
      </c>
      <c r="E569" s="2">
        <v>0</v>
      </c>
      <c r="F569" s="2"/>
      <c r="G569" s="2"/>
      <c r="H569" s="15">
        <f t="shared" si="8"/>
        <v>0</v>
      </c>
    </row>
    <row r="570" spans="1:8" ht="13.5" x14ac:dyDescent="0.25">
      <c r="A570" s="11"/>
      <c r="B570" s="10">
        <v>43129</v>
      </c>
      <c r="C570" s="2">
        <v>0.94</v>
      </c>
      <c r="D570" s="2">
        <v>0.94</v>
      </c>
      <c r="E570" s="2">
        <v>0</v>
      </c>
      <c r="F570" s="2"/>
      <c r="G570" s="2"/>
      <c r="H570" s="15">
        <f t="shared" si="8"/>
        <v>-2.0833333333333353E-2</v>
      </c>
    </row>
    <row r="571" spans="1:8" ht="13.5" x14ac:dyDescent="0.25">
      <c r="A571" s="11"/>
      <c r="B571" s="10">
        <v>43130</v>
      </c>
      <c r="C571" s="2">
        <v>0.92</v>
      </c>
      <c r="D571" s="2">
        <v>0.92</v>
      </c>
      <c r="E571" s="2">
        <v>0</v>
      </c>
      <c r="F571" s="2"/>
      <c r="G571" s="2"/>
      <c r="H571" s="15">
        <f t="shared" si="8"/>
        <v>-2.1276595744680753E-2</v>
      </c>
    </row>
    <row r="572" spans="1:8" ht="13.5" x14ac:dyDescent="0.25">
      <c r="A572" s="11"/>
      <c r="B572" s="10">
        <v>43131</v>
      </c>
      <c r="C572" s="2">
        <v>0.88</v>
      </c>
      <c r="D572" s="2">
        <v>0.88</v>
      </c>
      <c r="E572" s="2">
        <v>0</v>
      </c>
      <c r="F572" s="2"/>
      <c r="G572" s="2"/>
      <c r="H572" s="15">
        <f t="shared" si="8"/>
        <v>-4.3478260869565251E-2</v>
      </c>
    </row>
    <row r="573" spans="1:8" ht="13.5" x14ac:dyDescent="0.25">
      <c r="A573" s="11"/>
      <c r="B573" s="10">
        <v>43132</v>
      </c>
      <c r="C573" s="2">
        <v>0.88</v>
      </c>
      <c r="D573" s="2">
        <v>0.88</v>
      </c>
      <c r="E573" s="2">
        <v>0</v>
      </c>
      <c r="F573" s="2"/>
      <c r="G573" s="2"/>
      <c r="H573" s="15">
        <f t="shared" si="8"/>
        <v>0</v>
      </c>
    </row>
    <row r="574" spans="1:8" ht="13.5" x14ac:dyDescent="0.25">
      <c r="A574" s="11"/>
      <c r="B574" s="10">
        <v>43133</v>
      </c>
      <c r="C574" s="2">
        <v>0.88</v>
      </c>
      <c r="D574" s="2">
        <v>0.88</v>
      </c>
      <c r="E574" s="2">
        <v>0</v>
      </c>
      <c r="F574" s="2"/>
      <c r="G574" s="2"/>
      <c r="H574" s="15">
        <f t="shared" si="8"/>
        <v>0</v>
      </c>
    </row>
    <row r="575" spans="1:8" ht="13.5" x14ac:dyDescent="0.25">
      <c r="A575" s="11"/>
      <c r="B575" s="10">
        <v>43136</v>
      </c>
      <c r="C575" s="2">
        <v>0.88</v>
      </c>
      <c r="D575" s="2">
        <v>0.88</v>
      </c>
      <c r="E575" s="2">
        <v>0</v>
      </c>
      <c r="F575" s="2"/>
      <c r="G575" s="2"/>
      <c r="H575" s="15">
        <f t="shared" si="8"/>
        <v>0</v>
      </c>
    </row>
    <row r="576" spans="1:8" ht="13.5" x14ac:dyDescent="0.25">
      <c r="A576" s="11"/>
      <c r="B576" s="10">
        <v>43137</v>
      </c>
      <c r="C576" s="2">
        <v>0.88</v>
      </c>
      <c r="D576" s="2">
        <v>0.88</v>
      </c>
      <c r="E576" s="2">
        <v>0</v>
      </c>
      <c r="F576" s="2"/>
      <c r="G576" s="2"/>
      <c r="H576" s="15">
        <f t="shared" si="8"/>
        <v>0</v>
      </c>
    </row>
    <row r="577" spans="1:8" ht="13.5" x14ac:dyDescent="0.25">
      <c r="A577" s="11"/>
      <c r="B577" s="10">
        <v>43138</v>
      </c>
      <c r="C577" s="2">
        <v>0.88</v>
      </c>
      <c r="D577" s="2">
        <v>0.88</v>
      </c>
      <c r="E577" s="2">
        <v>0</v>
      </c>
      <c r="F577" s="2"/>
      <c r="G577" s="2"/>
      <c r="H577" s="15">
        <f t="shared" si="8"/>
        <v>0</v>
      </c>
    </row>
    <row r="578" spans="1:8" ht="13.5" x14ac:dyDescent="0.25">
      <c r="A578" s="11"/>
      <c r="B578" s="10">
        <v>43139</v>
      </c>
      <c r="C578" s="2">
        <v>0.88</v>
      </c>
      <c r="D578" s="2">
        <v>0.88</v>
      </c>
      <c r="E578" s="2">
        <v>0</v>
      </c>
      <c r="F578" s="2"/>
      <c r="G578" s="2"/>
      <c r="H578" s="15">
        <f t="shared" si="8"/>
        <v>0</v>
      </c>
    </row>
    <row r="579" spans="1:8" ht="13.5" x14ac:dyDescent="0.25">
      <c r="A579" s="11"/>
      <c r="B579" s="10">
        <v>43140</v>
      </c>
      <c r="C579" s="2">
        <v>0.88</v>
      </c>
      <c r="D579" s="2">
        <v>0.88</v>
      </c>
      <c r="E579" s="2">
        <v>0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0.88</v>
      </c>
      <c r="D580" s="2">
        <v>0.88</v>
      </c>
      <c r="E580" s="2">
        <v>0</v>
      </c>
      <c r="F580" s="2"/>
      <c r="G580" s="2"/>
      <c r="H580" s="15">
        <f t="shared" si="8"/>
        <v>0</v>
      </c>
    </row>
    <row r="581" spans="1:8" ht="13.5" x14ac:dyDescent="0.25">
      <c r="A581" s="11"/>
      <c r="B581" s="10">
        <v>43144</v>
      </c>
      <c r="C581" s="2">
        <v>0.88</v>
      </c>
      <c r="D581" s="2">
        <v>0.88</v>
      </c>
      <c r="E581" s="2">
        <v>0</v>
      </c>
      <c r="F581" s="2"/>
      <c r="G581" s="2"/>
      <c r="H581" s="15">
        <f t="shared" si="8"/>
        <v>0</v>
      </c>
    </row>
    <row r="582" spans="1:8" ht="13.5" x14ac:dyDescent="0.25">
      <c r="A582" s="11"/>
      <c r="B582" s="10">
        <v>43145</v>
      </c>
      <c r="C582" s="2">
        <v>0.88</v>
      </c>
      <c r="D582" s="2">
        <v>0.88</v>
      </c>
      <c r="E582" s="2">
        <v>0</v>
      </c>
      <c r="F582" s="2"/>
      <c r="G582" s="2"/>
      <c r="H582" s="15">
        <f t="shared" si="8"/>
        <v>0</v>
      </c>
    </row>
    <row r="583" spans="1:8" ht="13.5" x14ac:dyDescent="0.25">
      <c r="A583" s="11"/>
      <c r="B583" s="10">
        <v>43146</v>
      </c>
      <c r="C583" s="2">
        <v>0.88</v>
      </c>
      <c r="D583" s="2">
        <v>0.88</v>
      </c>
      <c r="E583" s="2">
        <v>0</v>
      </c>
      <c r="F583" s="2"/>
      <c r="G583" s="2"/>
      <c r="H583" s="15">
        <f t="shared" ref="H583:H646" si="9">(D583-D582)/D582</f>
        <v>0</v>
      </c>
    </row>
    <row r="584" spans="1:8" ht="13.5" x14ac:dyDescent="0.25">
      <c r="A584" s="11"/>
      <c r="B584" s="10">
        <v>43147</v>
      </c>
      <c r="C584" s="2">
        <v>0.88</v>
      </c>
      <c r="D584" s="2">
        <v>0.88</v>
      </c>
      <c r="E584" s="2">
        <v>0</v>
      </c>
      <c r="F584" s="2"/>
      <c r="G584" s="2"/>
      <c r="H584" s="15">
        <f t="shared" si="9"/>
        <v>0</v>
      </c>
    </row>
    <row r="585" spans="1:8" ht="13.5" x14ac:dyDescent="0.25">
      <c r="A585" s="11"/>
      <c r="B585" s="10">
        <v>43150</v>
      </c>
      <c r="C585" s="2">
        <v>0.88</v>
      </c>
      <c r="D585" s="2">
        <v>0.88</v>
      </c>
      <c r="E585" s="2">
        <v>0</v>
      </c>
      <c r="F585" s="2"/>
      <c r="G585" s="2"/>
      <c r="H585" s="15">
        <f t="shared" si="9"/>
        <v>0</v>
      </c>
    </row>
    <row r="586" spans="1:8" ht="13.5" x14ac:dyDescent="0.25">
      <c r="A586" s="11"/>
      <c r="B586" s="10">
        <v>43151</v>
      </c>
      <c r="C586" s="2">
        <v>0.88</v>
      </c>
      <c r="D586" s="2">
        <v>0.88</v>
      </c>
      <c r="E586" s="2">
        <v>0</v>
      </c>
      <c r="F586" s="2"/>
      <c r="G586" s="2"/>
      <c r="H586" s="15">
        <f t="shared" si="9"/>
        <v>0</v>
      </c>
    </row>
    <row r="587" spans="1:8" ht="13.5" x14ac:dyDescent="0.25">
      <c r="A587" s="11"/>
      <c r="B587" s="10">
        <v>43152</v>
      </c>
      <c r="C587" s="2">
        <v>0.88</v>
      </c>
      <c r="D587" s="2">
        <v>0.88</v>
      </c>
      <c r="E587" s="2">
        <v>24</v>
      </c>
      <c r="F587" s="2"/>
      <c r="G587" s="2"/>
      <c r="H587" s="15">
        <f t="shared" si="9"/>
        <v>0</v>
      </c>
    </row>
    <row r="588" spans="1:8" ht="13.5" x14ac:dyDescent="0.25">
      <c r="A588" s="11"/>
      <c r="B588" s="10">
        <v>43153</v>
      </c>
      <c r="C588" s="2">
        <v>0.88</v>
      </c>
      <c r="D588" s="2">
        <v>0.88</v>
      </c>
      <c r="E588" s="2">
        <v>0</v>
      </c>
      <c r="F588" s="2"/>
      <c r="G588" s="2"/>
      <c r="H588" s="15">
        <f t="shared" si="9"/>
        <v>0</v>
      </c>
    </row>
    <row r="589" spans="1:8" ht="13.5" x14ac:dyDescent="0.25">
      <c r="A589" s="11"/>
      <c r="B589" s="10">
        <v>43154</v>
      </c>
      <c r="C589" s="2">
        <v>0.88</v>
      </c>
      <c r="D589" s="2">
        <v>0.88</v>
      </c>
      <c r="E589" s="2">
        <v>0</v>
      </c>
      <c r="F589" s="2"/>
      <c r="G589" s="2"/>
      <c r="H589" s="15">
        <f t="shared" si="9"/>
        <v>0</v>
      </c>
    </row>
    <row r="590" spans="1:8" ht="13.5" x14ac:dyDescent="0.25">
      <c r="A590" s="11"/>
      <c r="B590" s="10">
        <v>43157</v>
      </c>
      <c r="C590" s="2">
        <v>0.88</v>
      </c>
      <c r="D590" s="2">
        <v>0.88</v>
      </c>
      <c r="E590" s="2">
        <v>0</v>
      </c>
      <c r="F590" s="2"/>
      <c r="G590" s="2"/>
      <c r="H590" s="15">
        <f t="shared" si="9"/>
        <v>0</v>
      </c>
    </row>
    <row r="591" spans="1:8" ht="13.5" x14ac:dyDescent="0.25">
      <c r="A591" s="11"/>
      <c r="B591" s="10">
        <v>43158</v>
      </c>
      <c r="C591" s="2">
        <v>0.88</v>
      </c>
      <c r="D591" s="2">
        <v>0.88</v>
      </c>
      <c r="E591" s="2">
        <v>0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0.88</v>
      </c>
      <c r="D592" s="2">
        <v>0.88</v>
      </c>
      <c r="E592" s="2">
        <v>0</v>
      </c>
      <c r="F592" s="2"/>
      <c r="G592" s="2"/>
      <c r="H592" s="15">
        <f t="shared" si="9"/>
        <v>0</v>
      </c>
    </row>
    <row r="593" spans="1:8" ht="13.5" x14ac:dyDescent="0.25">
      <c r="A593" s="11"/>
      <c r="B593" s="10">
        <v>43160</v>
      </c>
      <c r="C593" s="2">
        <v>0.88</v>
      </c>
      <c r="D593" s="2">
        <v>0.88</v>
      </c>
      <c r="E593" s="2">
        <v>0</v>
      </c>
      <c r="F593" s="2"/>
      <c r="G593" s="2"/>
      <c r="H593" s="15">
        <f t="shared" si="9"/>
        <v>0</v>
      </c>
    </row>
    <row r="594" spans="1:8" ht="13.5" x14ac:dyDescent="0.25">
      <c r="A594" s="11"/>
      <c r="B594" s="10">
        <v>43161</v>
      </c>
      <c r="C594" s="2">
        <v>0.88</v>
      </c>
      <c r="D594" s="2">
        <v>0.88</v>
      </c>
      <c r="E594" s="2">
        <v>0</v>
      </c>
      <c r="F594" s="2"/>
      <c r="G594" s="2"/>
      <c r="H594" s="15">
        <f t="shared" si="9"/>
        <v>0</v>
      </c>
    </row>
    <row r="595" spans="1:8" ht="13.5" x14ac:dyDescent="0.25">
      <c r="A595" s="11"/>
      <c r="B595" s="10">
        <v>43164</v>
      </c>
      <c r="C595" s="2">
        <v>0.88</v>
      </c>
      <c r="D595" s="2">
        <v>0.88</v>
      </c>
      <c r="E595" s="2">
        <v>0</v>
      </c>
      <c r="F595" s="2"/>
      <c r="G595" s="2"/>
      <c r="H595" s="15">
        <f t="shared" si="9"/>
        <v>0</v>
      </c>
    </row>
    <row r="596" spans="1:8" ht="13.5" x14ac:dyDescent="0.25">
      <c r="A596" s="11"/>
      <c r="B596" s="10">
        <v>43165</v>
      </c>
      <c r="C596" s="2">
        <v>0.88</v>
      </c>
      <c r="D596" s="2">
        <v>0.88</v>
      </c>
      <c r="E596" s="2">
        <v>0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0.88</v>
      </c>
      <c r="D597" s="2">
        <v>0.88</v>
      </c>
      <c r="E597" s="2">
        <v>131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0.88</v>
      </c>
      <c r="D598" s="2">
        <v>0.88</v>
      </c>
      <c r="E598" s="2">
        <v>0</v>
      </c>
      <c r="F598" s="2"/>
      <c r="G598" s="2"/>
      <c r="H598" s="15">
        <f t="shared" si="9"/>
        <v>0</v>
      </c>
    </row>
    <row r="599" spans="1:8" ht="13.5" x14ac:dyDescent="0.25">
      <c r="A599" s="11"/>
      <c r="B599" s="10">
        <v>43168</v>
      </c>
      <c r="C599" s="2">
        <v>0.91</v>
      </c>
      <c r="D599" s="2">
        <v>0.91</v>
      </c>
      <c r="E599" s="2">
        <v>0</v>
      </c>
      <c r="F599" s="2"/>
      <c r="G599" s="2"/>
      <c r="H599" s="15">
        <f t="shared" si="9"/>
        <v>3.4090909090909123E-2</v>
      </c>
    </row>
    <row r="600" spans="1:8" ht="13.5" x14ac:dyDescent="0.25">
      <c r="A600" s="11"/>
      <c r="B600" s="10">
        <v>43171</v>
      </c>
      <c r="C600" s="2">
        <v>0.95</v>
      </c>
      <c r="D600" s="2">
        <v>0.95</v>
      </c>
      <c r="E600" s="2">
        <v>0</v>
      </c>
      <c r="F600" s="2"/>
      <c r="G600" s="2"/>
      <c r="H600" s="15">
        <f t="shared" si="9"/>
        <v>4.3956043956043869E-2</v>
      </c>
    </row>
    <row r="601" spans="1:8" ht="13.5" x14ac:dyDescent="0.25">
      <c r="A601" s="11"/>
      <c r="B601" s="10">
        <v>43172</v>
      </c>
      <c r="C601" s="2">
        <v>0.99</v>
      </c>
      <c r="D601" s="2">
        <v>0.99</v>
      </c>
      <c r="E601" s="2">
        <v>949</v>
      </c>
      <c r="F601" s="2"/>
      <c r="G601" s="2"/>
      <c r="H601" s="15">
        <f t="shared" si="9"/>
        <v>4.2105263157894778E-2</v>
      </c>
    </row>
    <row r="602" spans="1:8" ht="13.5" x14ac:dyDescent="0.25">
      <c r="A602" s="11"/>
      <c r="B602" s="10">
        <v>43173</v>
      </c>
      <c r="C602" s="2">
        <v>1.03</v>
      </c>
      <c r="D602" s="2">
        <v>1.03</v>
      </c>
      <c r="E602" s="2">
        <v>0</v>
      </c>
      <c r="F602" s="2"/>
      <c r="G602" s="2"/>
      <c r="H602" s="15">
        <f t="shared" si="9"/>
        <v>4.0404040404040442E-2</v>
      </c>
    </row>
    <row r="603" spans="1:8" ht="13.5" x14ac:dyDescent="0.25">
      <c r="A603" s="11"/>
      <c r="B603" s="10">
        <v>43174</v>
      </c>
      <c r="C603" s="2">
        <v>1.07</v>
      </c>
      <c r="D603" s="2">
        <v>1.07</v>
      </c>
      <c r="E603" s="2">
        <v>0</v>
      </c>
      <c r="F603" s="2"/>
      <c r="G603" s="2"/>
      <c r="H603" s="15">
        <f t="shared" si="9"/>
        <v>3.8834951456310711E-2</v>
      </c>
    </row>
    <row r="604" spans="1:8" ht="13.5" x14ac:dyDescent="0.25">
      <c r="A604" s="11"/>
      <c r="B604" s="10">
        <v>43175</v>
      </c>
      <c r="C604" s="2">
        <v>1.1100000000000001</v>
      </c>
      <c r="D604" s="2">
        <v>1.1100000000000001</v>
      </c>
      <c r="E604" s="2">
        <v>0</v>
      </c>
      <c r="F604" s="2"/>
      <c r="G604" s="2"/>
      <c r="H604" s="15">
        <f t="shared" si="9"/>
        <v>3.738317757009349E-2</v>
      </c>
    </row>
    <row r="605" spans="1:8" ht="13.5" x14ac:dyDescent="0.25">
      <c r="A605" s="11"/>
      <c r="B605" s="10">
        <v>43178</v>
      </c>
      <c r="C605" s="2">
        <v>1.1499999999999999</v>
      </c>
      <c r="D605" s="2">
        <v>1.1499999999999999</v>
      </c>
      <c r="E605" s="2">
        <v>0</v>
      </c>
      <c r="F605" s="2"/>
      <c r="G605" s="2"/>
      <c r="H605" s="15">
        <f t="shared" si="9"/>
        <v>3.6036036036035862E-2</v>
      </c>
    </row>
    <row r="606" spans="1:8" ht="13.5" x14ac:dyDescent="0.25">
      <c r="A606" s="11"/>
      <c r="B606" s="10">
        <v>43180</v>
      </c>
      <c r="C606" s="2">
        <v>1.2</v>
      </c>
      <c r="D606" s="2">
        <v>1.2</v>
      </c>
      <c r="E606" s="2">
        <v>60</v>
      </c>
      <c r="F606" s="2"/>
      <c r="G606" s="2"/>
      <c r="H606" s="15">
        <f t="shared" si="9"/>
        <v>4.3478260869565258E-2</v>
      </c>
    </row>
    <row r="607" spans="1:8" ht="13.5" x14ac:dyDescent="0.25">
      <c r="A607" s="11"/>
      <c r="B607" s="10">
        <v>43181</v>
      </c>
      <c r="C607" s="2">
        <v>1.21</v>
      </c>
      <c r="D607" s="2">
        <v>1.21</v>
      </c>
      <c r="E607" s="2">
        <v>4000</v>
      </c>
      <c r="F607" s="2"/>
      <c r="G607" s="2"/>
      <c r="H607" s="15">
        <f t="shared" si="9"/>
        <v>8.3333333333333419E-3</v>
      </c>
    </row>
    <row r="608" spans="1:8" ht="13.5" x14ac:dyDescent="0.25">
      <c r="A608" s="11"/>
      <c r="B608" s="10">
        <v>43182</v>
      </c>
      <c r="C608" s="2">
        <v>1.21</v>
      </c>
      <c r="D608" s="2">
        <v>1.21</v>
      </c>
      <c r="E608" s="2">
        <v>0</v>
      </c>
      <c r="F608" s="2"/>
      <c r="G608" s="2"/>
      <c r="H608" s="15">
        <f t="shared" si="9"/>
        <v>0</v>
      </c>
    </row>
    <row r="609" spans="1:8" ht="13.5" x14ac:dyDescent="0.25">
      <c r="A609" s="11"/>
      <c r="B609" s="10">
        <v>43185</v>
      </c>
      <c r="C609" s="2">
        <v>1.21</v>
      </c>
      <c r="D609" s="2">
        <v>1.21</v>
      </c>
      <c r="E609" s="2">
        <v>0</v>
      </c>
      <c r="F609" s="2"/>
      <c r="G609" s="2"/>
      <c r="H609" s="15">
        <f t="shared" si="9"/>
        <v>0</v>
      </c>
    </row>
    <row r="610" spans="1:8" ht="13.5" x14ac:dyDescent="0.25">
      <c r="A610" s="11"/>
      <c r="B610" s="10">
        <v>43186</v>
      </c>
      <c r="C610" s="2">
        <v>1.21</v>
      </c>
      <c r="D610" s="2">
        <v>1.21</v>
      </c>
      <c r="E610" s="2">
        <v>0</v>
      </c>
      <c r="F610" s="2"/>
      <c r="G610" s="2"/>
      <c r="H610" s="15">
        <f t="shared" si="9"/>
        <v>0</v>
      </c>
    </row>
    <row r="611" spans="1:8" ht="13.5" x14ac:dyDescent="0.25">
      <c r="A611" s="11"/>
      <c r="B611" s="10">
        <v>43187</v>
      </c>
      <c r="C611" s="2">
        <v>1.21</v>
      </c>
      <c r="D611" s="2">
        <v>1.21</v>
      </c>
      <c r="E611" s="2">
        <v>0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1.21</v>
      </c>
      <c r="D612" s="2">
        <v>1.21</v>
      </c>
      <c r="E612" s="2">
        <v>0</v>
      </c>
      <c r="F612" s="2"/>
      <c r="G612" s="2"/>
      <c r="H612" s="15">
        <f t="shared" si="9"/>
        <v>0</v>
      </c>
    </row>
    <row r="613" spans="1:8" ht="13.5" x14ac:dyDescent="0.25">
      <c r="A613" s="11"/>
      <c r="B613" s="10">
        <v>43189</v>
      </c>
      <c r="C613" s="2">
        <v>1.21</v>
      </c>
      <c r="D613" s="2">
        <v>1.21</v>
      </c>
      <c r="E613" s="2">
        <v>0</v>
      </c>
      <c r="F613" s="2"/>
      <c r="G613" s="2"/>
      <c r="H613" s="15">
        <f t="shared" si="9"/>
        <v>0</v>
      </c>
    </row>
    <row r="614" spans="1:8" ht="13.5" x14ac:dyDescent="0.25">
      <c r="A614" s="11"/>
      <c r="B614" s="10">
        <v>43192</v>
      </c>
      <c r="C614" s="2">
        <v>1.2</v>
      </c>
      <c r="D614" s="2">
        <v>1.2</v>
      </c>
      <c r="E614" s="2">
        <v>610</v>
      </c>
      <c r="F614" s="2"/>
      <c r="G614" s="2"/>
      <c r="H614" s="15">
        <f t="shared" si="9"/>
        <v>-8.2644628099173625E-3</v>
      </c>
    </row>
    <row r="615" spans="1:8" ht="13.5" x14ac:dyDescent="0.25">
      <c r="A615" s="11"/>
      <c r="B615" s="10">
        <v>43193</v>
      </c>
      <c r="C615" s="2">
        <v>1.2</v>
      </c>
      <c r="D615" s="2">
        <v>1.2</v>
      </c>
      <c r="E615" s="2">
        <v>0</v>
      </c>
      <c r="F615" s="2"/>
      <c r="G615" s="2"/>
      <c r="H615" s="15">
        <f t="shared" si="9"/>
        <v>0</v>
      </c>
    </row>
    <row r="616" spans="1:8" ht="13.5" x14ac:dyDescent="0.25">
      <c r="A616" s="11"/>
      <c r="B616" s="10">
        <v>43194</v>
      </c>
      <c r="C616" s="2">
        <v>1.2</v>
      </c>
      <c r="D616" s="2">
        <v>1.2</v>
      </c>
      <c r="E616" s="2">
        <v>0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1.2</v>
      </c>
      <c r="D617" s="2">
        <v>1.2</v>
      </c>
      <c r="E617" s="2">
        <v>0</v>
      </c>
      <c r="F617" s="2"/>
      <c r="G617" s="2"/>
      <c r="H617" s="15">
        <f t="shared" si="9"/>
        <v>0</v>
      </c>
    </row>
    <row r="618" spans="1:8" ht="13.5" x14ac:dyDescent="0.25">
      <c r="A618" s="11"/>
      <c r="B618" s="10">
        <v>43196</v>
      </c>
      <c r="C618" s="2">
        <v>1.2</v>
      </c>
      <c r="D618" s="2">
        <v>1.2</v>
      </c>
      <c r="E618" s="2">
        <v>0</v>
      </c>
      <c r="F618" s="2"/>
      <c r="G618" s="2"/>
      <c r="H618" s="15">
        <f t="shared" si="9"/>
        <v>0</v>
      </c>
    </row>
    <row r="619" spans="1:8" ht="13.5" x14ac:dyDescent="0.25">
      <c r="A619" s="11"/>
      <c r="B619" s="10">
        <v>43200</v>
      </c>
      <c r="C619" s="2">
        <v>1.2</v>
      </c>
      <c r="D619" s="2">
        <v>1.2</v>
      </c>
      <c r="E619" s="2">
        <v>50</v>
      </c>
      <c r="F619" s="2"/>
      <c r="G619" s="2"/>
      <c r="H619" s="15">
        <f t="shared" si="9"/>
        <v>0</v>
      </c>
    </row>
    <row r="620" spans="1:8" ht="13.5" x14ac:dyDescent="0.25">
      <c r="A620" s="11"/>
      <c r="B620" s="10">
        <v>43201</v>
      </c>
      <c r="C620" s="2">
        <v>1.2</v>
      </c>
      <c r="D620" s="2">
        <v>1.2</v>
      </c>
      <c r="E620" s="2">
        <v>0</v>
      </c>
      <c r="F620" s="2"/>
      <c r="G620" s="2"/>
      <c r="H620" s="15">
        <f t="shared" si="9"/>
        <v>0</v>
      </c>
    </row>
    <row r="621" spans="1:8" ht="13.5" x14ac:dyDescent="0.25">
      <c r="A621" s="11"/>
      <c r="B621" s="10">
        <v>43202</v>
      </c>
      <c r="C621" s="2">
        <v>1.2</v>
      </c>
      <c r="D621" s="2">
        <v>1.2</v>
      </c>
      <c r="E621" s="2">
        <v>0</v>
      </c>
      <c r="F621" s="2"/>
      <c r="G621" s="2"/>
      <c r="H621" s="15">
        <f t="shared" si="9"/>
        <v>0</v>
      </c>
    </row>
    <row r="622" spans="1:8" ht="13.5" x14ac:dyDescent="0.25">
      <c r="A622" s="11"/>
      <c r="B622" s="10">
        <v>43203</v>
      </c>
      <c r="C622" s="2">
        <v>1.21</v>
      </c>
      <c r="D622" s="2">
        <v>1.21</v>
      </c>
      <c r="E622" s="2">
        <v>12</v>
      </c>
      <c r="F622" s="2"/>
      <c r="G622" s="2"/>
      <c r="H622" s="15">
        <f t="shared" si="9"/>
        <v>8.3333333333333419E-3</v>
      </c>
    </row>
    <row r="623" spans="1:8" ht="13.5" x14ac:dyDescent="0.25">
      <c r="A623" s="11"/>
      <c r="B623" s="10">
        <v>43206</v>
      </c>
      <c r="C623" s="2">
        <v>1.21</v>
      </c>
      <c r="D623" s="2">
        <v>1.21</v>
      </c>
      <c r="E623" s="2">
        <v>100</v>
      </c>
      <c r="F623" s="2"/>
      <c r="G623" s="2"/>
      <c r="H623" s="15">
        <f t="shared" si="9"/>
        <v>0</v>
      </c>
    </row>
    <row r="624" spans="1:8" ht="13.5" x14ac:dyDescent="0.25">
      <c r="A624" s="11"/>
      <c r="B624" s="10">
        <v>43207</v>
      </c>
      <c r="C624" s="2">
        <v>1.21</v>
      </c>
      <c r="D624" s="2">
        <v>1.21</v>
      </c>
      <c r="E624" s="2">
        <v>0</v>
      </c>
      <c r="F624" s="2"/>
      <c r="G624" s="2"/>
      <c r="H624" s="15">
        <f t="shared" si="9"/>
        <v>0</v>
      </c>
    </row>
    <row r="625" spans="1:8" ht="13.5" x14ac:dyDescent="0.25">
      <c r="A625" s="11"/>
      <c r="B625" s="10">
        <v>43208</v>
      </c>
      <c r="C625" s="2">
        <v>1.21</v>
      </c>
      <c r="D625" s="2">
        <v>1.21</v>
      </c>
      <c r="E625" s="2">
        <v>600</v>
      </c>
      <c r="F625" s="2"/>
      <c r="G625" s="2"/>
      <c r="H625" s="15">
        <f t="shared" si="9"/>
        <v>0</v>
      </c>
    </row>
    <row r="626" spans="1:8" ht="13.5" x14ac:dyDescent="0.25">
      <c r="A626" s="11"/>
      <c r="B626" s="10">
        <v>43209</v>
      </c>
      <c r="C626" s="2">
        <v>1.24</v>
      </c>
      <c r="D626" s="2">
        <v>1.24</v>
      </c>
      <c r="E626" s="2">
        <v>100</v>
      </c>
      <c r="F626" s="2"/>
      <c r="G626" s="2"/>
      <c r="H626" s="15">
        <f t="shared" si="9"/>
        <v>2.4793388429752088E-2</v>
      </c>
    </row>
    <row r="627" spans="1:8" ht="13.5" x14ac:dyDescent="0.25">
      <c r="A627" s="11"/>
      <c r="B627" s="10">
        <v>43210</v>
      </c>
      <c r="C627" s="2">
        <v>1.24</v>
      </c>
      <c r="D627" s="2">
        <v>1.24</v>
      </c>
      <c r="E627" s="2">
        <v>0</v>
      </c>
      <c r="F627" s="2"/>
      <c r="G627" s="2"/>
      <c r="H627" s="15">
        <f t="shared" si="9"/>
        <v>0</v>
      </c>
    </row>
    <row r="628" spans="1:8" ht="13.5" x14ac:dyDescent="0.25">
      <c r="A628" s="11"/>
      <c r="B628" s="10">
        <v>43213</v>
      </c>
      <c r="C628" s="2">
        <v>1.24</v>
      </c>
      <c r="D628" s="2">
        <v>1.24</v>
      </c>
      <c r="E628" s="2">
        <v>0</v>
      </c>
      <c r="F628" s="2"/>
      <c r="G628" s="2"/>
      <c r="H628" s="15">
        <f t="shared" si="9"/>
        <v>0</v>
      </c>
    </row>
    <row r="629" spans="1:8" ht="13.5" x14ac:dyDescent="0.25">
      <c r="A629" s="11"/>
      <c r="B629" s="10">
        <v>43214</v>
      </c>
      <c r="C629" s="2">
        <v>1.2</v>
      </c>
      <c r="D629" s="2">
        <v>1.2</v>
      </c>
      <c r="E629" s="2">
        <v>2</v>
      </c>
      <c r="F629" s="2"/>
      <c r="G629" s="2"/>
      <c r="H629" s="15">
        <f t="shared" si="9"/>
        <v>-3.2258064516129059E-2</v>
      </c>
    </row>
    <row r="630" spans="1:8" ht="13.5" x14ac:dyDescent="0.25">
      <c r="A630" s="11"/>
      <c r="B630" s="10">
        <v>43215</v>
      </c>
      <c r="C630" s="2">
        <v>1.2</v>
      </c>
      <c r="D630" s="2">
        <v>1.2</v>
      </c>
      <c r="E630" s="2">
        <v>0</v>
      </c>
      <c r="F630" s="2"/>
      <c r="G630" s="2"/>
      <c r="H630" s="15">
        <f t="shared" si="9"/>
        <v>0</v>
      </c>
    </row>
    <row r="631" spans="1:8" ht="13.5" x14ac:dyDescent="0.25">
      <c r="A631" s="11"/>
      <c r="B631" s="10">
        <v>43216</v>
      </c>
      <c r="C631" s="2">
        <v>1.25</v>
      </c>
      <c r="D631" s="2">
        <v>1.25</v>
      </c>
      <c r="E631" s="2">
        <v>0</v>
      </c>
      <c r="F631" s="2"/>
      <c r="G631" s="2"/>
      <c r="H631" s="15">
        <f t="shared" si="9"/>
        <v>4.1666666666666706E-2</v>
      </c>
    </row>
    <row r="632" spans="1:8" ht="13.5" x14ac:dyDescent="0.25">
      <c r="A632" s="11"/>
      <c r="B632" s="10">
        <v>43217</v>
      </c>
      <c r="C632" s="2">
        <v>1.25</v>
      </c>
      <c r="D632" s="2">
        <v>1.25</v>
      </c>
      <c r="E632" s="2">
        <v>0</v>
      </c>
      <c r="F632" s="2"/>
      <c r="G632" s="2"/>
      <c r="H632" s="15">
        <f t="shared" si="9"/>
        <v>0</v>
      </c>
    </row>
    <row r="633" spans="1:8" ht="13.5" x14ac:dyDescent="0.25">
      <c r="A633" s="11"/>
      <c r="B633" s="10">
        <v>43220</v>
      </c>
      <c r="C633" s="2">
        <v>1.25</v>
      </c>
      <c r="D633" s="2">
        <v>1.25</v>
      </c>
      <c r="E633" s="2">
        <v>0</v>
      </c>
      <c r="F633" s="2"/>
      <c r="G633" s="2"/>
      <c r="H633" s="15">
        <f t="shared" si="9"/>
        <v>0</v>
      </c>
    </row>
    <row r="634" spans="1:8" ht="13.5" x14ac:dyDescent="0.25">
      <c r="A634" s="11"/>
      <c r="B634" s="10">
        <v>43222</v>
      </c>
      <c r="C634" s="2">
        <v>1.25</v>
      </c>
      <c r="D634" s="2">
        <v>1.25</v>
      </c>
      <c r="E634" s="2">
        <v>0</v>
      </c>
      <c r="F634" s="2"/>
      <c r="G634" s="2"/>
      <c r="H634" s="15">
        <f t="shared" si="9"/>
        <v>0</v>
      </c>
    </row>
    <row r="635" spans="1:8" ht="13.5" x14ac:dyDescent="0.25">
      <c r="A635" s="11"/>
      <c r="B635" s="10">
        <v>43223</v>
      </c>
      <c r="C635" s="2">
        <v>1.28</v>
      </c>
      <c r="D635" s="2">
        <v>1.28</v>
      </c>
      <c r="E635" s="2">
        <v>0</v>
      </c>
      <c r="F635" s="2"/>
      <c r="G635" s="2"/>
      <c r="H635" s="15">
        <f t="shared" si="9"/>
        <v>2.4000000000000021E-2</v>
      </c>
    </row>
    <row r="636" spans="1:8" ht="13.5" x14ac:dyDescent="0.25">
      <c r="A636" s="11"/>
      <c r="B636" s="10">
        <v>43224</v>
      </c>
      <c r="C636" s="2">
        <v>1.28</v>
      </c>
      <c r="D636" s="2">
        <v>1.28</v>
      </c>
      <c r="E636" s="2">
        <v>0</v>
      </c>
      <c r="F636" s="2"/>
      <c r="G636" s="2"/>
      <c r="H636" s="15">
        <f t="shared" si="9"/>
        <v>0</v>
      </c>
    </row>
    <row r="637" spans="1:8" ht="13.5" x14ac:dyDescent="0.25">
      <c r="A637" s="11"/>
      <c r="B637" s="10">
        <v>43227</v>
      </c>
      <c r="C637" s="2">
        <v>1.33</v>
      </c>
      <c r="D637" s="2">
        <v>1.33</v>
      </c>
      <c r="E637" s="2">
        <v>0</v>
      </c>
      <c r="F637" s="2"/>
      <c r="G637" s="2"/>
      <c r="H637" s="15">
        <f t="shared" si="9"/>
        <v>3.9062500000000035E-2</v>
      </c>
    </row>
    <row r="638" spans="1:8" ht="13.5" x14ac:dyDescent="0.25">
      <c r="A638" s="11"/>
      <c r="B638" s="10">
        <v>43228</v>
      </c>
      <c r="C638" s="2">
        <v>1.38</v>
      </c>
      <c r="D638" s="2">
        <v>1.38</v>
      </c>
      <c r="E638" s="2">
        <v>0</v>
      </c>
      <c r="F638" s="2"/>
      <c r="G638" s="2"/>
      <c r="H638" s="15">
        <f t="shared" si="9"/>
        <v>3.7593984962405881E-2</v>
      </c>
    </row>
    <row r="639" spans="1:8" ht="13.5" x14ac:dyDescent="0.25">
      <c r="A639" s="11"/>
      <c r="B639" s="10">
        <v>43229</v>
      </c>
      <c r="C639" s="2">
        <v>1.42</v>
      </c>
      <c r="D639" s="2">
        <v>1.42</v>
      </c>
      <c r="E639" s="2">
        <v>30</v>
      </c>
      <c r="F639" s="2"/>
      <c r="G639" s="2"/>
      <c r="H639" s="15">
        <f t="shared" si="9"/>
        <v>2.898550724637684E-2</v>
      </c>
    </row>
    <row r="640" spans="1:8" ht="13.5" x14ac:dyDescent="0.25">
      <c r="A640" s="11"/>
      <c r="B640" s="10">
        <v>43230</v>
      </c>
      <c r="C640" s="2">
        <v>1.42</v>
      </c>
      <c r="D640" s="2">
        <v>1.42</v>
      </c>
      <c r="E640" s="2">
        <v>0</v>
      </c>
      <c r="F640" s="2"/>
      <c r="G640" s="2"/>
      <c r="H640" s="15">
        <f t="shared" si="9"/>
        <v>0</v>
      </c>
    </row>
    <row r="641" spans="1:8" ht="13.5" x14ac:dyDescent="0.25">
      <c r="A641" s="11"/>
      <c r="B641" s="10">
        <v>43231</v>
      </c>
      <c r="C641" s="2">
        <v>1.42</v>
      </c>
      <c r="D641" s="2">
        <v>1.42</v>
      </c>
      <c r="E641" s="2">
        <v>0</v>
      </c>
      <c r="F641" s="2"/>
      <c r="G641" s="2"/>
      <c r="H641" s="15">
        <f t="shared" si="9"/>
        <v>0</v>
      </c>
    </row>
    <row r="642" spans="1:8" ht="13.5" x14ac:dyDescent="0.25">
      <c r="A642" s="11"/>
      <c r="B642" s="10">
        <v>43234</v>
      </c>
      <c r="C642" s="2">
        <v>1.42</v>
      </c>
      <c r="D642" s="2">
        <v>1.42</v>
      </c>
      <c r="E642" s="2">
        <v>0</v>
      </c>
      <c r="F642" s="2"/>
      <c r="G642" s="2"/>
      <c r="H642" s="15">
        <f t="shared" si="9"/>
        <v>0</v>
      </c>
    </row>
    <row r="643" spans="1:8" ht="13.5" x14ac:dyDescent="0.25">
      <c r="A643" s="11"/>
      <c r="B643" s="10">
        <v>43235</v>
      </c>
      <c r="C643" s="2">
        <v>1.45</v>
      </c>
      <c r="D643" s="2">
        <v>1.45</v>
      </c>
      <c r="E643" s="2">
        <v>1</v>
      </c>
      <c r="F643" s="2"/>
      <c r="G643" s="2"/>
      <c r="H643" s="15">
        <f t="shared" si="9"/>
        <v>2.1126760563380302E-2</v>
      </c>
    </row>
    <row r="644" spans="1:8" ht="13.5" x14ac:dyDescent="0.25">
      <c r="A644" s="11"/>
      <c r="B644" s="10">
        <v>43236</v>
      </c>
      <c r="C644" s="2">
        <v>1.44</v>
      </c>
      <c r="D644" s="2">
        <v>1.44</v>
      </c>
      <c r="E644" s="2">
        <v>1140</v>
      </c>
      <c r="F644" s="2"/>
      <c r="G644" s="2"/>
      <c r="H644" s="15">
        <f t="shared" si="9"/>
        <v>-6.896551724137937E-3</v>
      </c>
    </row>
    <row r="645" spans="1:8" ht="13.5" x14ac:dyDescent="0.25">
      <c r="A645" s="11"/>
      <c r="B645" s="10">
        <v>43237</v>
      </c>
      <c r="C645" s="2">
        <v>1.4</v>
      </c>
      <c r="D645" s="2">
        <v>1.4</v>
      </c>
      <c r="E645" s="2">
        <v>746</v>
      </c>
      <c r="F645" s="2"/>
      <c r="G645" s="2"/>
      <c r="H645" s="15">
        <f t="shared" si="9"/>
        <v>-2.7777777777777804E-2</v>
      </c>
    </row>
    <row r="646" spans="1:8" ht="13.5" x14ac:dyDescent="0.25">
      <c r="A646" s="11"/>
      <c r="B646" s="10">
        <v>43238</v>
      </c>
      <c r="C646" s="2">
        <v>1.4</v>
      </c>
      <c r="D646" s="2">
        <v>1.4</v>
      </c>
      <c r="E646" s="2">
        <v>322</v>
      </c>
      <c r="F646" s="2"/>
      <c r="G646" s="2"/>
      <c r="H646" s="15">
        <f t="shared" si="9"/>
        <v>0</v>
      </c>
    </row>
    <row r="647" spans="1:8" ht="13.5" x14ac:dyDescent="0.25">
      <c r="A647" s="11"/>
      <c r="B647" s="10">
        <v>43241</v>
      </c>
      <c r="C647" s="2">
        <v>1.4</v>
      </c>
      <c r="D647" s="2">
        <v>1.4</v>
      </c>
      <c r="E647" s="2">
        <v>0</v>
      </c>
      <c r="F647" s="2"/>
      <c r="G647" s="2"/>
      <c r="H647" s="15">
        <f t="shared" ref="H647:H710" si="10">(D647-D646)/D646</f>
        <v>0</v>
      </c>
    </row>
    <row r="648" spans="1:8" ht="13.5" x14ac:dyDescent="0.25">
      <c r="A648" s="11"/>
      <c r="B648" s="10">
        <v>43242</v>
      </c>
      <c r="C648" s="2">
        <v>1.4</v>
      </c>
      <c r="D648" s="2">
        <v>1.4</v>
      </c>
      <c r="E648" s="2">
        <v>0</v>
      </c>
      <c r="F648" s="2"/>
      <c r="G648" s="2"/>
      <c r="H648" s="15">
        <f t="shared" si="10"/>
        <v>0</v>
      </c>
    </row>
    <row r="649" spans="1:8" ht="13.5" x14ac:dyDescent="0.25">
      <c r="A649" s="11"/>
      <c r="B649" s="10">
        <v>43243</v>
      </c>
      <c r="C649" s="2">
        <v>1.45</v>
      </c>
      <c r="D649" s="2">
        <v>1.45</v>
      </c>
      <c r="E649" s="2">
        <v>9</v>
      </c>
      <c r="F649" s="2"/>
      <c r="G649" s="2"/>
      <c r="H649" s="15">
        <f t="shared" si="10"/>
        <v>3.5714285714285747E-2</v>
      </c>
    </row>
    <row r="650" spans="1:8" ht="13.5" x14ac:dyDescent="0.25">
      <c r="A650" s="11"/>
      <c r="B650" s="10">
        <v>43244</v>
      </c>
      <c r="C650" s="2">
        <v>1.45</v>
      </c>
      <c r="D650" s="2">
        <v>1.45</v>
      </c>
      <c r="E650" s="2">
        <v>0</v>
      </c>
      <c r="F650" s="2"/>
      <c r="G650" s="2"/>
      <c r="H650" s="15">
        <f t="shared" si="10"/>
        <v>0</v>
      </c>
    </row>
    <row r="651" spans="1:8" ht="13.5" x14ac:dyDescent="0.25">
      <c r="A651" s="11"/>
      <c r="B651" s="10">
        <v>43245</v>
      </c>
      <c r="C651" s="2">
        <v>1.45</v>
      </c>
      <c r="D651" s="2">
        <v>1.45</v>
      </c>
      <c r="E651" s="2">
        <v>0</v>
      </c>
      <c r="F651" s="2"/>
      <c r="G651" s="2"/>
      <c r="H651" s="15">
        <f t="shared" si="10"/>
        <v>0</v>
      </c>
    </row>
    <row r="652" spans="1:8" ht="13.5" x14ac:dyDescent="0.25">
      <c r="A652" s="11"/>
      <c r="B652" s="10">
        <v>43248</v>
      </c>
      <c r="C652" s="2">
        <v>1.45</v>
      </c>
      <c r="D652" s="2">
        <v>1.45</v>
      </c>
      <c r="E652" s="2">
        <v>0</v>
      </c>
      <c r="F652" s="2"/>
      <c r="G652" s="2"/>
      <c r="H652" s="15">
        <f t="shared" si="10"/>
        <v>0</v>
      </c>
    </row>
    <row r="653" spans="1:8" ht="13.5" x14ac:dyDescent="0.25">
      <c r="A653" s="11"/>
      <c r="B653" s="10">
        <v>43249</v>
      </c>
      <c r="C653" s="2">
        <v>1.45</v>
      </c>
      <c r="D653" s="2">
        <v>1.45</v>
      </c>
      <c r="E653" s="2">
        <v>0</v>
      </c>
      <c r="F653" s="2"/>
      <c r="G653" s="2"/>
      <c r="H653" s="15">
        <f t="shared" si="10"/>
        <v>0</v>
      </c>
    </row>
    <row r="654" spans="1:8" ht="13.5" x14ac:dyDescent="0.25">
      <c r="A654" s="11"/>
      <c r="B654" s="10">
        <v>43250</v>
      </c>
      <c r="C654" s="2">
        <v>1.45</v>
      </c>
      <c r="D654" s="2">
        <v>1.45</v>
      </c>
      <c r="E654" s="2">
        <v>0</v>
      </c>
      <c r="F654" s="2"/>
      <c r="G654" s="2"/>
      <c r="H654" s="15">
        <f t="shared" si="10"/>
        <v>0</v>
      </c>
    </row>
    <row r="655" spans="1:8" ht="13.5" x14ac:dyDescent="0.25">
      <c r="A655" s="11"/>
      <c r="B655" s="10">
        <v>43251</v>
      </c>
      <c r="C655" s="2">
        <v>1.45</v>
      </c>
      <c r="D655" s="2">
        <v>1.45</v>
      </c>
      <c r="E655" s="2">
        <v>0</v>
      </c>
      <c r="F655" s="2"/>
      <c r="G655" s="2"/>
      <c r="H655" s="15">
        <f t="shared" si="10"/>
        <v>0</v>
      </c>
    </row>
    <row r="656" spans="1:8" ht="13.5" x14ac:dyDescent="0.25">
      <c r="A656" s="11"/>
      <c r="B656" s="10">
        <v>43252</v>
      </c>
      <c r="C656" s="2">
        <v>1.45</v>
      </c>
      <c r="D656" s="2">
        <v>1.45</v>
      </c>
      <c r="E656" s="2">
        <v>0</v>
      </c>
      <c r="F656" s="2"/>
      <c r="G656" s="2"/>
      <c r="H656" s="15">
        <f t="shared" si="10"/>
        <v>0</v>
      </c>
    </row>
    <row r="657" spans="1:8" ht="13.5" x14ac:dyDescent="0.25">
      <c r="A657" s="11"/>
      <c r="B657" s="10">
        <v>43255</v>
      </c>
      <c r="C657" s="2">
        <v>1.45</v>
      </c>
      <c r="D657" s="2">
        <v>1.45</v>
      </c>
      <c r="E657" s="2">
        <v>0</v>
      </c>
      <c r="F657" s="2"/>
      <c r="G657" s="2"/>
      <c r="H657" s="15">
        <f t="shared" si="10"/>
        <v>0</v>
      </c>
    </row>
    <row r="658" spans="1:8" ht="13.5" x14ac:dyDescent="0.25">
      <c r="A658" s="11"/>
      <c r="B658" s="10">
        <v>43256</v>
      </c>
      <c r="C658" s="2">
        <v>1.45</v>
      </c>
      <c r="D658" s="2">
        <v>1.45</v>
      </c>
      <c r="E658" s="2">
        <v>0</v>
      </c>
      <c r="F658" s="2"/>
      <c r="G658" s="2"/>
      <c r="H658" s="15">
        <f t="shared" si="10"/>
        <v>0</v>
      </c>
    </row>
    <row r="659" spans="1:8" ht="13.5" x14ac:dyDescent="0.25">
      <c r="A659" s="11"/>
      <c r="B659" s="10">
        <v>43257</v>
      </c>
      <c r="C659" s="2">
        <v>1.45</v>
      </c>
      <c r="D659" s="2">
        <v>1.45</v>
      </c>
      <c r="E659" s="2">
        <v>0</v>
      </c>
      <c r="F659" s="2"/>
      <c r="G659" s="2"/>
      <c r="H659" s="15">
        <f t="shared" si="10"/>
        <v>0</v>
      </c>
    </row>
    <row r="660" spans="1:8" ht="13.5" x14ac:dyDescent="0.25">
      <c r="A660" s="11"/>
      <c r="B660" s="10">
        <v>43258</v>
      </c>
      <c r="C660" s="2">
        <v>1.45</v>
      </c>
      <c r="D660" s="2">
        <v>1.45</v>
      </c>
      <c r="E660" s="2">
        <v>0</v>
      </c>
      <c r="F660" s="2"/>
      <c r="G660" s="2"/>
      <c r="H660" s="15">
        <f t="shared" si="10"/>
        <v>0</v>
      </c>
    </row>
    <row r="661" spans="1:8" ht="13.5" x14ac:dyDescent="0.25">
      <c r="A661" s="11"/>
      <c r="B661" s="10">
        <v>43259</v>
      </c>
      <c r="C661" s="2">
        <v>1.45</v>
      </c>
      <c r="D661" s="2">
        <v>1.45</v>
      </c>
      <c r="E661" s="2">
        <v>0</v>
      </c>
      <c r="F661" s="2"/>
      <c r="G661" s="2"/>
      <c r="H661" s="15">
        <f t="shared" si="10"/>
        <v>0</v>
      </c>
    </row>
    <row r="662" spans="1:8" ht="13.5" x14ac:dyDescent="0.25">
      <c r="A662" s="11"/>
      <c r="B662" s="10">
        <v>43262</v>
      </c>
      <c r="C662" s="2">
        <v>1.45</v>
      </c>
      <c r="D662" s="2">
        <v>1.45</v>
      </c>
      <c r="E662" s="2">
        <v>0</v>
      </c>
      <c r="F662" s="2"/>
      <c r="G662" s="2"/>
      <c r="H662" s="15">
        <f t="shared" si="10"/>
        <v>0</v>
      </c>
    </row>
    <row r="663" spans="1:8" ht="13.5" x14ac:dyDescent="0.25">
      <c r="A663" s="11"/>
      <c r="B663" s="10">
        <v>43263</v>
      </c>
      <c r="C663" s="2">
        <v>1.45</v>
      </c>
      <c r="D663" s="2">
        <v>1.45</v>
      </c>
      <c r="E663" s="2">
        <v>0</v>
      </c>
      <c r="F663" s="2"/>
      <c r="G663" s="2"/>
      <c r="H663" s="15">
        <f t="shared" si="10"/>
        <v>0</v>
      </c>
    </row>
    <row r="664" spans="1:8" ht="13.5" x14ac:dyDescent="0.25">
      <c r="A664" s="11"/>
      <c r="B664" s="10">
        <v>43264</v>
      </c>
      <c r="C664" s="2">
        <v>1.45</v>
      </c>
      <c r="D664" s="2">
        <v>1.45</v>
      </c>
      <c r="E664" s="2">
        <v>0</v>
      </c>
      <c r="F664" s="2"/>
      <c r="G664" s="2"/>
      <c r="H664" s="15">
        <f t="shared" si="10"/>
        <v>0</v>
      </c>
    </row>
    <row r="665" spans="1:8" ht="13.5" x14ac:dyDescent="0.25">
      <c r="A665" s="11"/>
      <c r="B665" s="10">
        <v>43265</v>
      </c>
      <c r="C665" s="2">
        <v>1.45</v>
      </c>
      <c r="D665" s="2">
        <v>1.45</v>
      </c>
      <c r="E665" s="2">
        <v>0</v>
      </c>
      <c r="F665" s="2"/>
      <c r="G665" s="2"/>
      <c r="H665" s="15">
        <f t="shared" si="10"/>
        <v>0</v>
      </c>
    </row>
    <row r="666" spans="1:8" ht="13.5" x14ac:dyDescent="0.25">
      <c r="A666" s="11"/>
      <c r="B666" s="10">
        <v>43269</v>
      </c>
      <c r="C666" s="2">
        <v>1.51</v>
      </c>
      <c r="D666" s="2">
        <v>1.51</v>
      </c>
      <c r="E666" s="2">
        <v>0</v>
      </c>
      <c r="F666" s="2"/>
      <c r="G666" s="2"/>
      <c r="H666" s="15">
        <f t="shared" si="10"/>
        <v>4.1379310344827627E-2</v>
      </c>
    </row>
    <row r="667" spans="1:8" ht="13.5" x14ac:dyDescent="0.25">
      <c r="A667" s="11"/>
      <c r="B667" s="10">
        <v>43270</v>
      </c>
      <c r="C667" s="2">
        <v>1.57</v>
      </c>
      <c r="D667" s="2">
        <v>1.57</v>
      </c>
      <c r="E667" s="2">
        <v>0</v>
      </c>
      <c r="F667" s="2"/>
      <c r="G667" s="2"/>
      <c r="H667" s="15">
        <f t="shared" si="10"/>
        <v>3.9735099337748381E-2</v>
      </c>
    </row>
    <row r="668" spans="1:8" ht="13.5" x14ac:dyDescent="0.25">
      <c r="A668" s="11"/>
      <c r="B668" s="10">
        <v>43271</v>
      </c>
      <c r="C668" s="2">
        <v>1.59</v>
      </c>
      <c r="D668" s="2">
        <v>1.59</v>
      </c>
      <c r="E668" s="2">
        <v>1000</v>
      </c>
      <c r="F668" s="2"/>
      <c r="G668" s="2"/>
      <c r="H668" s="15">
        <f t="shared" si="10"/>
        <v>1.2738853503184724E-2</v>
      </c>
    </row>
    <row r="669" spans="1:8" ht="13.5" x14ac:dyDescent="0.25">
      <c r="A669" s="11"/>
      <c r="B669" s="10">
        <v>43272</v>
      </c>
      <c r="C669" s="2">
        <v>1.59</v>
      </c>
      <c r="D669" s="2">
        <v>1.59</v>
      </c>
      <c r="E669" s="2">
        <v>0</v>
      </c>
      <c r="F669" s="2"/>
      <c r="G669" s="2"/>
      <c r="H669" s="15">
        <f t="shared" si="10"/>
        <v>0</v>
      </c>
    </row>
    <row r="670" spans="1:8" ht="13.5" x14ac:dyDescent="0.25">
      <c r="A670" s="11"/>
      <c r="B670" s="10">
        <v>43273</v>
      </c>
      <c r="C670" s="2">
        <v>1.59</v>
      </c>
      <c r="D670" s="2">
        <v>1.59</v>
      </c>
      <c r="E670" s="2">
        <v>0</v>
      </c>
      <c r="F670" s="2"/>
      <c r="G670" s="2"/>
      <c r="H670" s="15">
        <f t="shared" si="10"/>
        <v>0</v>
      </c>
    </row>
    <row r="671" spans="1:8" ht="13.5" x14ac:dyDescent="0.25">
      <c r="A671" s="11"/>
      <c r="B671" s="10">
        <v>43276</v>
      </c>
      <c r="C671" s="2">
        <v>1.59</v>
      </c>
      <c r="D671" s="2">
        <v>1.59</v>
      </c>
      <c r="E671" s="2">
        <v>0</v>
      </c>
      <c r="F671" s="2"/>
      <c r="G671" s="2"/>
      <c r="H671" s="15">
        <f t="shared" si="10"/>
        <v>0</v>
      </c>
    </row>
    <row r="672" spans="1:8" ht="13.5" x14ac:dyDescent="0.25">
      <c r="A672" s="11"/>
      <c r="B672" s="10">
        <v>43277</v>
      </c>
      <c r="C672" s="2">
        <v>1.59</v>
      </c>
      <c r="D672" s="2">
        <v>1.59</v>
      </c>
      <c r="E672" s="2">
        <v>0</v>
      </c>
      <c r="F672" s="2"/>
      <c r="G672" s="2"/>
      <c r="H672" s="15">
        <f t="shared" si="10"/>
        <v>0</v>
      </c>
    </row>
    <row r="673" spans="1:8" ht="13.5" x14ac:dyDescent="0.25">
      <c r="A673" s="11"/>
      <c r="B673" s="10">
        <v>43278</v>
      </c>
      <c r="C673" s="2">
        <v>1.59</v>
      </c>
      <c r="D673" s="2">
        <v>1.59</v>
      </c>
      <c r="E673" s="2">
        <v>0</v>
      </c>
      <c r="F673" s="2"/>
      <c r="G673" s="2"/>
      <c r="H673" s="15">
        <f t="shared" si="10"/>
        <v>0</v>
      </c>
    </row>
    <row r="674" spans="1:8" ht="13.5" x14ac:dyDescent="0.25">
      <c r="A674" s="11"/>
      <c r="B674" s="10">
        <v>43279</v>
      </c>
      <c r="C674" s="2">
        <v>1.59</v>
      </c>
      <c r="D674" s="2">
        <v>1.59</v>
      </c>
      <c r="E674" s="2">
        <v>0</v>
      </c>
      <c r="F674" s="2"/>
      <c r="G674" s="2"/>
      <c r="H674" s="15">
        <f t="shared" si="10"/>
        <v>0</v>
      </c>
    </row>
    <row r="675" spans="1:8" ht="13.5" x14ac:dyDescent="0.25">
      <c r="A675" s="11"/>
      <c r="B675" s="10">
        <v>43280</v>
      </c>
      <c r="C675" s="2">
        <v>1.59</v>
      </c>
      <c r="D675" s="2">
        <v>1.59</v>
      </c>
      <c r="E675" s="2">
        <v>0</v>
      </c>
      <c r="F675" s="2"/>
      <c r="G675" s="2"/>
      <c r="H675" s="15">
        <f t="shared" si="10"/>
        <v>0</v>
      </c>
    </row>
    <row r="676" spans="1:8" ht="13.5" x14ac:dyDescent="0.25">
      <c r="A676" s="11"/>
      <c r="B676" s="10">
        <v>43283</v>
      </c>
      <c r="C676" s="2">
        <v>1.59</v>
      </c>
      <c r="D676" s="2">
        <v>1.59</v>
      </c>
      <c r="E676" s="2">
        <v>0</v>
      </c>
      <c r="F676" s="2"/>
      <c r="G676" s="2"/>
      <c r="H676" s="15">
        <f t="shared" si="10"/>
        <v>0</v>
      </c>
    </row>
    <row r="677" spans="1:8" ht="13.5" x14ac:dyDescent="0.25">
      <c r="A677" s="11"/>
      <c r="B677" s="10">
        <v>43284</v>
      </c>
      <c r="C677" s="2">
        <v>1.59</v>
      </c>
      <c r="D677" s="2">
        <v>1.59</v>
      </c>
      <c r="E677" s="2">
        <v>0</v>
      </c>
      <c r="F677" s="2"/>
      <c r="G677" s="2"/>
      <c r="H677" s="15">
        <f t="shared" si="10"/>
        <v>0</v>
      </c>
    </row>
    <row r="678" spans="1:8" ht="13.5" x14ac:dyDescent="0.25">
      <c r="A678" s="11"/>
      <c r="B678" s="10">
        <v>43285</v>
      </c>
      <c r="C678" s="2">
        <v>1.59</v>
      </c>
      <c r="D678" s="2">
        <v>1.59</v>
      </c>
      <c r="E678" s="2">
        <v>0</v>
      </c>
      <c r="F678" s="2"/>
      <c r="G678" s="2"/>
      <c r="H678" s="15">
        <f t="shared" si="10"/>
        <v>0</v>
      </c>
    </row>
    <row r="679" spans="1:8" ht="13.5" x14ac:dyDescent="0.25">
      <c r="A679" s="11"/>
      <c r="B679" s="10">
        <v>43286</v>
      </c>
      <c r="C679" s="2">
        <v>1.66</v>
      </c>
      <c r="D679" s="2">
        <v>1.66</v>
      </c>
      <c r="E679" s="2">
        <v>0</v>
      </c>
      <c r="F679" s="2"/>
      <c r="G679" s="2"/>
      <c r="H679" s="15">
        <f t="shared" si="10"/>
        <v>4.4025157232704303E-2</v>
      </c>
    </row>
    <row r="680" spans="1:8" ht="13.5" x14ac:dyDescent="0.25">
      <c r="A680" s="11"/>
      <c r="B680" s="10">
        <v>43287</v>
      </c>
      <c r="C680" s="2">
        <v>1.66</v>
      </c>
      <c r="D680" s="2">
        <v>1.66</v>
      </c>
      <c r="E680" s="2">
        <v>0</v>
      </c>
      <c r="F680" s="2"/>
      <c r="G680" s="2"/>
      <c r="H680" s="15">
        <f t="shared" si="10"/>
        <v>0</v>
      </c>
    </row>
    <row r="681" spans="1:8" ht="13.5" x14ac:dyDescent="0.25">
      <c r="A681" s="11"/>
      <c r="B681" s="10">
        <v>43290</v>
      </c>
      <c r="C681" s="2">
        <v>1.66</v>
      </c>
      <c r="D681" s="2">
        <v>1.66</v>
      </c>
      <c r="E681" s="2">
        <v>0</v>
      </c>
      <c r="F681" s="2"/>
      <c r="G681" s="2"/>
      <c r="H681" s="15">
        <f t="shared" si="10"/>
        <v>0</v>
      </c>
    </row>
    <row r="682" spans="1:8" ht="13.5" x14ac:dyDescent="0.25">
      <c r="A682" s="11"/>
      <c r="B682" s="10">
        <v>43291</v>
      </c>
      <c r="C682" s="2">
        <v>1.66</v>
      </c>
      <c r="D682" s="2">
        <v>1.66</v>
      </c>
      <c r="E682" s="2">
        <v>0</v>
      </c>
      <c r="F682" s="2"/>
      <c r="G682" s="2"/>
      <c r="H682" s="15">
        <f t="shared" si="10"/>
        <v>0</v>
      </c>
    </row>
    <row r="683" spans="1:8" ht="13.5" x14ac:dyDescent="0.25">
      <c r="A683" s="11"/>
      <c r="B683" s="10">
        <v>43292</v>
      </c>
      <c r="C683" s="2">
        <v>1.66</v>
      </c>
      <c r="D683" s="2">
        <v>1.66</v>
      </c>
      <c r="E683" s="2">
        <v>0</v>
      </c>
      <c r="F683" s="2"/>
      <c r="G683" s="2"/>
      <c r="H683" s="15">
        <f t="shared" si="10"/>
        <v>0</v>
      </c>
    </row>
    <row r="684" spans="1:8" ht="13.5" x14ac:dyDescent="0.25">
      <c r="A684" s="11"/>
      <c r="B684" s="10">
        <v>43293</v>
      </c>
      <c r="C684" s="2">
        <v>1.66</v>
      </c>
      <c r="D684" s="2">
        <v>1.66</v>
      </c>
      <c r="E684" s="2">
        <v>0</v>
      </c>
      <c r="F684" s="2"/>
      <c r="G684" s="2"/>
      <c r="H684" s="15">
        <f t="shared" si="10"/>
        <v>0</v>
      </c>
    </row>
    <row r="685" spans="1:8" ht="13.5" x14ac:dyDescent="0.25">
      <c r="A685" s="11"/>
      <c r="B685" s="10">
        <v>43294</v>
      </c>
      <c r="C685" s="2">
        <v>1.66</v>
      </c>
      <c r="D685" s="2">
        <v>1.66</v>
      </c>
      <c r="E685" s="2">
        <v>0</v>
      </c>
      <c r="F685" s="2"/>
      <c r="G685" s="2"/>
      <c r="H685" s="15">
        <f t="shared" si="10"/>
        <v>0</v>
      </c>
    </row>
    <row r="686" spans="1:8" ht="13.5" x14ac:dyDescent="0.25">
      <c r="A686" s="11"/>
      <c r="B686" s="10">
        <v>43297</v>
      </c>
      <c r="C686" s="2">
        <v>1.66</v>
      </c>
      <c r="D686" s="2">
        <v>1.66</v>
      </c>
      <c r="E686" s="2">
        <v>0</v>
      </c>
      <c r="F686" s="2"/>
      <c r="G686" s="2"/>
      <c r="H686" s="15">
        <f t="shared" si="10"/>
        <v>0</v>
      </c>
    </row>
    <row r="687" spans="1:8" ht="13.5" x14ac:dyDescent="0.25">
      <c r="A687" s="11"/>
      <c r="B687" s="10">
        <v>43298</v>
      </c>
      <c r="C687" s="2">
        <v>1.66</v>
      </c>
      <c r="D687" s="2">
        <v>1.66</v>
      </c>
      <c r="E687" s="2">
        <v>0</v>
      </c>
      <c r="F687" s="2"/>
      <c r="G687" s="2"/>
      <c r="H687" s="15">
        <f t="shared" si="10"/>
        <v>0</v>
      </c>
    </row>
    <row r="688" spans="1:8" ht="13.5" x14ac:dyDescent="0.25">
      <c r="A688" s="11"/>
      <c r="B688" s="10">
        <v>43299</v>
      </c>
      <c r="C688" s="2">
        <v>1.66</v>
      </c>
      <c r="D688" s="2">
        <v>1.66</v>
      </c>
      <c r="E688" s="2">
        <v>0</v>
      </c>
      <c r="F688" s="2"/>
      <c r="G688" s="2"/>
      <c r="H688" s="15">
        <f t="shared" si="10"/>
        <v>0</v>
      </c>
    </row>
    <row r="689" spans="1:8" ht="13.5" x14ac:dyDescent="0.25">
      <c r="A689" s="11"/>
      <c r="B689" s="10">
        <v>43300</v>
      </c>
      <c r="C689" s="2">
        <v>1.66</v>
      </c>
      <c r="D689" s="2">
        <v>1.66</v>
      </c>
      <c r="E689" s="2">
        <v>3</v>
      </c>
      <c r="F689" s="2"/>
      <c r="G689" s="2"/>
      <c r="H689" s="15">
        <f t="shared" si="10"/>
        <v>0</v>
      </c>
    </row>
    <row r="690" spans="1:8" ht="13.5" x14ac:dyDescent="0.25">
      <c r="A690" s="11"/>
      <c r="B690" s="10">
        <v>43301</v>
      </c>
      <c r="C690" s="2">
        <v>1.66</v>
      </c>
      <c r="D690" s="2">
        <v>1.66</v>
      </c>
      <c r="E690" s="2">
        <v>0</v>
      </c>
      <c r="F690" s="2"/>
      <c r="G690" s="2"/>
      <c r="H690" s="15">
        <f t="shared" si="10"/>
        <v>0</v>
      </c>
    </row>
    <row r="691" spans="1:8" ht="13.5" x14ac:dyDescent="0.25">
      <c r="A691" s="11"/>
      <c r="B691" s="10">
        <v>43304</v>
      </c>
      <c r="C691" s="2">
        <v>1.66</v>
      </c>
      <c r="D691" s="2">
        <v>1.66</v>
      </c>
      <c r="E691" s="2">
        <v>0</v>
      </c>
      <c r="F691" s="2"/>
      <c r="G691" s="2"/>
      <c r="H691" s="15">
        <f t="shared" si="10"/>
        <v>0</v>
      </c>
    </row>
    <row r="692" spans="1:8" ht="13.5" x14ac:dyDescent="0.25">
      <c r="A692" s="11"/>
      <c r="B692" s="10">
        <v>43305</v>
      </c>
      <c r="C692" s="2">
        <v>1.66</v>
      </c>
      <c r="D692" s="2">
        <v>1.66</v>
      </c>
      <c r="E692" s="2">
        <v>0</v>
      </c>
      <c r="F692" s="2"/>
      <c r="G692" s="2"/>
      <c r="H692" s="15">
        <f t="shared" si="10"/>
        <v>0</v>
      </c>
    </row>
    <row r="693" spans="1:8" ht="13.5" x14ac:dyDescent="0.25">
      <c r="A693" s="11"/>
      <c r="B693" s="10">
        <v>43307</v>
      </c>
      <c r="C693" s="2">
        <v>1.66</v>
      </c>
      <c r="D693" s="2">
        <v>1.66</v>
      </c>
      <c r="E693" s="2">
        <v>1008</v>
      </c>
      <c r="F693" s="2"/>
      <c r="G693" s="2"/>
      <c r="H693" s="15">
        <f t="shared" si="10"/>
        <v>0</v>
      </c>
    </row>
    <row r="694" spans="1:8" ht="13.5" x14ac:dyDescent="0.25">
      <c r="A694" s="11"/>
      <c r="B694" s="10">
        <v>43308</v>
      </c>
      <c r="C694" s="2">
        <v>1.66</v>
      </c>
      <c r="D694" s="2">
        <v>1.66</v>
      </c>
      <c r="E694" s="2">
        <v>0</v>
      </c>
      <c r="F694" s="2"/>
      <c r="G694" s="2"/>
      <c r="H694" s="15">
        <f t="shared" si="10"/>
        <v>0</v>
      </c>
    </row>
    <row r="695" spans="1:8" ht="13.5" x14ac:dyDescent="0.25">
      <c r="A695" s="11"/>
      <c r="B695" s="10">
        <v>43311</v>
      </c>
      <c r="C695" s="2">
        <v>1.66</v>
      </c>
      <c r="D695" s="2">
        <v>1.66</v>
      </c>
      <c r="E695" s="2">
        <v>0</v>
      </c>
      <c r="F695" s="2"/>
      <c r="G695" s="2"/>
      <c r="H695" s="15">
        <f t="shared" si="10"/>
        <v>0</v>
      </c>
    </row>
    <row r="696" spans="1:8" ht="13.5" x14ac:dyDescent="0.25">
      <c r="A696" s="11"/>
      <c r="B696" s="10">
        <v>43312</v>
      </c>
      <c r="C696" s="2">
        <v>1.66</v>
      </c>
      <c r="D696" s="2">
        <v>1.66</v>
      </c>
      <c r="E696" s="2">
        <v>0</v>
      </c>
      <c r="F696" s="2"/>
      <c r="G696" s="2"/>
      <c r="H696" s="15">
        <f t="shared" si="10"/>
        <v>0</v>
      </c>
    </row>
    <row r="697" spans="1:8" ht="13.5" x14ac:dyDescent="0.25">
      <c r="A697" s="11"/>
      <c r="B697" s="10">
        <v>43313</v>
      </c>
      <c r="C697" s="2">
        <v>1.66</v>
      </c>
      <c r="D697" s="2">
        <v>1.66</v>
      </c>
      <c r="E697" s="2">
        <v>0</v>
      </c>
      <c r="F697" s="2"/>
      <c r="G697" s="2"/>
      <c r="H697" s="15">
        <f t="shared" si="10"/>
        <v>0</v>
      </c>
    </row>
    <row r="698" spans="1:8" ht="13.5" x14ac:dyDescent="0.25">
      <c r="A698" s="11"/>
      <c r="B698" s="10">
        <v>43314</v>
      </c>
      <c r="C698" s="2">
        <v>1.66</v>
      </c>
      <c r="D698" s="2">
        <v>1.66</v>
      </c>
      <c r="E698" s="2">
        <v>0</v>
      </c>
      <c r="F698" s="2"/>
      <c r="G698" s="2"/>
      <c r="H698" s="15">
        <f t="shared" si="10"/>
        <v>0</v>
      </c>
    </row>
    <row r="699" spans="1:8" ht="13.5" x14ac:dyDescent="0.25">
      <c r="A699" s="11"/>
      <c r="B699" s="10">
        <v>43315</v>
      </c>
      <c r="C699" s="2">
        <v>1.66</v>
      </c>
      <c r="D699" s="2">
        <v>1.66</v>
      </c>
      <c r="E699" s="2">
        <v>0</v>
      </c>
      <c r="F699" s="2"/>
      <c r="G699" s="2"/>
      <c r="H699" s="15">
        <f t="shared" si="10"/>
        <v>0</v>
      </c>
    </row>
    <row r="700" spans="1:8" ht="13.5" x14ac:dyDescent="0.25">
      <c r="A700" s="11"/>
      <c r="B700" s="10">
        <v>43318</v>
      </c>
      <c r="C700" s="2">
        <v>1.66</v>
      </c>
      <c r="D700" s="2">
        <v>1.66</v>
      </c>
      <c r="E700" s="2">
        <v>0</v>
      </c>
      <c r="F700" s="2"/>
      <c r="G700" s="2"/>
      <c r="H700" s="15">
        <f t="shared" si="10"/>
        <v>0</v>
      </c>
    </row>
    <row r="701" spans="1:8" ht="13.5" x14ac:dyDescent="0.25">
      <c r="A701" s="11"/>
      <c r="B701" s="10">
        <v>43319</v>
      </c>
      <c r="C701" s="2">
        <v>1.66</v>
      </c>
      <c r="D701" s="2">
        <v>1.66</v>
      </c>
      <c r="E701" s="2">
        <v>0</v>
      </c>
      <c r="F701" s="2"/>
      <c r="G701" s="2"/>
      <c r="H701" s="15">
        <f t="shared" si="10"/>
        <v>0</v>
      </c>
    </row>
    <row r="702" spans="1:8" ht="13.5" x14ac:dyDescent="0.25">
      <c r="A702" s="11"/>
      <c r="B702" s="10">
        <v>43320</v>
      </c>
      <c r="C702" s="2">
        <v>1.66</v>
      </c>
      <c r="D702" s="2">
        <v>1.66</v>
      </c>
      <c r="E702" s="2">
        <v>0</v>
      </c>
      <c r="F702" s="2"/>
      <c r="G702" s="2"/>
      <c r="H702" s="15">
        <f t="shared" si="10"/>
        <v>0</v>
      </c>
    </row>
    <row r="703" spans="1:8" ht="13.5" x14ac:dyDescent="0.25">
      <c r="A703" s="11"/>
      <c r="B703" s="10">
        <v>43321</v>
      </c>
      <c r="C703" s="2">
        <v>1.7</v>
      </c>
      <c r="D703" s="2">
        <v>1.7</v>
      </c>
      <c r="E703" s="2">
        <v>0</v>
      </c>
      <c r="F703" s="2"/>
      <c r="G703" s="2"/>
      <c r="H703" s="15">
        <f t="shared" si="10"/>
        <v>2.4096385542168697E-2</v>
      </c>
    </row>
    <row r="704" spans="1:8" ht="13.5" x14ac:dyDescent="0.25">
      <c r="A704" s="11"/>
      <c r="B704" s="10">
        <v>43322</v>
      </c>
      <c r="C704" s="2">
        <v>1.77</v>
      </c>
      <c r="D704" s="2">
        <v>1.77</v>
      </c>
      <c r="E704" s="2">
        <v>0</v>
      </c>
      <c r="F704" s="2"/>
      <c r="G704" s="2"/>
      <c r="H704" s="15">
        <f t="shared" si="10"/>
        <v>4.1176470588235335E-2</v>
      </c>
    </row>
    <row r="705" spans="1:8" ht="13.5" x14ac:dyDescent="0.25">
      <c r="A705" s="11"/>
      <c r="B705" s="10">
        <v>43326</v>
      </c>
      <c r="C705" s="2">
        <v>1.84</v>
      </c>
      <c r="D705" s="2">
        <v>1.84</v>
      </c>
      <c r="E705" s="2">
        <v>100</v>
      </c>
      <c r="F705" s="2"/>
      <c r="G705" s="2"/>
      <c r="H705" s="15">
        <f t="shared" si="10"/>
        <v>3.9548022598870095E-2</v>
      </c>
    </row>
    <row r="706" spans="1:8" ht="13.5" x14ac:dyDescent="0.25">
      <c r="A706" s="11"/>
      <c r="B706" s="10">
        <v>43327</v>
      </c>
      <c r="C706" s="2">
        <v>1.84</v>
      </c>
      <c r="D706" s="2">
        <v>1.84</v>
      </c>
      <c r="E706" s="2">
        <v>0</v>
      </c>
      <c r="F706" s="2"/>
      <c r="G706" s="2"/>
      <c r="H706" s="15">
        <f t="shared" si="10"/>
        <v>0</v>
      </c>
    </row>
    <row r="707" spans="1:8" ht="13.5" x14ac:dyDescent="0.25">
      <c r="A707" s="11"/>
      <c r="B707" s="10">
        <v>43328</v>
      </c>
      <c r="C707" s="2">
        <v>1.84</v>
      </c>
      <c r="D707" s="2">
        <v>1.84</v>
      </c>
      <c r="E707" s="2">
        <v>0</v>
      </c>
      <c r="F707" s="2"/>
      <c r="G707" s="2"/>
      <c r="H707" s="15">
        <f t="shared" si="10"/>
        <v>0</v>
      </c>
    </row>
    <row r="708" spans="1:8" ht="13.5" x14ac:dyDescent="0.25">
      <c r="A708" s="11"/>
      <c r="B708" s="10">
        <v>43329</v>
      </c>
      <c r="C708" s="2">
        <v>1.84</v>
      </c>
      <c r="D708" s="2">
        <v>1.84</v>
      </c>
      <c r="E708" s="2">
        <v>0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1.89</v>
      </c>
      <c r="D709" s="2">
        <v>1.89</v>
      </c>
      <c r="E709" s="2">
        <v>0</v>
      </c>
      <c r="F709" s="2"/>
      <c r="G709" s="2"/>
      <c r="H709" s="15">
        <f t="shared" si="10"/>
        <v>2.7173913043478163E-2</v>
      </c>
    </row>
    <row r="710" spans="1:8" ht="13.5" x14ac:dyDescent="0.25">
      <c r="A710" s="11"/>
      <c r="B710" s="10">
        <v>43335</v>
      </c>
      <c r="C710" s="2">
        <v>1.94</v>
      </c>
      <c r="D710" s="2">
        <v>1.94</v>
      </c>
      <c r="E710" s="2">
        <v>0</v>
      </c>
      <c r="F710" s="2"/>
      <c r="G710" s="2"/>
      <c r="H710" s="15">
        <f t="shared" si="10"/>
        <v>2.6455026455026481E-2</v>
      </c>
    </row>
    <row r="711" spans="1:8" ht="13.5" x14ac:dyDescent="0.25">
      <c r="A711" s="11"/>
      <c r="B711" s="10">
        <v>43336</v>
      </c>
      <c r="C711" s="2">
        <v>1.94</v>
      </c>
      <c r="D711" s="2">
        <v>1.94</v>
      </c>
      <c r="E711" s="2">
        <v>0</v>
      </c>
      <c r="F711" s="2"/>
      <c r="G711" s="2"/>
      <c r="H711" s="15">
        <f t="shared" ref="H711:H774" si="11">(D711-D710)/D710</f>
        <v>0</v>
      </c>
    </row>
    <row r="712" spans="1:8" ht="13.5" x14ac:dyDescent="0.25">
      <c r="A712" s="11"/>
      <c r="B712" s="10">
        <v>43339</v>
      </c>
      <c r="C712" s="2">
        <v>1.94</v>
      </c>
      <c r="D712" s="2">
        <v>1.94</v>
      </c>
      <c r="E712" s="2">
        <v>0</v>
      </c>
      <c r="F712" s="2"/>
      <c r="G712" s="2"/>
      <c r="H712" s="15">
        <f t="shared" si="11"/>
        <v>0</v>
      </c>
    </row>
    <row r="713" spans="1:8" ht="13.5" x14ac:dyDescent="0.25">
      <c r="A713" s="11"/>
      <c r="B713" s="10">
        <v>43340</v>
      </c>
      <c r="C713" s="2">
        <v>1.94</v>
      </c>
      <c r="D713" s="2">
        <v>1.94</v>
      </c>
      <c r="E713" s="2">
        <v>0</v>
      </c>
      <c r="F713" s="2"/>
      <c r="G713" s="2"/>
      <c r="H713" s="15">
        <f t="shared" si="11"/>
        <v>0</v>
      </c>
    </row>
    <row r="714" spans="1:8" ht="13.5" x14ac:dyDescent="0.25">
      <c r="A714" s="11"/>
      <c r="B714" s="10">
        <v>43341</v>
      </c>
      <c r="C714" s="2">
        <v>1.94</v>
      </c>
      <c r="D714" s="2">
        <v>1.94</v>
      </c>
      <c r="E714" s="2">
        <v>0</v>
      </c>
      <c r="F714" s="2"/>
      <c r="G714" s="2"/>
      <c r="H714" s="15">
        <f t="shared" si="11"/>
        <v>0</v>
      </c>
    </row>
    <row r="715" spans="1:8" ht="13.5" x14ac:dyDescent="0.25">
      <c r="A715" s="11"/>
      <c r="B715" s="10">
        <v>43342</v>
      </c>
      <c r="C715" s="2">
        <v>1.94</v>
      </c>
      <c r="D715" s="2">
        <v>1.94</v>
      </c>
      <c r="E715" s="2">
        <v>0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1.94</v>
      </c>
      <c r="D716" s="2">
        <v>1.94</v>
      </c>
      <c r="E716" s="2">
        <v>0</v>
      </c>
      <c r="F716" s="2"/>
      <c r="G716" s="2"/>
      <c r="H716" s="15">
        <f t="shared" si="11"/>
        <v>0</v>
      </c>
    </row>
    <row r="717" spans="1:8" ht="13.5" x14ac:dyDescent="0.25">
      <c r="A717" s="11"/>
      <c r="B717" s="10">
        <v>43346</v>
      </c>
      <c r="C717" s="2">
        <v>1.94</v>
      </c>
      <c r="D717" s="2">
        <v>1.94</v>
      </c>
      <c r="E717" s="2">
        <v>0</v>
      </c>
      <c r="F717" s="2"/>
      <c r="G717" s="2"/>
      <c r="H717" s="15">
        <f t="shared" si="11"/>
        <v>0</v>
      </c>
    </row>
    <row r="718" spans="1:8" ht="13.5" x14ac:dyDescent="0.25">
      <c r="A718" s="11"/>
      <c r="B718" s="10">
        <v>43347</v>
      </c>
      <c r="C718" s="2">
        <v>1.94</v>
      </c>
      <c r="D718" s="2">
        <v>1.94</v>
      </c>
      <c r="E718" s="2">
        <v>0</v>
      </c>
      <c r="F718" s="2"/>
      <c r="G718" s="2"/>
      <c r="H718" s="15">
        <f t="shared" si="11"/>
        <v>0</v>
      </c>
    </row>
    <row r="719" spans="1:8" ht="13.5" x14ac:dyDescent="0.25">
      <c r="A719" s="11"/>
      <c r="B719" s="10">
        <v>43348</v>
      </c>
      <c r="C719" s="2">
        <v>1.99</v>
      </c>
      <c r="D719" s="2">
        <v>1.99</v>
      </c>
      <c r="E719" s="2">
        <v>11</v>
      </c>
      <c r="F719" s="2"/>
      <c r="G719" s="2"/>
      <c r="H719" s="15">
        <f t="shared" si="11"/>
        <v>2.5773195876288683E-2</v>
      </c>
    </row>
    <row r="720" spans="1:8" ht="13.5" x14ac:dyDescent="0.25">
      <c r="A720" s="11"/>
      <c r="B720" s="10">
        <v>43349</v>
      </c>
      <c r="C720" s="2">
        <v>1.99</v>
      </c>
      <c r="D720" s="2">
        <v>1.99</v>
      </c>
      <c r="E720" s="2">
        <v>0</v>
      </c>
      <c r="F720" s="2"/>
      <c r="G720" s="2"/>
      <c r="H720" s="15">
        <f t="shared" si="11"/>
        <v>0</v>
      </c>
    </row>
    <row r="721" spans="1:8" ht="13.5" x14ac:dyDescent="0.25">
      <c r="A721" s="11"/>
      <c r="B721" s="10">
        <v>43350</v>
      </c>
      <c r="C721" s="2">
        <v>1.99</v>
      </c>
      <c r="D721" s="2">
        <v>1.99</v>
      </c>
      <c r="E721" s="2">
        <v>0</v>
      </c>
      <c r="F721" s="2"/>
      <c r="G721" s="2"/>
      <c r="H721" s="15">
        <f t="shared" si="11"/>
        <v>0</v>
      </c>
    </row>
    <row r="722" spans="1:8" ht="13.5" x14ac:dyDescent="0.25">
      <c r="A722" s="11"/>
      <c r="B722" s="10">
        <v>43353</v>
      </c>
      <c r="C722" s="2">
        <v>1.99</v>
      </c>
      <c r="D722" s="2">
        <v>1.99</v>
      </c>
      <c r="E722" s="2">
        <v>0</v>
      </c>
      <c r="F722" s="2"/>
      <c r="G722" s="2"/>
      <c r="H722" s="15">
        <f t="shared" si="11"/>
        <v>0</v>
      </c>
    </row>
    <row r="723" spans="1:8" ht="13.5" x14ac:dyDescent="0.25">
      <c r="A723" s="11"/>
      <c r="B723" s="10">
        <v>43355</v>
      </c>
      <c r="C723" s="2">
        <v>1.99</v>
      </c>
      <c r="D723" s="2">
        <v>1.99</v>
      </c>
      <c r="E723" s="2">
        <v>0</v>
      </c>
      <c r="F723" s="2"/>
      <c r="G723" s="2"/>
      <c r="H723" s="15">
        <f t="shared" si="11"/>
        <v>0</v>
      </c>
    </row>
    <row r="724" spans="1:8" ht="13.5" x14ac:dyDescent="0.25">
      <c r="A724" s="11"/>
      <c r="B724" s="10">
        <v>43356</v>
      </c>
      <c r="C724" s="2">
        <v>1.91</v>
      </c>
      <c r="D724" s="2">
        <v>1.91</v>
      </c>
      <c r="E724" s="2">
        <v>0</v>
      </c>
      <c r="F724" s="2"/>
      <c r="G724" s="2"/>
      <c r="H724" s="15">
        <f t="shared" si="11"/>
        <v>-4.0201005025125663E-2</v>
      </c>
    </row>
    <row r="725" spans="1:8" ht="13.5" x14ac:dyDescent="0.25">
      <c r="A725" s="11"/>
      <c r="B725" s="10">
        <v>43357</v>
      </c>
      <c r="C725" s="2">
        <v>1.83</v>
      </c>
      <c r="D725" s="2">
        <v>1.83</v>
      </c>
      <c r="E725" s="2">
        <v>0</v>
      </c>
      <c r="F725" s="2"/>
      <c r="G725" s="2"/>
      <c r="H725" s="15">
        <f t="shared" si="11"/>
        <v>-4.1884816753926621E-2</v>
      </c>
    </row>
    <row r="726" spans="1:8" ht="13.5" x14ac:dyDescent="0.25">
      <c r="A726" s="11"/>
      <c r="B726" s="10">
        <v>43360</v>
      </c>
      <c r="C726" s="2">
        <v>1.75</v>
      </c>
      <c r="D726" s="2">
        <v>1.75</v>
      </c>
      <c r="E726" s="2">
        <v>0</v>
      </c>
      <c r="F726" s="2"/>
      <c r="G726" s="2"/>
      <c r="H726" s="15">
        <f t="shared" si="11"/>
        <v>-4.3715846994535554E-2</v>
      </c>
    </row>
    <row r="727" spans="1:8" ht="13.5" x14ac:dyDescent="0.25">
      <c r="A727" s="11"/>
      <c r="B727" s="10">
        <v>43361</v>
      </c>
      <c r="C727" s="2">
        <v>1.68</v>
      </c>
      <c r="D727" s="2">
        <v>1.68</v>
      </c>
      <c r="E727" s="2">
        <v>63</v>
      </c>
      <c r="F727" s="2"/>
      <c r="G727" s="2"/>
      <c r="H727" s="15">
        <f t="shared" si="11"/>
        <v>-4.0000000000000036E-2</v>
      </c>
    </row>
    <row r="728" spans="1:8" ht="13.5" x14ac:dyDescent="0.25">
      <c r="A728" s="11"/>
      <c r="B728" s="10">
        <v>43362</v>
      </c>
      <c r="C728" s="2">
        <v>1.68</v>
      </c>
      <c r="D728" s="2">
        <v>1.68</v>
      </c>
      <c r="E728" s="2">
        <v>0</v>
      </c>
      <c r="F728" s="2"/>
      <c r="G728" s="2"/>
      <c r="H728" s="15">
        <f t="shared" si="11"/>
        <v>0</v>
      </c>
    </row>
    <row r="729" spans="1:8" ht="13.5" x14ac:dyDescent="0.25">
      <c r="A729" s="11"/>
      <c r="B729" s="10">
        <v>43363</v>
      </c>
      <c r="C729" s="2">
        <v>1.68</v>
      </c>
      <c r="D729" s="2">
        <v>1.68</v>
      </c>
      <c r="E729" s="2">
        <v>0</v>
      </c>
      <c r="F729" s="2"/>
      <c r="G729" s="2"/>
      <c r="H729" s="15">
        <f t="shared" si="11"/>
        <v>0</v>
      </c>
    </row>
    <row r="730" spans="1:8" ht="13.5" x14ac:dyDescent="0.25">
      <c r="A730" s="11"/>
      <c r="B730" s="10">
        <v>43364</v>
      </c>
      <c r="C730" s="2">
        <v>1.68</v>
      </c>
      <c r="D730" s="2">
        <v>1.68</v>
      </c>
      <c r="E730" s="2">
        <v>0</v>
      </c>
      <c r="F730" s="2"/>
      <c r="G730" s="2"/>
      <c r="H730" s="15">
        <f t="shared" si="11"/>
        <v>0</v>
      </c>
    </row>
    <row r="731" spans="1:8" ht="13.5" x14ac:dyDescent="0.25">
      <c r="A731" s="11"/>
      <c r="B731" s="10">
        <v>43367</v>
      </c>
      <c r="C731" s="2">
        <v>1.68</v>
      </c>
      <c r="D731" s="2">
        <v>1.68</v>
      </c>
      <c r="E731" s="2">
        <v>0</v>
      </c>
      <c r="F731" s="2"/>
      <c r="G731" s="2"/>
      <c r="H731" s="15">
        <f t="shared" si="11"/>
        <v>0</v>
      </c>
    </row>
    <row r="732" spans="1:8" ht="13.5" x14ac:dyDescent="0.25">
      <c r="A732" s="11"/>
      <c r="B732" s="10">
        <v>43368</v>
      </c>
      <c r="C732" s="2">
        <v>1.68</v>
      </c>
      <c r="D732" s="2">
        <v>1.68</v>
      </c>
      <c r="E732" s="2">
        <v>0</v>
      </c>
      <c r="F732" s="2"/>
      <c r="G732" s="2"/>
      <c r="H732" s="15">
        <f t="shared" si="11"/>
        <v>0</v>
      </c>
    </row>
    <row r="733" spans="1:8" ht="13.5" x14ac:dyDescent="0.25">
      <c r="A733" s="11"/>
      <c r="B733" s="10">
        <v>43369</v>
      </c>
      <c r="C733" s="2">
        <v>1.68</v>
      </c>
      <c r="D733" s="2">
        <v>1.68</v>
      </c>
      <c r="E733" s="2">
        <v>0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1.68</v>
      </c>
      <c r="D734" s="2">
        <v>1.68</v>
      </c>
      <c r="E734" s="2">
        <v>0</v>
      </c>
      <c r="F734" s="2"/>
      <c r="G734" s="2"/>
      <c r="H734" s="15">
        <f t="shared" si="11"/>
        <v>0</v>
      </c>
    </row>
    <row r="735" spans="1:8" ht="13.5" x14ac:dyDescent="0.25">
      <c r="A735" s="11"/>
      <c r="B735" s="10">
        <v>43371</v>
      </c>
      <c r="C735" s="2">
        <v>1.63</v>
      </c>
      <c r="D735" s="2">
        <v>1.63</v>
      </c>
      <c r="E735" s="2">
        <v>0</v>
      </c>
      <c r="F735" s="2"/>
      <c r="G735" s="2"/>
      <c r="H735" s="15">
        <f t="shared" si="11"/>
        <v>-2.9761904761904788E-2</v>
      </c>
    </row>
    <row r="736" spans="1:8" ht="13.5" x14ac:dyDescent="0.25">
      <c r="A736" s="11"/>
      <c r="B736" s="10">
        <v>43374</v>
      </c>
      <c r="C736" s="2">
        <v>1.63</v>
      </c>
      <c r="D736" s="2">
        <v>1.63</v>
      </c>
      <c r="E736" s="2">
        <v>0</v>
      </c>
      <c r="F736" s="2"/>
      <c r="G736" s="2"/>
      <c r="H736" s="15">
        <f t="shared" si="11"/>
        <v>0</v>
      </c>
    </row>
    <row r="737" spans="1:8" ht="13.5" x14ac:dyDescent="0.25">
      <c r="A737" s="11"/>
      <c r="B737" s="10">
        <v>43375</v>
      </c>
      <c r="C737" s="2">
        <v>1.63</v>
      </c>
      <c r="D737" s="2">
        <v>1.63</v>
      </c>
      <c r="E737" s="2">
        <v>0</v>
      </c>
      <c r="F737" s="2"/>
      <c r="G737" s="2"/>
      <c r="H737" s="15">
        <f t="shared" si="11"/>
        <v>0</v>
      </c>
    </row>
    <row r="738" spans="1:8" ht="13.5" x14ac:dyDescent="0.25">
      <c r="A738" s="11"/>
      <c r="B738" s="10">
        <v>43376</v>
      </c>
      <c r="C738" s="2">
        <v>1.63</v>
      </c>
      <c r="D738" s="2">
        <v>1.63</v>
      </c>
      <c r="E738" s="2">
        <v>0</v>
      </c>
      <c r="F738" s="2"/>
      <c r="G738" s="2"/>
      <c r="H738" s="15">
        <f t="shared" si="11"/>
        <v>0</v>
      </c>
    </row>
    <row r="739" spans="1:8" ht="13.5" x14ac:dyDescent="0.25">
      <c r="A739" s="11"/>
      <c r="B739" s="10">
        <v>43377</v>
      </c>
      <c r="C739" s="2">
        <v>1.63</v>
      </c>
      <c r="D739" s="2">
        <v>1.63</v>
      </c>
      <c r="E739" s="2">
        <v>0</v>
      </c>
      <c r="F739" s="2"/>
      <c r="G739" s="2"/>
      <c r="H739" s="15">
        <f t="shared" si="11"/>
        <v>0</v>
      </c>
    </row>
    <row r="740" spans="1:8" ht="13.5" x14ac:dyDescent="0.25">
      <c r="A740" s="11"/>
      <c r="B740" s="10">
        <v>43378</v>
      </c>
      <c r="C740" s="2">
        <v>1.63</v>
      </c>
      <c r="D740" s="2">
        <v>1.63</v>
      </c>
      <c r="E740" s="2">
        <v>0</v>
      </c>
      <c r="F740" s="2"/>
      <c r="G740" s="2"/>
      <c r="H740" s="15">
        <f t="shared" si="11"/>
        <v>0</v>
      </c>
    </row>
    <row r="741" spans="1:8" ht="13.5" x14ac:dyDescent="0.25">
      <c r="A741" s="11"/>
      <c r="B741" s="10">
        <v>43381</v>
      </c>
      <c r="C741" s="2">
        <v>1.63</v>
      </c>
      <c r="D741" s="2">
        <v>1.63</v>
      </c>
      <c r="E741" s="2">
        <v>0</v>
      </c>
      <c r="F741" s="2"/>
      <c r="G741" s="2"/>
      <c r="H741" s="15">
        <f t="shared" si="11"/>
        <v>0</v>
      </c>
    </row>
    <row r="742" spans="1:8" ht="13.5" x14ac:dyDescent="0.25">
      <c r="A742" s="11"/>
      <c r="B742" s="10">
        <v>43382</v>
      </c>
      <c r="C742" s="2">
        <v>1.59</v>
      </c>
      <c r="D742" s="2">
        <v>1.59</v>
      </c>
      <c r="E742" s="2">
        <v>10</v>
      </c>
      <c r="F742" s="2"/>
      <c r="G742" s="2"/>
      <c r="H742" s="15">
        <f t="shared" si="11"/>
        <v>-2.4539877300613383E-2</v>
      </c>
    </row>
    <row r="743" spans="1:8" ht="13.5" x14ac:dyDescent="0.25">
      <c r="A743" s="11"/>
      <c r="B743" s="10">
        <v>43383</v>
      </c>
      <c r="C743" s="2">
        <v>1.52</v>
      </c>
      <c r="D743" s="2">
        <v>1.52</v>
      </c>
      <c r="E743" s="2">
        <v>5</v>
      </c>
      <c r="F743" s="2"/>
      <c r="G743" s="2"/>
      <c r="H743" s="15">
        <f t="shared" si="11"/>
        <v>-4.4025157232704441E-2</v>
      </c>
    </row>
    <row r="744" spans="1:8" ht="13.5" x14ac:dyDescent="0.25">
      <c r="A744" s="11"/>
      <c r="B744" s="10">
        <v>43384</v>
      </c>
      <c r="C744" s="2">
        <v>1.46</v>
      </c>
      <c r="D744" s="2">
        <v>1.46</v>
      </c>
      <c r="E744" s="2">
        <v>0</v>
      </c>
      <c r="F744" s="2"/>
      <c r="G744" s="2"/>
      <c r="H744" s="15">
        <f t="shared" si="11"/>
        <v>-3.9473684210526348E-2</v>
      </c>
    </row>
    <row r="745" spans="1:8" ht="13.5" x14ac:dyDescent="0.25">
      <c r="A745" s="11"/>
      <c r="B745" s="10">
        <v>43385</v>
      </c>
      <c r="C745" s="2">
        <v>1.42</v>
      </c>
      <c r="D745" s="2">
        <v>1.42</v>
      </c>
      <c r="E745" s="2">
        <v>15</v>
      </c>
      <c r="F745" s="2"/>
      <c r="G745" s="2"/>
      <c r="H745" s="15">
        <f t="shared" si="11"/>
        <v>-2.7397260273972629E-2</v>
      </c>
    </row>
    <row r="746" spans="1:8" ht="13.5" x14ac:dyDescent="0.25">
      <c r="A746" s="11"/>
      <c r="B746" s="10">
        <v>43389</v>
      </c>
      <c r="C746" s="2">
        <v>1.42</v>
      </c>
      <c r="D746" s="2">
        <v>1.42</v>
      </c>
      <c r="E746" s="2">
        <v>0</v>
      </c>
      <c r="F746" s="2"/>
      <c r="G746" s="2"/>
      <c r="H746" s="15">
        <f t="shared" si="11"/>
        <v>0</v>
      </c>
    </row>
    <row r="747" spans="1:8" ht="13.5" x14ac:dyDescent="0.25">
      <c r="A747" s="11"/>
      <c r="B747" s="10">
        <v>43390</v>
      </c>
      <c r="C747" s="2">
        <v>1.42</v>
      </c>
      <c r="D747" s="2">
        <v>1.42</v>
      </c>
      <c r="E747" s="2">
        <v>0</v>
      </c>
      <c r="F747" s="2"/>
      <c r="G747" s="2"/>
      <c r="H747" s="15">
        <f t="shared" si="11"/>
        <v>0</v>
      </c>
    </row>
    <row r="748" spans="1:8" ht="13.5" x14ac:dyDescent="0.25">
      <c r="A748" s="11"/>
      <c r="B748" s="10">
        <v>43391</v>
      </c>
      <c r="C748" s="2">
        <v>1.46</v>
      </c>
      <c r="D748" s="2">
        <v>1.46</v>
      </c>
      <c r="E748" s="2">
        <v>15</v>
      </c>
      <c r="F748" s="2"/>
      <c r="G748" s="2"/>
      <c r="H748" s="15">
        <f t="shared" si="11"/>
        <v>2.8169014084507067E-2</v>
      </c>
    </row>
    <row r="749" spans="1:8" ht="13.5" x14ac:dyDescent="0.25">
      <c r="A749" s="11"/>
      <c r="B749" s="10">
        <v>43392</v>
      </c>
      <c r="C749" s="2">
        <v>1.46</v>
      </c>
      <c r="D749" s="2">
        <v>1.46</v>
      </c>
      <c r="E749" s="2">
        <v>0</v>
      </c>
      <c r="F749" s="2"/>
      <c r="G749" s="2"/>
      <c r="H749" s="15">
        <f t="shared" si="11"/>
        <v>0</v>
      </c>
    </row>
    <row r="750" spans="1:8" ht="13.5" x14ac:dyDescent="0.25">
      <c r="A750" s="11"/>
      <c r="B750" s="10">
        <v>43395</v>
      </c>
      <c r="C750" s="2">
        <v>1.46</v>
      </c>
      <c r="D750" s="2">
        <v>1.46</v>
      </c>
      <c r="E750" s="2">
        <v>0</v>
      </c>
      <c r="F750" s="2"/>
      <c r="G750" s="2"/>
      <c r="H750" s="15">
        <f t="shared" si="11"/>
        <v>0</v>
      </c>
    </row>
    <row r="751" spans="1:8" ht="13.5" x14ac:dyDescent="0.25">
      <c r="A751" s="11"/>
      <c r="B751" s="10">
        <v>43396</v>
      </c>
      <c r="C751" s="2">
        <v>1.49</v>
      </c>
      <c r="D751" s="2">
        <v>1.49</v>
      </c>
      <c r="E751" s="2">
        <v>15</v>
      </c>
      <c r="F751" s="2"/>
      <c r="G751" s="2"/>
      <c r="H751" s="15">
        <f t="shared" si="11"/>
        <v>2.0547945205479472E-2</v>
      </c>
    </row>
    <row r="752" spans="1:8" ht="13.5" x14ac:dyDescent="0.25">
      <c r="A752" s="11"/>
      <c r="B752" s="10">
        <v>43397</v>
      </c>
      <c r="C752" s="2">
        <v>1.49</v>
      </c>
      <c r="D752" s="2">
        <v>1.49</v>
      </c>
      <c r="E752" s="2">
        <v>100</v>
      </c>
      <c r="F752" s="2"/>
      <c r="G752" s="2"/>
      <c r="H752" s="15">
        <f t="shared" si="11"/>
        <v>0</v>
      </c>
    </row>
    <row r="753" spans="1:8" ht="13.5" x14ac:dyDescent="0.25">
      <c r="A753" s="11"/>
      <c r="B753" s="10">
        <v>43398</v>
      </c>
      <c r="C753" s="2">
        <v>1.49</v>
      </c>
      <c r="D753" s="2">
        <v>1.49</v>
      </c>
      <c r="E753" s="2">
        <v>0</v>
      </c>
      <c r="F753" s="2"/>
      <c r="G753" s="2"/>
      <c r="H753" s="15">
        <f t="shared" si="11"/>
        <v>0</v>
      </c>
    </row>
    <row r="754" spans="1:8" ht="13.5" x14ac:dyDescent="0.25">
      <c r="A754" s="11"/>
      <c r="B754" s="10">
        <v>43399</v>
      </c>
      <c r="C754" s="2">
        <v>1.49</v>
      </c>
      <c r="D754" s="2">
        <v>1.49</v>
      </c>
      <c r="E754" s="2">
        <v>0</v>
      </c>
      <c r="F754" s="2"/>
      <c r="G754" s="2"/>
      <c r="H754" s="15">
        <f t="shared" si="11"/>
        <v>0</v>
      </c>
    </row>
    <row r="755" spans="1:8" ht="13.5" x14ac:dyDescent="0.25">
      <c r="A755" s="11"/>
      <c r="B755" s="10">
        <v>43402</v>
      </c>
      <c r="C755" s="2">
        <v>1.49</v>
      </c>
      <c r="D755" s="2">
        <v>1.49</v>
      </c>
      <c r="E755" s="2">
        <v>0</v>
      </c>
      <c r="F755" s="2"/>
      <c r="G755" s="2"/>
      <c r="H755" s="15">
        <f t="shared" si="11"/>
        <v>0</v>
      </c>
    </row>
    <row r="756" spans="1:8" ht="13.5" x14ac:dyDescent="0.25">
      <c r="A756" s="11"/>
      <c r="B756" s="10">
        <v>43403</v>
      </c>
      <c r="C756" s="2">
        <v>1.49</v>
      </c>
      <c r="D756" s="2">
        <v>1.49</v>
      </c>
      <c r="E756" s="2">
        <v>0</v>
      </c>
      <c r="F756" s="2"/>
      <c r="G756" s="2"/>
      <c r="H756" s="15">
        <f t="shared" si="11"/>
        <v>0</v>
      </c>
    </row>
    <row r="757" spans="1:8" ht="13.5" x14ac:dyDescent="0.25">
      <c r="A757" s="11"/>
      <c r="B757" s="10">
        <v>43404</v>
      </c>
      <c r="C757" s="2">
        <v>1.43</v>
      </c>
      <c r="D757" s="2">
        <v>1.43</v>
      </c>
      <c r="E757" s="2">
        <v>0</v>
      </c>
      <c r="F757" s="2"/>
      <c r="G757" s="2"/>
      <c r="H757" s="15">
        <f t="shared" si="11"/>
        <v>-4.0268456375838965E-2</v>
      </c>
    </row>
    <row r="758" spans="1:8" ht="13.5" x14ac:dyDescent="0.25">
      <c r="A758" s="11"/>
      <c r="B758" s="10">
        <v>43405</v>
      </c>
      <c r="C758" s="2">
        <v>1.43</v>
      </c>
      <c r="D758" s="2">
        <v>1.43</v>
      </c>
      <c r="E758" s="2">
        <v>0</v>
      </c>
      <c r="F758" s="2"/>
      <c r="G758" s="2"/>
      <c r="H758" s="15">
        <f t="shared" si="11"/>
        <v>0</v>
      </c>
    </row>
    <row r="759" spans="1:8" ht="13.5" x14ac:dyDescent="0.25">
      <c r="A759" s="11"/>
      <c r="B759" s="10">
        <v>43406</v>
      </c>
      <c r="C759" s="2">
        <v>1.43</v>
      </c>
      <c r="D759" s="2">
        <v>1.43</v>
      </c>
      <c r="E759" s="2">
        <v>0</v>
      </c>
      <c r="F759" s="2"/>
      <c r="G759" s="2"/>
      <c r="H759" s="15">
        <f t="shared" si="11"/>
        <v>0</v>
      </c>
    </row>
    <row r="760" spans="1:8" ht="13.5" x14ac:dyDescent="0.25">
      <c r="A760" s="11"/>
      <c r="B760" s="10">
        <v>43409</v>
      </c>
      <c r="C760" s="2">
        <v>1.43</v>
      </c>
      <c r="D760" s="2">
        <v>1.43</v>
      </c>
      <c r="E760" s="2">
        <v>0</v>
      </c>
      <c r="F760" s="2"/>
      <c r="G760" s="2"/>
      <c r="H760" s="15">
        <f t="shared" si="11"/>
        <v>0</v>
      </c>
    </row>
    <row r="761" spans="1:8" ht="13.5" x14ac:dyDescent="0.25">
      <c r="A761" s="11"/>
      <c r="B761" s="10">
        <v>43410</v>
      </c>
      <c r="C761" s="2">
        <v>1.43</v>
      </c>
      <c r="D761" s="2">
        <v>1.43</v>
      </c>
      <c r="E761" s="2">
        <v>0</v>
      </c>
      <c r="F761" s="2"/>
      <c r="G761" s="2"/>
      <c r="H761" s="15">
        <f t="shared" si="11"/>
        <v>0</v>
      </c>
    </row>
    <row r="762" spans="1:8" ht="13.5" x14ac:dyDescent="0.25">
      <c r="A762" s="11"/>
      <c r="B762" s="10">
        <v>43411</v>
      </c>
      <c r="C762" s="2">
        <v>1.43</v>
      </c>
      <c r="D762" s="2">
        <v>1.43</v>
      </c>
      <c r="E762" s="2">
        <v>0</v>
      </c>
      <c r="F762" s="2"/>
      <c r="G762" s="2"/>
      <c r="H762" s="15">
        <f t="shared" si="11"/>
        <v>0</v>
      </c>
    </row>
    <row r="763" spans="1:8" ht="13.5" x14ac:dyDescent="0.25">
      <c r="A763" s="11"/>
      <c r="B763" s="10">
        <v>43412</v>
      </c>
      <c r="C763" s="2">
        <v>1.37</v>
      </c>
      <c r="D763" s="2">
        <v>1.37</v>
      </c>
      <c r="E763" s="2">
        <v>0</v>
      </c>
      <c r="F763" s="2"/>
      <c r="G763" s="2"/>
      <c r="H763" s="15">
        <f t="shared" si="11"/>
        <v>-4.1958041958041842E-2</v>
      </c>
    </row>
    <row r="764" spans="1:8" ht="13.5" x14ac:dyDescent="0.25">
      <c r="A764" s="11"/>
      <c r="B764" s="10">
        <v>43413</v>
      </c>
      <c r="C764" s="2">
        <v>1.37</v>
      </c>
      <c r="D764" s="2">
        <v>1.37</v>
      </c>
      <c r="E764" s="2">
        <v>0</v>
      </c>
      <c r="F764" s="2"/>
      <c r="G764" s="2"/>
      <c r="H764" s="15">
        <f t="shared" si="11"/>
        <v>0</v>
      </c>
    </row>
    <row r="765" spans="1:8" ht="13.5" x14ac:dyDescent="0.25">
      <c r="A765" s="11"/>
      <c r="B765" s="10">
        <v>43416</v>
      </c>
      <c r="C765" s="2">
        <v>1.37</v>
      </c>
      <c r="D765" s="2">
        <v>1.37</v>
      </c>
      <c r="E765" s="2">
        <v>0</v>
      </c>
      <c r="F765" s="2"/>
      <c r="G765" s="2"/>
      <c r="H765" s="15">
        <f t="shared" si="11"/>
        <v>0</v>
      </c>
    </row>
    <row r="766" spans="1:8" ht="13.5" x14ac:dyDescent="0.25">
      <c r="A766" s="11"/>
      <c r="B766" s="10">
        <v>43417</v>
      </c>
      <c r="C766" s="2">
        <v>1.37</v>
      </c>
      <c r="D766" s="2">
        <v>1.37</v>
      </c>
      <c r="E766" s="2">
        <v>0</v>
      </c>
      <c r="F766" s="2"/>
      <c r="G766" s="2"/>
      <c r="H766" s="15">
        <f t="shared" si="11"/>
        <v>0</v>
      </c>
    </row>
    <row r="767" spans="1:8" ht="13.5" x14ac:dyDescent="0.25">
      <c r="A767" s="11"/>
      <c r="B767" s="10">
        <v>43418</v>
      </c>
      <c r="C767" s="2">
        <v>1.31</v>
      </c>
      <c r="D767" s="2">
        <v>1.31</v>
      </c>
      <c r="E767" s="2">
        <v>18</v>
      </c>
      <c r="F767" s="2"/>
      <c r="G767" s="2"/>
      <c r="H767" s="15">
        <f t="shared" si="11"/>
        <v>-4.3795620437956241E-2</v>
      </c>
    </row>
    <row r="768" spans="1:8" ht="13.5" x14ac:dyDescent="0.25">
      <c r="A768" s="11"/>
      <c r="B768" s="10">
        <v>43419</v>
      </c>
      <c r="C768" s="2">
        <v>1.31</v>
      </c>
      <c r="D768" s="2">
        <v>1.31</v>
      </c>
      <c r="E768" s="2">
        <v>250</v>
      </c>
      <c r="F768" s="2"/>
      <c r="G768" s="2"/>
      <c r="H768" s="15">
        <f t="shared" si="11"/>
        <v>0</v>
      </c>
    </row>
    <row r="769" spans="1:8" ht="13.5" x14ac:dyDescent="0.25">
      <c r="A769" s="11"/>
      <c r="B769" s="10">
        <v>43420</v>
      </c>
      <c r="C769" s="2">
        <v>1.31</v>
      </c>
      <c r="D769" s="2">
        <v>1.31</v>
      </c>
      <c r="E769" s="2">
        <v>0</v>
      </c>
      <c r="F769" s="2"/>
      <c r="G769" s="2"/>
      <c r="H769" s="15">
        <f t="shared" si="11"/>
        <v>0</v>
      </c>
    </row>
    <row r="770" spans="1:8" ht="13.5" x14ac:dyDescent="0.25">
      <c r="A770" s="11"/>
      <c r="B770" s="10">
        <v>43423</v>
      </c>
      <c r="C770" s="2">
        <v>1.31</v>
      </c>
      <c r="D770" s="2">
        <v>1.31</v>
      </c>
      <c r="E770" s="2">
        <v>0</v>
      </c>
      <c r="F770" s="2"/>
      <c r="G770" s="2"/>
      <c r="H770" s="15">
        <f t="shared" si="11"/>
        <v>0</v>
      </c>
    </row>
    <row r="771" spans="1:8" ht="13.5" x14ac:dyDescent="0.25">
      <c r="A771" s="11"/>
      <c r="B771" s="10">
        <v>43425</v>
      </c>
      <c r="C771" s="2">
        <v>1.31</v>
      </c>
      <c r="D771" s="2">
        <v>1.31</v>
      </c>
      <c r="E771" s="2">
        <v>0</v>
      </c>
      <c r="F771" s="2"/>
      <c r="G771" s="2"/>
      <c r="H771" s="15">
        <f t="shared" si="11"/>
        <v>0</v>
      </c>
    </row>
    <row r="772" spans="1:8" ht="13.5" x14ac:dyDescent="0.25">
      <c r="A772" s="11"/>
      <c r="B772" s="10">
        <v>43426</v>
      </c>
      <c r="C772" s="2">
        <v>1.31</v>
      </c>
      <c r="D772" s="2">
        <v>1.31</v>
      </c>
      <c r="E772" s="2">
        <v>0</v>
      </c>
      <c r="F772" s="2"/>
      <c r="G772" s="2"/>
      <c r="H772" s="15">
        <f t="shared" si="11"/>
        <v>0</v>
      </c>
    </row>
    <row r="773" spans="1:8" ht="13.5" x14ac:dyDescent="0.25">
      <c r="A773" s="11"/>
      <c r="B773" s="10">
        <v>43427</v>
      </c>
      <c r="C773" s="2">
        <v>1.31</v>
      </c>
      <c r="D773" s="2">
        <v>1.31</v>
      </c>
      <c r="E773" s="2">
        <v>0</v>
      </c>
      <c r="F773" s="2"/>
      <c r="G773" s="2"/>
      <c r="H773" s="15">
        <f t="shared" si="11"/>
        <v>0</v>
      </c>
    </row>
    <row r="774" spans="1:8" ht="13.5" x14ac:dyDescent="0.25">
      <c r="A774" s="11"/>
      <c r="B774" s="10">
        <v>43430</v>
      </c>
      <c r="C774" s="2">
        <v>1.31</v>
      </c>
      <c r="D774" s="2">
        <v>1.31</v>
      </c>
      <c r="E774" s="2">
        <v>0</v>
      </c>
      <c r="F774" s="2"/>
      <c r="G774" s="2"/>
      <c r="H774" s="15">
        <f t="shared" si="11"/>
        <v>0</v>
      </c>
    </row>
    <row r="775" spans="1:8" ht="13.5" x14ac:dyDescent="0.25">
      <c r="A775" s="11"/>
      <c r="B775" s="10">
        <v>43431</v>
      </c>
      <c r="C775" s="2">
        <v>1.31</v>
      </c>
      <c r="D775" s="2">
        <v>1.31</v>
      </c>
      <c r="E775" s="2">
        <v>0</v>
      </c>
      <c r="F775" s="2"/>
      <c r="G775" s="2"/>
      <c r="H775" s="15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1.31</v>
      </c>
      <c r="D776" s="2">
        <v>1.31</v>
      </c>
      <c r="E776" s="2">
        <v>0</v>
      </c>
      <c r="F776" s="2"/>
      <c r="G776" s="2"/>
      <c r="H776" s="15">
        <f t="shared" si="12"/>
        <v>0</v>
      </c>
    </row>
    <row r="777" spans="1:8" ht="13.5" x14ac:dyDescent="0.25">
      <c r="A777" s="11"/>
      <c r="B777" s="10">
        <v>43433</v>
      </c>
      <c r="C777" s="2">
        <v>1.31</v>
      </c>
      <c r="D777" s="2">
        <v>1.31</v>
      </c>
      <c r="E777" s="2">
        <v>0</v>
      </c>
      <c r="F777" s="2"/>
      <c r="G777" s="2"/>
      <c r="H777" s="15">
        <f t="shared" si="12"/>
        <v>0</v>
      </c>
    </row>
    <row r="778" spans="1:8" ht="13.5" x14ac:dyDescent="0.25">
      <c r="A778" s="11"/>
      <c r="B778" s="10">
        <v>43434</v>
      </c>
      <c r="C778" s="2">
        <v>1.31</v>
      </c>
      <c r="D778" s="2">
        <v>1.31</v>
      </c>
      <c r="E778" s="2">
        <v>0</v>
      </c>
      <c r="F778" s="2"/>
      <c r="G778" s="2"/>
      <c r="H778" s="15">
        <f t="shared" si="12"/>
        <v>0</v>
      </c>
    </row>
    <row r="779" spans="1:8" ht="13.5" x14ac:dyDescent="0.25">
      <c r="A779" s="11"/>
      <c r="B779" s="10">
        <v>43437</v>
      </c>
      <c r="C779" s="2">
        <v>1.31</v>
      </c>
      <c r="D779" s="2">
        <v>1.31</v>
      </c>
      <c r="E779" s="2">
        <v>0</v>
      </c>
      <c r="F779" s="2"/>
      <c r="G779" s="2"/>
      <c r="H779" s="15">
        <f t="shared" si="12"/>
        <v>0</v>
      </c>
    </row>
    <row r="780" spans="1:8" ht="13.5" x14ac:dyDescent="0.25">
      <c r="A780" s="11"/>
      <c r="B780" s="10">
        <v>43438</v>
      </c>
      <c r="C780" s="2">
        <v>1.31</v>
      </c>
      <c r="D780" s="2">
        <v>1.31</v>
      </c>
      <c r="E780" s="2">
        <v>0</v>
      </c>
      <c r="F780" s="2"/>
      <c r="G780" s="2"/>
      <c r="H780" s="15">
        <f t="shared" si="12"/>
        <v>0</v>
      </c>
    </row>
    <row r="781" spans="1:8" ht="13.5" x14ac:dyDescent="0.25">
      <c r="A781" s="11"/>
      <c r="B781" s="10">
        <v>43439</v>
      </c>
      <c r="C781" s="2">
        <v>1.31</v>
      </c>
      <c r="D781" s="2">
        <v>1.31</v>
      </c>
      <c r="E781" s="2">
        <v>40000</v>
      </c>
      <c r="F781" s="2"/>
      <c r="G781" s="2"/>
      <c r="H781" s="15">
        <f t="shared" si="12"/>
        <v>0</v>
      </c>
    </row>
    <row r="782" spans="1:8" ht="13.5" x14ac:dyDescent="0.25">
      <c r="A782" s="11"/>
      <c r="B782" s="10">
        <v>43440</v>
      </c>
      <c r="C782" s="2">
        <v>1.31</v>
      </c>
      <c r="D782" s="2">
        <v>1.31</v>
      </c>
      <c r="E782" s="2">
        <v>0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1.31</v>
      </c>
      <c r="D783" s="2">
        <v>1.31</v>
      </c>
      <c r="E783" s="2">
        <v>0</v>
      </c>
      <c r="F783" s="2"/>
      <c r="G783" s="2"/>
      <c r="H783" s="15">
        <f t="shared" si="12"/>
        <v>0</v>
      </c>
    </row>
    <row r="784" spans="1:8" ht="13.5" x14ac:dyDescent="0.25">
      <c r="A784" s="11"/>
      <c r="B784" s="10">
        <v>43444</v>
      </c>
      <c r="C784" s="2">
        <v>1.31</v>
      </c>
      <c r="D784" s="2">
        <v>1.31</v>
      </c>
      <c r="E784" s="2">
        <v>0</v>
      </c>
      <c r="F784" s="2"/>
      <c r="G784" s="2"/>
      <c r="H784" s="15">
        <f t="shared" si="12"/>
        <v>0</v>
      </c>
    </row>
    <row r="785" spans="1:8" ht="13.5" x14ac:dyDescent="0.25">
      <c r="A785" s="11"/>
      <c r="B785" s="10">
        <v>43445</v>
      </c>
      <c r="C785" s="2">
        <v>1.31</v>
      </c>
      <c r="D785" s="2">
        <v>1.31</v>
      </c>
      <c r="E785" s="2">
        <v>0</v>
      </c>
      <c r="F785" s="2"/>
      <c r="G785" s="2"/>
      <c r="H785" s="15">
        <f t="shared" si="12"/>
        <v>0</v>
      </c>
    </row>
    <row r="786" spans="1:8" ht="13.5" x14ac:dyDescent="0.25">
      <c r="A786" s="11"/>
      <c r="B786" s="10">
        <v>43446</v>
      </c>
      <c r="C786" s="2">
        <v>1.31</v>
      </c>
      <c r="D786" s="2">
        <v>1.31</v>
      </c>
      <c r="E786" s="2">
        <v>0</v>
      </c>
      <c r="F786" s="2"/>
      <c r="G786" s="2"/>
      <c r="H786" s="15">
        <f t="shared" si="12"/>
        <v>0</v>
      </c>
    </row>
    <row r="787" spans="1:8" ht="13.5" x14ac:dyDescent="0.25">
      <c r="A787" s="11"/>
      <c r="B787" s="10">
        <v>43447</v>
      </c>
      <c r="C787" s="2">
        <v>1.31</v>
      </c>
      <c r="D787" s="2">
        <v>1.31</v>
      </c>
      <c r="E787" s="2">
        <v>0</v>
      </c>
      <c r="F787" s="2"/>
      <c r="G787" s="2"/>
      <c r="H787" s="15">
        <f t="shared" si="12"/>
        <v>0</v>
      </c>
    </row>
    <row r="788" spans="1:8" ht="13.5" x14ac:dyDescent="0.25">
      <c r="A788" s="11"/>
      <c r="B788" s="10">
        <v>43448</v>
      </c>
      <c r="C788" s="2">
        <v>1.31</v>
      </c>
      <c r="D788" s="2">
        <v>1.31</v>
      </c>
      <c r="E788" s="2">
        <v>0</v>
      </c>
      <c r="F788" s="2"/>
      <c r="G788" s="2"/>
      <c r="H788" s="15">
        <f t="shared" si="12"/>
        <v>0</v>
      </c>
    </row>
    <row r="789" spans="1:8" ht="13.5" x14ac:dyDescent="0.25">
      <c r="A789" s="11"/>
      <c r="B789" s="10">
        <v>43451</v>
      </c>
      <c r="C789" s="2">
        <v>1.26</v>
      </c>
      <c r="D789" s="2">
        <v>1.26</v>
      </c>
      <c r="E789" s="2">
        <v>0</v>
      </c>
      <c r="F789" s="2"/>
      <c r="G789" s="2"/>
      <c r="H789" s="15">
        <f t="shared" si="12"/>
        <v>-3.8167938931297746E-2</v>
      </c>
    </row>
    <row r="790" spans="1:8" ht="13.5" x14ac:dyDescent="0.25">
      <c r="A790" s="11"/>
      <c r="B790" s="10">
        <v>43452</v>
      </c>
      <c r="C790" s="2">
        <v>1.21</v>
      </c>
      <c r="D790" s="2">
        <v>1.21</v>
      </c>
      <c r="E790" s="2">
        <v>0</v>
      </c>
      <c r="F790" s="2"/>
      <c r="G790" s="2"/>
      <c r="H790" s="15">
        <f t="shared" si="12"/>
        <v>-3.9682539682539715E-2</v>
      </c>
    </row>
    <row r="791" spans="1:8" ht="13.5" x14ac:dyDescent="0.25">
      <c r="A791" s="11"/>
      <c r="B791" s="10">
        <v>43453</v>
      </c>
      <c r="C791" s="2">
        <v>1.1599999999999999</v>
      </c>
      <c r="D791" s="2">
        <v>1.1599999999999999</v>
      </c>
      <c r="E791" s="2">
        <v>0</v>
      </c>
      <c r="F791" s="2"/>
      <c r="G791" s="2"/>
      <c r="H791" s="15">
        <f t="shared" si="12"/>
        <v>-4.1322314049586813E-2</v>
      </c>
    </row>
    <row r="792" spans="1:8" ht="13.5" x14ac:dyDescent="0.25">
      <c r="A792" s="11"/>
      <c r="B792" s="10">
        <v>43454</v>
      </c>
      <c r="C792" s="2">
        <v>1.2</v>
      </c>
      <c r="D792" s="2">
        <v>1.2</v>
      </c>
      <c r="E792" s="2">
        <v>3785</v>
      </c>
      <c r="F792" s="2"/>
      <c r="G792" s="2"/>
      <c r="H792" s="15">
        <f t="shared" si="12"/>
        <v>3.4482758620689689E-2</v>
      </c>
    </row>
    <row r="793" spans="1:8" ht="13.5" x14ac:dyDescent="0.25">
      <c r="A793" s="11"/>
      <c r="B793" s="10">
        <v>43455</v>
      </c>
      <c r="C793" s="2">
        <v>1.2</v>
      </c>
      <c r="D793" s="2">
        <v>1.2</v>
      </c>
      <c r="E793" s="2">
        <v>0</v>
      </c>
      <c r="F793" s="2"/>
      <c r="G793" s="2"/>
      <c r="H793" s="15">
        <f t="shared" si="12"/>
        <v>0</v>
      </c>
    </row>
    <row r="794" spans="1:8" ht="13.5" x14ac:dyDescent="0.25">
      <c r="A794" s="11"/>
      <c r="B794" s="10">
        <v>43458</v>
      </c>
      <c r="C794" s="2">
        <v>1.2</v>
      </c>
      <c r="D794" s="2">
        <v>1.2</v>
      </c>
      <c r="E794" s="2">
        <v>0</v>
      </c>
      <c r="F794" s="2"/>
      <c r="G794" s="2"/>
      <c r="H794" s="15">
        <f t="shared" si="12"/>
        <v>0</v>
      </c>
    </row>
    <row r="795" spans="1:8" ht="13.5" x14ac:dyDescent="0.25">
      <c r="A795" s="11"/>
      <c r="B795" s="10">
        <v>43459</v>
      </c>
      <c r="C795" s="2">
        <v>1.2</v>
      </c>
      <c r="D795" s="2">
        <v>1.2</v>
      </c>
      <c r="E795" s="2">
        <v>0</v>
      </c>
      <c r="F795" s="2"/>
      <c r="G795" s="2"/>
      <c r="H795" s="15">
        <f t="shared" si="12"/>
        <v>0</v>
      </c>
    </row>
    <row r="796" spans="1:8" ht="13.5" x14ac:dyDescent="0.25">
      <c r="A796" s="11"/>
      <c r="B796" s="10">
        <v>43460</v>
      </c>
      <c r="C796" s="2">
        <v>1.2</v>
      </c>
      <c r="D796" s="2">
        <v>1.2</v>
      </c>
      <c r="E796" s="2">
        <v>0</v>
      </c>
      <c r="F796" s="2"/>
      <c r="G796" s="2"/>
      <c r="H796" s="15">
        <f t="shared" si="12"/>
        <v>0</v>
      </c>
    </row>
    <row r="797" spans="1:8" ht="13.5" x14ac:dyDescent="0.25">
      <c r="A797" s="11"/>
      <c r="B797" s="10">
        <v>43461</v>
      </c>
      <c r="C797" s="2">
        <v>1.2</v>
      </c>
      <c r="D797" s="2">
        <v>1.2</v>
      </c>
      <c r="E797" s="2">
        <v>0</v>
      </c>
      <c r="F797" s="2"/>
      <c r="G797" s="2"/>
      <c r="H797" s="15">
        <f t="shared" si="12"/>
        <v>0</v>
      </c>
    </row>
    <row r="798" spans="1:8" ht="13.5" x14ac:dyDescent="0.25">
      <c r="A798" s="11"/>
      <c r="B798" s="10">
        <v>43462</v>
      </c>
      <c r="C798" s="2">
        <v>1.2</v>
      </c>
      <c r="D798" s="2">
        <v>1.2</v>
      </c>
      <c r="E798" s="2">
        <v>0</v>
      </c>
      <c r="F798" s="2"/>
      <c r="G798" s="2"/>
      <c r="H798" s="15">
        <f t="shared" si="12"/>
        <v>0</v>
      </c>
    </row>
    <row r="799" spans="1:8" ht="13.5" x14ac:dyDescent="0.25">
      <c r="A799" s="11"/>
      <c r="B799" s="10">
        <v>43465</v>
      </c>
      <c r="C799" s="2">
        <v>1.2</v>
      </c>
      <c r="D799" s="2">
        <v>1.2</v>
      </c>
      <c r="E799" s="2">
        <v>0</v>
      </c>
      <c r="F799" s="2"/>
      <c r="G799" s="2"/>
      <c r="H799" s="15">
        <f t="shared" si="12"/>
        <v>0</v>
      </c>
    </row>
    <row r="800" spans="1:8" ht="13.5" x14ac:dyDescent="0.25">
      <c r="A800" s="11"/>
      <c r="B800" s="10">
        <v>43467</v>
      </c>
      <c r="C800" s="2">
        <v>1.2</v>
      </c>
      <c r="D800" s="2">
        <v>1.2</v>
      </c>
      <c r="E800" s="2">
        <v>0</v>
      </c>
      <c r="F800" s="2"/>
      <c r="G800" s="2"/>
      <c r="H800" s="15">
        <f t="shared" si="12"/>
        <v>0</v>
      </c>
    </row>
    <row r="801" spans="1:8" ht="13.5" x14ac:dyDescent="0.25">
      <c r="A801" s="11"/>
      <c r="B801" s="10">
        <v>43468</v>
      </c>
      <c r="C801" s="2">
        <v>1.23</v>
      </c>
      <c r="D801" s="2">
        <v>1.23</v>
      </c>
      <c r="E801" s="2">
        <v>190</v>
      </c>
      <c r="F801" s="2"/>
      <c r="G801" s="2"/>
      <c r="H801" s="15">
        <f t="shared" si="12"/>
        <v>2.5000000000000022E-2</v>
      </c>
    </row>
    <row r="802" spans="1:8" ht="13.5" x14ac:dyDescent="0.25">
      <c r="A802" s="11"/>
      <c r="B802" s="10">
        <v>43469</v>
      </c>
      <c r="C802" s="2">
        <v>1.23</v>
      </c>
      <c r="D802" s="2">
        <v>1.23</v>
      </c>
      <c r="E802" s="2">
        <v>0</v>
      </c>
      <c r="F802" s="2"/>
      <c r="G802" s="2"/>
      <c r="H802" s="15">
        <f t="shared" si="12"/>
        <v>0</v>
      </c>
    </row>
    <row r="803" spans="1:8" ht="13.5" x14ac:dyDescent="0.25">
      <c r="A803" s="11"/>
      <c r="B803" s="10">
        <v>43472</v>
      </c>
      <c r="C803" s="2">
        <v>1.23</v>
      </c>
      <c r="D803" s="2">
        <v>1.23</v>
      </c>
      <c r="E803" s="2">
        <v>0</v>
      </c>
      <c r="F803" s="2"/>
      <c r="G803" s="2"/>
      <c r="H803" s="15">
        <f t="shared" si="12"/>
        <v>0</v>
      </c>
    </row>
    <row r="804" spans="1:8" ht="13.5" x14ac:dyDescent="0.25">
      <c r="A804" s="11"/>
      <c r="B804" s="10">
        <v>43473</v>
      </c>
      <c r="C804" s="2">
        <v>1.23</v>
      </c>
      <c r="D804" s="2">
        <v>1.23</v>
      </c>
      <c r="E804" s="2">
        <v>0</v>
      </c>
      <c r="F804" s="2"/>
      <c r="G804" s="2"/>
      <c r="H804" s="15">
        <f t="shared" si="12"/>
        <v>0</v>
      </c>
    </row>
    <row r="805" spans="1:8" ht="13.5" x14ac:dyDescent="0.25">
      <c r="A805" s="11"/>
      <c r="B805" s="10">
        <v>43474</v>
      </c>
      <c r="C805" s="2">
        <v>1.23</v>
      </c>
      <c r="D805" s="2">
        <v>1.23</v>
      </c>
      <c r="E805" s="2">
        <v>250</v>
      </c>
      <c r="F805" s="2"/>
      <c r="G805" s="2"/>
      <c r="H805" s="15">
        <f t="shared" si="12"/>
        <v>0</v>
      </c>
    </row>
    <row r="806" spans="1:8" ht="13.5" x14ac:dyDescent="0.25">
      <c r="A806" s="11"/>
      <c r="B806" s="10">
        <v>43475</v>
      </c>
      <c r="C806" s="2">
        <v>1.23</v>
      </c>
      <c r="D806" s="2">
        <v>1.23</v>
      </c>
      <c r="E806" s="2">
        <v>0</v>
      </c>
      <c r="F806" s="2"/>
      <c r="G806" s="2"/>
      <c r="H806" s="15">
        <f t="shared" si="12"/>
        <v>0</v>
      </c>
    </row>
    <row r="807" spans="1:8" ht="13.5" x14ac:dyDescent="0.25">
      <c r="A807" s="11"/>
      <c r="B807" s="10">
        <v>43476</v>
      </c>
      <c r="C807" s="2">
        <v>1.23</v>
      </c>
      <c r="D807" s="2">
        <v>1.23</v>
      </c>
      <c r="E807" s="2">
        <v>250</v>
      </c>
      <c r="F807" s="2"/>
      <c r="G807" s="2"/>
      <c r="H807" s="15">
        <f t="shared" si="12"/>
        <v>0</v>
      </c>
    </row>
    <row r="808" spans="1:8" ht="13.5" x14ac:dyDescent="0.25">
      <c r="A808" s="11"/>
      <c r="B808" s="10">
        <v>43480</v>
      </c>
      <c r="C808" s="2">
        <v>1.23</v>
      </c>
      <c r="D808" s="2">
        <v>1.23</v>
      </c>
      <c r="E808" s="2">
        <v>50</v>
      </c>
      <c r="F808" s="2"/>
      <c r="G808" s="2"/>
      <c r="H808" s="15">
        <f t="shared" si="12"/>
        <v>0</v>
      </c>
    </row>
    <row r="809" spans="1:8" ht="13.5" x14ac:dyDescent="0.25">
      <c r="A809" s="11"/>
      <c r="B809" s="10">
        <v>43481</v>
      </c>
      <c r="C809" s="2">
        <v>1.23</v>
      </c>
      <c r="D809" s="2">
        <v>1.23</v>
      </c>
      <c r="E809" s="2">
        <v>0</v>
      </c>
      <c r="F809" s="2"/>
      <c r="G809" s="2"/>
      <c r="H809" s="15">
        <f t="shared" si="12"/>
        <v>0</v>
      </c>
    </row>
    <row r="810" spans="1:8" ht="13.5" x14ac:dyDescent="0.25">
      <c r="A810" s="11"/>
      <c r="B810" s="10">
        <v>43482</v>
      </c>
      <c r="C810" s="2">
        <v>1.23</v>
      </c>
      <c r="D810" s="2">
        <v>1.23</v>
      </c>
      <c r="E810" s="2">
        <v>0</v>
      </c>
      <c r="F810" s="2"/>
      <c r="G810" s="2"/>
      <c r="H810" s="15">
        <f t="shared" si="12"/>
        <v>0</v>
      </c>
    </row>
    <row r="811" spans="1:8" ht="13.5" x14ac:dyDescent="0.25">
      <c r="A811" s="11"/>
      <c r="B811" s="10">
        <v>43483</v>
      </c>
      <c r="C811" s="2">
        <v>1.23</v>
      </c>
      <c r="D811" s="2">
        <v>1.23</v>
      </c>
      <c r="E811" s="2">
        <v>0</v>
      </c>
      <c r="F811" s="2"/>
      <c r="G811" s="2"/>
      <c r="H811" s="15">
        <f t="shared" si="12"/>
        <v>0</v>
      </c>
    </row>
    <row r="812" spans="1:8" ht="13.5" x14ac:dyDescent="0.25">
      <c r="A812" s="11"/>
      <c r="B812" s="10">
        <v>43486</v>
      </c>
      <c r="C812" s="2">
        <v>1.23</v>
      </c>
      <c r="D812" s="2">
        <v>1.23</v>
      </c>
      <c r="E812" s="2">
        <v>0</v>
      </c>
      <c r="F812" s="2"/>
      <c r="G812" s="2"/>
      <c r="H812" s="15">
        <f t="shared" si="12"/>
        <v>0</v>
      </c>
    </row>
    <row r="813" spans="1:8" ht="13.5" x14ac:dyDescent="0.25">
      <c r="A813" s="11"/>
      <c r="B813" s="10">
        <v>43487</v>
      </c>
      <c r="C813" s="2">
        <v>1.23</v>
      </c>
      <c r="D813" s="2">
        <v>1.23</v>
      </c>
      <c r="E813" s="2">
        <v>0</v>
      </c>
      <c r="F813" s="2"/>
      <c r="G813" s="2"/>
      <c r="H813" s="15">
        <f t="shared" si="12"/>
        <v>0</v>
      </c>
    </row>
    <row r="814" spans="1:8" ht="13.5" x14ac:dyDescent="0.25">
      <c r="A814" s="11"/>
      <c r="B814" s="10">
        <v>43488</v>
      </c>
      <c r="C814" s="2">
        <v>1.23</v>
      </c>
      <c r="D814" s="2">
        <v>1.23</v>
      </c>
      <c r="E814" s="2">
        <v>0</v>
      </c>
      <c r="F814" s="2"/>
      <c r="G814" s="2"/>
      <c r="H814" s="15">
        <f t="shared" si="12"/>
        <v>0</v>
      </c>
    </row>
    <row r="815" spans="1:8" ht="13.5" x14ac:dyDescent="0.25">
      <c r="A815" s="11"/>
      <c r="B815" s="10">
        <v>43489</v>
      </c>
      <c r="C815" s="2">
        <v>1.23</v>
      </c>
      <c r="D815" s="2">
        <v>1.23</v>
      </c>
      <c r="E815" s="2">
        <v>0</v>
      </c>
      <c r="F815" s="2"/>
      <c r="G815" s="2"/>
      <c r="H815" s="15">
        <f t="shared" si="12"/>
        <v>0</v>
      </c>
    </row>
    <row r="816" spans="1:8" ht="13.5" x14ac:dyDescent="0.25">
      <c r="A816" s="11"/>
      <c r="B816" s="10">
        <v>43490</v>
      </c>
      <c r="C816" s="2">
        <v>1.23</v>
      </c>
      <c r="D816" s="2">
        <v>1.23</v>
      </c>
      <c r="E816" s="2">
        <v>0</v>
      </c>
      <c r="F816" s="2"/>
      <c r="G816" s="2"/>
      <c r="H816" s="15">
        <f t="shared" si="12"/>
        <v>0</v>
      </c>
    </row>
    <row r="817" spans="1:8" ht="13.5" x14ac:dyDescent="0.25">
      <c r="A817" s="11"/>
      <c r="B817" s="10">
        <v>43493</v>
      </c>
      <c r="C817" s="2">
        <v>1.23</v>
      </c>
      <c r="D817" s="2">
        <v>1.23</v>
      </c>
      <c r="E817" s="2">
        <v>0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1.22</v>
      </c>
      <c r="D818" s="2">
        <v>1.22</v>
      </c>
      <c r="E818" s="2">
        <v>790</v>
      </c>
      <c r="F818" s="2"/>
      <c r="G818" s="2"/>
      <c r="H818" s="15">
        <f t="shared" si="12"/>
        <v>-8.1300813008130159E-3</v>
      </c>
    </row>
    <row r="819" spans="1:8" ht="13.5" x14ac:dyDescent="0.25">
      <c r="A819" s="11"/>
      <c r="B819" s="10">
        <v>43495</v>
      </c>
      <c r="C819" s="2">
        <v>1.22</v>
      </c>
      <c r="D819" s="2">
        <v>1.22</v>
      </c>
      <c r="E819" s="2">
        <v>0</v>
      </c>
      <c r="F819" s="2"/>
      <c r="G819" s="2"/>
      <c r="H819" s="15">
        <f t="shared" si="12"/>
        <v>0</v>
      </c>
    </row>
    <row r="820" spans="1:8" ht="13.5" x14ac:dyDescent="0.25">
      <c r="A820" s="11"/>
      <c r="B820" s="10">
        <v>43496</v>
      </c>
      <c r="C820" s="2">
        <v>1.22</v>
      </c>
      <c r="D820" s="2">
        <v>1.22</v>
      </c>
      <c r="E820" s="2">
        <v>100</v>
      </c>
      <c r="F820" s="2"/>
      <c r="G820" s="2"/>
      <c r="H820" s="15">
        <f t="shared" si="12"/>
        <v>0</v>
      </c>
    </row>
    <row r="821" spans="1:8" ht="13.5" x14ac:dyDescent="0.25">
      <c r="A821" s="11"/>
      <c r="B821" s="10">
        <v>43497</v>
      </c>
      <c r="C821" s="2">
        <v>1.22</v>
      </c>
      <c r="D821" s="2">
        <v>1.22</v>
      </c>
      <c r="E821" s="2">
        <v>0</v>
      </c>
      <c r="F821" s="2"/>
      <c r="G821" s="2"/>
      <c r="H821" s="15">
        <f t="shared" si="12"/>
        <v>0</v>
      </c>
    </row>
    <row r="822" spans="1:8" ht="13.5" x14ac:dyDescent="0.25">
      <c r="A822" s="11"/>
      <c r="B822" s="10">
        <v>43500</v>
      </c>
      <c r="C822" s="2">
        <v>1.22</v>
      </c>
      <c r="D822" s="2">
        <v>1.22</v>
      </c>
      <c r="E822" s="2">
        <v>0</v>
      </c>
      <c r="F822" s="2"/>
      <c r="G822" s="2"/>
      <c r="H822" s="15">
        <f t="shared" si="12"/>
        <v>0</v>
      </c>
    </row>
    <row r="823" spans="1:8" ht="13.5" x14ac:dyDescent="0.25">
      <c r="A823" s="11"/>
      <c r="B823" s="10">
        <v>43501</v>
      </c>
      <c r="C823" s="2">
        <v>1.22</v>
      </c>
      <c r="D823" s="2">
        <v>1.22</v>
      </c>
      <c r="E823" s="2">
        <v>0</v>
      </c>
      <c r="F823" s="2"/>
      <c r="G823" s="2"/>
      <c r="H823" s="15">
        <f t="shared" si="12"/>
        <v>0</v>
      </c>
    </row>
    <row r="824" spans="1:8" ht="13.5" x14ac:dyDescent="0.25">
      <c r="A824" s="11"/>
      <c r="B824" s="10">
        <v>43502</v>
      </c>
      <c r="C824" s="2">
        <v>1.22</v>
      </c>
      <c r="D824" s="2">
        <v>1.22</v>
      </c>
      <c r="E824" s="2">
        <v>0</v>
      </c>
      <c r="F824" s="2"/>
      <c r="G824" s="2"/>
      <c r="H824" s="15">
        <f t="shared" si="12"/>
        <v>0</v>
      </c>
    </row>
    <row r="825" spans="1:8" ht="13.5" x14ac:dyDescent="0.25">
      <c r="A825" s="11"/>
      <c r="B825" s="10">
        <v>43503</v>
      </c>
      <c r="C825" s="2">
        <v>1.19</v>
      </c>
      <c r="D825" s="2">
        <v>1.19</v>
      </c>
      <c r="E825" s="2">
        <v>110</v>
      </c>
      <c r="F825" s="2"/>
      <c r="G825" s="2"/>
      <c r="H825" s="15">
        <f t="shared" si="12"/>
        <v>-2.4590163934426253E-2</v>
      </c>
    </row>
    <row r="826" spans="1:8" ht="13.5" x14ac:dyDescent="0.25">
      <c r="A826" s="11"/>
      <c r="B826" s="10">
        <v>43504</v>
      </c>
      <c r="C826" s="2">
        <v>1.19</v>
      </c>
      <c r="D826" s="2">
        <v>1.19</v>
      </c>
      <c r="E826" s="2">
        <v>0</v>
      </c>
      <c r="F826" s="2"/>
      <c r="G826" s="2"/>
      <c r="H826" s="15">
        <f t="shared" si="12"/>
        <v>0</v>
      </c>
    </row>
    <row r="827" spans="1:8" ht="13.5" x14ac:dyDescent="0.25">
      <c r="A827" s="11"/>
      <c r="B827" s="10">
        <v>43507</v>
      </c>
      <c r="C827" s="2">
        <v>1.19</v>
      </c>
      <c r="D827" s="2">
        <v>1.19</v>
      </c>
      <c r="E827" s="2">
        <v>0</v>
      </c>
      <c r="F827" s="2"/>
      <c r="G827" s="2"/>
      <c r="H827" s="15">
        <f t="shared" si="12"/>
        <v>0</v>
      </c>
    </row>
    <row r="828" spans="1:8" ht="13.5" x14ac:dyDescent="0.25">
      <c r="A828" s="11"/>
      <c r="B828" s="10">
        <v>43508</v>
      </c>
      <c r="C828" s="2">
        <v>1.19</v>
      </c>
      <c r="D828" s="2">
        <v>1.19</v>
      </c>
      <c r="E828" s="2">
        <v>0</v>
      </c>
      <c r="F828" s="2"/>
      <c r="G828" s="2"/>
      <c r="H828" s="15">
        <f t="shared" si="12"/>
        <v>0</v>
      </c>
    </row>
    <row r="829" spans="1:8" ht="13.5" x14ac:dyDescent="0.25">
      <c r="A829" s="11"/>
      <c r="B829" s="10">
        <v>43509</v>
      </c>
      <c r="C829" s="2">
        <v>1.19</v>
      </c>
      <c r="D829" s="2">
        <v>1.19</v>
      </c>
      <c r="E829" s="2">
        <v>0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1.19</v>
      </c>
      <c r="D830" s="2">
        <v>1.19</v>
      </c>
      <c r="E830" s="2">
        <v>100</v>
      </c>
      <c r="F830" s="2"/>
      <c r="G830" s="2"/>
      <c r="H830" s="15">
        <f t="shared" si="12"/>
        <v>0</v>
      </c>
    </row>
    <row r="831" spans="1:8" ht="13.5" x14ac:dyDescent="0.25">
      <c r="A831" s="11"/>
      <c r="B831" s="10">
        <v>43511</v>
      </c>
      <c r="C831" s="2">
        <v>1.18</v>
      </c>
      <c r="D831" s="2">
        <v>1.18</v>
      </c>
      <c r="E831" s="2">
        <v>300</v>
      </c>
      <c r="F831" s="2"/>
      <c r="G831" s="2"/>
      <c r="H831" s="15">
        <f t="shared" si="12"/>
        <v>-8.4033613445378234E-3</v>
      </c>
    </row>
    <row r="832" spans="1:8" ht="13.5" x14ac:dyDescent="0.25">
      <c r="A832" s="11"/>
      <c r="B832" s="10">
        <v>43514</v>
      </c>
      <c r="C832" s="2">
        <v>1.18</v>
      </c>
      <c r="D832" s="2">
        <v>1.18</v>
      </c>
      <c r="E832" s="2">
        <v>100</v>
      </c>
      <c r="F832" s="2"/>
      <c r="G832" s="2"/>
      <c r="H832" s="15">
        <f t="shared" si="12"/>
        <v>0</v>
      </c>
    </row>
    <row r="833" spans="1:8" ht="13.5" x14ac:dyDescent="0.25">
      <c r="A833" s="11"/>
      <c r="B833" s="10">
        <v>43515</v>
      </c>
      <c r="C833" s="2">
        <v>1.18</v>
      </c>
      <c r="D833" s="2">
        <v>1.18</v>
      </c>
      <c r="E833" s="2">
        <v>0</v>
      </c>
      <c r="F833" s="2"/>
      <c r="G833" s="2"/>
      <c r="H833" s="15">
        <f t="shared" si="12"/>
        <v>0</v>
      </c>
    </row>
    <row r="834" spans="1:8" ht="13.5" x14ac:dyDescent="0.25">
      <c r="A834" s="11"/>
      <c r="B834" s="10">
        <v>43516</v>
      </c>
      <c r="C834" s="2">
        <v>1.17</v>
      </c>
      <c r="D834" s="2">
        <v>1.17</v>
      </c>
      <c r="E834" s="2">
        <v>110</v>
      </c>
      <c r="F834" s="2"/>
      <c r="G834" s="2"/>
      <c r="H834" s="15">
        <f t="shared" si="12"/>
        <v>-8.4745762711864493E-3</v>
      </c>
    </row>
    <row r="835" spans="1:8" ht="13.5" x14ac:dyDescent="0.25">
      <c r="A835" s="11"/>
      <c r="B835" s="10">
        <v>43517</v>
      </c>
      <c r="C835" s="2">
        <v>1.2</v>
      </c>
      <c r="D835" s="2">
        <v>1.2</v>
      </c>
      <c r="E835" s="2">
        <v>110</v>
      </c>
      <c r="F835" s="2"/>
      <c r="G835" s="2"/>
      <c r="H835" s="15">
        <f t="shared" si="12"/>
        <v>2.5641025641025664E-2</v>
      </c>
    </row>
    <row r="836" spans="1:8" ht="13.5" x14ac:dyDescent="0.25">
      <c r="A836" s="11"/>
      <c r="B836" s="10">
        <v>43518</v>
      </c>
      <c r="C836" s="2">
        <v>1.2</v>
      </c>
      <c r="D836" s="2">
        <v>1.2</v>
      </c>
      <c r="E836" s="2">
        <v>0</v>
      </c>
      <c r="F836" s="2"/>
      <c r="G836" s="2"/>
      <c r="H836" s="15">
        <f t="shared" si="12"/>
        <v>0</v>
      </c>
    </row>
    <row r="837" spans="1:8" ht="13.5" x14ac:dyDescent="0.25">
      <c r="A837" s="11"/>
      <c r="B837" s="10">
        <v>43521</v>
      </c>
      <c r="C837" s="2">
        <v>1.17</v>
      </c>
      <c r="D837" s="2">
        <v>1.17</v>
      </c>
      <c r="E837" s="2">
        <v>285</v>
      </c>
      <c r="F837" s="2"/>
      <c r="G837" s="2"/>
      <c r="H837" s="15">
        <f t="shared" si="12"/>
        <v>-2.5000000000000022E-2</v>
      </c>
    </row>
    <row r="838" spans="1:8" ht="13.5" x14ac:dyDescent="0.25">
      <c r="A838" s="11"/>
      <c r="B838" s="10">
        <v>43522</v>
      </c>
      <c r="C838" s="2">
        <v>1.17</v>
      </c>
      <c r="D838" s="2">
        <v>1.17</v>
      </c>
      <c r="E838" s="2">
        <v>0</v>
      </c>
      <c r="F838" s="2"/>
      <c r="G838" s="2"/>
      <c r="H838" s="15">
        <f t="shared" si="12"/>
        <v>0</v>
      </c>
    </row>
    <row r="839" spans="1:8" ht="13.5" x14ac:dyDescent="0.25">
      <c r="A839" s="11"/>
      <c r="B839" s="10">
        <v>43523</v>
      </c>
      <c r="C839" s="2">
        <v>1.17</v>
      </c>
      <c r="D839" s="2">
        <v>1.17</v>
      </c>
      <c r="E839" s="2">
        <v>0</v>
      </c>
      <c r="F839" s="2"/>
      <c r="G839" s="2"/>
      <c r="H839" s="15">
        <f t="shared" ref="H839:H902" si="13">(D839-D838)/D838</f>
        <v>0</v>
      </c>
    </row>
    <row r="840" spans="1:8" ht="13.5" x14ac:dyDescent="0.25">
      <c r="A840" s="11"/>
      <c r="B840" s="10">
        <v>43524</v>
      </c>
      <c r="C840" s="2">
        <v>1.17</v>
      </c>
      <c r="D840" s="2">
        <v>1.17</v>
      </c>
      <c r="E840" s="2">
        <v>0</v>
      </c>
      <c r="F840" s="2"/>
      <c r="G840" s="2"/>
      <c r="H840" s="15">
        <f t="shared" si="13"/>
        <v>0</v>
      </c>
    </row>
    <row r="841" spans="1:8" ht="13.5" x14ac:dyDescent="0.25">
      <c r="A841" s="11"/>
      <c r="B841" s="10">
        <v>43525</v>
      </c>
      <c r="C841" s="2">
        <v>1.1399999999999999</v>
      </c>
      <c r="D841" s="2">
        <v>1.1399999999999999</v>
      </c>
      <c r="E841" s="2">
        <v>530</v>
      </c>
      <c r="F841" s="2"/>
      <c r="G841" s="2"/>
      <c r="H841" s="15">
        <f t="shared" si="13"/>
        <v>-2.5641025641025664E-2</v>
      </c>
    </row>
    <row r="842" spans="1:8" ht="13.5" x14ac:dyDescent="0.25">
      <c r="A842" s="11"/>
      <c r="B842" s="10">
        <v>43528</v>
      </c>
      <c r="C842" s="2">
        <v>1.1399999999999999</v>
      </c>
      <c r="D842" s="2">
        <v>1.1399999999999999</v>
      </c>
      <c r="E842" s="2">
        <v>0</v>
      </c>
      <c r="F842" s="2"/>
      <c r="G842" s="2"/>
      <c r="H842" s="15">
        <f t="shared" si="13"/>
        <v>0</v>
      </c>
    </row>
    <row r="843" spans="1:8" ht="13.5" x14ac:dyDescent="0.25">
      <c r="A843" s="11"/>
      <c r="B843" s="10">
        <v>43529</v>
      </c>
      <c r="C843" s="2">
        <v>1.1399999999999999</v>
      </c>
      <c r="D843" s="2">
        <v>1.1399999999999999</v>
      </c>
      <c r="E843" s="2">
        <v>0</v>
      </c>
      <c r="F843" s="2">
        <v>0</v>
      </c>
      <c r="G843" s="2">
        <v>0</v>
      </c>
      <c r="H843" s="15">
        <f t="shared" si="13"/>
        <v>0</v>
      </c>
    </row>
    <row r="844" spans="1:8" ht="13.5" x14ac:dyDescent="0.25">
      <c r="A844" s="11"/>
      <c r="B844" s="10">
        <v>43530</v>
      </c>
      <c r="C844" s="2">
        <v>1.1399999999999999</v>
      </c>
      <c r="D844" s="2">
        <v>1.1399999999999999</v>
      </c>
      <c r="E844" s="2">
        <v>0</v>
      </c>
      <c r="F844" s="2">
        <v>0</v>
      </c>
      <c r="G844" s="2">
        <v>0</v>
      </c>
      <c r="H844" s="15">
        <f t="shared" si="13"/>
        <v>0</v>
      </c>
    </row>
    <row r="845" spans="1:8" ht="13.5" x14ac:dyDescent="0.25">
      <c r="A845" s="11"/>
      <c r="B845" s="10">
        <v>43531</v>
      </c>
      <c r="C845" s="2">
        <v>1.1399999999999999</v>
      </c>
      <c r="D845" s="2">
        <v>1.1399999999999999</v>
      </c>
      <c r="E845" s="2">
        <v>0</v>
      </c>
      <c r="F845" s="2">
        <v>0</v>
      </c>
      <c r="G845" s="2">
        <v>0</v>
      </c>
      <c r="H845" s="15">
        <f t="shared" si="13"/>
        <v>0</v>
      </c>
    </row>
    <row r="846" spans="1:8" ht="13.5" x14ac:dyDescent="0.25">
      <c r="A846" s="11"/>
      <c r="B846" s="10">
        <v>43532</v>
      </c>
      <c r="C846" s="2">
        <v>1.1399999999999999</v>
      </c>
      <c r="D846" s="2">
        <v>1.1399999999999999</v>
      </c>
      <c r="E846" s="2">
        <v>0</v>
      </c>
      <c r="F846" s="2">
        <v>0</v>
      </c>
      <c r="G846" s="2">
        <v>0</v>
      </c>
      <c r="H846" s="15">
        <f t="shared" si="13"/>
        <v>0</v>
      </c>
    </row>
    <row r="847" spans="1:8" ht="13.5" x14ac:dyDescent="0.25">
      <c r="A847" s="11"/>
      <c r="B847" s="10">
        <v>43535</v>
      </c>
      <c r="C847" s="2">
        <v>1.1399999999999999</v>
      </c>
      <c r="D847" s="2">
        <v>1.1399999999999999</v>
      </c>
      <c r="E847" s="2">
        <v>0</v>
      </c>
      <c r="F847" s="2">
        <v>0</v>
      </c>
      <c r="G847" s="2">
        <v>0</v>
      </c>
      <c r="H847" s="15">
        <f t="shared" si="13"/>
        <v>0</v>
      </c>
    </row>
    <row r="848" spans="1:8" ht="13.5" x14ac:dyDescent="0.25">
      <c r="A848" s="11"/>
      <c r="B848" s="10">
        <v>43536</v>
      </c>
      <c r="C848" s="2">
        <v>1.08</v>
      </c>
      <c r="D848" s="2">
        <v>1.08</v>
      </c>
      <c r="E848" s="2">
        <v>402</v>
      </c>
      <c r="F848" s="2">
        <v>1.1081000000000001</v>
      </c>
      <c r="G848" s="2">
        <v>445.45620000000002</v>
      </c>
      <c r="H848" s="15">
        <f t="shared" si="13"/>
        <v>-5.2631578947368279E-2</v>
      </c>
    </row>
    <row r="849" spans="1:8" ht="13.5" x14ac:dyDescent="0.25">
      <c r="A849" s="11"/>
      <c r="B849" s="10">
        <v>43537</v>
      </c>
      <c r="C849" s="2">
        <v>1.08</v>
      </c>
      <c r="D849" s="2">
        <v>1.08</v>
      </c>
      <c r="E849" s="2">
        <v>0</v>
      </c>
      <c r="F849" s="2">
        <v>0</v>
      </c>
      <c r="G849" s="2">
        <v>0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1.08</v>
      </c>
      <c r="D850" s="2">
        <v>1.08</v>
      </c>
      <c r="E850" s="2">
        <v>0</v>
      </c>
      <c r="F850" s="2">
        <v>0</v>
      </c>
      <c r="G850" s="2">
        <v>0</v>
      </c>
      <c r="H850" s="15">
        <f t="shared" si="13"/>
        <v>0</v>
      </c>
    </row>
    <row r="851" spans="1:8" ht="13.5" x14ac:dyDescent="0.25">
      <c r="A851" s="11"/>
      <c r="B851" s="10">
        <v>43539</v>
      </c>
      <c r="C851" s="2">
        <v>1.08</v>
      </c>
      <c r="D851" s="2">
        <v>1.08</v>
      </c>
      <c r="E851" s="2">
        <v>0</v>
      </c>
      <c r="F851" s="2">
        <v>0</v>
      </c>
      <c r="G851" s="2">
        <v>0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1.08</v>
      </c>
      <c r="D852" s="2">
        <v>1.08</v>
      </c>
      <c r="E852" s="2">
        <v>0</v>
      </c>
      <c r="F852" s="2">
        <v>0</v>
      </c>
      <c r="G852" s="2">
        <v>0</v>
      </c>
      <c r="H852" s="15">
        <f t="shared" si="13"/>
        <v>0</v>
      </c>
    </row>
    <row r="853" spans="1:8" ht="13.5" x14ac:dyDescent="0.25">
      <c r="A853" s="11"/>
      <c r="B853" s="10">
        <v>43543</v>
      </c>
      <c r="C853" s="2">
        <v>1.08</v>
      </c>
      <c r="D853" s="2">
        <v>1.08</v>
      </c>
      <c r="E853" s="2">
        <v>0</v>
      </c>
      <c r="F853" s="2">
        <v>0</v>
      </c>
      <c r="G853" s="2">
        <v>0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1.08</v>
      </c>
      <c r="D854" s="2">
        <v>1.08</v>
      </c>
      <c r="E854" s="2">
        <v>0</v>
      </c>
      <c r="F854" s="2">
        <v>0</v>
      </c>
      <c r="G854" s="2">
        <v>0</v>
      </c>
      <c r="H854" s="15">
        <f t="shared" si="13"/>
        <v>0</v>
      </c>
    </row>
    <row r="855" spans="1:8" ht="13.5" x14ac:dyDescent="0.25">
      <c r="A855" s="11"/>
      <c r="B855" s="10">
        <v>43546</v>
      </c>
      <c r="C855" s="2">
        <v>1.08</v>
      </c>
      <c r="D855" s="2">
        <v>1.08</v>
      </c>
      <c r="E855" s="2">
        <v>0</v>
      </c>
      <c r="F855" s="2">
        <v>0</v>
      </c>
      <c r="G855" s="2">
        <v>0</v>
      </c>
      <c r="H855" s="15">
        <f t="shared" si="13"/>
        <v>0</v>
      </c>
    </row>
    <row r="856" spans="1:8" ht="13.5" x14ac:dyDescent="0.25">
      <c r="A856" s="11"/>
      <c r="B856" s="10">
        <v>43549</v>
      </c>
      <c r="C856" s="2">
        <v>1.08</v>
      </c>
      <c r="D856" s="2">
        <v>1.08</v>
      </c>
      <c r="E856" s="2">
        <v>0</v>
      </c>
      <c r="F856" s="2">
        <v>0</v>
      </c>
      <c r="G856" s="2">
        <v>0</v>
      </c>
      <c r="H856" s="15">
        <f t="shared" si="13"/>
        <v>0</v>
      </c>
    </row>
    <row r="857" spans="1:8" ht="13.5" x14ac:dyDescent="0.25">
      <c r="A857" s="11"/>
      <c r="B857" s="10">
        <v>43550</v>
      </c>
      <c r="C857" s="2">
        <v>1.08</v>
      </c>
      <c r="D857" s="2">
        <v>1.08</v>
      </c>
      <c r="E857" s="2">
        <v>0</v>
      </c>
      <c r="F857" s="2">
        <v>0</v>
      </c>
      <c r="G857" s="2">
        <v>0</v>
      </c>
      <c r="H857" s="15">
        <f t="shared" si="13"/>
        <v>0</v>
      </c>
    </row>
    <row r="858" spans="1:8" ht="13.5" x14ac:dyDescent="0.25">
      <c r="A858" s="11"/>
      <c r="B858" s="10">
        <v>43551</v>
      </c>
      <c r="C858" s="2">
        <v>1.08</v>
      </c>
      <c r="D858" s="2">
        <v>1.08</v>
      </c>
      <c r="E858" s="2">
        <v>0</v>
      </c>
      <c r="F858" s="2">
        <v>0</v>
      </c>
      <c r="G858" s="2">
        <v>0</v>
      </c>
      <c r="H858" s="15">
        <f t="shared" si="13"/>
        <v>0</v>
      </c>
    </row>
    <row r="859" spans="1:8" ht="13.5" x14ac:dyDescent="0.25">
      <c r="A859" s="11"/>
      <c r="B859" s="10">
        <v>43552</v>
      </c>
      <c r="C859" s="2">
        <v>1.08</v>
      </c>
      <c r="D859" s="2">
        <v>1.08</v>
      </c>
      <c r="E859" s="2">
        <v>0</v>
      </c>
      <c r="F859" s="2">
        <v>0</v>
      </c>
      <c r="G859" s="2">
        <v>0</v>
      </c>
      <c r="H859" s="15">
        <f t="shared" si="13"/>
        <v>0</v>
      </c>
    </row>
    <row r="860" spans="1:8" ht="13.5" x14ac:dyDescent="0.25">
      <c r="A860" s="11"/>
      <c r="B860" s="10">
        <v>43553</v>
      </c>
      <c r="C860" s="2">
        <v>1.08</v>
      </c>
      <c r="D860" s="2">
        <v>1.08</v>
      </c>
      <c r="E860" s="2">
        <v>0</v>
      </c>
      <c r="F860" s="2">
        <v>0</v>
      </c>
      <c r="G860" s="2">
        <v>0</v>
      </c>
      <c r="H860" s="15">
        <f t="shared" si="13"/>
        <v>0</v>
      </c>
    </row>
    <row r="861" spans="1:8" ht="13.5" x14ac:dyDescent="0.25">
      <c r="A861" s="11"/>
      <c r="B861" s="10">
        <v>43556</v>
      </c>
      <c r="C861" s="2">
        <v>1.08</v>
      </c>
      <c r="D861" s="2">
        <v>1.08</v>
      </c>
      <c r="E861" s="2">
        <v>0</v>
      </c>
      <c r="F861" s="2">
        <v>0</v>
      </c>
      <c r="G861" s="2">
        <v>0</v>
      </c>
      <c r="H861" s="15">
        <f t="shared" si="13"/>
        <v>0</v>
      </c>
    </row>
    <row r="862" spans="1:8" ht="13.5" x14ac:dyDescent="0.25">
      <c r="A862" s="11"/>
      <c r="B862" s="10">
        <v>43557</v>
      </c>
      <c r="C862" s="2">
        <v>1.08</v>
      </c>
      <c r="D862" s="2">
        <v>1.08</v>
      </c>
      <c r="E862" s="2">
        <v>0</v>
      </c>
      <c r="F862" s="2">
        <v>0</v>
      </c>
      <c r="G862" s="2">
        <v>0</v>
      </c>
      <c r="H862" s="15">
        <f t="shared" si="13"/>
        <v>0</v>
      </c>
    </row>
    <row r="863" spans="1:8" ht="13.5" x14ac:dyDescent="0.25">
      <c r="A863" s="11"/>
      <c r="B863" s="10">
        <v>43558</v>
      </c>
      <c r="C863" s="2">
        <v>1.08</v>
      </c>
      <c r="D863" s="2">
        <v>1.08</v>
      </c>
      <c r="E863" s="2">
        <v>0</v>
      </c>
      <c r="F863" s="2">
        <v>0</v>
      </c>
      <c r="G863" s="2">
        <v>0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1.08</v>
      </c>
      <c r="D864" s="2">
        <v>1.08</v>
      </c>
      <c r="E864" s="2">
        <v>0</v>
      </c>
      <c r="F864" s="2">
        <v>0</v>
      </c>
      <c r="G864" s="2">
        <v>0</v>
      </c>
      <c r="H864" s="15">
        <f t="shared" si="13"/>
        <v>0</v>
      </c>
    </row>
    <row r="865" spans="1:8" ht="13.5" x14ac:dyDescent="0.25">
      <c r="A865" s="11"/>
      <c r="B865" s="10">
        <v>43560</v>
      </c>
      <c r="C865" s="2">
        <v>1.08</v>
      </c>
      <c r="D865" s="2">
        <v>1.08</v>
      </c>
      <c r="E865" s="2">
        <v>0</v>
      </c>
      <c r="F865" s="2">
        <v>0</v>
      </c>
      <c r="G865" s="2">
        <v>0</v>
      </c>
      <c r="H865" s="15">
        <f t="shared" si="13"/>
        <v>0</v>
      </c>
    </row>
    <row r="866" spans="1:8" ht="13.5" x14ac:dyDescent="0.25">
      <c r="A866" s="11"/>
      <c r="B866" s="10">
        <v>43563</v>
      </c>
      <c r="C866" s="2">
        <v>1.08</v>
      </c>
      <c r="D866" s="2">
        <v>1.08</v>
      </c>
      <c r="E866" s="2">
        <v>0</v>
      </c>
      <c r="F866" s="2">
        <v>0</v>
      </c>
      <c r="G866" s="2">
        <v>0</v>
      </c>
      <c r="H866" s="15">
        <f t="shared" si="13"/>
        <v>0</v>
      </c>
    </row>
    <row r="867" spans="1:8" ht="13.5" x14ac:dyDescent="0.25">
      <c r="A867" s="11"/>
      <c r="B867" s="10">
        <v>43565</v>
      </c>
      <c r="C867" s="2">
        <v>1.08</v>
      </c>
      <c r="D867" s="2">
        <v>1.08</v>
      </c>
      <c r="E867" s="2">
        <v>0</v>
      </c>
      <c r="F867" s="2">
        <v>0</v>
      </c>
      <c r="G867" s="2">
        <v>0</v>
      </c>
      <c r="H867" s="15">
        <f t="shared" si="13"/>
        <v>0</v>
      </c>
    </row>
    <row r="868" spans="1:8" ht="13.5" x14ac:dyDescent="0.25">
      <c r="A868" s="11"/>
      <c r="B868" s="10">
        <v>43566</v>
      </c>
      <c r="C868" s="2">
        <v>1.08</v>
      </c>
      <c r="D868" s="2">
        <v>1.08</v>
      </c>
      <c r="E868" s="2">
        <v>0</v>
      </c>
      <c r="F868" s="2">
        <v>0</v>
      </c>
      <c r="G868" s="2">
        <v>0</v>
      </c>
      <c r="H868" s="15">
        <f t="shared" si="13"/>
        <v>0</v>
      </c>
    </row>
    <row r="869" spans="1:8" ht="13.5" x14ac:dyDescent="0.25">
      <c r="A869" s="11"/>
      <c r="B869" s="10">
        <v>43567</v>
      </c>
      <c r="C869" s="2">
        <v>1.08</v>
      </c>
      <c r="D869" s="2">
        <v>1.08</v>
      </c>
      <c r="E869" s="2">
        <v>0</v>
      </c>
      <c r="F869" s="2">
        <v>0</v>
      </c>
      <c r="G869" s="2">
        <v>0</v>
      </c>
      <c r="H869" s="15">
        <f t="shared" si="13"/>
        <v>0</v>
      </c>
    </row>
    <row r="870" spans="1:8" ht="13.5" x14ac:dyDescent="0.25">
      <c r="A870" s="11"/>
      <c r="B870" s="10">
        <v>43570</v>
      </c>
      <c r="C870" s="2">
        <v>1.08</v>
      </c>
      <c r="D870" s="2">
        <v>1.08</v>
      </c>
      <c r="E870" s="2">
        <v>0</v>
      </c>
      <c r="F870" s="2">
        <v>0</v>
      </c>
      <c r="G870" s="2">
        <v>0</v>
      </c>
      <c r="H870" s="15">
        <f t="shared" si="13"/>
        <v>0</v>
      </c>
    </row>
    <row r="871" spans="1:8" ht="13.5" x14ac:dyDescent="0.25">
      <c r="A871" s="11"/>
      <c r="B871" s="10">
        <v>43571</v>
      </c>
      <c r="C871" s="2">
        <v>1.08</v>
      </c>
      <c r="D871" s="2">
        <v>1.08</v>
      </c>
      <c r="E871" s="2">
        <v>0</v>
      </c>
      <c r="F871" s="2">
        <v>0</v>
      </c>
      <c r="G871" s="2">
        <v>0</v>
      </c>
      <c r="H871" s="15">
        <f t="shared" si="13"/>
        <v>0</v>
      </c>
    </row>
    <row r="872" spans="1:8" ht="13.5" x14ac:dyDescent="0.25">
      <c r="A872" s="11"/>
      <c r="B872" s="10">
        <v>43572</v>
      </c>
      <c r="C872" s="2">
        <v>1.08</v>
      </c>
      <c r="D872" s="2">
        <v>1.08</v>
      </c>
      <c r="E872" s="2">
        <v>0</v>
      </c>
      <c r="F872" s="2">
        <v>0</v>
      </c>
      <c r="G872" s="2">
        <v>0</v>
      </c>
      <c r="H872" s="15">
        <f t="shared" si="13"/>
        <v>0</v>
      </c>
    </row>
    <row r="873" spans="1:8" ht="13.5" x14ac:dyDescent="0.25">
      <c r="A873" s="11"/>
      <c r="B873" s="10">
        <v>43573</v>
      </c>
      <c r="C873" s="2">
        <v>1.1100000000000001</v>
      </c>
      <c r="D873" s="2">
        <v>1.1100000000000001</v>
      </c>
      <c r="E873" s="2">
        <v>110</v>
      </c>
      <c r="F873" s="2">
        <v>1.1100000000000001</v>
      </c>
      <c r="G873" s="2">
        <v>122.1</v>
      </c>
      <c r="H873" s="15">
        <f t="shared" si="13"/>
        <v>2.7777777777777801E-2</v>
      </c>
    </row>
    <row r="874" spans="1:8" ht="13.5" x14ac:dyDescent="0.25">
      <c r="A874" s="11"/>
      <c r="B874" s="10">
        <v>43574</v>
      </c>
      <c r="C874" s="2">
        <v>1.1100000000000001</v>
      </c>
      <c r="D874" s="2">
        <v>1.1100000000000001</v>
      </c>
      <c r="E874" s="2">
        <v>0</v>
      </c>
      <c r="F874" s="2">
        <v>0</v>
      </c>
      <c r="G874" s="2">
        <v>0</v>
      </c>
      <c r="H874" s="15">
        <f t="shared" si="13"/>
        <v>0</v>
      </c>
    </row>
    <row r="875" spans="1:8" ht="13.5" x14ac:dyDescent="0.25">
      <c r="A875" s="11"/>
      <c r="B875" s="10">
        <v>43577</v>
      </c>
      <c r="C875" s="2">
        <v>1.1100000000000001</v>
      </c>
      <c r="D875" s="2">
        <v>1.1100000000000001</v>
      </c>
      <c r="E875" s="2">
        <v>0</v>
      </c>
      <c r="F875" s="2">
        <v>0</v>
      </c>
      <c r="G875" s="2">
        <v>0</v>
      </c>
      <c r="H875" s="15">
        <f t="shared" si="13"/>
        <v>0</v>
      </c>
    </row>
    <row r="876" spans="1:8" ht="13.5" x14ac:dyDescent="0.25">
      <c r="A876" s="11"/>
      <c r="B876" s="10">
        <v>43578</v>
      </c>
      <c r="C876" s="2">
        <v>1.1100000000000001</v>
      </c>
      <c r="D876" s="2">
        <v>1.1100000000000001</v>
      </c>
      <c r="E876" s="2">
        <v>0</v>
      </c>
      <c r="F876" s="2">
        <v>0</v>
      </c>
      <c r="G876" s="2">
        <v>0</v>
      </c>
      <c r="H876" s="15">
        <f t="shared" si="13"/>
        <v>0</v>
      </c>
    </row>
    <row r="877" spans="1:8" ht="13.5" x14ac:dyDescent="0.25">
      <c r="A877" s="11"/>
      <c r="B877" s="10">
        <v>43579</v>
      </c>
      <c r="C877" s="2">
        <v>1.1100000000000001</v>
      </c>
      <c r="D877" s="2">
        <v>1.1100000000000001</v>
      </c>
      <c r="E877" s="2">
        <v>100</v>
      </c>
      <c r="F877" s="2">
        <v>1.1100000000000001</v>
      </c>
      <c r="G877" s="2">
        <v>111</v>
      </c>
      <c r="H877" s="15">
        <f t="shared" si="13"/>
        <v>0</v>
      </c>
    </row>
    <row r="878" spans="1:8" ht="13.5" x14ac:dyDescent="0.25">
      <c r="A878" s="11"/>
      <c r="B878" s="10">
        <v>43580</v>
      </c>
      <c r="C878" s="2">
        <v>1.1100000000000001</v>
      </c>
      <c r="D878" s="2">
        <v>1.1100000000000001</v>
      </c>
      <c r="E878" s="2">
        <v>0</v>
      </c>
      <c r="F878" s="2">
        <v>0</v>
      </c>
      <c r="G878" s="2">
        <v>0</v>
      </c>
      <c r="H878" s="15">
        <f t="shared" si="13"/>
        <v>0</v>
      </c>
    </row>
    <row r="879" spans="1:8" ht="13.5" x14ac:dyDescent="0.25">
      <c r="A879" s="11"/>
      <c r="B879" s="10">
        <v>43581</v>
      </c>
      <c r="C879" s="2">
        <v>1.1100000000000001</v>
      </c>
      <c r="D879" s="2">
        <v>1.1100000000000001</v>
      </c>
      <c r="E879" s="2">
        <v>0</v>
      </c>
      <c r="F879" s="2">
        <v>0</v>
      </c>
      <c r="G879" s="2">
        <v>0</v>
      </c>
      <c r="H879" s="15">
        <f t="shared" si="13"/>
        <v>0</v>
      </c>
    </row>
    <row r="880" spans="1:8" ht="13.5" x14ac:dyDescent="0.25">
      <c r="A880" s="11"/>
      <c r="B880" s="10">
        <v>43584</v>
      </c>
      <c r="C880" s="2">
        <v>1.1100000000000001</v>
      </c>
      <c r="D880" s="2">
        <v>1.1100000000000001</v>
      </c>
      <c r="E880" s="2">
        <v>0</v>
      </c>
      <c r="F880" s="2">
        <v>0</v>
      </c>
      <c r="G880" s="2">
        <v>0</v>
      </c>
      <c r="H880" s="15">
        <f t="shared" si="13"/>
        <v>0</v>
      </c>
    </row>
    <row r="881" spans="1:8" ht="13.5" x14ac:dyDescent="0.25">
      <c r="A881" s="11"/>
      <c r="B881" s="10">
        <v>43585</v>
      </c>
      <c r="C881" s="2">
        <v>1.1100000000000001</v>
      </c>
      <c r="D881" s="2">
        <v>1.1100000000000001</v>
      </c>
      <c r="E881" s="2">
        <v>0</v>
      </c>
      <c r="F881" s="2">
        <v>0</v>
      </c>
      <c r="G881" s="2">
        <v>0</v>
      </c>
      <c r="H881" s="15">
        <f t="shared" si="13"/>
        <v>0</v>
      </c>
    </row>
    <row r="882" spans="1:8" ht="13.5" x14ac:dyDescent="0.25">
      <c r="A882" s="11"/>
      <c r="B882" s="10">
        <v>43587</v>
      </c>
      <c r="C882" s="2">
        <v>1.08</v>
      </c>
      <c r="D882" s="2">
        <v>1.08</v>
      </c>
      <c r="E882" s="2">
        <v>0</v>
      </c>
      <c r="F882" s="2">
        <v>0</v>
      </c>
      <c r="G882" s="2">
        <v>0</v>
      </c>
      <c r="H882" s="15">
        <f t="shared" si="13"/>
        <v>-2.7027027027027049E-2</v>
      </c>
    </row>
    <row r="883" spans="1:8" ht="13.5" x14ac:dyDescent="0.25">
      <c r="A883" s="11"/>
      <c r="B883" s="10">
        <v>43588</v>
      </c>
      <c r="C883" s="2">
        <v>1.06</v>
      </c>
      <c r="D883" s="2">
        <v>1.06</v>
      </c>
      <c r="E883" s="2">
        <v>75</v>
      </c>
      <c r="F883" s="2">
        <v>1.06</v>
      </c>
      <c r="G883" s="2">
        <v>79.5</v>
      </c>
      <c r="H883" s="15">
        <f t="shared" si="13"/>
        <v>-1.8518518518518535E-2</v>
      </c>
    </row>
    <row r="884" spans="1:8" ht="13.5" x14ac:dyDescent="0.25">
      <c r="A884" s="11"/>
      <c r="B884" s="10">
        <v>43591</v>
      </c>
      <c r="C884" s="2">
        <v>1.06</v>
      </c>
      <c r="D884" s="2">
        <v>1.06</v>
      </c>
      <c r="E884" s="2">
        <v>0</v>
      </c>
      <c r="F884" s="2">
        <v>0</v>
      </c>
      <c r="G884" s="2">
        <v>0</v>
      </c>
      <c r="H884" s="15">
        <f t="shared" si="13"/>
        <v>0</v>
      </c>
    </row>
    <row r="885" spans="1:8" ht="13.5" x14ac:dyDescent="0.25">
      <c r="A885" s="11"/>
      <c r="B885" s="10">
        <v>43592</v>
      </c>
      <c r="C885" s="2">
        <v>1.06</v>
      </c>
      <c r="D885" s="2">
        <v>1.06</v>
      </c>
      <c r="E885" s="2">
        <v>0</v>
      </c>
      <c r="F885" s="2">
        <v>0</v>
      </c>
      <c r="G885" s="2">
        <v>0</v>
      </c>
      <c r="H885" s="15">
        <f t="shared" si="13"/>
        <v>0</v>
      </c>
    </row>
    <row r="886" spans="1:8" ht="13.5" x14ac:dyDescent="0.25">
      <c r="A886" s="11"/>
      <c r="B886" s="10">
        <v>43593</v>
      </c>
      <c r="C886" s="2">
        <v>1.06</v>
      </c>
      <c r="D886" s="2">
        <v>1.06</v>
      </c>
      <c r="E886" s="2">
        <v>0</v>
      </c>
      <c r="F886" s="2">
        <v>0</v>
      </c>
      <c r="G886" s="2">
        <v>0</v>
      </c>
      <c r="H886" s="15">
        <f t="shared" si="13"/>
        <v>0</v>
      </c>
    </row>
    <row r="887" spans="1:8" ht="13.5" x14ac:dyDescent="0.25">
      <c r="A887" s="11"/>
      <c r="B887" s="10">
        <v>43594</v>
      </c>
      <c r="C887" s="2">
        <v>1.06</v>
      </c>
      <c r="D887" s="2">
        <v>1.06</v>
      </c>
      <c r="E887" s="2">
        <v>0</v>
      </c>
      <c r="F887" s="2">
        <v>0</v>
      </c>
      <c r="G887" s="2">
        <v>0</v>
      </c>
      <c r="H887" s="15">
        <f t="shared" si="13"/>
        <v>0</v>
      </c>
    </row>
    <row r="888" spans="1:8" ht="13.5" x14ac:dyDescent="0.25">
      <c r="A888" s="11"/>
      <c r="B888" s="10">
        <v>43595</v>
      </c>
      <c r="C888" s="2">
        <v>1.06</v>
      </c>
      <c r="D888" s="2">
        <v>1.06</v>
      </c>
      <c r="E888" s="2">
        <v>0</v>
      </c>
      <c r="F888" s="2">
        <v>0</v>
      </c>
      <c r="G888" s="2">
        <v>0</v>
      </c>
      <c r="H888" s="15">
        <f t="shared" si="13"/>
        <v>0</v>
      </c>
    </row>
    <row r="889" spans="1:8" ht="13.5" x14ac:dyDescent="0.25">
      <c r="A889" s="11"/>
      <c r="B889" s="10">
        <v>43598</v>
      </c>
      <c r="C889" s="2">
        <v>1.04</v>
      </c>
      <c r="D889" s="2">
        <v>1.04</v>
      </c>
      <c r="E889" s="2">
        <v>50</v>
      </c>
      <c r="F889" s="2">
        <v>1.04</v>
      </c>
      <c r="G889" s="2">
        <v>52</v>
      </c>
      <c r="H889" s="15">
        <f t="shared" si="13"/>
        <v>-1.8867924528301903E-2</v>
      </c>
    </row>
    <row r="890" spans="1:8" ht="13.5" x14ac:dyDescent="0.25">
      <c r="A890" s="11"/>
      <c r="B890" s="10">
        <v>43599</v>
      </c>
      <c r="C890" s="2">
        <v>1.04</v>
      </c>
      <c r="D890" s="2">
        <v>1.04</v>
      </c>
      <c r="E890" s="2">
        <v>0</v>
      </c>
      <c r="F890" s="2">
        <v>0</v>
      </c>
      <c r="G890" s="2">
        <v>0</v>
      </c>
      <c r="H890" s="15">
        <f t="shared" si="13"/>
        <v>0</v>
      </c>
    </row>
    <row r="891" spans="1:8" ht="13.5" x14ac:dyDescent="0.25">
      <c r="A891" s="11"/>
      <c r="B891" s="10">
        <v>43600</v>
      </c>
      <c r="C891" s="2">
        <v>1.04</v>
      </c>
      <c r="D891" s="2">
        <v>1.04</v>
      </c>
      <c r="E891" s="2">
        <v>0</v>
      </c>
      <c r="F891" s="2">
        <v>0</v>
      </c>
      <c r="G891" s="2">
        <v>0</v>
      </c>
      <c r="H891" s="15">
        <f t="shared" si="13"/>
        <v>0</v>
      </c>
    </row>
    <row r="892" spans="1:8" ht="13.5" x14ac:dyDescent="0.25">
      <c r="A892" s="11"/>
      <c r="B892" s="10">
        <v>43601</v>
      </c>
      <c r="C892" s="2">
        <v>1.04</v>
      </c>
      <c r="D892" s="2">
        <v>1.04</v>
      </c>
      <c r="E892" s="2">
        <v>0</v>
      </c>
      <c r="F892" s="2">
        <v>0</v>
      </c>
      <c r="G892" s="2">
        <v>0</v>
      </c>
      <c r="H892" s="15">
        <f t="shared" si="13"/>
        <v>0</v>
      </c>
    </row>
    <row r="893" spans="1:8" ht="13.5" x14ac:dyDescent="0.25">
      <c r="A893" s="11"/>
      <c r="B893" s="10">
        <v>43602</v>
      </c>
      <c r="C893" s="2">
        <v>1.04</v>
      </c>
      <c r="D893" s="2">
        <v>1.04</v>
      </c>
      <c r="E893" s="2">
        <v>0</v>
      </c>
      <c r="F893" s="2">
        <v>0</v>
      </c>
      <c r="G893" s="2">
        <v>0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1.04</v>
      </c>
      <c r="D894" s="2">
        <v>1.04</v>
      </c>
      <c r="E894" s="2">
        <v>0</v>
      </c>
      <c r="F894" s="2">
        <v>0</v>
      </c>
      <c r="G894" s="2">
        <v>0</v>
      </c>
      <c r="H894" s="15">
        <f t="shared" si="13"/>
        <v>0</v>
      </c>
    </row>
    <row r="895" spans="1:8" ht="13.5" x14ac:dyDescent="0.25">
      <c r="A895" s="11"/>
      <c r="B895" s="10">
        <v>43606</v>
      </c>
      <c r="C895" s="2">
        <v>1.04</v>
      </c>
      <c r="D895" s="2">
        <v>1.04</v>
      </c>
      <c r="E895" s="2">
        <v>0</v>
      </c>
      <c r="F895" s="2">
        <v>0</v>
      </c>
      <c r="G895" s="2">
        <v>0</v>
      </c>
      <c r="H895" s="15">
        <f t="shared" si="13"/>
        <v>0</v>
      </c>
    </row>
    <row r="896" spans="1:8" ht="13.5" x14ac:dyDescent="0.25">
      <c r="A896" s="11"/>
      <c r="B896" s="10">
        <v>43607</v>
      </c>
      <c r="C896" s="2">
        <v>1.04</v>
      </c>
      <c r="D896" s="2">
        <v>1.04</v>
      </c>
      <c r="E896" s="2">
        <v>0</v>
      </c>
      <c r="F896" s="2">
        <v>0</v>
      </c>
      <c r="G896" s="2">
        <v>0</v>
      </c>
      <c r="H896" s="15">
        <f t="shared" si="13"/>
        <v>0</v>
      </c>
    </row>
    <row r="897" spans="1:8" ht="13.5" x14ac:dyDescent="0.25">
      <c r="A897" s="11"/>
      <c r="B897" s="10">
        <v>43608</v>
      </c>
      <c r="C897" s="2">
        <v>1.04</v>
      </c>
      <c r="D897" s="2">
        <v>1.04</v>
      </c>
      <c r="E897" s="2">
        <v>0</v>
      </c>
      <c r="F897" s="2">
        <v>0</v>
      </c>
      <c r="G897" s="2">
        <v>0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1.04</v>
      </c>
      <c r="D898" s="2">
        <v>1.04</v>
      </c>
      <c r="E898" s="2">
        <v>0</v>
      </c>
      <c r="F898" s="2">
        <v>0</v>
      </c>
      <c r="G898" s="2">
        <v>0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1.04</v>
      </c>
      <c r="D899" s="2">
        <v>1.04</v>
      </c>
      <c r="E899" s="2">
        <v>0</v>
      </c>
      <c r="F899" s="2">
        <v>0</v>
      </c>
      <c r="G899" s="2">
        <v>0</v>
      </c>
      <c r="H899" s="15">
        <f t="shared" si="13"/>
        <v>0</v>
      </c>
    </row>
    <row r="900" spans="1:8" ht="13.5" x14ac:dyDescent="0.25">
      <c r="A900" s="11"/>
      <c r="B900" s="10">
        <v>43613</v>
      </c>
      <c r="C900" s="2">
        <v>1.04</v>
      </c>
      <c r="D900" s="2">
        <v>1.04</v>
      </c>
      <c r="E900" s="2">
        <v>0</v>
      </c>
      <c r="F900" s="2">
        <v>0</v>
      </c>
      <c r="G900" s="2">
        <v>0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1.04</v>
      </c>
      <c r="D901" s="2">
        <v>1.04</v>
      </c>
      <c r="E901" s="2">
        <v>0</v>
      </c>
      <c r="F901" s="2">
        <v>0</v>
      </c>
      <c r="G901" s="2">
        <v>0</v>
      </c>
      <c r="H901" s="15">
        <f t="shared" si="13"/>
        <v>0</v>
      </c>
    </row>
    <row r="902" spans="1:8" ht="13.5" x14ac:dyDescent="0.25">
      <c r="A902" s="11"/>
      <c r="B902" s="10">
        <v>43615</v>
      </c>
      <c r="C902" s="2">
        <v>1.04</v>
      </c>
      <c r="D902" s="2">
        <v>1.04</v>
      </c>
      <c r="E902" s="2">
        <v>0</v>
      </c>
      <c r="F902" s="2">
        <v>0</v>
      </c>
      <c r="G902" s="2">
        <v>0</v>
      </c>
      <c r="H902" s="15">
        <f t="shared" si="13"/>
        <v>0</v>
      </c>
    </row>
    <row r="903" spans="1:8" ht="13.5" x14ac:dyDescent="0.25">
      <c r="A903" s="11"/>
      <c r="B903" s="10">
        <v>43616</v>
      </c>
      <c r="C903" s="2">
        <v>1.04</v>
      </c>
      <c r="D903" s="2">
        <v>1.04</v>
      </c>
      <c r="E903" s="2">
        <v>0</v>
      </c>
      <c r="F903" s="2">
        <v>0</v>
      </c>
      <c r="G903" s="2">
        <v>0</v>
      </c>
      <c r="H903" s="15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1.04</v>
      </c>
      <c r="D904" s="2">
        <v>1.04</v>
      </c>
      <c r="E904" s="2">
        <v>0</v>
      </c>
      <c r="F904" s="2">
        <v>0</v>
      </c>
      <c r="G904" s="2">
        <v>0</v>
      </c>
      <c r="H904" s="15">
        <f t="shared" si="14"/>
        <v>0</v>
      </c>
    </row>
    <row r="905" spans="1:8" ht="13.5" x14ac:dyDescent="0.25">
      <c r="A905" s="11"/>
      <c r="B905" s="10">
        <v>43623</v>
      </c>
      <c r="C905" s="2">
        <v>1</v>
      </c>
      <c r="D905" s="2">
        <v>1</v>
      </c>
      <c r="E905" s="2">
        <v>0</v>
      </c>
      <c r="F905" s="2">
        <v>0</v>
      </c>
      <c r="G905" s="2">
        <v>0</v>
      </c>
      <c r="H905" s="15">
        <f t="shared" si="14"/>
        <v>-3.8461538461538491E-2</v>
      </c>
    </row>
    <row r="906" spans="1:8" ht="13.5" x14ac:dyDescent="0.25">
      <c r="A906" s="11"/>
      <c r="B906" s="10">
        <v>43626</v>
      </c>
      <c r="C906" s="2">
        <v>0.98</v>
      </c>
      <c r="D906" s="2">
        <v>0.98</v>
      </c>
      <c r="E906" s="2">
        <v>218</v>
      </c>
      <c r="F906" s="2">
        <v>0.98</v>
      </c>
      <c r="G906" s="2">
        <v>213.64</v>
      </c>
      <c r="H906" s="15">
        <f t="shared" si="14"/>
        <v>-2.0000000000000018E-2</v>
      </c>
    </row>
    <row r="907" spans="1:8" ht="13.5" x14ac:dyDescent="0.25">
      <c r="A907" s="11"/>
      <c r="B907" s="10">
        <v>43627</v>
      </c>
      <c r="C907" s="2">
        <v>0.98</v>
      </c>
      <c r="D907" s="2">
        <v>0.98</v>
      </c>
      <c r="E907" s="2">
        <v>0</v>
      </c>
      <c r="F907" s="2">
        <v>0</v>
      </c>
      <c r="G907" s="2">
        <v>0</v>
      </c>
      <c r="H907" s="15">
        <f t="shared" si="14"/>
        <v>0</v>
      </c>
    </row>
    <row r="908" spans="1:8" ht="13.5" x14ac:dyDescent="0.25">
      <c r="A908" s="11"/>
      <c r="B908" s="10">
        <v>43628</v>
      </c>
      <c r="C908" s="2">
        <v>0.98</v>
      </c>
      <c r="D908" s="2">
        <v>0.98</v>
      </c>
      <c r="E908" s="2">
        <v>23</v>
      </c>
      <c r="F908" s="2">
        <v>0.98</v>
      </c>
      <c r="G908" s="2">
        <v>22.54</v>
      </c>
      <c r="H908" s="15">
        <f t="shared" si="14"/>
        <v>0</v>
      </c>
    </row>
    <row r="909" spans="1:8" ht="13.5" x14ac:dyDescent="0.25">
      <c r="A909" s="11"/>
      <c r="B909" s="10">
        <v>43629</v>
      </c>
      <c r="C909" s="2">
        <v>0.98</v>
      </c>
      <c r="D909" s="2">
        <v>0.98</v>
      </c>
      <c r="E909" s="2">
        <v>0</v>
      </c>
      <c r="F909" s="2">
        <v>0</v>
      </c>
      <c r="G909" s="2">
        <v>0</v>
      </c>
      <c r="H909" s="15">
        <f t="shared" si="14"/>
        <v>0</v>
      </c>
    </row>
    <row r="910" spans="1:8" ht="13.5" x14ac:dyDescent="0.25">
      <c r="A910" s="11"/>
      <c r="B910" s="10">
        <v>43630</v>
      </c>
      <c r="C910" s="2">
        <v>0.98</v>
      </c>
      <c r="D910" s="2">
        <v>0.98</v>
      </c>
      <c r="E910" s="2">
        <v>0</v>
      </c>
      <c r="F910" s="2">
        <v>0</v>
      </c>
      <c r="G910" s="2">
        <v>0</v>
      </c>
      <c r="H910" s="15">
        <f t="shared" si="14"/>
        <v>0</v>
      </c>
    </row>
    <row r="911" spans="1:8" ht="13.5" x14ac:dyDescent="0.25">
      <c r="A911" s="11"/>
      <c r="B911" s="10">
        <v>43633</v>
      </c>
      <c r="C911" s="2">
        <v>0.98</v>
      </c>
      <c r="D911" s="2">
        <v>0.98</v>
      </c>
      <c r="E911" s="2">
        <v>0</v>
      </c>
      <c r="F911" s="2">
        <v>0</v>
      </c>
      <c r="G911" s="2">
        <v>0</v>
      </c>
      <c r="H911" s="15">
        <f t="shared" si="14"/>
        <v>0</v>
      </c>
    </row>
    <row r="912" spans="1:8" ht="13.5" x14ac:dyDescent="0.25">
      <c r="A912" s="11"/>
      <c r="B912" s="10">
        <v>43634</v>
      </c>
      <c r="C912" s="2">
        <v>0.98</v>
      </c>
      <c r="D912" s="2">
        <v>0.98</v>
      </c>
      <c r="E912" s="2">
        <v>0</v>
      </c>
      <c r="F912" s="2">
        <v>0</v>
      </c>
      <c r="G912" s="2">
        <v>0</v>
      </c>
      <c r="H912" s="15">
        <f t="shared" si="14"/>
        <v>0</v>
      </c>
    </row>
    <row r="913" spans="1:8" ht="13.5" x14ac:dyDescent="0.25">
      <c r="A913" s="11"/>
      <c r="B913" s="10">
        <v>43635</v>
      </c>
      <c r="C913" s="2">
        <v>0.98</v>
      </c>
      <c r="D913" s="2">
        <v>0.98</v>
      </c>
      <c r="E913" s="2">
        <v>0</v>
      </c>
      <c r="F913" s="2">
        <v>0</v>
      </c>
      <c r="G913" s="2">
        <v>0</v>
      </c>
      <c r="H913" s="15">
        <f t="shared" si="14"/>
        <v>0</v>
      </c>
    </row>
    <row r="914" spans="1:8" ht="13.5" x14ac:dyDescent="0.25">
      <c r="A914" s="11"/>
      <c r="B914" s="10">
        <v>43636</v>
      </c>
      <c r="C914" s="2">
        <v>0.98</v>
      </c>
      <c r="D914" s="2">
        <v>0.98</v>
      </c>
      <c r="E914" s="2">
        <v>0</v>
      </c>
      <c r="F914" s="2">
        <v>0</v>
      </c>
      <c r="G914" s="2">
        <v>0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0.98</v>
      </c>
      <c r="D915" s="2">
        <v>0.98</v>
      </c>
      <c r="E915" s="2">
        <v>0</v>
      </c>
      <c r="F915" s="2">
        <v>0</v>
      </c>
      <c r="G915" s="2">
        <v>0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0.98</v>
      </c>
      <c r="D916" s="2">
        <v>0.98</v>
      </c>
      <c r="E916" s="2">
        <v>0</v>
      </c>
      <c r="F916" s="2">
        <v>0</v>
      </c>
      <c r="G916" s="2">
        <v>0</v>
      </c>
      <c r="H916" s="15">
        <f t="shared" si="14"/>
        <v>0</v>
      </c>
    </row>
    <row r="917" spans="1:8" ht="13.5" x14ac:dyDescent="0.25">
      <c r="A917" s="11"/>
      <c r="B917" s="10">
        <v>43641</v>
      </c>
      <c r="C917" s="2">
        <v>0.98</v>
      </c>
      <c r="D917" s="2">
        <v>0.98</v>
      </c>
      <c r="E917" s="2">
        <v>0</v>
      </c>
      <c r="F917" s="2">
        <v>0</v>
      </c>
      <c r="G917" s="2">
        <v>0</v>
      </c>
      <c r="H917" s="15">
        <f t="shared" si="14"/>
        <v>0</v>
      </c>
    </row>
    <row r="918" spans="1:8" ht="13.5" x14ac:dyDescent="0.25">
      <c r="A918" s="11"/>
      <c r="B918" s="10">
        <v>43642</v>
      </c>
      <c r="C918" s="2">
        <v>0.98</v>
      </c>
      <c r="D918" s="2">
        <v>0.98</v>
      </c>
      <c r="E918" s="2">
        <v>0</v>
      </c>
      <c r="F918" s="2">
        <v>0</v>
      </c>
      <c r="G918" s="2">
        <v>0</v>
      </c>
      <c r="H918" s="15">
        <f t="shared" si="14"/>
        <v>0</v>
      </c>
    </row>
    <row r="919" spans="1:8" ht="13.5" x14ac:dyDescent="0.25">
      <c r="A919" s="11"/>
      <c r="B919" s="10">
        <v>43643</v>
      </c>
      <c r="C919" s="2">
        <v>0.98</v>
      </c>
      <c r="D919" s="2">
        <v>0.98</v>
      </c>
      <c r="E919" s="2">
        <v>0</v>
      </c>
      <c r="F919" s="2">
        <v>0</v>
      </c>
      <c r="G919" s="2">
        <v>0</v>
      </c>
      <c r="H919" s="15">
        <f t="shared" si="14"/>
        <v>0</v>
      </c>
    </row>
    <row r="920" spans="1:8" ht="13.5" x14ac:dyDescent="0.25">
      <c r="A920" s="11"/>
      <c r="B920" s="10">
        <v>43644</v>
      </c>
      <c r="C920" s="2">
        <v>0.98</v>
      </c>
      <c r="D920" s="2">
        <v>0.98</v>
      </c>
      <c r="E920" s="2">
        <v>0</v>
      </c>
      <c r="F920" s="2">
        <v>0</v>
      </c>
      <c r="G920" s="2">
        <v>0</v>
      </c>
      <c r="H920" s="15">
        <f t="shared" si="14"/>
        <v>0</v>
      </c>
    </row>
    <row r="921" spans="1:8" ht="13.5" x14ac:dyDescent="0.25">
      <c r="A921" s="11"/>
      <c r="B921" s="10">
        <v>43647</v>
      </c>
      <c r="C921" s="2">
        <v>0.98</v>
      </c>
      <c r="D921" s="2">
        <v>0.98</v>
      </c>
      <c r="E921" s="2">
        <v>0</v>
      </c>
      <c r="F921" s="2">
        <v>0</v>
      </c>
      <c r="G921" s="2">
        <v>0</v>
      </c>
      <c r="H921" s="15">
        <f t="shared" si="14"/>
        <v>0</v>
      </c>
    </row>
    <row r="922" spans="1:8" ht="13.5" x14ac:dyDescent="0.25">
      <c r="A922" s="11"/>
      <c r="B922" s="10">
        <v>43648</v>
      </c>
      <c r="C922" s="2">
        <v>0.98</v>
      </c>
      <c r="D922" s="2">
        <v>0.98</v>
      </c>
      <c r="E922" s="2">
        <v>0</v>
      </c>
      <c r="F922" s="2">
        <v>0</v>
      </c>
      <c r="G922" s="2">
        <v>0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0.98</v>
      </c>
      <c r="D923" s="2">
        <v>0.98</v>
      </c>
      <c r="E923" s="2">
        <v>0</v>
      </c>
      <c r="F923" s="2">
        <v>0</v>
      </c>
      <c r="G923" s="2">
        <v>0</v>
      </c>
      <c r="H923" s="15">
        <f t="shared" si="14"/>
        <v>0</v>
      </c>
    </row>
    <row r="924" spans="1:8" ht="13.5" x14ac:dyDescent="0.25">
      <c r="A924" s="11"/>
      <c r="B924" s="10">
        <v>43650</v>
      </c>
      <c r="C924" s="2">
        <v>0.98</v>
      </c>
      <c r="D924" s="2">
        <v>0.98</v>
      </c>
      <c r="E924" s="2">
        <v>0</v>
      </c>
      <c r="F924" s="2">
        <v>0</v>
      </c>
      <c r="G924" s="2">
        <v>0</v>
      </c>
      <c r="H924" s="15">
        <f t="shared" si="14"/>
        <v>0</v>
      </c>
    </row>
    <row r="925" spans="1:8" ht="13.5" x14ac:dyDescent="0.25">
      <c r="A925" s="11"/>
      <c r="B925" s="10">
        <v>43651</v>
      </c>
      <c r="C925" s="2">
        <v>0.98</v>
      </c>
      <c r="D925" s="2">
        <v>0.98</v>
      </c>
      <c r="E925" s="2">
        <v>0</v>
      </c>
      <c r="F925" s="2">
        <v>0</v>
      </c>
      <c r="G925" s="2">
        <v>0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0.98</v>
      </c>
      <c r="D926" s="2">
        <v>0.98</v>
      </c>
      <c r="E926" s="2">
        <v>0</v>
      </c>
      <c r="F926" s="2">
        <v>0</v>
      </c>
      <c r="G926" s="2">
        <v>0</v>
      </c>
      <c r="H926" s="15">
        <f t="shared" si="14"/>
        <v>0</v>
      </c>
    </row>
    <row r="927" spans="1:8" ht="13.5" x14ac:dyDescent="0.25">
      <c r="A927" s="11"/>
      <c r="B927" s="10">
        <v>43655</v>
      </c>
      <c r="C927" s="2">
        <v>0.98</v>
      </c>
      <c r="D927" s="2">
        <v>0.98</v>
      </c>
      <c r="E927" s="2">
        <v>0</v>
      </c>
      <c r="F927" s="2">
        <v>0</v>
      </c>
      <c r="G927" s="2">
        <v>0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0.98</v>
      </c>
      <c r="D928" s="2">
        <v>0.98</v>
      </c>
      <c r="E928" s="2">
        <v>0</v>
      </c>
      <c r="F928" s="2">
        <v>0</v>
      </c>
      <c r="G928" s="2">
        <v>0</v>
      </c>
      <c r="H928" s="15">
        <f t="shared" si="14"/>
        <v>0</v>
      </c>
    </row>
    <row r="929" spans="1:8" ht="13.5" x14ac:dyDescent="0.25">
      <c r="A929" s="11"/>
      <c r="B929" s="10">
        <v>43657</v>
      </c>
      <c r="C929" s="2">
        <v>0.98</v>
      </c>
      <c r="D929" s="2">
        <v>0.98</v>
      </c>
      <c r="E929" s="2">
        <v>0</v>
      </c>
      <c r="F929" s="2">
        <v>0</v>
      </c>
      <c r="G929" s="2">
        <v>0</v>
      </c>
      <c r="H929" s="15">
        <f t="shared" si="14"/>
        <v>0</v>
      </c>
    </row>
    <row r="930" spans="1:8" ht="13.5" x14ac:dyDescent="0.25">
      <c r="A930" s="11"/>
      <c r="B930" s="10">
        <v>43658</v>
      </c>
      <c r="C930" s="2">
        <v>0.98</v>
      </c>
      <c r="D930" s="2">
        <v>0.98</v>
      </c>
      <c r="E930" s="2">
        <v>0</v>
      </c>
      <c r="F930" s="2">
        <v>0</v>
      </c>
      <c r="G930" s="2">
        <v>0</v>
      </c>
      <c r="H930" s="15">
        <f t="shared" si="14"/>
        <v>0</v>
      </c>
    </row>
    <row r="931" spans="1:8" ht="13.5" x14ac:dyDescent="0.25">
      <c r="A931" s="11"/>
      <c r="B931" s="10">
        <v>43661</v>
      </c>
      <c r="C931" s="2">
        <v>0.98</v>
      </c>
      <c r="D931" s="2">
        <v>0.98</v>
      </c>
      <c r="E931" s="2">
        <v>0</v>
      </c>
      <c r="F931" s="2">
        <v>0</v>
      </c>
      <c r="G931" s="2">
        <v>0</v>
      </c>
      <c r="H931" s="15">
        <f t="shared" si="14"/>
        <v>0</v>
      </c>
    </row>
    <row r="932" spans="1:8" ht="13.5" x14ac:dyDescent="0.25">
      <c r="A932" s="11"/>
      <c r="B932" s="10">
        <v>43662</v>
      </c>
      <c r="C932" s="2">
        <v>0.98</v>
      </c>
      <c r="D932" s="2">
        <v>0.98</v>
      </c>
      <c r="E932" s="2">
        <v>0</v>
      </c>
      <c r="F932" s="2">
        <v>0</v>
      </c>
      <c r="G932" s="2">
        <v>0</v>
      </c>
      <c r="H932" s="15">
        <f t="shared" si="14"/>
        <v>0</v>
      </c>
    </row>
    <row r="933" spans="1:8" ht="13.5" x14ac:dyDescent="0.25">
      <c r="A933" s="11"/>
      <c r="B933" s="10">
        <v>43663</v>
      </c>
      <c r="C933" s="2">
        <v>0.98</v>
      </c>
      <c r="D933" s="2">
        <v>0.98</v>
      </c>
      <c r="E933" s="2">
        <v>0</v>
      </c>
      <c r="F933" s="2">
        <v>0</v>
      </c>
      <c r="G933" s="2">
        <v>0</v>
      </c>
      <c r="H933" s="15">
        <f t="shared" si="14"/>
        <v>0</v>
      </c>
    </row>
    <row r="934" spans="1:8" ht="13.5" x14ac:dyDescent="0.25">
      <c r="A934" s="11"/>
      <c r="B934" s="10">
        <v>43664</v>
      </c>
      <c r="C934" s="2">
        <v>0.98</v>
      </c>
      <c r="D934" s="2">
        <v>0.98</v>
      </c>
      <c r="E934" s="2">
        <v>0</v>
      </c>
      <c r="F934" s="2">
        <v>0</v>
      </c>
      <c r="G934" s="2">
        <v>0</v>
      </c>
      <c r="H934" s="15">
        <f t="shared" si="14"/>
        <v>0</v>
      </c>
    </row>
    <row r="935" spans="1:8" ht="13.5" x14ac:dyDescent="0.25">
      <c r="A935" s="11"/>
      <c r="B935" s="10">
        <v>43665</v>
      </c>
      <c r="C935" s="2">
        <v>0.98</v>
      </c>
      <c r="D935" s="2">
        <v>0.98</v>
      </c>
      <c r="E935" s="2">
        <v>0</v>
      </c>
      <c r="F935" s="2">
        <v>0</v>
      </c>
      <c r="G935" s="2">
        <v>0</v>
      </c>
      <c r="H935" s="15">
        <f t="shared" si="14"/>
        <v>0</v>
      </c>
    </row>
    <row r="936" spans="1:8" ht="13.5" x14ac:dyDescent="0.25">
      <c r="A936" s="11"/>
      <c r="B936" s="10">
        <v>43668</v>
      </c>
      <c r="C936" s="2">
        <v>0.98</v>
      </c>
      <c r="D936" s="2">
        <v>0.98</v>
      </c>
      <c r="E936" s="2">
        <v>0</v>
      </c>
      <c r="F936" s="2">
        <v>0</v>
      </c>
      <c r="G936" s="2">
        <v>0</v>
      </c>
      <c r="H936" s="15">
        <f t="shared" si="14"/>
        <v>0</v>
      </c>
    </row>
    <row r="937" spans="1:8" ht="13.5" x14ac:dyDescent="0.25">
      <c r="A937" s="11"/>
      <c r="B937" s="10">
        <v>43669</v>
      </c>
      <c r="C937" s="2">
        <v>0.98</v>
      </c>
      <c r="D937" s="2">
        <v>0.98</v>
      </c>
      <c r="E937" s="2">
        <v>0</v>
      </c>
      <c r="F937" s="2">
        <v>0</v>
      </c>
      <c r="G937" s="2">
        <v>0</v>
      </c>
      <c r="H937" s="15">
        <f t="shared" si="14"/>
        <v>0</v>
      </c>
    </row>
    <row r="938" spans="1:8" ht="13.5" x14ac:dyDescent="0.25">
      <c r="A938" s="11"/>
      <c r="B938" s="10">
        <v>43670</v>
      </c>
      <c r="C938" s="2">
        <v>0.98</v>
      </c>
      <c r="D938" s="2">
        <v>0.98</v>
      </c>
      <c r="E938" s="2">
        <v>0</v>
      </c>
      <c r="F938" s="2">
        <v>0</v>
      </c>
      <c r="G938" s="2">
        <v>0</v>
      </c>
      <c r="H938" s="15">
        <f t="shared" si="14"/>
        <v>0</v>
      </c>
    </row>
    <row r="939" spans="1:8" ht="13.5" x14ac:dyDescent="0.25">
      <c r="A939" s="11"/>
      <c r="B939" s="10">
        <v>43672</v>
      </c>
      <c r="C939" s="2">
        <v>0.98</v>
      </c>
      <c r="D939" s="2">
        <v>0.98</v>
      </c>
      <c r="E939" s="2">
        <v>0</v>
      </c>
      <c r="F939" s="2">
        <v>0</v>
      </c>
      <c r="G939" s="2">
        <v>0</v>
      </c>
      <c r="H939" s="15">
        <f t="shared" si="14"/>
        <v>0</v>
      </c>
    </row>
    <row r="940" spans="1:8" ht="13.5" x14ac:dyDescent="0.25">
      <c r="A940" s="11"/>
      <c r="B940" s="10">
        <v>43675</v>
      </c>
      <c r="C940" s="2">
        <v>1</v>
      </c>
      <c r="D940" s="2">
        <v>1</v>
      </c>
      <c r="E940" s="2">
        <v>25</v>
      </c>
      <c r="F940" s="2">
        <v>1</v>
      </c>
      <c r="G940" s="2">
        <v>25</v>
      </c>
      <c r="H940" s="15">
        <f t="shared" si="14"/>
        <v>2.0408163265306142E-2</v>
      </c>
    </row>
    <row r="941" spans="1:8" ht="13.5" x14ac:dyDescent="0.25">
      <c r="A941" s="11"/>
      <c r="B941" s="10">
        <v>43676</v>
      </c>
      <c r="C941" s="2">
        <v>1</v>
      </c>
      <c r="D941" s="2">
        <v>1</v>
      </c>
      <c r="E941" s="2">
        <v>0</v>
      </c>
      <c r="F941" s="2">
        <v>0</v>
      </c>
      <c r="G941" s="2">
        <v>0</v>
      </c>
      <c r="H941" s="15">
        <f t="shared" si="14"/>
        <v>0</v>
      </c>
    </row>
    <row r="942" spans="1:8" ht="13.5" x14ac:dyDescent="0.25">
      <c r="A942" s="11"/>
      <c r="B942" s="10">
        <v>43677</v>
      </c>
      <c r="C942" s="2">
        <v>1</v>
      </c>
      <c r="D942" s="2">
        <v>1</v>
      </c>
      <c r="E942" s="2">
        <v>0</v>
      </c>
      <c r="F942" s="2">
        <v>0</v>
      </c>
      <c r="G942" s="2">
        <v>0</v>
      </c>
      <c r="H942" s="15">
        <f t="shared" si="14"/>
        <v>0</v>
      </c>
    </row>
    <row r="943" spans="1:8" ht="13.5" x14ac:dyDescent="0.25">
      <c r="A943" s="11"/>
      <c r="B943" s="10">
        <v>43678</v>
      </c>
      <c r="C943" s="2">
        <v>1</v>
      </c>
      <c r="D943" s="2">
        <v>1</v>
      </c>
      <c r="E943" s="2">
        <v>0</v>
      </c>
      <c r="F943" s="2">
        <v>0</v>
      </c>
      <c r="G943" s="2">
        <v>0</v>
      </c>
      <c r="H943" s="15">
        <f t="shared" si="14"/>
        <v>0</v>
      </c>
    </row>
    <row r="944" spans="1:8" ht="13.5" x14ac:dyDescent="0.25">
      <c r="A944" s="11"/>
      <c r="B944" s="10">
        <v>43679</v>
      </c>
      <c r="C944" s="2">
        <v>1</v>
      </c>
      <c r="D944" s="2">
        <v>1</v>
      </c>
      <c r="E944" s="2">
        <v>0</v>
      </c>
      <c r="F944" s="2">
        <v>0</v>
      </c>
      <c r="G944" s="2">
        <v>0</v>
      </c>
      <c r="H944" s="15">
        <f t="shared" si="14"/>
        <v>0</v>
      </c>
    </row>
    <row r="945" spans="1:8" ht="13.5" x14ac:dyDescent="0.25">
      <c r="A945" s="11"/>
      <c r="B945" s="10">
        <v>43682</v>
      </c>
      <c r="C945" s="2">
        <v>1</v>
      </c>
      <c r="D945" s="2">
        <v>1</v>
      </c>
      <c r="E945" s="2">
        <v>0</v>
      </c>
      <c r="F945" s="2">
        <v>0</v>
      </c>
      <c r="G945" s="2">
        <v>0</v>
      </c>
      <c r="H945" s="15">
        <f t="shared" si="14"/>
        <v>0</v>
      </c>
    </row>
    <row r="946" spans="1:8" ht="13.5" x14ac:dyDescent="0.25">
      <c r="A946" s="11"/>
      <c r="B946" s="10">
        <v>43683</v>
      </c>
      <c r="C946" s="2">
        <v>1</v>
      </c>
      <c r="D946" s="2">
        <v>1</v>
      </c>
      <c r="E946" s="2">
        <v>0</v>
      </c>
      <c r="F946" s="2">
        <v>0</v>
      </c>
      <c r="G946" s="2">
        <v>0</v>
      </c>
      <c r="H946" s="15">
        <f t="shared" si="14"/>
        <v>0</v>
      </c>
    </row>
    <row r="947" spans="1:8" ht="13.5" x14ac:dyDescent="0.25">
      <c r="A947" s="11"/>
      <c r="B947" s="10">
        <v>43684</v>
      </c>
      <c r="C947" s="2">
        <v>1</v>
      </c>
      <c r="D947" s="2">
        <v>1</v>
      </c>
      <c r="E947" s="2">
        <v>0</v>
      </c>
      <c r="F947" s="2">
        <v>0</v>
      </c>
      <c r="G947" s="2">
        <v>0</v>
      </c>
      <c r="H947" s="15">
        <f t="shared" si="14"/>
        <v>0</v>
      </c>
    </row>
    <row r="948" spans="1:8" ht="13.5" x14ac:dyDescent="0.25">
      <c r="A948" s="11"/>
      <c r="B948" s="10">
        <v>43685</v>
      </c>
      <c r="C948" s="2">
        <v>1</v>
      </c>
      <c r="D948" s="2">
        <v>1</v>
      </c>
      <c r="E948" s="2">
        <v>0</v>
      </c>
      <c r="F948" s="2">
        <v>0</v>
      </c>
      <c r="G948" s="2">
        <v>0</v>
      </c>
      <c r="H948" s="15">
        <f t="shared" si="14"/>
        <v>0</v>
      </c>
    </row>
    <row r="949" spans="1:8" ht="13.5" x14ac:dyDescent="0.25">
      <c r="A949" s="11"/>
      <c r="B949" s="10">
        <v>43686</v>
      </c>
      <c r="C949" s="2">
        <v>1</v>
      </c>
      <c r="D949" s="2">
        <v>1</v>
      </c>
      <c r="E949" s="2">
        <v>0</v>
      </c>
      <c r="F949" s="2">
        <v>0</v>
      </c>
      <c r="G949" s="2">
        <v>0</v>
      </c>
      <c r="H949" s="15">
        <f t="shared" si="14"/>
        <v>0</v>
      </c>
    </row>
    <row r="950" spans="1:8" ht="13.5" x14ac:dyDescent="0.25">
      <c r="A950" s="11"/>
      <c r="B950" s="10">
        <v>43691</v>
      </c>
      <c r="C950" s="2">
        <v>1</v>
      </c>
      <c r="D950" s="2">
        <v>1</v>
      </c>
      <c r="E950" s="2">
        <v>1</v>
      </c>
      <c r="F950" s="2">
        <v>1</v>
      </c>
      <c r="G950" s="2">
        <v>1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1</v>
      </c>
      <c r="D951" s="2">
        <v>1</v>
      </c>
      <c r="E951" s="2">
        <v>0</v>
      </c>
      <c r="F951" s="2">
        <v>0</v>
      </c>
      <c r="G951" s="2">
        <v>0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1</v>
      </c>
      <c r="D952" s="2">
        <v>1</v>
      </c>
      <c r="E952" s="2">
        <v>0</v>
      </c>
      <c r="F952" s="2">
        <v>0</v>
      </c>
      <c r="G952" s="2">
        <v>0</v>
      </c>
      <c r="H952" s="15">
        <f t="shared" si="14"/>
        <v>0</v>
      </c>
    </row>
    <row r="953" spans="1:8" ht="13.5" x14ac:dyDescent="0.25">
      <c r="A953" s="11"/>
      <c r="B953" s="10">
        <v>43696</v>
      </c>
      <c r="C953" s="2">
        <v>1</v>
      </c>
      <c r="D953" s="2">
        <v>1</v>
      </c>
      <c r="E953" s="2">
        <v>34</v>
      </c>
      <c r="F953" s="2">
        <v>1</v>
      </c>
      <c r="G953" s="2">
        <v>34</v>
      </c>
      <c r="H953" s="15">
        <f t="shared" si="14"/>
        <v>0</v>
      </c>
    </row>
    <row r="954" spans="1:8" ht="13.5" x14ac:dyDescent="0.25">
      <c r="A954" s="11"/>
      <c r="B954" s="10">
        <v>43697</v>
      </c>
      <c r="C954" s="2">
        <v>1</v>
      </c>
      <c r="D954" s="2">
        <v>1</v>
      </c>
      <c r="E954" s="2">
        <v>0</v>
      </c>
      <c r="F954" s="2">
        <v>0</v>
      </c>
      <c r="G954" s="2">
        <v>0</v>
      </c>
      <c r="H954" s="15">
        <f t="shared" si="14"/>
        <v>0</v>
      </c>
    </row>
    <row r="955" spans="1:8" ht="13.5" x14ac:dyDescent="0.25">
      <c r="A955" s="11"/>
      <c r="B955" s="10">
        <v>43698</v>
      </c>
      <c r="C955" s="2">
        <v>1</v>
      </c>
      <c r="D955" s="2">
        <v>1</v>
      </c>
      <c r="E955" s="2">
        <v>0</v>
      </c>
      <c r="F955" s="2">
        <v>0</v>
      </c>
      <c r="G955" s="2">
        <v>0</v>
      </c>
      <c r="H955" s="15">
        <f t="shared" si="14"/>
        <v>0</v>
      </c>
    </row>
    <row r="956" spans="1:8" ht="13.5" x14ac:dyDescent="0.25">
      <c r="A956" s="11"/>
      <c r="B956" s="10">
        <v>43699</v>
      </c>
      <c r="C956" s="2">
        <v>1</v>
      </c>
      <c r="D956" s="2">
        <v>1</v>
      </c>
      <c r="E956" s="2">
        <v>0</v>
      </c>
      <c r="F956" s="2">
        <v>0</v>
      </c>
      <c r="G956" s="2">
        <v>0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1</v>
      </c>
      <c r="D957" s="2">
        <v>1</v>
      </c>
      <c r="E957" s="2">
        <v>0</v>
      </c>
      <c r="F957" s="2">
        <v>0</v>
      </c>
      <c r="G957" s="2">
        <v>0</v>
      </c>
      <c r="H957" s="15">
        <f t="shared" si="14"/>
        <v>0</v>
      </c>
    </row>
    <row r="958" spans="1:8" ht="13.5" x14ac:dyDescent="0.25">
      <c r="A958" s="11"/>
      <c r="B958" s="10">
        <v>43703</v>
      </c>
      <c r="C958" s="2">
        <v>1</v>
      </c>
      <c r="D958" s="2">
        <v>1</v>
      </c>
      <c r="E958" s="2">
        <v>0</v>
      </c>
      <c r="F958" s="2">
        <v>0</v>
      </c>
      <c r="G958" s="2">
        <v>0</v>
      </c>
      <c r="H958" s="15">
        <f t="shared" si="14"/>
        <v>0</v>
      </c>
    </row>
    <row r="959" spans="1:8" ht="13.5" x14ac:dyDescent="0.25">
      <c r="A959" s="11"/>
      <c r="B959" s="10">
        <v>43704</v>
      </c>
      <c r="C959" s="2">
        <v>1</v>
      </c>
      <c r="D959" s="2">
        <v>1</v>
      </c>
      <c r="E959" s="2">
        <v>0</v>
      </c>
      <c r="F959" s="2">
        <v>0</v>
      </c>
      <c r="G959" s="2">
        <v>0</v>
      </c>
      <c r="H959" s="15">
        <f t="shared" si="14"/>
        <v>0</v>
      </c>
    </row>
    <row r="960" spans="1:8" ht="13.5" x14ac:dyDescent="0.25">
      <c r="A960" s="11"/>
      <c r="B960" s="10">
        <v>43705</v>
      </c>
      <c r="C960" s="2">
        <v>1.04</v>
      </c>
      <c r="D960" s="2">
        <v>1.04</v>
      </c>
      <c r="E960" s="2">
        <v>0</v>
      </c>
      <c r="F960" s="2">
        <v>0</v>
      </c>
      <c r="G960" s="2">
        <v>0</v>
      </c>
      <c r="H960" s="15">
        <f t="shared" si="14"/>
        <v>4.0000000000000036E-2</v>
      </c>
    </row>
    <row r="961" spans="1:8" ht="13.5" x14ac:dyDescent="0.25">
      <c r="A961" s="11"/>
      <c r="B961" s="10">
        <v>43706</v>
      </c>
      <c r="C961" s="2">
        <v>1.0900000000000001</v>
      </c>
      <c r="D961" s="2">
        <v>1.0900000000000001</v>
      </c>
      <c r="E961" s="2">
        <v>92</v>
      </c>
      <c r="F961" s="2">
        <v>1.0783</v>
      </c>
      <c r="G961" s="2">
        <v>99.203599999999994</v>
      </c>
      <c r="H961" s="15">
        <f t="shared" si="14"/>
        <v>4.8076923076923121E-2</v>
      </c>
    </row>
    <row r="962" spans="1:8" ht="13.5" x14ac:dyDescent="0.25">
      <c r="A962" s="11"/>
      <c r="B962" s="10">
        <v>43707</v>
      </c>
      <c r="C962" s="2">
        <v>1.0900000000000001</v>
      </c>
      <c r="D962" s="2">
        <v>1.0900000000000001</v>
      </c>
      <c r="E962" s="2">
        <v>0</v>
      </c>
      <c r="F962" s="2">
        <v>0</v>
      </c>
      <c r="G962" s="2">
        <v>0</v>
      </c>
      <c r="H962" s="15">
        <f t="shared" si="14"/>
        <v>0</v>
      </c>
    </row>
    <row r="963" spans="1:8" ht="13.5" x14ac:dyDescent="0.25">
      <c r="A963" s="11"/>
      <c r="B963" s="10">
        <v>43710</v>
      </c>
      <c r="C963" s="2">
        <v>1.0900000000000001</v>
      </c>
      <c r="D963" s="2">
        <v>1.0900000000000001</v>
      </c>
      <c r="E963" s="2">
        <v>0</v>
      </c>
      <c r="F963" s="2">
        <v>0</v>
      </c>
      <c r="G963" s="2">
        <v>0</v>
      </c>
      <c r="H963" s="15">
        <f t="shared" si="14"/>
        <v>0</v>
      </c>
    </row>
    <row r="964" spans="1:8" ht="13.5" x14ac:dyDescent="0.25">
      <c r="A964" s="11"/>
      <c r="B964" s="10">
        <v>43711</v>
      </c>
      <c r="C964" s="2">
        <v>1.0900000000000001</v>
      </c>
      <c r="D964" s="2">
        <v>1.0900000000000001</v>
      </c>
      <c r="E964" s="2">
        <v>0</v>
      </c>
      <c r="F964" s="2">
        <v>0</v>
      </c>
      <c r="G964" s="2">
        <v>0</v>
      </c>
      <c r="H964" s="15">
        <f t="shared" si="14"/>
        <v>0</v>
      </c>
    </row>
    <row r="965" spans="1:8" ht="13.5" x14ac:dyDescent="0.25">
      <c r="A965" s="11"/>
      <c r="B965" s="10">
        <v>43712</v>
      </c>
      <c r="C965" s="2">
        <v>1.0900000000000001</v>
      </c>
      <c r="D965" s="2">
        <v>1.0900000000000001</v>
      </c>
      <c r="E965" s="2">
        <v>24</v>
      </c>
      <c r="F965" s="2">
        <v>1.0900000000000001</v>
      </c>
      <c r="G965" s="2">
        <v>26.16</v>
      </c>
      <c r="H965" s="15">
        <f t="shared" si="14"/>
        <v>0</v>
      </c>
    </row>
    <row r="966" spans="1:8" ht="13.5" x14ac:dyDescent="0.25">
      <c r="A966" s="11"/>
      <c r="B966" s="10">
        <v>43713</v>
      </c>
      <c r="C966" s="2">
        <v>1.0900000000000001</v>
      </c>
      <c r="D966" s="2">
        <v>1.0900000000000001</v>
      </c>
      <c r="E966" s="2">
        <v>0</v>
      </c>
      <c r="F966" s="2">
        <v>0</v>
      </c>
      <c r="G966" s="2">
        <v>0</v>
      </c>
      <c r="H966" s="15">
        <f t="shared" si="14"/>
        <v>0</v>
      </c>
    </row>
    <row r="967" spans="1:8" ht="13.5" x14ac:dyDescent="0.25">
      <c r="A967" s="11"/>
      <c r="B967" s="10">
        <v>43714</v>
      </c>
      <c r="C967" s="2">
        <v>1.0900000000000001</v>
      </c>
      <c r="D967" s="2">
        <v>1.0900000000000001</v>
      </c>
      <c r="E967" s="2">
        <v>0</v>
      </c>
      <c r="F967" s="2">
        <v>0</v>
      </c>
      <c r="G967" s="2">
        <v>0</v>
      </c>
      <c r="H967" s="15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1.0900000000000001</v>
      </c>
      <c r="D968" s="2">
        <v>1.0900000000000001</v>
      </c>
      <c r="E968" s="2">
        <v>0</v>
      </c>
      <c r="F968" s="2">
        <v>0</v>
      </c>
      <c r="G968" s="2">
        <v>0</v>
      </c>
      <c r="H968" s="15">
        <f t="shared" si="15"/>
        <v>0</v>
      </c>
    </row>
    <row r="969" spans="1:8" ht="13.5" x14ac:dyDescent="0.25">
      <c r="A969" s="11"/>
      <c r="B969" s="10">
        <v>43718</v>
      </c>
      <c r="C969" s="2">
        <v>1.0900000000000001</v>
      </c>
      <c r="D969" s="2">
        <v>1.0900000000000001</v>
      </c>
      <c r="E969" s="2">
        <v>0</v>
      </c>
      <c r="F969" s="2">
        <v>0</v>
      </c>
      <c r="G969" s="2">
        <v>0</v>
      </c>
      <c r="H969" s="15">
        <f t="shared" si="15"/>
        <v>0</v>
      </c>
    </row>
    <row r="970" spans="1:8" ht="13.5" x14ac:dyDescent="0.25">
      <c r="A970" s="11"/>
      <c r="B970" s="10">
        <v>43719</v>
      </c>
      <c r="C970" s="2">
        <v>1.0900000000000001</v>
      </c>
      <c r="D970" s="2">
        <v>1.0900000000000001</v>
      </c>
      <c r="E970" s="2">
        <v>0</v>
      </c>
      <c r="F970" s="2">
        <v>0</v>
      </c>
      <c r="G970" s="2">
        <v>0</v>
      </c>
      <c r="H970" s="15">
        <f t="shared" si="15"/>
        <v>0</v>
      </c>
    </row>
    <row r="971" spans="1:8" ht="13.5" x14ac:dyDescent="0.25">
      <c r="A971" s="11"/>
      <c r="B971" s="10">
        <v>43720</v>
      </c>
      <c r="C971" s="2">
        <v>1.0900000000000001</v>
      </c>
      <c r="D971" s="2">
        <v>1.0900000000000001</v>
      </c>
      <c r="E971" s="2">
        <v>0</v>
      </c>
      <c r="F971" s="2">
        <v>0</v>
      </c>
      <c r="G971" s="2">
        <v>0</v>
      </c>
      <c r="H971" s="15">
        <f t="shared" si="15"/>
        <v>0</v>
      </c>
    </row>
    <row r="972" spans="1:8" ht="13.5" x14ac:dyDescent="0.25">
      <c r="A972" s="11"/>
      <c r="B972" s="10">
        <v>43721</v>
      </c>
      <c r="C972" s="2">
        <v>1.0900000000000001</v>
      </c>
      <c r="D972" s="2">
        <v>1.0900000000000001</v>
      </c>
      <c r="E972" s="2">
        <v>0</v>
      </c>
      <c r="F972" s="2">
        <v>0</v>
      </c>
      <c r="G972" s="2">
        <v>0</v>
      </c>
      <c r="H972" s="15">
        <f t="shared" si="15"/>
        <v>0</v>
      </c>
    </row>
    <row r="973" spans="1:8" ht="13.5" x14ac:dyDescent="0.25">
      <c r="A973" s="11"/>
      <c r="B973" s="10">
        <v>43724</v>
      </c>
      <c r="C973" s="2">
        <v>1.0900000000000001</v>
      </c>
      <c r="D973" s="2">
        <v>1.0900000000000001</v>
      </c>
      <c r="E973" s="2">
        <v>0</v>
      </c>
      <c r="F973" s="2">
        <v>0</v>
      </c>
      <c r="G973" s="2">
        <v>0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1.0900000000000001</v>
      </c>
      <c r="D974" s="2">
        <v>1.0900000000000001</v>
      </c>
      <c r="E974" s="2">
        <v>0</v>
      </c>
      <c r="F974" s="2">
        <v>0</v>
      </c>
      <c r="G974" s="2">
        <v>0</v>
      </c>
      <c r="H974" s="15">
        <f t="shared" si="15"/>
        <v>0</v>
      </c>
    </row>
    <row r="975" spans="1:8" ht="13.5" x14ac:dyDescent="0.25">
      <c r="A975" s="11"/>
      <c r="B975" s="10">
        <v>43726</v>
      </c>
      <c r="C975" s="2">
        <v>1.0900000000000001</v>
      </c>
      <c r="D975" s="2">
        <v>1.0900000000000001</v>
      </c>
      <c r="E975" s="2">
        <v>0</v>
      </c>
      <c r="F975" s="2">
        <v>0</v>
      </c>
      <c r="G975" s="2">
        <v>0</v>
      </c>
      <c r="H975" s="15">
        <f t="shared" si="15"/>
        <v>0</v>
      </c>
    </row>
    <row r="976" spans="1:8" ht="13.5" x14ac:dyDescent="0.25">
      <c r="A976" s="11"/>
      <c r="B976" s="10">
        <v>43727</v>
      </c>
      <c r="C976" s="2">
        <v>1.0900000000000001</v>
      </c>
      <c r="D976" s="2">
        <v>1.0900000000000001</v>
      </c>
      <c r="E976" s="2">
        <v>0</v>
      </c>
      <c r="F976" s="2">
        <v>0</v>
      </c>
      <c r="G976" s="2">
        <v>0</v>
      </c>
      <c r="H976" s="15">
        <f t="shared" si="15"/>
        <v>0</v>
      </c>
    </row>
    <row r="977" spans="1:8" ht="13.5" x14ac:dyDescent="0.25">
      <c r="A977" s="11"/>
      <c r="B977" s="10">
        <v>43728</v>
      </c>
      <c r="C977" s="2">
        <v>1.0900000000000001</v>
      </c>
      <c r="D977" s="2">
        <v>1.0900000000000001</v>
      </c>
      <c r="E977" s="2">
        <v>0</v>
      </c>
      <c r="F977" s="2">
        <v>0</v>
      </c>
      <c r="G977" s="2">
        <v>0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1.0900000000000001</v>
      </c>
      <c r="D978" s="2">
        <v>1.0900000000000001</v>
      </c>
      <c r="E978" s="2">
        <v>0</v>
      </c>
      <c r="F978" s="2">
        <v>0</v>
      </c>
      <c r="G978" s="2">
        <v>0</v>
      </c>
      <c r="H978" s="15">
        <f t="shared" si="15"/>
        <v>0</v>
      </c>
    </row>
    <row r="979" spans="1:8" ht="13.5" x14ac:dyDescent="0.25">
      <c r="A979" s="11"/>
      <c r="B979" s="10">
        <v>43732</v>
      </c>
      <c r="C979" s="2">
        <v>1.0900000000000001</v>
      </c>
      <c r="D979" s="2">
        <v>1.0900000000000001</v>
      </c>
      <c r="E979" s="2">
        <v>0</v>
      </c>
      <c r="F979" s="2">
        <v>0</v>
      </c>
      <c r="G979" s="2">
        <v>0</v>
      </c>
      <c r="H979" s="15">
        <f t="shared" si="15"/>
        <v>0</v>
      </c>
    </row>
    <row r="980" spans="1:8" ht="13.5" x14ac:dyDescent="0.25">
      <c r="A980" s="11"/>
      <c r="B980" s="10">
        <v>43733</v>
      </c>
      <c r="C980" s="2">
        <v>1.0900000000000001</v>
      </c>
      <c r="D980" s="2">
        <v>1.0900000000000001</v>
      </c>
      <c r="E980" s="2">
        <v>0</v>
      </c>
      <c r="F980" s="2">
        <v>0</v>
      </c>
      <c r="G980" s="2">
        <v>0</v>
      </c>
      <c r="H980" s="15">
        <f t="shared" si="15"/>
        <v>0</v>
      </c>
    </row>
    <row r="981" spans="1:8" ht="13.5" x14ac:dyDescent="0.25">
      <c r="A981" s="11"/>
      <c r="B981" s="10">
        <v>43734</v>
      </c>
      <c r="C981" s="2">
        <v>1.0900000000000001</v>
      </c>
      <c r="D981" s="2">
        <v>1.0900000000000001</v>
      </c>
      <c r="E981" s="2">
        <v>0</v>
      </c>
      <c r="F981" s="2">
        <v>0</v>
      </c>
      <c r="G981" s="2">
        <v>0</v>
      </c>
      <c r="H981" s="15">
        <f t="shared" si="15"/>
        <v>0</v>
      </c>
    </row>
    <row r="982" spans="1:8" ht="13.5" x14ac:dyDescent="0.25">
      <c r="A982" s="11"/>
      <c r="B982" s="10">
        <v>43735</v>
      </c>
      <c r="C982" s="2">
        <v>1.0900000000000001</v>
      </c>
      <c r="D982" s="2">
        <v>1.0900000000000001</v>
      </c>
      <c r="E982" s="2">
        <v>0</v>
      </c>
      <c r="F982" s="2">
        <v>0</v>
      </c>
      <c r="G982" s="2">
        <v>0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1.0900000000000001</v>
      </c>
      <c r="D983" s="2">
        <v>1.0900000000000001</v>
      </c>
      <c r="E983" s="2">
        <v>0</v>
      </c>
      <c r="F983" s="2">
        <v>0</v>
      </c>
      <c r="G983" s="2">
        <v>0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1.0900000000000001</v>
      </c>
      <c r="D984" s="2">
        <v>1.0900000000000001</v>
      </c>
      <c r="E984" s="2">
        <v>0</v>
      </c>
      <c r="F984" s="2">
        <v>0</v>
      </c>
      <c r="G984" s="2">
        <v>0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1.0900000000000001</v>
      </c>
      <c r="D985" s="2">
        <v>1.0900000000000001</v>
      </c>
      <c r="E985" s="2">
        <v>0</v>
      </c>
      <c r="F985" s="2">
        <v>0</v>
      </c>
      <c r="G985" s="2">
        <v>0</v>
      </c>
      <c r="H985" s="15">
        <f t="shared" si="15"/>
        <v>0</v>
      </c>
    </row>
    <row r="986" spans="1:8" ht="13.5" x14ac:dyDescent="0.25">
      <c r="A986" s="11"/>
      <c r="B986" s="10">
        <v>43741</v>
      </c>
      <c r="C986" s="2">
        <v>1.0900000000000001</v>
      </c>
      <c r="D986" s="2">
        <v>1.0900000000000001</v>
      </c>
      <c r="E986" s="2">
        <v>0</v>
      </c>
      <c r="F986" s="2">
        <v>0</v>
      </c>
      <c r="G986" s="2">
        <v>0</v>
      </c>
      <c r="H986" s="15">
        <f t="shared" si="15"/>
        <v>0</v>
      </c>
    </row>
    <row r="987" spans="1:8" ht="13.5" x14ac:dyDescent="0.25">
      <c r="A987" s="11"/>
      <c r="B987" s="10">
        <v>43742</v>
      </c>
      <c r="C987" s="2">
        <v>1.0900000000000001</v>
      </c>
      <c r="D987" s="2">
        <v>1.0900000000000001</v>
      </c>
      <c r="E987" s="2">
        <v>0</v>
      </c>
      <c r="F987" s="2">
        <v>0</v>
      </c>
      <c r="G987" s="2">
        <v>0</v>
      </c>
      <c r="H987" s="15">
        <f t="shared" si="15"/>
        <v>0</v>
      </c>
    </row>
    <row r="988" spans="1:8" ht="13.5" x14ac:dyDescent="0.25">
      <c r="A988" s="11"/>
      <c r="B988" s="10">
        <v>43745</v>
      </c>
      <c r="C988" s="2">
        <v>1.0900000000000001</v>
      </c>
      <c r="D988" s="2">
        <v>1.0900000000000001</v>
      </c>
      <c r="E988" s="2">
        <v>0</v>
      </c>
      <c r="F988" s="2">
        <v>0</v>
      </c>
      <c r="G988" s="2">
        <v>0</v>
      </c>
      <c r="H988" s="15">
        <f t="shared" si="15"/>
        <v>0</v>
      </c>
    </row>
    <row r="989" spans="1:8" ht="13.5" x14ac:dyDescent="0.25">
      <c r="A989" s="11"/>
      <c r="B989" s="10">
        <v>43746</v>
      </c>
      <c r="C989" s="2">
        <v>1.0900000000000001</v>
      </c>
      <c r="D989" s="2">
        <v>1.0900000000000001</v>
      </c>
      <c r="E989" s="2">
        <v>0</v>
      </c>
      <c r="F989" s="2">
        <v>0</v>
      </c>
      <c r="G989" s="2">
        <v>0</v>
      </c>
      <c r="H989" s="15">
        <f t="shared" si="15"/>
        <v>0</v>
      </c>
    </row>
    <row r="990" spans="1:8" ht="13.5" x14ac:dyDescent="0.25">
      <c r="A990" s="11"/>
      <c r="B990" s="10">
        <v>43747</v>
      </c>
      <c r="C990" s="2">
        <v>1.0900000000000001</v>
      </c>
      <c r="D990" s="2">
        <v>1.0900000000000001</v>
      </c>
      <c r="E990" s="2">
        <v>0</v>
      </c>
      <c r="F990" s="2">
        <v>0</v>
      </c>
      <c r="G990" s="2">
        <v>0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1.0900000000000001</v>
      </c>
      <c r="D991" s="2">
        <v>1.0900000000000001</v>
      </c>
      <c r="E991" s="2">
        <v>0</v>
      </c>
      <c r="F991" s="2">
        <v>0</v>
      </c>
      <c r="G991" s="2">
        <v>0</v>
      </c>
      <c r="H991" s="15">
        <f t="shared" si="15"/>
        <v>0</v>
      </c>
    </row>
    <row r="992" spans="1:8" ht="13.5" x14ac:dyDescent="0.25">
      <c r="A992" s="11"/>
      <c r="B992" s="10">
        <v>43749</v>
      </c>
      <c r="C992" s="2">
        <v>1.0900000000000001</v>
      </c>
      <c r="D992" s="2">
        <v>1.0900000000000001</v>
      </c>
      <c r="E992" s="2">
        <v>0</v>
      </c>
      <c r="F992" s="2">
        <v>0</v>
      </c>
      <c r="G992" s="2">
        <v>0</v>
      </c>
      <c r="H992" s="15">
        <f t="shared" si="15"/>
        <v>0</v>
      </c>
    </row>
    <row r="993" spans="1:8" ht="13.5" x14ac:dyDescent="0.25">
      <c r="A993" s="11"/>
      <c r="B993" s="10">
        <v>43752</v>
      </c>
      <c r="C993" s="2">
        <v>1.0900000000000001</v>
      </c>
      <c r="D993" s="2">
        <v>1.0900000000000001</v>
      </c>
      <c r="E993" s="2">
        <v>0</v>
      </c>
      <c r="F993" s="2">
        <v>0</v>
      </c>
      <c r="G993" s="2">
        <v>0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1.0900000000000001</v>
      </c>
      <c r="D994" s="2">
        <v>1.0900000000000001</v>
      </c>
      <c r="E994" s="2">
        <v>0</v>
      </c>
      <c r="F994" s="2">
        <v>0</v>
      </c>
      <c r="G994" s="2">
        <v>0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1.0900000000000001</v>
      </c>
      <c r="D995" s="2">
        <v>1.0900000000000001</v>
      </c>
      <c r="E995" s="2">
        <v>0</v>
      </c>
      <c r="F995" s="2">
        <v>0</v>
      </c>
      <c r="G995" s="2">
        <v>0</v>
      </c>
      <c r="H995" s="15">
        <f t="shared" si="15"/>
        <v>0</v>
      </c>
    </row>
    <row r="996" spans="1:8" ht="13.5" x14ac:dyDescent="0.25">
      <c r="A996" s="11"/>
      <c r="B996" s="10">
        <v>43756</v>
      </c>
      <c r="C996" s="2">
        <v>1.0900000000000001</v>
      </c>
      <c r="D996" s="2">
        <v>1.0900000000000001</v>
      </c>
      <c r="E996" s="2">
        <v>0</v>
      </c>
      <c r="F996" s="2">
        <v>0</v>
      </c>
      <c r="G996" s="2">
        <v>0</v>
      </c>
      <c r="H996" s="15">
        <f t="shared" si="15"/>
        <v>0</v>
      </c>
    </row>
    <row r="997" spans="1:8" ht="13.5" x14ac:dyDescent="0.25">
      <c r="A997" s="11"/>
      <c r="B997" s="10">
        <v>43759</v>
      </c>
      <c r="C997" s="2">
        <v>1.0900000000000001</v>
      </c>
      <c r="D997" s="2">
        <v>1.0900000000000001</v>
      </c>
      <c r="E997" s="2">
        <v>0</v>
      </c>
      <c r="F997" s="2">
        <v>0</v>
      </c>
      <c r="G997" s="2">
        <v>0</v>
      </c>
      <c r="H997" s="15">
        <f t="shared" si="15"/>
        <v>0</v>
      </c>
    </row>
    <row r="998" spans="1:8" ht="13.5" x14ac:dyDescent="0.25">
      <c r="A998" s="11"/>
      <c r="B998" s="10">
        <v>43760</v>
      </c>
      <c r="C998" s="2">
        <v>1.0900000000000001</v>
      </c>
      <c r="D998" s="2">
        <v>1.0900000000000001</v>
      </c>
      <c r="E998" s="2">
        <v>0</v>
      </c>
      <c r="F998" s="2">
        <v>0</v>
      </c>
      <c r="G998" s="2">
        <v>0</v>
      </c>
      <c r="H998" s="15">
        <f t="shared" si="15"/>
        <v>0</v>
      </c>
    </row>
    <row r="999" spans="1:8" ht="13.5" x14ac:dyDescent="0.25">
      <c r="A999" s="11"/>
      <c r="B999" s="10">
        <v>43761</v>
      </c>
      <c r="C999" s="2">
        <v>1.0900000000000001</v>
      </c>
      <c r="D999" s="2">
        <v>1.0900000000000001</v>
      </c>
      <c r="E999" s="2">
        <v>0</v>
      </c>
      <c r="F999" s="2">
        <v>0</v>
      </c>
      <c r="G999" s="2">
        <v>0</v>
      </c>
      <c r="H999" s="15">
        <f t="shared" si="15"/>
        <v>0</v>
      </c>
    </row>
    <row r="1000" spans="1:8" ht="13.5" x14ac:dyDescent="0.25">
      <c r="A1000" s="11"/>
      <c r="B1000" s="10">
        <v>43762</v>
      </c>
      <c r="C1000" s="2">
        <v>1.0900000000000001</v>
      </c>
      <c r="D1000" s="2">
        <v>1.0900000000000001</v>
      </c>
      <c r="E1000" s="2">
        <v>0</v>
      </c>
      <c r="F1000" s="2">
        <v>0</v>
      </c>
      <c r="G1000" s="2">
        <v>0</v>
      </c>
      <c r="H1000" s="15">
        <f t="shared" si="15"/>
        <v>0</v>
      </c>
    </row>
    <row r="1001" spans="1:8" ht="13.5" x14ac:dyDescent="0.25">
      <c r="A1001" s="11"/>
      <c r="B1001" s="10">
        <v>43763</v>
      </c>
      <c r="C1001" s="2">
        <v>1.0900000000000001</v>
      </c>
      <c r="D1001" s="2">
        <v>1.0900000000000001</v>
      </c>
      <c r="E1001" s="2">
        <v>0</v>
      </c>
      <c r="F1001" s="2">
        <v>0</v>
      </c>
      <c r="G1001" s="2">
        <v>0</v>
      </c>
      <c r="H1001" s="15">
        <f t="shared" si="15"/>
        <v>0</v>
      </c>
    </row>
    <row r="1002" spans="1:8" ht="13.5" x14ac:dyDescent="0.25">
      <c r="A1002" s="11"/>
      <c r="B1002" s="10">
        <v>43766</v>
      </c>
      <c r="C1002" s="2">
        <v>1.0900000000000001</v>
      </c>
      <c r="D1002" s="2">
        <v>1.0900000000000001</v>
      </c>
      <c r="E1002" s="2">
        <v>0</v>
      </c>
      <c r="F1002" s="2">
        <v>0</v>
      </c>
      <c r="G1002" s="2">
        <v>0</v>
      </c>
      <c r="H1002" s="15">
        <f t="shared" si="15"/>
        <v>0</v>
      </c>
    </row>
    <row r="1003" spans="1:8" ht="13.5" x14ac:dyDescent="0.25">
      <c r="A1003" s="11"/>
      <c r="B1003" s="10">
        <v>43767</v>
      </c>
      <c r="C1003" s="2">
        <v>1.0900000000000001</v>
      </c>
      <c r="D1003" s="2">
        <v>1.0900000000000001</v>
      </c>
      <c r="E1003" s="2">
        <v>0</v>
      </c>
      <c r="F1003" s="2">
        <v>0</v>
      </c>
      <c r="G1003" s="2">
        <v>0</v>
      </c>
      <c r="H1003" s="15">
        <f t="shared" si="15"/>
        <v>0</v>
      </c>
    </row>
    <row r="1004" spans="1:8" ht="13.5" x14ac:dyDescent="0.25">
      <c r="A1004" s="11"/>
      <c r="B1004" s="10">
        <v>43768</v>
      </c>
      <c r="C1004" s="2">
        <v>1.0900000000000001</v>
      </c>
      <c r="D1004" s="2">
        <v>1.0900000000000001</v>
      </c>
      <c r="E1004" s="2">
        <v>0</v>
      </c>
      <c r="F1004" s="2">
        <v>0</v>
      </c>
      <c r="G1004" s="2">
        <v>0</v>
      </c>
      <c r="H1004" s="15">
        <f t="shared" si="15"/>
        <v>0</v>
      </c>
    </row>
    <row r="1005" spans="1:8" ht="13.5" x14ac:dyDescent="0.25">
      <c r="A1005" s="11"/>
      <c r="B1005" s="10">
        <v>43769</v>
      </c>
      <c r="C1005" s="2">
        <v>1.0900000000000001</v>
      </c>
      <c r="D1005" s="2">
        <v>1.0900000000000001</v>
      </c>
      <c r="E1005" s="2">
        <v>0</v>
      </c>
      <c r="F1005" s="2">
        <v>0</v>
      </c>
      <c r="G1005" s="2">
        <v>0</v>
      </c>
      <c r="H1005" s="15">
        <f t="shared" si="15"/>
        <v>0</v>
      </c>
    </row>
    <row r="1006" spans="1:8" ht="13.5" x14ac:dyDescent="0.25">
      <c r="A1006" s="11"/>
      <c r="B1006" s="10">
        <v>43770</v>
      </c>
      <c r="C1006" s="2">
        <v>1.0900000000000001</v>
      </c>
      <c r="D1006" s="2">
        <v>1.0900000000000001</v>
      </c>
      <c r="E1006" s="2">
        <v>0</v>
      </c>
      <c r="F1006" s="2">
        <v>0</v>
      </c>
      <c r="G1006" s="2">
        <v>0</v>
      </c>
      <c r="H1006" s="15">
        <f t="shared" si="15"/>
        <v>0</v>
      </c>
    </row>
    <row r="1007" spans="1:8" ht="13.5" x14ac:dyDescent="0.25">
      <c r="A1007" s="11"/>
      <c r="B1007" s="10">
        <v>43773</v>
      </c>
      <c r="C1007" s="2">
        <v>1.0900000000000001</v>
      </c>
      <c r="D1007" s="2">
        <v>1.0900000000000001</v>
      </c>
      <c r="E1007" s="2">
        <v>0</v>
      </c>
      <c r="F1007" s="2">
        <v>0</v>
      </c>
      <c r="G1007" s="2">
        <v>0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1.0900000000000001</v>
      </c>
      <c r="D1008" s="2">
        <v>1.0900000000000001</v>
      </c>
      <c r="E1008" s="2">
        <v>0</v>
      </c>
      <c r="F1008" s="2">
        <v>0</v>
      </c>
      <c r="G1008" s="2">
        <v>0</v>
      </c>
      <c r="H1008" s="15">
        <f t="shared" si="15"/>
        <v>0</v>
      </c>
    </row>
    <row r="1009" spans="1:8" ht="13.5" x14ac:dyDescent="0.25">
      <c r="A1009" s="11"/>
      <c r="B1009" s="10">
        <v>43775</v>
      </c>
      <c r="C1009" s="2">
        <v>1.0900000000000001</v>
      </c>
      <c r="D1009" s="2">
        <v>1.0900000000000001</v>
      </c>
      <c r="E1009" s="2">
        <v>0</v>
      </c>
      <c r="F1009" s="2">
        <v>0</v>
      </c>
      <c r="G1009" s="2">
        <v>0</v>
      </c>
      <c r="H1009" s="15">
        <f t="shared" si="15"/>
        <v>0</v>
      </c>
    </row>
    <row r="1010" spans="1:8" ht="13.5" x14ac:dyDescent="0.25">
      <c r="A1010" s="11"/>
      <c r="B1010" s="10">
        <v>43776</v>
      </c>
      <c r="C1010" s="2">
        <v>1.0900000000000001</v>
      </c>
      <c r="D1010" s="2">
        <v>1.0900000000000001</v>
      </c>
      <c r="E1010" s="2">
        <v>0</v>
      </c>
      <c r="F1010" s="2">
        <v>0</v>
      </c>
      <c r="G1010" s="2">
        <v>0</v>
      </c>
      <c r="H1010" s="15">
        <f t="shared" si="15"/>
        <v>0</v>
      </c>
    </row>
    <row r="1011" spans="1:8" ht="13.5" x14ac:dyDescent="0.25">
      <c r="A1011" s="11"/>
      <c r="B1011" s="10">
        <v>43777</v>
      </c>
      <c r="C1011" s="2">
        <v>1.0900000000000001</v>
      </c>
      <c r="D1011" s="2">
        <v>1.0900000000000001</v>
      </c>
      <c r="E1011" s="2">
        <v>0</v>
      </c>
      <c r="F1011" s="2">
        <v>0</v>
      </c>
      <c r="G1011" s="2">
        <v>0</v>
      </c>
      <c r="H1011" s="15">
        <f t="shared" si="15"/>
        <v>0</v>
      </c>
    </row>
    <row r="1012" spans="1:8" ht="13.5" x14ac:dyDescent="0.25">
      <c r="A1012" s="11"/>
      <c r="B1012" s="10">
        <v>43780</v>
      </c>
      <c r="C1012" s="2">
        <v>1.0900000000000001</v>
      </c>
      <c r="D1012" s="2">
        <v>1.0900000000000001</v>
      </c>
      <c r="E1012" s="2">
        <v>0</v>
      </c>
      <c r="F1012" s="2">
        <v>0</v>
      </c>
      <c r="G1012" s="2">
        <v>0</v>
      </c>
      <c r="H1012" s="15">
        <f t="shared" si="15"/>
        <v>0</v>
      </c>
    </row>
    <row r="1013" spans="1:8" ht="13.5" x14ac:dyDescent="0.25">
      <c r="A1013" s="11"/>
      <c r="B1013" s="10">
        <v>43781</v>
      </c>
      <c r="C1013" s="2">
        <v>1.0900000000000001</v>
      </c>
      <c r="D1013" s="2">
        <v>1.0900000000000001</v>
      </c>
      <c r="E1013" s="2">
        <v>0</v>
      </c>
      <c r="F1013" s="2">
        <v>0</v>
      </c>
      <c r="G1013" s="2">
        <v>0</v>
      </c>
      <c r="H1013" s="15">
        <f t="shared" si="15"/>
        <v>0</v>
      </c>
    </row>
    <row r="1014" spans="1:8" ht="13.5" x14ac:dyDescent="0.25">
      <c r="A1014" s="11"/>
      <c r="B1014" s="10">
        <v>43782</v>
      </c>
      <c r="C1014" s="2">
        <v>1.0900000000000001</v>
      </c>
      <c r="D1014" s="2">
        <v>1.0900000000000001</v>
      </c>
      <c r="E1014" s="2">
        <v>0</v>
      </c>
      <c r="F1014" s="2">
        <v>0</v>
      </c>
      <c r="G1014" s="2">
        <v>0</v>
      </c>
      <c r="H1014" s="15">
        <f t="shared" si="15"/>
        <v>0</v>
      </c>
    </row>
    <row r="1015" spans="1:8" ht="13.5" x14ac:dyDescent="0.25">
      <c r="A1015" s="11"/>
      <c r="B1015" s="10">
        <v>43783</v>
      </c>
      <c r="C1015" s="2">
        <v>1.0900000000000001</v>
      </c>
      <c r="D1015" s="2">
        <v>1.0900000000000001</v>
      </c>
      <c r="E1015" s="2">
        <v>0</v>
      </c>
      <c r="F1015" s="2">
        <v>0</v>
      </c>
      <c r="G1015" s="2">
        <v>0</v>
      </c>
      <c r="H1015" s="15">
        <f t="shared" si="15"/>
        <v>0</v>
      </c>
    </row>
    <row r="1016" spans="1:8" ht="13.5" x14ac:dyDescent="0.25">
      <c r="A1016" s="11"/>
      <c r="B1016" s="10">
        <v>43784</v>
      </c>
      <c r="C1016" s="2">
        <v>1.0900000000000001</v>
      </c>
      <c r="D1016" s="2">
        <v>1.0900000000000001</v>
      </c>
      <c r="E1016" s="2">
        <v>0</v>
      </c>
      <c r="F1016" s="2">
        <v>0</v>
      </c>
      <c r="G1016" s="2">
        <v>0</v>
      </c>
      <c r="H1016" s="15">
        <f t="shared" si="15"/>
        <v>0</v>
      </c>
    </row>
    <row r="1017" spans="1:8" ht="13.5" x14ac:dyDescent="0.25">
      <c r="A1017" s="11"/>
      <c r="B1017" s="10">
        <v>43787</v>
      </c>
      <c r="C1017" s="2">
        <v>1.0900000000000001</v>
      </c>
      <c r="D1017" s="2">
        <v>1.0900000000000001</v>
      </c>
      <c r="E1017" s="2">
        <v>0</v>
      </c>
      <c r="F1017" s="2">
        <v>0</v>
      </c>
      <c r="G1017" s="2">
        <v>0</v>
      </c>
      <c r="H1017" s="15">
        <f t="shared" si="15"/>
        <v>0</v>
      </c>
    </row>
    <row r="1018" spans="1:8" ht="13.5" x14ac:dyDescent="0.25">
      <c r="A1018" s="11"/>
      <c r="B1018" s="10">
        <v>43788</v>
      </c>
      <c r="C1018" s="2">
        <v>1.0900000000000001</v>
      </c>
      <c r="D1018" s="2">
        <v>1.0900000000000001</v>
      </c>
      <c r="E1018" s="2">
        <v>0</v>
      </c>
      <c r="F1018" s="2">
        <v>0</v>
      </c>
      <c r="G1018" s="2">
        <v>0</v>
      </c>
      <c r="H1018" s="15">
        <f t="shared" si="15"/>
        <v>0</v>
      </c>
    </row>
    <row r="1019" spans="1:8" ht="13.5" x14ac:dyDescent="0.25">
      <c r="A1019" s="11"/>
      <c r="B1019" s="10">
        <v>43789</v>
      </c>
      <c r="C1019" s="2">
        <v>1.0900000000000001</v>
      </c>
      <c r="D1019" s="2">
        <v>1.0900000000000001</v>
      </c>
      <c r="E1019" s="2">
        <v>0</v>
      </c>
      <c r="F1019" s="2">
        <v>0</v>
      </c>
      <c r="G1019" s="2">
        <v>0</v>
      </c>
      <c r="H1019" s="15">
        <f t="shared" si="15"/>
        <v>0</v>
      </c>
    </row>
    <row r="1020" spans="1:8" ht="13.5" x14ac:dyDescent="0.25">
      <c r="A1020" s="11"/>
      <c r="B1020" s="10">
        <v>43790</v>
      </c>
      <c r="C1020" s="2">
        <v>1.0900000000000001</v>
      </c>
      <c r="D1020" s="2">
        <v>1.0900000000000001</v>
      </c>
      <c r="E1020" s="2">
        <v>0</v>
      </c>
      <c r="F1020" s="2">
        <v>0</v>
      </c>
      <c r="G1020" s="2">
        <v>0</v>
      </c>
      <c r="H1020" s="15">
        <f t="shared" si="15"/>
        <v>0</v>
      </c>
    </row>
    <row r="1021" spans="1:8" ht="13.5" x14ac:dyDescent="0.25">
      <c r="A1021" s="11"/>
      <c r="B1021" s="10">
        <v>43791</v>
      </c>
      <c r="C1021" s="2">
        <v>1.0900000000000001</v>
      </c>
      <c r="D1021" s="2">
        <v>1.0900000000000001</v>
      </c>
      <c r="E1021" s="2">
        <v>0</v>
      </c>
      <c r="F1021" s="2">
        <v>0</v>
      </c>
      <c r="G1021" s="2">
        <v>0</v>
      </c>
      <c r="H1021" s="15">
        <f t="shared" si="15"/>
        <v>0</v>
      </c>
    </row>
    <row r="1022" spans="1:8" ht="13.5" x14ac:dyDescent="0.25">
      <c r="A1022" s="11"/>
      <c r="B1022" s="10">
        <v>43794</v>
      </c>
      <c r="C1022" s="2">
        <v>1.0900000000000001</v>
      </c>
      <c r="D1022" s="2">
        <v>1.0900000000000001</v>
      </c>
      <c r="E1022" s="2">
        <v>0</v>
      </c>
      <c r="F1022" s="2">
        <v>0</v>
      </c>
      <c r="G1022" s="2">
        <v>0</v>
      </c>
      <c r="H1022" s="15">
        <f t="shared" si="15"/>
        <v>0</v>
      </c>
    </row>
    <row r="1023" spans="1:8" ht="13.5" x14ac:dyDescent="0.25">
      <c r="A1023" s="11"/>
      <c r="B1023" s="10">
        <v>43795</v>
      </c>
      <c r="C1023" s="2">
        <v>1.0900000000000001</v>
      </c>
      <c r="D1023" s="2">
        <v>1.0900000000000001</v>
      </c>
      <c r="E1023" s="2">
        <v>0</v>
      </c>
      <c r="F1023" s="2">
        <v>0</v>
      </c>
      <c r="G1023" s="2">
        <v>0</v>
      </c>
      <c r="H1023" s="15">
        <f t="shared" si="15"/>
        <v>0</v>
      </c>
    </row>
    <row r="1024" spans="1:8" ht="13.5" x14ac:dyDescent="0.25">
      <c r="A1024" s="11"/>
      <c r="B1024" s="10">
        <v>43796</v>
      </c>
      <c r="C1024" s="2">
        <v>1.0900000000000001</v>
      </c>
      <c r="D1024" s="2">
        <v>1.0900000000000001</v>
      </c>
      <c r="E1024" s="2">
        <v>0</v>
      </c>
      <c r="F1024" s="2">
        <v>0</v>
      </c>
      <c r="G1024" s="2">
        <v>0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1.0900000000000001</v>
      </c>
      <c r="D1025" s="2">
        <v>1.0900000000000001</v>
      </c>
      <c r="E1025" s="2">
        <v>0</v>
      </c>
      <c r="F1025" s="2">
        <v>0</v>
      </c>
      <c r="G1025" s="2">
        <v>0</v>
      </c>
      <c r="H1025" s="15">
        <f t="shared" si="15"/>
        <v>0</v>
      </c>
    </row>
    <row r="1026" spans="1:8" ht="13.5" x14ac:dyDescent="0.25">
      <c r="A1026" s="11"/>
      <c r="B1026" s="10">
        <v>43798</v>
      </c>
      <c r="C1026" s="2">
        <v>1.0900000000000001</v>
      </c>
      <c r="D1026" s="2">
        <v>1.0900000000000001</v>
      </c>
      <c r="E1026" s="2">
        <v>0</v>
      </c>
      <c r="F1026" s="2">
        <v>0</v>
      </c>
      <c r="G1026" s="2">
        <v>0</v>
      </c>
      <c r="H1026" s="15">
        <f t="shared" si="15"/>
        <v>0</v>
      </c>
    </row>
    <row r="1027" spans="1:8" ht="13.5" x14ac:dyDescent="0.25">
      <c r="A1027" s="11"/>
      <c r="B1027" s="10">
        <v>43801</v>
      </c>
      <c r="C1027" s="2">
        <v>1.0900000000000001</v>
      </c>
      <c r="D1027" s="2">
        <v>1.0900000000000001</v>
      </c>
      <c r="E1027" s="2">
        <v>0</v>
      </c>
      <c r="F1027" s="2">
        <v>0</v>
      </c>
      <c r="G1027" s="2">
        <v>0</v>
      </c>
      <c r="H1027" s="15">
        <f t="shared" si="15"/>
        <v>0</v>
      </c>
    </row>
    <row r="1028" spans="1:8" ht="13.5" x14ac:dyDescent="0.25">
      <c r="A1028" s="11"/>
      <c r="B1028" s="10">
        <v>43802</v>
      </c>
      <c r="C1028" s="2">
        <v>1.0900000000000001</v>
      </c>
      <c r="D1028" s="2">
        <v>1.0900000000000001</v>
      </c>
      <c r="E1028" s="2">
        <v>0</v>
      </c>
      <c r="F1028" s="2">
        <v>0</v>
      </c>
      <c r="G1028" s="2">
        <v>0</v>
      </c>
      <c r="H1028" s="15">
        <f t="shared" si="15"/>
        <v>0</v>
      </c>
    </row>
    <row r="1029" spans="1:8" ht="13.5" x14ac:dyDescent="0.25">
      <c r="A1029" s="11"/>
      <c r="B1029" s="10">
        <v>43803</v>
      </c>
      <c r="C1029" s="2">
        <v>1.0900000000000001</v>
      </c>
      <c r="D1029" s="2">
        <v>1.0900000000000001</v>
      </c>
      <c r="E1029" s="2">
        <v>0</v>
      </c>
      <c r="F1029" s="2">
        <v>0</v>
      </c>
      <c r="G1029" s="2">
        <v>0</v>
      </c>
      <c r="H1029" s="15">
        <f t="shared" si="15"/>
        <v>0</v>
      </c>
    </row>
    <row r="1030" spans="1:8" ht="13.5" x14ac:dyDescent="0.25">
      <c r="A1030" s="11"/>
      <c r="B1030" s="10">
        <v>43804</v>
      </c>
      <c r="C1030" s="2">
        <v>1.0900000000000001</v>
      </c>
      <c r="D1030" s="2">
        <v>1.0900000000000001</v>
      </c>
      <c r="E1030" s="2">
        <v>0</v>
      </c>
      <c r="F1030" s="2">
        <v>0</v>
      </c>
      <c r="G1030" s="2">
        <v>0</v>
      </c>
      <c r="H1030" s="15">
        <f t="shared" si="15"/>
        <v>0</v>
      </c>
    </row>
    <row r="1031" spans="1:8" ht="13.5" x14ac:dyDescent="0.25">
      <c r="A1031" s="11"/>
      <c r="B1031" s="10">
        <v>43805</v>
      </c>
      <c r="C1031" s="2">
        <v>1.0900000000000001</v>
      </c>
      <c r="D1031" s="2">
        <v>1.0900000000000001</v>
      </c>
      <c r="E1031" s="2">
        <v>0</v>
      </c>
      <c r="F1031" s="2">
        <v>0</v>
      </c>
      <c r="G1031" s="2">
        <v>0</v>
      </c>
      <c r="H1031" s="15">
        <f t="shared" ref="H1031:H1094" si="16">(D1031-D1030)/D1030</f>
        <v>0</v>
      </c>
    </row>
    <row r="1032" spans="1:8" ht="13.5" x14ac:dyDescent="0.25">
      <c r="A1032" s="11"/>
      <c r="B1032" s="10">
        <v>43808</v>
      </c>
      <c r="C1032" s="2">
        <v>1.0900000000000001</v>
      </c>
      <c r="D1032" s="2">
        <v>1.0900000000000001</v>
      </c>
      <c r="E1032" s="2">
        <v>0</v>
      </c>
      <c r="F1032" s="2">
        <v>0</v>
      </c>
      <c r="G1032" s="2">
        <v>0</v>
      </c>
      <c r="H1032" s="15">
        <f t="shared" si="16"/>
        <v>0</v>
      </c>
    </row>
    <row r="1033" spans="1:8" ht="13.5" x14ac:dyDescent="0.25">
      <c r="A1033" s="11"/>
      <c r="B1033" s="10">
        <v>43809</v>
      </c>
      <c r="C1033" s="2">
        <v>1.0900000000000001</v>
      </c>
      <c r="D1033" s="2">
        <v>1.0900000000000001</v>
      </c>
      <c r="E1033" s="2">
        <v>0</v>
      </c>
      <c r="F1033" s="2">
        <v>0</v>
      </c>
      <c r="G1033" s="2">
        <v>0</v>
      </c>
      <c r="H1033" s="15">
        <f t="shared" si="16"/>
        <v>0</v>
      </c>
    </row>
    <row r="1034" spans="1:8" ht="13.5" x14ac:dyDescent="0.25">
      <c r="A1034" s="11"/>
      <c r="B1034" s="10">
        <v>43810</v>
      </c>
      <c r="C1034" s="2">
        <v>1.0900000000000001</v>
      </c>
      <c r="D1034" s="2">
        <v>1.0900000000000001</v>
      </c>
      <c r="E1034" s="2">
        <v>0</v>
      </c>
      <c r="F1034" s="2">
        <v>0</v>
      </c>
      <c r="G1034" s="2">
        <v>0</v>
      </c>
      <c r="H1034" s="15">
        <f t="shared" si="16"/>
        <v>0</v>
      </c>
    </row>
    <row r="1035" spans="1:8" ht="13.5" x14ac:dyDescent="0.25">
      <c r="A1035" s="11"/>
      <c r="B1035" s="10">
        <v>43811</v>
      </c>
      <c r="C1035" s="2">
        <v>1.0900000000000001</v>
      </c>
      <c r="D1035" s="2">
        <v>1.0900000000000001</v>
      </c>
      <c r="E1035" s="2">
        <v>0</v>
      </c>
      <c r="F1035" s="2">
        <v>0</v>
      </c>
      <c r="G1035" s="2">
        <v>0</v>
      </c>
      <c r="H1035" s="15">
        <f t="shared" si="16"/>
        <v>0</v>
      </c>
    </row>
    <row r="1036" spans="1:8" ht="13.5" x14ac:dyDescent="0.25">
      <c r="A1036" s="11"/>
      <c r="B1036" s="10">
        <v>43812</v>
      </c>
      <c r="C1036" s="2">
        <v>1.0900000000000001</v>
      </c>
      <c r="D1036" s="2">
        <v>1.0900000000000001</v>
      </c>
      <c r="E1036" s="2">
        <v>0</v>
      </c>
      <c r="F1036" s="2">
        <v>0</v>
      </c>
      <c r="G1036" s="2">
        <v>0</v>
      </c>
      <c r="H1036" s="15">
        <f t="shared" si="16"/>
        <v>0</v>
      </c>
    </row>
    <row r="1037" spans="1:8" ht="13.5" x14ac:dyDescent="0.25">
      <c r="A1037" s="11"/>
      <c r="B1037" s="10">
        <v>43815</v>
      </c>
      <c r="C1037" s="2">
        <v>1.0900000000000001</v>
      </c>
      <c r="D1037" s="2">
        <v>1.0900000000000001</v>
      </c>
      <c r="E1037" s="2">
        <v>0</v>
      </c>
      <c r="F1037" s="2">
        <v>0</v>
      </c>
      <c r="G1037" s="2">
        <v>0</v>
      </c>
      <c r="H1037" s="15">
        <f t="shared" si="16"/>
        <v>0</v>
      </c>
    </row>
    <row r="1038" spans="1:8" ht="13.5" x14ac:dyDescent="0.25">
      <c r="A1038" s="11"/>
      <c r="B1038" s="10">
        <v>43816</v>
      </c>
      <c r="C1038" s="2">
        <v>1.0900000000000001</v>
      </c>
      <c r="D1038" s="2">
        <v>1.0900000000000001</v>
      </c>
      <c r="E1038" s="2">
        <v>0</v>
      </c>
      <c r="F1038" s="2">
        <v>0</v>
      </c>
      <c r="G1038" s="2">
        <v>0</v>
      </c>
      <c r="H1038" s="15">
        <f t="shared" si="16"/>
        <v>0</v>
      </c>
    </row>
    <row r="1039" spans="1:8" ht="13.5" x14ac:dyDescent="0.25">
      <c r="A1039" s="11"/>
      <c r="B1039" s="10">
        <v>43817</v>
      </c>
      <c r="C1039" s="2">
        <v>1.0900000000000001</v>
      </c>
      <c r="D1039" s="2">
        <v>1.0900000000000001</v>
      </c>
      <c r="E1039" s="2">
        <v>0</v>
      </c>
      <c r="F1039" s="2">
        <v>0</v>
      </c>
      <c r="G1039" s="2">
        <v>0</v>
      </c>
      <c r="H1039" s="15">
        <f t="shared" si="16"/>
        <v>0</v>
      </c>
    </row>
    <row r="1040" spans="1:8" ht="13.5" x14ac:dyDescent="0.25">
      <c r="A1040" s="11"/>
      <c r="B1040" s="10">
        <v>43818</v>
      </c>
      <c r="C1040" s="2">
        <v>1.0900000000000001</v>
      </c>
      <c r="D1040" s="2">
        <v>1.0900000000000001</v>
      </c>
      <c r="E1040" s="2">
        <v>0</v>
      </c>
      <c r="F1040" s="2">
        <v>0</v>
      </c>
      <c r="G1040" s="2">
        <v>0</v>
      </c>
      <c r="H1040" s="15">
        <f t="shared" si="16"/>
        <v>0</v>
      </c>
    </row>
    <row r="1041" spans="1:8" ht="13.5" x14ac:dyDescent="0.25">
      <c r="A1041" s="11"/>
      <c r="B1041" s="10">
        <v>43819</v>
      </c>
      <c r="C1041" s="2">
        <v>1.0900000000000001</v>
      </c>
      <c r="D1041" s="2">
        <v>1.0900000000000001</v>
      </c>
      <c r="E1041" s="2">
        <v>0</v>
      </c>
      <c r="F1041" s="2">
        <v>0</v>
      </c>
      <c r="G1041" s="2">
        <v>0</v>
      </c>
      <c r="H1041" s="15">
        <f t="shared" si="16"/>
        <v>0</v>
      </c>
    </row>
    <row r="1042" spans="1:8" ht="13.5" x14ac:dyDescent="0.25">
      <c r="A1042" s="11"/>
      <c r="B1042" s="10">
        <v>43822</v>
      </c>
      <c r="C1042" s="2">
        <v>1.0900000000000001</v>
      </c>
      <c r="D1042" s="2">
        <v>1.0900000000000001</v>
      </c>
      <c r="E1042" s="2">
        <v>0</v>
      </c>
      <c r="F1042" s="2">
        <v>0</v>
      </c>
      <c r="G1042" s="2">
        <v>0</v>
      </c>
      <c r="H1042" s="15">
        <f t="shared" si="16"/>
        <v>0</v>
      </c>
    </row>
    <row r="1043" spans="1:8" ht="13.5" x14ac:dyDescent="0.25">
      <c r="A1043" s="11"/>
      <c r="B1043" s="10">
        <v>43823</v>
      </c>
      <c r="C1043" s="2">
        <v>1.0900000000000001</v>
      </c>
      <c r="D1043" s="2">
        <v>1.0900000000000001</v>
      </c>
      <c r="E1043" s="2">
        <v>0</v>
      </c>
      <c r="F1043" s="2">
        <v>0</v>
      </c>
      <c r="G1043" s="2">
        <v>0</v>
      </c>
      <c r="H1043" s="15">
        <f t="shared" si="16"/>
        <v>0</v>
      </c>
    </row>
    <row r="1044" spans="1:8" ht="13.5" x14ac:dyDescent="0.25">
      <c r="A1044" s="11"/>
      <c r="B1044" s="10">
        <v>43824</v>
      </c>
      <c r="C1044" s="2">
        <v>1.1000000000000001</v>
      </c>
      <c r="D1044" s="2">
        <v>1.1000000000000001</v>
      </c>
      <c r="E1044" s="2">
        <v>175</v>
      </c>
      <c r="F1044" s="2">
        <v>1.1000000000000001</v>
      </c>
      <c r="G1044" s="2">
        <v>192.5</v>
      </c>
      <c r="H1044" s="15">
        <f t="shared" si="16"/>
        <v>9.174311926605512E-3</v>
      </c>
    </row>
    <row r="1045" spans="1:8" ht="13.5" x14ac:dyDescent="0.25">
      <c r="A1045" s="11"/>
      <c r="B1045" s="10">
        <v>43825</v>
      </c>
      <c r="C1045" s="2">
        <v>1.1000000000000001</v>
      </c>
      <c r="D1045" s="2">
        <v>1.1000000000000001</v>
      </c>
      <c r="E1045" s="2">
        <v>0</v>
      </c>
      <c r="F1045" s="2">
        <v>0</v>
      </c>
      <c r="G1045" s="2">
        <v>0</v>
      </c>
      <c r="H1045" s="15">
        <f t="shared" si="16"/>
        <v>0</v>
      </c>
    </row>
    <row r="1046" spans="1:8" ht="13.5" x14ac:dyDescent="0.25">
      <c r="A1046" s="11"/>
      <c r="B1046" s="10">
        <v>43826</v>
      </c>
      <c r="C1046" s="2">
        <v>1.1000000000000001</v>
      </c>
      <c r="D1046" s="2">
        <v>1.1000000000000001</v>
      </c>
      <c r="E1046" s="2">
        <v>0</v>
      </c>
      <c r="F1046" s="2">
        <v>0</v>
      </c>
      <c r="G1046" s="2">
        <v>0</v>
      </c>
      <c r="H1046" s="15">
        <f t="shared" si="16"/>
        <v>0</v>
      </c>
    </row>
    <row r="1047" spans="1:8" ht="13.5" x14ac:dyDescent="0.25">
      <c r="A1047" s="11"/>
      <c r="B1047" s="10">
        <v>43829</v>
      </c>
      <c r="C1047" s="2">
        <v>1.1000000000000001</v>
      </c>
      <c r="D1047" s="2">
        <v>1.1000000000000001</v>
      </c>
      <c r="E1047" s="2">
        <v>0</v>
      </c>
      <c r="F1047" s="2">
        <v>0</v>
      </c>
      <c r="G1047" s="2">
        <v>0</v>
      </c>
      <c r="H1047" s="15">
        <f t="shared" si="16"/>
        <v>0</v>
      </c>
    </row>
    <row r="1048" spans="1:8" ht="13.5" x14ac:dyDescent="0.25">
      <c r="A1048" s="11"/>
      <c r="B1048" s="10">
        <v>43830</v>
      </c>
      <c r="C1048" s="2">
        <v>1.1000000000000001</v>
      </c>
      <c r="D1048" s="2">
        <v>1.1000000000000001</v>
      </c>
      <c r="E1048" s="2">
        <v>0</v>
      </c>
      <c r="F1048" s="2">
        <v>0</v>
      </c>
      <c r="G1048" s="2">
        <v>0</v>
      </c>
      <c r="H1048" s="15">
        <f t="shared" si="16"/>
        <v>0</v>
      </c>
    </row>
    <row r="1049" spans="1:8" ht="13.5" x14ac:dyDescent="0.25">
      <c r="A1049" s="11"/>
      <c r="B1049" s="10">
        <v>43832</v>
      </c>
      <c r="C1049" s="2">
        <v>1.1000000000000001</v>
      </c>
      <c r="D1049" s="2">
        <v>1.1000000000000001</v>
      </c>
      <c r="E1049" s="2">
        <v>0</v>
      </c>
      <c r="F1049" s="2">
        <v>0</v>
      </c>
      <c r="G1049" s="2">
        <v>0</v>
      </c>
      <c r="H1049" s="15">
        <f t="shared" si="16"/>
        <v>0</v>
      </c>
    </row>
    <row r="1050" spans="1:8" ht="13.5" x14ac:dyDescent="0.25">
      <c r="A1050" s="11"/>
      <c r="B1050" s="10">
        <v>43833</v>
      </c>
      <c r="C1050" s="2">
        <v>1.1000000000000001</v>
      </c>
      <c r="D1050" s="2">
        <v>1.1000000000000001</v>
      </c>
      <c r="E1050" s="2">
        <v>900</v>
      </c>
      <c r="F1050" s="2">
        <v>1.1000000000000001</v>
      </c>
      <c r="G1050" s="2">
        <v>990</v>
      </c>
      <c r="H1050" s="15">
        <f t="shared" si="16"/>
        <v>0</v>
      </c>
    </row>
    <row r="1051" spans="1:8" ht="13.5" x14ac:dyDescent="0.25">
      <c r="A1051" s="11"/>
      <c r="B1051" s="10">
        <v>43836</v>
      </c>
      <c r="C1051" s="2">
        <v>1.1000000000000001</v>
      </c>
      <c r="D1051" s="2">
        <v>1.1000000000000001</v>
      </c>
      <c r="E1051" s="2">
        <v>0</v>
      </c>
      <c r="F1051" s="2">
        <v>0</v>
      </c>
      <c r="G1051" s="2">
        <v>0</v>
      </c>
      <c r="H1051" s="15">
        <f t="shared" si="16"/>
        <v>0</v>
      </c>
    </row>
    <row r="1052" spans="1:8" ht="13.5" x14ac:dyDescent="0.25">
      <c r="A1052" s="11"/>
      <c r="B1052" s="10">
        <v>43837</v>
      </c>
      <c r="C1052" s="2">
        <v>1.1000000000000001</v>
      </c>
      <c r="D1052" s="2">
        <v>1.1000000000000001</v>
      </c>
      <c r="E1052" s="2">
        <v>0</v>
      </c>
      <c r="F1052" s="2">
        <v>0</v>
      </c>
      <c r="G1052" s="2">
        <v>0</v>
      </c>
      <c r="H1052" s="15">
        <f t="shared" si="16"/>
        <v>0</v>
      </c>
    </row>
    <row r="1053" spans="1:8" ht="13.5" x14ac:dyDescent="0.25">
      <c r="A1053" s="11"/>
      <c r="B1053" s="10">
        <v>43838</v>
      </c>
      <c r="C1053" s="2">
        <v>1.1000000000000001</v>
      </c>
      <c r="D1053" s="2">
        <v>1.1000000000000001</v>
      </c>
      <c r="E1053" s="2">
        <v>0</v>
      </c>
      <c r="F1053" s="2">
        <v>0</v>
      </c>
      <c r="G1053" s="2">
        <v>0</v>
      </c>
      <c r="H1053" s="15">
        <f t="shared" si="16"/>
        <v>0</v>
      </c>
    </row>
    <row r="1054" spans="1:8" ht="13.5" x14ac:dyDescent="0.25">
      <c r="A1054" s="11"/>
      <c r="B1054" s="10">
        <v>43839</v>
      </c>
      <c r="C1054" s="2">
        <v>1.1000000000000001</v>
      </c>
      <c r="D1054" s="2">
        <v>1.1000000000000001</v>
      </c>
      <c r="E1054" s="2">
        <v>0</v>
      </c>
      <c r="F1054" s="2">
        <v>0</v>
      </c>
      <c r="G1054" s="2">
        <v>0</v>
      </c>
      <c r="H1054" s="15">
        <f t="shared" si="16"/>
        <v>0</v>
      </c>
    </row>
    <row r="1055" spans="1:8" ht="13.5" x14ac:dyDescent="0.25">
      <c r="A1055" s="11"/>
      <c r="B1055" s="10">
        <v>43840</v>
      </c>
      <c r="C1055" s="2">
        <v>1.1000000000000001</v>
      </c>
      <c r="D1055" s="2">
        <v>1.1000000000000001</v>
      </c>
      <c r="E1055" s="2">
        <v>0</v>
      </c>
      <c r="F1055" s="2">
        <v>0</v>
      </c>
      <c r="G1055" s="2">
        <v>0</v>
      </c>
      <c r="H1055" s="15">
        <f t="shared" si="16"/>
        <v>0</v>
      </c>
    </row>
    <row r="1056" spans="1:8" ht="13.5" x14ac:dyDescent="0.25">
      <c r="A1056" s="11"/>
      <c r="B1056" s="10">
        <v>43843</v>
      </c>
      <c r="C1056" s="2">
        <v>1.1000000000000001</v>
      </c>
      <c r="D1056" s="2">
        <v>1.1000000000000001</v>
      </c>
      <c r="E1056" s="2">
        <v>0</v>
      </c>
      <c r="F1056" s="2">
        <v>0</v>
      </c>
      <c r="G1056" s="2">
        <v>0</v>
      </c>
      <c r="H1056" s="15">
        <f t="shared" si="16"/>
        <v>0</v>
      </c>
    </row>
    <row r="1057" spans="1:8" ht="13.5" x14ac:dyDescent="0.25">
      <c r="A1057" s="11"/>
      <c r="B1057" s="10">
        <v>43845</v>
      </c>
      <c r="C1057" s="2">
        <v>1.1000000000000001</v>
      </c>
      <c r="D1057" s="2">
        <v>1.1000000000000001</v>
      </c>
      <c r="E1057" s="2">
        <v>0</v>
      </c>
      <c r="F1057" s="2">
        <v>0</v>
      </c>
      <c r="G1057" s="2">
        <v>0</v>
      </c>
      <c r="H1057" s="15">
        <f t="shared" si="16"/>
        <v>0</v>
      </c>
    </row>
    <row r="1058" spans="1:8" ht="13.5" x14ac:dyDescent="0.25">
      <c r="A1058" s="11"/>
      <c r="B1058" s="10">
        <v>43846</v>
      </c>
      <c r="C1058" s="2">
        <v>1.1000000000000001</v>
      </c>
      <c r="D1058" s="2">
        <v>1.1000000000000001</v>
      </c>
      <c r="E1058" s="2">
        <v>0</v>
      </c>
      <c r="F1058" s="2">
        <v>0</v>
      </c>
      <c r="G1058" s="2">
        <v>0</v>
      </c>
      <c r="H1058" s="15">
        <f t="shared" si="16"/>
        <v>0</v>
      </c>
    </row>
    <row r="1059" spans="1:8" ht="13.5" x14ac:dyDescent="0.25">
      <c r="A1059" s="11"/>
      <c r="B1059" s="10">
        <v>43847</v>
      </c>
      <c r="C1059" s="2">
        <v>1.1000000000000001</v>
      </c>
      <c r="D1059" s="2">
        <v>1.1000000000000001</v>
      </c>
      <c r="E1059" s="2">
        <v>0</v>
      </c>
      <c r="F1059" s="2">
        <v>0</v>
      </c>
      <c r="G1059" s="2">
        <v>0</v>
      </c>
      <c r="H1059" s="15">
        <f t="shared" si="16"/>
        <v>0</v>
      </c>
    </row>
    <row r="1060" spans="1:8" ht="13.5" x14ac:dyDescent="0.25">
      <c r="A1060" s="11"/>
      <c r="B1060" s="10">
        <v>43850</v>
      </c>
      <c r="C1060" s="2">
        <v>1.1000000000000001</v>
      </c>
      <c r="D1060" s="2">
        <v>1.1000000000000001</v>
      </c>
      <c r="E1060" s="2">
        <v>0</v>
      </c>
      <c r="F1060" s="2">
        <v>0</v>
      </c>
      <c r="G1060" s="2">
        <v>0</v>
      </c>
      <c r="H1060" s="15">
        <f t="shared" si="16"/>
        <v>0</v>
      </c>
    </row>
    <row r="1061" spans="1:8" ht="13.5" x14ac:dyDescent="0.25">
      <c r="A1061" s="11"/>
      <c r="B1061" s="10">
        <v>43851</v>
      </c>
      <c r="C1061" s="2">
        <v>1.1000000000000001</v>
      </c>
      <c r="D1061" s="2">
        <v>1.1000000000000001</v>
      </c>
      <c r="E1061" s="2">
        <v>0</v>
      </c>
      <c r="F1061" s="2">
        <v>0</v>
      </c>
      <c r="G1061" s="2">
        <v>0</v>
      </c>
      <c r="H1061" s="15">
        <f t="shared" si="16"/>
        <v>0</v>
      </c>
    </row>
    <row r="1062" spans="1:8" ht="13.5" x14ac:dyDescent="0.25">
      <c r="A1062" s="11"/>
      <c r="B1062" s="10">
        <v>43852</v>
      </c>
      <c r="C1062" s="2">
        <v>1.1000000000000001</v>
      </c>
      <c r="D1062" s="2">
        <v>1.1000000000000001</v>
      </c>
      <c r="E1062" s="2">
        <v>0</v>
      </c>
      <c r="F1062" s="2">
        <v>0</v>
      </c>
      <c r="G1062" s="2">
        <v>0</v>
      </c>
      <c r="H1062" s="15">
        <f t="shared" si="16"/>
        <v>0</v>
      </c>
    </row>
    <row r="1063" spans="1:8" ht="13.5" x14ac:dyDescent="0.25">
      <c r="A1063" s="11"/>
      <c r="B1063" s="10">
        <v>43853</v>
      </c>
      <c r="C1063" s="2">
        <v>1.1000000000000001</v>
      </c>
      <c r="D1063" s="2">
        <v>1.1000000000000001</v>
      </c>
      <c r="E1063" s="2">
        <v>0</v>
      </c>
      <c r="F1063" s="2">
        <v>0</v>
      </c>
      <c r="G1063" s="2">
        <v>0</v>
      </c>
      <c r="H1063" s="15">
        <f t="shared" si="16"/>
        <v>0</v>
      </c>
    </row>
    <row r="1064" spans="1:8" ht="13.5" x14ac:dyDescent="0.25">
      <c r="A1064" s="11"/>
      <c r="B1064" s="10">
        <v>43854</v>
      </c>
      <c r="C1064" s="2">
        <v>1.1000000000000001</v>
      </c>
      <c r="D1064" s="2">
        <v>1.1000000000000001</v>
      </c>
      <c r="E1064" s="2">
        <v>0</v>
      </c>
      <c r="F1064" s="2">
        <v>0</v>
      </c>
      <c r="G1064" s="2">
        <v>0</v>
      </c>
      <c r="H1064" s="15">
        <f t="shared" si="16"/>
        <v>0</v>
      </c>
    </row>
    <row r="1065" spans="1:8" ht="13.5" x14ac:dyDescent="0.25">
      <c r="A1065" s="11"/>
      <c r="B1065" s="10">
        <v>43857</v>
      </c>
      <c r="C1065" s="2">
        <v>1.1000000000000001</v>
      </c>
      <c r="D1065" s="2">
        <v>1.1000000000000001</v>
      </c>
      <c r="E1065" s="2">
        <v>0</v>
      </c>
      <c r="F1065" s="2">
        <v>0</v>
      </c>
      <c r="G1065" s="2">
        <v>0</v>
      </c>
      <c r="H1065" s="15">
        <f t="shared" si="16"/>
        <v>0</v>
      </c>
    </row>
    <row r="1066" spans="1:8" ht="13.5" x14ac:dyDescent="0.25">
      <c r="A1066" s="11"/>
      <c r="B1066" s="10">
        <v>43858</v>
      </c>
      <c r="C1066" s="2">
        <v>1.1000000000000001</v>
      </c>
      <c r="D1066" s="2">
        <v>1.1000000000000001</v>
      </c>
      <c r="E1066" s="2">
        <v>0</v>
      </c>
      <c r="F1066" s="2">
        <v>0</v>
      </c>
      <c r="G1066" s="2">
        <v>0</v>
      </c>
      <c r="H1066" s="15">
        <f t="shared" si="16"/>
        <v>0</v>
      </c>
    </row>
    <row r="1067" spans="1:8" ht="13.5" x14ac:dyDescent="0.25">
      <c r="A1067" s="11"/>
      <c r="B1067" s="10">
        <v>43859</v>
      </c>
      <c r="C1067" s="2">
        <v>1.1000000000000001</v>
      </c>
      <c r="D1067" s="2">
        <v>1.1000000000000001</v>
      </c>
      <c r="E1067" s="2">
        <v>100</v>
      </c>
      <c r="F1067" s="2">
        <v>1.1000000000000001</v>
      </c>
      <c r="G1067" s="2">
        <v>110</v>
      </c>
      <c r="H1067" s="15">
        <f t="shared" si="16"/>
        <v>0</v>
      </c>
    </row>
    <row r="1068" spans="1:8" ht="13.5" x14ac:dyDescent="0.25">
      <c r="A1068" s="11"/>
      <c r="B1068" s="10">
        <v>43860</v>
      </c>
      <c r="C1068" s="2">
        <v>1.1000000000000001</v>
      </c>
      <c r="D1068" s="2">
        <v>1.1000000000000001</v>
      </c>
      <c r="E1068" s="2">
        <v>0</v>
      </c>
      <c r="F1068" s="2">
        <v>0</v>
      </c>
      <c r="G1068" s="2">
        <v>0</v>
      </c>
      <c r="H1068" s="15">
        <f t="shared" si="16"/>
        <v>0</v>
      </c>
    </row>
    <row r="1069" spans="1:8" ht="13.5" x14ac:dyDescent="0.25">
      <c r="A1069" s="11"/>
      <c r="B1069" s="10">
        <v>43861</v>
      </c>
      <c r="C1069" s="2">
        <v>1.1000000000000001</v>
      </c>
      <c r="D1069" s="2">
        <v>1.1000000000000001</v>
      </c>
      <c r="E1069" s="2">
        <v>100</v>
      </c>
      <c r="F1069" s="2">
        <v>1.1000000000000001</v>
      </c>
      <c r="G1069" s="2">
        <v>110</v>
      </c>
      <c r="H1069" s="15">
        <f t="shared" si="16"/>
        <v>0</v>
      </c>
    </row>
    <row r="1070" spans="1:8" ht="13.5" x14ac:dyDescent="0.25">
      <c r="A1070" s="11"/>
      <c r="B1070" s="10">
        <v>43864</v>
      </c>
      <c r="C1070" s="2">
        <v>1.1000000000000001</v>
      </c>
      <c r="D1070" s="2">
        <v>1.1000000000000001</v>
      </c>
      <c r="E1070" s="2">
        <v>100</v>
      </c>
      <c r="F1070" s="2">
        <v>1.1000000000000001</v>
      </c>
      <c r="G1070" s="2">
        <v>110</v>
      </c>
      <c r="H1070" s="15">
        <f t="shared" si="16"/>
        <v>0</v>
      </c>
    </row>
    <row r="1071" spans="1:8" ht="13.5" x14ac:dyDescent="0.25">
      <c r="A1071" s="11"/>
      <c r="B1071" s="10">
        <v>43865</v>
      </c>
      <c r="C1071" s="2">
        <v>1.1000000000000001</v>
      </c>
      <c r="D1071" s="2">
        <v>1.1000000000000001</v>
      </c>
      <c r="E1071" s="2">
        <v>0</v>
      </c>
      <c r="F1071" s="2">
        <v>0</v>
      </c>
      <c r="G1071" s="2">
        <v>0</v>
      </c>
      <c r="H1071" s="15">
        <f t="shared" si="16"/>
        <v>0</v>
      </c>
    </row>
    <row r="1072" spans="1:8" ht="13.5" x14ac:dyDescent="0.25">
      <c r="A1072" s="11"/>
      <c r="B1072" s="10">
        <v>43866</v>
      </c>
      <c r="C1072" s="2">
        <v>1.1000000000000001</v>
      </c>
      <c r="D1072" s="2">
        <v>1.1000000000000001</v>
      </c>
      <c r="E1072" s="2">
        <v>0</v>
      </c>
      <c r="F1072" s="2">
        <v>0</v>
      </c>
      <c r="G1072" s="2">
        <v>0</v>
      </c>
      <c r="H1072" s="15">
        <f t="shared" si="16"/>
        <v>0</v>
      </c>
    </row>
    <row r="1073" spans="1:8" ht="13.5" x14ac:dyDescent="0.25">
      <c r="A1073" s="11"/>
      <c r="B1073" s="10">
        <v>43867</v>
      </c>
      <c r="C1073" s="2">
        <v>1.1000000000000001</v>
      </c>
      <c r="D1073" s="2">
        <v>1.1000000000000001</v>
      </c>
      <c r="E1073" s="2">
        <v>0</v>
      </c>
      <c r="F1073" s="2">
        <v>0</v>
      </c>
      <c r="G1073" s="2">
        <v>0</v>
      </c>
      <c r="H1073" s="15">
        <f t="shared" si="16"/>
        <v>0</v>
      </c>
    </row>
    <row r="1074" spans="1:8" ht="13.5" x14ac:dyDescent="0.25">
      <c r="A1074" s="11"/>
      <c r="B1074" s="10">
        <v>43868</v>
      </c>
      <c r="C1074" s="2">
        <v>1.1000000000000001</v>
      </c>
      <c r="D1074" s="2">
        <v>1.1000000000000001</v>
      </c>
      <c r="E1074" s="2">
        <v>0</v>
      </c>
      <c r="F1074" s="2">
        <v>0</v>
      </c>
      <c r="G1074" s="2">
        <v>0</v>
      </c>
      <c r="H1074" s="15">
        <f t="shared" si="16"/>
        <v>0</v>
      </c>
    </row>
    <row r="1075" spans="1:8" ht="13.5" x14ac:dyDescent="0.25">
      <c r="A1075" s="11"/>
      <c r="B1075" s="10">
        <v>43871</v>
      </c>
      <c r="C1075" s="2">
        <v>1.1000000000000001</v>
      </c>
      <c r="D1075" s="2">
        <v>1.1000000000000001</v>
      </c>
      <c r="E1075" s="2">
        <v>0</v>
      </c>
      <c r="F1075" s="2">
        <v>0</v>
      </c>
      <c r="G1075" s="2">
        <v>0</v>
      </c>
      <c r="H1075" s="15">
        <f t="shared" si="16"/>
        <v>0</v>
      </c>
    </row>
    <row r="1076" spans="1:8" ht="13.5" x14ac:dyDescent="0.25">
      <c r="A1076" s="11"/>
      <c r="B1076" s="10">
        <v>43872</v>
      </c>
      <c r="C1076" s="2">
        <v>1.1000000000000001</v>
      </c>
      <c r="D1076" s="2">
        <v>1.1000000000000001</v>
      </c>
      <c r="E1076" s="2">
        <v>0</v>
      </c>
      <c r="F1076" s="2">
        <v>0</v>
      </c>
      <c r="G1076" s="2">
        <v>0</v>
      </c>
      <c r="H1076" s="15">
        <f t="shared" si="16"/>
        <v>0</v>
      </c>
    </row>
    <row r="1077" spans="1:8" ht="13.5" x14ac:dyDescent="0.25">
      <c r="A1077" s="11"/>
      <c r="B1077" s="10">
        <v>43873</v>
      </c>
      <c r="C1077" s="2">
        <v>1.1000000000000001</v>
      </c>
      <c r="D1077" s="2">
        <v>1.1000000000000001</v>
      </c>
      <c r="E1077" s="2">
        <v>0</v>
      </c>
      <c r="F1077" s="2">
        <v>0</v>
      </c>
      <c r="G1077" s="2">
        <v>0</v>
      </c>
      <c r="H1077" s="15">
        <f t="shared" si="16"/>
        <v>0</v>
      </c>
    </row>
    <row r="1078" spans="1:8" ht="13.5" x14ac:dyDescent="0.25">
      <c r="A1078" s="11"/>
      <c r="B1078" s="10">
        <v>43874</v>
      </c>
      <c r="C1078" s="2">
        <v>1.1000000000000001</v>
      </c>
      <c r="D1078" s="2">
        <v>1.1000000000000001</v>
      </c>
      <c r="E1078" s="2">
        <v>0</v>
      </c>
      <c r="F1078" s="2">
        <v>0</v>
      </c>
      <c r="G1078" s="2">
        <v>0</v>
      </c>
      <c r="H1078" s="15">
        <f t="shared" si="16"/>
        <v>0</v>
      </c>
    </row>
    <row r="1079" spans="1:8" ht="13.5" x14ac:dyDescent="0.25">
      <c r="A1079" s="11"/>
      <c r="B1079" s="10">
        <v>43875</v>
      </c>
      <c r="C1079" s="2">
        <v>1.1000000000000001</v>
      </c>
      <c r="D1079" s="2">
        <v>1.1000000000000001</v>
      </c>
      <c r="E1079" s="2">
        <v>0</v>
      </c>
      <c r="F1079" s="2">
        <v>0</v>
      </c>
      <c r="G1079" s="2">
        <v>0</v>
      </c>
      <c r="H1079" s="15">
        <f t="shared" si="16"/>
        <v>0</v>
      </c>
    </row>
    <row r="1080" spans="1:8" ht="13.5" x14ac:dyDescent="0.25">
      <c r="A1080" s="11"/>
      <c r="B1080" s="10">
        <v>43878</v>
      </c>
      <c r="C1080" s="2">
        <v>1.1000000000000001</v>
      </c>
      <c r="D1080" s="2">
        <v>1.1000000000000001</v>
      </c>
      <c r="E1080" s="2">
        <v>0</v>
      </c>
      <c r="F1080" s="2">
        <v>0</v>
      </c>
      <c r="G1080" s="2">
        <v>0</v>
      </c>
      <c r="H1080" s="15">
        <f t="shared" si="16"/>
        <v>0</v>
      </c>
    </row>
    <row r="1081" spans="1:8" ht="13.5" x14ac:dyDescent="0.25">
      <c r="A1081" s="11"/>
      <c r="B1081" s="10">
        <v>43879</v>
      </c>
      <c r="C1081" s="2">
        <v>1.1000000000000001</v>
      </c>
      <c r="D1081" s="2">
        <v>1.1000000000000001</v>
      </c>
      <c r="E1081" s="2">
        <v>0</v>
      </c>
      <c r="F1081" s="2">
        <v>0</v>
      </c>
      <c r="G1081" s="2">
        <v>0</v>
      </c>
      <c r="H1081" s="15">
        <f t="shared" si="16"/>
        <v>0</v>
      </c>
    </row>
    <row r="1082" spans="1:8" ht="13.5" x14ac:dyDescent="0.25">
      <c r="A1082" s="11"/>
      <c r="B1082" s="10">
        <v>43880</v>
      </c>
      <c r="C1082" s="2">
        <v>1.1000000000000001</v>
      </c>
      <c r="D1082" s="2">
        <v>1.1000000000000001</v>
      </c>
      <c r="E1082" s="2">
        <v>0</v>
      </c>
      <c r="F1082" s="2">
        <v>0</v>
      </c>
      <c r="G1082" s="2">
        <v>0</v>
      </c>
      <c r="H1082" s="15">
        <f t="shared" si="16"/>
        <v>0</v>
      </c>
    </row>
    <row r="1083" spans="1:8" ht="13.5" x14ac:dyDescent="0.25">
      <c r="A1083" s="11"/>
      <c r="B1083" s="10">
        <v>43881</v>
      </c>
      <c r="C1083" s="2">
        <v>1.1000000000000001</v>
      </c>
      <c r="D1083" s="2">
        <v>1.1000000000000001</v>
      </c>
      <c r="E1083" s="2">
        <v>90</v>
      </c>
      <c r="F1083" s="2">
        <v>1.1000000000000001</v>
      </c>
      <c r="G1083" s="2">
        <v>99</v>
      </c>
      <c r="H1083" s="15">
        <f t="shared" si="16"/>
        <v>0</v>
      </c>
    </row>
    <row r="1084" spans="1:8" ht="13.5" x14ac:dyDescent="0.25">
      <c r="A1084" s="11"/>
      <c r="B1084" s="10">
        <v>43882</v>
      </c>
      <c r="C1084" s="2">
        <v>1.1000000000000001</v>
      </c>
      <c r="D1084" s="2">
        <v>1.1000000000000001</v>
      </c>
      <c r="E1084" s="2">
        <v>0</v>
      </c>
      <c r="F1084" s="2">
        <v>0</v>
      </c>
      <c r="G1084" s="2">
        <v>0</v>
      </c>
      <c r="H1084" s="15">
        <f t="shared" si="16"/>
        <v>0</v>
      </c>
    </row>
    <row r="1085" spans="1:8" ht="13.5" x14ac:dyDescent="0.25">
      <c r="A1085" s="11"/>
      <c r="B1085" s="10">
        <v>43885</v>
      </c>
      <c r="C1085" s="2">
        <v>1.1000000000000001</v>
      </c>
      <c r="D1085" s="2">
        <v>1.1000000000000001</v>
      </c>
      <c r="E1085" s="2">
        <v>0</v>
      </c>
      <c r="F1085" s="2">
        <v>0</v>
      </c>
      <c r="G1085" s="2">
        <v>0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1.06</v>
      </c>
      <c r="D1086" s="2">
        <v>1.06</v>
      </c>
      <c r="E1086" s="2">
        <v>0</v>
      </c>
      <c r="F1086" s="2">
        <v>0</v>
      </c>
      <c r="G1086" s="2">
        <v>0</v>
      </c>
      <c r="H1086" s="15">
        <f t="shared" si="16"/>
        <v>-3.636363636363639E-2</v>
      </c>
    </row>
    <row r="1087" spans="1:8" ht="13.5" x14ac:dyDescent="0.25">
      <c r="A1087" s="11"/>
      <c r="B1087" s="10">
        <v>43887</v>
      </c>
      <c r="C1087" s="2">
        <v>1.02</v>
      </c>
      <c r="D1087" s="2">
        <v>1.02</v>
      </c>
      <c r="E1087" s="2">
        <v>0</v>
      </c>
      <c r="F1087" s="2">
        <v>0</v>
      </c>
      <c r="G1087" s="2">
        <v>0</v>
      </c>
      <c r="H1087" s="15">
        <f t="shared" si="16"/>
        <v>-3.7735849056603807E-2</v>
      </c>
    </row>
    <row r="1088" spans="1:8" ht="13.5" x14ac:dyDescent="0.25">
      <c r="A1088" s="11"/>
      <c r="B1088" s="10">
        <v>43888</v>
      </c>
      <c r="C1088" s="2">
        <v>0.98</v>
      </c>
      <c r="D1088" s="2">
        <v>0.98</v>
      </c>
      <c r="E1088" s="2">
        <v>0</v>
      </c>
      <c r="F1088" s="2">
        <v>0</v>
      </c>
      <c r="G1088" s="2">
        <v>0</v>
      </c>
      <c r="H1088" s="15">
        <f t="shared" si="16"/>
        <v>-3.9215686274509838E-2</v>
      </c>
    </row>
    <row r="1089" spans="1:8" ht="13.5" x14ac:dyDescent="0.25">
      <c r="A1089" s="11"/>
      <c r="B1089" s="10">
        <v>43889</v>
      </c>
      <c r="C1089" s="2">
        <v>0.94</v>
      </c>
      <c r="D1089" s="2">
        <v>0.94</v>
      </c>
      <c r="E1089" s="2">
        <v>100</v>
      </c>
      <c r="F1089" s="2">
        <v>0.94</v>
      </c>
      <c r="G1089" s="2">
        <v>94</v>
      </c>
      <c r="H1089" s="15">
        <f t="shared" si="16"/>
        <v>-4.0816326530612283E-2</v>
      </c>
    </row>
    <row r="1090" spans="1:8" ht="13.5" x14ac:dyDescent="0.25">
      <c r="A1090" s="11"/>
      <c r="B1090" s="10">
        <v>43892</v>
      </c>
      <c r="C1090" s="2">
        <v>0.92</v>
      </c>
      <c r="D1090" s="2">
        <v>0.92</v>
      </c>
      <c r="E1090" s="2">
        <v>0</v>
      </c>
      <c r="F1090" s="2">
        <v>0</v>
      </c>
      <c r="G1090" s="2">
        <v>0</v>
      </c>
      <c r="H1090" s="15">
        <f t="shared" si="16"/>
        <v>-2.1276595744680753E-2</v>
      </c>
    </row>
    <row r="1091" spans="1:8" ht="13.5" x14ac:dyDescent="0.25">
      <c r="A1091" s="11"/>
      <c r="B1091" s="10">
        <v>43893</v>
      </c>
      <c r="C1091" s="2">
        <v>0.88</v>
      </c>
      <c r="D1091" s="2">
        <v>0.88</v>
      </c>
      <c r="E1091" s="2">
        <v>0</v>
      </c>
      <c r="F1091" s="2">
        <v>0</v>
      </c>
      <c r="G1091" s="2">
        <v>0</v>
      </c>
      <c r="H1091" s="15">
        <f t="shared" si="16"/>
        <v>-4.3478260869565251E-2</v>
      </c>
    </row>
    <row r="1092" spans="1:8" ht="13.5" x14ac:dyDescent="0.25">
      <c r="A1092" s="11"/>
      <c r="B1092" s="10">
        <v>43894</v>
      </c>
      <c r="C1092" s="2">
        <v>0.85</v>
      </c>
      <c r="D1092" s="2">
        <v>0.85</v>
      </c>
      <c r="E1092" s="2">
        <v>0</v>
      </c>
      <c r="F1092" s="2">
        <v>0</v>
      </c>
      <c r="G1092" s="2">
        <v>0</v>
      </c>
      <c r="H1092" s="15">
        <f t="shared" si="16"/>
        <v>-3.4090909090909123E-2</v>
      </c>
    </row>
    <row r="1093" spans="1:8" ht="13.5" x14ac:dyDescent="0.25">
      <c r="A1093" s="11"/>
      <c r="B1093" s="10">
        <v>43895</v>
      </c>
      <c r="C1093" s="2">
        <v>0.83</v>
      </c>
      <c r="D1093" s="2">
        <v>0.83</v>
      </c>
      <c r="E1093" s="2">
        <v>95</v>
      </c>
      <c r="F1093" s="2">
        <v>0.83</v>
      </c>
      <c r="G1093" s="2">
        <v>78.849999999999994</v>
      </c>
      <c r="H1093" s="15">
        <f t="shared" si="16"/>
        <v>-2.3529411764705903E-2</v>
      </c>
    </row>
    <row r="1094" spans="1:8" ht="13.5" x14ac:dyDescent="0.25">
      <c r="A1094" s="11"/>
      <c r="B1094" s="10">
        <v>43896</v>
      </c>
      <c r="C1094" s="2">
        <v>0.83</v>
      </c>
      <c r="D1094" s="2">
        <v>0.83</v>
      </c>
      <c r="E1094" s="2">
        <v>0</v>
      </c>
      <c r="F1094" s="2">
        <v>0</v>
      </c>
      <c r="G1094" s="2">
        <v>0</v>
      </c>
      <c r="H1094" s="15">
        <f t="shared" si="16"/>
        <v>0</v>
      </c>
    </row>
    <row r="1095" spans="1:8" ht="13.5" x14ac:dyDescent="0.25">
      <c r="A1095" s="11"/>
      <c r="B1095" s="10">
        <v>43899</v>
      </c>
      <c r="C1095" s="2">
        <v>0.83</v>
      </c>
      <c r="D1095" s="2">
        <v>0.83</v>
      </c>
      <c r="E1095" s="2">
        <v>0</v>
      </c>
      <c r="F1095" s="2">
        <v>0</v>
      </c>
      <c r="G1095" s="2">
        <v>0</v>
      </c>
      <c r="H1095" s="15">
        <f t="shared" ref="H1095:H1158" si="17">(D1095-D1094)/D1094</f>
        <v>0</v>
      </c>
    </row>
    <row r="1096" spans="1:8" ht="13.5" x14ac:dyDescent="0.25">
      <c r="A1096" s="11"/>
      <c r="B1096" s="10">
        <v>43900</v>
      </c>
      <c r="C1096" s="2">
        <v>0.83</v>
      </c>
      <c r="D1096" s="2">
        <v>0.83</v>
      </c>
      <c r="E1096" s="2">
        <v>0</v>
      </c>
      <c r="F1096" s="2">
        <v>0</v>
      </c>
      <c r="G1096" s="2">
        <v>0</v>
      </c>
      <c r="H1096" s="15">
        <f t="shared" si="17"/>
        <v>0</v>
      </c>
    </row>
    <row r="1097" spans="1:8" ht="13.5" x14ac:dyDescent="0.25">
      <c r="A1097" s="11"/>
      <c r="B1097" s="10">
        <v>43901</v>
      </c>
      <c r="C1097" s="2">
        <v>0.83</v>
      </c>
      <c r="D1097" s="2">
        <v>0.83</v>
      </c>
      <c r="E1097" s="2">
        <v>0</v>
      </c>
      <c r="F1097" s="2">
        <v>0</v>
      </c>
      <c r="G1097" s="2">
        <v>0</v>
      </c>
      <c r="H1097" s="15">
        <f t="shared" si="17"/>
        <v>0</v>
      </c>
    </row>
    <row r="1098" spans="1:8" ht="13.5" x14ac:dyDescent="0.25">
      <c r="A1098" s="11"/>
      <c r="B1098" s="10">
        <v>43902</v>
      </c>
      <c r="C1098" s="2">
        <v>0.83</v>
      </c>
      <c r="D1098" s="2">
        <v>0.83</v>
      </c>
      <c r="E1098" s="2">
        <v>0</v>
      </c>
      <c r="F1098" s="2">
        <v>0</v>
      </c>
      <c r="G1098" s="2">
        <v>0</v>
      </c>
      <c r="H1098" s="15">
        <f t="shared" si="17"/>
        <v>0</v>
      </c>
    </row>
    <row r="1099" spans="1:8" ht="13.5" x14ac:dyDescent="0.25">
      <c r="A1099" s="11"/>
      <c r="B1099" s="10">
        <v>43903</v>
      </c>
      <c r="C1099" s="2">
        <v>0.83</v>
      </c>
      <c r="D1099" s="2">
        <v>0.83</v>
      </c>
      <c r="E1099" s="2">
        <v>0</v>
      </c>
      <c r="F1099" s="2">
        <v>0</v>
      </c>
      <c r="G1099" s="2">
        <v>0</v>
      </c>
      <c r="H1099" s="15">
        <f t="shared" si="17"/>
        <v>0</v>
      </c>
    </row>
    <row r="1100" spans="1:8" ht="13.5" x14ac:dyDescent="0.25">
      <c r="A1100" s="11"/>
      <c r="B1100" s="10">
        <v>43906</v>
      </c>
      <c r="C1100" s="2">
        <v>0.83</v>
      </c>
      <c r="D1100" s="2">
        <v>0.83</v>
      </c>
      <c r="E1100" s="2">
        <v>0</v>
      </c>
      <c r="F1100" s="2">
        <v>0</v>
      </c>
      <c r="G1100" s="2">
        <v>0</v>
      </c>
      <c r="H1100" s="15">
        <f t="shared" si="17"/>
        <v>0</v>
      </c>
    </row>
    <row r="1101" spans="1:8" ht="13.5" x14ac:dyDescent="0.25">
      <c r="A1101" s="11"/>
      <c r="B1101" s="10">
        <v>43907</v>
      </c>
      <c r="C1101" s="2">
        <v>0.8</v>
      </c>
      <c r="D1101" s="2">
        <v>0.8</v>
      </c>
      <c r="E1101" s="2">
        <v>0</v>
      </c>
      <c r="F1101" s="2">
        <v>0</v>
      </c>
      <c r="G1101" s="2">
        <v>0</v>
      </c>
      <c r="H1101" s="15">
        <f t="shared" si="17"/>
        <v>-3.6144578313252913E-2</v>
      </c>
    </row>
    <row r="1102" spans="1:8" ht="13.5" x14ac:dyDescent="0.25">
      <c r="A1102" s="11"/>
      <c r="B1102" s="10">
        <v>43908</v>
      </c>
      <c r="C1102" s="2">
        <v>0.78</v>
      </c>
      <c r="D1102" s="2">
        <v>0.78</v>
      </c>
      <c r="E1102" s="2">
        <v>0</v>
      </c>
      <c r="F1102" s="2">
        <v>0</v>
      </c>
      <c r="G1102" s="2">
        <v>0</v>
      </c>
      <c r="H1102" s="15">
        <f t="shared" si="17"/>
        <v>-2.5000000000000022E-2</v>
      </c>
    </row>
    <row r="1103" spans="1:8" ht="13.5" x14ac:dyDescent="0.25">
      <c r="A1103" s="11"/>
      <c r="B1103" s="10">
        <v>43909</v>
      </c>
      <c r="C1103" s="2">
        <v>0.78</v>
      </c>
      <c r="D1103" s="2">
        <v>0.78</v>
      </c>
      <c r="E1103" s="2">
        <v>0</v>
      </c>
      <c r="F1103" s="2">
        <v>0</v>
      </c>
      <c r="G1103" s="2">
        <v>0</v>
      </c>
      <c r="H1103" s="15">
        <f t="shared" si="17"/>
        <v>0</v>
      </c>
    </row>
    <row r="1104" spans="1:8" ht="13.5" x14ac:dyDescent="0.25">
      <c r="A1104" s="11"/>
      <c r="B1104" s="10">
        <v>43913</v>
      </c>
      <c r="C1104" s="2">
        <v>0.78</v>
      </c>
      <c r="D1104" s="2">
        <v>0.78</v>
      </c>
      <c r="E1104" s="2">
        <v>0</v>
      </c>
      <c r="F1104" s="2">
        <v>0</v>
      </c>
      <c r="G1104" s="2">
        <v>0</v>
      </c>
      <c r="H1104" s="15">
        <f t="shared" si="17"/>
        <v>0</v>
      </c>
    </row>
    <row r="1105" spans="1:8" ht="13.5" x14ac:dyDescent="0.25">
      <c r="A1105" s="11"/>
      <c r="B1105" s="10">
        <v>43914</v>
      </c>
      <c r="C1105" s="2">
        <v>0.78</v>
      </c>
      <c r="D1105" s="2">
        <v>0.78</v>
      </c>
      <c r="E1105" s="2">
        <v>0</v>
      </c>
      <c r="F1105" s="2">
        <v>0</v>
      </c>
      <c r="G1105" s="2">
        <v>0</v>
      </c>
      <c r="H1105" s="15">
        <f t="shared" si="17"/>
        <v>0</v>
      </c>
    </row>
    <row r="1106" spans="1:8" ht="13.5" x14ac:dyDescent="0.25">
      <c r="A1106" s="11"/>
      <c r="B1106" s="10">
        <v>43915</v>
      </c>
      <c r="C1106" s="2">
        <v>0.78</v>
      </c>
      <c r="D1106" s="2">
        <v>0.78</v>
      </c>
      <c r="E1106" s="2">
        <v>0</v>
      </c>
      <c r="F1106" s="2">
        <v>0</v>
      </c>
      <c r="G1106" s="2">
        <v>0</v>
      </c>
      <c r="H1106" s="15">
        <f t="shared" si="17"/>
        <v>0</v>
      </c>
    </row>
    <row r="1107" spans="1:8" ht="13.5" x14ac:dyDescent="0.25">
      <c r="A1107" s="11"/>
      <c r="B1107" s="10">
        <v>43916</v>
      </c>
      <c r="C1107" s="2">
        <v>0.78</v>
      </c>
      <c r="D1107" s="2">
        <v>0.78</v>
      </c>
      <c r="E1107" s="2">
        <v>0</v>
      </c>
      <c r="F1107" s="2">
        <v>0</v>
      </c>
      <c r="G1107" s="2">
        <v>0</v>
      </c>
      <c r="H1107" s="15">
        <f t="shared" si="17"/>
        <v>0</v>
      </c>
    </row>
    <row r="1108" spans="1:8" ht="13.5" x14ac:dyDescent="0.25">
      <c r="A1108" s="11"/>
      <c r="B1108" s="10">
        <v>43917</v>
      </c>
      <c r="C1108" s="2">
        <v>0.78</v>
      </c>
      <c r="D1108" s="2">
        <v>0.78</v>
      </c>
      <c r="E1108" s="2">
        <v>0</v>
      </c>
      <c r="F1108" s="2">
        <v>0</v>
      </c>
      <c r="G1108" s="2">
        <v>0</v>
      </c>
      <c r="H1108" s="15">
        <f t="shared" si="17"/>
        <v>0</v>
      </c>
    </row>
    <row r="1109" spans="1:8" ht="13.5" x14ac:dyDescent="0.25">
      <c r="A1109" s="11"/>
      <c r="B1109" s="10">
        <v>43920</v>
      </c>
      <c r="C1109" s="2">
        <v>0.78</v>
      </c>
      <c r="D1109" s="2">
        <v>0.78</v>
      </c>
      <c r="E1109" s="2">
        <v>0</v>
      </c>
      <c r="F1109" s="2">
        <v>0</v>
      </c>
      <c r="G1109" s="2">
        <v>0</v>
      </c>
      <c r="H1109" s="15">
        <f t="shared" si="17"/>
        <v>0</v>
      </c>
    </row>
    <row r="1110" spans="1:8" ht="13.5" x14ac:dyDescent="0.25">
      <c r="A1110" s="11"/>
      <c r="B1110" s="10">
        <v>43921</v>
      </c>
      <c r="C1110" s="2">
        <v>0.78</v>
      </c>
      <c r="D1110" s="2">
        <v>0.78</v>
      </c>
      <c r="E1110" s="2">
        <v>0</v>
      </c>
      <c r="F1110" s="2">
        <v>0</v>
      </c>
      <c r="G1110" s="2">
        <v>0</v>
      </c>
      <c r="H1110" s="15">
        <f t="shared" si="17"/>
        <v>0</v>
      </c>
    </row>
    <row r="1111" spans="1:8" ht="13.5" x14ac:dyDescent="0.25">
      <c r="A1111" s="11"/>
      <c r="B1111" s="10">
        <v>43922</v>
      </c>
      <c r="C1111" s="2">
        <v>0.78</v>
      </c>
      <c r="D1111" s="2">
        <v>0.78</v>
      </c>
      <c r="E1111" s="2">
        <v>0</v>
      </c>
      <c r="F1111" s="2">
        <v>0</v>
      </c>
      <c r="G1111" s="2">
        <v>0</v>
      </c>
      <c r="H1111" s="15">
        <f t="shared" si="17"/>
        <v>0</v>
      </c>
    </row>
    <row r="1112" spans="1:8" ht="13.5" x14ac:dyDescent="0.25">
      <c r="A1112" s="11"/>
      <c r="B1112" s="10">
        <v>43923</v>
      </c>
      <c r="C1112" s="2">
        <v>0.78</v>
      </c>
      <c r="D1112" s="2">
        <v>0.78</v>
      </c>
      <c r="E1112" s="2">
        <v>0</v>
      </c>
      <c r="F1112" s="2">
        <v>0</v>
      </c>
      <c r="G1112" s="2">
        <v>0</v>
      </c>
      <c r="H1112" s="15">
        <f t="shared" si="17"/>
        <v>0</v>
      </c>
    </row>
    <row r="1113" spans="1:8" ht="13.5" x14ac:dyDescent="0.25">
      <c r="A1113" s="11"/>
      <c r="B1113" s="10">
        <v>43924</v>
      </c>
      <c r="C1113" s="2">
        <v>0.78</v>
      </c>
      <c r="D1113" s="2">
        <v>0.78</v>
      </c>
      <c r="E1113" s="2">
        <v>0</v>
      </c>
      <c r="F1113" s="2">
        <v>0</v>
      </c>
      <c r="G1113" s="2">
        <v>0</v>
      </c>
      <c r="H1113" s="15">
        <f t="shared" si="17"/>
        <v>0</v>
      </c>
    </row>
    <row r="1114" spans="1:8" ht="13.5" x14ac:dyDescent="0.25">
      <c r="A1114" s="11"/>
      <c r="B1114" s="10">
        <v>43927</v>
      </c>
      <c r="C1114" s="2">
        <v>0.78</v>
      </c>
      <c r="D1114" s="2">
        <v>0.78</v>
      </c>
      <c r="E1114" s="2">
        <v>0</v>
      </c>
      <c r="F1114" s="2">
        <v>0</v>
      </c>
      <c r="G1114" s="2">
        <v>0</v>
      </c>
      <c r="H1114" s="15">
        <f t="shared" si="17"/>
        <v>0</v>
      </c>
    </row>
    <row r="1115" spans="1:8" ht="13.5" x14ac:dyDescent="0.25">
      <c r="A1115" s="11"/>
      <c r="B1115" s="10">
        <v>43928</v>
      </c>
      <c r="C1115" s="2">
        <v>0.78</v>
      </c>
      <c r="D1115" s="2">
        <v>0.78</v>
      </c>
      <c r="E1115" s="2">
        <v>150</v>
      </c>
      <c r="F1115" s="2">
        <v>0.78</v>
      </c>
      <c r="G1115" s="2">
        <v>117</v>
      </c>
      <c r="H1115" s="15">
        <f t="shared" si="17"/>
        <v>0</v>
      </c>
    </row>
    <row r="1116" spans="1:8" ht="13.5" x14ac:dyDescent="0.25">
      <c r="A1116" s="11"/>
      <c r="B1116" s="10">
        <v>43929</v>
      </c>
      <c r="C1116" s="2">
        <v>0.78</v>
      </c>
      <c r="D1116" s="2">
        <v>0.78</v>
      </c>
      <c r="E1116" s="2">
        <v>0</v>
      </c>
      <c r="F1116" s="2">
        <v>0</v>
      </c>
      <c r="G1116" s="2">
        <v>0</v>
      </c>
      <c r="H1116" s="15">
        <f t="shared" si="17"/>
        <v>0</v>
      </c>
    </row>
    <row r="1117" spans="1:8" ht="13.5" x14ac:dyDescent="0.25">
      <c r="A1117" s="11"/>
      <c r="B1117" s="10">
        <v>43934</v>
      </c>
      <c r="C1117" s="2">
        <v>0.78</v>
      </c>
      <c r="D1117" s="2">
        <v>0.78</v>
      </c>
      <c r="E1117" s="2">
        <v>0</v>
      </c>
      <c r="F1117" s="2">
        <v>0</v>
      </c>
      <c r="G1117" s="2">
        <v>0</v>
      </c>
      <c r="H1117" s="15">
        <f t="shared" si="17"/>
        <v>0</v>
      </c>
    </row>
    <row r="1118" spans="1:8" ht="13.5" x14ac:dyDescent="0.25">
      <c r="A1118" s="11"/>
      <c r="B1118" s="10">
        <v>43935</v>
      </c>
      <c r="C1118" s="2">
        <v>0.78</v>
      </c>
      <c r="D1118" s="2">
        <v>0.78</v>
      </c>
      <c r="E1118" s="2">
        <v>0</v>
      </c>
      <c r="F1118" s="2">
        <v>0</v>
      </c>
      <c r="G1118" s="2">
        <v>0</v>
      </c>
      <c r="H1118" s="15">
        <f t="shared" si="17"/>
        <v>0</v>
      </c>
    </row>
    <row r="1119" spans="1:8" ht="13.5" x14ac:dyDescent="0.25">
      <c r="A1119" s="11"/>
      <c r="B1119" s="10">
        <v>43936</v>
      </c>
      <c r="C1119" s="2">
        <v>0.78</v>
      </c>
      <c r="D1119" s="2">
        <v>0.78</v>
      </c>
      <c r="E1119" s="2">
        <v>0</v>
      </c>
      <c r="F1119" s="2">
        <v>0</v>
      </c>
      <c r="G1119" s="2">
        <v>0</v>
      </c>
      <c r="H1119" s="15">
        <f t="shared" si="17"/>
        <v>0</v>
      </c>
    </row>
    <row r="1120" spans="1:8" ht="13.5" x14ac:dyDescent="0.25">
      <c r="A1120" s="11"/>
      <c r="B1120" s="10">
        <v>43937</v>
      </c>
      <c r="C1120" s="2">
        <v>0.78</v>
      </c>
      <c r="D1120" s="2">
        <v>0.78</v>
      </c>
      <c r="E1120" s="2">
        <v>0</v>
      </c>
      <c r="F1120" s="2">
        <v>0</v>
      </c>
      <c r="G1120" s="2">
        <v>0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0.78</v>
      </c>
      <c r="D1121" s="2">
        <v>0.78</v>
      </c>
      <c r="E1121" s="2">
        <v>0</v>
      </c>
      <c r="F1121" s="2">
        <v>0</v>
      </c>
      <c r="G1121" s="2">
        <v>0</v>
      </c>
      <c r="H1121" s="15">
        <f t="shared" si="17"/>
        <v>0</v>
      </c>
    </row>
    <row r="1122" spans="1:8" ht="13.5" x14ac:dyDescent="0.25">
      <c r="A1122" s="11"/>
      <c r="B1122" s="10">
        <v>43941</v>
      </c>
      <c r="C1122" s="2">
        <v>0.78</v>
      </c>
      <c r="D1122" s="2">
        <v>0.78</v>
      </c>
      <c r="E1122" s="2">
        <v>0</v>
      </c>
      <c r="F1122" s="2">
        <v>0</v>
      </c>
      <c r="G1122" s="2">
        <v>0</v>
      </c>
      <c r="H1122" s="15">
        <f t="shared" si="17"/>
        <v>0</v>
      </c>
    </row>
    <row r="1123" spans="1:8" ht="13.5" x14ac:dyDescent="0.25">
      <c r="A1123" s="11"/>
      <c r="B1123" s="10">
        <v>43942</v>
      </c>
      <c r="C1123" s="2">
        <v>0.78</v>
      </c>
      <c r="D1123" s="2">
        <v>0.78</v>
      </c>
      <c r="E1123" s="2">
        <v>0</v>
      </c>
      <c r="F1123" s="2">
        <v>0</v>
      </c>
      <c r="G1123" s="2">
        <v>0</v>
      </c>
      <c r="H1123" s="15">
        <f t="shared" si="17"/>
        <v>0</v>
      </c>
    </row>
    <row r="1124" spans="1:8" ht="13.5" x14ac:dyDescent="0.25">
      <c r="A1124" s="11"/>
      <c r="B1124" s="10">
        <v>43943</v>
      </c>
      <c r="C1124" s="2">
        <v>0.78</v>
      </c>
      <c r="D1124" s="2">
        <v>0.78</v>
      </c>
      <c r="E1124" s="2">
        <v>0</v>
      </c>
      <c r="F1124" s="2">
        <v>0</v>
      </c>
      <c r="G1124" s="2">
        <v>0</v>
      </c>
      <c r="H1124" s="15">
        <f t="shared" si="17"/>
        <v>0</v>
      </c>
    </row>
    <row r="1125" spans="1:8" ht="13.5" x14ac:dyDescent="0.25">
      <c r="A1125" s="11"/>
      <c r="B1125" s="10">
        <v>43944</v>
      </c>
      <c r="C1125" s="2">
        <v>0.78</v>
      </c>
      <c r="D1125" s="2">
        <v>0.78</v>
      </c>
      <c r="E1125" s="2">
        <v>0</v>
      </c>
      <c r="F1125" s="2">
        <v>0</v>
      </c>
      <c r="G1125" s="2">
        <v>0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0.78</v>
      </c>
      <c r="D1126" s="2">
        <v>0.78</v>
      </c>
      <c r="E1126" s="2">
        <v>0</v>
      </c>
      <c r="F1126" s="2">
        <v>0</v>
      </c>
      <c r="G1126" s="2">
        <v>0</v>
      </c>
      <c r="H1126" s="15">
        <f t="shared" si="17"/>
        <v>0</v>
      </c>
    </row>
    <row r="1127" spans="1:8" ht="13.5" x14ac:dyDescent="0.25">
      <c r="A1127" s="11"/>
      <c r="B1127" s="10">
        <v>43948</v>
      </c>
      <c r="C1127" s="2">
        <v>0.78</v>
      </c>
      <c r="D1127" s="2">
        <v>0.78</v>
      </c>
      <c r="E1127" s="2">
        <v>0</v>
      </c>
      <c r="F1127" s="2">
        <v>0</v>
      </c>
      <c r="G1127" s="2">
        <v>0</v>
      </c>
      <c r="H1127" s="15">
        <f t="shared" si="17"/>
        <v>0</v>
      </c>
    </row>
    <row r="1128" spans="1:8" ht="13.5" x14ac:dyDescent="0.25">
      <c r="A1128" s="11"/>
      <c r="B1128" s="10">
        <v>43949</v>
      </c>
      <c r="C1128" s="2">
        <v>0.78</v>
      </c>
      <c r="D1128" s="2">
        <v>0.78</v>
      </c>
      <c r="E1128" s="2">
        <v>0</v>
      </c>
      <c r="F1128" s="2">
        <v>0</v>
      </c>
      <c r="G1128" s="2">
        <v>0</v>
      </c>
      <c r="H1128" s="15">
        <f t="shared" si="17"/>
        <v>0</v>
      </c>
    </row>
    <row r="1129" spans="1:8" ht="13.5" x14ac:dyDescent="0.25">
      <c r="A1129" s="11"/>
      <c r="B1129" s="10">
        <v>43950</v>
      </c>
      <c r="C1129" s="2">
        <v>0.78</v>
      </c>
      <c r="D1129" s="2">
        <v>0.78</v>
      </c>
      <c r="E1129" s="2">
        <v>0</v>
      </c>
      <c r="F1129" s="2">
        <v>0</v>
      </c>
      <c r="G1129" s="2">
        <v>0</v>
      </c>
      <c r="H1129" s="15">
        <f t="shared" si="17"/>
        <v>0</v>
      </c>
    </row>
    <row r="1130" spans="1:8" ht="13.5" x14ac:dyDescent="0.25">
      <c r="A1130" s="11"/>
      <c r="B1130" s="10">
        <v>43951</v>
      </c>
      <c r="C1130" s="2">
        <v>0.78</v>
      </c>
      <c r="D1130" s="2">
        <v>0.78</v>
      </c>
      <c r="E1130" s="2">
        <v>0</v>
      </c>
      <c r="F1130" s="2">
        <v>0</v>
      </c>
      <c r="G1130" s="2">
        <v>0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0.78</v>
      </c>
      <c r="D1131" s="2">
        <v>0.78</v>
      </c>
      <c r="E1131" s="2">
        <v>0</v>
      </c>
      <c r="F1131" s="2">
        <v>0</v>
      </c>
      <c r="G1131" s="2">
        <v>0</v>
      </c>
      <c r="H1131" s="15">
        <f t="shared" si="17"/>
        <v>0</v>
      </c>
    </row>
    <row r="1132" spans="1:8" ht="13.5" x14ac:dyDescent="0.25">
      <c r="A1132" s="11"/>
      <c r="B1132" s="10">
        <v>43956</v>
      </c>
      <c r="C1132" s="2">
        <v>0.78</v>
      </c>
      <c r="D1132" s="2">
        <v>0.78</v>
      </c>
      <c r="E1132" s="2">
        <v>0</v>
      </c>
      <c r="F1132" s="2">
        <v>0</v>
      </c>
      <c r="G1132" s="2">
        <v>0</v>
      </c>
      <c r="H1132" s="15">
        <f t="shared" si="17"/>
        <v>0</v>
      </c>
    </row>
    <row r="1133" spans="1:8" ht="13.5" x14ac:dyDescent="0.25">
      <c r="A1133" s="11"/>
      <c r="B1133" s="10">
        <v>43957</v>
      </c>
      <c r="C1133" s="2">
        <v>0.76</v>
      </c>
      <c r="D1133" s="2">
        <v>0.76</v>
      </c>
      <c r="E1133" s="2">
        <v>0</v>
      </c>
      <c r="F1133" s="2">
        <v>0</v>
      </c>
      <c r="G1133" s="2">
        <v>0</v>
      </c>
      <c r="H1133" s="15">
        <f t="shared" si="17"/>
        <v>-2.5641025641025664E-2</v>
      </c>
    </row>
    <row r="1134" spans="1:8" ht="13.5" x14ac:dyDescent="0.25">
      <c r="A1134" s="11"/>
      <c r="B1134" s="10">
        <v>43958</v>
      </c>
      <c r="C1134" s="2">
        <v>0.76</v>
      </c>
      <c r="D1134" s="2">
        <v>0.76</v>
      </c>
      <c r="E1134" s="2">
        <v>0</v>
      </c>
      <c r="F1134" s="2">
        <v>0</v>
      </c>
      <c r="G1134" s="2">
        <v>0</v>
      </c>
      <c r="H1134" s="15">
        <f t="shared" si="17"/>
        <v>0</v>
      </c>
    </row>
    <row r="1135" spans="1:8" ht="13.5" x14ac:dyDescent="0.25">
      <c r="A1135" s="11"/>
      <c r="B1135" s="10">
        <v>43959</v>
      </c>
      <c r="C1135" s="2">
        <v>0.76</v>
      </c>
      <c r="D1135" s="2">
        <v>0.76</v>
      </c>
      <c r="E1135" s="2">
        <v>0</v>
      </c>
      <c r="F1135" s="2">
        <v>0</v>
      </c>
      <c r="G1135" s="2">
        <v>0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0.76</v>
      </c>
      <c r="D1136" s="2">
        <v>0.76</v>
      </c>
      <c r="E1136" s="2">
        <v>0</v>
      </c>
      <c r="F1136" s="2">
        <v>0</v>
      </c>
      <c r="G1136" s="2">
        <v>0</v>
      </c>
      <c r="H1136" s="15">
        <f t="shared" si="17"/>
        <v>0</v>
      </c>
    </row>
    <row r="1137" spans="1:8" ht="13.5" x14ac:dyDescent="0.25">
      <c r="A1137" s="11"/>
      <c r="B1137" s="10">
        <v>43963</v>
      </c>
      <c r="C1137" s="2">
        <v>0.76</v>
      </c>
      <c r="D1137" s="2">
        <v>0.76</v>
      </c>
      <c r="E1137" s="2">
        <v>0</v>
      </c>
      <c r="F1137" s="2">
        <v>0</v>
      </c>
      <c r="G1137" s="2">
        <v>0</v>
      </c>
      <c r="H1137" s="15">
        <f t="shared" si="17"/>
        <v>0</v>
      </c>
    </row>
    <row r="1138" spans="1:8" ht="13.5" x14ac:dyDescent="0.25">
      <c r="A1138" s="11"/>
      <c r="B1138" s="10">
        <v>43964</v>
      </c>
      <c r="C1138" s="2">
        <v>0.76</v>
      </c>
      <c r="D1138" s="2">
        <v>0.76</v>
      </c>
      <c r="E1138" s="2">
        <v>0</v>
      </c>
      <c r="F1138" s="2">
        <v>0</v>
      </c>
      <c r="G1138" s="2">
        <v>0</v>
      </c>
      <c r="H1138" s="15">
        <f t="shared" si="17"/>
        <v>0</v>
      </c>
    </row>
    <row r="1139" spans="1:8" ht="13.5" x14ac:dyDescent="0.25">
      <c r="A1139" s="11"/>
      <c r="B1139" s="10">
        <v>43965</v>
      </c>
      <c r="C1139" s="2">
        <v>0.74</v>
      </c>
      <c r="D1139" s="2">
        <v>0.74</v>
      </c>
      <c r="E1139" s="2">
        <v>0</v>
      </c>
      <c r="F1139" s="2">
        <v>0</v>
      </c>
      <c r="G1139" s="2">
        <v>0</v>
      </c>
      <c r="H1139" s="15">
        <f t="shared" si="17"/>
        <v>-2.6315789473684233E-2</v>
      </c>
    </row>
    <row r="1140" spans="1:8" ht="13.5" x14ac:dyDescent="0.25">
      <c r="A1140" s="11"/>
      <c r="B1140" s="10">
        <v>43966</v>
      </c>
      <c r="C1140" s="2">
        <v>0.72</v>
      </c>
      <c r="D1140" s="2">
        <v>0.72</v>
      </c>
      <c r="E1140" s="2">
        <v>0</v>
      </c>
      <c r="F1140" s="2">
        <v>0</v>
      </c>
      <c r="G1140" s="2">
        <v>0</v>
      </c>
      <c r="H1140" s="15">
        <f t="shared" si="17"/>
        <v>-2.7027027027027053E-2</v>
      </c>
    </row>
    <row r="1141" spans="1:8" ht="13.5" x14ac:dyDescent="0.25">
      <c r="A1141" s="11"/>
      <c r="B1141" s="10">
        <v>43969</v>
      </c>
      <c r="C1141" s="2">
        <v>0.72</v>
      </c>
      <c r="D1141" s="2">
        <v>0.72</v>
      </c>
      <c r="E1141" s="2">
        <v>0</v>
      </c>
      <c r="F1141" s="2">
        <v>0</v>
      </c>
      <c r="G1141" s="2">
        <v>0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0.72</v>
      </c>
      <c r="D1142" s="2">
        <v>0.72</v>
      </c>
      <c r="E1142" s="2">
        <v>0</v>
      </c>
      <c r="F1142" s="2">
        <v>0</v>
      </c>
      <c r="G1142" s="2">
        <v>0</v>
      </c>
      <c r="H1142" s="15">
        <f t="shared" si="17"/>
        <v>0</v>
      </c>
    </row>
    <row r="1143" spans="1:8" ht="13.5" x14ac:dyDescent="0.25">
      <c r="A1143" s="11"/>
      <c r="B1143" s="10">
        <v>43971</v>
      </c>
      <c r="C1143" s="2">
        <v>0.7</v>
      </c>
      <c r="D1143" s="2">
        <v>0.7</v>
      </c>
      <c r="E1143" s="2">
        <v>0</v>
      </c>
      <c r="F1143" s="2">
        <v>0</v>
      </c>
      <c r="G1143" s="2">
        <v>0</v>
      </c>
      <c r="H1143" s="15">
        <f t="shared" si="17"/>
        <v>-2.7777777777777804E-2</v>
      </c>
    </row>
    <row r="1144" spans="1:8" ht="13.5" x14ac:dyDescent="0.25">
      <c r="A1144" s="11"/>
      <c r="B1144" s="10">
        <v>43972</v>
      </c>
      <c r="C1144" s="2">
        <v>0.7</v>
      </c>
      <c r="D1144" s="2">
        <v>0.7</v>
      </c>
      <c r="E1144" s="2">
        <v>0</v>
      </c>
      <c r="F1144" s="2">
        <v>0</v>
      </c>
      <c r="G1144" s="2">
        <v>0</v>
      </c>
      <c r="H1144" s="15">
        <f t="shared" si="17"/>
        <v>0</v>
      </c>
    </row>
    <row r="1145" spans="1:8" ht="13.5" x14ac:dyDescent="0.25">
      <c r="A1145" s="11"/>
      <c r="B1145" s="10">
        <v>43973</v>
      </c>
      <c r="C1145" s="2">
        <v>0.7</v>
      </c>
      <c r="D1145" s="2">
        <v>0.7</v>
      </c>
      <c r="E1145" s="2">
        <v>0</v>
      </c>
      <c r="F1145" s="2">
        <v>0</v>
      </c>
      <c r="G1145" s="2">
        <v>0</v>
      </c>
      <c r="H1145" s="15">
        <f t="shared" si="17"/>
        <v>0</v>
      </c>
    </row>
    <row r="1146" spans="1:8" ht="13.5" x14ac:dyDescent="0.25">
      <c r="A1146" s="11"/>
      <c r="B1146" s="10">
        <v>43977</v>
      </c>
      <c r="C1146" s="2">
        <v>0.7</v>
      </c>
      <c r="D1146" s="2">
        <v>0.7</v>
      </c>
      <c r="E1146" s="2">
        <v>0</v>
      </c>
      <c r="F1146" s="2">
        <v>0</v>
      </c>
      <c r="G1146" s="2">
        <v>0</v>
      </c>
      <c r="H1146" s="15">
        <f t="shared" si="17"/>
        <v>0</v>
      </c>
    </row>
    <row r="1147" spans="1:8" ht="13.5" x14ac:dyDescent="0.25">
      <c r="A1147" s="11"/>
      <c r="B1147" s="10">
        <v>43978</v>
      </c>
      <c r="C1147" s="2">
        <v>0.7</v>
      </c>
      <c r="D1147" s="2">
        <v>0.7</v>
      </c>
      <c r="E1147" s="2">
        <v>0</v>
      </c>
      <c r="F1147" s="2">
        <v>0</v>
      </c>
      <c r="G1147" s="2">
        <v>0</v>
      </c>
      <c r="H1147" s="15">
        <f t="shared" si="17"/>
        <v>0</v>
      </c>
    </row>
    <row r="1148" spans="1:8" ht="13.5" x14ac:dyDescent="0.25">
      <c r="A1148" s="11"/>
      <c r="B1148" s="10">
        <v>43979</v>
      </c>
      <c r="C1148" s="2">
        <v>0.7</v>
      </c>
      <c r="D1148" s="2">
        <v>0.7</v>
      </c>
      <c r="E1148" s="2">
        <v>0</v>
      </c>
      <c r="F1148" s="2">
        <v>0</v>
      </c>
      <c r="G1148" s="2">
        <v>0</v>
      </c>
      <c r="H1148" s="15">
        <f t="shared" si="17"/>
        <v>0</v>
      </c>
    </row>
    <row r="1149" spans="1:8" ht="13.5" x14ac:dyDescent="0.25">
      <c r="A1149" s="11"/>
      <c r="B1149" s="10">
        <v>43980</v>
      </c>
      <c r="C1149" s="2">
        <v>0.7</v>
      </c>
      <c r="D1149" s="2">
        <v>0.7</v>
      </c>
      <c r="E1149" s="2">
        <v>0</v>
      </c>
      <c r="F1149" s="2">
        <v>0</v>
      </c>
      <c r="G1149" s="2">
        <v>0</v>
      </c>
      <c r="H1149" s="15">
        <f t="shared" si="17"/>
        <v>0</v>
      </c>
    </row>
    <row r="1150" spans="1:8" ht="13.5" x14ac:dyDescent="0.25">
      <c r="A1150" s="11"/>
      <c r="B1150" s="10">
        <v>43983</v>
      </c>
      <c r="C1150" s="2">
        <v>0.7</v>
      </c>
      <c r="D1150" s="2">
        <v>0.7</v>
      </c>
      <c r="E1150" s="2">
        <v>0</v>
      </c>
      <c r="F1150" s="2">
        <v>0</v>
      </c>
      <c r="G1150" s="2">
        <v>0</v>
      </c>
      <c r="H1150" s="15">
        <f t="shared" si="17"/>
        <v>0</v>
      </c>
    </row>
    <row r="1151" spans="1:8" ht="13.5" x14ac:dyDescent="0.25">
      <c r="A1151" s="11"/>
      <c r="B1151" s="10">
        <v>43984</v>
      </c>
      <c r="C1151" s="2">
        <v>0.7</v>
      </c>
      <c r="D1151" s="2">
        <v>0.7</v>
      </c>
      <c r="E1151" s="2">
        <v>0</v>
      </c>
      <c r="F1151" s="2">
        <v>0</v>
      </c>
      <c r="G1151" s="2">
        <v>0</v>
      </c>
      <c r="H1151" s="15">
        <f t="shared" si="17"/>
        <v>0</v>
      </c>
    </row>
    <row r="1152" spans="1:8" ht="13.5" x14ac:dyDescent="0.25">
      <c r="A1152" s="11"/>
      <c r="B1152" s="10">
        <v>43985</v>
      </c>
      <c r="C1152" s="2">
        <v>0.7</v>
      </c>
      <c r="D1152" s="2">
        <v>0.7</v>
      </c>
      <c r="E1152" s="2">
        <v>0</v>
      </c>
      <c r="F1152" s="2">
        <v>0</v>
      </c>
      <c r="G1152" s="2">
        <v>0</v>
      </c>
      <c r="H1152" s="15">
        <f t="shared" si="17"/>
        <v>0</v>
      </c>
    </row>
    <row r="1153" spans="1:8" ht="13.5" x14ac:dyDescent="0.25">
      <c r="A1153" s="11"/>
      <c r="B1153" s="10">
        <v>43986</v>
      </c>
      <c r="C1153" s="2">
        <v>0.7</v>
      </c>
      <c r="D1153" s="2">
        <v>0.7</v>
      </c>
      <c r="E1153" s="2">
        <v>0</v>
      </c>
      <c r="F1153" s="2">
        <v>0</v>
      </c>
      <c r="G1153" s="2">
        <v>0</v>
      </c>
      <c r="H1153" s="15">
        <f t="shared" si="17"/>
        <v>0</v>
      </c>
    </row>
    <row r="1154" spans="1:8" ht="13.5" x14ac:dyDescent="0.25">
      <c r="A1154" s="11"/>
      <c r="B1154" s="10">
        <v>43987</v>
      </c>
      <c r="C1154" s="2">
        <v>0.7</v>
      </c>
      <c r="D1154" s="2">
        <v>0.7</v>
      </c>
      <c r="E1154" s="2">
        <v>0</v>
      </c>
      <c r="F1154" s="2">
        <v>0</v>
      </c>
      <c r="G1154" s="2">
        <v>0</v>
      </c>
      <c r="H1154" s="15">
        <f t="shared" si="17"/>
        <v>0</v>
      </c>
    </row>
    <row r="1155" spans="1:8" ht="13.5" x14ac:dyDescent="0.25">
      <c r="A1155" s="11"/>
      <c r="B1155" s="10">
        <v>43990</v>
      </c>
      <c r="C1155" s="2">
        <v>0.7</v>
      </c>
      <c r="D1155" s="2">
        <v>0.7</v>
      </c>
      <c r="E1155" s="2">
        <v>0</v>
      </c>
      <c r="F1155" s="2">
        <v>0</v>
      </c>
      <c r="G1155" s="2">
        <v>0</v>
      </c>
      <c r="H1155" s="15">
        <f t="shared" si="17"/>
        <v>0</v>
      </c>
    </row>
    <row r="1156" spans="1:8" ht="13.5" x14ac:dyDescent="0.25">
      <c r="A1156" s="11"/>
      <c r="B1156" s="10">
        <v>43991</v>
      </c>
      <c r="C1156" s="2">
        <v>0.7</v>
      </c>
      <c r="D1156" s="2">
        <v>0.7</v>
      </c>
      <c r="E1156" s="2">
        <v>0</v>
      </c>
      <c r="F1156" s="2">
        <v>0</v>
      </c>
      <c r="G1156" s="2">
        <v>0</v>
      </c>
      <c r="H1156" s="15">
        <f t="shared" si="17"/>
        <v>0</v>
      </c>
    </row>
    <row r="1157" spans="1:8" ht="13.5" x14ac:dyDescent="0.25">
      <c r="A1157" s="11"/>
      <c r="B1157" s="10">
        <v>43992</v>
      </c>
      <c r="C1157" s="2">
        <v>0.7</v>
      </c>
      <c r="D1157" s="2">
        <v>0.7</v>
      </c>
      <c r="E1157" s="2">
        <v>0</v>
      </c>
      <c r="F1157" s="2">
        <v>0</v>
      </c>
      <c r="G1157" s="2">
        <v>0</v>
      </c>
      <c r="H1157" s="15">
        <f t="shared" si="17"/>
        <v>0</v>
      </c>
    </row>
    <row r="1158" spans="1:8" ht="13.5" x14ac:dyDescent="0.25">
      <c r="A1158" s="11"/>
      <c r="B1158" s="10">
        <v>43993</v>
      </c>
      <c r="C1158" s="2">
        <v>0.73</v>
      </c>
      <c r="D1158" s="2">
        <v>0.73</v>
      </c>
      <c r="E1158" s="2">
        <v>0</v>
      </c>
      <c r="F1158" s="2">
        <v>0</v>
      </c>
      <c r="G1158" s="2">
        <v>0</v>
      </c>
      <c r="H1158" s="15">
        <f t="shared" si="17"/>
        <v>4.2857142857142899E-2</v>
      </c>
    </row>
    <row r="1159" spans="1:8" ht="13.5" x14ac:dyDescent="0.25">
      <c r="A1159" s="11"/>
      <c r="B1159" s="10">
        <v>43994</v>
      </c>
      <c r="C1159" s="2">
        <v>0.73</v>
      </c>
      <c r="D1159" s="2">
        <v>0.73</v>
      </c>
      <c r="E1159" s="2">
        <v>0</v>
      </c>
      <c r="F1159" s="2">
        <v>0</v>
      </c>
      <c r="G1159" s="2">
        <v>0</v>
      </c>
      <c r="H1159" s="15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0.75</v>
      </c>
      <c r="D1160" s="2">
        <v>0.75</v>
      </c>
      <c r="E1160" s="2">
        <v>0</v>
      </c>
      <c r="F1160" s="2">
        <v>0</v>
      </c>
      <c r="G1160" s="2">
        <v>0</v>
      </c>
      <c r="H1160" s="15">
        <f t="shared" si="18"/>
        <v>2.7397260273972629E-2</v>
      </c>
    </row>
    <row r="1161" spans="1:8" ht="13.5" x14ac:dyDescent="0.25">
      <c r="A1161" s="11"/>
      <c r="B1161" s="10">
        <v>43998</v>
      </c>
      <c r="C1161" s="2">
        <v>0.75</v>
      </c>
      <c r="D1161" s="2">
        <v>0.75</v>
      </c>
      <c r="E1161" s="2">
        <v>0</v>
      </c>
      <c r="F1161" s="2">
        <v>0</v>
      </c>
      <c r="G1161" s="2">
        <v>0</v>
      </c>
      <c r="H1161" s="15">
        <f t="shared" si="18"/>
        <v>0</v>
      </c>
    </row>
    <row r="1162" spans="1:8" ht="13.5" x14ac:dyDescent="0.25">
      <c r="A1162" s="11"/>
      <c r="B1162" s="10">
        <v>43999</v>
      </c>
      <c r="C1162" s="2">
        <v>0.77</v>
      </c>
      <c r="D1162" s="2">
        <v>0.77</v>
      </c>
      <c r="E1162" s="2">
        <v>0</v>
      </c>
      <c r="F1162" s="2">
        <v>0</v>
      </c>
      <c r="G1162" s="2">
        <v>0</v>
      </c>
      <c r="H1162" s="15">
        <f t="shared" si="18"/>
        <v>2.6666666666666689E-2</v>
      </c>
    </row>
    <row r="1163" spans="1:8" ht="13.5" x14ac:dyDescent="0.25">
      <c r="A1163" s="11"/>
      <c r="B1163" s="10">
        <v>44000</v>
      </c>
      <c r="C1163" s="2">
        <v>0.79</v>
      </c>
      <c r="D1163" s="2">
        <v>0.79</v>
      </c>
      <c r="E1163" s="2">
        <v>0</v>
      </c>
      <c r="F1163" s="2">
        <v>0</v>
      </c>
      <c r="G1163" s="2">
        <v>0</v>
      </c>
      <c r="H1163" s="15">
        <f t="shared" si="18"/>
        <v>2.5974025974025997E-2</v>
      </c>
    </row>
    <row r="1164" spans="1:8" ht="13.5" x14ac:dyDescent="0.25">
      <c r="A1164" s="11"/>
      <c r="B1164" s="10">
        <v>44001</v>
      </c>
      <c r="C1164" s="2">
        <v>0.81</v>
      </c>
      <c r="D1164" s="2">
        <v>0.81</v>
      </c>
      <c r="E1164" s="2">
        <v>0</v>
      </c>
      <c r="F1164" s="2">
        <v>0</v>
      </c>
      <c r="G1164" s="2">
        <v>0</v>
      </c>
      <c r="H1164" s="15">
        <f t="shared" si="18"/>
        <v>2.5316455696202552E-2</v>
      </c>
    </row>
    <row r="1165" spans="1:8" ht="13.5" x14ac:dyDescent="0.25">
      <c r="A1165" s="11"/>
      <c r="B1165" s="10">
        <v>44004</v>
      </c>
      <c r="C1165" s="2">
        <v>0.81</v>
      </c>
      <c r="D1165" s="2">
        <v>0.81</v>
      </c>
      <c r="E1165" s="2">
        <v>0</v>
      </c>
      <c r="F1165" s="2">
        <v>0</v>
      </c>
      <c r="G1165" s="2">
        <v>0</v>
      </c>
      <c r="H1165" s="15">
        <f t="shared" si="18"/>
        <v>0</v>
      </c>
    </row>
    <row r="1166" spans="1:8" ht="13.5" x14ac:dyDescent="0.25">
      <c r="A1166" s="11"/>
      <c r="B1166" s="10">
        <v>44005</v>
      </c>
      <c r="C1166" s="2">
        <v>0.81</v>
      </c>
      <c r="D1166" s="2">
        <v>0.81</v>
      </c>
      <c r="E1166" s="2">
        <v>0</v>
      </c>
      <c r="F1166" s="2">
        <v>0</v>
      </c>
      <c r="G1166" s="2">
        <v>0</v>
      </c>
      <c r="H1166" s="15">
        <f t="shared" si="18"/>
        <v>0</v>
      </c>
    </row>
    <row r="1167" spans="1:8" ht="13.5" x14ac:dyDescent="0.25">
      <c r="A1167" s="11"/>
      <c r="B1167" s="10">
        <v>44006</v>
      </c>
      <c r="C1167" s="2">
        <v>0.81</v>
      </c>
      <c r="D1167" s="2">
        <v>0.81</v>
      </c>
      <c r="E1167" s="2">
        <v>0</v>
      </c>
      <c r="F1167" s="2">
        <v>0</v>
      </c>
      <c r="G1167" s="2">
        <v>0</v>
      </c>
      <c r="H1167" s="15">
        <f t="shared" si="18"/>
        <v>0</v>
      </c>
    </row>
    <row r="1168" spans="1:8" ht="13.5" x14ac:dyDescent="0.25">
      <c r="A1168" s="11"/>
      <c r="B1168" s="10">
        <v>44007</v>
      </c>
      <c r="C1168" s="2">
        <v>0.83</v>
      </c>
      <c r="D1168" s="2">
        <v>0.83</v>
      </c>
      <c r="E1168" s="2">
        <v>0</v>
      </c>
      <c r="F1168" s="2">
        <v>0</v>
      </c>
      <c r="G1168" s="2">
        <v>0</v>
      </c>
      <c r="H1168" s="15">
        <f t="shared" si="18"/>
        <v>2.4691358024691242E-2</v>
      </c>
    </row>
    <row r="1169" spans="1:8" ht="13.5" x14ac:dyDescent="0.25">
      <c r="A1169" s="11"/>
      <c r="B1169" s="10">
        <v>44008</v>
      </c>
      <c r="C1169" s="2">
        <v>0.83</v>
      </c>
      <c r="D1169" s="2">
        <v>0.83</v>
      </c>
      <c r="E1169" s="2">
        <v>0</v>
      </c>
      <c r="F1169" s="2">
        <v>0</v>
      </c>
      <c r="G1169" s="2">
        <v>0</v>
      </c>
      <c r="H1169" s="15">
        <f t="shared" si="18"/>
        <v>0</v>
      </c>
    </row>
    <row r="1170" spans="1:8" ht="13.5" x14ac:dyDescent="0.25">
      <c r="A1170" s="11"/>
      <c r="B1170" s="10">
        <v>44011</v>
      </c>
      <c r="C1170" s="2">
        <v>0.83</v>
      </c>
      <c r="D1170" s="2">
        <v>0.83</v>
      </c>
      <c r="E1170" s="2">
        <v>0</v>
      </c>
      <c r="F1170" s="2">
        <v>0</v>
      </c>
      <c r="G1170" s="2">
        <v>0</v>
      </c>
      <c r="H1170" s="15">
        <f t="shared" si="18"/>
        <v>0</v>
      </c>
    </row>
    <row r="1171" spans="1:8" ht="13.5" x14ac:dyDescent="0.25">
      <c r="A1171" s="11"/>
      <c r="B1171" s="10">
        <v>44012</v>
      </c>
      <c r="C1171" s="2">
        <v>0.83</v>
      </c>
      <c r="D1171" s="2">
        <v>0.83</v>
      </c>
      <c r="E1171" s="2">
        <v>0</v>
      </c>
      <c r="F1171" s="2">
        <v>0</v>
      </c>
      <c r="G1171" s="2">
        <v>0</v>
      </c>
      <c r="H1171" s="15">
        <f t="shared" si="18"/>
        <v>0</v>
      </c>
    </row>
    <row r="1172" spans="1:8" ht="13.5" x14ac:dyDescent="0.25">
      <c r="A1172" s="11"/>
      <c r="B1172" s="10">
        <v>44013</v>
      </c>
      <c r="C1172" s="2">
        <v>0.85</v>
      </c>
      <c r="D1172" s="2">
        <v>0.85</v>
      </c>
      <c r="E1172" s="2">
        <v>0</v>
      </c>
      <c r="F1172" s="2">
        <v>0</v>
      </c>
      <c r="G1172" s="2">
        <v>0</v>
      </c>
      <c r="H1172" s="15">
        <f t="shared" si="18"/>
        <v>2.4096385542168697E-2</v>
      </c>
    </row>
    <row r="1173" spans="1:8" ht="13.5" x14ac:dyDescent="0.25">
      <c r="A1173" s="11"/>
      <c r="B1173" s="10">
        <v>44014</v>
      </c>
      <c r="C1173" s="2">
        <v>0.87</v>
      </c>
      <c r="D1173" s="2">
        <v>0.87</v>
      </c>
      <c r="E1173" s="2">
        <v>0</v>
      </c>
      <c r="F1173" s="2">
        <v>0</v>
      </c>
      <c r="G1173" s="2">
        <v>0</v>
      </c>
      <c r="H1173" s="15">
        <f t="shared" si="18"/>
        <v>2.3529411764705903E-2</v>
      </c>
    </row>
    <row r="1174" spans="1:8" ht="13.5" x14ac:dyDescent="0.25">
      <c r="A1174" s="11"/>
      <c r="B1174" s="10">
        <v>44015</v>
      </c>
      <c r="C1174" s="2">
        <v>0.87</v>
      </c>
      <c r="D1174" s="2">
        <v>0.87</v>
      </c>
      <c r="E1174" s="2">
        <v>0</v>
      </c>
      <c r="F1174" s="2">
        <v>0</v>
      </c>
      <c r="G1174" s="2">
        <v>0</v>
      </c>
      <c r="H1174" s="15">
        <f t="shared" si="18"/>
        <v>0</v>
      </c>
    </row>
    <row r="1175" spans="1:8" ht="13.5" x14ac:dyDescent="0.25">
      <c r="A1175" s="11"/>
      <c r="B1175" s="10">
        <v>44018</v>
      </c>
      <c r="C1175" s="2">
        <v>0.87</v>
      </c>
      <c r="D1175" s="2">
        <v>0.87</v>
      </c>
      <c r="E1175" s="2">
        <v>0</v>
      </c>
      <c r="F1175" s="2">
        <v>0</v>
      </c>
      <c r="G1175" s="2">
        <v>0</v>
      </c>
      <c r="H1175" s="15">
        <f t="shared" si="18"/>
        <v>0</v>
      </c>
    </row>
    <row r="1176" spans="1:8" ht="13.5" x14ac:dyDescent="0.25">
      <c r="A1176" s="11"/>
      <c r="B1176" s="10">
        <v>44019</v>
      </c>
      <c r="C1176" s="2">
        <v>0.87</v>
      </c>
      <c r="D1176" s="2">
        <v>0.87</v>
      </c>
      <c r="E1176" s="2">
        <v>0</v>
      </c>
      <c r="F1176" s="2">
        <v>0</v>
      </c>
      <c r="G1176" s="2">
        <v>0</v>
      </c>
      <c r="H1176" s="15">
        <f t="shared" si="18"/>
        <v>0</v>
      </c>
    </row>
    <row r="1177" spans="1:8" ht="13.5" x14ac:dyDescent="0.25">
      <c r="A1177" s="11"/>
      <c r="B1177" s="10">
        <v>44020</v>
      </c>
      <c r="C1177" s="2">
        <v>0.91</v>
      </c>
      <c r="D1177" s="2">
        <v>0.91</v>
      </c>
      <c r="E1177" s="2">
        <v>20</v>
      </c>
      <c r="F1177" s="2">
        <v>0.89</v>
      </c>
      <c r="G1177" s="2">
        <v>17.8</v>
      </c>
      <c r="H1177" s="15">
        <f t="shared" si="18"/>
        <v>4.5977011494252915E-2</v>
      </c>
    </row>
    <row r="1178" spans="1:8" ht="13.5" x14ac:dyDescent="0.25">
      <c r="A1178" s="11"/>
      <c r="B1178" s="10">
        <v>44021</v>
      </c>
      <c r="C1178" s="2">
        <v>0.93</v>
      </c>
      <c r="D1178" s="2">
        <v>0.93</v>
      </c>
      <c r="E1178" s="2">
        <v>40</v>
      </c>
      <c r="F1178" s="2">
        <v>0.93</v>
      </c>
      <c r="G1178" s="2">
        <v>37.200000000000003</v>
      </c>
      <c r="H1178" s="15">
        <f t="shared" si="18"/>
        <v>2.1978021978021997E-2</v>
      </c>
    </row>
    <row r="1179" spans="1:8" ht="13.5" x14ac:dyDescent="0.25">
      <c r="A1179" s="11"/>
      <c r="B1179" s="10">
        <v>44022</v>
      </c>
      <c r="C1179" s="2">
        <v>0.93</v>
      </c>
      <c r="D1179" s="2">
        <v>0.93</v>
      </c>
      <c r="E1179" s="2">
        <v>0</v>
      </c>
      <c r="F1179" s="2">
        <v>0</v>
      </c>
      <c r="G1179" s="2">
        <v>0</v>
      </c>
      <c r="H1179" s="15">
        <f t="shared" si="18"/>
        <v>0</v>
      </c>
    </row>
    <row r="1180" spans="1:8" ht="13.5" x14ac:dyDescent="0.25">
      <c r="A1180" s="11"/>
      <c r="B1180" s="10">
        <v>44025</v>
      </c>
      <c r="C1180" s="2">
        <v>0.93</v>
      </c>
      <c r="D1180" s="2">
        <v>0.93</v>
      </c>
      <c r="E1180" s="2">
        <v>0</v>
      </c>
      <c r="F1180" s="2">
        <v>0</v>
      </c>
      <c r="G1180" s="2">
        <v>0</v>
      </c>
      <c r="H1180" s="15">
        <f t="shared" si="18"/>
        <v>0</v>
      </c>
    </row>
    <row r="1181" spans="1:8" ht="13.5" x14ac:dyDescent="0.25">
      <c r="A1181" s="11"/>
      <c r="B1181" s="10">
        <v>44026</v>
      </c>
      <c r="C1181" s="2">
        <v>0.93</v>
      </c>
      <c r="D1181" s="2">
        <v>0.93</v>
      </c>
      <c r="E1181" s="2">
        <v>0</v>
      </c>
      <c r="F1181" s="2">
        <v>0</v>
      </c>
      <c r="G1181" s="2">
        <v>0</v>
      </c>
      <c r="H1181" s="15">
        <f t="shared" si="18"/>
        <v>0</v>
      </c>
    </row>
    <row r="1182" spans="1:8" ht="13.5" x14ac:dyDescent="0.25">
      <c r="A1182" s="11"/>
      <c r="B1182" s="10">
        <v>44027</v>
      </c>
      <c r="C1182" s="2">
        <v>0.93</v>
      </c>
      <c r="D1182" s="2">
        <v>0.93</v>
      </c>
      <c r="E1182" s="2">
        <v>0</v>
      </c>
      <c r="F1182" s="2">
        <v>0</v>
      </c>
      <c r="G1182" s="2">
        <v>0</v>
      </c>
      <c r="H1182" s="15">
        <f t="shared" si="18"/>
        <v>0</v>
      </c>
    </row>
    <row r="1183" spans="1:8" ht="13.5" x14ac:dyDescent="0.25">
      <c r="A1183" s="11"/>
      <c r="B1183" s="10">
        <v>44028</v>
      </c>
      <c r="C1183" s="2">
        <v>0.93</v>
      </c>
      <c r="D1183" s="2">
        <v>0.93</v>
      </c>
      <c r="E1183" s="2">
        <v>0</v>
      </c>
      <c r="F1183" s="2">
        <v>0</v>
      </c>
      <c r="G1183" s="2">
        <v>0</v>
      </c>
      <c r="H1183" s="15">
        <f t="shared" si="18"/>
        <v>0</v>
      </c>
    </row>
    <row r="1184" spans="1:8" ht="13.5" x14ac:dyDescent="0.25">
      <c r="A1184" s="11"/>
      <c r="B1184" s="10">
        <v>44029</v>
      </c>
      <c r="C1184" s="2">
        <v>0.95</v>
      </c>
      <c r="D1184" s="2">
        <v>0.95</v>
      </c>
      <c r="E1184" s="2">
        <v>0</v>
      </c>
      <c r="F1184" s="2">
        <v>0</v>
      </c>
      <c r="G1184" s="2">
        <v>0</v>
      </c>
      <c r="H1184" s="15">
        <f t="shared" si="18"/>
        <v>2.1505376344085919E-2</v>
      </c>
    </row>
    <row r="1185" spans="1:8" ht="13.5" x14ac:dyDescent="0.25">
      <c r="A1185" s="11"/>
      <c r="B1185" s="10">
        <v>44032</v>
      </c>
      <c r="C1185" s="2">
        <v>0.96</v>
      </c>
      <c r="D1185" s="2">
        <v>0.96</v>
      </c>
      <c r="E1185" s="2">
        <v>125</v>
      </c>
      <c r="F1185" s="2">
        <v>0.96</v>
      </c>
      <c r="G1185" s="2">
        <v>120</v>
      </c>
      <c r="H1185" s="15">
        <f t="shared" si="18"/>
        <v>1.0526315789473694E-2</v>
      </c>
    </row>
    <row r="1186" spans="1:8" ht="13.5" x14ac:dyDescent="0.25">
      <c r="A1186" s="11"/>
      <c r="B1186" s="10">
        <v>44033</v>
      </c>
      <c r="C1186" s="2">
        <v>0.96</v>
      </c>
      <c r="D1186" s="2">
        <v>0.96</v>
      </c>
      <c r="E1186" s="2">
        <v>0</v>
      </c>
      <c r="F1186" s="2">
        <v>0</v>
      </c>
      <c r="G1186" s="2">
        <v>0</v>
      </c>
      <c r="H1186" s="15">
        <f t="shared" si="18"/>
        <v>0</v>
      </c>
    </row>
    <row r="1187" spans="1:8" ht="13.5" x14ac:dyDescent="0.25">
      <c r="A1187" s="11"/>
      <c r="B1187" s="10">
        <v>44034</v>
      </c>
      <c r="C1187" s="2">
        <v>0.96</v>
      </c>
      <c r="D1187" s="2">
        <v>0.96</v>
      </c>
      <c r="E1187" s="2">
        <v>0</v>
      </c>
      <c r="F1187" s="2">
        <v>0</v>
      </c>
      <c r="G1187" s="2">
        <v>0</v>
      </c>
      <c r="H1187" s="15">
        <f t="shared" si="18"/>
        <v>0</v>
      </c>
    </row>
    <row r="1188" spans="1:8" ht="13.5" x14ac:dyDescent="0.25">
      <c r="A1188" s="11"/>
      <c r="B1188" s="10">
        <v>44035</v>
      </c>
      <c r="C1188" s="2">
        <v>0.96</v>
      </c>
      <c r="D1188" s="2">
        <v>0.96</v>
      </c>
      <c r="E1188" s="2">
        <v>0</v>
      </c>
      <c r="F1188" s="2">
        <v>0</v>
      </c>
      <c r="G1188" s="2">
        <v>0</v>
      </c>
      <c r="H1188" s="15">
        <f t="shared" si="18"/>
        <v>0</v>
      </c>
    </row>
    <row r="1189" spans="1:8" ht="13.5" x14ac:dyDescent="0.25">
      <c r="A1189" s="11"/>
      <c r="B1189" s="10">
        <v>44036</v>
      </c>
      <c r="C1189" s="2">
        <v>0.96</v>
      </c>
      <c r="D1189" s="2">
        <v>0.96</v>
      </c>
      <c r="E1189" s="2">
        <v>0</v>
      </c>
      <c r="F1189" s="2">
        <v>0</v>
      </c>
      <c r="G1189" s="2">
        <v>0</v>
      </c>
      <c r="H1189" s="15">
        <f t="shared" si="18"/>
        <v>0</v>
      </c>
    </row>
    <row r="1190" spans="1:8" ht="13.5" x14ac:dyDescent="0.25">
      <c r="A1190" s="11"/>
      <c r="B1190" s="10">
        <v>44039</v>
      </c>
      <c r="C1190" s="2">
        <v>0.96</v>
      </c>
      <c r="D1190" s="2">
        <v>0.96</v>
      </c>
      <c r="E1190" s="2">
        <v>0</v>
      </c>
      <c r="F1190" s="2">
        <v>0</v>
      </c>
      <c r="G1190" s="2">
        <v>0</v>
      </c>
      <c r="H1190" s="15">
        <f t="shared" si="18"/>
        <v>0</v>
      </c>
    </row>
    <row r="1191" spans="1:8" ht="13.5" x14ac:dyDescent="0.25">
      <c r="A1191" s="11"/>
      <c r="B1191" s="10">
        <v>44040</v>
      </c>
      <c r="C1191" s="2">
        <v>0.98</v>
      </c>
      <c r="D1191" s="2">
        <v>0.98</v>
      </c>
      <c r="E1191" s="2">
        <v>126</v>
      </c>
      <c r="F1191" s="2">
        <v>0.98</v>
      </c>
      <c r="G1191" s="2">
        <v>123.48</v>
      </c>
      <c r="H1191" s="15">
        <f t="shared" si="18"/>
        <v>2.0833333333333353E-2</v>
      </c>
    </row>
    <row r="1192" spans="1:8" ht="13.5" x14ac:dyDescent="0.25">
      <c r="A1192" s="11"/>
      <c r="B1192" s="10">
        <v>44041</v>
      </c>
      <c r="C1192" s="2">
        <v>1</v>
      </c>
      <c r="D1192" s="2">
        <v>1</v>
      </c>
      <c r="E1192" s="2">
        <v>20</v>
      </c>
      <c r="F1192" s="2">
        <v>1</v>
      </c>
      <c r="G1192" s="2">
        <v>20</v>
      </c>
      <c r="H1192" s="15">
        <f t="shared" si="18"/>
        <v>2.0408163265306142E-2</v>
      </c>
    </row>
    <row r="1193" spans="1:8" ht="13.5" x14ac:dyDescent="0.25">
      <c r="A1193" s="11"/>
      <c r="B1193" s="10">
        <v>44042</v>
      </c>
      <c r="C1193" s="2">
        <v>1</v>
      </c>
      <c r="D1193" s="2">
        <v>1</v>
      </c>
      <c r="E1193" s="2">
        <v>0</v>
      </c>
      <c r="F1193" s="2">
        <v>0</v>
      </c>
      <c r="G1193" s="2">
        <v>0</v>
      </c>
      <c r="H1193" s="15">
        <f t="shared" si="18"/>
        <v>0</v>
      </c>
    </row>
    <row r="1194" spans="1:8" ht="13.5" x14ac:dyDescent="0.25">
      <c r="A1194" s="11"/>
      <c r="B1194" s="10">
        <v>44046</v>
      </c>
      <c r="C1194" s="2">
        <v>1</v>
      </c>
      <c r="D1194" s="2">
        <v>1</v>
      </c>
      <c r="E1194" s="2">
        <v>0</v>
      </c>
      <c r="F1194" s="2">
        <v>0</v>
      </c>
      <c r="G1194" s="2">
        <v>0</v>
      </c>
      <c r="H1194" s="15">
        <f t="shared" si="18"/>
        <v>0</v>
      </c>
    </row>
    <row r="1195" spans="1:8" ht="13.5" x14ac:dyDescent="0.25">
      <c r="A1195" s="11"/>
      <c r="B1195" s="10">
        <v>44047</v>
      </c>
      <c r="C1195" s="2">
        <v>1</v>
      </c>
      <c r="D1195" s="2">
        <v>1</v>
      </c>
      <c r="E1195" s="2">
        <v>0</v>
      </c>
      <c r="F1195" s="2">
        <v>0</v>
      </c>
      <c r="G1195" s="2">
        <v>0</v>
      </c>
      <c r="H1195" s="15">
        <f t="shared" si="18"/>
        <v>0</v>
      </c>
    </row>
    <row r="1196" spans="1:8" ht="13.5" x14ac:dyDescent="0.25">
      <c r="A1196" s="11"/>
      <c r="B1196" s="10">
        <v>44048</v>
      </c>
      <c r="C1196" s="2">
        <v>1</v>
      </c>
      <c r="D1196" s="2">
        <v>1</v>
      </c>
      <c r="E1196" s="2">
        <v>0</v>
      </c>
      <c r="F1196" s="2">
        <v>0</v>
      </c>
      <c r="G1196" s="2">
        <v>0</v>
      </c>
      <c r="H1196" s="15">
        <f t="shared" si="18"/>
        <v>0</v>
      </c>
    </row>
    <row r="1197" spans="1:8" ht="13.5" x14ac:dyDescent="0.25">
      <c r="A1197" s="11"/>
      <c r="B1197" s="10">
        <v>44049</v>
      </c>
      <c r="C1197" s="2">
        <v>1</v>
      </c>
      <c r="D1197" s="2">
        <v>1</v>
      </c>
      <c r="E1197" s="2">
        <v>0</v>
      </c>
      <c r="F1197" s="2">
        <v>0</v>
      </c>
      <c r="G1197" s="2">
        <v>0</v>
      </c>
      <c r="H1197" s="15">
        <f t="shared" si="18"/>
        <v>0</v>
      </c>
    </row>
    <row r="1198" spans="1:8" ht="13.5" x14ac:dyDescent="0.25">
      <c r="A1198" s="11"/>
      <c r="B1198" s="10">
        <v>44050</v>
      </c>
      <c r="C1198" s="2">
        <v>1</v>
      </c>
      <c r="D1198" s="2">
        <v>1</v>
      </c>
      <c r="E1198" s="2">
        <v>0</v>
      </c>
      <c r="F1198" s="2">
        <v>0</v>
      </c>
      <c r="G1198" s="2">
        <v>0</v>
      </c>
      <c r="H1198" s="15">
        <f t="shared" si="18"/>
        <v>0</v>
      </c>
    </row>
    <row r="1199" spans="1:8" ht="13.5" x14ac:dyDescent="0.25">
      <c r="A1199" s="11"/>
      <c r="B1199" s="10">
        <v>44053</v>
      </c>
      <c r="C1199" s="2">
        <v>1</v>
      </c>
      <c r="D1199" s="2">
        <v>1</v>
      </c>
      <c r="E1199" s="2">
        <v>0</v>
      </c>
      <c r="F1199" s="2">
        <v>0</v>
      </c>
      <c r="G1199" s="2">
        <v>0</v>
      </c>
      <c r="H1199" s="15">
        <f t="shared" si="18"/>
        <v>0</v>
      </c>
    </row>
    <row r="1200" spans="1:8" ht="13.5" x14ac:dyDescent="0.25">
      <c r="A1200" s="11"/>
      <c r="B1200" s="10">
        <v>44054</v>
      </c>
      <c r="C1200" s="2">
        <v>1</v>
      </c>
      <c r="D1200" s="2">
        <v>1</v>
      </c>
      <c r="E1200" s="2">
        <v>0</v>
      </c>
      <c r="F1200" s="2">
        <v>0</v>
      </c>
      <c r="G1200" s="2">
        <v>0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1</v>
      </c>
      <c r="D1201" s="2">
        <v>1</v>
      </c>
      <c r="E1201" s="2">
        <v>0</v>
      </c>
      <c r="F1201" s="2">
        <v>0</v>
      </c>
      <c r="G1201" s="2">
        <v>0</v>
      </c>
      <c r="H1201" s="15">
        <f t="shared" si="18"/>
        <v>0</v>
      </c>
    </row>
    <row r="1202" spans="1:8" ht="13.5" x14ac:dyDescent="0.25">
      <c r="A1202" s="11"/>
      <c r="B1202" s="10">
        <v>44057</v>
      </c>
      <c r="C1202" s="2">
        <v>1</v>
      </c>
      <c r="D1202" s="2">
        <v>1</v>
      </c>
      <c r="E1202" s="2">
        <v>15</v>
      </c>
      <c r="F1202" s="2">
        <v>1</v>
      </c>
      <c r="G1202" s="2">
        <v>15</v>
      </c>
      <c r="H1202" s="15">
        <f t="shared" si="18"/>
        <v>0</v>
      </c>
    </row>
    <row r="1203" spans="1:8" ht="13.5" x14ac:dyDescent="0.25">
      <c r="A1203" s="11"/>
      <c r="B1203" s="10">
        <v>44060</v>
      </c>
      <c r="C1203" s="2">
        <v>1</v>
      </c>
      <c r="D1203" s="2">
        <v>1</v>
      </c>
      <c r="E1203" s="2">
        <v>0</v>
      </c>
      <c r="F1203" s="2">
        <v>0</v>
      </c>
      <c r="G1203" s="2">
        <v>0</v>
      </c>
      <c r="H1203" s="15">
        <f t="shared" si="18"/>
        <v>0</v>
      </c>
    </row>
    <row r="1204" spans="1:8" ht="13.5" x14ac:dyDescent="0.25">
      <c r="A1204" s="11"/>
      <c r="B1204" s="10">
        <v>44061</v>
      </c>
      <c r="C1204" s="2">
        <v>1</v>
      </c>
      <c r="D1204" s="2">
        <v>1</v>
      </c>
      <c r="E1204" s="2">
        <v>0</v>
      </c>
      <c r="F1204" s="2">
        <v>0</v>
      </c>
      <c r="G1204" s="2">
        <v>0</v>
      </c>
      <c r="H1204" s="15">
        <f t="shared" si="18"/>
        <v>0</v>
      </c>
    </row>
    <row r="1205" spans="1:8" ht="13.5" x14ac:dyDescent="0.25">
      <c r="A1205" s="11"/>
      <c r="B1205" s="10">
        <v>44062</v>
      </c>
      <c r="C1205" s="2">
        <v>1</v>
      </c>
      <c r="D1205" s="2">
        <v>1</v>
      </c>
      <c r="E1205" s="2">
        <v>0</v>
      </c>
      <c r="F1205" s="2">
        <v>0</v>
      </c>
      <c r="G1205" s="2">
        <v>0</v>
      </c>
      <c r="H1205" s="15">
        <f t="shared" si="18"/>
        <v>0</v>
      </c>
    </row>
    <row r="1206" spans="1:8" ht="13.5" x14ac:dyDescent="0.25">
      <c r="A1206" s="11"/>
      <c r="B1206" s="10">
        <v>44064</v>
      </c>
      <c r="C1206" s="2">
        <v>1</v>
      </c>
      <c r="D1206" s="2">
        <v>1</v>
      </c>
      <c r="E1206" s="2">
        <v>0</v>
      </c>
      <c r="F1206" s="2">
        <v>0</v>
      </c>
      <c r="G1206" s="2">
        <v>0</v>
      </c>
      <c r="H1206" s="15">
        <f t="shared" si="18"/>
        <v>0</v>
      </c>
    </row>
    <row r="1207" spans="1:8" ht="13.5" x14ac:dyDescent="0.25">
      <c r="A1207" s="11"/>
      <c r="B1207" s="10">
        <v>44067</v>
      </c>
      <c r="C1207" s="2">
        <v>1</v>
      </c>
      <c r="D1207" s="2">
        <v>1</v>
      </c>
      <c r="E1207" s="2">
        <v>0</v>
      </c>
      <c r="F1207" s="2">
        <v>0</v>
      </c>
      <c r="G1207" s="2">
        <v>0</v>
      </c>
      <c r="H1207" s="15">
        <f t="shared" si="18"/>
        <v>0</v>
      </c>
    </row>
    <row r="1208" spans="1:8" ht="13.5" x14ac:dyDescent="0.25">
      <c r="A1208" s="11"/>
      <c r="B1208" s="10">
        <v>44068</v>
      </c>
      <c r="C1208" s="2">
        <v>1</v>
      </c>
      <c r="D1208" s="2">
        <v>1</v>
      </c>
      <c r="E1208" s="2">
        <v>0</v>
      </c>
      <c r="F1208" s="2">
        <v>0</v>
      </c>
      <c r="G1208" s="2">
        <v>0</v>
      </c>
      <c r="H1208" s="15">
        <f t="shared" si="18"/>
        <v>0</v>
      </c>
    </row>
    <row r="1209" spans="1:8" ht="13.5" x14ac:dyDescent="0.25">
      <c r="A1209" s="11"/>
      <c r="B1209" s="10">
        <v>44069</v>
      </c>
      <c r="C1209" s="2">
        <v>1</v>
      </c>
      <c r="D1209" s="2">
        <v>1</v>
      </c>
      <c r="E1209" s="2">
        <v>0</v>
      </c>
      <c r="F1209" s="2">
        <v>0</v>
      </c>
      <c r="G1209" s="2">
        <v>0</v>
      </c>
      <c r="H1209" s="15">
        <f t="shared" si="18"/>
        <v>0</v>
      </c>
    </row>
    <row r="1210" spans="1:8" ht="13.5" x14ac:dyDescent="0.25">
      <c r="A1210" s="11"/>
      <c r="B1210" s="10">
        <v>44070</v>
      </c>
      <c r="C1210" s="2">
        <v>1</v>
      </c>
      <c r="D1210" s="2">
        <v>1</v>
      </c>
      <c r="E1210" s="2">
        <v>0</v>
      </c>
      <c r="F1210" s="2">
        <v>0</v>
      </c>
      <c r="G1210" s="2">
        <v>0</v>
      </c>
      <c r="H1210" s="15">
        <f t="shared" si="18"/>
        <v>0</v>
      </c>
    </row>
    <row r="1211" spans="1:8" ht="13.5" x14ac:dyDescent="0.25">
      <c r="A1211" s="11"/>
      <c r="B1211" s="10">
        <v>44071</v>
      </c>
      <c r="C1211" s="2">
        <v>1</v>
      </c>
      <c r="D1211" s="2">
        <v>1</v>
      </c>
      <c r="E1211" s="2">
        <v>0</v>
      </c>
      <c r="F1211" s="2">
        <v>0</v>
      </c>
      <c r="G1211" s="2">
        <v>0</v>
      </c>
      <c r="H1211" s="15">
        <f t="shared" si="18"/>
        <v>0</v>
      </c>
    </row>
    <row r="1212" spans="1:8" ht="13.5" x14ac:dyDescent="0.25">
      <c r="A1212" s="11"/>
      <c r="B1212" s="10">
        <v>44074</v>
      </c>
      <c r="C1212" s="2">
        <v>1</v>
      </c>
      <c r="D1212" s="2">
        <v>1</v>
      </c>
      <c r="E1212" s="2">
        <v>0</v>
      </c>
      <c r="F1212" s="2">
        <v>0</v>
      </c>
      <c r="G1212" s="2">
        <v>0</v>
      </c>
      <c r="H1212" s="15">
        <f t="shared" si="18"/>
        <v>0</v>
      </c>
    </row>
    <row r="1213" spans="1:8" ht="13.5" x14ac:dyDescent="0.25">
      <c r="A1213" s="11"/>
      <c r="B1213" s="10">
        <v>44075</v>
      </c>
      <c r="C1213" s="2">
        <v>1</v>
      </c>
      <c r="D1213" s="2">
        <v>1</v>
      </c>
      <c r="E1213" s="2">
        <v>0</v>
      </c>
      <c r="F1213" s="2">
        <v>0</v>
      </c>
      <c r="G1213" s="2">
        <v>0</v>
      </c>
      <c r="H1213" s="15">
        <f t="shared" si="18"/>
        <v>0</v>
      </c>
    </row>
    <row r="1214" spans="1:8" ht="13.5" x14ac:dyDescent="0.25">
      <c r="A1214" s="11"/>
      <c r="B1214" s="10">
        <v>44076</v>
      </c>
      <c r="C1214" s="2">
        <v>0.97</v>
      </c>
      <c r="D1214" s="2">
        <v>0.97</v>
      </c>
      <c r="E1214" s="2">
        <v>90</v>
      </c>
      <c r="F1214" s="2">
        <v>0.97</v>
      </c>
      <c r="G1214" s="2">
        <v>87.3</v>
      </c>
      <c r="H1214" s="15">
        <f t="shared" si="18"/>
        <v>-3.0000000000000027E-2</v>
      </c>
    </row>
    <row r="1215" spans="1:8" ht="13.5" x14ac:dyDescent="0.25">
      <c r="A1215" s="11"/>
      <c r="B1215" s="10">
        <v>44077</v>
      </c>
      <c r="C1215" s="2">
        <v>0.93</v>
      </c>
      <c r="D1215" s="2">
        <v>0.93</v>
      </c>
      <c r="E1215" s="2">
        <v>60</v>
      </c>
      <c r="F1215" s="2">
        <v>0.94669999999999999</v>
      </c>
      <c r="G1215" s="2">
        <v>56.802</v>
      </c>
      <c r="H1215" s="15">
        <f t="shared" si="18"/>
        <v>-4.1237113402061779E-2</v>
      </c>
    </row>
    <row r="1216" spans="1:8" ht="13.5" x14ac:dyDescent="0.25">
      <c r="A1216" s="11"/>
      <c r="B1216" s="10">
        <v>44078</v>
      </c>
      <c r="C1216" s="2">
        <v>0.93</v>
      </c>
      <c r="D1216" s="2">
        <v>0.93</v>
      </c>
      <c r="E1216" s="2">
        <v>0</v>
      </c>
      <c r="F1216" s="2">
        <v>0</v>
      </c>
      <c r="G1216" s="2">
        <v>0</v>
      </c>
      <c r="H1216" s="15">
        <f t="shared" si="18"/>
        <v>0</v>
      </c>
    </row>
    <row r="1217" spans="1:8" ht="13.5" x14ac:dyDescent="0.25">
      <c r="A1217" s="11"/>
      <c r="B1217" s="10">
        <v>44081</v>
      </c>
      <c r="C1217" s="2">
        <v>0.93</v>
      </c>
      <c r="D1217" s="2">
        <v>0.93</v>
      </c>
      <c r="E1217" s="2">
        <v>0</v>
      </c>
      <c r="F1217" s="2">
        <v>0</v>
      </c>
      <c r="G1217" s="2">
        <v>0</v>
      </c>
      <c r="H1217" s="15">
        <f t="shared" si="18"/>
        <v>0</v>
      </c>
    </row>
    <row r="1218" spans="1:8" ht="13.5" x14ac:dyDescent="0.25">
      <c r="A1218" s="11"/>
      <c r="B1218" s="10">
        <v>44082</v>
      </c>
      <c r="C1218" s="2">
        <v>0.93</v>
      </c>
      <c r="D1218" s="2">
        <v>0.93</v>
      </c>
      <c r="E1218" s="2">
        <v>0</v>
      </c>
      <c r="F1218" s="2">
        <v>0</v>
      </c>
      <c r="G1218" s="2">
        <v>0</v>
      </c>
      <c r="H1218" s="15">
        <f t="shared" si="18"/>
        <v>0</v>
      </c>
    </row>
    <row r="1219" spans="1:8" ht="13.5" x14ac:dyDescent="0.25">
      <c r="A1219" s="11"/>
      <c r="B1219" s="10">
        <v>44083</v>
      </c>
      <c r="C1219" s="2">
        <v>0.93</v>
      </c>
      <c r="D1219" s="2">
        <v>0.93</v>
      </c>
      <c r="E1219" s="2">
        <v>0</v>
      </c>
      <c r="F1219" s="2">
        <v>0</v>
      </c>
      <c r="G1219" s="2">
        <v>0</v>
      </c>
      <c r="H1219" s="15">
        <f t="shared" si="18"/>
        <v>0</v>
      </c>
    </row>
    <row r="1220" spans="1:8" ht="13.5" x14ac:dyDescent="0.25">
      <c r="A1220" s="11"/>
      <c r="B1220" s="10">
        <v>44084</v>
      </c>
      <c r="C1220" s="2">
        <v>0.93</v>
      </c>
      <c r="D1220" s="2">
        <v>0.93</v>
      </c>
      <c r="E1220" s="2">
        <v>0</v>
      </c>
      <c r="F1220" s="2">
        <v>0</v>
      </c>
      <c r="G1220" s="2">
        <v>0</v>
      </c>
      <c r="H1220" s="15">
        <f t="shared" si="18"/>
        <v>0</v>
      </c>
    </row>
    <row r="1221" spans="1:8" ht="13.5" x14ac:dyDescent="0.25">
      <c r="A1221" s="11"/>
      <c r="B1221" s="10">
        <v>44085</v>
      </c>
      <c r="C1221" s="2">
        <v>0.93</v>
      </c>
      <c r="D1221" s="2">
        <v>0.93</v>
      </c>
      <c r="E1221" s="2">
        <v>0</v>
      </c>
      <c r="F1221" s="2">
        <v>0</v>
      </c>
      <c r="G1221" s="2">
        <v>0</v>
      </c>
      <c r="H1221" s="15">
        <f t="shared" si="18"/>
        <v>0</v>
      </c>
    </row>
    <row r="1222" spans="1:8" ht="13.5" x14ac:dyDescent="0.25">
      <c r="A1222" s="11"/>
      <c r="B1222" s="10">
        <v>44088</v>
      </c>
      <c r="C1222" s="2">
        <v>0.93</v>
      </c>
      <c r="D1222" s="2">
        <v>0.93</v>
      </c>
      <c r="E1222" s="2">
        <v>0</v>
      </c>
      <c r="F1222" s="2">
        <v>0</v>
      </c>
      <c r="G1222" s="2">
        <v>0</v>
      </c>
      <c r="H1222" s="15">
        <f t="shared" si="18"/>
        <v>0</v>
      </c>
    </row>
    <row r="1223" spans="1:8" ht="13.5" x14ac:dyDescent="0.25">
      <c r="A1223" s="11"/>
      <c r="B1223" s="10">
        <v>44089</v>
      </c>
      <c r="C1223" s="2">
        <v>0.93</v>
      </c>
      <c r="D1223" s="2">
        <v>0.93</v>
      </c>
      <c r="E1223" s="2">
        <v>0</v>
      </c>
      <c r="F1223" s="2">
        <v>0</v>
      </c>
      <c r="G1223" s="2">
        <v>0</v>
      </c>
      <c r="H1223" s="15">
        <f t="shared" ref="H1223:H1286" si="19">(D1223-D1222)/D1222</f>
        <v>0</v>
      </c>
    </row>
    <row r="1224" spans="1:8" ht="13.5" x14ac:dyDescent="0.25">
      <c r="A1224" s="11"/>
      <c r="B1224" s="10">
        <v>44090</v>
      </c>
      <c r="C1224" s="2">
        <v>0.93</v>
      </c>
      <c r="D1224" s="2">
        <v>0.93</v>
      </c>
      <c r="E1224" s="2">
        <v>0</v>
      </c>
      <c r="F1224" s="2">
        <v>0</v>
      </c>
      <c r="G1224" s="2">
        <v>0</v>
      </c>
      <c r="H1224" s="15">
        <f t="shared" si="19"/>
        <v>0</v>
      </c>
    </row>
    <row r="1225" spans="1:8" ht="13.5" x14ac:dyDescent="0.25">
      <c r="A1225" s="11"/>
      <c r="B1225" s="10">
        <v>44091</v>
      </c>
      <c r="C1225" s="2">
        <v>0.89</v>
      </c>
      <c r="D1225" s="2">
        <v>0.89</v>
      </c>
      <c r="E1225" s="2">
        <v>66</v>
      </c>
      <c r="F1225" s="2">
        <v>0.89</v>
      </c>
      <c r="G1225" s="2">
        <v>58.74</v>
      </c>
      <c r="H1225" s="15">
        <f t="shared" si="19"/>
        <v>-4.3010752688172081E-2</v>
      </c>
    </row>
    <row r="1226" spans="1:8" ht="13.5" x14ac:dyDescent="0.25">
      <c r="A1226" s="11"/>
      <c r="B1226" s="10">
        <v>44092</v>
      </c>
      <c r="C1226" s="2">
        <v>0.89</v>
      </c>
      <c r="D1226" s="2">
        <v>0.89</v>
      </c>
      <c r="E1226" s="2">
        <v>0</v>
      </c>
      <c r="F1226" s="2">
        <v>0</v>
      </c>
      <c r="G1226" s="2">
        <v>0</v>
      </c>
      <c r="H1226" s="15">
        <f t="shared" si="19"/>
        <v>0</v>
      </c>
    </row>
    <row r="1227" spans="1:8" ht="13.5" x14ac:dyDescent="0.25">
      <c r="A1227" s="11"/>
      <c r="B1227" s="10">
        <v>44095</v>
      </c>
      <c r="C1227" s="2">
        <v>0.89</v>
      </c>
      <c r="D1227" s="2">
        <v>0.89</v>
      </c>
      <c r="E1227" s="2">
        <v>0</v>
      </c>
      <c r="F1227" s="2">
        <v>0</v>
      </c>
      <c r="G1227" s="2">
        <v>0</v>
      </c>
      <c r="H1227" s="15">
        <f t="shared" si="19"/>
        <v>0</v>
      </c>
    </row>
    <row r="1228" spans="1:8" ht="13.5" x14ac:dyDescent="0.25">
      <c r="A1228" s="11"/>
      <c r="B1228" s="10">
        <v>44096</v>
      </c>
      <c r="C1228" s="2">
        <v>0.89</v>
      </c>
      <c r="D1228" s="2">
        <v>0.89</v>
      </c>
      <c r="E1228" s="2">
        <v>0</v>
      </c>
      <c r="F1228" s="2">
        <v>0</v>
      </c>
      <c r="G1228" s="2">
        <v>0</v>
      </c>
      <c r="H1228" s="15">
        <f t="shared" si="19"/>
        <v>0</v>
      </c>
    </row>
    <row r="1229" spans="1:8" ht="13.5" x14ac:dyDescent="0.25">
      <c r="A1229" s="11"/>
      <c r="B1229" s="10">
        <v>44097</v>
      </c>
      <c r="C1229" s="2">
        <v>0.89</v>
      </c>
      <c r="D1229" s="2">
        <v>0.89</v>
      </c>
      <c r="E1229" s="2">
        <v>0</v>
      </c>
      <c r="F1229" s="2">
        <v>0</v>
      </c>
      <c r="G1229" s="2">
        <v>0</v>
      </c>
      <c r="H1229" s="15">
        <f t="shared" si="19"/>
        <v>0</v>
      </c>
    </row>
    <row r="1230" spans="1:8" ht="13.5" x14ac:dyDescent="0.25">
      <c r="A1230" s="11"/>
      <c r="B1230" s="10">
        <v>44098</v>
      </c>
      <c r="C1230" s="2">
        <v>0.87</v>
      </c>
      <c r="D1230" s="2">
        <v>0.87</v>
      </c>
      <c r="E1230" s="2">
        <v>98</v>
      </c>
      <c r="F1230" s="2">
        <v>0.87</v>
      </c>
      <c r="G1230" s="2">
        <v>85.26</v>
      </c>
      <c r="H1230" s="15">
        <f t="shared" si="19"/>
        <v>-2.2471910112359571E-2</v>
      </c>
    </row>
    <row r="1231" spans="1:8" ht="13.5" x14ac:dyDescent="0.25">
      <c r="A1231" s="11"/>
      <c r="B1231" s="10">
        <v>44099</v>
      </c>
      <c r="C1231" s="2">
        <v>0.87</v>
      </c>
      <c r="D1231" s="2">
        <v>0.87</v>
      </c>
      <c r="E1231" s="2">
        <v>0</v>
      </c>
      <c r="F1231" s="2">
        <v>0</v>
      </c>
      <c r="G1231" s="2">
        <v>0</v>
      </c>
      <c r="H1231" s="15">
        <f t="shared" si="19"/>
        <v>0</v>
      </c>
    </row>
    <row r="1232" spans="1:8" ht="13.5" x14ac:dyDescent="0.25">
      <c r="A1232" s="11"/>
      <c r="B1232" s="10">
        <v>44102</v>
      </c>
      <c r="C1232" s="2">
        <v>0.87</v>
      </c>
      <c r="D1232" s="2">
        <v>0.87</v>
      </c>
      <c r="E1232" s="2">
        <v>0</v>
      </c>
      <c r="F1232" s="2">
        <v>0</v>
      </c>
      <c r="G1232" s="2">
        <v>0</v>
      </c>
      <c r="H1232" s="15">
        <f t="shared" si="19"/>
        <v>0</v>
      </c>
    </row>
    <row r="1233" spans="1:8" ht="13.5" x14ac:dyDescent="0.25">
      <c r="A1233" s="11"/>
      <c r="B1233" s="10">
        <v>44103</v>
      </c>
      <c r="C1233" s="2">
        <v>0.87</v>
      </c>
      <c r="D1233" s="2">
        <v>0.87</v>
      </c>
      <c r="E1233" s="2">
        <v>0</v>
      </c>
      <c r="F1233" s="2">
        <v>0</v>
      </c>
      <c r="G1233" s="2">
        <v>0</v>
      </c>
      <c r="H1233" s="15">
        <f t="shared" si="19"/>
        <v>0</v>
      </c>
    </row>
    <row r="1234" spans="1:8" ht="13.5" x14ac:dyDescent="0.25">
      <c r="A1234" s="11"/>
      <c r="B1234" s="10">
        <v>44104</v>
      </c>
      <c r="C1234" s="2">
        <v>0.87</v>
      </c>
      <c r="D1234" s="2">
        <v>0.87</v>
      </c>
      <c r="E1234" s="2">
        <v>0</v>
      </c>
      <c r="F1234" s="2">
        <v>0</v>
      </c>
      <c r="G1234" s="2">
        <v>0</v>
      </c>
      <c r="H1234" s="15">
        <f t="shared" si="19"/>
        <v>0</v>
      </c>
    </row>
    <row r="1235" spans="1:8" ht="13.5" x14ac:dyDescent="0.25">
      <c r="A1235" s="11"/>
      <c r="B1235" s="10">
        <v>44105</v>
      </c>
      <c r="C1235" s="2">
        <v>0.87</v>
      </c>
      <c r="D1235" s="2">
        <v>0.87</v>
      </c>
      <c r="E1235" s="2">
        <v>0</v>
      </c>
      <c r="F1235" s="2">
        <v>0</v>
      </c>
      <c r="G1235" s="2">
        <v>0</v>
      </c>
      <c r="H1235" s="15">
        <f t="shared" si="19"/>
        <v>0</v>
      </c>
    </row>
    <row r="1236" spans="1:8" ht="13.5" x14ac:dyDescent="0.25">
      <c r="A1236" s="11"/>
      <c r="B1236" s="10">
        <v>44106</v>
      </c>
      <c r="C1236" s="2">
        <v>0.87</v>
      </c>
      <c r="D1236" s="2">
        <v>0.87</v>
      </c>
      <c r="E1236" s="2">
        <v>0</v>
      </c>
      <c r="F1236" s="2">
        <v>0</v>
      </c>
      <c r="G1236" s="2">
        <v>0</v>
      </c>
      <c r="H1236" s="15">
        <f t="shared" si="19"/>
        <v>0</v>
      </c>
    </row>
    <row r="1237" spans="1:8" ht="13.5" x14ac:dyDescent="0.25">
      <c r="A1237" s="11"/>
      <c r="B1237" s="10">
        <v>44109</v>
      </c>
      <c r="C1237" s="2">
        <v>0.85</v>
      </c>
      <c r="D1237" s="2">
        <v>0.85</v>
      </c>
      <c r="E1237" s="2">
        <v>200</v>
      </c>
      <c r="F1237" s="2">
        <v>0.85</v>
      </c>
      <c r="G1237" s="2">
        <v>170</v>
      </c>
      <c r="H1237" s="15">
        <f t="shared" si="19"/>
        <v>-2.2988505747126457E-2</v>
      </c>
    </row>
    <row r="1238" spans="1:8" ht="13.5" x14ac:dyDescent="0.25">
      <c r="A1238" s="11"/>
      <c r="B1238" s="10">
        <v>44110</v>
      </c>
      <c r="C1238" s="2">
        <v>0.85</v>
      </c>
      <c r="D1238" s="2">
        <v>0.85</v>
      </c>
      <c r="E1238" s="2">
        <v>0</v>
      </c>
      <c r="F1238" s="2">
        <v>0</v>
      </c>
      <c r="G1238" s="2">
        <v>0</v>
      </c>
      <c r="H1238" s="15">
        <f t="shared" si="19"/>
        <v>0</v>
      </c>
    </row>
    <row r="1239" spans="1:8" ht="13.5" x14ac:dyDescent="0.25">
      <c r="A1239" s="11"/>
      <c r="B1239" s="10">
        <v>44111</v>
      </c>
      <c r="C1239" s="2">
        <v>0.85</v>
      </c>
      <c r="D1239" s="2">
        <v>0.85</v>
      </c>
      <c r="E1239" s="2">
        <v>0</v>
      </c>
      <c r="F1239" s="2">
        <v>0</v>
      </c>
      <c r="G1239" s="2">
        <v>0</v>
      </c>
      <c r="H1239" s="15">
        <f t="shared" si="19"/>
        <v>0</v>
      </c>
    </row>
    <row r="1240" spans="1:8" ht="13.5" x14ac:dyDescent="0.25">
      <c r="A1240" s="11"/>
      <c r="B1240" s="10">
        <v>44112</v>
      </c>
      <c r="C1240" s="2">
        <v>0.85</v>
      </c>
      <c r="D1240" s="2">
        <v>0.85</v>
      </c>
      <c r="E1240" s="2">
        <v>0</v>
      </c>
      <c r="F1240" s="2">
        <v>0</v>
      </c>
      <c r="G1240" s="2">
        <v>0</v>
      </c>
      <c r="H1240" s="15">
        <f t="shared" si="19"/>
        <v>0</v>
      </c>
    </row>
    <row r="1241" spans="1:8" ht="13.5" x14ac:dyDescent="0.25">
      <c r="A1241" s="11"/>
      <c r="B1241" s="10">
        <v>44113</v>
      </c>
      <c r="C1241" s="2">
        <v>0.85</v>
      </c>
      <c r="D1241" s="2">
        <v>0.85</v>
      </c>
      <c r="E1241" s="2">
        <v>0</v>
      </c>
      <c r="F1241" s="2">
        <v>0</v>
      </c>
      <c r="G1241" s="2">
        <v>0</v>
      </c>
      <c r="H1241" s="15">
        <f t="shared" si="19"/>
        <v>0</v>
      </c>
    </row>
    <row r="1242" spans="1:8" ht="13.5" x14ac:dyDescent="0.25">
      <c r="A1242" s="11"/>
      <c r="B1242" s="10">
        <v>44116</v>
      </c>
      <c r="C1242" s="2">
        <v>0.85</v>
      </c>
      <c r="D1242" s="2">
        <v>0.85</v>
      </c>
      <c r="E1242" s="2">
        <v>0</v>
      </c>
      <c r="F1242" s="2">
        <v>0</v>
      </c>
      <c r="G1242" s="2">
        <v>0</v>
      </c>
      <c r="H1242" s="15">
        <f t="shared" si="19"/>
        <v>0</v>
      </c>
    </row>
    <row r="1243" spans="1:8" ht="13.5" x14ac:dyDescent="0.25">
      <c r="A1243" s="11"/>
      <c r="B1243" s="10">
        <v>44117</v>
      </c>
      <c r="C1243" s="2">
        <v>0.85</v>
      </c>
      <c r="D1243" s="2">
        <v>0.85</v>
      </c>
      <c r="E1243" s="2">
        <v>0</v>
      </c>
      <c r="F1243" s="2">
        <v>0</v>
      </c>
      <c r="G1243" s="2">
        <v>0</v>
      </c>
      <c r="H1243" s="15">
        <f t="shared" si="19"/>
        <v>0</v>
      </c>
    </row>
    <row r="1244" spans="1:8" ht="13.5" x14ac:dyDescent="0.25">
      <c r="A1244" s="11"/>
      <c r="B1244" s="10">
        <v>44118</v>
      </c>
      <c r="C1244" s="2">
        <v>0.85</v>
      </c>
      <c r="D1244" s="2">
        <v>0.85</v>
      </c>
      <c r="E1244" s="2">
        <v>200</v>
      </c>
      <c r="F1244" s="2">
        <v>0.85</v>
      </c>
      <c r="G1244" s="2">
        <v>170</v>
      </c>
      <c r="H1244" s="15">
        <f t="shared" si="19"/>
        <v>0</v>
      </c>
    </row>
    <row r="1245" spans="1:8" ht="13.5" x14ac:dyDescent="0.25">
      <c r="A1245" s="11"/>
      <c r="B1245" s="10">
        <v>44120</v>
      </c>
      <c r="C1245" s="2">
        <v>0.85</v>
      </c>
      <c r="D1245" s="2">
        <v>0.85</v>
      </c>
      <c r="E1245" s="2">
        <v>0</v>
      </c>
      <c r="F1245" s="2">
        <v>0</v>
      </c>
      <c r="G1245" s="2">
        <v>0</v>
      </c>
      <c r="H1245" s="15">
        <f t="shared" si="19"/>
        <v>0</v>
      </c>
    </row>
    <row r="1246" spans="1:8" ht="13.5" x14ac:dyDescent="0.25">
      <c r="A1246" s="11"/>
      <c r="B1246" s="10">
        <v>44123</v>
      </c>
      <c r="C1246" s="2">
        <v>0.85</v>
      </c>
      <c r="D1246" s="2">
        <v>0.85</v>
      </c>
      <c r="E1246" s="2">
        <v>0</v>
      </c>
      <c r="F1246" s="2">
        <v>0</v>
      </c>
      <c r="G1246" s="2">
        <v>0</v>
      </c>
      <c r="H1246" s="15">
        <f t="shared" si="19"/>
        <v>0</v>
      </c>
    </row>
    <row r="1247" spans="1:8" ht="13.5" x14ac:dyDescent="0.25">
      <c r="A1247" s="11"/>
      <c r="B1247" s="10">
        <v>44124</v>
      </c>
      <c r="C1247" s="2">
        <v>0.85</v>
      </c>
      <c r="D1247" s="2">
        <v>0.85</v>
      </c>
      <c r="E1247" s="2">
        <v>0</v>
      </c>
      <c r="F1247" s="2">
        <v>0</v>
      </c>
      <c r="G1247" s="2">
        <v>0</v>
      </c>
      <c r="H1247" s="15">
        <f t="shared" si="19"/>
        <v>0</v>
      </c>
    </row>
    <row r="1248" spans="1:8" ht="13.5" x14ac:dyDescent="0.25">
      <c r="A1248" s="11"/>
      <c r="B1248" s="10">
        <v>44125</v>
      </c>
      <c r="C1248" s="2">
        <v>0.85</v>
      </c>
      <c r="D1248" s="2">
        <v>0.85</v>
      </c>
      <c r="E1248" s="2">
        <v>0</v>
      </c>
      <c r="F1248" s="2">
        <v>0</v>
      </c>
      <c r="G1248" s="2">
        <v>0</v>
      </c>
      <c r="H1248" s="15">
        <f t="shared" si="19"/>
        <v>0</v>
      </c>
    </row>
    <row r="1249" spans="1:8" ht="13.5" x14ac:dyDescent="0.25">
      <c r="A1249" s="11"/>
      <c r="B1249" s="10">
        <v>44126</v>
      </c>
      <c r="C1249" s="2">
        <v>0.84</v>
      </c>
      <c r="D1249" s="2">
        <v>0.84</v>
      </c>
      <c r="E1249" s="2">
        <v>25</v>
      </c>
      <c r="F1249" s="2">
        <v>0.84</v>
      </c>
      <c r="G1249" s="2">
        <v>21</v>
      </c>
      <c r="H1249" s="15">
        <f t="shared" si="19"/>
        <v>-1.1764705882352951E-2</v>
      </c>
    </row>
    <row r="1250" spans="1:8" ht="13.5" x14ac:dyDescent="0.25">
      <c r="A1250" s="11"/>
      <c r="B1250" s="10">
        <v>44127</v>
      </c>
      <c r="C1250" s="2">
        <v>0.85</v>
      </c>
      <c r="D1250" s="2">
        <v>0.85</v>
      </c>
      <c r="E1250" s="2">
        <v>82</v>
      </c>
      <c r="F1250" s="2">
        <v>0.85</v>
      </c>
      <c r="G1250" s="2">
        <v>69.7</v>
      </c>
      <c r="H1250" s="15">
        <f t="shared" si="19"/>
        <v>1.1904761904761916E-2</v>
      </c>
    </row>
    <row r="1251" spans="1:8" ht="13.5" x14ac:dyDescent="0.25">
      <c r="A1251" s="11"/>
      <c r="B1251" s="10">
        <v>44130</v>
      </c>
      <c r="C1251" s="2">
        <v>0.85</v>
      </c>
      <c r="D1251" s="2">
        <v>0.85</v>
      </c>
      <c r="E1251" s="2">
        <v>0</v>
      </c>
      <c r="F1251" s="2">
        <v>0</v>
      </c>
      <c r="G1251" s="2">
        <v>0</v>
      </c>
      <c r="H1251" s="15">
        <f t="shared" si="19"/>
        <v>0</v>
      </c>
    </row>
    <row r="1252" spans="1:8" ht="13.5" x14ac:dyDescent="0.25">
      <c r="A1252" s="11"/>
      <c r="B1252" s="10">
        <v>44131</v>
      </c>
      <c r="C1252" s="2">
        <v>0.85</v>
      </c>
      <c r="D1252" s="2">
        <v>0.85</v>
      </c>
      <c r="E1252" s="2">
        <v>0</v>
      </c>
      <c r="F1252" s="2">
        <v>0</v>
      </c>
      <c r="G1252" s="2">
        <v>0</v>
      </c>
      <c r="H1252" s="15">
        <f t="shared" si="19"/>
        <v>0</v>
      </c>
    </row>
    <row r="1253" spans="1:8" ht="13.5" x14ac:dyDescent="0.25">
      <c r="A1253" s="11"/>
      <c r="B1253" s="10">
        <v>44132</v>
      </c>
      <c r="C1253" s="2">
        <v>0.85</v>
      </c>
      <c r="D1253" s="2">
        <v>0.85</v>
      </c>
      <c r="E1253" s="2">
        <v>0</v>
      </c>
      <c r="F1253" s="2">
        <v>0</v>
      </c>
      <c r="G1253" s="2">
        <v>0</v>
      </c>
      <c r="H1253" s="15">
        <f t="shared" si="19"/>
        <v>0</v>
      </c>
    </row>
    <row r="1254" spans="1:8" ht="13.5" x14ac:dyDescent="0.25">
      <c r="A1254" s="11"/>
      <c r="B1254" s="10">
        <v>44134</v>
      </c>
      <c r="C1254" s="2">
        <v>0.85</v>
      </c>
      <c r="D1254" s="2">
        <v>0.85</v>
      </c>
      <c r="E1254" s="2">
        <v>0</v>
      </c>
      <c r="F1254" s="2">
        <v>0</v>
      </c>
      <c r="G1254" s="2">
        <v>0</v>
      </c>
      <c r="H1254" s="15">
        <f t="shared" si="19"/>
        <v>0</v>
      </c>
    </row>
    <row r="1255" spans="1:8" ht="13.5" x14ac:dyDescent="0.25">
      <c r="A1255" s="11"/>
      <c r="B1255" s="10">
        <v>44137</v>
      </c>
      <c r="C1255" s="2">
        <v>0.85</v>
      </c>
      <c r="D1255" s="2">
        <v>0.85</v>
      </c>
      <c r="E1255" s="2">
        <v>0</v>
      </c>
      <c r="F1255" s="2">
        <v>0</v>
      </c>
      <c r="G1255" s="2">
        <v>0</v>
      </c>
      <c r="H1255" s="15">
        <f t="shared" si="19"/>
        <v>0</v>
      </c>
    </row>
    <row r="1256" spans="1:8" ht="13.5" x14ac:dyDescent="0.25">
      <c r="A1256" s="11"/>
      <c r="B1256" s="10">
        <v>44138</v>
      </c>
      <c r="C1256" s="2">
        <v>0.85</v>
      </c>
      <c r="D1256" s="2">
        <v>0.85</v>
      </c>
      <c r="E1256" s="2">
        <v>26</v>
      </c>
      <c r="F1256" s="2">
        <v>0.85</v>
      </c>
      <c r="G1256" s="2">
        <v>22.1</v>
      </c>
      <c r="H1256" s="15">
        <f t="shared" si="19"/>
        <v>0</v>
      </c>
    </row>
    <row r="1257" spans="1:8" ht="13.5" x14ac:dyDescent="0.25">
      <c r="A1257" s="11"/>
      <c r="B1257" s="10">
        <v>44139</v>
      </c>
      <c r="C1257" s="2">
        <v>0.85</v>
      </c>
      <c r="D1257" s="2">
        <v>0.85</v>
      </c>
      <c r="E1257" s="2">
        <v>0</v>
      </c>
      <c r="F1257" s="2">
        <v>0</v>
      </c>
      <c r="G1257" s="2">
        <v>0</v>
      </c>
      <c r="H1257" s="15">
        <f t="shared" si="19"/>
        <v>0</v>
      </c>
    </row>
    <row r="1258" spans="1:8" ht="13.5" x14ac:dyDescent="0.25">
      <c r="A1258" s="11"/>
      <c r="B1258" s="10">
        <v>44140</v>
      </c>
      <c r="C1258" s="2">
        <v>0.85</v>
      </c>
      <c r="D1258" s="2">
        <v>0.85</v>
      </c>
      <c r="E1258" s="2">
        <v>0</v>
      </c>
      <c r="F1258" s="2">
        <v>0</v>
      </c>
      <c r="G1258" s="2">
        <v>0</v>
      </c>
      <c r="H1258" s="15">
        <f t="shared" si="19"/>
        <v>0</v>
      </c>
    </row>
    <row r="1259" spans="1:8" ht="13.5" x14ac:dyDescent="0.25">
      <c r="A1259" s="11"/>
      <c r="B1259" s="10">
        <v>44141</v>
      </c>
      <c r="C1259" s="2">
        <v>0.85</v>
      </c>
      <c r="D1259" s="2">
        <v>0.85</v>
      </c>
      <c r="E1259" s="2">
        <v>0</v>
      </c>
      <c r="F1259" s="2">
        <v>0</v>
      </c>
      <c r="G1259" s="2">
        <v>0</v>
      </c>
      <c r="H1259" s="15">
        <f t="shared" si="19"/>
        <v>0</v>
      </c>
    </row>
    <row r="1260" spans="1:8" ht="13.5" x14ac:dyDescent="0.25">
      <c r="A1260" s="11"/>
      <c r="B1260" s="10">
        <v>44144</v>
      </c>
      <c r="C1260" s="2">
        <v>0.85</v>
      </c>
      <c r="D1260" s="2">
        <v>0.85</v>
      </c>
      <c r="E1260" s="2">
        <v>0</v>
      </c>
      <c r="F1260" s="2">
        <v>0</v>
      </c>
      <c r="G1260" s="2">
        <v>0</v>
      </c>
      <c r="H1260" s="15">
        <f t="shared" si="19"/>
        <v>0</v>
      </c>
    </row>
    <row r="1261" spans="1:8" ht="13.5" x14ac:dyDescent="0.25">
      <c r="A1261" s="11"/>
      <c r="B1261" s="10">
        <v>44145</v>
      </c>
      <c r="C1261" s="2">
        <v>0.85</v>
      </c>
      <c r="D1261" s="2">
        <v>0.85</v>
      </c>
      <c r="E1261" s="2">
        <v>0</v>
      </c>
      <c r="F1261" s="2">
        <v>0</v>
      </c>
      <c r="G1261" s="2">
        <v>0</v>
      </c>
      <c r="H1261" s="15">
        <f t="shared" si="19"/>
        <v>0</v>
      </c>
    </row>
    <row r="1262" spans="1:8" ht="13.5" x14ac:dyDescent="0.25">
      <c r="A1262" s="11"/>
      <c r="B1262" s="10">
        <v>44146</v>
      </c>
      <c r="C1262" s="2">
        <v>0.85</v>
      </c>
      <c r="D1262" s="2">
        <v>0.85</v>
      </c>
      <c r="E1262" s="2">
        <v>22</v>
      </c>
      <c r="F1262" s="2">
        <v>0.85</v>
      </c>
      <c r="G1262" s="2">
        <v>18.7</v>
      </c>
      <c r="H1262" s="15">
        <f t="shared" si="19"/>
        <v>0</v>
      </c>
    </row>
    <row r="1263" spans="1:8" ht="13.5" x14ac:dyDescent="0.25">
      <c r="A1263" s="11"/>
      <c r="B1263" s="10">
        <v>44147</v>
      </c>
      <c r="C1263" s="2">
        <v>0.85</v>
      </c>
      <c r="D1263" s="2">
        <v>0.85</v>
      </c>
      <c r="E1263" s="2">
        <v>0</v>
      </c>
      <c r="F1263" s="2">
        <v>0</v>
      </c>
      <c r="G1263" s="2">
        <v>0</v>
      </c>
      <c r="H1263" s="15">
        <f t="shared" si="19"/>
        <v>0</v>
      </c>
    </row>
    <row r="1264" spans="1:8" ht="13.5" x14ac:dyDescent="0.25">
      <c r="A1264" s="11"/>
      <c r="B1264" s="10">
        <v>44148</v>
      </c>
      <c r="C1264" s="2">
        <v>0.85</v>
      </c>
      <c r="D1264" s="2">
        <v>0.85</v>
      </c>
      <c r="E1264" s="2">
        <v>26</v>
      </c>
      <c r="F1264" s="2">
        <v>0.85</v>
      </c>
      <c r="G1264" s="2">
        <v>22.1</v>
      </c>
      <c r="H1264" s="15">
        <f t="shared" si="19"/>
        <v>0</v>
      </c>
    </row>
    <row r="1265" spans="1:8" ht="13.5" x14ac:dyDescent="0.25">
      <c r="A1265" s="11"/>
      <c r="B1265" s="10">
        <v>44151</v>
      </c>
      <c r="C1265" s="2">
        <v>0.85</v>
      </c>
      <c r="D1265" s="2">
        <v>0.85</v>
      </c>
      <c r="E1265" s="2">
        <v>0</v>
      </c>
      <c r="F1265" s="2">
        <v>0</v>
      </c>
      <c r="G1265" s="2">
        <v>0</v>
      </c>
      <c r="H1265" s="15">
        <f t="shared" si="19"/>
        <v>0</v>
      </c>
    </row>
    <row r="1266" spans="1:8" ht="13.5" x14ac:dyDescent="0.25">
      <c r="A1266" s="11"/>
      <c r="B1266" s="10">
        <v>44152</v>
      </c>
      <c r="C1266" s="2">
        <v>0.85</v>
      </c>
      <c r="D1266" s="2">
        <v>0.85</v>
      </c>
      <c r="E1266" s="2">
        <v>0</v>
      </c>
      <c r="F1266" s="2">
        <v>0</v>
      </c>
      <c r="G1266" s="2">
        <v>0</v>
      </c>
      <c r="H1266" s="15">
        <f t="shared" si="19"/>
        <v>0</v>
      </c>
    </row>
    <row r="1267" spans="1:8" ht="13.5" x14ac:dyDescent="0.25">
      <c r="A1267" s="11"/>
      <c r="B1267" s="10">
        <v>44153</v>
      </c>
      <c r="C1267" s="2">
        <v>0.85</v>
      </c>
      <c r="D1267" s="2">
        <v>0.85</v>
      </c>
      <c r="E1267" s="2">
        <v>0</v>
      </c>
      <c r="F1267" s="2">
        <v>0</v>
      </c>
      <c r="G1267" s="2">
        <v>0</v>
      </c>
      <c r="H1267" s="15">
        <f t="shared" si="19"/>
        <v>0</v>
      </c>
    </row>
    <row r="1268" spans="1:8" ht="13.5" x14ac:dyDescent="0.25">
      <c r="A1268" s="11"/>
      <c r="B1268" s="10">
        <v>44154</v>
      </c>
      <c r="C1268" s="2">
        <v>0.87</v>
      </c>
      <c r="D1268" s="2">
        <v>0.87</v>
      </c>
      <c r="E1268" s="2">
        <v>0</v>
      </c>
      <c r="F1268" s="2">
        <v>0</v>
      </c>
      <c r="G1268" s="2">
        <v>0</v>
      </c>
      <c r="H1268" s="15">
        <f t="shared" si="19"/>
        <v>2.3529411764705903E-2</v>
      </c>
    </row>
    <row r="1269" spans="1:8" ht="13.5" x14ac:dyDescent="0.25">
      <c r="A1269" s="11"/>
      <c r="B1269" s="10">
        <v>44155</v>
      </c>
      <c r="C1269" s="2">
        <v>0.9</v>
      </c>
      <c r="D1269" s="2">
        <v>0.9</v>
      </c>
      <c r="E1269" s="2">
        <v>10</v>
      </c>
      <c r="F1269" s="2">
        <v>0.9</v>
      </c>
      <c r="G1269" s="2">
        <v>9</v>
      </c>
      <c r="H1269" s="15">
        <f t="shared" si="19"/>
        <v>3.4482758620689689E-2</v>
      </c>
    </row>
    <row r="1270" spans="1:8" ht="13.5" x14ac:dyDescent="0.25">
      <c r="A1270" s="11"/>
      <c r="B1270" s="10">
        <v>44158</v>
      </c>
      <c r="C1270" s="2">
        <v>0.9</v>
      </c>
      <c r="D1270" s="2">
        <v>0.9</v>
      </c>
      <c r="E1270" s="2">
        <v>0</v>
      </c>
      <c r="F1270" s="2">
        <v>0</v>
      </c>
      <c r="G1270" s="2">
        <v>0</v>
      </c>
      <c r="H1270" s="15">
        <f t="shared" si="19"/>
        <v>0</v>
      </c>
    </row>
    <row r="1271" spans="1:8" ht="13.5" x14ac:dyDescent="0.25">
      <c r="A1271" s="11"/>
      <c r="B1271" s="10">
        <v>44159</v>
      </c>
      <c r="C1271" s="2">
        <v>0.9</v>
      </c>
      <c r="D1271" s="2">
        <v>0.9</v>
      </c>
      <c r="E1271" s="2">
        <v>0</v>
      </c>
      <c r="F1271" s="2">
        <v>0</v>
      </c>
      <c r="G1271" s="2">
        <v>0</v>
      </c>
      <c r="H1271" s="15">
        <f t="shared" si="19"/>
        <v>0</v>
      </c>
    </row>
    <row r="1272" spans="1:8" ht="13.5" x14ac:dyDescent="0.25">
      <c r="A1272" s="11"/>
      <c r="B1272" s="10">
        <v>44160</v>
      </c>
      <c r="C1272" s="2">
        <v>0.92</v>
      </c>
      <c r="D1272" s="2">
        <v>0.92</v>
      </c>
      <c r="E1272" s="2">
        <v>900</v>
      </c>
      <c r="F1272" s="2">
        <v>0.9</v>
      </c>
      <c r="G1272" s="2">
        <v>810</v>
      </c>
      <c r="H1272" s="15">
        <f t="shared" si="19"/>
        <v>2.222222222222224E-2</v>
      </c>
    </row>
    <row r="1273" spans="1:8" ht="13.5" x14ac:dyDescent="0.25">
      <c r="A1273" s="11"/>
      <c r="B1273" s="10">
        <v>44161</v>
      </c>
      <c r="C1273" s="2">
        <v>0.92</v>
      </c>
      <c r="D1273" s="2">
        <v>0.92</v>
      </c>
      <c r="E1273" s="2">
        <v>0</v>
      </c>
      <c r="F1273" s="2">
        <v>0</v>
      </c>
      <c r="G1273" s="2">
        <v>0</v>
      </c>
      <c r="H1273" s="15">
        <f t="shared" si="19"/>
        <v>0</v>
      </c>
    </row>
    <row r="1274" spans="1:8" ht="13.5" x14ac:dyDescent="0.25">
      <c r="A1274" s="11"/>
      <c r="B1274" s="10">
        <v>44162</v>
      </c>
      <c r="C1274" s="2">
        <v>0.92</v>
      </c>
      <c r="D1274" s="2">
        <v>0.92</v>
      </c>
      <c r="E1274" s="2">
        <v>0</v>
      </c>
      <c r="F1274" s="2">
        <v>0</v>
      </c>
      <c r="G1274" s="2">
        <v>0</v>
      </c>
      <c r="H1274" s="15">
        <f t="shared" si="19"/>
        <v>0</v>
      </c>
    </row>
    <row r="1275" spans="1:8" ht="13.5" x14ac:dyDescent="0.25">
      <c r="A1275" s="11"/>
      <c r="B1275" s="10">
        <v>44165</v>
      </c>
      <c r="C1275" s="2">
        <v>0.92</v>
      </c>
      <c r="D1275" s="2">
        <v>0.92</v>
      </c>
      <c r="E1275" s="2">
        <v>0</v>
      </c>
      <c r="F1275" s="2">
        <v>0</v>
      </c>
      <c r="G1275" s="2">
        <v>0</v>
      </c>
      <c r="H1275" s="15">
        <f t="shared" si="19"/>
        <v>0</v>
      </c>
    </row>
    <row r="1276" spans="1:8" ht="13.5" x14ac:dyDescent="0.25">
      <c r="A1276" s="11"/>
      <c r="B1276" s="10">
        <v>44166</v>
      </c>
      <c r="C1276" s="2">
        <v>0.92</v>
      </c>
      <c r="D1276" s="2">
        <v>0.92</v>
      </c>
      <c r="E1276" s="2">
        <v>0</v>
      </c>
      <c r="F1276" s="2">
        <v>0</v>
      </c>
      <c r="G1276" s="2">
        <v>0</v>
      </c>
      <c r="H1276" s="15">
        <f t="shared" si="19"/>
        <v>0</v>
      </c>
    </row>
    <row r="1277" spans="1:8" ht="13.5" x14ac:dyDescent="0.25">
      <c r="A1277" s="11"/>
      <c r="B1277" s="10">
        <v>44167</v>
      </c>
      <c r="C1277" s="2">
        <v>0.92</v>
      </c>
      <c r="D1277" s="2">
        <v>0.92</v>
      </c>
      <c r="E1277" s="2">
        <v>0</v>
      </c>
      <c r="F1277" s="2">
        <v>0</v>
      </c>
      <c r="G1277" s="2">
        <v>0</v>
      </c>
      <c r="H1277" s="15">
        <f t="shared" si="19"/>
        <v>0</v>
      </c>
    </row>
    <row r="1278" spans="1:8" ht="13.5" x14ac:dyDescent="0.25">
      <c r="A1278" s="11"/>
      <c r="B1278" s="10">
        <v>44168</v>
      </c>
      <c r="C1278" s="2">
        <v>0.92</v>
      </c>
      <c r="D1278" s="2">
        <v>0.92</v>
      </c>
      <c r="E1278" s="2">
        <v>0</v>
      </c>
      <c r="F1278" s="2">
        <v>0</v>
      </c>
      <c r="G1278" s="2">
        <v>0</v>
      </c>
      <c r="H1278" s="15">
        <f t="shared" si="19"/>
        <v>0</v>
      </c>
    </row>
    <row r="1279" spans="1:8" ht="13.5" x14ac:dyDescent="0.25">
      <c r="A1279" s="11"/>
      <c r="B1279" s="10">
        <v>44169</v>
      </c>
      <c r="C1279" s="2">
        <v>0.92</v>
      </c>
      <c r="D1279" s="2">
        <v>0.92</v>
      </c>
      <c r="E1279" s="2">
        <v>0</v>
      </c>
      <c r="F1279" s="2">
        <v>0</v>
      </c>
      <c r="G1279" s="2">
        <v>0</v>
      </c>
      <c r="H1279" s="15">
        <f t="shared" si="19"/>
        <v>0</v>
      </c>
    </row>
    <row r="1280" spans="1:8" ht="13.5" x14ac:dyDescent="0.25">
      <c r="A1280" s="11"/>
      <c r="B1280" s="10">
        <v>44172</v>
      </c>
      <c r="C1280" s="2">
        <v>0.92</v>
      </c>
      <c r="D1280" s="2">
        <v>0.92</v>
      </c>
      <c r="E1280" s="2">
        <v>12</v>
      </c>
      <c r="F1280" s="2">
        <v>0.92</v>
      </c>
      <c r="G1280" s="2">
        <v>11.04</v>
      </c>
      <c r="H1280" s="15">
        <f t="shared" si="19"/>
        <v>0</v>
      </c>
    </row>
    <row r="1281" spans="1:8" ht="13.5" x14ac:dyDescent="0.25">
      <c r="A1281" s="11"/>
      <c r="B1281" s="10">
        <v>44173</v>
      </c>
      <c r="C1281" s="2">
        <v>0.92</v>
      </c>
      <c r="D1281" s="2">
        <v>0.92</v>
      </c>
      <c r="E1281" s="2">
        <v>58</v>
      </c>
      <c r="F1281" s="2">
        <v>0.92</v>
      </c>
      <c r="G1281" s="2">
        <v>53.36</v>
      </c>
      <c r="H1281" s="15">
        <f t="shared" si="19"/>
        <v>0</v>
      </c>
    </row>
    <row r="1282" spans="1:8" ht="13.5" x14ac:dyDescent="0.25">
      <c r="A1282" s="11"/>
      <c r="B1282" s="10">
        <v>44174</v>
      </c>
      <c r="C1282" s="2">
        <v>0.9</v>
      </c>
      <c r="D1282" s="2">
        <v>0.9</v>
      </c>
      <c r="E1282" s="2">
        <v>60</v>
      </c>
      <c r="F1282" s="2">
        <v>0.9</v>
      </c>
      <c r="G1282" s="2">
        <v>54</v>
      </c>
      <c r="H1282" s="15">
        <f t="shared" si="19"/>
        <v>-2.1739130434782625E-2</v>
      </c>
    </row>
    <row r="1283" spans="1:8" ht="13.5" x14ac:dyDescent="0.25">
      <c r="A1283" s="11"/>
      <c r="B1283" s="10">
        <v>44175</v>
      </c>
      <c r="C1283" s="2">
        <v>0.92</v>
      </c>
      <c r="D1283" s="2">
        <v>0.92</v>
      </c>
      <c r="E1283" s="2">
        <v>148</v>
      </c>
      <c r="F1283" s="2">
        <v>0.92</v>
      </c>
      <c r="G1283" s="2">
        <v>136.16</v>
      </c>
      <c r="H1283" s="15">
        <f t="shared" si="19"/>
        <v>2.222222222222224E-2</v>
      </c>
    </row>
    <row r="1284" spans="1:8" ht="13.5" x14ac:dyDescent="0.25">
      <c r="A1284" s="11"/>
      <c r="B1284" s="10">
        <v>44176</v>
      </c>
      <c r="C1284" s="2">
        <v>0.93</v>
      </c>
      <c r="D1284" s="2">
        <v>0.93</v>
      </c>
      <c r="E1284" s="2">
        <v>401</v>
      </c>
      <c r="F1284" s="2">
        <v>0.93</v>
      </c>
      <c r="G1284" s="2">
        <v>372.93</v>
      </c>
      <c r="H1284" s="15">
        <f t="shared" si="19"/>
        <v>1.0869565217391313E-2</v>
      </c>
    </row>
    <row r="1285" spans="1:8" ht="13.5" x14ac:dyDescent="0.25">
      <c r="A1285" s="11"/>
      <c r="B1285" s="10">
        <v>44179</v>
      </c>
      <c r="C1285" s="2">
        <v>0.92</v>
      </c>
      <c r="D1285" s="2">
        <v>0.92</v>
      </c>
      <c r="E1285" s="2">
        <v>250</v>
      </c>
      <c r="F1285" s="2">
        <v>0.92</v>
      </c>
      <c r="G1285" s="2">
        <v>230</v>
      </c>
      <c r="H1285" s="15">
        <f t="shared" si="19"/>
        <v>-1.075268817204302E-2</v>
      </c>
    </row>
    <row r="1286" spans="1:8" ht="13.5" x14ac:dyDescent="0.25">
      <c r="A1286" s="11"/>
      <c r="B1286" s="10">
        <v>44180</v>
      </c>
      <c r="C1286" s="2">
        <v>0.92</v>
      </c>
      <c r="D1286" s="2">
        <v>0.92</v>
      </c>
      <c r="E1286" s="2">
        <v>0</v>
      </c>
      <c r="F1286" s="2">
        <v>0</v>
      </c>
      <c r="G1286" s="2">
        <v>0</v>
      </c>
      <c r="H1286" s="15">
        <f t="shared" si="19"/>
        <v>0</v>
      </c>
    </row>
    <row r="1287" spans="1:8" ht="13.5" x14ac:dyDescent="0.25">
      <c r="A1287" s="11"/>
      <c r="B1287" s="10">
        <v>44181</v>
      </c>
      <c r="C1287" s="2">
        <v>0.92</v>
      </c>
      <c r="D1287" s="2">
        <v>0.92</v>
      </c>
      <c r="E1287" s="2">
        <v>0</v>
      </c>
      <c r="F1287" s="2">
        <v>0</v>
      </c>
      <c r="G1287" s="2">
        <v>0</v>
      </c>
      <c r="H1287" s="15">
        <f t="shared" ref="H1287:H1350" si="20">(D1287-D1286)/D1286</f>
        <v>0</v>
      </c>
    </row>
    <row r="1288" spans="1:8" ht="13.5" x14ac:dyDescent="0.25">
      <c r="A1288" s="11"/>
      <c r="B1288" s="10">
        <v>44182</v>
      </c>
      <c r="C1288" s="2">
        <v>0.92</v>
      </c>
      <c r="D1288" s="2">
        <v>0.92</v>
      </c>
      <c r="E1288" s="2">
        <v>0</v>
      </c>
      <c r="F1288" s="2">
        <v>0</v>
      </c>
      <c r="G1288" s="2">
        <v>0</v>
      </c>
      <c r="H1288" s="15">
        <f t="shared" si="20"/>
        <v>0</v>
      </c>
    </row>
    <row r="1289" spans="1:8" ht="13.5" x14ac:dyDescent="0.25">
      <c r="A1289" s="11"/>
      <c r="B1289" s="10">
        <v>44183</v>
      </c>
      <c r="C1289" s="2">
        <v>0.92</v>
      </c>
      <c r="D1289" s="2">
        <v>0.92</v>
      </c>
      <c r="E1289" s="2">
        <v>0</v>
      </c>
      <c r="F1289" s="2">
        <v>0</v>
      </c>
      <c r="G1289" s="2">
        <v>0</v>
      </c>
      <c r="H1289" s="15">
        <f t="shared" si="20"/>
        <v>0</v>
      </c>
    </row>
    <row r="1290" spans="1:8" ht="13.5" x14ac:dyDescent="0.25">
      <c r="A1290" s="11"/>
      <c r="B1290" s="10">
        <v>44186</v>
      </c>
      <c r="C1290" s="2">
        <v>0.92</v>
      </c>
      <c r="D1290" s="2">
        <v>0.92</v>
      </c>
      <c r="E1290" s="2">
        <v>0</v>
      </c>
      <c r="F1290" s="2">
        <v>0</v>
      </c>
      <c r="G1290" s="2">
        <v>0</v>
      </c>
      <c r="H1290" s="15">
        <f t="shared" si="20"/>
        <v>0</v>
      </c>
    </row>
    <row r="1291" spans="1:8" ht="13.5" x14ac:dyDescent="0.25">
      <c r="A1291" s="11"/>
      <c r="B1291" s="10">
        <v>44187</v>
      </c>
      <c r="C1291" s="2">
        <v>0.92</v>
      </c>
      <c r="D1291" s="2">
        <v>0.92</v>
      </c>
      <c r="E1291" s="2">
        <v>0</v>
      </c>
      <c r="F1291" s="2">
        <v>0</v>
      </c>
      <c r="G1291" s="2">
        <v>0</v>
      </c>
      <c r="H1291" s="15">
        <f t="shared" si="20"/>
        <v>0</v>
      </c>
    </row>
    <row r="1292" spans="1:8" ht="13.5" x14ac:dyDescent="0.25">
      <c r="A1292" s="11"/>
      <c r="B1292" s="10">
        <v>44188</v>
      </c>
      <c r="C1292" s="2">
        <v>0.92</v>
      </c>
      <c r="D1292" s="2">
        <v>0.92</v>
      </c>
      <c r="E1292" s="2">
        <v>0</v>
      </c>
      <c r="F1292" s="2">
        <v>0</v>
      </c>
      <c r="G1292" s="2">
        <v>0</v>
      </c>
      <c r="H1292" s="15">
        <f t="shared" si="20"/>
        <v>0</v>
      </c>
    </row>
    <row r="1293" spans="1:8" ht="13.5" x14ac:dyDescent="0.25">
      <c r="A1293" s="11"/>
      <c r="B1293" s="10">
        <v>44189</v>
      </c>
      <c r="C1293" s="2">
        <v>0.92</v>
      </c>
      <c r="D1293" s="2">
        <v>0.92</v>
      </c>
      <c r="E1293" s="2">
        <v>0</v>
      </c>
      <c r="F1293" s="2">
        <v>0</v>
      </c>
      <c r="G1293" s="2">
        <v>0</v>
      </c>
      <c r="H1293" s="15">
        <f t="shared" si="20"/>
        <v>0</v>
      </c>
    </row>
    <row r="1294" spans="1:8" ht="13.5" x14ac:dyDescent="0.25">
      <c r="A1294" s="11"/>
      <c r="B1294" s="10">
        <v>44190</v>
      </c>
      <c r="C1294" s="2">
        <v>0.92</v>
      </c>
      <c r="D1294" s="2">
        <v>0.92</v>
      </c>
      <c r="E1294" s="2">
        <v>24</v>
      </c>
      <c r="F1294" s="2">
        <v>0.92</v>
      </c>
      <c r="G1294" s="2">
        <v>22.08</v>
      </c>
      <c r="H1294" s="15">
        <f t="shared" si="20"/>
        <v>0</v>
      </c>
    </row>
    <row r="1295" spans="1:8" ht="13.5" x14ac:dyDescent="0.25">
      <c r="A1295" s="11"/>
      <c r="B1295" s="10">
        <v>44193</v>
      </c>
      <c r="C1295" s="2">
        <v>0.92</v>
      </c>
      <c r="D1295" s="2">
        <v>0.92</v>
      </c>
      <c r="E1295" s="2">
        <v>0</v>
      </c>
      <c r="F1295" s="2">
        <v>0</v>
      </c>
      <c r="G1295" s="2">
        <v>0</v>
      </c>
      <c r="H1295" s="15">
        <f t="shared" si="20"/>
        <v>0</v>
      </c>
    </row>
    <row r="1296" spans="1:8" ht="13.5" x14ac:dyDescent="0.25">
      <c r="A1296" s="11"/>
      <c r="B1296" s="10">
        <v>44194</v>
      </c>
      <c r="C1296" s="2">
        <v>0.92</v>
      </c>
      <c r="D1296" s="2">
        <v>0.92</v>
      </c>
      <c r="E1296" s="2">
        <v>0</v>
      </c>
      <c r="F1296" s="2">
        <v>0</v>
      </c>
      <c r="G1296" s="2">
        <v>0</v>
      </c>
      <c r="H1296" s="15">
        <f t="shared" si="20"/>
        <v>0</v>
      </c>
    </row>
    <row r="1297" spans="1:8" ht="13.5" x14ac:dyDescent="0.25">
      <c r="A1297" s="11"/>
      <c r="B1297" s="10">
        <v>44195</v>
      </c>
      <c r="C1297" s="2">
        <v>0.92</v>
      </c>
      <c r="D1297" s="2">
        <v>0.92</v>
      </c>
      <c r="E1297" s="2">
        <v>40000</v>
      </c>
      <c r="F1297" s="2">
        <v>0.92</v>
      </c>
      <c r="G1297" s="2">
        <v>36800</v>
      </c>
      <c r="H1297" s="15">
        <f t="shared" si="20"/>
        <v>0</v>
      </c>
    </row>
    <row r="1298" spans="1:8" ht="13.5" x14ac:dyDescent="0.25">
      <c r="A1298" s="11"/>
      <c r="B1298" s="10">
        <v>44196</v>
      </c>
      <c r="C1298" s="2">
        <v>0.92</v>
      </c>
      <c r="D1298" s="2">
        <v>0.92</v>
      </c>
      <c r="E1298" s="2">
        <v>400</v>
      </c>
      <c r="F1298" s="2">
        <v>0.92</v>
      </c>
      <c r="G1298" s="2">
        <v>368</v>
      </c>
      <c r="H1298" s="15">
        <f t="shared" si="20"/>
        <v>0</v>
      </c>
    </row>
    <row r="1299" spans="1:8" ht="13.5" x14ac:dyDescent="0.25">
      <c r="A1299" s="11"/>
      <c r="B1299" s="10">
        <v>44200</v>
      </c>
      <c r="C1299" s="2">
        <v>0.92</v>
      </c>
      <c r="D1299" s="2">
        <v>0.92</v>
      </c>
      <c r="E1299" s="2">
        <v>0</v>
      </c>
      <c r="F1299" s="2">
        <v>0</v>
      </c>
      <c r="G1299" s="2">
        <v>0</v>
      </c>
      <c r="H1299" s="15">
        <f t="shared" si="20"/>
        <v>0</v>
      </c>
    </row>
    <row r="1300" spans="1:8" ht="13.5" x14ac:dyDescent="0.25">
      <c r="A1300" s="11"/>
      <c r="B1300" s="10">
        <v>44201</v>
      </c>
      <c r="C1300" s="2">
        <v>0.92</v>
      </c>
      <c r="D1300" s="2">
        <v>0.92</v>
      </c>
      <c r="E1300" s="2">
        <v>0</v>
      </c>
      <c r="F1300" s="2">
        <v>0</v>
      </c>
      <c r="G1300" s="2">
        <v>0</v>
      </c>
      <c r="H1300" s="15">
        <f t="shared" si="20"/>
        <v>0</v>
      </c>
    </row>
    <row r="1301" spans="1:8" ht="13.5" x14ac:dyDescent="0.25">
      <c r="A1301" s="11"/>
      <c r="B1301" s="10">
        <v>44202</v>
      </c>
      <c r="C1301" s="2">
        <v>0.92</v>
      </c>
      <c r="D1301" s="2">
        <v>0.92</v>
      </c>
      <c r="E1301" s="2">
        <v>0</v>
      </c>
      <c r="F1301" s="2">
        <v>0</v>
      </c>
      <c r="G1301" s="2">
        <v>0</v>
      </c>
      <c r="H1301" s="15">
        <f t="shared" si="20"/>
        <v>0</v>
      </c>
    </row>
    <row r="1302" spans="1:8" ht="13.5" x14ac:dyDescent="0.25">
      <c r="A1302" s="11"/>
      <c r="B1302" s="10">
        <v>44203</v>
      </c>
      <c r="C1302" s="2">
        <v>0.92</v>
      </c>
      <c r="D1302" s="2">
        <v>0.92</v>
      </c>
      <c r="E1302" s="2">
        <v>332</v>
      </c>
      <c r="F1302" s="2">
        <v>0.92</v>
      </c>
      <c r="G1302" s="2">
        <v>305.44</v>
      </c>
      <c r="H1302" s="15">
        <f t="shared" si="20"/>
        <v>0</v>
      </c>
    </row>
    <row r="1303" spans="1:8" ht="13.5" x14ac:dyDescent="0.25">
      <c r="A1303" s="11"/>
      <c r="B1303" s="10">
        <v>44204</v>
      </c>
      <c r="C1303" s="2">
        <v>0.92</v>
      </c>
      <c r="D1303" s="2">
        <v>0.92</v>
      </c>
      <c r="E1303" s="2">
        <v>0</v>
      </c>
      <c r="F1303" s="2">
        <v>0</v>
      </c>
      <c r="G1303" s="2">
        <v>0</v>
      </c>
      <c r="H1303" s="15">
        <f t="shared" si="20"/>
        <v>0</v>
      </c>
    </row>
    <row r="1304" spans="1:8" ht="13.5" x14ac:dyDescent="0.25">
      <c r="A1304" s="11"/>
      <c r="B1304" s="10">
        <v>44207</v>
      </c>
      <c r="C1304" s="2">
        <v>0.92</v>
      </c>
      <c r="D1304" s="2">
        <v>0.92</v>
      </c>
      <c r="E1304" s="2">
        <v>0</v>
      </c>
      <c r="F1304" s="2">
        <v>0</v>
      </c>
      <c r="G1304" s="2">
        <v>0</v>
      </c>
      <c r="H1304" s="15">
        <f t="shared" si="20"/>
        <v>0</v>
      </c>
    </row>
    <row r="1305" spans="1:8" ht="13.5" x14ac:dyDescent="0.25">
      <c r="A1305" s="11"/>
      <c r="B1305" s="10">
        <v>44208</v>
      </c>
      <c r="C1305" s="2">
        <v>0.92</v>
      </c>
      <c r="D1305" s="2">
        <v>0.92</v>
      </c>
      <c r="E1305" s="2">
        <v>0</v>
      </c>
      <c r="F1305" s="2">
        <v>0</v>
      </c>
      <c r="G1305" s="2">
        <v>0</v>
      </c>
      <c r="H1305" s="15">
        <f t="shared" si="20"/>
        <v>0</v>
      </c>
    </row>
    <row r="1306" spans="1:8" ht="13.5" x14ac:dyDescent="0.25">
      <c r="A1306" s="11"/>
      <c r="B1306" s="10">
        <v>44209</v>
      </c>
      <c r="C1306" s="2">
        <v>0.92</v>
      </c>
      <c r="D1306" s="2">
        <v>0.92</v>
      </c>
      <c r="E1306" s="2">
        <v>0</v>
      </c>
      <c r="F1306" s="2">
        <v>0</v>
      </c>
      <c r="G1306" s="2">
        <v>0</v>
      </c>
      <c r="H1306" s="15">
        <f t="shared" si="20"/>
        <v>0</v>
      </c>
    </row>
    <row r="1307" spans="1:8" ht="13.5" x14ac:dyDescent="0.25">
      <c r="A1307" s="11"/>
      <c r="B1307" s="10">
        <v>44211</v>
      </c>
      <c r="C1307" s="2">
        <v>0.92</v>
      </c>
      <c r="D1307" s="2">
        <v>0.92</v>
      </c>
      <c r="E1307" s="2">
        <v>0</v>
      </c>
      <c r="F1307" s="2">
        <v>0</v>
      </c>
      <c r="G1307" s="2">
        <v>0</v>
      </c>
      <c r="H1307" s="15">
        <f t="shared" si="20"/>
        <v>0</v>
      </c>
    </row>
    <row r="1308" spans="1:8" ht="13.5" x14ac:dyDescent="0.25">
      <c r="A1308" s="11"/>
      <c r="B1308" s="10">
        <v>44214</v>
      </c>
      <c r="C1308" s="2">
        <v>0.92</v>
      </c>
      <c r="D1308" s="2">
        <v>0.92</v>
      </c>
      <c r="E1308" s="2">
        <v>0</v>
      </c>
      <c r="F1308" s="2">
        <v>0</v>
      </c>
      <c r="G1308" s="2">
        <v>0</v>
      </c>
      <c r="H1308" s="15">
        <f t="shared" si="20"/>
        <v>0</v>
      </c>
    </row>
    <row r="1309" spans="1:8" ht="13.5" x14ac:dyDescent="0.25">
      <c r="A1309" s="11"/>
      <c r="B1309" s="10">
        <v>44215</v>
      </c>
      <c r="C1309" s="2">
        <v>0.94</v>
      </c>
      <c r="D1309" s="2">
        <v>0.94</v>
      </c>
      <c r="E1309" s="2">
        <v>2200</v>
      </c>
      <c r="F1309" s="2">
        <v>0.94</v>
      </c>
      <c r="G1309" s="2">
        <v>2068</v>
      </c>
      <c r="H1309" s="15">
        <f t="shared" si="20"/>
        <v>2.1739130434782507E-2</v>
      </c>
    </row>
    <row r="1310" spans="1:8" ht="13.5" x14ac:dyDescent="0.25">
      <c r="A1310" s="11"/>
      <c r="B1310" s="10">
        <v>44216</v>
      </c>
      <c r="C1310" s="2">
        <v>0.98</v>
      </c>
      <c r="D1310" s="2">
        <v>0.98</v>
      </c>
      <c r="E1310" s="2">
        <v>0</v>
      </c>
      <c r="F1310" s="2">
        <v>0</v>
      </c>
      <c r="G1310" s="2">
        <v>0</v>
      </c>
      <c r="H1310" s="15">
        <f t="shared" si="20"/>
        <v>4.2553191489361743E-2</v>
      </c>
    </row>
    <row r="1311" spans="1:8" ht="13.5" x14ac:dyDescent="0.25">
      <c r="A1311" s="11"/>
      <c r="B1311" s="10">
        <v>44217</v>
      </c>
      <c r="C1311" s="2">
        <v>1.02</v>
      </c>
      <c r="D1311" s="2">
        <v>1.02</v>
      </c>
      <c r="E1311" s="2">
        <v>0</v>
      </c>
      <c r="F1311" s="2">
        <v>0</v>
      </c>
      <c r="G1311" s="2">
        <v>0</v>
      </c>
      <c r="H1311" s="15">
        <f t="shared" si="20"/>
        <v>4.0816326530612283E-2</v>
      </c>
    </row>
    <row r="1312" spans="1:8" ht="13.5" x14ac:dyDescent="0.25">
      <c r="A1312" s="11"/>
      <c r="B1312" s="10">
        <v>44218</v>
      </c>
      <c r="C1312" s="2">
        <v>1.06</v>
      </c>
      <c r="D1312" s="2">
        <v>1.06</v>
      </c>
      <c r="E1312" s="2">
        <v>0</v>
      </c>
      <c r="F1312" s="2">
        <v>0</v>
      </c>
      <c r="G1312" s="2">
        <v>0</v>
      </c>
      <c r="H1312" s="15">
        <f t="shared" si="20"/>
        <v>3.9215686274509838E-2</v>
      </c>
    </row>
    <row r="1313" spans="1:8" ht="13.5" x14ac:dyDescent="0.25">
      <c r="A1313" s="11"/>
      <c r="B1313" s="10">
        <v>44221</v>
      </c>
      <c r="C1313" s="2">
        <v>1.1000000000000001</v>
      </c>
      <c r="D1313" s="2">
        <v>1.1000000000000001</v>
      </c>
      <c r="E1313" s="2">
        <v>0</v>
      </c>
      <c r="F1313" s="2">
        <v>0</v>
      </c>
      <c r="G1313" s="2">
        <v>0</v>
      </c>
      <c r="H1313" s="15">
        <f t="shared" si="20"/>
        <v>3.7735849056603807E-2</v>
      </c>
    </row>
    <row r="1314" spans="1:8" ht="13.5" x14ac:dyDescent="0.25">
      <c r="A1314" s="11"/>
      <c r="B1314" s="10">
        <v>44222</v>
      </c>
      <c r="C1314" s="2">
        <v>1.1399999999999999</v>
      </c>
      <c r="D1314" s="2">
        <v>1.1399999999999999</v>
      </c>
      <c r="E1314" s="2">
        <v>0</v>
      </c>
      <c r="F1314" s="2">
        <v>0</v>
      </c>
      <c r="G1314" s="2">
        <v>0</v>
      </c>
      <c r="H1314" s="15">
        <f t="shared" si="20"/>
        <v>3.6363636363636188E-2</v>
      </c>
    </row>
    <row r="1315" spans="1:8" ht="13.5" x14ac:dyDescent="0.25">
      <c r="A1315" s="11"/>
      <c r="B1315" s="10">
        <v>44223</v>
      </c>
      <c r="C1315" s="2">
        <v>1.2</v>
      </c>
      <c r="D1315" s="2">
        <v>1.2</v>
      </c>
      <c r="E1315" s="2">
        <v>5815</v>
      </c>
      <c r="F1315" s="2">
        <v>1.1499999999999999</v>
      </c>
      <c r="G1315" s="2">
        <v>6687.25</v>
      </c>
      <c r="H1315" s="15">
        <f t="shared" si="20"/>
        <v>5.2631578947368474E-2</v>
      </c>
    </row>
    <row r="1316" spans="1:8" ht="13.5" x14ac:dyDescent="0.25">
      <c r="A1316" s="11"/>
      <c r="B1316" s="10">
        <v>44224</v>
      </c>
      <c r="C1316" s="2">
        <v>1.25</v>
      </c>
      <c r="D1316" s="2">
        <v>1.25</v>
      </c>
      <c r="E1316" s="2">
        <v>0</v>
      </c>
      <c r="F1316" s="2">
        <v>0</v>
      </c>
      <c r="G1316" s="2">
        <v>0</v>
      </c>
      <c r="H1316" s="15">
        <f t="shared" si="20"/>
        <v>4.1666666666666706E-2</v>
      </c>
    </row>
    <row r="1317" spans="1:8" ht="13.5" x14ac:dyDescent="0.25">
      <c r="A1317" s="11"/>
      <c r="B1317" s="10">
        <v>44225</v>
      </c>
      <c r="C1317" s="2">
        <v>1.3</v>
      </c>
      <c r="D1317" s="2">
        <v>1.3</v>
      </c>
      <c r="E1317" s="2">
        <v>0</v>
      </c>
      <c r="F1317" s="2">
        <v>0</v>
      </c>
      <c r="G1317" s="2">
        <v>0</v>
      </c>
      <c r="H1317" s="15">
        <f t="shared" si="20"/>
        <v>4.0000000000000036E-2</v>
      </c>
    </row>
    <row r="1318" spans="1:8" ht="13.5" x14ac:dyDescent="0.25">
      <c r="A1318" s="11"/>
      <c r="B1318" s="10">
        <v>44228</v>
      </c>
      <c r="C1318" s="2">
        <v>1.35</v>
      </c>
      <c r="D1318" s="2">
        <v>1.35</v>
      </c>
      <c r="E1318" s="2">
        <v>0</v>
      </c>
      <c r="F1318" s="2">
        <v>0</v>
      </c>
      <c r="G1318" s="2">
        <v>0</v>
      </c>
      <c r="H1318" s="15">
        <f t="shared" si="20"/>
        <v>3.8461538461538491E-2</v>
      </c>
    </row>
    <row r="1319" spans="1:8" ht="13.5" x14ac:dyDescent="0.25">
      <c r="A1319" s="11"/>
      <c r="B1319" s="10">
        <v>44229</v>
      </c>
      <c r="C1319" s="2">
        <v>1.41</v>
      </c>
      <c r="D1319" s="2">
        <v>1.41</v>
      </c>
      <c r="E1319" s="2">
        <v>0</v>
      </c>
      <c r="F1319" s="2">
        <v>0</v>
      </c>
      <c r="G1319" s="2">
        <v>0</v>
      </c>
      <c r="H1319" s="15">
        <f t="shared" si="20"/>
        <v>4.4444444444444314E-2</v>
      </c>
    </row>
    <row r="1320" spans="1:8" ht="13.5" x14ac:dyDescent="0.25">
      <c r="A1320" s="11"/>
      <c r="B1320" s="10">
        <v>44230</v>
      </c>
      <c r="C1320" s="2">
        <v>1.47</v>
      </c>
      <c r="D1320" s="2">
        <v>1.47</v>
      </c>
      <c r="E1320" s="2">
        <v>0</v>
      </c>
      <c r="F1320" s="2">
        <v>0</v>
      </c>
      <c r="G1320" s="2">
        <v>0</v>
      </c>
      <c r="H1320" s="15">
        <f t="shared" si="20"/>
        <v>4.2553191489361743E-2</v>
      </c>
    </row>
    <row r="1321" spans="1:8" ht="13.5" x14ac:dyDescent="0.25">
      <c r="A1321" s="11"/>
      <c r="B1321" s="10">
        <v>44231</v>
      </c>
      <c r="C1321" s="2">
        <v>1.53</v>
      </c>
      <c r="D1321" s="2">
        <v>1.53</v>
      </c>
      <c r="E1321" s="2">
        <v>0</v>
      </c>
      <c r="F1321" s="2">
        <v>0</v>
      </c>
      <c r="G1321" s="2">
        <v>0</v>
      </c>
      <c r="H1321" s="15">
        <f t="shared" si="20"/>
        <v>4.0816326530612283E-2</v>
      </c>
    </row>
    <row r="1322" spans="1:8" ht="13.5" x14ac:dyDescent="0.25">
      <c r="A1322" s="11"/>
      <c r="B1322" s="10">
        <v>44232</v>
      </c>
      <c r="C1322" s="2">
        <v>1.6</v>
      </c>
      <c r="D1322" s="2">
        <v>1.6</v>
      </c>
      <c r="E1322" s="2">
        <v>9684</v>
      </c>
      <c r="F1322" s="2">
        <v>1.5837000000000001</v>
      </c>
      <c r="G1322" s="2">
        <v>15336.550800000001</v>
      </c>
      <c r="H1322" s="15">
        <f t="shared" si="20"/>
        <v>4.5751633986928143E-2</v>
      </c>
    </row>
    <row r="1323" spans="1:8" ht="13.5" x14ac:dyDescent="0.25">
      <c r="A1323" s="11"/>
      <c r="B1323" s="10">
        <v>44235</v>
      </c>
      <c r="C1323" s="2">
        <v>1.64</v>
      </c>
      <c r="D1323" s="2">
        <v>1.64</v>
      </c>
      <c r="E1323" s="2">
        <v>200</v>
      </c>
      <c r="F1323" s="2">
        <v>1.64</v>
      </c>
      <c r="G1323" s="2">
        <v>328</v>
      </c>
      <c r="H1323" s="15">
        <f t="shared" si="20"/>
        <v>2.4999999999999883E-2</v>
      </c>
    </row>
    <row r="1324" spans="1:8" ht="13.5" x14ac:dyDescent="0.25">
      <c r="A1324" s="11"/>
      <c r="B1324" s="10">
        <v>44236</v>
      </c>
      <c r="C1324" s="2">
        <v>1.6</v>
      </c>
      <c r="D1324" s="2">
        <v>1.6</v>
      </c>
      <c r="E1324" s="2">
        <v>4723</v>
      </c>
      <c r="F1324" s="2">
        <v>1.6102000000000001</v>
      </c>
      <c r="G1324" s="2">
        <v>7604.9745999999996</v>
      </c>
      <c r="H1324" s="15">
        <f t="shared" si="20"/>
        <v>-2.4390243902438911E-2</v>
      </c>
    </row>
    <row r="1325" spans="1:8" ht="13.5" x14ac:dyDescent="0.25">
      <c r="A1325" s="11"/>
      <c r="B1325" s="10">
        <v>44237</v>
      </c>
      <c r="C1325" s="2">
        <v>1.53</v>
      </c>
      <c r="D1325" s="2">
        <v>1.53</v>
      </c>
      <c r="E1325" s="2">
        <v>9233</v>
      </c>
      <c r="F1325" s="2">
        <v>1.53</v>
      </c>
      <c r="G1325" s="2">
        <v>14126.49</v>
      </c>
      <c r="H1325" s="15">
        <f t="shared" si="20"/>
        <v>-4.3750000000000039E-2</v>
      </c>
    </row>
    <row r="1326" spans="1:8" ht="13.5" x14ac:dyDescent="0.25">
      <c r="A1326" s="11"/>
      <c r="B1326" s="10">
        <v>44238</v>
      </c>
      <c r="C1326" s="2">
        <v>1.47</v>
      </c>
      <c r="D1326" s="2">
        <v>1.47</v>
      </c>
      <c r="E1326" s="2">
        <v>26</v>
      </c>
      <c r="F1326" s="2">
        <v>1.47</v>
      </c>
      <c r="G1326" s="2">
        <v>38.22</v>
      </c>
      <c r="H1326" s="15">
        <f t="shared" si="20"/>
        <v>-3.9215686274509838E-2</v>
      </c>
    </row>
    <row r="1327" spans="1:8" ht="13.5" x14ac:dyDescent="0.25">
      <c r="A1327" s="11"/>
      <c r="B1327" s="10">
        <v>44239</v>
      </c>
      <c r="C1327" s="2">
        <v>1.41</v>
      </c>
      <c r="D1327" s="2">
        <v>1.41</v>
      </c>
      <c r="E1327" s="2">
        <v>0</v>
      </c>
      <c r="F1327" s="2">
        <v>0</v>
      </c>
      <c r="G1327" s="2">
        <v>0</v>
      </c>
      <c r="H1327" s="15">
        <f t="shared" si="20"/>
        <v>-4.0816326530612283E-2</v>
      </c>
    </row>
    <row r="1328" spans="1:8" ht="13.5" x14ac:dyDescent="0.25">
      <c r="A1328" s="11"/>
      <c r="B1328" s="10">
        <v>44242</v>
      </c>
      <c r="C1328" s="2">
        <v>1.35</v>
      </c>
      <c r="D1328" s="2">
        <v>1.35</v>
      </c>
      <c r="E1328" s="2">
        <v>15280</v>
      </c>
      <c r="F1328" s="2">
        <v>1.35</v>
      </c>
      <c r="G1328" s="2">
        <v>20628</v>
      </c>
      <c r="H1328" s="15">
        <f t="shared" si="20"/>
        <v>-4.2553191489361583E-2</v>
      </c>
    </row>
    <row r="1329" spans="1:8" ht="13.5" x14ac:dyDescent="0.25">
      <c r="A1329" s="11"/>
      <c r="B1329" s="10">
        <v>44243</v>
      </c>
      <c r="C1329" s="2">
        <v>1.29</v>
      </c>
      <c r="D1329" s="2">
        <v>1.29</v>
      </c>
      <c r="E1329" s="2">
        <v>0</v>
      </c>
      <c r="F1329" s="2">
        <v>0</v>
      </c>
      <c r="G1329" s="2">
        <v>0</v>
      </c>
      <c r="H1329" s="15">
        <f t="shared" si="20"/>
        <v>-4.4444444444444481E-2</v>
      </c>
    </row>
    <row r="1330" spans="1:8" ht="13.5" x14ac:dyDescent="0.25">
      <c r="A1330" s="11"/>
      <c r="B1330" s="10">
        <v>44244</v>
      </c>
      <c r="C1330" s="2">
        <v>1.24</v>
      </c>
      <c r="D1330" s="2">
        <v>1.24</v>
      </c>
      <c r="E1330" s="2">
        <v>25</v>
      </c>
      <c r="F1330" s="2">
        <v>1.24</v>
      </c>
      <c r="G1330" s="2">
        <v>31</v>
      </c>
      <c r="H1330" s="15">
        <f t="shared" si="20"/>
        <v>-3.8759689922480654E-2</v>
      </c>
    </row>
    <row r="1331" spans="1:8" ht="13.5" x14ac:dyDescent="0.25">
      <c r="A1331" s="11"/>
      <c r="B1331" s="10">
        <v>44245</v>
      </c>
      <c r="C1331" s="2">
        <v>1.19</v>
      </c>
      <c r="D1331" s="2">
        <v>1.19</v>
      </c>
      <c r="E1331" s="2">
        <v>2773</v>
      </c>
      <c r="F1331" s="2">
        <v>1.19</v>
      </c>
      <c r="G1331" s="2">
        <v>3299.87</v>
      </c>
      <c r="H1331" s="15">
        <f t="shared" si="20"/>
        <v>-4.0322580645161324E-2</v>
      </c>
    </row>
    <row r="1332" spans="1:8" ht="13.5" x14ac:dyDescent="0.25">
      <c r="A1332" s="11"/>
      <c r="B1332" s="10">
        <v>44246</v>
      </c>
      <c r="C1332" s="2">
        <v>1.19</v>
      </c>
      <c r="D1332" s="2">
        <v>1.19</v>
      </c>
      <c r="E1332" s="2">
        <v>0</v>
      </c>
      <c r="F1332" s="2">
        <v>0</v>
      </c>
      <c r="G1332" s="2">
        <v>0</v>
      </c>
      <c r="H1332" s="15">
        <f t="shared" si="20"/>
        <v>0</v>
      </c>
    </row>
    <row r="1333" spans="1:8" ht="13.5" x14ac:dyDescent="0.25">
      <c r="A1333" s="11"/>
      <c r="B1333" s="10">
        <v>44249</v>
      </c>
      <c r="C1333" s="2">
        <v>1.19</v>
      </c>
      <c r="D1333" s="2">
        <v>1.19</v>
      </c>
      <c r="E1333" s="2">
        <v>0</v>
      </c>
      <c r="F1333" s="2">
        <v>0</v>
      </c>
      <c r="G1333" s="2">
        <v>0</v>
      </c>
      <c r="H1333" s="15">
        <f t="shared" si="20"/>
        <v>0</v>
      </c>
    </row>
    <row r="1334" spans="1:8" ht="13.5" x14ac:dyDescent="0.25">
      <c r="A1334" s="11"/>
      <c r="B1334" s="10">
        <v>44250</v>
      </c>
      <c r="C1334" s="2">
        <v>1.1599999999999999</v>
      </c>
      <c r="D1334" s="2">
        <v>1.1599999999999999</v>
      </c>
      <c r="E1334" s="2">
        <v>240</v>
      </c>
      <c r="F1334" s="2">
        <v>1.1599999999999999</v>
      </c>
      <c r="G1334" s="2">
        <v>278.39999999999998</v>
      </c>
      <c r="H1334" s="15">
        <f t="shared" si="20"/>
        <v>-2.521008403361347E-2</v>
      </c>
    </row>
    <row r="1335" spans="1:8" ht="13.5" x14ac:dyDescent="0.25">
      <c r="A1335" s="11"/>
      <c r="B1335" s="10">
        <v>44251</v>
      </c>
      <c r="C1335" s="2">
        <v>1.1599999999999999</v>
      </c>
      <c r="D1335" s="2">
        <v>1.1599999999999999</v>
      </c>
      <c r="E1335" s="2">
        <v>0</v>
      </c>
      <c r="F1335" s="2">
        <v>0</v>
      </c>
      <c r="G1335" s="2">
        <v>0</v>
      </c>
      <c r="H1335" s="15">
        <f t="shared" si="20"/>
        <v>0</v>
      </c>
    </row>
    <row r="1336" spans="1:8" ht="13.5" x14ac:dyDescent="0.25">
      <c r="A1336" s="11"/>
      <c r="B1336" s="10">
        <v>44252</v>
      </c>
      <c r="C1336" s="2">
        <v>1.1599999999999999</v>
      </c>
      <c r="D1336" s="2">
        <v>1.1599999999999999</v>
      </c>
      <c r="E1336" s="2">
        <v>100</v>
      </c>
      <c r="F1336" s="2">
        <v>1.1599999999999999</v>
      </c>
      <c r="G1336" s="2">
        <v>116</v>
      </c>
      <c r="H1336" s="15">
        <f t="shared" si="20"/>
        <v>0</v>
      </c>
    </row>
    <row r="1337" spans="1:8" ht="13.5" x14ac:dyDescent="0.25">
      <c r="A1337" s="11"/>
      <c r="B1337" s="10">
        <v>44253</v>
      </c>
      <c r="C1337" s="2">
        <v>1.1599999999999999</v>
      </c>
      <c r="D1337" s="2">
        <v>1.1599999999999999</v>
      </c>
      <c r="E1337" s="2">
        <v>0</v>
      </c>
      <c r="F1337" s="2">
        <v>0</v>
      </c>
      <c r="G1337" s="2">
        <v>0</v>
      </c>
      <c r="H1337" s="15">
        <f t="shared" si="20"/>
        <v>0</v>
      </c>
    </row>
    <row r="1338" spans="1:8" ht="13.5" x14ac:dyDescent="0.25">
      <c r="A1338" s="11"/>
      <c r="B1338" s="10">
        <v>44256</v>
      </c>
      <c r="C1338" s="2">
        <v>1.1599999999999999</v>
      </c>
      <c r="D1338" s="2">
        <v>1.1599999999999999</v>
      </c>
      <c r="E1338" s="2">
        <v>2</v>
      </c>
      <c r="F1338" s="2">
        <v>1.1599999999999999</v>
      </c>
      <c r="G1338" s="2">
        <v>2.3199999999999998</v>
      </c>
      <c r="H1338" s="15">
        <f t="shared" si="20"/>
        <v>0</v>
      </c>
    </row>
    <row r="1339" spans="1:8" ht="13.5" x14ac:dyDescent="0.25">
      <c r="A1339" s="11"/>
      <c r="B1339" s="10">
        <v>44257</v>
      </c>
      <c r="C1339" s="2">
        <v>1.1599999999999999</v>
      </c>
      <c r="D1339" s="2">
        <v>1.1599999999999999</v>
      </c>
      <c r="E1339" s="2">
        <v>0</v>
      </c>
      <c r="F1339" s="2">
        <v>0</v>
      </c>
      <c r="G1339" s="2">
        <v>0</v>
      </c>
      <c r="H1339" s="15">
        <f t="shared" si="20"/>
        <v>0</v>
      </c>
    </row>
    <row r="1340" spans="1:8" ht="13.5" x14ac:dyDescent="0.25">
      <c r="A1340" s="11"/>
      <c r="B1340" s="10">
        <v>44258</v>
      </c>
      <c r="C1340" s="2">
        <v>1.1299999999999999</v>
      </c>
      <c r="D1340" s="2">
        <v>1.1299999999999999</v>
      </c>
      <c r="E1340" s="2">
        <v>2</v>
      </c>
      <c r="F1340" s="2">
        <v>1.145</v>
      </c>
      <c r="G1340" s="2">
        <v>2.29</v>
      </c>
      <c r="H1340" s="15">
        <f t="shared" si="20"/>
        <v>-2.5862068965517265E-2</v>
      </c>
    </row>
    <row r="1341" spans="1:8" ht="13.5" x14ac:dyDescent="0.25">
      <c r="A1341" s="11"/>
      <c r="B1341" s="10">
        <v>44259</v>
      </c>
      <c r="C1341" s="2">
        <v>1.1299999999999999</v>
      </c>
      <c r="D1341" s="2">
        <v>1.1299999999999999</v>
      </c>
      <c r="E1341" s="2">
        <v>0</v>
      </c>
      <c r="F1341" s="2">
        <v>0</v>
      </c>
      <c r="G1341" s="2">
        <v>0</v>
      </c>
      <c r="H1341" s="15">
        <f t="shared" si="20"/>
        <v>0</v>
      </c>
    </row>
    <row r="1342" spans="1:8" ht="13.5" x14ac:dyDescent="0.25">
      <c r="A1342" s="11"/>
      <c r="B1342" s="10">
        <v>44260</v>
      </c>
      <c r="C1342" s="2">
        <v>1.1299999999999999</v>
      </c>
      <c r="D1342" s="2">
        <v>1.1299999999999999</v>
      </c>
      <c r="E1342" s="2">
        <v>0</v>
      </c>
      <c r="F1342" s="2">
        <v>0</v>
      </c>
      <c r="G1342" s="2">
        <v>0</v>
      </c>
      <c r="H1342" s="15">
        <f t="shared" si="20"/>
        <v>0</v>
      </c>
    </row>
    <row r="1343" spans="1:8" ht="13.5" x14ac:dyDescent="0.25">
      <c r="A1343" s="11"/>
      <c r="B1343" s="10">
        <v>44263</v>
      </c>
      <c r="C1343" s="2">
        <v>1.1299999999999999</v>
      </c>
      <c r="D1343" s="2">
        <v>1.1299999999999999</v>
      </c>
      <c r="E1343" s="2">
        <v>0</v>
      </c>
      <c r="F1343" s="2">
        <v>0</v>
      </c>
      <c r="G1343" s="2">
        <v>0</v>
      </c>
      <c r="H1343" s="15">
        <f t="shared" si="20"/>
        <v>0</v>
      </c>
    </row>
    <row r="1344" spans="1:8" ht="13.5" x14ac:dyDescent="0.25">
      <c r="A1344" s="11"/>
      <c r="B1344" s="10">
        <v>44264</v>
      </c>
      <c r="C1344" s="2">
        <v>1.1299999999999999</v>
      </c>
      <c r="D1344" s="2">
        <v>1.1299999999999999</v>
      </c>
      <c r="E1344" s="2">
        <v>17400</v>
      </c>
      <c r="F1344" s="2">
        <v>1.1299999999999999</v>
      </c>
      <c r="G1344" s="2">
        <v>19662</v>
      </c>
      <c r="H1344" s="15">
        <f t="shared" si="20"/>
        <v>0</v>
      </c>
    </row>
    <row r="1345" spans="1:8" ht="13.5" x14ac:dyDescent="0.25">
      <c r="A1345" s="11"/>
      <c r="B1345" s="10">
        <v>44265</v>
      </c>
      <c r="C1345" s="2">
        <v>1.1299999999999999</v>
      </c>
      <c r="D1345" s="2">
        <v>1.1299999999999999</v>
      </c>
      <c r="E1345" s="2">
        <v>0</v>
      </c>
      <c r="F1345" s="2">
        <v>0</v>
      </c>
      <c r="G1345" s="2">
        <v>0</v>
      </c>
      <c r="H1345" s="15">
        <f t="shared" si="20"/>
        <v>0</v>
      </c>
    </row>
    <row r="1346" spans="1:8" ht="13.5" x14ac:dyDescent="0.25">
      <c r="A1346" s="11"/>
      <c r="B1346" s="10">
        <v>44266</v>
      </c>
      <c r="C1346" s="2">
        <v>1.1000000000000001</v>
      </c>
      <c r="D1346" s="2">
        <v>1.1000000000000001</v>
      </c>
      <c r="E1346" s="2">
        <v>1</v>
      </c>
      <c r="F1346" s="2">
        <v>1.1000000000000001</v>
      </c>
      <c r="G1346" s="2">
        <v>1.1000000000000001</v>
      </c>
      <c r="H1346" s="15">
        <f t="shared" si="20"/>
        <v>-2.6548672566371511E-2</v>
      </c>
    </row>
    <row r="1347" spans="1:8" ht="13.5" x14ac:dyDescent="0.25">
      <c r="A1347" s="11"/>
      <c r="B1347" s="10">
        <v>44267</v>
      </c>
      <c r="C1347" s="2">
        <v>1.1000000000000001</v>
      </c>
      <c r="D1347" s="2">
        <v>1.1000000000000001</v>
      </c>
      <c r="E1347" s="2">
        <v>0</v>
      </c>
      <c r="F1347" s="2">
        <v>0</v>
      </c>
      <c r="G1347" s="2">
        <v>0</v>
      </c>
      <c r="H1347" s="15">
        <f t="shared" si="20"/>
        <v>0</v>
      </c>
    </row>
    <row r="1348" spans="1:8" ht="13.5" x14ac:dyDescent="0.25">
      <c r="A1348" s="11"/>
      <c r="B1348" s="10">
        <v>44270</v>
      </c>
      <c r="C1348" s="2">
        <v>1.1000000000000001</v>
      </c>
      <c r="D1348" s="2">
        <v>1.1000000000000001</v>
      </c>
      <c r="E1348" s="2">
        <v>0</v>
      </c>
      <c r="F1348" s="2">
        <v>0</v>
      </c>
      <c r="G1348" s="2">
        <v>0</v>
      </c>
      <c r="H1348" s="15">
        <f t="shared" si="20"/>
        <v>0</v>
      </c>
    </row>
    <row r="1349" spans="1:8" ht="13.5" x14ac:dyDescent="0.25">
      <c r="A1349" s="11"/>
      <c r="B1349" s="10">
        <v>44271</v>
      </c>
      <c r="C1349" s="2">
        <v>1.1000000000000001</v>
      </c>
      <c r="D1349" s="2">
        <v>1.1000000000000001</v>
      </c>
      <c r="E1349" s="2">
        <v>0</v>
      </c>
      <c r="F1349" s="2">
        <v>0</v>
      </c>
      <c r="G1349" s="2">
        <v>0</v>
      </c>
      <c r="H1349" s="15">
        <f t="shared" si="20"/>
        <v>0</v>
      </c>
    </row>
    <row r="1350" spans="1:8" ht="13.5" x14ac:dyDescent="0.25">
      <c r="A1350" s="11"/>
      <c r="B1350" s="10">
        <v>44272</v>
      </c>
      <c r="C1350" s="2">
        <v>1.1000000000000001</v>
      </c>
      <c r="D1350" s="2">
        <v>1.1000000000000001</v>
      </c>
      <c r="E1350" s="2">
        <v>0</v>
      </c>
      <c r="F1350" s="2">
        <v>0</v>
      </c>
      <c r="G1350" s="2">
        <v>0</v>
      </c>
      <c r="H1350" s="15">
        <f t="shared" si="20"/>
        <v>0</v>
      </c>
    </row>
    <row r="1351" spans="1:8" ht="13.5" x14ac:dyDescent="0.25">
      <c r="A1351" s="11"/>
      <c r="B1351" s="10">
        <v>44273</v>
      </c>
      <c r="C1351" s="2">
        <v>1.1000000000000001</v>
      </c>
      <c r="D1351" s="2">
        <v>1.1000000000000001</v>
      </c>
      <c r="E1351" s="2">
        <v>0</v>
      </c>
      <c r="F1351" s="2">
        <v>0</v>
      </c>
      <c r="G1351" s="2">
        <v>0</v>
      </c>
      <c r="H1351" s="15">
        <f t="shared" ref="H1351:H1414" si="21">(D1351-D1350)/D1350</f>
        <v>0</v>
      </c>
    </row>
    <row r="1352" spans="1:8" ht="13.5" x14ac:dyDescent="0.25">
      <c r="A1352" s="11"/>
      <c r="B1352" s="10">
        <v>44274</v>
      </c>
      <c r="C1352" s="2">
        <v>1.1000000000000001</v>
      </c>
      <c r="D1352" s="2">
        <v>1.1000000000000001</v>
      </c>
      <c r="E1352" s="2">
        <v>0</v>
      </c>
      <c r="F1352" s="2">
        <v>0</v>
      </c>
      <c r="G1352" s="2">
        <v>0</v>
      </c>
      <c r="H1352" s="15">
        <f t="shared" si="21"/>
        <v>0</v>
      </c>
    </row>
    <row r="1353" spans="1:8" ht="13.5" x14ac:dyDescent="0.25">
      <c r="A1353" s="11"/>
      <c r="B1353" s="10">
        <v>44277</v>
      </c>
      <c r="C1353" s="2">
        <v>1.1000000000000001</v>
      </c>
      <c r="D1353" s="2">
        <v>1.1000000000000001</v>
      </c>
      <c r="E1353" s="2">
        <v>0</v>
      </c>
      <c r="F1353" s="2">
        <v>0</v>
      </c>
      <c r="G1353" s="2">
        <v>0</v>
      </c>
      <c r="H1353" s="15">
        <f t="shared" si="21"/>
        <v>0</v>
      </c>
    </row>
    <row r="1354" spans="1:8" ht="13.5" x14ac:dyDescent="0.25">
      <c r="A1354" s="11"/>
      <c r="B1354" s="10">
        <v>44278</v>
      </c>
      <c r="C1354" s="2">
        <v>1.1000000000000001</v>
      </c>
      <c r="D1354" s="2">
        <v>1.1000000000000001</v>
      </c>
      <c r="E1354" s="2">
        <v>0</v>
      </c>
      <c r="F1354" s="2">
        <v>0</v>
      </c>
      <c r="G1354" s="2">
        <v>0</v>
      </c>
      <c r="H1354" s="15">
        <f t="shared" si="21"/>
        <v>0</v>
      </c>
    </row>
    <row r="1355" spans="1:8" ht="13.5" x14ac:dyDescent="0.25">
      <c r="A1355" s="11"/>
      <c r="B1355" s="10">
        <v>44279</v>
      </c>
      <c r="C1355" s="2">
        <v>1.1000000000000001</v>
      </c>
      <c r="D1355" s="2">
        <v>1.1000000000000001</v>
      </c>
      <c r="E1355" s="2">
        <v>0</v>
      </c>
      <c r="F1355" s="2">
        <v>0</v>
      </c>
      <c r="G1355" s="2">
        <v>0</v>
      </c>
      <c r="H1355" s="15">
        <f t="shared" si="21"/>
        <v>0</v>
      </c>
    </row>
    <row r="1356" spans="1:8" ht="13.5" x14ac:dyDescent="0.25">
      <c r="A1356" s="11"/>
      <c r="B1356" s="10">
        <v>44280</v>
      </c>
      <c r="C1356" s="2">
        <v>1.1000000000000001</v>
      </c>
      <c r="D1356" s="2">
        <v>1.1000000000000001</v>
      </c>
      <c r="E1356" s="2">
        <v>0</v>
      </c>
      <c r="F1356" s="2">
        <v>0</v>
      </c>
      <c r="G1356" s="2">
        <v>0</v>
      </c>
      <c r="H1356" s="15">
        <f t="shared" si="21"/>
        <v>0</v>
      </c>
    </row>
    <row r="1357" spans="1:8" ht="13.5" x14ac:dyDescent="0.25">
      <c r="A1357" s="11"/>
      <c r="B1357" s="10">
        <v>44281</v>
      </c>
      <c r="C1357" s="2">
        <v>1.1000000000000001</v>
      </c>
      <c r="D1357" s="2">
        <v>1.1000000000000001</v>
      </c>
      <c r="E1357" s="2">
        <v>0</v>
      </c>
      <c r="F1357" s="2">
        <v>0</v>
      </c>
      <c r="G1357" s="2">
        <v>0</v>
      </c>
      <c r="H1357" s="15">
        <f t="shared" si="21"/>
        <v>0</v>
      </c>
    </row>
    <row r="1358" spans="1:8" ht="13.5" x14ac:dyDescent="0.25">
      <c r="A1358" s="11"/>
      <c r="B1358" s="10">
        <v>44284</v>
      </c>
      <c r="C1358" s="2">
        <v>1.1000000000000001</v>
      </c>
      <c r="D1358" s="2">
        <v>1.1000000000000001</v>
      </c>
      <c r="E1358" s="2">
        <v>0</v>
      </c>
      <c r="F1358" s="2">
        <v>0</v>
      </c>
      <c r="G1358" s="2">
        <v>0</v>
      </c>
      <c r="H1358" s="15">
        <f t="shared" si="21"/>
        <v>0</v>
      </c>
    </row>
    <row r="1359" spans="1:8" ht="13.5" x14ac:dyDescent="0.25">
      <c r="A1359" s="11"/>
      <c r="B1359" s="10">
        <v>44285</v>
      </c>
      <c r="C1359" s="2">
        <v>1.1000000000000001</v>
      </c>
      <c r="D1359" s="2">
        <v>1.1000000000000001</v>
      </c>
      <c r="E1359" s="2">
        <v>0</v>
      </c>
      <c r="F1359" s="2">
        <v>0</v>
      </c>
      <c r="G1359" s="2">
        <v>0</v>
      </c>
      <c r="H1359" s="15">
        <f t="shared" si="21"/>
        <v>0</v>
      </c>
    </row>
    <row r="1360" spans="1:8" ht="13.5" x14ac:dyDescent="0.25">
      <c r="A1360" s="11"/>
      <c r="B1360" s="10">
        <v>44286</v>
      </c>
      <c r="C1360" s="2">
        <v>1.1000000000000001</v>
      </c>
      <c r="D1360" s="2">
        <v>1.1000000000000001</v>
      </c>
      <c r="E1360" s="2">
        <v>0</v>
      </c>
      <c r="F1360" s="2">
        <v>0</v>
      </c>
      <c r="G1360" s="2">
        <v>0</v>
      </c>
      <c r="H1360" s="15">
        <f t="shared" si="21"/>
        <v>0</v>
      </c>
    </row>
    <row r="1361" spans="1:8" ht="13.5" x14ac:dyDescent="0.25">
      <c r="A1361" s="11"/>
      <c r="B1361" s="10">
        <v>44287</v>
      </c>
      <c r="C1361" s="2">
        <v>1.1000000000000001</v>
      </c>
      <c r="D1361" s="2">
        <v>1.1000000000000001</v>
      </c>
      <c r="E1361" s="2">
        <v>0</v>
      </c>
      <c r="F1361" s="2">
        <v>0</v>
      </c>
      <c r="G1361" s="2">
        <v>0</v>
      </c>
      <c r="H1361" s="15">
        <f t="shared" si="21"/>
        <v>0</v>
      </c>
    </row>
    <row r="1362" spans="1:8" ht="13.5" x14ac:dyDescent="0.25">
      <c r="A1362" s="11"/>
      <c r="B1362" s="10">
        <v>44288</v>
      </c>
      <c r="C1362" s="2">
        <v>1.1000000000000001</v>
      </c>
      <c r="D1362" s="2">
        <v>1.1000000000000001</v>
      </c>
      <c r="E1362" s="2">
        <v>0</v>
      </c>
      <c r="F1362" s="2">
        <v>0</v>
      </c>
      <c r="G1362" s="2">
        <v>0</v>
      </c>
      <c r="H1362" s="15">
        <f t="shared" si="21"/>
        <v>0</v>
      </c>
    </row>
    <row r="1363" spans="1:8" ht="13.5" x14ac:dyDescent="0.25">
      <c r="A1363" s="11"/>
      <c r="B1363" s="10">
        <v>44291</v>
      </c>
      <c r="C1363" s="2">
        <v>1.1100000000000001</v>
      </c>
      <c r="D1363" s="2">
        <v>1.1100000000000001</v>
      </c>
      <c r="E1363" s="2">
        <v>62</v>
      </c>
      <c r="F1363" s="2">
        <v>1.1100000000000001</v>
      </c>
      <c r="G1363" s="2">
        <v>68.819999999999993</v>
      </c>
      <c r="H1363" s="15">
        <f t="shared" si="21"/>
        <v>9.0909090909090974E-3</v>
      </c>
    </row>
    <row r="1364" spans="1:8" ht="13.5" x14ac:dyDescent="0.25">
      <c r="A1364" s="11"/>
      <c r="B1364" s="10">
        <v>44292</v>
      </c>
      <c r="C1364" s="2">
        <v>1.1100000000000001</v>
      </c>
      <c r="D1364" s="2">
        <v>1.1100000000000001</v>
      </c>
      <c r="E1364" s="2">
        <v>3120</v>
      </c>
      <c r="F1364" s="2">
        <v>1.1100000000000001</v>
      </c>
      <c r="G1364" s="2">
        <v>3463.2</v>
      </c>
      <c r="H1364" s="15">
        <f t="shared" si="21"/>
        <v>0</v>
      </c>
    </row>
    <row r="1365" spans="1:8" ht="13.5" x14ac:dyDescent="0.25">
      <c r="A1365" s="11"/>
      <c r="B1365" s="10">
        <v>44293</v>
      </c>
      <c r="C1365" s="2">
        <v>1.1100000000000001</v>
      </c>
      <c r="D1365" s="2">
        <v>1.1100000000000001</v>
      </c>
      <c r="E1365" s="2">
        <v>0</v>
      </c>
      <c r="F1365" s="2">
        <v>0</v>
      </c>
      <c r="G1365" s="2">
        <v>0</v>
      </c>
      <c r="H1365" s="15">
        <f t="shared" si="21"/>
        <v>0</v>
      </c>
    </row>
    <row r="1366" spans="1:8" ht="13.5" x14ac:dyDescent="0.25">
      <c r="A1366" s="11"/>
      <c r="B1366" s="10">
        <v>44294</v>
      </c>
      <c r="C1366" s="2">
        <v>1.1499999999999999</v>
      </c>
      <c r="D1366" s="2">
        <v>1.1499999999999999</v>
      </c>
      <c r="E1366" s="2">
        <v>0</v>
      </c>
      <c r="F1366" s="2">
        <v>0</v>
      </c>
      <c r="G1366" s="2">
        <v>0</v>
      </c>
      <c r="H1366" s="15">
        <f t="shared" si="21"/>
        <v>3.6036036036035862E-2</v>
      </c>
    </row>
    <row r="1367" spans="1:8" ht="13.5" x14ac:dyDescent="0.25">
      <c r="A1367" s="11"/>
      <c r="B1367" s="10">
        <v>44298</v>
      </c>
      <c r="C1367" s="2">
        <v>1.1499999999999999</v>
      </c>
      <c r="D1367" s="2">
        <v>1.1499999999999999</v>
      </c>
      <c r="E1367" s="2">
        <v>0</v>
      </c>
      <c r="F1367" s="2">
        <v>0</v>
      </c>
      <c r="G1367" s="2">
        <v>0</v>
      </c>
      <c r="H1367" s="15">
        <f t="shared" si="21"/>
        <v>0</v>
      </c>
    </row>
    <row r="1368" spans="1:8" ht="13.5" x14ac:dyDescent="0.25">
      <c r="A1368" s="11"/>
      <c r="B1368" s="10">
        <v>44299</v>
      </c>
      <c r="C1368" s="2">
        <v>1.1499999999999999</v>
      </c>
      <c r="D1368" s="2">
        <v>1.1499999999999999</v>
      </c>
      <c r="E1368" s="2">
        <v>0</v>
      </c>
      <c r="F1368" s="2">
        <v>0</v>
      </c>
      <c r="G1368" s="2">
        <v>0</v>
      </c>
      <c r="H1368" s="15">
        <f t="shared" si="21"/>
        <v>0</v>
      </c>
    </row>
    <row r="1369" spans="1:8" ht="13.5" x14ac:dyDescent="0.25">
      <c r="A1369" s="11"/>
      <c r="B1369" s="10">
        <v>44300</v>
      </c>
      <c r="C1369" s="2">
        <v>1.1499999999999999</v>
      </c>
      <c r="D1369" s="2">
        <v>1.1499999999999999</v>
      </c>
      <c r="E1369" s="2">
        <v>0</v>
      </c>
      <c r="F1369" s="2">
        <v>0</v>
      </c>
      <c r="G1369" s="2">
        <v>0</v>
      </c>
      <c r="H1369" s="15">
        <f t="shared" si="21"/>
        <v>0</v>
      </c>
    </row>
    <row r="1370" spans="1:8" ht="13.5" x14ac:dyDescent="0.25">
      <c r="A1370" s="11"/>
      <c r="B1370" s="10">
        <v>44301</v>
      </c>
      <c r="C1370" s="2">
        <v>1.18</v>
      </c>
      <c r="D1370" s="2">
        <v>1.18</v>
      </c>
      <c r="E1370" s="2">
        <v>250</v>
      </c>
      <c r="F1370" s="2">
        <v>1.18</v>
      </c>
      <c r="G1370" s="2">
        <v>295</v>
      </c>
      <c r="H1370" s="15">
        <f t="shared" si="21"/>
        <v>2.6086956521739157E-2</v>
      </c>
    </row>
    <row r="1371" spans="1:8" ht="13.5" x14ac:dyDescent="0.25">
      <c r="A1371" s="11"/>
      <c r="B1371" s="10">
        <v>44302</v>
      </c>
      <c r="C1371" s="2">
        <v>1.18</v>
      </c>
      <c r="D1371" s="2">
        <v>1.18</v>
      </c>
      <c r="E1371" s="2">
        <v>0</v>
      </c>
      <c r="F1371" s="2">
        <v>0</v>
      </c>
      <c r="G1371" s="2">
        <v>0</v>
      </c>
      <c r="H1371" s="15">
        <f t="shared" si="21"/>
        <v>0</v>
      </c>
    </row>
    <row r="1372" spans="1:8" ht="13.5" x14ac:dyDescent="0.25">
      <c r="A1372" s="11"/>
      <c r="B1372" s="10">
        <v>44305</v>
      </c>
      <c r="C1372" s="2">
        <v>1.18</v>
      </c>
      <c r="D1372" s="2">
        <v>1.18</v>
      </c>
      <c r="E1372" s="2">
        <v>0</v>
      </c>
      <c r="F1372" s="2">
        <v>0</v>
      </c>
      <c r="G1372" s="2">
        <v>0</v>
      </c>
      <c r="H1372" s="15">
        <f t="shared" si="21"/>
        <v>0</v>
      </c>
    </row>
    <row r="1373" spans="1:8" ht="13.5" x14ac:dyDescent="0.25">
      <c r="A1373" s="11"/>
      <c r="B1373" s="10">
        <v>44306</v>
      </c>
      <c r="C1373" s="2">
        <v>1.21</v>
      </c>
      <c r="D1373" s="2">
        <v>1.21</v>
      </c>
      <c r="E1373" s="2">
        <v>95</v>
      </c>
      <c r="F1373" s="2">
        <v>1.21</v>
      </c>
      <c r="G1373" s="2">
        <v>114.95</v>
      </c>
      <c r="H1373" s="15">
        <f t="shared" si="21"/>
        <v>2.5423728813559344E-2</v>
      </c>
    </row>
    <row r="1374" spans="1:8" ht="13.5" x14ac:dyDescent="0.25">
      <c r="A1374" s="11"/>
      <c r="B1374" s="10">
        <v>44307</v>
      </c>
      <c r="C1374" s="2">
        <v>1.21</v>
      </c>
      <c r="D1374" s="2">
        <v>1.21</v>
      </c>
      <c r="E1374" s="2">
        <v>0</v>
      </c>
      <c r="F1374" s="2">
        <v>0</v>
      </c>
      <c r="G1374" s="2">
        <v>0</v>
      </c>
      <c r="H1374" s="15">
        <f t="shared" si="21"/>
        <v>0</v>
      </c>
    </row>
    <row r="1375" spans="1:8" ht="13.5" x14ac:dyDescent="0.25">
      <c r="A1375" s="11"/>
      <c r="B1375" s="10">
        <v>44308</v>
      </c>
      <c r="C1375" s="2">
        <v>1.21</v>
      </c>
      <c r="D1375" s="2">
        <v>1.21</v>
      </c>
      <c r="E1375" s="2">
        <v>101</v>
      </c>
      <c r="F1375" s="2">
        <v>1.21</v>
      </c>
      <c r="G1375" s="2">
        <v>122.21</v>
      </c>
      <c r="H1375" s="15">
        <f t="shared" si="21"/>
        <v>0</v>
      </c>
    </row>
    <row r="1376" spans="1:8" ht="13.5" x14ac:dyDescent="0.25">
      <c r="A1376" s="11"/>
      <c r="B1376" s="10">
        <v>44309</v>
      </c>
      <c r="C1376" s="2">
        <v>1.21</v>
      </c>
      <c r="D1376" s="2">
        <v>1.21</v>
      </c>
      <c r="E1376" s="2">
        <v>0</v>
      </c>
      <c r="F1376" s="2">
        <v>0</v>
      </c>
      <c r="G1376" s="2">
        <v>0</v>
      </c>
      <c r="H1376" s="15">
        <f t="shared" si="21"/>
        <v>0</v>
      </c>
    </row>
    <row r="1377" spans="1:8" ht="13.5" x14ac:dyDescent="0.25">
      <c r="A1377" s="11"/>
      <c r="B1377" s="10">
        <v>44312</v>
      </c>
      <c r="C1377" s="2">
        <v>1.21</v>
      </c>
      <c r="D1377" s="2">
        <v>1.21</v>
      </c>
      <c r="E1377" s="2">
        <v>0</v>
      </c>
      <c r="F1377" s="2">
        <v>0</v>
      </c>
      <c r="G1377" s="2">
        <v>0</v>
      </c>
      <c r="H1377" s="15">
        <f t="shared" si="21"/>
        <v>0</v>
      </c>
    </row>
    <row r="1378" spans="1:8" ht="13.5" x14ac:dyDescent="0.25">
      <c r="A1378" s="11"/>
      <c r="B1378" s="10">
        <v>44313</v>
      </c>
      <c r="C1378" s="2">
        <v>1.21</v>
      </c>
      <c r="D1378" s="2">
        <v>1.21</v>
      </c>
      <c r="E1378" s="2">
        <v>25</v>
      </c>
      <c r="F1378" s="2">
        <v>1.21</v>
      </c>
      <c r="G1378" s="2">
        <v>30.25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1.21</v>
      </c>
      <c r="D1379" s="2">
        <v>1.21</v>
      </c>
      <c r="E1379" s="2">
        <v>0</v>
      </c>
      <c r="F1379" s="2">
        <v>0</v>
      </c>
      <c r="G1379" s="2">
        <v>0</v>
      </c>
      <c r="H1379" s="15">
        <f t="shared" si="21"/>
        <v>0</v>
      </c>
    </row>
    <row r="1380" spans="1:8" ht="13.5" x14ac:dyDescent="0.25">
      <c r="A1380" s="11"/>
      <c r="B1380" s="10">
        <v>44315</v>
      </c>
      <c r="C1380" s="2">
        <v>1.21</v>
      </c>
      <c r="D1380" s="2">
        <v>1.21</v>
      </c>
      <c r="E1380" s="2">
        <v>0</v>
      </c>
      <c r="F1380" s="2">
        <v>0</v>
      </c>
      <c r="G1380" s="2">
        <v>0</v>
      </c>
      <c r="H1380" s="15">
        <f t="shared" si="21"/>
        <v>0</v>
      </c>
    </row>
    <row r="1381" spans="1:8" ht="13.5" x14ac:dyDescent="0.25">
      <c r="A1381" s="11"/>
      <c r="B1381" s="10">
        <v>44316</v>
      </c>
      <c r="C1381" s="2">
        <v>1.21</v>
      </c>
      <c r="D1381" s="2">
        <v>1.21</v>
      </c>
      <c r="E1381" s="2">
        <v>0</v>
      </c>
      <c r="F1381" s="2">
        <v>0</v>
      </c>
      <c r="G1381" s="2">
        <v>0</v>
      </c>
      <c r="H1381" s="15">
        <f t="shared" si="21"/>
        <v>0</v>
      </c>
    </row>
    <row r="1382" spans="1:8" ht="13.5" x14ac:dyDescent="0.25">
      <c r="A1382" s="11"/>
      <c r="B1382" s="10">
        <v>44319</v>
      </c>
      <c r="C1382" s="2">
        <v>1.21</v>
      </c>
      <c r="D1382" s="2">
        <v>1.21</v>
      </c>
      <c r="E1382" s="2">
        <v>0</v>
      </c>
      <c r="F1382" s="2">
        <v>0</v>
      </c>
      <c r="G1382" s="2">
        <v>0</v>
      </c>
      <c r="H1382" s="15">
        <f t="shared" si="21"/>
        <v>0</v>
      </c>
    </row>
    <row r="1383" spans="1:8" ht="13.5" x14ac:dyDescent="0.25">
      <c r="A1383" s="11"/>
      <c r="B1383" s="10">
        <v>44320</v>
      </c>
      <c r="C1383" s="2">
        <v>1.21</v>
      </c>
      <c r="D1383" s="2">
        <v>1.21</v>
      </c>
      <c r="E1383" s="2">
        <v>0</v>
      </c>
      <c r="F1383" s="2">
        <v>0</v>
      </c>
      <c r="G1383" s="2">
        <v>0</v>
      </c>
      <c r="H1383" s="15">
        <f t="shared" si="21"/>
        <v>0</v>
      </c>
    </row>
    <row r="1384" spans="1:8" ht="13.5" x14ac:dyDescent="0.25">
      <c r="A1384" s="11"/>
      <c r="B1384" s="10">
        <v>44321</v>
      </c>
      <c r="C1384" s="2">
        <v>1.21</v>
      </c>
      <c r="D1384" s="2">
        <v>1.21</v>
      </c>
      <c r="E1384" s="2">
        <v>0</v>
      </c>
      <c r="F1384" s="2">
        <v>0</v>
      </c>
      <c r="G1384" s="2">
        <v>0</v>
      </c>
      <c r="H1384" s="15">
        <f t="shared" si="21"/>
        <v>0</v>
      </c>
    </row>
    <row r="1385" spans="1:8" ht="13.5" x14ac:dyDescent="0.25">
      <c r="A1385" s="11"/>
      <c r="B1385" s="10">
        <v>44322</v>
      </c>
      <c r="C1385" s="2">
        <v>1.21</v>
      </c>
      <c r="D1385" s="2">
        <v>1.21</v>
      </c>
      <c r="E1385" s="2">
        <v>0</v>
      </c>
      <c r="F1385" s="2">
        <v>0</v>
      </c>
      <c r="G1385" s="2">
        <v>0</v>
      </c>
      <c r="H1385" s="15">
        <f t="shared" si="21"/>
        <v>0</v>
      </c>
    </row>
    <row r="1386" spans="1:8" ht="13.5" x14ac:dyDescent="0.25">
      <c r="A1386" s="11"/>
      <c r="B1386" s="10">
        <v>44323</v>
      </c>
      <c r="C1386" s="2">
        <v>1.21</v>
      </c>
      <c r="D1386" s="2">
        <v>1.21</v>
      </c>
      <c r="E1386" s="2">
        <v>0</v>
      </c>
      <c r="F1386" s="2">
        <v>0</v>
      </c>
      <c r="G1386" s="2">
        <v>0</v>
      </c>
      <c r="H1386" s="15">
        <f t="shared" si="21"/>
        <v>0</v>
      </c>
    </row>
    <row r="1387" spans="1:8" ht="13.5" x14ac:dyDescent="0.25">
      <c r="A1387" s="11"/>
      <c r="B1387" s="10">
        <v>44326</v>
      </c>
      <c r="C1387" s="2">
        <v>1.21</v>
      </c>
      <c r="D1387" s="2">
        <v>1.21</v>
      </c>
      <c r="E1387" s="2">
        <v>0</v>
      </c>
      <c r="F1387" s="2">
        <v>0</v>
      </c>
      <c r="G1387" s="2">
        <v>0</v>
      </c>
      <c r="H1387" s="15">
        <f t="shared" si="21"/>
        <v>0</v>
      </c>
    </row>
    <row r="1388" spans="1:8" ht="13.5" x14ac:dyDescent="0.25">
      <c r="A1388" s="11"/>
      <c r="B1388" s="10">
        <v>44327</v>
      </c>
      <c r="C1388" s="2">
        <v>1.21</v>
      </c>
      <c r="D1388" s="2">
        <v>1.21</v>
      </c>
      <c r="E1388" s="2">
        <v>0</v>
      </c>
      <c r="F1388" s="2">
        <v>0</v>
      </c>
      <c r="G1388" s="2">
        <v>0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1.21</v>
      </c>
      <c r="D1389" s="2">
        <v>1.21</v>
      </c>
      <c r="E1389" s="2">
        <v>0</v>
      </c>
      <c r="F1389" s="2">
        <v>0</v>
      </c>
      <c r="G1389" s="2">
        <v>0</v>
      </c>
      <c r="H1389" s="15">
        <f t="shared" si="21"/>
        <v>0</v>
      </c>
    </row>
    <row r="1390" spans="1:8" ht="13.5" x14ac:dyDescent="0.25">
      <c r="A1390" s="11"/>
      <c r="B1390" s="10">
        <v>44334</v>
      </c>
      <c r="C1390" s="2">
        <v>1.21</v>
      </c>
      <c r="D1390" s="2">
        <v>1.21</v>
      </c>
      <c r="E1390" s="2">
        <v>0</v>
      </c>
      <c r="F1390" s="2">
        <v>0</v>
      </c>
      <c r="G1390" s="2">
        <v>0</v>
      </c>
      <c r="H1390" s="15">
        <f t="shared" si="21"/>
        <v>0</v>
      </c>
    </row>
    <row r="1391" spans="1:8" ht="13.5" x14ac:dyDescent="0.25">
      <c r="A1391" s="11"/>
      <c r="B1391" s="10">
        <v>44335</v>
      </c>
      <c r="C1391" s="2">
        <v>1.21</v>
      </c>
      <c r="D1391" s="2">
        <v>1.21</v>
      </c>
      <c r="E1391" s="2">
        <v>0</v>
      </c>
      <c r="F1391" s="2">
        <v>0</v>
      </c>
      <c r="G1391" s="2">
        <v>0</v>
      </c>
      <c r="H1391" s="15">
        <f t="shared" si="21"/>
        <v>0</v>
      </c>
    </row>
    <row r="1392" spans="1:8" ht="13.5" x14ac:dyDescent="0.25">
      <c r="A1392" s="11"/>
      <c r="B1392" s="10">
        <v>44336</v>
      </c>
      <c r="C1392" s="2">
        <v>1.21</v>
      </c>
      <c r="D1392" s="2">
        <v>1.21</v>
      </c>
      <c r="E1392" s="2">
        <v>0</v>
      </c>
      <c r="F1392" s="2">
        <v>0</v>
      </c>
      <c r="G1392" s="2">
        <v>0</v>
      </c>
      <c r="H1392" s="15">
        <f t="shared" si="21"/>
        <v>0</v>
      </c>
    </row>
    <row r="1393" spans="1:8" ht="13.5" x14ac:dyDescent="0.25">
      <c r="A1393" s="11"/>
      <c r="B1393" s="10">
        <v>44337</v>
      </c>
      <c r="C1393" s="2">
        <v>1.21</v>
      </c>
      <c r="D1393" s="2">
        <v>1.21</v>
      </c>
      <c r="E1393" s="2">
        <v>0</v>
      </c>
      <c r="F1393" s="2">
        <v>0</v>
      </c>
      <c r="G1393" s="2">
        <v>0</v>
      </c>
      <c r="H1393" s="15">
        <f t="shared" si="21"/>
        <v>0</v>
      </c>
    </row>
    <row r="1394" spans="1:8" ht="13.5" x14ac:dyDescent="0.25">
      <c r="A1394" s="11"/>
      <c r="B1394" s="10">
        <v>44340</v>
      </c>
      <c r="C1394" s="2">
        <v>1.24</v>
      </c>
      <c r="D1394" s="2">
        <v>1.24</v>
      </c>
      <c r="E1394" s="2">
        <v>95</v>
      </c>
      <c r="F1394" s="2">
        <v>1.24</v>
      </c>
      <c r="G1394" s="2">
        <v>117.8</v>
      </c>
      <c r="H1394" s="15">
        <f t="shared" si="21"/>
        <v>2.4793388429752088E-2</v>
      </c>
    </row>
    <row r="1395" spans="1:8" ht="13.5" x14ac:dyDescent="0.25">
      <c r="A1395" s="11"/>
      <c r="B1395" s="10">
        <v>44341</v>
      </c>
      <c r="C1395" s="2">
        <v>1.24</v>
      </c>
      <c r="D1395" s="2">
        <v>1.24</v>
      </c>
      <c r="E1395" s="2">
        <v>5</v>
      </c>
      <c r="F1395" s="2">
        <v>1.24</v>
      </c>
      <c r="G1395" s="2">
        <v>6.2</v>
      </c>
      <c r="H1395" s="15">
        <f t="shared" si="21"/>
        <v>0</v>
      </c>
    </row>
    <row r="1396" spans="1:8" ht="13.5" x14ac:dyDescent="0.25">
      <c r="A1396" s="11"/>
      <c r="B1396" s="10">
        <v>44342</v>
      </c>
      <c r="C1396" s="2">
        <v>1.24</v>
      </c>
      <c r="D1396" s="2">
        <v>1.24</v>
      </c>
      <c r="E1396" s="2">
        <v>5</v>
      </c>
      <c r="F1396" s="2">
        <v>1.24</v>
      </c>
      <c r="G1396" s="2">
        <v>6.2</v>
      </c>
      <c r="H1396" s="15">
        <f t="shared" si="21"/>
        <v>0</v>
      </c>
    </row>
    <row r="1397" spans="1:8" ht="13.5" x14ac:dyDescent="0.25">
      <c r="A1397" s="11"/>
      <c r="B1397" s="10">
        <v>44343</v>
      </c>
      <c r="C1397" s="2">
        <v>1.24</v>
      </c>
      <c r="D1397" s="2">
        <v>1.24</v>
      </c>
      <c r="E1397" s="2">
        <v>5</v>
      </c>
      <c r="F1397" s="2">
        <v>1.24</v>
      </c>
      <c r="G1397" s="2">
        <v>6.2</v>
      </c>
      <c r="H1397" s="15">
        <f t="shared" si="21"/>
        <v>0</v>
      </c>
    </row>
    <row r="1398" spans="1:8" ht="13.5" x14ac:dyDescent="0.25">
      <c r="A1398" s="11"/>
      <c r="B1398" s="10">
        <v>44344</v>
      </c>
      <c r="C1398" s="2">
        <v>1.3</v>
      </c>
      <c r="D1398" s="2">
        <v>1.3</v>
      </c>
      <c r="E1398" s="2">
        <v>1184</v>
      </c>
      <c r="F1398" s="2">
        <v>1.3</v>
      </c>
      <c r="G1398" s="2">
        <v>1539.2</v>
      </c>
      <c r="H1398" s="15">
        <f t="shared" si="21"/>
        <v>4.8387096774193589E-2</v>
      </c>
    </row>
    <row r="1399" spans="1:8" ht="13.5" x14ac:dyDescent="0.25">
      <c r="A1399" s="11"/>
      <c r="B1399" s="10">
        <v>44347</v>
      </c>
      <c r="C1399" s="2">
        <v>1.3</v>
      </c>
      <c r="D1399" s="2">
        <v>1.3</v>
      </c>
      <c r="E1399" s="2">
        <v>71</v>
      </c>
      <c r="F1399" s="2">
        <v>1.3</v>
      </c>
      <c r="G1399" s="2">
        <v>92.3</v>
      </c>
      <c r="H1399" s="15">
        <f t="shared" si="21"/>
        <v>0</v>
      </c>
    </row>
    <row r="1400" spans="1:8" ht="13.5" x14ac:dyDescent="0.25">
      <c r="A1400" s="11"/>
      <c r="B1400" s="10">
        <v>44348</v>
      </c>
      <c r="C1400" s="2">
        <v>1.3</v>
      </c>
      <c r="D1400" s="2">
        <v>1.3</v>
      </c>
      <c r="E1400" s="2">
        <v>0</v>
      </c>
      <c r="F1400" s="2">
        <v>0</v>
      </c>
      <c r="G1400" s="2">
        <v>0</v>
      </c>
      <c r="H1400" s="15">
        <f t="shared" si="21"/>
        <v>0</v>
      </c>
    </row>
    <row r="1401" spans="1:8" ht="13.5" x14ac:dyDescent="0.25">
      <c r="A1401" s="11"/>
      <c r="B1401" s="10">
        <v>44349</v>
      </c>
      <c r="C1401" s="2">
        <v>1.3</v>
      </c>
      <c r="D1401" s="2">
        <v>1.3</v>
      </c>
      <c r="E1401" s="2">
        <v>87</v>
      </c>
      <c r="F1401" s="2">
        <v>1.3</v>
      </c>
      <c r="G1401" s="2">
        <v>113.1</v>
      </c>
      <c r="H1401" s="15">
        <f t="shared" si="21"/>
        <v>0</v>
      </c>
    </row>
    <row r="1402" spans="1:8" ht="13.5" x14ac:dyDescent="0.25">
      <c r="A1402" s="11"/>
      <c r="B1402" s="10">
        <v>44350</v>
      </c>
      <c r="C1402" s="2">
        <v>1.27</v>
      </c>
      <c r="D1402" s="2">
        <v>1.27</v>
      </c>
      <c r="E1402" s="2">
        <v>25</v>
      </c>
      <c r="F1402" s="2">
        <v>1.27</v>
      </c>
      <c r="G1402" s="2">
        <v>31.75</v>
      </c>
      <c r="H1402" s="15">
        <f t="shared" si="21"/>
        <v>-2.3076923076923096E-2</v>
      </c>
    </row>
    <row r="1403" spans="1:8" ht="13.5" x14ac:dyDescent="0.25">
      <c r="A1403" s="11"/>
      <c r="B1403" s="10">
        <v>44351</v>
      </c>
      <c r="C1403" s="2">
        <v>1.27</v>
      </c>
      <c r="D1403" s="2">
        <v>1.27</v>
      </c>
      <c r="E1403" s="2">
        <v>25</v>
      </c>
      <c r="F1403" s="2">
        <v>1.27</v>
      </c>
      <c r="G1403" s="2">
        <v>31.75</v>
      </c>
      <c r="H1403" s="15">
        <f t="shared" si="21"/>
        <v>0</v>
      </c>
    </row>
    <row r="1404" spans="1:8" ht="13.5" x14ac:dyDescent="0.25">
      <c r="A1404" s="11"/>
      <c r="B1404" s="10">
        <v>44354</v>
      </c>
      <c r="C1404" s="2">
        <v>1.27</v>
      </c>
      <c r="D1404" s="2">
        <v>1.27</v>
      </c>
      <c r="E1404" s="2">
        <v>25</v>
      </c>
      <c r="F1404" s="2">
        <v>1.27</v>
      </c>
      <c r="G1404" s="2">
        <v>31.75</v>
      </c>
      <c r="H1404" s="15">
        <f t="shared" si="21"/>
        <v>0</v>
      </c>
    </row>
    <row r="1405" spans="1:8" ht="13.5" x14ac:dyDescent="0.25">
      <c r="A1405" s="11"/>
      <c r="B1405" s="10">
        <v>44355</v>
      </c>
      <c r="C1405" s="2">
        <v>1.3</v>
      </c>
      <c r="D1405" s="2">
        <v>1.3</v>
      </c>
      <c r="E1405" s="2">
        <v>75</v>
      </c>
      <c r="F1405" s="2">
        <v>1.3</v>
      </c>
      <c r="G1405" s="2">
        <v>97.5</v>
      </c>
      <c r="H1405" s="15">
        <f t="shared" si="21"/>
        <v>2.3622047244094509E-2</v>
      </c>
    </row>
    <row r="1406" spans="1:8" ht="13.5" x14ac:dyDescent="0.25">
      <c r="A1406" s="11"/>
      <c r="B1406" s="10">
        <v>44356</v>
      </c>
      <c r="C1406" s="2">
        <v>1.3</v>
      </c>
      <c r="D1406" s="2">
        <v>1.3</v>
      </c>
      <c r="E1406" s="2">
        <v>0</v>
      </c>
      <c r="F1406" s="2">
        <v>0</v>
      </c>
      <c r="G1406" s="2">
        <v>0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1.3</v>
      </c>
      <c r="D1407" s="2">
        <v>1.3</v>
      </c>
      <c r="E1407" s="2">
        <v>399</v>
      </c>
      <c r="F1407" s="2">
        <v>1.3</v>
      </c>
      <c r="G1407" s="2">
        <v>518.70000000000005</v>
      </c>
      <c r="H1407" s="15">
        <f t="shared" si="21"/>
        <v>0</v>
      </c>
    </row>
    <row r="1408" spans="1:8" ht="13.5" x14ac:dyDescent="0.25">
      <c r="A1408" s="11"/>
      <c r="B1408" s="10">
        <v>44358</v>
      </c>
      <c r="C1408" s="2">
        <v>1.3</v>
      </c>
      <c r="D1408" s="2">
        <v>1.3</v>
      </c>
      <c r="E1408" s="2">
        <v>0</v>
      </c>
      <c r="F1408" s="2">
        <v>0</v>
      </c>
      <c r="G1408" s="2">
        <v>0</v>
      </c>
      <c r="H1408" s="15">
        <f t="shared" si="21"/>
        <v>0</v>
      </c>
    </row>
    <row r="1409" spans="1:8" ht="13.5" x14ac:dyDescent="0.25">
      <c r="A1409" s="11"/>
      <c r="B1409" s="10">
        <v>44361</v>
      </c>
      <c r="C1409" s="2">
        <v>1.27</v>
      </c>
      <c r="D1409" s="2">
        <v>1.27</v>
      </c>
      <c r="E1409" s="2">
        <v>224</v>
      </c>
      <c r="F1409" s="2">
        <v>1.27</v>
      </c>
      <c r="G1409" s="2">
        <v>284.48</v>
      </c>
      <c r="H1409" s="15">
        <f t="shared" si="21"/>
        <v>-2.3076923076923096E-2</v>
      </c>
    </row>
    <row r="1410" spans="1:8" ht="13.5" x14ac:dyDescent="0.25">
      <c r="A1410" s="11"/>
      <c r="B1410" s="10">
        <v>44362</v>
      </c>
      <c r="C1410" s="2">
        <v>1.27</v>
      </c>
      <c r="D1410" s="2">
        <v>1.27</v>
      </c>
      <c r="E1410" s="2">
        <v>224</v>
      </c>
      <c r="F1410" s="2">
        <v>1.27</v>
      </c>
      <c r="G1410" s="2">
        <v>284.48</v>
      </c>
      <c r="H1410" s="15">
        <f t="shared" si="21"/>
        <v>0</v>
      </c>
    </row>
    <row r="1411" spans="1:8" ht="13.5" x14ac:dyDescent="0.25">
      <c r="A1411" s="11"/>
      <c r="B1411" s="10">
        <v>44363</v>
      </c>
      <c r="C1411" s="2">
        <v>1.27</v>
      </c>
      <c r="D1411" s="2">
        <v>1.27</v>
      </c>
      <c r="E1411" s="2">
        <v>400</v>
      </c>
      <c r="F1411" s="2">
        <v>1.27</v>
      </c>
      <c r="G1411" s="2">
        <v>508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1.27</v>
      </c>
      <c r="D1412" s="2">
        <v>1.27</v>
      </c>
      <c r="E1412" s="2">
        <v>400</v>
      </c>
      <c r="F1412" s="2">
        <v>1.27</v>
      </c>
      <c r="G1412" s="2">
        <v>508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1.27</v>
      </c>
      <c r="D1413" s="2">
        <v>1.27</v>
      </c>
      <c r="E1413" s="2">
        <v>2715</v>
      </c>
      <c r="F1413" s="2">
        <v>1.27</v>
      </c>
      <c r="G1413" s="2">
        <v>3448.05</v>
      </c>
      <c r="H1413" s="15">
        <f t="shared" si="21"/>
        <v>0</v>
      </c>
    </row>
    <row r="1414" spans="1:8" ht="13.5" x14ac:dyDescent="0.25">
      <c r="A1414" s="11"/>
      <c r="B1414" s="10">
        <v>44368</v>
      </c>
      <c r="C1414" s="2">
        <v>1.27</v>
      </c>
      <c r="D1414" s="2">
        <v>1.27</v>
      </c>
      <c r="E1414" s="2">
        <v>0</v>
      </c>
      <c r="F1414" s="2">
        <v>0</v>
      </c>
      <c r="G1414" s="2">
        <v>0</v>
      </c>
      <c r="H1414" s="15">
        <f t="shared" si="21"/>
        <v>0</v>
      </c>
    </row>
    <row r="1415" spans="1:8" ht="13.5" x14ac:dyDescent="0.25">
      <c r="A1415" s="11"/>
      <c r="B1415" s="10">
        <v>44369</v>
      </c>
      <c r="C1415" s="2">
        <v>1.27</v>
      </c>
      <c r="D1415" s="2">
        <v>1.27</v>
      </c>
      <c r="E1415" s="2">
        <v>0</v>
      </c>
      <c r="F1415" s="2">
        <v>0</v>
      </c>
      <c r="G1415" s="2">
        <v>0</v>
      </c>
      <c r="H1415" s="15">
        <f t="shared" ref="H1415:H1478" si="22">(D1415-D1414)/D1414</f>
        <v>0</v>
      </c>
    </row>
    <row r="1416" spans="1:8" ht="13.5" x14ac:dyDescent="0.25">
      <c r="A1416" s="11"/>
      <c r="B1416" s="10">
        <v>44370</v>
      </c>
      <c r="C1416" s="2">
        <v>1.27</v>
      </c>
      <c r="D1416" s="2">
        <v>1.27</v>
      </c>
      <c r="E1416" s="2">
        <v>0</v>
      </c>
      <c r="F1416" s="2">
        <v>0</v>
      </c>
      <c r="G1416" s="2">
        <v>0</v>
      </c>
      <c r="H1416" s="15">
        <f t="shared" si="22"/>
        <v>0</v>
      </c>
    </row>
    <row r="1417" spans="1:8" ht="13.5" x14ac:dyDescent="0.25">
      <c r="A1417" s="11"/>
      <c r="B1417" s="10">
        <v>44371</v>
      </c>
      <c r="C1417" s="2">
        <v>1.27</v>
      </c>
      <c r="D1417" s="2">
        <v>1.27</v>
      </c>
      <c r="E1417" s="2">
        <v>0</v>
      </c>
      <c r="F1417" s="2">
        <v>0</v>
      </c>
      <c r="G1417" s="2">
        <v>0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1.24</v>
      </c>
      <c r="D1418" s="2">
        <v>1.24</v>
      </c>
      <c r="E1418" s="2">
        <v>1</v>
      </c>
      <c r="F1418" s="2">
        <v>1.24</v>
      </c>
      <c r="G1418" s="2">
        <v>1.24</v>
      </c>
      <c r="H1418" s="15">
        <f t="shared" si="22"/>
        <v>-2.3622047244094509E-2</v>
      </c>
    </row>
    <row r="1419" spans="1:8" ht="13.5" x14ac:dyDescent="0.25">
      <c r="A1419" s="11"/>
      <c r="B1419" s="10">
        <v>44375</v>
      </c>
      <c r="C1419" s="2">
        <v>1.24</v>
      </c>
      <c r="D1419" s="2">
        <v>1.24</v>
      </c>
      <c r="E1419" s="2">
        <v>0</v>
      </c>
      <c r="F1419" s="2">
        <v>0</v>
      </c>
      <c r="G1419" s="2">
        <v>0</v>
      </c>
      <c r="H1419" s="15">
        <f t="shared" si="22"/>
        <v>0</v>
      </c>
    </row>
    <row r="1420" spans="1:8" ht="13.5" x14ac:dyDescent="0.25">
      <c r="A1420" s="11"/>
      <c r="B1420" s="10">
        <v>44376</v>
      </c>
      <c r="C1420" s="2">
        <v>1.25</v>
      </c>
      <c r="D1420" s="2">
        <v>1.25</v>
      </c>
      <c r="E1420" s="2">
        <v>5</v>
      </c>
      <c r="F1420" s="2">
        <v>1.25</v>
      </c>
      <c r="G1420" s="2">
        <v>6.25</v>
      </c>
      <c r="H1420" s="15">
        <f t="shared" si="22"/>
        <v>8.0645161290322648E-3</v>
      </c>
    </row>
    <row r="1421" spans="1:8" ht="13.5" x14ac:dyDescent="0.25">
      <c r="A1421" s="11"/>
      <c r="B1421" s="10">
        <v>44377</v>
      </c>
      <c r="C1421" s="2">
        <v>1.25</v>
      </c>
      <c r="D1421" s="2">
        <v>1.25</v>
      </c>
      <c r="E1421" s="2">
        <v>0</v>
      </c>
      <c r="F1421" s="2">
        <v>0</v>
      </c>
      <c r="G1421" s="2">
        <v>0</v>
      </c>
      <c r="H1421" s="15">
        <f t="shared" si="22"/>
        <v>0</v>
      </c>
    </row>
    <row r="1422" spans="1:8" ht="13.5" x14ac:dyDescent="0.25">
      <c r="A1422" s="11"/>
      <c r="B1422" s="10">
        <v>44378</v>
      </c>
      <c r="C1422" s="2">
        <v>1.25</v>
      </c>
      <c r="D1422" s="2">
        <v>1.25</v>
      </c>
      <c r="E1422" s="2">
        <v>0</v>
      </c>
      <c r="F1422" s="2">
        <v>0</v>
      </c>
      <c r="G1422" s="2">
        <v>0</v>
      </c>
      <c r="H1422" s="15">
        <f t="shared" si="22"/>
        <v>0</v>
      </c>
    </row>
    <row r="1423" spans="1:8" ht="13.5" x14ac:dyDescent="0.25">
      <c r="A1423" s="11"/>
      <c r="B1423" s="10">
        <v>44379</v>
      </c>
      <c r="C1423" s="2">
        <v>1.25</v>
      </c>
      <c r="D1423" s="2">
        <v>1.25</v>
      </c>
      <c r="E1423" s="2">
        <v>0</v>
      </c>
      <c r="F1423" s="2">
        <v>0</v>
      </c>
      <c r="G1423" s="2">
        <v>0</v>
      </c>
      <c r="H1423" s="15">
        <f t="shared" si="22"/>
        <v>0</v>
      </c>
    </row>
    <row r="1424" spans="1:8" ht="13.5" x14ac:dyDescent="0.25">
      <c r="A1424" s="11"/>
      <c r="B1424" s="10">
        <v>44382</v>
      </c>
      <c r="C1424" s="2">
        <v>1.25</v>
      </c>
      <c r="D1424" s="2">
        <v>1.25</v>
      </c>
      <c r="E1424" s="2">
        <v>0</v>
      </c>
      <c r="F1424" s="2">
        <v>0</v>
      </c>
      <c r="G1424" s="2">
        <v>0</v>
      </c>
      <c r="H1424" s="15">
        <f t="shared" si="22"/>
        <v>0</v>
      </c>
    </row>
    <row r="1425" spans="1:8" ht="13.5" x14ac:dyDescent="0.25">
      <c r="A1425" s="11"/>
      <c r="B1425" s="10">
        <v>44383</v>
      </c>
      <c r="C1425" s="2">
        <v>1.22</v>
      </c>
      <c r="D1425" s="2">
        <v>1.22</v>
      </c>
      <c r="E1425" s="2">
        <v>1</v>
      </c>
      <c r="F1425" s="2">
        <v>1.22</v>
      </c>
      <c r="G1425" s="2">
        <v>1.22</v>
      </c>
      <c r="H1425" s="15">
        <f t="shared" si="22"/>
        <v>-2.4000000000000021E-2</v>
      </c>
    </row>
    <row r="1426" spans="1:8" ht="13.5" x14ac:dyDescent="0.25">
      <c r="A1426" s="11"/>
      <c r="B1426" s="10">
        <v>44384</v>
      </c>
      <c r="C1426" s="2">
        <v>1.22</v>
      </c>
      <c r="D1426" s="2">
        <v>1.22</v>
      </c>
      <c r="E1426" s="2">
        <v>0</v>
      </c>
      <c r="F1426" s="2">
        <v>0</v>
      </c>
      <c r="G1426" s="2">
        <v>0</v>
      </c>
      <c r="H1426" s="15">
        <f t="shared" si="22"/>
        <v>0</v>
      </c>
    </row>
    <row r="1427" spans="1:8" ht="13.5" x14ac:dyDescent="0.25">
      <c r="A1427" s="11"/>
      <c r="B1427" s="10">
        <v>44385</v>
      </c>
      <c r="C1427" s="2">
        <v>1.22</v>
      </c>
      <c r="D1427" s="2">
        <v>1.22</v>
      </c>
      <c r="E1427" s="2">
        <v>0</v>
      </c>
      <c r="F1427" s="2">
        <v>0</v>
      </c>
      <c r="G1427" s="2">
        <v>0</v>
      </c>
      <c r="H1427" s="15">
        <f t="shared" si="22"/>
        <v>0</v>
      </c>
    </row>
    <row r="1428" spans="1:8" ht="13.5" x14ac:dyDescent="0.25">
      <c r="A1428" s="11"/>
      <c r="B1428" s="10">
        <v>44386</v>
      </c>
      <c r="C1428" s="2">
        <v>1.25</v>
      </c>
      <c r="D1428" s="2">
        <v>1.25</v>
      </c>
      <c r="E1428" s="2">
        <v>0</v>
      </c>
      <c r="F1428" s="2">
        <v>0</v>
      </c>
      <c r="G1428" s="2">
        <v>0</v>
      </c>
      <c r="H1428" s="15">
        <f t="shared" si="22"/>
        <v>2.4590163934426253E-2</v>
      </c>
    </row>
    <row r="1429" spans="1:8" ht="13.5" x14ac:dyDescent="0.25">
      <c r="A1429" s="11"/>
      <c r="B1429" s="10">
        <v>44389</v>
      </c>
      <c r="C1429" s="2">
        <v>1.28</v>
      </c>
      <c r="D1429" s="2">
        <v>1.28</v>
      </c>
      <c r="E1429" s="2">
        <v>315</v>
      </c>
      <c r="F1429" s="2">
        <v>1.28</v>
      </c>
      <c r="G1429" s="2">
        <v>403.2</v>
      </c>
      <c r="H1429" s="15">
        <f t="shared" si="22"/>
        <v>2.4000000000000021E-2</v>
      </c>
    </row>
    <row r="1430" spans="1:8" ht="13.5" x14ac:dyDescent="0.25">
      <c r="A1430" s="11"/>
      <c r="B1430" s="10">
        <v>44390</v>
      </c>
      <c r="C1430" s="2">
        <v>1.31</v>
      </c>
      <c r="D1430" s="2">
        <v>1.31</v>
      </c>
      <c r="E1430" s="2">
        <v>0</v>
      </c>
      <c r="F1430" s="2">
        <v>0</v>
      </c>
      <c r="G1430" s="2">
        <v>0</v>
      </c>
      <c r="H1430" s="15">
        <f t="shared" si="22"/>
        <v>2.3437500000000021E-2</v>
      </c>
    </row>
    <row r="1431" spans="1:8" ht="13.5" x14ac:dyDescent="0.25">
      <c r="A1431" s="11"/>
      <c r="B1431" s="10">
        <v>44391</v>
      </c>
      <c r="C1431" s="2">
        <v>1.34</v>
      </c>
      <c r="D1431" s="2">
        <v>1.34</v>
      </c>
      <c r="E1431" s="2">
        <v>0</v>
      </c>
      <c r="F1431" s="2">
        <v>0</v>
      </c>
      <c r="G1431" s="2">
        <v>0</v>
      </c>
      <c r="H1431" s="15">
        <f t="shared" si="22"/>
        <v>2.2900763358778647E-2</v>
      </c>
    </row>
    <row r="1432" spans="1:8" ht="13.5" x14ac:dyDescent="0.25">
      <c r="A1432" s="11"/>
      <c r="B1432" s="10">
        <v>44392</v>
      </c>
      <c r="C1432" s="2">
        <v>1.38</v>
      </c>
      <c r="D1432" s="2">
        <v>1.38</v>
      </c>
      <c r="E1432" s="2">
        <v>0</v>
      </c>
      <c r="F1432" s="2">
        <v>0</v>
      </c>
      <c r="G1432" s="2">
        <v>0</v>
      </c>
      <c r="H1432" s="15">
        <f t="shared" si="22"/>
        <v>2.9850746268656577E-2</v>
      </c>
    </row>
    <row r="1433" spans="1:8" ht="13.5" x14ac:dyDescent="0.25">
      <c r="A1433" s="11"/>
      <c r="B1433" s="10">
        <v>44393</v>
      </c>
      <c r="C1433" s="2">
        <v>1.4</v>
      </c>
      <c r="D1433" s="2">
        <v>1.4</v>
      </c>
      <c r="E1433" s="2">
        <v>150</v>
      </c>
      <c r="F1433" s="2">
        <v>1.4</v>
      </c>
      <c r="G1433" s="2">
        <v>210</v>
      </c>
      <c r="H1433" s="15">
        <f t="shared" si="22"/>
        <v>1.449275362318842E-2</v>
      </c>
    </row>
    <row r="1434" spans="1:8" ht="13.5" x14ac:dyDescent="0.25">
      <c r="A1434" s="11"/>
      <c r="B1434" s="10">
        <v>44396</v>
      </c>
      <c r="C1434" s="2">
        <v>1.42</v>
      </c>
      <c r="D1434" s="2">
        <v>1.42</v>
      </c>
      <c r="E1434" s="2">
        <v>300</v>
      </c>
      <c r="F1434" s="2">
        <v>1.42</v>
      </c>
      <c r="G1434" s="2">
        <v>426</v>
      </c>
      <c r="H1434" s="15">
        <f t="shared" si="22"/>
        <v>1.4285714285714299E-2</v>
      </c>
    </row>
    <row r="1435" spans="1:8" ht="13.5" x14ac:dyDescent="0.25">
      <c r="A1435" s="11"/>
      <c r="B1435" s="10">
        <v>44399</v>
      </c>
      <c r="C1435" s="2">
        <v>1.42</v>
      </c>
      <c r="D1435" s="2">
        <v>1.42</v>
      </c>
      <c r="E1435" s="2">
        <v>300</v>
      </c>
      <c r="F1435" s="2">
        <v>1.42</v>
      </c>
      <c r="G1435" s="2">
        <v>426</v>
      </c>
      <c r="H1435" s="15">
        <f t="shared" si="22"/>
        <v>0</v>
      </c>
    </row>
    <row r="1436" spans="1:8" ht="13.5" x14ac:dyDescent="0.25">
      <c r="A1436" s="11"/>
      <c r="B1436" s="10">
        <v>44400</v>
      </c>
      <c r="C1436" s="2">
        <v>1.46</v>
      </c>
      <c r="D1436" s="2">
        <v>1.46</v>
      </c>
      <c r="E1436" s="2">
        <v>25</v>
      </c>
      <c r="F1436" s="2">
        <v>1.46</v>
      </c>
      <c r="G1436" s="2">
        <v>36.5</v>
      </c>
      <c r="H1436" s="15">
        <f t="shared" si="22"/>
        <v>2.8169014084507067E-2</v>
      </c>
    </row>
    <row r="1437" spans="1:8" ht="13.5" x14ac:dyDescent="0.25">
      <c r="A1437" s="11"/>
      <c r="B1437" s="10">
        <v>44403</v>
      </c>
      <c r="C1437" s="2">
        <v>1.5</v>
      </c>
      <c r="D1437" s="2">
        <v>1.5</v>
      </c>
      <c r="E1437" s="2">
        <v>0</v>
      </c>
      <c r="F1437" s="2">
        <v>0</v>
      </c>
      <c r="G1437" s="2">
        <v>0</v>
      </c>
      <c r="H1437" s="15">
        <f t="shared" si="22"/>
        <v>2.7397260273972629E-2</v>
      </c>
    </row>
    <row r="1438" spans="1:8" ht="13.5" x14ac:dyDescent="0.25">
      <c r="A1438" s="11"/>
      <c r="B1438" s="10">
        <v>44404</v>
      </c>
      <c r="C1438" s="2">
        <v>1.46</v>
      </c>
      <c r="D1438" s="2">
        <v>1.46</v>
      </c>
      <c r="E1438" s="2">
        <v>1</v>
      </c>
      <c r="F1438" s="2">
        <v>1.46</v>
      </c>
      <c r="G1438" s="2">
        <v>1.46</v>
      </c>
      <c r="H1438" s="15">
        <f t="shared" si="22"/>
        <v>-2.6666666666666689E-2</v>
      </c>
    </row>
    <row r="1439" spans="1:8" ht="13.5" x14ac:dyDescent="0.25">
      <c r="A1439" s="11"/>
      <c r="B1439" s="10">
        <v>44405</v>
      </c>
      <c r="C1439" s="2">
        <v>1.46</v>
      </c>
      <c r="D1439" s="2">
        <v>1.46</v>
      </c>
      <c r="E1439" s="2">
        <v>0</v>
      </c>
      <c r="F1439" s="2">
        <v>0</v>
      </c>
      <c r="G1439" s="2">
        <v>0</v>
      </c>
      <c r="H1439" s="15">
        <f t="shared" si="22"/>
        <v>0</v>
      </c>
    </row>
    <row r="1440" spans="1:8" ht="13.5" x14ac:dyDescent="0.25">
      <c r="A1440" s="11"/>
      <c r="B1440" s="10">
        <v>44406</v>
      </c>
      <c r="C1440" s="2">
        <v>1.46</v>
      </c>
      <c r="D1440" s="2">
        <v>1.46</v>
      </c>
      <c r="E1440" s="2">
        <v>0</v>
      </c>
      <c r="F1440" s="2">
        <v>0</v>
      </c>
      <c r="G1440" s="2">
        <v>0</v>
      </c>
      <c r="H1440" s="15">
        <f t="shared" si="22"/>
        <v>0</v>
      </c>
    </row>
    <row r="1441" spans="1:8" ht="13.5" x14ac:dyDescent="0.25">
      <c r="A1441" s="11"/>
      <c r="B1441" s="10">
        <v>44407</v>
      </c>
      <c r="C1441" s="2">
        <v>1.46</v>
      </c>
      <c r="D1441" s="2">
        <v>1.46</v>
      </c>
      <c r="E1441" s="2">
        <v>0</v>
      </c>
      <c r="F1441" s="2">
        <v>0</v>
      </c>
      <c r="G1441" s="2">
        <v>0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1.46</v>
      </c>
      <c r="D1442" s="2">
        <v>1.46</v>
      </c>
      <c r="E1442" s="2">
        <v>0</v>
      </c>
      <c r="F1442" s="2">
        <v>0</v>
      </c>
      <c r="G1442" s="2">
        <v>0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1.5</v>
      </c>
      <c r="D1443" s="2">
        <v>1.5</v>
      </c>
      <c r="E1443" s="2">
        <v>0</v>
      </c>
      <c r="F1443" s="2">
        <v>0</v>
      </c>
      <c r="G1443" s="2">
        <v>0</v>
      </c>
      <c r="H1443" s="15">
        <f t="shared" si="22"/>
        <v>2.7397260273972629E-2</v>
      </c>
    </row>
    <row r="1444" spans="1:8" ht="13.5" x14ac:dyDescent="0.25">
      <c r="A1444" s="11"/>
      <c r="B1444" s="10">
        <v>44412</v>
      </c>
      <c r="C1444" s="2">
        <v>1.54</v>
      </c>
      <c r="D1444" s="2">
        <v>1.54</v>
      </c>
      <c r="E1444" s="2">
        <v>0</v>
      </c>
      <c r="F1444" s="2">
        <v>0</v>
      </c>
      <c r="G1444" s="2">
        <v>0</v>
      </c>
      <c r="H1444" s="15">
        <f t="shared" si="22"/>
        <v>2.6666666666666689E-2</v>
      </c>
    </row>
    <row r="1445" spans="1:8" ht="13.5" x14ac:dyDescent="0.25">
      <c r="A1445" s="11"/>
      <c r="B1445" s="10">
        <v>44413</v>
      </c>
      <c r="C1445" s="2">
        <v>1.58</v>
      </c>
      <c r="D1445" s="2">
        <v>1.58</v>
      </c>
      <c r="E1445" s="2">
        <v>0</v>
      </c>
      <c r="F1445" s="2">
        <v>0</v>
      </c>
      <c r="G1445" s="2">
        <v>0</v>
      </c>
      <c r="H1445" s="15">
        <f t="shared" si="22"/>
        <v>2.5974025974025997E-2</v>
      </c>
    </row>
    <row r="1446" spans="1:8" ht="13.5" x14ac:dyDescent="0.25">
      <c r="A1446" s="11"/>
      <c r="B1446" s="10">
        <v>44414</v>
      </c>
      <c r="C1446" s="2">
        <v>1.62</v>
      </c>
      <c r="D1446" s="2">
        <v>1.62</v>
      </c>
      <c r="E1446" s="2">
        <v>0</v>
      </c>
      <c r="F1446" s="2">
        <v>0</v>
      </c>
      <c r="G1446" s="2">
        <v>0</v>
      </c>
      <c r="H1446" s="15">
        <f t="shared" si="22"/>
        <v>2.5316455696202552E-2</v>
      </c>
    </row>
    <row r="1447" spans="1:8" ht="13.5" x14ac:dyDescent="0.25">
      <c r="A1447" s="11"/>
      <c r="B1447" s="10">
        <v>44417</v>
      </c>
      <c r="C1447" s="2">
        <v>1.65</v>
      </c>
      <c r="D1447" s="2">
        <v>1.65</v>
      </c>
      <c r="E1447" s="2">
        <v>2880</v>
      </c>
      <c r="F1447" s="2">
        <v>1.65</v>
      </c>
      <c r="G1447" s="2">
        <v>4752</v>
      </c>
      <c r="H1447" s="15">
        <f t="shared" si="22"/>
        <v>1.8518518518518396E-2</v>
      </c>
    </row>
    <row r="1448" spans="1:8" ht="13.5" x14ac:dyDescent="0.25">
      <c r="A1448" s="11"/>
      <c r="B1448" s="10">
        <v>44419</v>
      </c>
      <c r="C1448" s="2">
        <v>1.65</v>
      </c>
      <c r="D1448" s="2">
        <v>1.65</v>
      </c>
      <c r="E1448" s="2">
        <v>0</v>
      </c>
      <c r="F1448" s="2">
        <v>0</v>
      </c>
      <c r="G1448" s="2">
        <v>0</v>
      </c>
      <c r="H1448" s="15">
        <f t="shared" si="22"/>
        <v>0</v>
      </c>
    </row>
    <row r="1449" spans="1:8" ht="13.5" x14ac:dyDescent="0.25">
      <c r="A1449" s="11"/>
      <c r="B1449" s="10">
        <v>44420</v>
      </c>
      <c r="C1449" s="2">
        <v>1.65</v>
      </c>
      <c r="D1449" s="2">
        <v>1.65</v>
      </c>
      <c r="E1449" s="2">
        <v>1000</v>
      </c>
      <c r="F1449" s="2">
        <v>1.65</v>
      </c>
      <c r="G1449" s="2">
        <v>1650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1.65</v>
      </c>
      <c r="D1450" s="2">
        <v>1.65</v>
      </c>
      <c r="E1450" s="2">
        <v>25</v>
      </c>
      <c r="F1450" s="2">
        <v>1.65</v>
      </c>
      <c r="G1450" s="2">
        <v>41.25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1.65</v>
      </c>
      <c r="D1451" s="2">
        <v>1.65</v>
      </c>
      <c r="E1451" s="2">
        <v>0</v>
      </c>
      <c r="F1451" s="2">
        <v>0</v>
      </c>
      <c r="G1451" s="2">
        <v>0</v>
      </c>
      <c r="H1451" s="15">
        <f t="shared" si="22"/>
        <v>0</v>
      </c>
    </row>
    <row r="1452" spans="1:8" ht="13.5" x14ac:dyDescent="0.25">
      <c r="A1452" s="11"/>
      <c r="B1452" s="10">
        <v>44426</v>
      </c>
      <c r="C1452" s="2">
        <v>1.69</v>
      </c>
      <c r="D1452" s="2">
        <v>1.69</v>
      </c>
      <c r="E1452" s="2">
        <v>0</v>
      </c>
      <c r="F1452" s="2">
        <v>0</v>
      </c>
      <c r="G1452" s="2">
        <v>0</v>
      </c>
      <c r="H1452" s="15">
        <f t="shared" si="22"/>
        <v>2.4242424242424267E-2</v>
      </c>
    </row>
    <row r="1453" spans="1:8" ht="13.5" x14ac:dyDescent="0.25">
      <c r="A1453" s="11"/>
      <c r="B1453" s="10">
        <v>44427</v>
      </c>
      <c r="C1453" s="2">
        <v>1.74</v>
      </c>
      <c r="D1453" s="2">
        <v>1.74</v>
      </c>
      <c r="E1453" s="2">
        <v>0</v>
      </c>
      <c r="F1453" s="2">
        <v>0</v>
      </c>
      <c r="G1453" s="2">
        <v>0</v>
      </c>
      <c r="H1453" s="15">
        <f t="shared" si="22"/>
        <v>2.9585798816568074E-2</v>
      </c>
    </row>
    <row r="1454" spans="1:8" ht="13.5" x14ac:dyDescent="0.25">
      <c r="A1454" s="11"/>
      <c r="B1454" s="10">
        <v>44428</v>
      </c>
      <c r="C1454" s="2">
        <v>1.74</v>
      </c>
      <c r="D1454" s="2">
        <v>1.74</v>
      </c>
      <c r="E1454" s="2">
        <v>0</v>
      </c>
      <c r="F1454" s="2">
        <v>0</v>
      </c>
      <c r="G1454" s="2">
        <v>0</v>
      </c>
      <c r="H1454" s="15">
        <f t="shared" si="22"/>
        <v>0</v>
      </c>
    </row>
    <row r="1455" spans="1:8" ht="13.5" x14ac:dyDescent="0.25">
      <c r="A1455" s="11"/>
      <c r="B1455" s="10">
        <v>44431</v>
      </c>
      <c r="C1455" s="2">
        <v>1.79</v>
      </c>
      <c r="D1455" s="2">
        <v>1.79</v>
      </c>
      <c r="E1455" s="2">
        <v>0</v>
      </c>
      <c r="F1455" s="2">
        <v>0</v>
      </c>
      <c r="G1455" s="2">
        <v>0</v>
      </c>
      <c r="H1455" s="15">
        <f t="shared" si="22"/>
        <v>2.8735632183908073E-2</v>
      </c>
    </row>
    <row r="1456" spans="1:8" ht="13.5" x14ac:dyDescent="0.25">
      <c r="A1456" s="11"/>
      <c r="B1456" s="10">
        <v>44432</v>
      </c>
      <c r="C1456" s="2">
        <v>1.74</v>
      </c>
      <c r="D1456" s="2">
        <v>1.74</v>
      </c>
      <c r="E1456" s="2">
        <v>10</v>
      </c>
      <c r="F1456" s="2">
        <v>1.74</v>
      </c>
      <c r="G1456" s="2">
        <v>17.399999999999999</v>
      </c>
      <c r="H1456" s="15">
        <f t="shared" si="22"/>
        <v>-2.7932960893854771E-2</v>
      </c>
    </row>
    <row r="1457" spans="1:8" ht="13.5" x14ac:dyDescent="0.25">
      <c r="A1457" s="11"/>
      <c r="B1457" s="10">
        <v>44433</v>
      </c>
      <c r="C1457" s="2">
        <v>1.79</v>
      </c>
      <c r="D1457" s="2">
        <v>1.79</v>
      </c>
      <c r="E1457" s="2">
        <v>100</v>
      </c>
      <c r="F1457" s="2">
        <v>1.79</v>
      </c>
      <c r="G1457" s="2">
        <v>179</v>
      </c>
      <c r="H1457" s="15">
        <f t="shared" si="22"/>
        <v>2.8735632183908073E-2</v>
      </c>
    </row>
    <row r="1458" spans="1:8" ht="13.5" x14ac:dyDescent="0.25">
      <c r="A1458" s="11"/>
      <c r="B1458" s="10">
        <v>44434</v>
      </c>
      <c r="C1458" s="2">
        <v>1.79</v>
      </c>
      <c r="D1458" s="2">
        <v>1.79</v>
      </c>
      <c r="E1458" s="2">
        <v>1</v>
      </c>
      <c r="F1458" s="2">
        <v>1.79</v>
      </c>
      <c r="G1458" s="2">
        <v>1.79</v>
      </c>
      <c r="H1458" s="15">
        <f t="shared" si="22"/>
        <v>0</v>
      </c>
    </row>
    <row r="1459" spans="1:8" ht="13.5" x14ac:dyDescent="0.25">
      <c r="A1459" s="11"/>
      <c r="B1459" s="10">
        <v>44435</v>
      </c>
      <c r="C1459" s="2">
        <v>1.79</v>
      </c>
      <c r="D1459" s="2">
        <v>1.79</v>
      </c>
      <c r="E1459" s="2">
        <v>0</v>
      </c>
      <c r="F1459" s="2">
        <v>0</v>
      </c>
      <c r="G1459" s="2">
        <v>0</v>
      </c>
      <c r="H1459" s="15">
        <f t="shared" si="22"/>
        <v>0</v>
      </c>
    </row>
    <row r="1460" spans="1:8" ht="13.5" x14ac:dyDescent="0.25">
      <c r="A1460" s="11"/>
      <c r="B1460" s="10">
        <v>44438</v>
      </c>
      <c r="C1460" s="2">
        <v>1.79</v>
      </c>
      <c r="D1460" s="2">
        <v>1.79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1.79</v>
      </c>
      <c r="D1461" s="2">
        <v>1.79</v>
      </c>
      <c r="E1461" s="2">
        <v>0</v>
      </c>
      <c r="F1461" s="2">
        <v>0</v>
      </c>
      <c r="G1461" s="2">
        <v>0</v>
      </c>
      <c r="H1461" s="15">
        <f t="shared" si="22"/>
        <v>0</v>
      </c>
    </row>
    <row r="1462" spans="1:8" ht="13.5" x14ac:dyDescent="0.25">
      <c r="A1462" s="11"/>
      <c r="B1462" s="10">
        <v>44440</v>
      </c>
      <c r="C1462" s="2">
        <v>1.79</v>
      </c>
      <c r="D1462" s="2">
        <v>1.79</v>
      </c>
      <c r="E1462" s="2">
        <v>0</v>
      </c>
      <c r="F1462" s="2">
        <v>0</v>
      </c>
      <c r="G1462" s="2">
        <v>0</v>
      </c>
      <c r="H1462" s="15">
        <f t="shared" si="22"/>
        <v>0</v>
      </c>
    </row>
    <row r="1463" spans="1:8" ht="13.5" x14ac:dyDescent="0.25">
      <c r="A1463" s="11"/>
      <c r="B1463" s="10">
        <v>44441</v>
      </c>
      <c r="C1463" s="2">
        <v>1.79</v>
      </c>
      <c r="D1463" s="2">
        <v>1.79</v>
      </c>
      <c r="E1463" s="2">
        <v>0</v>
      </c>
      <c r="F1463" s="2">
        <v>0</v>
      </c>
      <c r="G1463" s="2">
        <v>0</v>
      </c>
      <c r="H1463" s="15">
        <f t="shared" si="22"/>
        <v>0</v>
      </c>
    </row>
    <row r="1464" spans="1:8" ht="13.5" x14ac:dyDescent="0.25">
      <c r="A1464" s="11"/>
      <c r="B1464" s="10">
        <v>44442</v>
      </c>
      <c r="C1464" s="2">
        <v>1.79</v>
      </c>
      <c r="D1464" s="2">
        <v>1.79</v>
      </c>
      <c r="E1464" s="2">
        <v>0</v>
      </c>
      <c r="F1464" s="2">
        <v>0</v>
      </c>
      <c r="G1464" s="2">
        <v>0</v>
      </c>
      <c r="H1464" s="15">
        <f t="shared" si="22"/>
        <v>0</v>
      </c>
    </row>
    <row r="1465" spans="1:8" ht="13.5" x14ac:dyDescent="0.25">
      <c r="A1465" s="11"/>
      <c r="B1465" s="10">
        <v>44445</v>
      </c>
      <c r="C1465" s="2">
        <v>1.79</v>
      </c>
      <c r="D1465" s="2">
        <v>1.79</v>
      </c>
      <c r="E1465" s="2">
        <v>0</v>
      </c>
      <c r="F1465" s="2">
        <v>0</v>
      </c>
      <c r="G1465" s="2">
        <v>0</v>
      </c>
      <c r="H1465" s="15">
        <f t="shared" si="22"/>
        <v>0</v>
      </c>
    </row>
    <row r="1466" spans="1:8" ht="13.5" x14ac:dyDescent="0.25">
      <c r="A1466" s="11"/>
      <c r="B1466" s="10">
        <v>44446</v>
      </c>
      <c r="C1466" s="2">
        <v>1.79</v>
      </c>
      <c r="D1466" s="2">
        <v>1.79</v>
      </c>
      <c r="E1466" s="2">
        <v>0</v>
      </c>
      <c r="F1466" s="2">
        <v>0</v>
      </c>
      <c r="G1466" s="2">
        <v>0</v>
      </c>
      <c r="H1466" s="15">
        <f t="shared" si="22"/>
        <v>0</v>
      </c>
    </row>
    <row r="1467" spans="1:8" ht="13.5" x14ac:dyDescent="0.25">
      <c r="A1467" s="11"/>
      <c r="B1467" s="10">
        <v>44447</v>
      </c>
      <c r="C1467" s="2">
        <v>1.79</v>
      </c>
      <c r="D1467" s="2">
        <v>1.79</v>
      </c>
      <c r="E1467" s="2">
        <v>0</v>
      </c>
      <c r="F1467" s="2">
        <v>0</v>
      </c>
      <c r="G1467" s="2">
        <v>0</v>
      </c>
      <c r="H1467" s="15">
        <f t="shared" si="22"/>
        <v>0</v>
      </c>
    </row>
    <row r="1468" spans="1:8" ht="13.5" x14ac:dyDescent="0.25">
      <c r="A1468" s="11"/>
      <c r="B1468" s="10">
        <v>44448</v>
      </c>
      <c r="C1468" s="2">
        <v>1.79</v>
      </c>
      <c r="D1468" s="2">
        <v>1.79</v>
      </c>
      <c r="E1468" s="2">
        <v>0</v>
      </c>
      <c r="F1468" s="2">
        <v>0</v>
      </c>
      <c r="G1468" s="2">
        <v>0</v>
      </c>
      <c r="H1468" s="15">
        <f t="shared" si="22"/>
        <v>0</v>
      </c>
    </row>
    <row r="1469" spans="1:8" ht="13.5" x14ac:dyDescent="0.25">
      <c r="A1469" s="11"/>
      <c r="B1469" s="10">
        <v>44449</v>
      </c>
      <c r="C1469" s="2">
        <v>1.79</v>
      </c>
      <c r="D1469" s="2">
        <v>1.79</v>
      </c>
      <c r="E1469" s="2">
        <v>0</v>
      </c>
      <c r="F1469" s="2">
        <v>0</v>
      </c>
      <c r="G1469" s="2">
        <v>0</v>
      </c>
      <c r="H1469" s="15">
        <f t="shared" si="22"/>
        <v>0</v>
      </c>
    </row>
    <row r="1470" spans="1:8" ht="13.5" x14ac:dyDescent="0.25">
      <c r="A1470" s="11"/>
      <c r="B1470" s="10">
        <v>44452</v>
      </c>
      <c r="C1470" s="2">
        <v>1.79</v>
      </c>
      <c r="D1470" s="2">
        <v>1.79</v>
      </c>
      <c r="E1470" s="2">
        <v>0</v>
      </c>
      <c r="F1470" s="2">
        <v>0</v>
      </c>
      <c r="G1470" s="2">
        <v>0</v>
      </c>
      <c r="H1470" s="15">
        <f t="shared" si="22"/>
        <v>0</v>
      </c>
    </row>
    <row r="1471" spans="1:8" ht="13.5" x14ac:dyDescent="0.25">
      <c r="A1471" s="11"/>
      <c r="B1471" s="10">
        <v>44453</v>
      </c>
      <c r="C1471" s="2">
        <v>1.79</v>
      </c>
      <c r="D1471" s="2">
        <v>1.79</v>
      </c>
      <c r="E1471" s="2">
        <v>0</v>
      </c>
      <c r="F1471" s="2">
        <v>0</v>
      </c>
      <c r="G1471" s="2">
        <v>0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1.8</v>
      </c>
      <c r="D1472" s="2">
        <v>1.8</v>
      </c>
      <c r="E1472" s="2">
        <v>1</v>
      </c>
      <c r="F1472" s="2">
        <v>1.8</v>
      </c>
      <c r="G1472" s="2">
        <v>1.8</v>
      </c>
      <c r="H1472" s="15">
        <f t="shared" si="22"/>
        <v>5.5865921787709542E-3</v>
      </c>
    </row>
    <row r="1473" spans="1:8" ht="13.5" x14ac:dyDescent="0.25">
      <c r="A1473" s="11"/>
      <c r="B1473" s="10">
        <v>44455</v>
      </c>
      <c r="C1473" s="2">
        <v>1.8</v>
      </c>
      <c r="D1473" s="2">
        <v>1.8</v>
      </c>
      <c r="E1473" s="2">
        <v>0</v>
      </c>
      <c r="F1473" s="2">
        <v>0</v>
      </c>
      <c r="G1473" s="2">
        <v>0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1.8</v>
      </c>
      <c r="D1474" s="2">
        <v>1.8</v>
      </c>
      <c r="E1474" s="2">
        <v>0</v>
      </c>
      <c r="F1474" s="2">
        <v>0</v>
      </c>
      <c r="G1474" s="2">
        <v>0</v>
      </c>
      <c r="H1474" s="15">
        <f t="shared" si="22"/>
        <v>0</v>
      </c>
    </row>
    <row r="1475" spans="1:8" ht="13.5" x14ac:dyDescent="0.25">
      <c r="A1475" s="11"/>
      <c r="B1475" s="10">
        <v>44459</v>
      </c>
      <c r="C1475" s="2">
        <v>1.8</v>
      </c>
      <c r="D1475" s="2">
        <v>1.8</v>
      </c>
      <c r="E1475" s="2">
        <v>2000</v>
      </c>
      <c r="F1475" s="2">
        <v>1.8</v>
      </c>
      <c r="G1475" s="2">
        <v>3600</v>
      </c>
      <c r="H1475" s="15">
        <f t="shared" si="22"/>
        <v>0</v>
      </c>
    </row>
    <row r="1476" spans="1:8" ht="13.5" x14ac:dyDescent="0.25">
      <c r="A1476" s="11"/>
      <c r="B1476" s="10">
        <v>44460</v>
      </c>
      <c r="C1476" s="2">
        <v>1.8</v>
      </c>
      <c r="D1476" s="2">
        <v>1.8</v>
      </c>
      <c r="E1476" s="2">
        <v>0</v>
      </c>
      <c r="F1476" s="2">
        <v>0</v>
      </c>
      <c r="G1476" s="2">
        <v>0</v>
      </c>
      <c r="H1476" s="15">
        <f t="shared" si="22"/>
        <v>0</v>
      </c>
    </row>
    <row r="1477" spans="1:8" ht="13.5" x14ac:dyDescent="0.25">
      <c r="A1477" s="11"/>
      <c r="B1477" s="10">
        <v>44461</v>
      </c>
      <c r="C1477" s="2">
        <v>1.8</v>
      </c>
      <c r="D1477" s="2">
        <v>1.8</v>
      </c>
      <c r="E1477" s="2">
        <v>24</v>
      </c>
      <c r="F1477" s="2">
        <v>1.8</v>
      </c>
      <c r="G1477" s="2">
        <v>43.2</v>
      </c>
      <c r="H1477" s="15">
        <f t="shared" si="22"/>
        <v>0</v>
      </c>
    </row>
    <row r="1478" spans="1:8" ht="13.5" x14ac:dyDescent="0.25">
      <c r="A1478" s="11"/>
      <c r="B1478" s="10">
        <v>44462</v>
      </c>
      <c r="C1478" s="2">
        <v>1.8</v>
      </c>
      <c r="D1478" s="2">
        <v>1.8</v>
      </c>
      <c r="E1478" s="2">
        <v>0</v>
      </c>
      <c r="F1478" s="2">
        <v>0</v>
      </c>
      <c r="G1478" s="2">
        <v>0</v>
      </c>
      <c r="H1478" s="15">
        <f t="shared" si="22"/>
        <v>0</v>
      </c>
    </row>
    <row r="1479" spans="1:8" ht="13.5" x14ac:dyDescent="0.25">
      <c r="A1479" s="11"/>
      <c r="B1479" s="10">
        <v>44463</v>
      </c>
      <c r="C1479" s="2">
        <v>1.8</v>
      </c>
      <c r="D1479" s="2">
        <v>1.8</v>
      </c>
      <c r="E1479" s="2">
        <v>0</v>
      </c>
      <c r="F1479" s="2">
        <v>0</v>
      </c>
      <c r="G1479" s="2">
        <v>0</v>
      </c>
      <c r="H1479" s="15">
        <f t="shared" ref="H1479:H1542" si="23">(D1479-D1478)/D1478</f>
        <v>0</v>
      </c>
    </row>
    <row r="1480" spans="1:8" ht="13.5" x14ac:dyDescent="0.25">
      <c r="A1480" s="11"/>
      <c r="B1480" s="10">
        <v>44466</v>
      </c>
      <c r="C1480" s="2">
        <v>1.8</v>
      </c>
      <c r="D1480" s="2">
        <v>1.8</v>
      </c>
      <c r="E1480" s="2">
        <v>0</v>
      </c>
      <c r="F1480" s="2">
        <v>0</v>
      </c>
      <c r="G1480" s="2">
        <v>0</v>
      </c>
      <c r="H1480" s="15">
        <f t="shared" si="23"/>
        <v>0</v>
      </c>
    </row>
    <row r="1481" spans="1:8" ht="13.5" x14ac:dyDescent="0.25">
      <c r="A1481" s="11"/>
      <c r="B1481" s="10">
        <v>44467</v>
      </c>
      <c r="C1481" s="2">
        <v>1.87</v>
      </c>
      <c r="D1481" s="2">
        <v>1.87</v>
      </c>
      <c r="E1481" s="2">
        <v>200</v>
      </c>
      <c r="F1481" s="2">
        <v>1.87</v>
      </c>
      <c r="G1481" s="2">
        <v>374</v>
      </c>
      <c r="H1481" s="15">
        <f t="shared" si="23"/>
        <v>3.8888888888888924E-2</v>
      </c>
    </row>
    <row r="1482" spans="1:8" ht="13.5" x14ac:dyDescent="0.25">
      <c r="A1482" s="11"/>
      <c r="B1482" s="10">
        <v>44468</v>
      </c>
      <c r="C1482" s="2">
        <v>1.87</v>
      </c>
      <c r="D1482" s="2">
        <v>1.87</v>
      </c>
      <c r="E1482" s="2">
        <v>0</v>
      </c>
      <c r="F1482" s="2">
        <v>0</v>
      </c>
      <c r="G1482" s="2">
        <v>0</v>
      </c>
      <c r="H1482" s="15">
        <f t="shared" si="23"/>
        <v>0</v>
      </c>
    </row>
    <row r="1483" spans="1:8" ht="13.5" x14ac:dyDescent="0.25">
      <c r="A1483" s="11"/>
      <c r="B1483" s="10">
        <v>44469</v>
      </c>
      <c r="C1483" s="2">
        <v>1.87</v>
      </c>
      <c r="D1483" s="2">
        <v>1.87</v>
      </c>
      <c r="E1483" s="2">
        <v>0</v>
      </c>
      <c r="F1483" s="2">
        <v>0</v>
      </c>
      <c r="G1483" s="2">
        <v>0</v>
      </c>
      <c r="H1483" s="15">
        <f t="shared" si="23"/>
        <v>0</v>
      </c>
    </row>
    <row r="1484" spans="1:8" ht="13.5" x14ac:dyDescent="0.25">
      <c r="A1484" s="11"/>
      <c r="B1484" s="10">
        <v>44470</v>
      </c>
      <c r="C1484" s="2">
        <v>1.87</v>
      </c>
      <c r="D1484" s="2">
        <v>1.87</v>
      </c>
      <c r="E1484" s="2">
        <v>0</v>
      </c>
      <c r="F1484" s="2">
        <v>0</v>
      </c>
      <c r="G1484" s="2">
        <v>0</v>
      </c>
      <c r="H1484" s="15">
        <f t="shared" si="23"/>
        <v>0</v>
      </c>
    </row>
    <row r="1485" spans="1:8" ht="13.5" x14ac:dyDescent="0.25">
      <c r="A1485" s="11"/>
      <c r="B1485" s="10">
        <v>44473</v>
      </c>
      <c r="C1485" s="2">
        <v>1.95</v>
      </c>
      <c r="D1485" s="2">
        <v>1.95</v>
      </c>
      <c r="E1485" s="2">
        <v>200</v>
      </c>
      <c r="F1485" s="2">
        <v>1.95</v>
      </c>
      <c r="G1485" s="2">
        <v>390</v>
      </c>
      <c r="H1485" s="15">
        <f t="shared" si="23"/>
        <v>4.2780748663101519E-2</v>
      </c>
    </row>
    <row r="1486" spans="1:8" ht="13.5" x14ac:dyDescent="0.25">
      <c r="A1486" s="11"/>
      <c r="B1486" s="10">
        <v>44474</v>
      </c>
      <c r="C1486" s="2">
        <v>2.02</v>
      </c>
      <c r="D1486" s="2">
        <v>2.02</v>
      </c>
      <c r="E1486" s="2">
        <v>300</v>
      </c>
      <c r="F1486" s="2">
        <v>2.02</v>
      </c>
      <c r="G1486" s="2">
        <v>606</v>
      </c>
      <c r="H1486" s="15">
        <f t="shared" si="23"/>
        <v>3.5897435897435929E-2</v>
      </c>
    </row>
    <row r="1487" spans="1:8" ht="13.5" x14ac:dyDescent="0.25">
      <c r="A1487" s="11"/>
      <c r="B1487" s="10">
        <v>44475</v>
      </c>
      <c r="C1487" s="2">
        <v>2.1</v>
      </c>
      <c r="D1487" s="2">
        <v>2.1</v>
      </c>
      <c r="E1487" s="2">
        <v>20</v>
      </c>
      <c r="F1487" s="2">
        <v>2.1</v>
      </c>
      <c r="G1487" s="2">
        <v>42</v>
      </c>
      <c r="H1487" s="15">
        <f t="shared" si="23"/>
        <v>3.9603960396039639E-2</v>
      </c>
    </row>
    <row r="1488" spans="1:8" ht="13.5" x14ac:dyDescent="0.25">
      <c r="A1488" s="11"/>
      <c r="B1488" s="10">
        <v>44476</v>
      </c>
      <c r="C1488" s="2">
        <v>2.1</v>
      </c>
      <c r="D1488" s="2">
        <v>2.1</v>
      </c>
      <c r="E1488" s="2">
        <v>0</v>
      </c>
      <c r="F1488" s="2">
        <v>0</v>
      </c>
      <c r="G1488" s="2">
        <v>0</v>
      </c>
      <c r="H1488" s="15">
        <f t="shared" si="23"/>
        <v>0</v>
      </c>
    </row>
    <row r="1489" spans="1:8" ht="13.5" x14ac:dyDescent="0.25">
      <c r="A1489" s="11"/>
      <c r="B1489" s="10">
        <v>44477</v>
      </c>
      <c r="C1489" s="2">
        <v>2.19</v>
      </c>
      <c r="D1489" s="2">
        <v>2.19</v>
      </c>
      <c r="E1489" s="2">
        <v>5</v>
      </c>
      <c r="F1489" s="2">
        <v>2.19</v>
      </c>
      <c r="G1489" s="2">
        <v>10.95</v>
      </c>
      <c r="H1489" s="15">
        <f t="shared" si="23"/>
        <v>4.2857142857142788E-2</v>
      </c>
    </row>
    <row r="1490" spans="1:8" ht="13.5" x14ac:dyDescent="0.25">
      <c r="A1490" s="11"/>
      <c r="B1490" s="10">
        <v>44480</v>
      </c>
      <c r="C1490" s="2">
        <v>2.19</v>
      </c>
      <c r="D1490" s="2">
        <v>2.19</v>
      </c>
      <c r="E1490" s="2">
        <v>5</v>
      </c>
      <c r="F1490" s="2">
        <v>2.19</v>
      </c>
      <c r="G1490" s="2">
        <v>10.95</v>
      </c>
      <c r="H1490" s="15">
        <f t="shared" si="23"/>
        <v>0</v>
      </c>
    </row>
    <row r="1491" spans="1:8" ht="13.5" x14ac:dyDescent="0.25">
      <c r="A1491" s="11"/>
      <c r="B1491" s="10">
        <v>44481</v>
      </c>
      <c r="C1491" s="2">
        <v>2.19</v>
      </c>
      <c r="D1491" s="2">
        <v>2.19</v>
      </c>
      <c r="E1491" s="2">
        <v>0</v>
      </c>
      <c r="F1491" s="2">
        <v>0</v>
      </c>
      <c r="G1491" s="2">
        <v>0</v>
      </c>
      <c r="H1491" s="15">
        <f t="shared" si="23"/>
        <v>0</v>
      </c>
    </row>
    <row r="1492" spans="1:8" ht="13.5" x14ac:dyDescent="0.25">
      <c r="A1492" s="11"/>
      <c r="B1492" s="10">
        <v>44482</v>
      </c>
      <c r="C1492" s="2">
        <v>2.19</v>
      </c>
      <c r="D1492" s="2">
        <v>2.19</v>
      </c>
      <c r="E1492" s="2">
        <v>15</v>
      </c>
      <c r="F1492" s="2">
        <v>2.19</v>
      </c>
      <c r="G1492" s="2">
        <v>32.85</v>
      </c>
      <c r="H1492" s="15">
        <f t="shared" si="23"/>
        <v>0</v>
      </c>
    </row>
    <row r="1493" spans="1:8" ht="13.5" x14ac:dyDescent="0.25">
      <c r="A1493" s="11"/>
      <c r="B1493" s="10">
        <v>44483</v>
      </c>
      <c r="C1493" s="2">
        <v>2.19</v>
      </c>
      <c r="D1493" s="2">
        <v>2.19</v>
      </c>
      <c r="E1493" s="2">
        <v>0</v>
      </c>
      <c r="F1493" s="2">
        <v>0</v>
      </c>
      <c r="G1493" s="2">
        <v>0</v>
      </c>
      <c r="H1493" s="15">
        <f t="shared" si="23"/>
        <v>0</v>
      </c>
    </row>
    <row r="1494" spans="1:8" ht="13.5" x14ac:dyDescent="0.25">
      <c r="A1494" s="11"/>
      <c r="B1494" s="10">
        <v>44488</v>
      </c>
      <c r="C1494" s="2">
        <v>2.19</v>
      </c>
      <c r="D1494" s="2">
        <v>2.19</v>
      </c>
      <c r="E1494" s="2">
        <v>179</v>
      </c>
      <c r="F1494" s="2">
        <v>2.19</v>
      </c>
      <c r="G1494" s="2">
        <v>392.01</v>
      </c>
      <c r="H1494" s="15">
        <f t="shared" si="23"/>
        <v>0</v>
      </c>
    </row>
    <row r="1495" spans="1:8" ht="13.5" x14ac:dyDescent="0.25">
      <c r="A1495" s="11"/>
      <c r="B1495" s="10">
        <v>44489</v>
      </c>
      <c r="C1495" s="2">
        <v>2.19</v>
      </c>
      <c r="D1495" s="2">
        <v>2.19</v>
      </c>
      <c r="E1495" s="2">
        <v>0</v>
      </c>
      <c r="F1495" s="2">
        <v>0</v>
      </c>
      <c r="G1495" s="2">
        <v>0</v>
      </c>
      <c r="H1495" s="15">
        <f t="shared" si="23"/>
        <v>0</v>
      </c>
    </row>
    <row r="1496" spans="1:8" ht="13.5" x14ac:dyDescent="0.25">
      <c r="A1496" s="11"/>
      <c r="B1496" s="10">
        <v>44490</v>
      </c>
      <c r="C1496" s="2">
        <v>2.21</v>
      </c>
      <c r="D1496" s="2">
        <v>2.21</v>
      </c>
      <c r="E1496" s="2">
        <v>10</v>
      </c>
      <c r="F1496" s="2">
        <v>2.21</v>
      </c>
      <c r="G1496" s="2">
        <v>22.1</v>
      </c>
      <c r="H1496" s="15">
        <f t="shared" si="23"/>
        <v>9.1324200913242091E-3</v>
      </c>
    </row>
    <row r="1497" spans="1:8" ht="13.5" x14ac:dyDescent="0.25">
      <c r="A1497" s="11"/>
      <c r="B1497" s="10">
        <v>44491</v>
      </c>
      <c r="C1497" s="2">
        <v>2.2999999999999998</v>
      </c>
      <c r="D1497" s="2">
        <v>2.2999999999999998</v>
      </c>
      <c r="E1497" s="2">
        <v>10</v>
      </c>
      <c r="F1497" s="2">
        <v>2.2999999999999998</v>
      </c>
      <c r="G1497" s="2">
        <v>23</v>
      </c>
      <c r="H1497" s="15">
        <f t="shared" si="23"/>
        <v>4.0723981900452427E-2</v>
      </c>
    </row>
    <row r="1498" spans="1:8" ht="13.5" x14ac:dyDescent="0.25">
      <c r="A1498" s="11"/>
      <c r="B1498" s="10">
        <v>44494</v>
      </c>
      <c r="C1498" s="2">
        <v>2.2999999999999998</v>
      </c>
      <c r="D1498" s="2">
        <v>2.2999999999999998</v>
      </c>
      <c r="E1498" s="2">
        <v>1485</v>
      </c>
      <c r="F1498" s="2">
        <v>2.2999999999999998</v>
      </c>
      <c r="G1498" s="2">
        <v>3415.5</v>
      </c>
      <c r="H1498" s="15">
        <f t="shared" si="23"/>
        <v>0</v>
      </c>
    </row>
    <row r="1499" spans="1:8" ht="13.5" x14ac:dyDescent="0.25">
      <c r="A1499" s="11"/>
      <c r="B1499" s="10">
        <v>44495</v>
      </c>
      <c r="C1499" s="2">
        <v>2.2999999999999998</v>
      </c>
      <c r="D1499" s="2">
        <v>2.2999999999999998</v>
      </c>
      <c r="E1499" s="2">
        <v>0</v>
      </c>
      <c r="F1499" s="2">
        <v>0</v>
      </c>
      <c r="G1499" s="2">
        <v>0</v>
      </c>
      <c r="H1499" s="15">
        <f t="shared" si="23"/>
        <v>0</v>
      </c>
    </row>
    <row r="1500" spans="1:8" ht="13.5" x14ac:dyDescent="0.25">
      <c r="A1500" s="11"/>
      <c r="B1500" s="10">
        <v>44496</v>
      </c>
      <c r="C1500" s="2">
        <v>2.4</v>
      </c>
      <c r="D1500" s="2">
        <v>2.4</v>
      </c>
      <c r="E1500" s="2">
        <v>0</v>
      </c>
      <c r="F1500" s="2">
        <v>0</v>
      </c>
      <c r="G1500" s="2">
        <v>0</v>
      </c>
      <c r="H1500" s="15">
        <f t="shared" si="23"/>
        <v>4.3478260869565258E-2</v>
      </c>
    </row>
    <row r="1501" spans="1:8" ht="13.5" x14ac:dyDescent="0.25">
      <c r="A1501" s="11"/>
      <c r="B1501" s="10">
        <v>44497</v>
      </c>
      <c r="C1501" s="2">
        <v>2.5</v>
      </c>
      <c r="D1501" s="2">
        <v>2.5</v>
      </c>
      <c r="E1501" s="2">
        <v>328</v>
      </c>
      <c r="F1501" s="2">
        <v>2.5</v>
      </c>
      <c r="G1501" s="2">
        <v>820</v>
      </c>
      <c r="H1501" s="15">
        <f t="shared" si="23"/>
        <v>4.1666666666666706E-2</v>
      </c>
    </row>
    <row r="1502" spans="1:8" ht="13.5" x14ac:dyDescent="0.25">
      <c r="A1502" s="11"/>
      <c r="B1502" s="10">
        <v>44498</v>
      </c>
      <c r="C1502" s="2">
        <v>2.6</v>
      </c>
      <c r="D1502" s="2">
        <v>2.6</v>
      </c>
      <c r="E1502" s="2">
        <v>10</v>
      </c>
      <c r="F1502" s="2">
        <v>2.6</v>
      </c>
      <c r="G1502" s="2">
        <v>26</v>
      </c>
      <c r="H1502" s="15">
        <f t="shared" si="23"/>
        <v>4.0000000000000036E-2</v>
      </c>
    </row>
    <row r="1503" spans="1:8" ht="13.5" x14ac:dyDescent="0.25">
      <c r="A1503" s="11"/>
      <c r="B1503" s="10">
        <v>44501</v>
      </c>
      <c r="C1503" s="2">
        <v>2.71</v>
      </c>
      <c r="D1503" s="2">
        <v>2.71</v>
      </c>
      <c r="E1503" s="2">
        <v>11</v>
      </c>
      <c r="F1503" s="2">
        <v>2.71</v>
      </c>
      <c r="G1503" s="2">
        <v>29.81</v>
      </c>
      <c r="H1503" s="15">
        <f t="shared" si="23"/>
        <v>4.2307692307692261E-2</v>
      </c>
    </row>
    <row r="1504" spans="1:8" ht="13.5" x14ac:dyDescent="0.25">
      <c r="A1504" s="11"/>
      <c r="B1504" s="10">
        <v>44502</v>
      </c>
      <c r="C1504" s="2">
        <v>2.83</v>
      </c>
      <c r="D1504" s="2">
        <v>2.83</v>
      </c>
      <c r="E1504" s="2">
        <v>0</v>
      </c>
      <c r="F1504" s="2">
        <v>0</v>
      </c>
      <c r="G1504" s="2">
        <v>0</v>
      </c>
      <c r="H1504" s="15">
        <f t="shared" si="23"/>
        <v>4.4280442804428083E-2</v>
      </c>
    </row>
    <row r="1505" spans="1:8" ht="13.5" x14ac:dyDescent="0.25">
      <c r="A1505" s="11"/>
      <c r="B1505" s="10">
        <v>44503</v>
      </c>
      <c r="C1505" s="2">
        <v>2.71</v>
      </c>
      <c r="D1505" s="2">
        <v>2.71</v>
      </c>
      <c r="E1505" s="2">
        <v>0</v>
      </c>
      <c r="F1505" s="2">
        <v>0</v>
      </c>
      <c r="G1505" s="2">
        <v>0</v>
      </c>
      <c r="H1505" s="15">
        <f t="shared" si="23"/>
        <v>-4.2402826855123713E-2</v>
      </c>
    </row>
    <row r="1506" spans="1:8" ht="13.5" x14ac:dyDescent="0.25">
      <c r="A1506" s="11"/>
      <c r="B1506" s="10">
        <v>44504</v>
      </c>
      <c r="C1506" s="2">
        <v>2.59</v>
      </c>
      <c r="D1506" s="2">
        <v>2.59</v>
      </c>
      <c r="E1506" s="2">
        <v>0</v>
      </c>
      <c r="F1506" s="2">
        <v>0</v>
      </c>
      <c r="G1506" s="2">
        <v>0</v>
      </c>
      <c r="H1506" s="15">
        <f t="shared" si="23"/>
        <v>-4.4280442804428083E-2</v>
      </c>
    </row>
    <row r="1507" spans="1:8" ht="13.5" x14ac:dyDescent="0.25">
      <c r="A1507" s="11"/>
      <c r="B1507" s="10">
        <v>44505</v>
      </c>
      <c r="C1507" s="2">
        <v>2.48</v>
      </c>
      <c r="D1507" s="2">
        <v>2.48</v>
      </c>
      <c r="E1507" s="2">
        <v>625</v>
      </c>
      <c r="F1507" s="2">
        <v>2.48</v>
      </c>
      <c r="G1507" s="2">
        <v>1550</v>
      </c>
      <c r="H1507" s="15">
        <f t="shared" si="23"/>
        <v>-4.2471042471042428E-2</v>
      </c>
    </row>
    <row r="1508" spans="1:8" ht="13.5" x14ac:dyDescent="0.25">
      <c r="A1508" s="11"/>
      <c r="B1508" s="10">
        <v>44508</v>
      </c>
      <c r="C1508" s="2">
        <v>2.37</v>
      </c>
      <c r="D1508" s="2">
        <v>2.37</v>
      </c>
      <c r="E1508" s="2">
        <v>0</v>
      </c>
      <c r="F1508" s="2">
        <v>0</v>
      </c>
      <c r="G1508" s="2">
        <v>0</v>
      </c>
      <c r="H1508" s="15">
        <f t="shared" si="23"/>
        <v>-4.4354838709677366E-2</v>
      </c>
    </row>
    <row r="1509" spans="1:8" ht="13.5" x14ac:dyDescent="0.25">
      <c r="A1509" s="11"/>
      <c r="B1509" s="10">
        <v>44509</v>
      </c>
      <c r="C1509" s="2">
        <v>2.27</v>
      </c>
      <c r="D1509" s="2">
        <v>2.27</v>
      </c>
      <c r="E1509" s="2">
        <v>0</v>
      </c>
      <c r="F1509" s="2">
        <v>0</v>
      </c>
      <c r="G1509" s="2">
        <v>0</v>
      </c>
      <c r="H1509" s="15">
        <f t="shared" si="23"/>
        <v>-4.2194092827004252E-2</v>
      </c>
    </row>
    <row r="1510" spans="1:8" ht="13.5" x14ac:dyDescent="0.25">
      <c r="A1510" s="11"/>
      <c r="B1510" s="10">
        <v>44510</v>
      </c>
      <c r="C1510" s="2">
        <v>2.17</v>
      </c>
      <c r="D1510" s="2">
        <v>2.17</v>
      </c>
      <c r="E1510" s="2">
        <v>0</v>
      </c>
      <c r="F1510" s="2">
        <v>0</v>
      </c>
      <c r="G1510" s="2">
        <v>0</v>
      </c>
      <c r="H1510" s="15">
        <f t="shared" si="23"/>
        <v>-4.4052863436123385E-2</v>
      </c>
    </row>
    <row r="1511" spans="1:8" ht="13.5" x14ac:dyDescent="0.25">
      <c r="A1511" s="11"/>
      <c r="B1511" s="10">
        <v>44511</v>
      </c>
      <c r="C1511" s="2">
        <v>2.08</v>
      </c>
      <c r="D1511" s="2">
        <v>2.08</v>
      </c>
      <c r="E1511" s="2">
        <v>0</v>
      </c>
      <c r="F1511" s="2">
        <v>0</v>
      </c>
      <c r="G1511" s="2">
        <v>0</v>
      </c>
      <c r="H1511" s="15">
        <f t="shared" si="23"/>
        <v>-4.1474654377880123E-2</v>
      </c>
    </row>
    <row r="1512" spans="1:8" ht="13.5" x14ac:dyDescent="0.25">
      <c r="A1512" s="11"/>
      <c r="B1512" s="10">
        <v>44512</v>
      </c>
      <c r="C1512" s="2">
        <v>2</v>
      </c>
      <c r="D1512" s="2">
        <v>2</v>
      </c>
      <c r="E1512" s="2">
        <v>1050</v>
      </c>
      <c r="F1512" s="2">
        <v>2</v>
      </c>
      <c r="G1512" s="2">
        <v>2100</v>
      </c>
      <c r="H1512" s="15">
        <f t="shared" si="23"/>
        <v>-3.8461538461538491E-2</v>
      </c>
    </row>
    <row r="1513" spans="1:8" ht="13.5" x14ac:dyDescent="0.25">
      <c r="A1513" s="11"/>
      <c r="B1513" s="10">
        <v>44515</v>
      </c>
      <c r="C1513" s="2">
        <v>1.91</v>
      </c>
      <c r="D1513" s="2">
        <v>1.91</v>
      </c>
      <c r="E1513" s="2">
        <v>0</v>
      </c>
      <c r="F1513" s="2">
        <v>0</v>
      </c>
      <c r="G1513" s="2">
        <v>0</v>
      </c>
      <c r="H1513" s="15">
        <f t="shared" si="23"/>
        <v>-4.500000000000004E-2</v>
      </c>
    </row>
    <row r="1514" spans="1:8" ht="13.5" x14ac:dyDescent="0.25">
      <c r="A1514" s="11"/>
      <c r="B1514" s="10">
        <v>44516</v>
      </c>
      <c r="C1514" s="2">
        <v>1.83</v>
      </c>
      <c r="D1514" s="2">
        <v>1.83</v>
      </c>
      <c r="E1514" s="2">
        <v>0</v>
      </c>
      <c r="F1514" s="2">
        <v>0</v>
      </c>
      <c r="G1514" s="2">
        <v>0</v>
      </c>
      <c r="H1514" s="15">
        <f t="shared" si="23"/>
        <v>-4.1884816753926621E-2</v>
      </c>
    </row>
    <row r="1515" spans="1:8" ht="13.5" x14ac:dyDescent="0.25">
      <c r="A1515" s="11"/>
      <c r="B1515" s="10">
        <v>44517</v>
      </c>
      <c r="C1515" s="2">
        <v>1.75</v>
      </c>
      <c r="D1515" s="2">
        <v>1.75</v>
      </c>
      <c r="E1515" s="2">
        <v>0</v>
      </c>
      <c r="F1515" s="2">
        <v>0</v>
      </c>
      <c r="G1515" s="2">
        <v>0</v>
      </c>
      <c r="H1515" s="15">
        <f t="shared" si="23"/>
        <v>-4.3715846994535554E-2</v>
      </c>
    </row>
    <row r="1516" spans="1:8" ht="13.5" x14ac:dyDescent="0.25">
      <c r="A1516" s="11"/>
      <c r="B1516" s="10">
        <v>44518</v>
      </c>
      <c r="C1516" s="2">
        <v>1.68</v>
      </c>
      <c r="D1516" s="2">
        <v>1.68</v>
      </c>
      <c r="E1516" s="2">
        <v>0</v>
      </c>
      <c r="F1516" s="2">
        <v>0</v>
      </c>
      <c r="G1516" s="2">
        <v>0</v>
      </c>
      <c r="H1516" s="15">
        <f t="shared" si="23"/>
        <v>-4.0000000000000036E-2</v>
      </c>
    </row>
    <row r="1517" spans="1:8" ht="13.5" x14ac:dyDescent="0.25">
      <c r="A1517" s="11"/>
      <c r="B1517" s="10">
        <v>44519</v>
      </c>
      <c r="C1517" s="2">
        <v>1.7</v>
      </c>
      <c r="D1517" s="2">
        <v>1.7</v>
      </c>
      <c r="E1517" s="2">
        <v>176721</v>
      </c>
      <c r="F1517" s="2">
        <v>1.7</v>
      </c>
      <c r="G1517" s="2">
        <v>300425.7</v>
      </c>
      <c r="H1517" s="15">
        <f t="shared" si="23"/>
        <v>1.1904761904761916E-2</v>
      </c>
    </row>
    <row r="1518" spans="1:8" ht="13.5" x14ac:dyDescent="0.25">
      <c r="A1518" s="11"/>
      <c r="B1518" s="10">
        <v>44522</v>
      </c>
      <c r="C1518" s="2">
        <v>1.7</v>
      </c>
      <c r="D1518" s="2">
        <v>1.7</v>
      </c>
      <c r="E1518" s="2">
        <v>62366</v>
      </c>
      <c r="F1518" s="2">
        <v>1.7</v>
      </c>
      <c r="G1518" s="2">
        <v>106022.2</v>
      </c>
      <c r="H1518" s="15">
        <f t="shared" si="23"/>
        <v>0</v>
      </c>
    </row>
    <row r="1519" spans="1:8" ht="13.5" x14ac:dyDescent="0.25">
      <c r="A1519" s="11"/>
      <c r="B1519" s="10">
        <v>44523</v>
      </c>
      <c r="C1519" s="2">
        <v>1.7</v>
      </c>
      <c r="D1519" s="2">
        <v>1.7</v>
      </c>
      <c r="E1519" s="2">
        <v>0</v>
      </c>
      <c r="F1519" s="2">
        <v>0</v>
      </c>
      <c r="G1519" s="2">
        <v>0</v>
      </c>
      <c r="H1519" s="15">
        <f t="shared" si="23"/>
        <v>0</v>
      </c>
    </row>
    <row r="1520" spans="1:8" ht="13.5" x14ac:dyDescent="0.25">
      <c r="A1520" s="11"/>
      <c r="B1520" s="10">
        <v>44524</v>
      </c>
      <c r="C1520" s="2">
        <v>1.7</v>
      </c>
      <c r="D1520" s="2">
        <v>1.7</v>
      </c>
      <c r="E1520" s="2">
        <v>0</v>
      </c>
      <c r="F1520" s="2">
        <v>0</v>
      </c>
      <c r="G1520" s="2">
        <v>0</v>
      </c>
      <c r="H1520" s="15">
        <f t="shared" si="23"/>
        <v>0</v>
      </c>
    </row>
    <row r="1521" spans="1:8" ht="13.5" x14ac:dyDescent="0.25">
      <c r="A1521" s="11"/>
      <c r="B1521" s="10">
        <v>44525</v>
      </c>
      <c r="C1521" s="2">
        <v>1.7</v>
      </c>
      <c r="D1521" s="2">
        <v>1.7</v>
      </c>
      <c r="E1521" s="2">
        <v>0</v>
      </c>
      <c r="F1521" s="2">
        <v>0</v>
      </c>
      <c r="G1521" s="2">
        <v>0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1.7</v>
      </c>
      <c r="D1522" s="2">
        <v>1.7</v>
      </c>
      <c r="E1522" s="2">
        <v>376373</v>
      </c>
      <c r="F1522" s="2">
        <v>1.7</v>
      </c>
      <c r="G1522" s="2">
        <v>639834.1</v>
      </c>
      <c r="H1522" s="15">
        <f t="shared" si="23"/>
        <v>0</v>
      </c>
    </row>
    <row r="1523" spans="1:8" ht="13.5" x14ac:dyDescent="0.25">
      <c r="A1523" s="11"/>
      <c r="B1523" s="10">
        <v>44529</v>
      </c>
      <c r="C1523" s="2">
        <v>1.7</v>
      </c>
      <c r="D1523" s="2">
        <v>1.7</v>
      </c>
      <c r="E1523" s="2">
        <v>0</v>
      </c>
      <c r="F1523" s="2">
        <v>0</v>
      </c>
      <c r="G1523" s="2">
        <v>0</v>
      </c>
      <c r="H1523" s="15">
        <f t="shared" si="23"/>
        <v>0</v>
      </c>
    </row>
    <row r="1524" spans="1:8" ht="13.5" x14ac:dyDescent="0.25">
      <c r="A1524" s="11"/>
      <c r="B1524" s="10">
        <v>44530</v>
      </c>
      <c r="C1524" s="2">
        <v>1.63</v>
      </c>
      <c r="D1524" s="2">
        <v>1.63</v>
      </c>
      <c r="E1524" s="2">
        <v>0</v>
      </c>
      <c r="F1524" s="2">
        <v>0</v>
      </c>
      <c r="G1524" s="2">
        <v>0</v>
      </c>
      <c r="H1524" s="15">
        <f t="shared" si="23"/>
        <v>-4.1176470588235335E-2</v>
      </c>
    </row>
    <row r="1525" spans="1:8" ht="13.5" x14ac:dyDescent="0.25">
      <c r="A1525" s="11"/>
      <c r="B1525" s="10">
        <v>44531</v>
      </c>
      <c r="C1525" s="2">
        <v>1.6</v>
      </c>
      <c r="D1525" s="2">
        <v>1.6</v>
      </c>
      <c r="E1525" s="2">
        <v>24</v>
      </c>
      <c r="F1525" s="2">
        <v>1.6</v>
      </c>
      <c r="G1525" s="2">
        <v>38.4</v>
      </c>
      <c r="H1525" s="15">
        <f t="shared" si="23"/>
        <v>-1.8404907975460003E-2</v>
      </c>
    </row>
    <row r="1526" spans="1:8" ht="13.5" x14ac:dyDescent="0.25">
      <c r="A1526" s="11"/>
      <c r="B1526" s="10">
        <v>44532</v>
      </c>
      <c r="C1526" s="2">
        <v>1.6</v>
      </c>
      <c r="D1526" s="2">
        <v>1.6</v>
      </c>
      <c r="E1526" s="2">
        <v>0</v>
      </c>
      <c r="F1526" s="2">
        <v>0</v>
      </c>
      <c r="G1526" s="2">
        <v>0</v>
      </c>
      <c r="H1526" s="15">
        <f t="shared" si="23"/>
        <v>0</v>
      </c>
    </row>
    <row r="1527" spans="1:8" ht="13.5" x14ac:dyDescent="0.25">
      <c r="A1527" s="11"/>
      <c r="B1527" s="10">
        <v>44533</v>
      </c>
      <c r="C1527" s="2">
        <v>1.6</v>
      </c>
      <c r="D1527" s="2">
        <v>1.6</v>
      </c>
      <c r="E1527" s="2">
        <v>0</v>
      </c>
      <c r="F1527" s="2">
        <v>0</v>
      </c>
      <c r="G1527" s="2">
        <v>0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1.6</v>
      </c>
      <c r="D1528" s="2">
        <v>1.6</v>
      </c>
      <c r="E1528" s="2">
        <v>0</v>
      </c>
      <c r="F1528" s="2">
        <v>0</v>
      </c>
      <c r="G1528" s="2">
        <v>0</v>
      </c>
      <c r="H1528" s="15">
        <f t="shared" si="23"/>
        <v>0</v>
      </c>
    </row>
    <row r="1529" spans="1:8" ht="13.5" x14ac:dyDescent="0.25">
      <c r="A1529" s="11"/>
      <c r="B1529" s="10">
        <v>44537</v>
      </c>
      <c r="C1529" s="2">
        <v>1.67</v>
      </c>
      <c r="D1529" s="2">
        <v>1.67</v>
      </c>
      <c r="E1529" s="2">
        <v>0</v>
      </c>
      <c r="F1529" s="2">
        <v>0</v>
      </c>
      <c r="G1529" s="2">
        <v>0</v>
      </c>
      <c r="H1529" s="15">
        <f t="shared" si="23"/>
        <v>4.37499999999999E-2</v>
      </c>
    </row>
    <row r="1530" spans="1:8" ht="13.5" x14ac:dyDescent="0.25">
      <c r="A1530" s="11"/>
      <c r="B1530" s="10">
        <v>44538</v>
      </c>
      <c r="C1530" s="2">
        <v>1.74</v>
      </c>
      <c r="D1530" s="2">
        <v>1.74</v>
      </c>
      <c r="E1530" s="2">
        <v>0</v>
      </c>
      <c r="F1530" s="2">
        <v>0</v>
      </c>
      <c r="G1530" s="2">
        <v>0</v>
      </c>
      <c r="H1530" s="15">
        <f t="shared" si="23"/>
        <v>4.1916167664670698E-2</v>
      </c>
    </row>
    <row r="1531" spans="1:8" ht="13.5" x14ac:dyDescent="0.25">
      <c r="A1531" s="11"/>
      <c r="B1531" s="10">
        <v>44539</v>
      </c>
      <c r="C1531" s="2">
        <v>1.81</v>
      </c>
      <c r="D1531" s="2">
        <v>1.81</v>
      </c>
      <c r="E1531" s="2">
        <v>0</v>
      </c>
      <c r="F1531" s="2">
        <v>0</v>
      </c>
      <c r="G1531" s="2">
        <v>0</v>
      </c>
      <c r="H1531" s="15">
        <f t="shared" si="23"/>
        <v>4.0229885057471299E-2</v>
      </c>
    </row>
    <row r="1532" spans="1:8" ht="13.5" x14ac:dyDescent="0.25">
      <c r="A1532" s="11"/>
      <c r="B1532" s="10">
        <v>44540</v>
      </c>
      <c r="C1532" s="2">
        <v>1.89</v>
      </c>
      <c r="D1532" s="2">
        <v>1.89</v>
      </c>
      <c r="E1532" s="2">
        <v>0</v>
      </c>
      <c r="F1532" s="2">
        <v>0</v>
      </c>
      <c r="G1532" s="2">
        <v>0</v>
      </c>
      <c r="H1532" s="15">
        <f t="shared" si="23"/>
        <v>4.4198895027624224E-2</v>
      </c>
    </row>
    <row r="1533" spans="1:8" ht="13.5" x14ac:dyDescent="0.25">
      <c r="A1533" s="11"/>
      <c r="B1533" s="10">
        <v>44543</v>
      </c>
      <c r="C1533" s="2">
        <v>1.89</v>
      </c>
      <c r="D1533" s="2">
        <v>1.89</v>
      </c>
      <c r="E1533" s="2">
        <v>0</v>
      </c>
      <c r="F1533" s="2">
        <v>0</v>
      </c>
      <c r="G1533" s="2">
        <v>0</v>
      </c>
      <c r="H1533" s="15">
        <f t="shared" si="23"/>
        <v>0</v>
      </c>
    </row>
    <row r="1534" spans="1:8" ht="13.5" x14ac:dyDescent="0.25">
      <c r="A1534" s="11"/>
      <c r="B1534" s="10">
        <v>44544</v>
      </c>
      <c r="C1534" s="2">
        <v>1.89</v>
      </c>
      <c r="D1534" s="2">
        <v>1.89</v>
      </c>
      <c r="E1534" s="2">
        <v>0</v>
      </c>
      <c r="F1534" s="2">
        <v>0</v>
      </c>
      <c r="G1534" s="2">
        <v>0</v>
      </c>
      <c r="H1534" s="15">
        <f t="shared" si="23"/>
        <v>0</v>
      </c>
    </row>
    <row r="1535" spans="1:8" ht="13.5" x14ac:dyDescent="0.25">
      <c r="A1535" s="11"/>
      <c r="B1535" s="10">
        <v>44545</v>
      </c>
      <c r="C1535" s="2">
        <v>1.97</v>
      </c>
      <c r="D1535" s="2">
        <v>1.97</v>
      </c>
      <c r="E1535" s="2">
        <v>0</v>
      </c>
      <c r="F1535" s="2">
        <v>0</v>
      </c>
      <c r="G1535" s="2">
        <v>0</v>
      </c>
      <c r="H1535" s="15">
        <f t="shared" si="23"/>
        <v>4.2328042328042367E-2</v>
      </c>
    </row>
    <row r="1536" spans="1:8" ht="13.5" x14ac:dyDescent="0.25">
      <c r="A1536" s="11"/>
      <c r="B1536" s="10">
        <v>44546</v>
      </c>
      <c r="C1536" s="2">
        <v>2.0499999999999998</v>
      </c>
      <c r="D1536" s="2">
        <v>2.0499999999999998</v>
      </c>
      <c r="E1536" s="2">
        <v>0</v>
      </c>
      <c r="F1536" s="2">
        <v>0</v>
      </c>
      <c r="G1536" s="2">
        <v>0</v>
      </c>
      <c r="H1536" s="15">
        <f t="shared" si="23"/>
        <v>4.0609137055837484E-2</v>
      </c>
    </row>
    <row r="1537" spans="1:8" ht="13.5" x14ac:dyDescent="0.25">
      <c r="A1537" s="11"/>
      <c r="B1537" s="10">
        <v>44550</v>
      </c>
      <c r="C1537" s="2">
        <v>2.14</v>
      </c>
      <c r="D1537" s="2">
        <v>2.14</v>
      </c>
      <c r="E1537" s="2">
        <v>0</v>
      </c>
      <c r="F1537" s="2">
        <v>0</v>
      </c>
      <c r="G1537" s="2">
        <v>0</v>
      </c>
      <c r="H1537" s="15">
        <f t="shared" si="23"/>
        <v>4.3902439024390394E-2</v>
      </c>
    </row>
    <row r="1538" spans="1:8" ht="13.5" x14ac:dyDescent="0.25">
      <c r="A1538" s="11"/>
      <c r="B1538" s="10">
        <v>44551</v>
      </c>
      <c r="C1538" s="2">
        <v>2.23</v>
      </c>
      <c r="D1538" s="2">
        <v>2.23</v>
      </c>
      <c r="E1538" s="2">
        <v>0</v>
      </c>
      <c r="F1538" s="2">
        <v>0</v>
      </c>
      <c r="G1538" s="2">
        <v>0</v>
      </c>
      <c r="H1538" s="15">
        <f t="shared" si="23"/>
        <v>4.2056074766355069E-2</v>
      </c>
    </row>
    <row r="1539" spans="1:8" ht="13.5" x14ac:dyDescent="0.25">
      <c r="A1539" s="11"/>
      <c r="B1539" s="10">
        <v>44552</v>
      </c>
      <c r="C1539" s="2">
        <v>2.33</v>
      </c>
      <c r="D1539" s="2">
        <v>2.33</v>
      </c>
      <c r="E1539" s="2">
        <v>0</v>
      </c>
      <c r="F1539" s="2">
        <v>0</v>
      </c>
      <c r="G1539" s="2">
        <v>0</v>
      </c>
      <c r="H1539" s="15">
        <f t="shared" si="23"/>
        <v>4.4843049327354299E-2</v>
      </c>
    </row>
    <row r="1540" spans="1:8" ht="13.5" x14ac:dyDescent="0.25">
      <c r="A1540" s="11"/>
      <c r="B1540" s="10">
        <v>44553</v>
      </c>
      <c r="C1540" s="2">
        <v>2.4300000000000002</v>
      </c>
      <c r="D1540" s="2">
        <v>2.4300000000000002</v>
      </c>
      <c r="E1540" s="2">
        <v>0</v>
      </c>
      <c r="F1540" s="2">
        <v>0</v>
      </c>
      <c r="G1540" s="2">
        <v>0</v>
      </c>
      <c r="H1540" s="15">
        <f t="shared" si="23"/>
        <v>4.2918454935622352E-2</v>
      </c>
    </row>
    <row r="1541" spans="1:8" ht="13.5" x14ac:dyDescent="0.25">
      <c r="A1541" s="11"/>
      <c r="B1541" s="10">
        <v>44554</v>
      </c>
      <c r="C1541" s="2">
        <v>2.5</v>
      </c>
      <c r="D1541" s="2">
        <v>2.5</v>
      </c>
      <c r="E1541" s="2">
        <v>2300</v>
      </c>
      <c r="F1541" s="2">
        <v>2.5</v>
      </c>
      <c r="G1541" s="2">
        <v>5750</v>
      </c>
      <c r="H1541" s="15">
        <f t="shared" si="23"/>
        <v>2.8806584362139849E-2</v>
      </c>
    </row>
    <row r="1542" spans="1:8" ht="13.5" x14ac:dyDescent="0.25">
      <c r="A1542" s="11"/>
      <c r="B1542" s="10">
        <v>44557</v>
      </c>
      <c r="C1542" s="2">
        <v>2.5</v>
      </c>
      <c r="D1542" s="2">
        <v>2.5</v>
      </c>
      <c r="E1542" s="2">
        <v>0</v>
      </c>
      <c r="F1542" s="2">
        <v>0</v>
      </c>
      <c r="G1542" s="2">
        <v>0</v>
      </c>
      <c r="H1542" s="15">
        <f t="shared" si="23"/>
        <v>0</v>
      </c>
    </row>
    <row r="1543" spans="1:8" ht="13.5" x14ac:dyDescent="0.25">
      <c r="A1543" s="11"/>
      <c r="B1543" s="10">
        <v>44558</v>
      </c>
      <c r="C1543" s="2">
        <v>2.5</v>
      </c>
      <c r="D1543" s="2">
        <v>2.5</v>
      </c>
      <c r="E1543" s="2">
        <v>0</v>
      </c>
      <c r="F1543" s="2">
        <v>0</v>
      </c>
      <c r="G1543" s="2">
        <v>0</v>
      </c>
      <c r="H1543" s="15">
        <f t="shared" ref="H1543:H1606" si="24">(D1543-D1542)/D1542</f>
        <v>0</v>
      </c>
    </row>
    <row r="1544" spans="1:8" ht="13.5" x14ac:dyDescent="0.25">
      <c r="A1544" s="11"/>
      <c r="B1544" s="10">
        <v>44559</v>
      </c>
      <c r="C1544" s="2">
        <v>2.5</v>
      </c>
      <c r="D1544" s="2">
        <v>2.5</v>
      </c>
      <c r="E1544" s="2">
        <v>0</v>
      </c>
      <c r="F1544" s="2">
        <v>0</v>
      </c>
      <c r="G1544" s="2">
        <v>0</v>
      </c>
      <c r="H1544" s="15">
        <f t="shared" si="24"/>
        <v>0</v>
      </c>
    </row>
    <row r="1545" spans="1:8" ht="13.5" x14ac:dyDescent="0.25">
      <c r="A1545" s="11"/>
      <c r="B1545" s="10">
        <v>44560</v>
      </c>
      <c r="C1545" s="2">
        <v>2.5</v>
      </c>
      <c r="D1545" s="2">
        <v>2.5</v>
      </c>
      <c r="E1545" s="2">
        <v>22</v>
      </c>
      <c r="F1545" s="2">
        <v>2.5</v>
      </c>
      <c r="G1545" s="2">
        <v>55</v>
      </c>
      <c r="H1545" s="15">
        <f t="shared" si="24"/>
        <v>0</v>
      </c>
    </row>
    <row r="1546" spans="1:8" ht="13.5" x14ac:dyDescent="0.25">
      <c r="A1546" s="11"/>
      <c r="B1546" s="10">
        <v>44561</v>
      </c>
      <c r="C1546" s="2">
        <v>2.5</v>
      </c>
      <c r="D1546" s="2">
        <v>2.5</v>
      </c>
      <c r="E1546" s="2">
        <v>0</v>
      </c>
      <c r="F1546" s="2">
        <v>0</v>
      </c>
      <c r="G1546" s="2">
        <v>0</v>
      </c>
      <c r="H1546" s="15">
        <f t="shared" si="24"/>
        <v>0</v>
      </c>
    </row>
    <row r="1547" spans="1:8" ht="13.5" x14ac:dyDescent="0.25">
      <c r="A1547" s="11"/>
      <c r="B1547" s="10">
        <v>44564</v>
      </c>
      <c r="C1547" s="2">
        <v>2.5</v>
      </c>
      <c r="D1547" s="2">
        <v>2.5</v>
      </c>
      <c r="E1547" s="2">
        <v>0</v>
      </c>
      <c r="F1547" s="2">
        <v>0</v>
      </c>
      <c r="G1547" s="2">
        <v>0</v>
      </c>
      <c r="H1547" s="15">
        <f t="shared" si="24"/>
        <v>0</v>
      </c>
    </row>
    <row r="1548" spans="1:8" ht="13.5" x14ac:dyDescent="0.25">
      <c r="A1548" s="11"/>
      <c r="B1548" s="10">
        <v>44565</v>
      </c>
      <c r="C1548" s="2">
        <v>2.5</v>
      </c>
      <c r="D1548" s="2">
        <v>2.5</v>
      </c>
      <c r="E1548" s="2">
        <v>0</v>
      </c>
      <c r="F1548" s="2">
        <v>0</v>
      </c>
      <c r="G1548" s="2">
        <v>0</v>
      </c>
      <c r="H1548" s="15">
        <f t="shared" si="24"/>
        <v>0</v>
      </c>
    </row>
    <row r="1549" spans="1:8" ht="13.5" x14ac:dyDescent="0.25">
      <c r="A1549" s="11"/>
      <c r="B1549" s="10">
        <v>44566</v>
      </c>
      <c r="C1549" s="2">
        <v>2.4</v>
      </c>
      <c r="D1549" s="2">
        <v>2.4</v>
      </c>
      <c r="E1549" s="2">
        <v>2007</v>
      </c>
      <c r="F1549" s="2">
        <v>2.4</v>
      </c>
      <c r="G1549" s="2">
        <v>4816.8</v>
      </c>
      <c r="H1549" s="15">
        <f t="shared" si="24"/>
        <v>-4.0000000000000036E-2</v>
      </c>
    </row>
    <row r="1550" spans="1:8" ht="13.5" x14ac:dyDescent="0.25">
      <c r="A1550" s="11"/>
      <c r="B1550" s="10">
        <v>44567</v>
      </c>
      <c r="C1550" s="2">
        <v>2.4</v>
      </c>
      <c r="D1550" s="2">
        <v>2.4</v>
      </c>
      <c r="E1550" s="2">
        <v>0</v>
      </c>
      <c r="F1550" s="2">
        <v>0</v>
      </c>
      <c r="G1550" s="2">
        <v>0</v>
      </c>
      <c r="H1550" s="15">
        <f t="shared" si="24"/>
        <v>0</v>
      </c>
    </row>
    <row r="1551" spans="1:8" ht="13.5" x14ac:dyDescent="0.25">
      <c r="A1551" s="11"/>
      <c r="B1551" s="10">
        <v>44568</v>
      </c>
      <c r="C1551" s="2">
        <v>2.42</v>
      </c>
      <c r="D1551" s="2">
        <v>2.42</v>
      </c>
      <c r="E1551" s="2">
        <v>423</v>
      </c>
      <c r="F1551" s="2">
        <v>2.42</v>
      </c>
      <c r="G1551" s="2">
        <v>1023.66</v>
      </c>
      <c r="H1551" s="15">
        <f t="shared" si="24"/>
        <v>8.3333333333333419E-3</v>
      </c>
    </row>
    <row r="1552" spans="1:8" ht="13.5" x14ac:dyDescent="0.25">
      <c r="A1552" s="11"/>
      <c r="B1552" s="10">
        <v>44571</v>
      </c>
      <c r="C1552" s="2">
        <v>2.41</v>
      </c>
      <c r="D1552" s="2">
        <v>2.41</v>
      </c>
      <c r="E1552" s="2">
        <v>500</v>
      </c>
      <c r="F1552" s="2">
        <v>2.41</v>
      </c>
      <c r="G1552" s="2">
        <v>1205</v>
      </c>
      <c r="H1552" s="15">
        <f t="shared" si="24"/>
        <v>-4.1322314049585893E-3</v>
      </c>
    </row>
    <row r="1553" spans="1:8" ht="13.5" x14ac:dyDescent="0.25">
      <c r="A1553" s="11"/>
      <c r="B1553" s="10">
        <v>44572</v>
      </c>
      <c r="C1553" s="2">
        <v>2.41</v>
      </c>
      <c r="D1553" s="2">
        <v>2.41</v>
      </c>
      <c r="E1553" s="2">
        <v>0</v>
      </c>
      <c r="F1553" s="2">
        <v>0</v>
      </c>
      <c r="G1553" s="2">
        <v>0</v>
      </c>
      <c r="H1553" s="15">
        <f t="shared" si="24"/>
        <v>0</v>
      </c>
    </row>
    <row r="1554" spans="1:8" ht="13.5" x14ac:dyDescent="0.25">
      <c r="A1554" s="11"/>
      <c r="B1554" s="10">
        <v>44573</v>
      </c>
      <c r="C1554" s="2">
        <v>2.41</v>
      </c>
      <c r="D1554" s="2">
        <v>2.41</v>
      </c>
      <c r="E1554" s="2">
        <v>0</v>
      </c>
      <c r="F1554" s="2">
        <v>0</v>
      </c>
      <c r="G1554" s="2">
        <v>0</v>
      </c>
      <c r="H1554" s="15">
        <f t="shared" si="24"/>
        <v>0</v>
      </c>
    </row>
    <row r="1555" spans="1:8" ht="13.5" x14ac:dyDescent="0.25">
      <c r="A1555" s="11"/>
      <c r="B1555" s="10">
        <v>44574</v>
      </c>
      <c r="C1555" s="2">
        <v>2.41</v>
      </c>
      <c r="D1555" s="2">
        <v>2.41</v>
      </c>
      <c r="E1555" s="2">
        <v>0</v>
      </c>
      <c r="F1555" s="2">
        <v>0</v>
      </c>
      <c r="G1555" s="2">
        <v>0</v>
      </c>
      <c r="H1555" s="15">
        <f t="shared" si="24"/>
        <v>0</v>
      </c>
    </row>
    <row r="1556" spans="1:8" ht="13.5" x14ac:dyDescent="0.25">
      <c r="A1556" s="11"/>
      <c r="B1556" s="10">
        <v>44575</v>
      </c>
      <c r="C1556" s="2">
        <v>2.41</v>
      </c>
      <c r="D1556" s="2">
        <v>2.41</v>
      </c>
      <c r="E1556" s="2">
        <v>0</v>
      </c>
      <c r="F1556" s="2">
        <v>0</v>
      </c>
      <c r="G1556" s="2">
        <v>0</v>
      </c>
      <c r="H1556" s="15">
        <f t="shared" si="24"/>
        <v>0</v>
      </c>
    </row>
    <row r="1557" spans="1:8" ht="13.5" x14ac:dyDescent="0.25">
      <c r="A1557" s="11"/>
      <c r="B1557" s="10">
        <v>44578</v>
      </c>
      <c r="C1557" s="2">
        <v>2.41</v>
      </c>
      <c r="D1557" s="2">
        <v>2.41</v>
      </c>
      <c r="E1557" s="2">
        <v>0</v>
      </c>
      <c r="F1557" s="2">
        <v>0</v>
      </c>
      <c r="G1557" s="2">
        <v>0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2.42</v>
      </c>
      <c r="D1558" s="2">
        <v>2.42</v>
      </c>
      <c r="E1558" s="2">
        <v>1000</v>
      </c>
      <c r="F1558" s="2">
        <v>2.42</v>
      </c>
      <c r="G1558" s="2">
        <v>2420</v>
      </c>
      <c r="H1558" s="15">
        <f t="shared" si="24"/>
        <v>4.1493775933609074E-3</v>
      </c>
    </row>
    <row r="1559" spans="1:8" ht="13.5" x14ac:dyDescent="0.25">
      <c r="A1559" s="11"/>
      <c r="B1559" s="10">
        <v>44580</v>
      </c>
      <c r="C1559" s="2">
        <v>2.52</v>
      </c>
      <c r="D1559" s="2">
        <v>2.52</v>
      </c>
      <c r="E1559" s="2">
        <v>60</v>
      </c>
      <c r="F1559" s="2">
        <v>2.52</v>
      </c>
      <c r="G1559" s="2">
        <v>151.19999999999999</v>
      </c>
      <c r="H1559" s="15">
        <f t="shared" si="24"/>
        <v>4.1322314049586813E-2</v>
      </c>
    </row>
    <row r="1560" spans="1:8" ht="13.5" x14ac:dyDescent="0.25">
      <c r="A1560" s="11"/>
      <c r="B1560" s="10">
        <v>44581</v>
      </c>
      <c r="C1560" s="2">
        <v>2.52</v>
      </c>
      <c r="D1560" s="2">
        <v>2.52</v>
      </c>
      <c r="E1560" s="2">
        <v>114</v>
      </c>
      <c r="F1560" s="2">
        <v>2.52</v>
      </c>
      <c r="G1560" s="2">
        <v>287.27999999999997</v>
      </c>
      <c r="H1560" s="15">
        <f t="shared" si="24"/>
        <v>0</v>
      </c>
    </row>
    <row r="1561" spans="1:8" ht="13.5" x14ac:dyDescent="0.25">
      <c r="A1561" s="11"/>
      <c r="B1561" s="10">
        <v>44582</v>
      </c>
      <c r="C1561" s="2">
        <v>2.61</v>
      </c>
      <c r="D1561" s="2">
        <v>2.61</v>
      </c>
      <c r="E1561" s="2">
        <v>16</v>
      </c>
      <c r="F1561" s="2">
        <v>2.61</v>
      </c>
      <c r="G1561" s="2">
        <v>41.76</v>
      </c>
      <c r="H1561" s="15">
        <f t="shared" si="24"/>
        <v>3.5714285714285657E-2</v>
      </c>
    </row>
    <row r="1562" spans="1:8" ht="13.5" x14ac:dyDescent="0.25">
      <c r="A1562" s="11"/>
      <c r="B1562" s="10">
        <v>44585</v>
      </c>
      <c r="C1562" s="2">
        <v>2.61</v>
      </c>
      <c r="D1562" s="2">
        <v>2.61</v>
      </c>
      <c r="E1562" s="2">
        <v>98</v>
      </c>
      <c r="F1562" s="2">
        <v>2.61</v>
      </c>
      <c r="G1562" s="2">
        <v>255.78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2.72</v>
      </c>
      <c r="D1563" s="2">
        <v>2.72</v>
      </c>
      <c r="E1563" s="2">
        <v>0</v>
      </c>
      <c r="F1563" s="2">
        <v>0</v>
      </c>
      <c r="G1563" s="2">
        <v>0</v>
      </c>
      <c r="H1563" s="15">
        <f t="shared" si="24"/>
        <v>4.2145593869731927E-2</v>
      </c>
    </row>
    <row r="1564" spans="1:8" ht="13.5" x14ac:dyDescent="0.25">
      <c r="A1564" s="11"/>
      <c r="B1564" s="10">
        <v>44587</v>
      </c>
      <c r="C1564" s="2">
        <v>2.84</v>
      </c>
      <c r="D1564" s="2">
        <v>2.84</v>
      </c>
      <c r="E1564" s="2">
        <v>0</v>
      </c>
      <c r="F1564" s="2">
        <v>0</v>
      </c>
      <c r="G1564" s="2">
        <v>0</v>
      </c>
      <c r="H1564" s="15">
        <f t="shared" si="24"/>
        <v>4.41176470588234E-2</v>
      </c>
    </row>
    <row r="1565" spans="1:8" ht="13.5" x14ac:dyDescent="0.25">
      <c r="A1565" s="11"/>
      <c r="B1565" s="10">
        <v>44588</v>
      </c>
      <c r="C1565" s="2">
        <v>2.96</v>
      </c>
      <c r="D1565" s="2">
        <v>2.96</v>
      </c>
      <c r="E1565" s="2">
        <v>0</v>
      </c>
      <c r="F1565" s="2">
        <v>0</v>
      </c>
      <c r="G1565" s="2">
        <v>0</v>
      </c>
      <c r="H1565" s="15">
        <f t="shared" si="24"/>
        <v>4.2253521126760604E-2</v>
      </c>
    </row>
    <row r="1566" spans="1:8" ht="13.5" x14ac:dyDescent="0.25">
      <c r="A1566" s="11"/>
      <c r="B1566" s="10">
        <v>44589</v>
      </c>
      <c r="C1566" s="2">
        <v>2.99</v>
      </c>
      <c r="D1566" s="2">
        <v>2.99</v>
      </c>
      <c r="E1566" s="2">
        <v>2472</v>
      </c>
      <c r="F1566" s="2">
        <v>2.99</v>
      </c>
      <c r="G1566" s="2">
        <v>7391.28</v>
      </c>
      <c r="H1566" s="15">
        <f t="shared" si="24"/>
        <v>1.0135135135135219E-2</v>
      </c>
    </row>
    <row r="1567" spans="1:8" ht="13.5" x14ac:dyDescent="0.25">
      <c r="A1567" s="11"/>
      <c r="B1567" s="10">
        <v>44592</v>
      </c>
      <c r="C1567" s="2">
        <v>2.99</v>
      </c>
      <c r="D1567" s="2">
        <v>2.99</v>
      </c>
      <c r="E1567" s="2">
        <v>0</v>
      </c>
      <c r="F1567" s="2">
        <v>0</v>
      </c>
      <c r="G1567" s="2">
        <v>0</v>
      </c>
      <c r="H1567" s="15">
        <f t="shared" si="24"/>
        <v>0</v>
      </c>
    </row>
    <row r="1568" spans="1:8" ht="13.5" x14ac:dyDescent="0.25">
      <c r="A1568" s="11"/>
      <c r="B1568" s="10">
        <v>44593</v>
      </c>
      <c r="C1568" s="2">
        <v>3</v>
      </c>
      <c r="D1568" s="2">
        <v>3</v>
      </c>
      <c r="E1568" s="2">
        <v>197</v>
      </c>
      <c r="F1568" s="2">
        <v>3</v>
      </c>
      <c r="G1568" s="2">
        <v>591</v>
      </c>
      <c r="H1568" s="15">
        <f t="shared" si="24"/>
        <v>3.344481605351099E-3</v>
      </c>
    </row>
    <row r="1569" spans="1:8" ht="13.5" x14ac:dyDescent="0.25">
      <c r="A1569" s="11"/>
      <c r="B1569" s="10">
        <v>44594</v>
      </c>
      <c r="C1569" s="2">
        <v>3.08</v>
      </c>
      <c r="D1569" s="2">
        <v>3.08</v>
      </c>
      <c r="E1569" s="2">
        <v>426</v>
      </c>
      <c r="F1569" s="2">
        <v>3.08</v>
      </c>
      <c r="G1569" s="2">
        <v>1312.08</v>
      </c>
      <c r="H1569" s="15">
        <f t="shared" si="24"/>
        <v>2.6666666666666689E-2</v>
      </c>
    </row>
    <row r="1570" spans="1:8" ht="13.5" x14ac:dyDescent="0.25">
      <c r="A1570" s="11"/>
      <c r="B1570" s="10">
        <v>44595</v>
      </c>
      <c r="C1570" s="2">
        <v>3.14</v>
      </c>
      <c r="D1570" s="2">
        <v>3.14</v>
      </c>
      <c r="E1570" s="2">
        <v>2004</v>
      </c>
      <c r="F1570" s="2">
        <v>3.14</v>
      </c>
      <c r="G1570" s="2">
        <v>6292.56</v>
      </c>
      <c r="H1570" s="15">
        <f t="shared" si="24"/>
        <v>1.9480519480519497E-2</v>
      </c>
    </row>
    <row r="1571" spans="1:8" ht="13.5" x14ac:dyDescent="0.25">
      <c r="A1571" s="11"/>
      <c r="B1571" s="10">
        <v>44596</v>
      </c>
      <c r="C1571" s="2">
        <v>3.28</v>
      </c>
      <c r="D1571" s="2">
        <v>3.28</v>
      </c>
      <c r="E1571" s="2">
        <v>1204</v>
      </c>
      <c r="F1571" s="2">
        <v>3.28</v>
      </c>
      <c r="G1571" s="2">
        <v>3949.12</v>
      </c>
      <c r="H1571" s="15">
        <f t="shared" si="24"/>
        <v>4.458598726114639E-2</v>
      </c>
    </row>
    <row r="1572" spans="1:8" ht="13.5" x14ac:dyDescent="0.25">
      <c r="A1572" s="11"/>
      <c r="B1572" s="10">
        <v>44599</v>
      </c>
      <c r="C1572" s="2">
        <v>3.42</v>
      </c>
      <c r="D1572" s="2">
        <v>3.42</v>
      </c>
      <c r="E1572" s="2">
        <v>2106</v>
      </c>
      <c r="F1572" s="2">
        <v>3.42</v>
      </c>
      <c r="G1572" s="2">
        <v>7202.52</v>
      </c>
      <c r="H1572" s="15">
        <f t="shared" si="24"/>
        <v>4.2682926829268331E-2</v>
      </c>
    </row>
    <row r="1573" spans="1:8" ht="13.5" x14ac:dyDescent="0.25">
      <c r="A1573" s="11"/>
      <c r="B1573" s="10">
        <v>44600</v>
      </c>
      <c r="C1573" s="2">
        <v>3.57</v>
      </c>
      <c r="D1573" s="2">
        <v>3.57</v>
      </c>
      <c r="E1573" s="2">
        <v>2913</v>
      </c>
      <c r="F1573" s="2">
        <v>3.57</v>
      </c>
      <c r="G1573" s="2">
        <v>10399.41</v>
      </c>
      <c r="H1573" s="15">
        <f t="shared" si="24"/>
        <v>4.3859649122806994E-2</v>
      </c>
    </row>
    <row r="1574" spans="1:8" ht="13.5" x14ac:dyDescent="0.25">
      <c r="A1574" s="11"/>
      <c r="B1574" s="10">
        <v>44601</v>
      </c>
      <c r="C1574" s="2">
        <v>3.7</v>
      </c>
      <c r="D1574" s="2">
        <v>3.7</v>
      </c>
      <c r="E1574" s="2">
        <v>4556</v>
      </c>
      <c r="F1574" s="2">
        <v>3.7</v>
      </c>
      <c r="G1574" s="2">
        <v>16857.2</v>
      </c>
      <c r="H1574" s="15">
        <f t="shared" si="24"/>
        <v>3.6414565826330632E-2</v>
      </c>
    </row>
    <row r="1575" spans="1:8" ht="13.5" x14ac:dyDescent="0.25">
      <c r="A1575" s="11"/>
      <c r="B1575" s="10">
        <v>44602</v>
      </c>
      <c r="C1575" s="2">
        <v>3.79</v>
      </c>
      <c r="D1575" s="2">
        <v>3.79</v>
      </c>
      <c r="E1575" s="2">
        <v>2501</v>
      </c>
      <c r="F1575" s="2">
        <v>3.79</v>
      </c>
      <c r="G1575" s="2">
        <v>9478.7900000000009</v>
      </c>
      <c r="H1575" s="15">
        <f t="shared" si="24"/>
        <v>2.4324324324324284E-2</v>
      </c>
    </row>
    <row r="1576" spans="1:8" ht="13.5" x14ac:dyDescent="0.25">
      <c r="A1576" s="11"/>
      <c r="B1576" s="10">
        <v>44603</v>
      </c>
      <c r="C1576" s="2">
        <v>3.83</v>
      </c>
      <c r="D1576" s="2">
        <v>3.83</v>
      </c>
      <c r="E1576" s="2">
        <v>1403</v>
      </c>
      <c r="F1576" s="2">
        <v>3.83</v>
      </c>
      <c r="G1576" s="2">
        <v>5373.49</v>
      </c>
      <c r="H1576" s="15">
        <f t="shared" si="24"/>
        <v>1.0554089709762543E-2</v>
      </c>
    </row>
    <row r="1577" spans="1:8" ht="13.5" x14ac:dyDescent="0.25">
      <c r="A1577" s="11"/>
      <c r="B1577" s="10">
        <v>44606</v>
      </c>
      <c r="C1577" s="2">
        <v>3.66</v>
      </c>
      <c r="D1577" s="2">
        <v>3.66</v>
      </c>
      <c r="E1577" s="2">
        <v>3105</v>
      </c>
      <c r="F1577" s="2">
        <v>3.66</v>
      </c>
      <c r="G1577" s="2">
        <v>11364.3</v>
      </c>
      <c r="H1577" s="15">
        <f t="shared" si="24"/>
        <v>-4.4386422976501284E-2</v>
      </c>
    </row>
    <row r="1578" spans="1:8" ht="13.5" x14ac:dyDescent="0.25">
      <c r="A1578" s="11"/>
      <c r="B1578" s="10">
        <v>44607</v>
      </c>
      <c r="C1578" s="2">
        <v>3.5</v>
      </c>
      <c r="D1578" s="2">
        <v>3.5</v>
      </c>
      <c r="E1578" s="2">
        <v>2169</v>
      </c>
      <c r="F1578" s="2">
        <v>3.5</v>
      </c>
      <c r="G1578" s="2">
        <v>7591.5</v>
      </c>
      <c r="H1578" s="15">
        <f t="shared" si="24"/>
        <v>-4.3715846994535554E-2</v>
      </c>
    </row>
    <row r="1579" spans="1:8" ht="13.5" x14ac:dyDescent="0.25">
      <c r="A1579" s="11"/>
      <c r="B1579" s="10">
        <v>44608</v>
      </c>
      <c r="C1579" s="2">
        <v>3.35</v>
      </c>
      <c r="D1579" s="2">
        <v>3.35</v>
      </c>
      <c r="E1579" s="2">
        <v>1870</v>
      </c>
      <c r="F1579" s="2">
        <v>3.35</v>
      </c>
      <c r="G1579" s="2">
        <v>6264.5</v>
      </c>
      <c r="H1579" s="15">
        <f t="shared" si="24"/>
        <v>-4.285714285714283E-2</v>
      </c>
    </row>
    <row r="1580" spans="1:8" ht="13.5" x14ac:dyDescent="0.25">
      <c r="A1580" s="11"/>
      <c r="B1580" s="10">
        <v>44609</v>
      </c>
      <c r="C1580" s="2">
        <v>3.2</v>
      </c>
      <c r="D1580" s="2">
        <v>3.2</v>
      </c>
      <c r="E1580" s="2">
        <v>0</v>
      </c>
      <c r="F1580" s="2">
        <v>0</v>
      </c>
      <c r="G1580" s="2">
        <v>0</v>
      </c>
      <c r="H1580" s="15">
        <f t="shared" si="24"/>
        <v>-4.4776119402985044E-2</v>
      </c>
    </row>
    <row r="1581" spans="1:8" ht="13.5" x14ac:dyDescent="0.25">
      <c r="A1581" s="11"/>
      <c r="B1581" s="10">
        <v>44610</v>
      </c>
      <c r="C1581" s="2">
        <v>3.06</v>
      </c>
      <c r="D1581" s="2">
        <v>3.06</v>
      </c>
      <c r="E1581" s="2">
        <v>0</v>
      </c>
      <c r="F1581" s="2">
        <v>0</v>
      </c>
      <c r="G1581" s="2">
        <v>0</v>
      </c>
      <c r="H1581" s="15">
        <f t="shared" si="24"/>
        <v>-4.3750000000000039E-2</v>
      </c>
    </row>
    <row r="1582" spans="1:8" ht="13.5" x14ac:dyDescent="0.25">
      <c r="A1582" s="11"/>
      <c r="B1582" s="10">
        <v>44613</v>
      </c>
      <c r="C1582" s="2">
        <v>2.93</v>
      </c>
      <c r="D1582" s="2">
        <v>2.93</v>
      </c>
      <c r="E1582" s="2">
        <v>0</v>
      </c>
      <c r="F1582" s="2">
        <v>0</v>
      </c>
      <c r="G1582" s="2">
        <v>0</v>
      </c>
      <c r="H1582" s="15">
        <f t="shared" si="24"/>
        <v>-4.2483660130718921E-2</v>
      </c>
    </row>
    <row r="1583" spans="1:8" ht="13.5" x14ac:dyDescent="0.25">
      <c r="A1583" s="11"/>
      <c r="B1583" s="10">
        <v>44614</v>
      </c>
      <c r="C1583" s="2">
        <v>2.95</v>
      </c>
      <c r="D1583" s="2">
        <v>2.95</v>
      </c>
      <c r="E1583" s="2">
        <v>1518</v>
      </c>
      <c r="F1583" s="2">
        <v>2.95</v>
      </c>
      <c r="G1583" s="2">
        <v>4478.1000000000004</v>
      </c>
      <c r="H1583" s="15">
        <f t="shared" si="24"/>
        <v>6.8259385665529063E-3</v>
      </c>
    </row>
    <row r="1584" spans="1:8" ht="13.5" x14ac:dyDescent="0.25">
      <c r="A1584" s="11"/>
      <c r="B1584" s="10">
        <v>44615</v>
      </c>
      <c r="C1584" s="2">
        <v>2.94</v>
      </c>
      <c r="D1584" s="2">
        <v>2.94</v>
      </c>
      <c r="E1584" s="2">
        <v>905</v>
      </c>
      <c r="F1584" s="2">
        <v>2.94</v>
      </c>
      <c r="G1584" s="2">
        <v>2660.7</v>
      </c>
      <c r="H1584" s="15">
        <f t="shared" si="24"/>
        <v>-3.3898305084746542E-3</v>
      </c>
    </row>
    <row r="1585" spans="1:8" ht="13.5" x14ac:dyDescent="0.25">
      <c r="A1585" s="11"/>
      <c r="B1585" s="10">
        <v>44616</v>
      </c>
      <c r="C1585" s="2">
        <v>2.83</v>
      </c>
      <c r="D1585" s="2">
        <v>2.83</v>
      </c>
      <c r="E1585" s="2">
        <v>3160</v>
      </c>
      <c r="F1585" s="2">
        <v>2.83</v>
      </c>
      <c r="G1585" s="2">
        <v>8942.7999999999993</v>
      </c>
      <c r="H1585" s="15">
        <f t="shared" si="24"/>
        <v>-3.7414965986394516E-2</v>
      </c>
    </row>
    <row r="1586" spans="1:8" ht="13.5" x14ac:dyDescent="0.25">
      <c r="A1586" s="11"/>
      <c r="B1586" s="10">
        <v>44617</v>
      </c>
      <c r="C1586" s="2">
        <v>2.81</v>
      </c>
      <c r="D1586" s="2">
        <v>2.81</v>
      </c>
      <c r="E1586" s="2">
        <v>1151</v>
      </c>
      <c r="F1586" s="2">
        <v>2.81</v>
      </c>
      <c r="G1586" s="2">
        <v>3234.31</v>
      </c>
      <c r="H1586" s="15">
        <f t="shared" si="24"/>
        <v>-7.0671378091872851E-3</v>
      </c>
    </row>
    <row r="1587" spans="1:8" ht="13.5" x14ac:dyDescent="0.25">
      <c r="A1587" s="11"/>
      <c r="B1587" s="10">
        <v>44620</v>
      </c>
      <c r="C1587" s="2">
        <v>2.88</v>
      </c>
      <c r="D1587" s="2">
        <v>2.88</v>
      </c>
      <c r="E1587" s="2">
        <v>611</v>
      </c>
      <c r="F1587" s="2">
        <v>2.88</v>
      </c>
      <c r="G1587" s="2">
        <v>1759.68</v>
      </c>
      <c r="H1587" s="15">
        <f t="shared" si="24"/>
        <v>2.4911032028469695E-2</v>
      </c>
    </row>
    <row r="1588" spans="1:8" ht="13.5" x14ac:dyDescent="0.25">
      <c r="A1588" s="11"/>
      <c r="B1588" s="10">
        <v>44621</v>
      </c>
      <c r="C1588" s="2">
        <v>2.88</v>
      </c>
      <c r="D1588" s="2">
        <v>2.88</v>
      </c>
      <c r="E1588" s="2">
        <v>244</v>
      </c>
      <c r="F1588" s="2">
        <v>2.88</v>
      </c>
      <c r="G1588" s="2">
        <v>702.72</v>
      </c>
      <c r="H1588" s="15">
        <f t="shared" si="24"/>
        <v>0</v>
      </c>
    </row>
    <row r="1589" spans="1:8" ht="13.5" x14ac:dyDescent="0.25">
      <c r="A1589" s="11"/>
      <c r="B1589" s="10">
        <v>44622</v>
      </c>
      <c r="C1589" s="2">
        <v>2.88</v>
      </c>
      <c r="D1589" s="2">
        <v>2.88</v>
      </c>
      <c r="E1589" s="2">
        <v>0</v>
      </c>
      <c r="F1589" s="2">
        <v>0</v>
      </c>
      <c r="G1589" s="2">
        <v>0</v>
      </c>
      <c r="H1589" s="15">
        <f t="shared" si="24"/>
        <v>0</v>
      </c>
    </row>
    <row r="1590" spans="1:8" ht="13.5" x14ac:dyDescent="0.25">
      <c r="A1590" s="11"/>
      <c r="B1590" s="10">
        <v>44623</v>
      </c>
      <c r="C1590" s="2">
        <v>2.88</v>
      </c>
      <c r="D1590" s="2">
        <v>2.88</v>
      </c>
      <c r="E1590" s="2">
        <v>95</v>
      </c>
      <c r="F1590" s="2">
        <v>2.88</v>
      </c>
      <c r="G1590" s="2">
        <v>273.60000000000002</v>
      </c>
      <c r="H1590" s="15">
        <f t="shared" si="24"/>
        <v>0</v>
      </c>
    </row>
    <row r="1591" spans="1:8" ht="13.5" x14ac:dyDescent="0.25">
      <c r="A1591" s="11"/>
      <c r="B1591" s="10">
        <v>44624</v>
      </c>
      <c r="C1591" s="2">
        <v>2.88</v>
      </c>
      <c r="D1591" s="2">
        <v>2.88</v>
      </c>
      <c r="E1591" s="2">
        <v>0</v>
      </c>
      <c r="F1591" s="2">
        <v>0</v>
      </c>
      <c r="G1591" s="2">
        <v>0</v>
      </c>
      <c r="H1591" s="15">
        <f t="shared" si="24"/>
        <v>0</v>
      </c>
    </row>
    <row r="1592" spans="1:8" ht="13.5" x14ac:dyDescent="0.25">
      <c r="A1592" s="11"/>
      <c r="B1592" s="10">
        <v>44627</v>
      </c>
      <c r="C1592" s="2">
        <v>2.88</v>
      </c>
      <c r="D1592" s="2">
        <v>2.88</v>
      </c>
      <c r="E1592" s="2">
        <v>0</v>
      </c>
      <c r="F1592" s="2">
        <v>0</v>
      </c>
      <c r="G1592" s="2">
        <v>0</v>
      </c>
      <c r="H1592" s="15">
        <f t="shared" si="24"/>
        <v>0</v>
      </c>
    </row>
    <row r="1593" spans="1:8" ht="13.5" x14ac:dyDescent="0.25">
      <c r="A1593" s="11"/>
      <c r="B1593" s="10">
        <v>44628</v>
      </c>
      <c r="C1593" s="2">
        <v>2.88</v>
      </c>
      <c r="D1593" s="2">
        <v>2.88</v>
      </c>
      <c r="E1593" s="2">
        <v>0</v>
      </c>
      <c r="F1593" s="2">
        <v>0</v>
      </c>
      <c r="G1593" s="2">
        <v>0</v>
      </c>
      <c r="H1593" s="15">
        <f t="shared" si="24"/>
        <v>0</v>
      </c>
    </row>
    <row r="1594" spans="1:8" ht="13.5" x14ac:dyDescent="0.25">
      <c r="A1594" s="11"/>
      <c r="B1594" s="10">
        <v>44629</v>
      </c>
      <c r="C1594" s="2">
        <v>2.88</v>
      </c>
      <c r="D1594" s="2">
        <v>2.88</v>
      </c>
      <c r="E1594" s="2">
        <v>708</v>
      </c>
      <c r="F1594" s="2">
        <v>2.88</v>
      </c>
      <c r="G1594" s="2">
        <v>2039.04</v>
      </c>
      <c r="H1594" s="15">
        <f t="shared" si="24"/>
        <v>0</v>
      </c>
    </row>
    <row r="1595" spans="1:8" ht="13.5" x14ac:dyDescent="0.25">
      <c r="A1595" s="11"/>
      <c r="B1595" s="10">
        <v>44630</v>
      </c>
      <c r="C1595" s="2">
        <v>2.77</v>
      </c>
      <c r="D1595" s="2">
        <v>2.77</v>
      </c>
      <c r="E1595" s="2">
        <v>1480</v>
      </c>
      <c r="F1595" s="2">
        <v>2.77</v>
      </c>
      <c r="G1595" s="2">
        <v>4099.6000000000004</v>
      </c>
      <c r="H1595" s="15">
        <f t="shared" si="24"/>
        <v>-3.8194444444444406E-2</v>
      </c>
    </row>
    <row r="1596" spans="1:8" ht="13.5" x14ac:dyDescent="0.25">
      <c r="A1596" s="11"/>
      <c r="B1596" s="10">
        <v>44631</v>
      </c>
      <c r="C1596" s="2">
        <v>2.77</v>
      </c>
      <c r="D1596" s="2">
        <v>2.77</v>
      </c>
      <c r="E1596" s="2">
        <v>0</v>
      </c>
      <c r="F1596" s="2">
        <v>0</v>
      </c>
      <c r="G1596" s="2">
        <v>0</v>
      </c>
      <c r="H1596" s="15">
        <f t="shared" si="24"/>
        <v>0</v>
      </c>
    </row>
    <row r="1597" spans="1:8" ht="13.5" x14ac:dyDescent="0.25">
      <c r="A1597" s="11"/>
      <c r="B1597" s="10">
        <v>44634</v>
      </c>
      <c r="C1597" s="2">
        <v>2.77</v>
      </c>
      <c r="D1597" s="2">
        <v>2.77</v>
      </c>
      <c r="E1597" s="2">
        <v>182</v>
      </c>
      <c r="F1597" s="2">
        <v>2.77</v>
      </c>
      <c r="G1597" s="2">
        <v>504.14</v>
      </c>
      <c r="H1597" s="15">
        <f t="shared" si="24"/>
        <v>0</v>
      </c>
    </row>
    <row r="1598" spans="1:8" ht="13.5" x14ac:dyDescent="0.25">
      <c r="A1598" s="11"/>
      <c r="B1598" s="10">
        <v>44635</v>
      </c>
      <c r="C1598" s="2">
        <v>2.77</v>
      </c>
      <c r="D1598" s="2">
        <v>2.77</v>
      </c>
      <c r="E1598" s="2">
        <v>0</v>
      </c>
      <c r="F1598" s="2">
        <v>0</v>
      </c>
      <c r="G1598" s="2">
        <v>0</v>
      </c>
      <c r="H1598" s="15">
        <f t="shared" si="24"/>
        <v>0</v>
      </c>
    </row>
    <row r="1599" spans="1:8" ht="13.5" x14ac:dyDescent="0.25">
      <c r="A1599" s="11"/>
      <c r="B1599" s="10">
        <v>44636</v>
      </c>
      <c r="C1599" s="2">
        <v>2.77</v>
      </c>
      <c r="D1599" s="2">
        <v>2.77</v>
      </c>
      <c r="E1599" s="2">
        <v>646</v>
      </c>
      <c r="F1599" s="2">
        <v>2.77</v>
      </c>
      <c r="G1599" s="2">
        <v>1789.42</v>
      </c>
      <c r="H1599" s="15">
        <f t="shared" si="24"/>
        <v>0</v>
      </c>
    </row>
    <row r="1600" spans="1:8" ht="13.5" x14ac:dyDescent="0.25">
      <c r="A1600" s="11"/>
      <c r="B1600" s="10">
        <v>44637</v>
      </c>
      <c r="C1600" s="2">
        <v>2.65</v>
      </c>
      <c r="D1600" s="2">
        <v>2.65</v>
      </c>
      <c r="E1600" s="2">
        <v>954</v>
      </c>
      <c r="F1600" s="2">
        <v>2.65</v>
      </c>
      <c r="G1600" s="2">
        <v>2528.1</v>
      </c>
      <c r="H1600" s="15">
        <f t="shared" si="24"/>
        <v>-4.3321299638989209E-2</v>
      </c>
    </row>
    <row r="1601" spans="1:8" ht="13.5" x14ac:dyDescent="0.25">
      <c r="A1601" s="11"/>
      <c r="B1601" s="10">
        <v>44638</v>
      </c>
      <c r="C1601" s="2">
        <v>2.65</v>
      </c>
      <c r="D1601" s="2">
        <v>2.65</v>
      </c>
      <c r="E1601" s="2">
        <v>200</v>
      </c>
      <c r="F1601" s="2">
        <v>2.65</v>
      </c>
      <c r="G1601" s="2">
        <v>530</v>
      </c>
      <c r="H1601" s="15">
        <f t="shared" si="24"/>
        <v>0</v>
      </c>
    </row>
    <row r="1602" spans="1:8" ht="13.5" x14ac:dyDescent="0.25">
      <c r="A1602" s="11"/>
      <c r="B1602" s="10">
        <v>44641</v>
      </c>
      <c r="C1602" s="2">
        <v>2.66</v>
      </c>
      <c r="D1602" s="2">
        <v>2.66</v>
      </c>
      <c r="E1602" s="2">
        <v>81</v>
      </c>
      <c r="F1602" s="2">
        <v>2.66</v>
      </c>
      <c r="G1602" s="2">
        <v>215.46</v>
      </c>
      <c r="H1602" s="15">
        <f t="shared" si="24"/>
        <v>3.7735849056604646E-3</v>
      </c>
    </row>
    <row r="1603" spans="1:8" ht="13.5" x14ac:dyDescent="0.25">
      <c r="A1603" s="11"/>
      <c r="B1603" s="10">
        <v>44642</v>
      </c>
      <c r="C1603" s="2">
        <v>2.66</v>
      </c>
      <c r="D1603" s="2">
        <v>2.66</v>
      </c>
      <c r="E1603" s="2">
        <v>0</v>
      </c>
      <c r="F1603" s="2">
        <v>0</v>
      </c>
      <c r="G1603" s="2">
        <v>0</v>
      </c>
      <c r="H1603" s="15">
        <f t="shared" si="24"/>
        <v>0</v>
      </c>
    </row>
    <row r="1604" spans="1:8" ht="13.5" x14ac:dyDescent="0.25">
      <c r="A1604" s="11"/>
      <c r="B1604" s="10">
        <v>44643</v>
      </c>
      <c r="C1604" s="2">
        <v>2.66</v>
      </c>
      <c r="D1604" s="2">
        <v>2.66</v>
      </c>
      <c r="E1604" s="2">
        <v>0</v>
      </c>
      <c r="F1604" s="2">
        <v>0</v>
      </c>
      <c r="G1604" s="2">
        <v>0</v>
      </c>
      <c r="H1604" s="15">
        <f t="shared" si="24"/>
        <v>0</v>
      </c>
    </row>
    <row r="1605" spans="1:8" ht="13.5" x14ac:dyDescent="0.25">
      <c r="A1605" s="11"/>
      <c r="B1605" s="10">
        <v>44644</v>
      </c>
      <c r="C1605" s="2">
        <v>2.66</v>
      </c>
      <c r="D1605" s="2">
        <v>2.66</v>
      </c>
      <c r="E1605" s="2">
        <v>0</v>
      </c>
      <c r="F1605" s="2">
        <v>0</v>
      </c>
      <c r="G1605" s="2">
        <v>0</v>
      </c>
      <c r="H1605" s="15">
        <f t="shared" si="24"/>
        <v>0</v>
      </c>
    </row>
    <row r="1606" spans="1:8" ht="13.5" x14ac:dyDescent="0.25">
      <c r="A1606" s="11"/>
      <c r="B1606" s="10">
        <v>44645</v>
      </c>
      <c r="C1606" s="2">
        <v>2.66</v>
      </c>
      <c r="D1606" s="2">
        <v>2.66</v>
      </c>
      <c r="E1606" s="2">
        <v>0</v>
      </c>
      <c r="F1606" s="2">
        <v>0</v>
      </c>
      <c r="G1606" s="2">
        <v>0</v>
      </c>
      <c r="H1606" s="15">
        <f t="shared" si="24"/>
        <v>0</v>
      </c>
    </row>
    <row r="1607" spans="1:8" ht="13.5" x14ac:dyDescent="0.25">
      <c r="A1607" s="11"/>
      <c r="B1607" s="10">
        <v>44648</v>
      </c>
      <c r="C1607" s="2">
        <v>2.66</v>
      </c>
      <c r="D1607" s="2">
        <v>2.66</v>
      </c>
      <c r="E1607" s="2">
        <v>0</v>
      </c>
      <c r="F1607" s="2">
        <v>0</v>
      </c>
      <c r="G1607" s="2">
        <v>0</v>
      </c>
      <c r="H1607" s="15">
        <f t="shared" ref="H1607:H1670" si="25">(D1607-D1606)/D1606</f>
        <v>0</v>
      </c>
    </row>
    <row r="1608" spans="1:8" ht="13.5" x14ac:dyDescent="0.25">
      <c r="A1608" s="11"/>
      <c r="B1608" s="10">
        <v>44649</v>
      </c>
      <c r="C1608" s="2">
        <v>2.77</v>
      </c>
      <c r="D1608" s="2">
        <v>2.77</v>
      </c>
      <c r="E1608" s="2">
        <v>600</v>
      </c>
      <c r="F1608" s="2">
        <v>2.77</v>
      </c>
      <c r="G1608" s="2">
        <v>1662</v>
      </c>
      <c r="H1608" s="15">
        <f t="shared" si="25"/>
        <v>4.1353383458646566E-2</v>
      </c>
    </row>
    <row r="1609" spans="1:8" ht="13.5" x14ac:dyDescent="0.25">
      <c r="A1609" s="11"/>
      <c r="B1609" s="10">
        <v>44650</v>
      </c>
      <c r="C1609" s="2">
        <v>2.77</v>
      </c>
      <c r="D1609" s="2">
        <v>2.77</v>
      </c>
      <c r="E1609" s="2">
        <v>0</v>
      </c>
      <c r="F1609" s="2">
        <v>0</v>
      </c>
      <c r="G1609" s="2">
        <v>0</v>
      </c>
      <c r="H1609" s="15">
        <f t="shared" si="25"/>
        <v>0</v>
      </c>
    </row>
    <row r="1610" spans="1:8" ht="13.5" x14ac:dyDescent="0.25">
      <c r="A1610" s="11"/>
      <c r="B1610" s="10">
        <v>44651</v>
      </c>
      <c r="C1610" s="2">
        <v>2.89</v>
      </c>
      <c r="D1610" s="2">
        <v>2.89</v>
      </c>
      <c r="E1610" s="2">
        <v>749</v>
      </c>
      <c r="F1610" s="2">
        <v>2.89</v>
      </c>
      <c r="G1610" s="2">
        <v>2164.61</v>
      </c>
      <c r="H1610" s="15">
        <f t="shared" si="25"/>
        <v>4.3321299638989209E-2</v>
      </c>
    </row>
    <row r="1611" spans="1:8" ht="13.5" x14ac:dyDescent="0.25">
      <c r="A1611" s="11"/>
      <c r="B1611" s="10">
        <v>44652</v>
      </c>
      <c r="C1611" s="2">
        <v>2.95</v>
      </c>
      <c r="D1611" s="2">
        <v>2.95</v>
      </c>
      <c r="E1611" s="2">
        <v>1110</v>
      </c>
      <c r="F1611" s="2">
        <v>2.95</v>
      </c>
      <c r="G1611" s="2">
        <v>3274.5</v>
      </c>
      <c r="H1611" s="15">
        <f t="shared" si="25"/>
        <v>2.0761245674740501E-2</v>
      </c>
    </row>
    <row r="1612" spans="1:8" ht="13.5" x14ac:dyDescent="0.25">
      <c r="A1612" s="11"/>
      <c r="B1612" s="10">
        <v>44655</v>
      </c>
      <c r="C1612" s="2">
        <v>3</v>
      </c>
      <c r="D1612" s="2">
        <v>3</v>
      </c>
      <c r="E1612" s="2">
        <v>220</v>
      </c>
      <c r="F1612" s="2">
        <v>3</v>
      </c>
      <c r="G1612" s="2">
        <v>660</v>
      </c>
      <c r="H1612" s="15">
        <f t="shared" si="25"/>
        <v>1.6949152542372819E-2</v>
      </c>
    </row>
    <row r="1613" spans="1:8" ht="13.5" x14ac:dyDescent="0.25">
      <c r="A1613" s="11"/>
      <c r="B1613" s="10">
        <v>44656</v>
      </c>
      <c r="C1613" s="2">
        <v>3.13</v>
      </c>
      <c r="D1613" s="2">
        <v>3.13</v>
      </c>
      <c r="E1613" s="2">
        <v>0</v>
      </c>
      <c r="F1613" s="2">
        <v>0</v>
      </c>
      <c r="G1613" s="2">
        <v>0</v>
      </c>
      <c r="H1613" s="15">
        <f t="shared" si="25"/>
        <v>4.33333333333333E-2</v>
      </c>
    </row>
    <row r="1614" spans="1:8" ht="13.5" x14ac:dyDescent="0.25">
      <c r="A1614" s="11"/>
      <c r="B1614" s="10">
        <v>44657</v>
      </c>
      <c r="C1614" s="2">
        <v>3.27</v>
      </c>
      <c r="D1614" s="2">
        <v>3.27</v>
      </c>
      <c r="E1614" s="2">
        <v>0</v>
      </c>
      <c r="F1614" s="2">
        <v>0</v>
      </c>
      <c r="G1614" s="2">
        <v>0</v>
      </c>
      <c r="H1614" s="15">
        <f t="shared" si="25"/>
        <v>4.4728434504792372E-2</v>
      </c>
    </row>
    <row r="1615" spans="1:8" ht="13.5" x14ac:dyDescent="0.25">
      <c r="A1615" s="11"/>
      <c r="B1615" s="10">
        <v>44658</v>
      </c>
      <c r="C1615" s="2">
        <v>3.41</v>
      </c>
      <c r="D1615" s="2">
        <v>3.41</v>
      </c>
      <c r="E1615" s="2">
        <v>0</v>
      </c>
      <c r="F1615" s="2">
        <v>0</v>
      </c>
      <c r="G1615" s="2">
        <v>0</v>
      </c>
      <c r="H1615" s="15">
        <f t="shared" si="25"/>
        <v>4.2813455657492394E-2</v>
      </c>
    </row>
    <row r="1616" spans="1:8" ht="13.5" x14ac:dyDescent="0.25">
      <c r="A1616" s="11"/>
      <c r="B1616" s="10">
        <v>44659</v>
      </c>
      <c r="C1616" s="2">
        <v>3.55</v>
      </c>
      <c r="D1616" s="2">
        <v>3.55</v>
      </c>
      <c r="E1616" s="2">
        <v>3</v>
      </c>
      <c r="F1616" s="2">
        <v>3.55</v>
      </c>
      <c r="G1616" s="2">
        <v>10.65</v>
      </c>
      <c r="H1616" s="15">
        <f t="shared" si="25"/>
        <v>4.1055718475073215E-2</v>
      </c>
    </row>
    <row r="1617" spans="1:8" ht="13.5" x14ac:dyDescent="0.25">
      <c r="A1617" s="11"/>
      <c r="B1617" s="10">
        <v>44662</v>
      </c>
      <c r="C1617" s="2">
        <v>3.7</v>
      </c>
      <c r="D1617" s="2">
        <v>3.7</v>
      </c>
      <c r="E1617" s="2">
        <v>157</v>
      </c>
      <c r="F1617" s="2">
        <v>3.7</v>
      </c>
      <c r="G1617" s="2">
        <v>580.9</v>
      </c>
      <c r="H1617" s="15">
        <f t="shared" si="25"/>
        <v>4.2253521126760667E-2</v>
      </c>
    </row>
    <row r="1618" spans="1:8" ht="13.5" x14ac:dyDescent="0.25">
      <c r="A1618" s="11"/>
      <c r="B1618" s="10">
        <v>44663</v>
      </c>
      <c r="C1618" s="2">
        <v>3.83</v>
      </c>
      <c r="D1618" s="2">
        <v>3.83</v>
      </c>
      <c r="E1618" s="2">
        <v>7</v>
      </c>
      <c r="F1618" s="2">
        <v>3.83</v>
      </c>
      <c r="G1618" s="2">
        <v>26.81</v>
      </c>
      <c r="H1618" s="15">
        <f t="shared" si="25"/>
        <v>3.5135135135135102E-2</v>
      </c>
    </row>
    <row r="1619" spans="1:8" ht="13.5" x14ac:dyDescent="0.25">
      <c r="A1619" s="11"/>
      <c r="B1619" s="10">
        <v>44664</v>
      </c>
      <c r="C1619" s="2">
        <v>3.83</v>
      </c>
      <c r="D1619" s="2">
        <v>3.83</v>
      </c>
      <c r="E1619" s="2">
        <v>0</v>
      </c>
      <c r="F1619" s="2">
        <v>0</v>
      </c>
      <c r="G1619" s="2">
        <v>0</v>
      </c>
      <c r="H1619" s="15">
        <f t="shared" si="25"/>
        <v>0</v>
      </c>
    </row>
    <row r="1620" spans="1:8" ht="13.5" x14ac:dyDescent="0.25">
      <c r="A1620" s="11"/>
      <c r="B1620" s="10">
        <v>44665</v>
      </c>
      <c r="C1620" s="2">
        <v>3.66</v>
      </c>
      <c r="D1620" s="2">
        <v>3.66</v>
      </c>
      <c r="E1620" s="2">
        <v>0</v>
      </c>
      <c r="F1620" s="2">
        <v>0</v>
      </c>
      <c r="G1620" s="2">
        <v>0</v>
      </c>
      <c r="H1620" s="15">
        <f t="shared" si="25"/>
        <v>-4.4386422976501284E-2</v>
      </c>
    </row>
    <row r="1621" spans="1:8" ht="13.5" x14ac:dyDescent="0.25">
      <c r="A1621" s="11"/>
      <c r="B1621" s="10">
        <v>44666</v>
      </c>
      <c r="C1621" s="2">
        <v>3.66</v>
      </c>
      <c r="D1621" s="2">
        <v>3.66</v>
      </c>
      <c r="E1621" s="2">
        <v>20</v>
      </c>
      <c r="F1621" s="2">
        <v>3.66</v>
      </c>
      <c r="G1621" s="2">
        <v>73.2</v>
      </c>
      <c r="H1621" s="15">
        <f t="shared" si="25"/>
        <v>0</v>
      </c>
    </row>
    <row r="1622" spans="1:8" ht="13.5" x14ac:dyDescent="0.25">
      <c r="A1622" s="11"/>
      <c r="B1622" s="10">
        <v>44669</v>
      </c>
      <c r="C1622" s="2">
        <v>3.66</v>
      </c>
      <c r="D1622" s="2">
        <v>3.66</v>
      </c>
      <c r="E1622" s="2">
        <v>128</v>
      </c>
      <c r="F1622" s="2">
        <v>3.66</v>
      </c>
      <c r="G1622" s="2">
        <v>468.48</v>
      </c>
      <c r="H1622" s="15">
        <f t="shared" si="25"/>
        <v>0</v>
      </c>
    </row>
    <row r="1623" spans="1:8" ht="13.5" x14ac:dyDescent="0.25">
      <c r="A1623" s="11"/>
      <c r="B1623" s="10">
        <v>44670</v>
      </c>
      <c r="C1623" s="2">
        <v>3.5</v>
      </c>
      <c r="D1623" s="2">
        <v>3.5</v>
      </c>
      <c r="E1623" s="2">
        <v>0</v>
      </c>
      <c r="F1623" s="2">
        <v>0</v>
      </c>
      <c r="G1623" s="2">
        <v>0</v>
      </c>
      <c r="H1623" s="15">
        <f t="shared" si="25"/>
        <v>-4.3715846994535554E-2</v>
      </c>
    </row>
    <row r="1624" spans="1:8" ht="13.5" x14ac:dyDescent="0.25">
      <c r="A1624" s="11"/>
      <c r="B1624" s="10">
        <v>44671</v>
      </c>
      <c r="C1624" s="2">
        <v>3.65</v>
      </c>
      <c r="D1624" s="2">
        <v>3.65</v>
      </c>
      <c r="E1624" s="2">
        <v>0</v>
      </c>
      <c r="F1624" s="2">
        <v>0</v>
      </c>
      <c r="G1624" s="2">
        <v>0</v>
      </c>
      <c r="H1624" s="15">
        <f t="shared" si="25"/>
        <v>4.285714285714283E-2</v>
      </c>
    </row>
    <row r="1625" spans="1:8" ht="13.5" x14ac:dyDescent="0.25">
      <c r="A1625" s="11"/>
      <c r="B1625" s="10">
        <v>44672</v>
      </c>
      <c r="C1625" s="2">
        <v>3.65</v>
      </c>
      <c r="D1625" s="2">
        <v>3.65</v>
      </c>
      <c r="E1625" s="2">
        <v>0</v>
      </c>
      <c r="F1625" s="2">
        <v>0</v>
      </c>
      <c r="G1625" s="2">
        <v>0</v>
      </c>
      <c r="H1625" s="15">
        <f t="shared" si="25"/>
        <v>0</v>
      </c>
    </row>
    <row r="1626" spans="1:8" ht="13.5" x14ac:dyDescent="0.25">
      <c r="A1626" s="11"/>
      <c r="B1626" s="10">
        <v>44673</v>
      </c>
      <c r="C1626" s="2">
        <v>3.65</v>
      </c>
      <c r="D1626" s="2">
        <v>3.65</v>
      </c>
      <c r="E1626" s="2">
        <v>0</v>
      </c>
      <c r="F1626" s="2">
        <v>0</v>
      </c>
      <c r="G1626" s="2">
        <v>0</v>
      </c>
      <c r="H1626" s="15">
        <f t="shared" si="25"/>
        <v>0</v>
      </c>
    </row>
    <row r="1627" spans="1:8" ht="13.5" x14ac:dyDescent="0.25">
      <c r="A1627" s="11"/>
      <c r="B1627" s="10">
        <v>44676</v>
      </c>
      <c r="C1627" s="2">
        <v>3.65</v>
      </c>
      <c r="D1627" s="2">
        <v>3.65</v>
      </c>
      <c r="E1627" s="2">
        <v>0</v>
      </c>
      <c r="F1627" s="2">
        <v>0</v>
      </c>
      <c r="G1627" s="2">
        <v>0</v>
      </c>
      <c r="H1627" s="15">
        <f t="shared" si="25"/>
        <v>0</v>
      </c>
    </row>
    <row r="1628" spans="1:8" ht="13.5" x14ac:dyDescent="0.25">
      <c r="A1628" s="11"/>
      <c r="B1628" s="10">
        <v>44677</v>
      </c>
      <c r="C1628" s="2">
        <v>3.65</v>
      </c>
      <c r="D1628" s="2">
        <v>3.65</v>
      </c>
      <c r="E1628" s="2">
        <v>0</v>
      </c>
      <c r="F1628" s="2">
        <v>0</v>
      </c>
      <c r="G1628" s="2">
        <v>0</v>
      </c>
      <c r="H1628" s="15">
        <f t="shared" si="25"/>
        <v>0</v>
      </c>
    </row>
    <row r="1629" spans="1:8" ht="13.5" x14ac:dyDescent="0.25">
      <c r="A1629" s="11"/>
      <c r="B1629" s="10">
        <v>44678</v>
      </c>
      <c r="C1629" s="2">
        <v>3.65</v>
      </c>
      <c r="D1629" s="2">
        <v>3.65</v>
      </c>
      <c r="E1629" s="2">
        <v>0</v>
      </c>
      <c r="F1629" s="2">
        <v>0</v>
      </c>
      <c r="G1629" s="2">
        <v>0</v>
      </c>
      <c r="H1629" s="15">
        <f t="shared" si="25"/>
        <v>0</v>
      </c>
    </row>
    <row r="1630" spans="1:8" ht="13.5" x14ac:dyDescent="0.25">
      <c r="A1630" s="11"/>
      <c r="B1630" s="10">
        <v>44679</v>
      </c>
      <c r="C1630" s="2">
        <v>3.65</v>
      </c>
      <c r="D1630" s="2">
        <v>3.65</v>
      </c>
      <c r="E1630" s="2">
        <v>0</v>
      </c>
      <c r="F1630" s="2">
        <v>0</v>
      </c>
      <c r="G1630" s="2">
        <v>0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3.65</v>
      </c>
      <c r="D1631" s="2">
        <v>3.65</v>
      </c>
      <c r="E1631" s="2">
        <v>0</v>
      </c>
      <c r="F1631" s="2">
        <v>0</v>
      </c>
      <c r="G1631" s="2">
        <v>0</v>
      </c>
      <c r="H1631" s="15">
        <f t="shared" si="25"/>
        <v>0</v>
      </c>
    </row>
    <row r="1632" spans="1:8" ht="13.5" x14ac:dyDescent="0.25">
      <c r="A1632" s="11"/>
      <c r="B1632" s="10">
        <v>44685</v>
      </c>
      <c r="C1632" s="2">
        <v>3.64</v>
      </c>
      <c r="D1632" s="2">
        <v>3.64</v>
      </c>
      <c r="E1632" s="2">
        <v>20</v>
      </c>
      <c r="F1632" s="2">
        <v>3.64</v>
      </c>
      <c r="G1632" s="2">
        <v>72.8</v>
      </c>
      <c r="H1632" s="15">
        <f t="shared" si="25"/>
        <v>-2.7397260273972017E-3</v>
      </c>
    </row>
    <row r="1633" spans="1:8" ht="13.5" x14ac:dyDescent="0.25">
      <c r="A1633" s="11"/>
      <c r="B1633" s="10">
        <v>44686</v>
      </c>
      <c r="C1633" s="2">
        <v>3.64</v>
      </c>
      <c r="D1633" s="2">
        <v>3.64</v>
      </c>
      <c r="E1633" s="2">
        <v>1</v>
      </c>
      <c r="F1633" s="2">
        <v>3.64</v>
      </c>
      <c r="G1633" s="2">
        <v>3.64</v>
      </c>
      <c r="H1633" s="15">
        <f t="shared" si="25"/>
        <v>0</v>
      </c>
    </row>
    <row r="1634" spans="1:8" ht="13.5" x14ac:dyDescent="0.25">
      <c r="A1634" s="11"/>
      <c r="B1634" s="10">
        <v>44687</v>
      </c>
      <c r="C1634" s="2">
        <v>3.64</v>
      </c>
      <c r="D1634" s="2">
        <v>3.64</v>
      </c>
      <c r="E1634" s="2">
        <v>0</v>
      </c>
      <c r="F1634" s="2">
        <v>0</v>
      </c>
      <c r="G1634" s="2">
        <v>0</v>
      </c>
      <c r="H1634" s="15">
        <f t="shared" si="25"/>
        <v>0</v>
      </c>
    </row>
    <row r="1635" spans="1:8" ht="13.5" x14ac:dyDescent="0.25">
      <c r="A1635" s="11"/>
      <c r="B1635" s="10">
        <v>44690</v>
      </c>
      <c r="C1635" s="2">
        <v>3.64</v>
      </c>
      <c r="D1635" s="2">
        <v>3.64</v>
      </c>
      <c r="E1635" s="2">
        <v>0</v>
      </c>
      <c r="F1635" s="2">
        <v>0</v>
      </c>
      <c r="G1635" s="2">
        <v>0</v>
      </c>
      <c r="H1635" s="15">
        <f t="shared" si="25"/>
        <v>0</v>
      </c>
    </row>
    <row r="1636" spans="1:8" ht="13.5" x14ac:dyDescent="0.25">
      <c r="A1636" s="11"/>
      <c r="B1636" s="10">
        <v>44691</v>
      </c>
      <c r="C1636" s="2">
        <v>3.64</v>
      </c>
      <c r="D1636" s="2">
        <v>3.64</v>
      </c>
      <c r="E1636" s="2">
        <v>0</v>
      </c>
      <c r="F1636" s="2">
        <v>0</v>
      </c>
      <c r="G1636" s="2">
        <v>0</v>
      </c>
      <c r="H1636" s="15">
        <f t="shared" si="25"/>
        <v>0</v>
      </c>
    </row>
    <row r="1637" spans="1:8" ht="13.5" x14ac:dyDescent="0.25">
      <c r="A1637" s="11"/>
      <c r="B1637" s="10">
        <v>44692</v>
      </c>
      <c r="C1637" s="2">
        <v>3.64</v>
      </c>
      <c r="D1637" s="2">
        <v>3.64</v>
      </c>
      <c r="E1637" s="2">
        <v>380</v>
      </c>
      <c r="F1637" s="2">
        <v>3.64</v>
      </c>
      <c r="G1637" s="2">
        <v>1383.2</v>
      </c>
      <c r="H1637" s="15">
        <f t="shared" si="25"/>
        <v>0</v>
      </c>
    </row>
    <row r="1638" spans="1:8" ht="13.5" x14ac:dyDescent="0.25">
      <c r="A1638" s="11"/>
      <c r="B1638" s="10">
        <v>44693</v>
      </c>
      <c r="C1638" s="2">
        <v>3.48</v>
      </c>
      <c r="D1638" s="2">
        <v>3.48</v>
      </c>
      <c r="E1638" s="2">
        <v>0</v>
      </c>
      <c r="F1638" s="2">
        <v>0</v>
      </c>
      <c r="G1638" s="2">
        <v>0</v>
      </c>
      <c r="H1638" s="15">
        <f t="shared" si="25"/>
        <v>-4.3956043956043994E-2</v>
      </c>
    </row>
    <row r="1639" spans="1:8" ht="13.5" x14ac:dyDescent="0.25">
      <c r="A1639" s="11"/>
      <c r="B1639" s="10">
        <v>44694</v>
      </c>
      <c r="C1639" s="2">
        <v>3.48</v>
      </c>
      <c r="D1639" s="2">
        <v>3.48</v>
      </c>
      <c r="E1639" s="2">
        <v>0</v>
      </c>
      <c r="F1639" s="2">
        <v>0</v>
      </c>
      <c r="G1639" s="2">
        <v>0</v>
      </c>
      <c r="H1639" s="15">
        <f t="shared" si="25"/>
        <v>0</v>
      </c>
    </row>
    <row r="1640" spans="1:8" ht="13.5" x14ac:dyDescent="0.25">
      <c r="A1640" s="11"/>
      <c r="B1640" s="10">
        <v>44697</v>
      </c>
      <c r="C1640" s="2">
        <v>3.48</v>
      </c>
      <c r="D1640" s="2">
        <v>3.48</v>
      </c>
      <c r="E1640" s="2">
        <v>0</v>
      </c>
      <c r="F1640" s="2">
        <v>0</v>
      </c>
      <c r="G1640" s="2">
        <v>0</v>
      </c>
      <c r="H1640" s="15">
        <f t="shared" si="25"/>
        <v>0</v>
      </c>
    </row>
    <row r="1641" spans="1:8" ht="13.5" x14ac:dyDescent="0.25">
      <c r="A1641" s="11"/>
      <c r="B1641" s="10">
        <v>44698</v>
      </c>
      <c r="C1641" s="2">
        <v>3.6</v>
      </c>
      <c r="D1641" s="2">
        <v>3.6</v>
      </c>
      <c r="E1641" s="2">
        <v>1</v>
      </c>
      <c r="F1641" s="2">
        <v>3.6</v>
      </c>
      <c r="G1641" s="2">
        <v>3.6</v>
      </c>
      <c r="H1641" s="15">
        <f t="shared" si="25"/>
        <v>3.4482758620689689E-2</v>
      </c>
    </row>
    <row r="1642" spans="1:8" ht="13.5" x14ac:dyDescent="0.25">
      <c r="A1642" s="11"/>
      <c r="B1642" s="10">
        <v>44699</v>
      </c>
      <c r="C1642" s="2">
        <v>3.44</v>
      </c>
      <c r="D1642" s="2">
        <v>3.44</v>
      </c>
      <c r="E1642" s="2">
        <v>0</v>
      </c>
      <c r="F1642" s="2">
        <v>0</v>
      </c>
      <c r="G1642" s="2">
        <v>0</v>
      </c>
      <c r="H1642" s="15">
        <f t="shared" si="25"/>
        <v>-4.4444444444444481E-2</v>
      </c>
    </row>
    <row r="1643" spans="1:8" ht="13.5" x14ac:dyDescent="0.25">
      <c r="A1643" s="11"/>
      <c r="B1643" s="10">
        <v>44700</v>
      </c>
      <c r="C1643" s="2">
        <v>3.29</v>
      </c>
      <c r="D1643" s="2">
        <v>3.29</v>
      </c>
      <c r="E1643" s="2">
        <v>0</v>
      </c>
      <c r="F1643" s="2">
        <v>0</v>
      </c>
      <c r="G1643" s="2">
        <v>0</v>
      </c>
      <c r="H1643" s="15">
        <f t="shared" si="25"/>
        <v>-4.3604651162790671E-2</v>
      </c>
    </row>
    <row r="1644" spans="1:8" ht="13.5" x14ac:dyDescent="0.25">
      <c r="A1644" s="11"/>
      <c r="B1644" s="10">
        <v>44701</v>
      </c>
      <c r="C1644" s="2">
        <v>3.15</v>
      </c>
      <c r="D1644" s="2">
        <v>3.15</v>
      </c>
      <c r="E1644" s="2">
        <v>0</v>
      </c>
      <c r="F1644" s="2">
        <v>0</v>
      </c>
      <c r="G1644" s="2">
        <v>0</v>
      </c>
      <c r="H1644" s="15">
        <f t="shared" si="25"/>
        <v>-4.2553191489361743E-2</v>
      </c>
    </row>
    <row r="1645" spans="1:8" ht="13.5" x14ac:dyDescent="0.25">
      <c r="A1645" s="11"/>
      <c r="B1645" s="10">
        <v>44704</v>
      </c>
      <c r="C1645" s="2">
        <v>3.01</v>
      </c>
      <c r="D1645" s="2">
        <v>3.01</v>
      </c>
      <c r="E1645" s="2">
        <v>200</v>
      </c>
      <c r="F1645" s="2">
        <v>3.01</v>
      </c>
      <c r="G1645" s="2">
        <v>602</v>
      </c>
      <c r="H1645" s="15">
        <f t="shared" si="25"/>
        <v>-4.4444444444444488E-2</v>
      </c>
    </row>
    <row r="1646" spans="1:8" ht="13.5" x14ac:dyDescent="0.25">
      <c r="A1646" s="11"/>
      <c r="B1646" s="10">
        <v>44705</v>
      </c>
      <c r="C1646" s="2">
        <v>3.14</v>
      </c>
      <c r="D1646" s="2">
        <v>3.14</v>
      </c>
      <c r="E1646" s="2">
        <v>0</v>
      </c>
      <c r="F1646" s="2">
        <v>0</v>
      </c>
      <c r="G1646" s="2">
        <v>0</v>
      </c>
      <c r="H1646" s="15">
        <f t="shared" si="25"/>
        <v>4.3189368770764236E-2</v>
      </c>
    </row>
    <row r="1647" spans="1:8" ht="13.5" x14ac:dyDescent="0.25">
      <c r="A1647" s="11"/>
      <c r="B1647" s="10">
        <v>44706</v>
      </c>
      <c r="C1647" s="2">
        <v>3.28</v>
      </c>
      <c r="D1647" s="2">
        <v>3.28</v>
      </c>
      <c r="E1647" s="2">
        <v>0</v>
      </c>
      <c r="F1647" s="2">
        <v>0</v>
      </c>
      <c r="G1647" s="2">
        <v>0</v>
      </c>
      <c r="H1647" s="15">
        <f t="shared" si="25"/>
        <v>4.458598726114639E-2</v>
      </c>
    </row>
    <row r="1648" spans="1:8" ht="13.5" x14ac:dyDescent="0.25">
      <c r="A1648" s="11"/>
      <c r="B1648" s="10">
        <v>44707</v>
      </c>
      <c r="C1648" s="2">
        <v>3.42</v>
      </c>
      <c r="D1648" s="2">
        <v>3.42</v>
      </c>
      <c r="E1648" s="2">
        <v>98</v>
      </c>
      <c r="F1648" s="2">
        <v>3.42</v>
      </c>
      <c r="G1648" s="2">
        <v>335.16</v>
      </c>
      <c r="H1648" s="15">
        <f t="shared" si="25"/>
        <v>4.2682926829268331E-2</v>
      </c>
    </row>
    <row r="1649" spans="1:8" ht="13.5" x14ac:dyDescent="0.25">
      <c r="A1649" s="11"/>
      <c r="B1649" s="10">
        <v>44708</v>
      </c>
      <c r="C1649" s="2">
        <v>3.27</v>
      </c>
      <c r="D1649" s="2">
        <v>3.27</v>
      </c>
      <c r="E1649" s="2">
        <v>587</v>
      </c>
      <c r="F1649" s="2">
        <v>3.27</v>
      </c>
      <c r="G1649" s="2">
        <v>1919.49</v>
      </c>
      <c r="H1649" s="15">
        <f t="shared" si="25"/>
        <v>-4.3859649122806994E-2</v>
      </c>
    </row>
    <row r="1650" spans="1:8" ht="13.5" x14ac:dyDescent="0.25">
      <c r="A1650" s="11"/>
      <c r="B1650" s="10">
        <v>44711</v>
      </c>
      <c r="C1650" s="2">
        <v>3.13</v>
      </c>
      <c r="D1650" s="2">
        <v>3.13</v>
      </c>
      <c r="E1650" s="2">
        <v>212</v>
      </c>
      <c r="F1650" s="2">
        <v>3.13</v>
      </c>
      <c r="G1650" s="2">
        <v>663.56</v>
      </c>
      <c r="H1650" s="15">
        <f t="shared" si="25"/>
        <v>-4.2813455657492394E-2</v>
      </c>
    </row>
    <row r="1651" spans="1:8" ht="13.5" x14ac:dyDescent="0.25">
      <c r="A1651" s="11"/>
      <c r="B1651" s="10">
        <v>44712</v>
      </c>
      <c r="C1651" s="2">
        <v>3.13</v>
      </c>
      <c r="D1651" s="2">
        <v>3.13</v>
      </c>
      <c r="E1651" s="2">
        <v>0</v>
      </c>
      <c r="F1651" s="2">
        <v>0</v>
      </c>
      <c r="G1651" s="2">
        <v>0</v>
      </c>
      <c r="H1651" s="15">
        <f t="shared" si="25"/>
        <v>0</v>
      </c>
    </row>
    <row r="1652" spans="1:8" ht="13.5" x14ac:dyDescent="0.25">
      <c r="A1652" s="11"/>
      <c r="B1652" s="10">
        <v>44713</v>
      </c>
      <c r="C1652" s="2">
        <v>3.13</v>
      </c>
      <c r="D1652" s="2">
        <v>3.13</v>
      </c>
      <c r="E1652" s="2">
        <v>0</v>
      </c>
      <c r="F1652" s="2">
        <v>0</v>
      </c>
      <c r="G1652" s="2">
        <v>0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3.13</v>
      </c>
      <c r="D1653" s="2">
        <v>3.13</v>
      </c>
      <c r="E1653" s="2">
        <v>2</v>
      </c>
      <c r="F1653" s="2">
        <v>3.13</v>
      </c>
      <c r="G1653" s="2">
        <v>6.26</v>
      </c>
      <c r="H1653" s="15">
        <f t="shared" si="25"/>
        <v>0</v>
      </c>
    </row>
    <row r="1654" spans="1:8" ht="13.5" x14ac:dyDescent="0.25">
      <c r="A1654" s="11"/>
      <c r="B1654" s="10">
        <v>44715</v>
      </c>
      <c r="C1654" s="2">
        <v>3.13</v>
      </c>
      <c r="D1654" s="2">
        <v>3.13</v>
      </c>
      <c r="E1654" s="2">
        <v>1000</v>
      </c>
      <c r="F1654" s="2">
        <v>3.13</v>
      </c>
      <c r="G1654" s="2">
        <v>3130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3.13</v>
      </c>
      <c r="D1655" s="2">
        <v>3.13</v>
      </c>
      <c r="E1655" s="2">
        <v>122</v>
      </c>
      <c r="F1655" s="2">
        <v>3.13</v>
      </c>
      <c r="G1655" s="2">
        <v>381.86</v>
      </c>
      <c r="H1655" s="15">
        <f t="shared" si="25"/>
        <v>0</v>
      </c>
    </row>
    <row r="1656" spans="1:8" ht="13.5" x14ac:dyDescent="0.25">
      <c r="A1656" s="11"/>
      <c r="B1656" s="10">
        <v>44719</v>
      </c>
      <c r="C1656" s="2">
        <v>3.13</v>
      </c>
      <c r="D1656" s="2">
        <v>3.13</v>
      </c>
      <c r="E1656" s="2">
        <v>0</v>
      </c>
      <c r="F1656" s="2">
        <v>0</v>
      </c>
      <c r="G1656" s="2">
        <v>0</v>
      </c>
      <c r="H1656" s="15">
        <f t="shared" si="25"/>
        <v>0</v>
      </c>
    </row>
    <row r="1657" spans="1:8" ht="13.5" x14ac:dyDescent="0.25">
      <c r="A1657" s="11"/>
      <c r="B1657" s="10">
        <v>44720</v>
      </c>
      <c r="C1657" s="2">
        <v>3.13</v>
      </c>
      <c r="D1657" s="2">
        <v>3.13</v>
      </c>
      <c r="E1657" s="2">
        <v>0</v>
      </c>
      <c r="F1657" s="2">
        <v>0</v>
      </c>
      <c r="G1657" s="2">
        <v>0</v>
      </c>
      <c r="H1657" s="15">
        <f t="shared" si="25"/>
        <v>0</v>
      </c>
    </row>
    <row r="1658" spans="1:8" ht="13.5" x14ac:dyDescent="0.25">
      <c r="A1658" s="11"/>
      <c r="B1658" s="10">
        <v>44721</v>
      </c>
      <c r="C1658" s="2">
        <v>3.13</v>
      </c>
      <c r="D1658" s="2">
        <v>3.13</v>
      </c>
      <c r="E1658" s="2">
        <v>149</v>
      </c>
      <c r="F1658" s="2">
        <v>3.13</v>
      </c>
      <c r="G1658" s="2">
        <v>466.37</v>
      </c>
      <c r="H1658" s="15">
        <f t="shared" si="25"/>
        <v>0</v>
      </c>
    </row>
    <row r="1659" spans="1:8" ht="13.5" x14ac:dyDescent="0.25">
      <c r="A1659" s="11"/>
      <c r="B1659" s="10">
        <v>44722</v>
      </c>
      <c r="C1659" s="2">
        <v>3.13</v>
      </c>
      <c r="D1659" s="2">
        <v>3.13</v>
      </c>
      <c r="E1659" s="2">
        <v>0</v>
      </c>
      <c r="F1659" s="2">
        <v>0</v>
      </c>
      <c r="G1659" s="2">
        <v>0</v>
      </c>
      <c r="H1659" s="15">
        <f t="shared" si="25"/>
        <v>0</v>
      </c>
    </row>
    <row r="1660" spans="1:8" ht="13.5" x14ac:dyDescent="0.25">
      <c r="A1660" s="11"/>
      <c r="B1660" s="10">
        <v>44725</v>
      </c>
      <c r="C1660" s="2">
        <v>3.13</v>
      </c>
      <c r="D1660" s="2">
        <v>3.13</v>
      </c>
      <c r="E1660" s="2">
        <v>0</v>
      </c>
      <c r="F1660" s="2">
        <v>0</v>
      </c>
      <c r="G1660" s="2">
        <v>0</v>
      </c>
      <c r="H1660" s="15">
        <f t="shared" si="25"/>
        <v>0</v>
      </c>
    </row>
    <row r="1661" spans="1:8" ht="13.5" x14ac:dyDescent="0.25">
      <c r="A1661" s="11"/>
      <c r="B1661" s="10">
        <v>44726</v>
      </c>
      <c r="C1661" s="2">
        <v>3.13</v>
      </c>
      <c r="D1661" s="2">
        <v>3.13</v>
      </c>
      <c r="E1661" s="2">
        <v>0</v>
      </c>
      <c r="F1661" s="2">
        <v>0</v>
      </c>
      <c r="G1661" s="2">
        <v>0</v>
      </c>
      <c r="H1661" s="15">
        <f t="shared" si="25"/>
        <v>0</v>
      </c>
    </row>
    <row r="1662" spans="1:8" ht="13.5" x14ac:dyDescent="0.25">
      <c r="A1662" s="11"/>
      <c r="B1662" s="10">
        <v>44727</v>
      </c>
      <c r="C1662" s="2">
        <v>3.13</v>
      </c>
      <c r="D1662" s="2">
        <v>3.13</v>
      </c>
      <c r="E1662" s="2">
        <v>0</v>
      </c>
      <c r="F1662" s="2">
        <v>0</v>
      </c>
      <c r="G1662" s="2">
        <v>0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3</v>
      </c>
      <c r="D1663" s="2">
        <v>3</v>
      </c>
      <c r="E1663" s="2">
        <v>480</v>
      </c>
      <c r="F1663" s="2">
        <v>3</v>
      </c>
      <c r="G1663" s="2">
        <v>1440</v>
      </c>
      <c r="H1663" s="15">
        <f t="shared" si="25"/>
        <v>-4.1533546325878565E-2</v>
      </c>
    </row>
    <row r="1664" spans="1:8" ht="13.5" x14ac:dyDescent="0.25">
      <c r="A1664" s="11"/>
      <c r="B1664" s="10">
        <v>44729</v>
      </c>
      <c r="C1664" s="2">
        <v>2.99</v>
      </c>
      <c r="D1664" s="2">
        <v>2.99</v>
      </c>
      <c r="E1664" s="2">
        <v>700</v>
      </c>
      <c r="F1664" s="2">
        <v>2.99</v>
      </c>
      <c r="G1664" s="2">
        <v>2093</v>
      </c>
      <c r="H1664" s="15">
        <f t="shared" si="25"/>
        <v>-3.3333333333332624E-3</v>
      </c>
    </row>
    <row r="1665" spans="1:8" ht="13.5" x14ac:dyDescent="0.25">
      <c r="A1665" s="11"/>
      <c r="B1665" s="10">
        <v>44732</v>
      </c>
      <c r="C1665" s="2">
        <v>2.99</v>
      </c>
      <c r="D1665" s="2">
        <v>2.99</v>
      </c>
      <c r="E1665" s="2">
        <v>0</v>
      </c>
      <c r="F1665" s="2">
        <v>0</v>
      </c>
      <c r="G1665" s="2">
        <v>0</v>
      </c>
      <c r="H1665" s="15">
        <f t="shared" si="25"/>
        <v>0</v>
      </c>
    </row>
    <row r="1666" spans="1:8" ht="13.5" x14ac:dyDescent="0.25">
      <c r="A1666" s="11"/>
      <c r="B1666" s="10">
        <v>44733</v>
      </c>
      <c r="C1666" s="2">
        <v>2.99</v>
      </c>
      <c r="D1666" s="2">
        <v>2.99</v>
      </c>
      <c r="E1666" s="2">
        <v>0</v>
      </c>
      <c r="F1666" s="2">
        <v>0</v>
      </c>
      <c r="G1666" s="2">
        <v>0</v>
      </c>
      <c r="H1666" s="15">
        <f t="shared" si="25"/>
        <v>0</v>
      </c>
    </row>
    <row r="1667" spans="1:8" ht="13.5" x14ac:dyDescent="0.25">
      <c r="A1667" s="11"/>
      <c r="B1667" s="10">
        <v>44734</v>
      </c>
      <c r="C1667" s="2">
        <v>2.99</v>
      </c>
      <c r="D1667" s="2">
        <v>2.99</v>
      </c>
      <c r="E1667" s="2">
        <v>0</v>
      </c>
      <c r="F1667" s="2">
        <v>0</v>
      </c>
      <c r="G1667" s="2">
        <v>0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2.99</v>
      </c>
      <c r="D1668" s="2">
        <v>2.99</v>
      </c>
      <c r="E1668" s="2">
        <v>275</v>
      </c>
      <c r="F1668" s="2">
        <v>2.99</v>
      </c>
      <c r="G1668" s="2">
        <v>822.25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2.99</v>
      </c>
      <c r="D1669" s="2">
        <v>2.99</v>
      </c>
      <c r="E1669" s="2">
        <v>0</v>
      </c>
      <c r="F1669" s="2">
        <v>0</v>
      </c>
      <c r="G1669" s="2">
        <v>0</v>
      </c>
      <c r="H1669" s="15">
        <f t="shared" si="25"/>
        <v>0</v>
      </c>
    </row>
    <row r="1670" spans="1:8" ht="13.5" x14ac:dyDescent="0.25">
      <c r="A1670" s="11"/>
      <c r="B1670" s="10">
        <v>44739</v>
      </c>
      <c r="C1670" s="2">
        <v>2.99</v>
      </c>
      <c r="D1670" s="2">
        <v>2.99</v>
      </c>
      <c r="E1670" s="2">
        <v>0</v>
      </c>
      <c r="F1670" s="2">
        <v>0</v>
      </c>
      <c r="G1670" s="2">
        <v>0</v>
      </c>
      <c r="H1670" s="15">
        <f t="shared" si="25"/>
        <v>0</v>
      </c>
    </row>
    <row r="1671" spans="1:8" ht="13.5" x14ac:dyDescent="0.25">
      <c r="A1671" s="11"/>
      <c r="B1671" s="10">
        <v>44740</v>
      </c>
      <c r="C1671" s="2">
        <v>3.12</v>
      </c>
      <c r="D1671" s="2">
        <v>3.12</v>
      </c>
      <c r="E1671" s="2">
        <v>0</v>
      </c>
      <c r="F1671" s="2">
        <v>0</v>
      </c>
      <c r="G1671" s="2">
        <v>0</v>
      </c>
      <c r="H1671" s="15">
        <f t="shared" ref="H1671:H1734" si="26">(D1671-D1670)/D1670</f>
        <v>4.3478260869565181E-2</v>
      </c>
    </row>
    <row r="1672" spans="1:8" ht="13.5" x14ac:dyDescent="0.25">
      <c r="A1672" s="11"/>
      <c r="B1672" s="10">
        <v>44741</v>
      </c>
      <c r="C1672" s="2">
        <v>3.26</v>
      </c>
      <c r="D1672" s="2">
        <v>3.26</v>
      </c>
      <c r="E1672" s="2">
        <v>5</v>
      </c>
      <c r="F1672" s="2">
        <v>3.26</v>
      </c>
      <c r="G1672" s="2">
        <v>16.3</v>
      </c>
      <c r="H1672" s="15">
        <f t="shared" si="26"/>
        <v>4.4871794871794768E-2</v>
      </c>
    </row>
    <row r="1673" spans="1:8" ht="13.5" x14ac:dyDescent="0.25">
      <c r="A1673" s="11"/>
      <c r="B1673" s="10">
        <v>44742</v>
      </c>
      <c r="C1673" s="2">
        <v>3.4</v>
      </c>
      <c r="D1673" s="2">
        <v>3.4</v>
      </c>
      <c r="E1673" s="2">
        <v>29</v>
      </c>
      <c r="F1673" s="2">
        <v>3.4</v>
      </c>
      <c r="G1673" s="2">
        <v>98.6</v>
      </c>
      <c r="H1673" s="15">
        <f t="shared" si="26"/>
        <v>4.2944785276073663E-2</v>
      </c>
    </row>
    <row r="1674" spans="1:8" ht="13.5" x14ac:dyDescent="0.25">
      <c r="A1674" s="11"/>
      <c r="B1674" s="10">
        <v>44743</v>
      </c>
      <c r="C1674" s="2">
        <v>3.4</v>
      </c>
      <c r="D1674" s="2">
        <v>3.4</v>
      </c>
      <c r="E1674" s="2">
        <v>0</v>
      </c>
      <c r="F1674" s="2">
        <v>0</v>
      </c>
      <c r="G1674" s="2">
        <v>0</v>
      </c>
      <c r="H1674" s="15">
        <f t="shared" si="26"/>
        <v>0</v>
      </c>
    </row>
    <row r="1675" spans="1:8" ht="13.5" x14ac:dyDescent="0.25">
      <c r="A1675" s="11"/>
      <c r="B1675" s="10">
        <v>44746</v>
      </c>
      <c r="C1675" s="2">
        <v>3.3</v>
      </c>
      <c r="D1675" s="2">
        <v>3.3</v>
      </c>
      <c r="E1675" s="2">
        <v>930</v>
      </c>
      <c r="F1675" s="2">
        <v>3.3</v>
      </c>
      <c r="G1675" s="2">
        <v>3069</v>
      </c>
      <c r="H1675" s="15">
        <f t="shared" si="26"/>
        <v>-2.941176470588238E-2</v>
      </c>
    </row>
    <row r="1676" spans="1:8" ht="13.5" x14ac:dyDescent="0.25">
      <c r="A1676" s="11"/>
      <c r="B1676" s="10">
        <v>44747</v>
      </c>
      <c r="C1676" s="2">
        <v>3.16</v>
      </c>
      <c r="D1676" s="2">
        <v>3.16</v>
      </c>
      <c r="E1676" s="2">
        <v>3085</v>
      </c>
      <c r="F1676" s="2">
        <v>3.16</v>
      </c>
      <c r="G1676" s="2">
        <v>9748.6</v>
      </c>
      <c r="H1676" s="15">
        <f t="shared" si="26"/>
        <v>-4.242424242424233E-2</v>
      </c>
    </row>
    <row r="1677" spans="1:8" ht="13.5" x14ac:dyDescent="0.25">
      <c r="A1677" s="11"/>
      <c r="B1677" s="10">
        <v>44748</v>
      </c>
      <c r="C1677" s="2">
        <v>3.2</v>
      </c>
      <c r="D1677" s="2">
        <v>3.2</v>
      </c>
      <c r="E1677" s="2">
        <v>762</v>
      </c>
      <c r="F1677" s="2">
        <v>3.2</v>
      </c>
      <c r="G1677" s="2">
        <v>2438.4</v>
      </c>
      <c r="H1677" s="15">
        <f t="shared" si="26"/>
        <v>1.2658227848101276E-2</v>
      </c>
    </row>
    <row r="1678" spans="1:8" ht="13.5" x14ac:dyDescent="0.25">
      <c r="A1678" s="11"/>
      <c r="B1678" s="10">
        <v>44749</v>
      </c>
      <c r="C1678" s="2">
        <v>3.2</v>
      </c>
      <c r="D1678" s="2">
        <v>3.2</v>
      </c>
      <c r="E1678" s="2">
        <v>0</v>
      </c>
      <c r="F1678" s="2">
        <v>0</v>
      </c>
      <c r="G1678" s="2">
        <v>0</v>
      </c>
      <c r="H1678" s="15">
        <f t="shared" si="26"/>
        <v>0</v>
      </c>
    </row>
    <row r="1679" spans="1:8" ht="13.5" x14ac:dyDescent="0.25">
      <c r="A1679" s="11"/>
      <c r="B1679" s="10">
        <v>44750</v>
      </c>
      <c r="C1679" s="2">
        <v>3.11</v>
      </c>
      <c r="D1679" s="2">
        <v>3.11</v>
      </c>
      <c r="E1679" s="2">
        <v>4</v>
      </c>
      <c r="F1679" s="2">
        <v>3.11</v>
      </c>
      <c r="G1679" s="2">
        <v>12.44</v>
      </c>
      <c r="H1679" s="15">
        <f t="shared" si="26"/>
        <v>-2.8125000000000094E-2</v>
      </c>
    </row>
    <row r="1680" spans="1:8" ht="13.5" x14ac:dyDescent="0.25">
      <c r="A1680" s="11"/>
      <c r="B1680" s="10">
        <v>44753</v>
      </c>
      <c r="C1680" s="2">
        <v>3.11</v>
      </c>
      <c r="D1680" s="2">
        <v>3.11</v>
      </c>
      <c r="E1680" s="2">
        <v>0</v>
      </c>
      <c r="F1680" s="2">
        <v>0</v>
      </c>
      <c r="G1680" s="2">
        <v>0</v>
      </c>
      <c r="H1680" s="15">
        <f t="shared" si="26"/>
        <v>0</v>
      </c>
    </row>
    <row r="1681" spans="1:8" ht="13.5" x14ac:dyDescent="0.25">
      <c r="A1681" s="11"/>
      <c r="B1681" s="10">
        <v>44754</v>
      </c>
      <c r="C1681" s="2">
        <v>3</v>
      </c>
      <c r="D1681" s="2">
        <v>3</v>
      </c>
      <c r="E1681" s="2">
        <v>1499</v>
      </c>
      <c r="F1681" s="2">
        <v>3</v>
      </c>
      <c r="G1681" s="2">
        <v>4497</v>
      </c>
      <c r="H1681" s="15">
        <f t="shared" si="26"/>
        <v>-3.5369774919614107E-2</v>
      </c>
    </row>
    <row r="1682" spans="1:8" ht="13.5" x14ac:dyDescent="0.25">
      <c r="A1682" s="11"/>
      <c r="B1682" s="10">
        <v>44755</v>
      </c>
      <c r="C1682" s="2">
        <v>3</v>
      </c>
      <c r="D1682" s="2">
        <v>3</v>
      </c>
      <c r="E1682" s="2">
        <v>0</v>
      </c>
      <c r="F1682" s="2">
        <v>0</v>
      </c>
      <c r="G1682" s="2">
        <v>0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3</v>
      </c>
      <c r="D1683" s="2">
        <v>3</v>
      </c>
      <c r="E1683" s="2">
        <v>0</v>
      </c>
      <c r="F1683" s="2">
        <v>0</v>
      </c>
      <c r="G1683" s="2">
        <v>0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3</v>
      </c>
      <c r="D1684" s="2">
        <v>3</v>
      </c>
      <c r="E1684" s="2">
        <v>0</v>
      </c>
      <c r="F1684" s="2">
        <v>0</v>
      </c>
      <c r="G1684" s="2">
        <v>0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3</v>
      </c>
      <c r="D1685" s="2">
        <v>3</v>
      </c>
      <c r="E1685" s="2">
        <v>0</v>
      </c>
      <c r="F1685" s="2">
        <v>0</v>
      </c>
      <c r="G1685" s="2">
        <v>0</v>
      </c>
      <c r="H1685" s="15">
        <f t="shared" si="26"/>
        <v>0</v>
      </c>
    </row>
    <row r="1686" spans="1:8" ht="13.5" x14ac:dyDescent="0.25">
      <c r="A1686" s="11"/>
      <c r="B1686" s="10">
        <v>44761</v>
      </c>
      <c r="C1686" s="2">
        <v>3.13</v>
      </c>
      <c r="D1686" s="2">
        <v>3.13</v>
      </c>
      <c r="E1686" s="2">
        <v>0</v>
      </c>
      <c r="F1686" s="2">
        <v>0</v>
      </c>
      <c r="G1686" s="2">
        <v>0</v>
      </c>
      <c r="H1686" s="15">
        <f t="shared" si="26"/>
        <v>4.33333333333333E-2</v>
      </c>
    </row>
    <row r="1687" spans="1:8" ht="13.5" x14ac:dyDescent="0.25">
      <c r="A1687" s="11"/>
      <c r="B1687" s="10">
        <v>44762</v>
      </c>
      <c r="C1687" s="2">
        <v>3.27</v>
      </c>
      <c r="D1687" s="2">
        <v>3.27</v>
      </c>
      <c r="E1687" s="2">
        <v>0</v>
      </c>
      <c r="F1687" s="2">
        <v>0</v>
      </c>
      <c r="G1687" s="2">
        <v>0</v>
      </c>
      <c r="H1687" s="15">
        <f t="shared" si="26"/>
        <v>4.4728434504792372E-2</v>
      </c>
    </row>
    <row r="1688" spans="1:8" ht="13.5" x14ac:dyDescent="0.25">
      <c r="A1688" s="11"/>
      <c r="B1688" s="10">
        <v>44763</v>
      </c>
      <c r="C1688" s="2">
        <v>3.39</v>
      </c>
      <c r="D1688" s="2">
        <v>3.39</v>
      </c>
      <c r="E1688" s="2">
        <v>1</v>
      </c>
      <c r="F1688" s="2">
        <v>3.39</v>
      </c>
      <c r="G1688" s="2">
        <v>3.39</v>
      </c>
      <c r="H1688" s="15">
        <f t="shared" si="26"/>
        <v>3.6697247706422048E-2</v>
      </c>
    </row>
    <row r="1689" spans="1:8" ht="13.5" x14ac:dyDescent="0.25">
      <c r="A1689" s="11"/>
      <c r="B1689" s="10">
        <v>44764</v>
      </c>
      <c r="C1689" s="2">
        <v>3.45</v>
      </c>
      <c r="D1689" s="2">
        <v>3.45</v>
      </c>
      <c r="E1689" s="2">
        <v>900</v>
      </c>
      <c r="F1689" s="2">
        <v>3.45</v>
      </c>
      <c r="G1689" s="2">
        <v>3105</v>
      </c>
      <c r="H1689" s="15">
        <f t="shared" si="26"/>
        <v>1.7699115044247801E-2</v>
      </c>
    </row>
    <row r="1690" spans="1:8" ht="13.5" x14ac:dyDescent="0.25">
      <c r="A1690" s="11"/>
      <c r="B1690" s="10">
        <v>44768</v>
      </c>
      <c r="C1690" s="2">
        <v>3.3</v>
      </c>
      <c r="D1690" s="2">
        <v>3.3</v>
      </c>
      <c r="E1690" s="2">
        <v>999</v>
      </c>
      <c r="F1690" s="2">
        <v>3.3</v>
      </c>
      <c r="G1690" s="2">
        <v>3296.7</v>
      </c>
      <c r="H1690" s="15">
        <f t="shared" si="26"/>
        <v>-4.347826086956532E-2</v>
      </c>
    </row>
    <row r="1691" spans="1:8" ht="13.5" x14ac:dyDescent="0.25">
      <c r="A1691" s="11"/>
      <c r="B1691" s="10">
        <v>44769</v>
      </c>
      <c r="C1691" s="2">
        <v>3.3</v>
      </c>
      <c r="D1691" s="2">
        <v>3.3</v>
      </c>
      <c r="E1691" s="2">
        <v>0</v>
      </c>
      <c r="F1691" s="2">
        <v>0</v>
      </c>
      <c r="G1691" s="2">
        <v>0</v>
      </c>
      <c r="H1691" s="15">
        <f t="shared" si="26"/>
        <v>0</v>
      </c>
    </row>
    <row r="1692" spans="1:8" ht="13.5" x14ac:dyDescent="0.25">
      <c r="A1692" s="11"/>
      <c r="B1692" s="10">
        <v>44770</v>
      </c>
      <c r="C1692" s="2">
        <v>3.3</v>
      </c>
      <c r="D1692" s="2">
        <v>3.3</v>
      </c>
      <c r="E1692" s="2">
        <v>0</v>
      </c>
      <c r="F1692" s="2">
        <v>0</v>
      </c>
      <c r="G1692" s="2">
        <v>0</v>
      </c>
      <c r="H1692" s="15">
        <f t="shared" si="26"/>
        <v>0</v>
      </c>
    </row>
    <row r="1693" spans="1:8" ht="13.5" x14ac:dyDescent="0.25">
      <c r="A1693" s="11"/>
      <c r="B1693" s="10">
        <v>44771</v>
      </c>
      <c r="C1693" s="2">
        <v>3.3</v>
      </c>
      <c r="D1693" s="2">
        <v>3.3</v>
      </c>
      <c r="E1693" s="2">
        <v>0</v>
      </c>
      <c r="F1693" s="2">
        <v>0</v>
      </c>
      <c r="G1693" s="2">
        <v>0</v>
      </c>
      <c r="H1693" s="15">
        <f t="shared" si="26"/>
        <v>0</v>
      </c>
    </row>
    <row r="1694" spans="1:8" ht="13.5" x14ac:dyDescent="0.25">
      <c r="A1694" s="11"/>
      <c r="B1694" s="10">
        <v>44774</v>
      </c>
      <c r="C1694" s="2">
        <v>3.3</v>
      </c>
      <c r="D1694" s="2">
        <v>3.3</v>
      </c>
      <c r="E1694" s="2">
        <v>0</v>
      </c>
      <c r="F1694" s="2">
        <v>0</v>
      </c>
      <c r="G1694" s="2">
        <v>0</v>
      </c>
      <c r="H1694" s="15">
        <f t="shared" si="26"/>
        <v>0</v>
      </c>
    </row>
    <row r="1695" spans="1:8" ht="13.5" x14ac:dyDescent="0.25">
      <c r="A1695" s="11"/>
      <c r="B1695" s="10">
        <v>44775</v>
      </c>
      <c r="C1695" s="2">
        <v>3.3</v>
      </c>
      <c r="D1695" s="2">
        <v>3.3</v>
      </c>
      <c r="E1695" s="2">
        <v>0</v>
      </c>
      <c r="F1695" s="2">
        <v>0</v>
      </c>
      <c r="G1695" s="2">
        <v>0</v>
      </c>
      <c r="H1695" s="15">
        <f t="shared" si="26"/>
        <v>0</v>
      </c>
    </row>
    <row r="1696" spans="1:8" ht="13.5" x14ac:dyDescent="0.25">
      <c r="A1696" s="11"/>
      <c r="B1696" s="10">
        <v>44776</v>
      </c>
      <c r="C1696" s="2">
        <v>3.3</v>
      </c>
      <c r="D1696" s="2">
        <v>3.3</v>
      </c>
      <c r="E1696" s="2">
        <v>0</v>
      </c>
      <c r="F1696" s="2">
        <v>0</v>
      </c>
      <c r="G1696" s="2">
        <v>0</v>
      </c>
      <c r="H1696" s="15">
        <f t="shared" si="26"/>
        <v>0</v>
      </c>
    </row>
    <row r="1697" spans="1:8" ht="13.5" x14ac:dyDescent="0.25">
      <c r="A1697" s="11"/>
      <c r="B1697" s="10">
        <v>44777</v>
      </c>
      <c r="C1697" s="2">
        <v>3.4</v>
      </c>
      <c r="D1697" s="2">
        <v>3.4</v>
      </c>
      <c r="E1697" s="2">
        <v>1</v>
      </c>
      <c r="F1697" s="2">
        <v>3.4</v>
      </c>
      <c r="G1697" s="2">
        <v>3.4</v>
      </c>
      <c r="H1697" s="15">
        <f t="shared" si="26"/>
        <v>3.0303030303030332E-2</v>
      </c>
    </row>
    <row r="1698" spans="1:8" ht="13.5" x14ac:dyDescent="0.25">
      <c r="A1698" s="11"/>
      <c r="B1698" s="10">
        <v>44778</v>
      </c>
      <c r="C1698" s="2">
        <v>3.25</v>
      </c>
      <c r="D1698" s="2">
        <v>3.25</v>
      </c>
      <c r="E1698" s="2">
        <v>1048</v>
      </c>
      <c r="F1698" s="2">
        <v>3.25</v>
      </c>
      <c r="G1698" s="2">
        <v>3406</v>
      </c>
      <c r="H1698" s="15">
        <f t="shared" si="26"/>
        <v>-4.4117647058823505E-2</v>
      </c>
    </row>
    <row r="1699" spans="1:8" ht="13.5" x14ac:dyDescent="0.25">
      <c r="A1699" s="11"/>
      <c r="B1699" s="10">
        <v>44781</v>
      </c>
      <c r="C1699" s="2">
        <v>3.25</v>
      </c>
      <c r="D1699" s="2">
        <v>3.25</v>
      </c>
      <c r="E1699" s="2">
        <v>0</v>
      </c>
      <c r="F1699" s="2">
        <v>0</v>
      </c>
      <c r="G1699" s="2">
        <v>0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3.11</v>
      </c>
      <c r="D1700" s="2">
        <v>3.11</v>
      </c>
      <c r="E1700" s="2">
        <v>2150</v>
      </c>
      <c r="F1700" s="2">
        <v>3.11</v>
      </c>
      <c r="G1700" s="2">
        <v>6686.5</v>
      </c>
      <c r="H1700" s="15">
        <f t="shared" si="26"/>
        <v>-4.3076923076923117E-2</v>
      </c>
    </row>
    <row r="1701" spans="1:8" ht="13.5" x14ac:dyDescent="0.25">
      <c r="A1701" s="11"/>
      <c r="B1701" s="10">
        <v>44783</v>
      </c>
      <c r="C1701" s="2">
        <v>3.11</v>
      </c>
      <c r="D1701" s="2">
        <v>3.11</v>
      </c>
      <c r="E1701" s="2">
        <v>0</v>
      </c>
      <c r="F1701" s="2">
        <v>0</v>
      </c>
      <c r="G1701" s="2">
        <v>0</v>
      </c>
      <c r="H1701" s="15">
        <f t="shared" si="26"/>
        <v>0</v>
      </c>
    </row>
    <row r="1702" spans="1:8" ht="13.5" x14ac:dyDescent="0.25">
      <c r="A1702" s="11"/>
      <c r="B1702" s="10">
        <v>44784</v>
      </c>
      <c r="C1702" s="2">
        <v>3.11</v>
      </c>
      <c r="D1702" s="2">
        <v>3.11</v>
      </c>
      <c r="E1702" s="2">
        <v>0</v>
      </c>
      <c r="F1702" s="2">
        <v>0</v>
      </c>
      <c r="G1702" s="2">
        <v>0</v>
      </c>
      <c r="H1702" s="15">
        <f t="shared" si="26"/>
        <v>0</v>
      </c>
    </row>
    <row r="1703" spans="1:8" ht="13.5" x14ac:dyDescent="0.25">
      <c r="A1703" s="11"/>
      <c r="B1703" s="10">
        <v>44785</v>
      </c>
      <c r="C1703" s="2">
        <v>3.11</v>
      </c>
      <c r="D1703" s="2">
        <v>3.11</v>
      </c>
      <c r="E1703" s="2">
        <v>0</v>
      </c>
      <c r="F1703" s="2">
        <v>0</v>
      </c>
      <c r="G1703" s="2">
        <v>0</v>
      </c>
      <c r="H1703" s="15">
        <f t="shared" si="26"/>
        <v>0</v>
      </c>
    </row>
    <row r="1704" spans="1:8" ht="13.5" x14ac:dyDescent="0.25">
      <c r="A1704" s="11"/>
      <c r="B1704" s="10">
        <v>44788</v>
      </c>
      <c r="C1704" s="2">
        <v>3.11</v>
      </c>
      <c r="D1704" s="2">
        <v>3.11</v>
      </c>
      <c r="E1704" s="2">
        <v>0</v>
      </c>
      <c r="F1704" s="2">
        <v>0</v>
      </c>
      <c r="G1704" s="2">
        <v>0</v>
      </c>
      <c r="H1704" s="15">
        <f t="shared" si="26"/>
        <v>0</v>
      </c>
    </row>
    <row r="1705" spans="1:8" ht="13.5" x14ac:dyDescent="0.25">
      <c r="A1705" s="11"/>
      <c r="B1705" s="10">
        <v>44789</v>
      </c>
      <c r="C1705" s="2">
        <v>2.98</v>
      </c>
      <c r="D1705" s="2">
        <v>2.98</v>
      </c>
      <c r="E1705" s="2">
        <v>214</v>
      </c>
      <c r="F1705" s="2">
        <v>2.98</v>
      </c>
      <c r="G1705" s="2">
        <v>637.72</v>
      </c>
      <c r="H1705" s="15">
        <f t="shared" si="26"/>
        <v>-4.1800643086816684E-2</v>
      </c>
    </row>
    <row r="1706" spans="1:8" ht="13.5" x14ac:dyDescent="0.25">
      <c r="A1706" s="11"/>
      <c r="B1706" s="10">
        <v>44790</v>
      </c>
      <c r="C1706" s="2">
        <v>2.98</v>
      </c>
      <c r="D1706" s="2">
        <v>2.98</v>
      </c>
      <c r="E1706" s="2">
        <v>500</v>
      </c>
      <c r="F1706" s="2">
        <v>2.98</v>
      </c>
      <c r="G1706" s="2">
        <v>1490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2.98</v>
      </c>
      <c r="D1707" s="2">
        <v>2.98</v>
      </c>
      <c r="E1707" s="2">
        <v>0</v>
      </c>
      <c r="F1707" s="2">
        <v>0</v>
      </c>
      <c r="G1707" s="2">
        <v>0</v>
      </c>
      <c r="H1707" s="15">
        <f t="shared" si="26"/>
        <v>0</v>
      </c>
    </row>
    <row r="1708" spans="1:8" ht="13.5" x14ac:dyDescent="0.25">
      <c r="A1708" s="11"/>
      <c r="B1708" s="10">
        <v>44792</v>
      </c>
      <c r="C1708" s="2">
        <v>2.98</v>
      </c>
      <c r="D1708" s="2">
        <v>2.98</v>
      </c>
      <c r="E1708" s="2">
        <v>0</v>
      </c>
      <c r="F1708" s="2">
        <v>0</v>
      </c>
      <c r="G1708" s="2">
        <v>0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2.98</v>
      </c>
      <c r="D1709" s="2">
        <v>2.98</v>
      </c>
      <c r="E1709" s="2">
        <v>0</v>
      </c>
      <c r="F1709" s="2">
        <v>0</v>
      </c>
      <c r="G1709" s="2">
        <v>0</v>
      </c>
      <c r="H1709" s="15">
        <f t="shared" si="26"/>
        <v>0</v>
      </c>
    </row>
    <row r="1710" spans="1:8" ht="13.5" x14ac:dyDescent="0.25">
      <c r="A1710" s="11"/>
      <c r="B1710" s="10">
        <v>44796</v>
      </c>
      <c r="C1710" s="2">
        <v>2.98</v>
      </c>
      <c r="D1710" s="2">
        <v>2.98</v>
      </c>
      <c r="E1710" s="2">
        <v>0</v>
      </c>
      <c r="F1710" s="2">
        <v>0</v>
      </c>
      <c r="G1710" s="2">
        <v>0</v>
      </c>
      <c r="H1710" s="15">
        <f t="shared" si="26"/>
        <v>0</v>
      </c>
    </row>
    <row r="1711" spans="1:8" ht="13.5" x14ac:dyDescent="0.25">
      <c r="A1711" s="11"/>
      <c r="B1711" s="10">
        <v>44797</v>
      </c>
      <c r="C1711" s="2">
        <v>2.98</v>
      </c>
      <c r="D1711" s="2">
        <v>2.98</v>
      </c>
      <c r="E1711" s="2">
        <v>0</v>
      </c>
      <c r="F1711" s="2">
        <v>0</v>
      </c>
      <c r="G1711" s="2">
        <v>0</v>
      </c>
      <c r="H1711" s="15">
        <f t="shared" si="26"/>
        <v>0</v>
      </c>
    </row>
    <row r="1712" spans="1:8" ht="13.5" x14ac:dyDescent="0.25">
      <c r="A1712" s="11"/>
      <c r="B1712" s="10">
        <v>44798</v>
      </c>
      <c r="C1712" s="2">
        <v>2.98</v>
      </c>
      <c r="D1712" s="2">
        <v>2.98</v>
      </c>
      <c r="E1712" s="2">
        <v>0</v>
      </c>
      <c r="F1712" s="2">
        <v>0</v>
      </c>
      <c r="G1712" s="2">
        <v>0</v>
      </c>
      <c r="H1712" s="15">
        <f t="shared" si="26"/>
        <v>0</v>
      </c>
    </row>
    <row r="1713" spans="1:8" ht="13.5" x14ac:dyDescent="0.25">
      <c r="A1713" s="11"/>
      <c r="B1713" s="10">
        <v>44799</v>
      </c>
      <c r="C1713" s="2">
        <v>2.98</v>
      </c>
      <c r="D1713" s="2">
        <v>2.98</v>
      </c>
      <c r="E1713" s="2">
        <v>0</v>
      </c>
      <c r="F1713" s="2">
        <v>0</v>
      </c>
      <c r="G1713" s="2">
        <v>0</v>
      </c>
      <c r="H1713" s="15">
        <f t="shared" si="26"/>
        <v>0</v>
      </c>
    </row>
    <row r="1714" spans="1:8" ht="13.5" x14ac:dyDescent="0.25">
      <c r="A1714" s="11"/>
      <c r="B1714" s="10">
        <v>44802</v>
      </c>
      <c r="C1714" s="2">
        <v>2.98</v>
      </c>
      <c r="D1714" s="2">
        <v>2.98</v>
      </c>
      <c r="E1714" s="2">
        <v>210</v>
      </c>
      <c r="F1714" s="2">
        <v>2.98</v>
      </c>
      <c r="G1714" s="2">
        <v>625.79999999999995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2.98</v>
      </c>
      <c r="D1715" s="2">
        <v>2.98</v>
      </c>
      <c r="E1715" s="2">
        <v>0</v>
      </c>
      <c r="F1715" s="2">
        <v>0</v>
      </c>
      <c r="G1715" s="2">
        <v>0</v>
      </c>
      <c r="H1715" s="15">
        <f t="shared" si="26"/>
        <v>0</v>
      </c>
    </row>
    <row r="1716" spans="1:8" ht="13.5" x14ac:dyDescent="0.25">
      <c r="A1716" s="11"/>
      <c r="B1716" s="10">
        <v>44804</v>
      </c>
      <c r="C1716" s="2">
        <v>2.98</v>
      </c>
      <c r="D1716" s="2">
        <v>2.98</v>
      </c>
      <c r="E1716" s="2">
        <v>25</v>
      </c>
      <c r="F1716" s="2">
        <v>2.98</v>
      </c>
      <c r="G1716" s="2">
        <v>74.5</v>
      </c>
      <c r="H1716" s="15">
        <f t="shared" si="26"/>
        <v>0</v>
      </c>
    </row>
    <row r="1717" spans="1:8" ht="13.5" x14ac:dyDescent="0.25">
      <c r="A1717" s="11"/>
      <c r="B1717" s="10">
        <v>44805</v>
      </c>
      <c r="C1717" s="2">
        <v>2.98</v>
      </c>
      <c r="D1717" s="2">
        <v>2.98</v>
      </c>
      <c r="E1717" s="2">
        <v>0</v>
      </c>
      <c r="F1717" s="2">
        <v>0</v>
      </c>
      <c r="G1717" s="2">
        <v>0</v>
      </c>
      <c r="H1717" s="15">
        <f t="shared" si="26"/>
        <v>0</v>
      </c>
    </row>
    <row r="1718" spans="1:8" ht="13.5" x14ac:dyDescent="0.25">
      <c r="A1718" s="11"/>
      <c r="B1718" s="10">
        <v>44806</v>
      </c>
      <c r="C1718" s="2">
        <v>2.98</v>
      </c>
      <c r="D1718" s="2">
        <v>2.98</v>
      </c>
      <c r="E1718" s="2">
        <v>0</v>
      </c>
      <c r="F1718" s="2">
        <v>0</v>
      </c>
      <c r="G1718" s="2">
        <v>0</v>
      </c>
      <c r="H1718" s="15">
        <f t="shared" si="26"/>
        <v>0</v>
      </c>
    </row>
    <row r="1719" spans="1:8" ht="13.5" x14ac:dyDescent="0.25">
      <c r="A1719" s="11"/>
      <c r="B1719" s="10">
        <v>44809</v>
      </c>
      <c r="C1719" s="2">
        <v>2.98</v>
      </c>
      <c r="D1719" s="2">
        <v>2.98</v>
      </c>
      <c r="E1719" s="2">
        <v>0</v>
      </c>
      <c r="F1719" s="2">
        <v>0</v>
      </c>
      <c r="G1719" s="2">
        <v>0</v>
      </c>
      <c r="H1719" s="15">
        <f t="shared" si="26"/>
        <v>0</v>
      </c>
    </row>
    <row r="1720" spans="1:8" ht="13.5" x14ac:dyDescent="0.25">
      <c r="A1720" s="11"/>
      <c r="B1720" s="10">
        <v>44810</v>
      </c>
      <c r="C1720" s="2">
        <v>2.98</v>
      </c>
      <c r="D1720" s="2">
        <v>2.98</v>
      </c>
      <c r="E1720" s="2">
        <v>0</v>
      </c>
      <c r="F1720" s="2">
        <v>0</v>
      </c>
      <c r="G1720" s="2">
        <v>0</v>
      </c>
      <c r="H1720" s="15">
        <f t="shared" si="26"/>
        <v>0</v>
      </c>
    </row>
    <row r="1721" spans="1:8" ht="13.5" x14ac:dyDescent="0.25">
      <c r="A1721" s="11"/>
      <c r="B1721" s="10">
        <v>44811</v>
      </c>
      <c r="C1721" s="2">
        <v>3</v>
      </c>
      <c r="D1721" s="2">
        <v>3</v>
      </c>
      <c r="E1721" s="2">
        <v>1</v>
      </c>
      <c r="F1721" s="2">
        <v>3</v>
      </c>
      <c r="G1721" s="2">
        <v>3</v>
      </c>
      <c r="H1721" s="15">
        <f t="shared" si="26"/>
        <v>6.7114093959731603E-3</v>
      </c>
    </row>
    <row r="1722" spans="1:8" ht="13.5" x14ac:dyDescent="0.25">
      <c r="A1722" s="11"/>
      <c r="B1722" s="10">
        <v>44812</v>
      </c>
      <c r="C1722" s="2">
        <v>3.13</v>
      </c>
      <c r="D1722" s="2">
        <v>3.13</v>
      </c>
      <c r="E1722" s="2">
        <v>9</v>
      </c>
      <c r="F1722" s="2">
        <v>3.13</v>
      </c>
      <c r="G1722" s="2">
        <v>28.17</v>
      </c>
      <c r="H1722" s="15">
        <f t="shared" si="26"/>
        <v>4.33333333333333E-2</v>
      </c>
    </row>
    <row r="1723" spans="1:8" ht="13.5" x14ac:dyDescent="0.25">
      <c r="A1723" s="11"/>
      <c r="B1723" s="10">
        <v>44813</v>
      </c>
      <c r="C1723" s="2">
        <v>3.13</v>
      </c>
      <c r="D1723" s="2">
        <v>3.13</v>
      </c>
      <c r="E1723" s="2">
        <v>326</v>
      </c>
      <c r="F1723" s="2">
        <v>3.13</v>
      </c>
      <c r="G1723" s="2">
        <v>1020.38</v>
      </c>
      <c r="H1723" s="15">
        <f t="shared" si="26"/>
        <v>0</v>
      </c>
    </row>
    <row r="1724" spans="1:8" ht="13.5" x14ac:dyDescent="0.25">
      <c r="A1724" s="11"/>
      <c r="B1724" s="10">
        <v>44816</v>
      </c>
      <c r="C1724" s="2">
        <v>3.14</v>
      </c>
      <c r="D1724" s="2">
        <v>3.14</v>
      </c>
      <c r="E1724" s="2">
        <v>300</v>
      </c>
      <c r="F1724" s="2">
        <v>3.14</v>
      </c>
      <c r="G1724" s="2">
        <v>942</v>
      </c>
      <c r="H1724" s="15">
        <f t="shared" si="26"/>
        <v>3.194888178913812E-3</v>
      </c>
    </row>
    <row r="1725" spans="1:8" ht="13.5" x14ac:dyDescent="0.25">
      <c r="A1725" s="11"/>
      <c r="B1725" s="10">
        <v>44817</v>
      </c>
      <c r="C1725" s="2">
        <v>3.14</v>
      </c>
      <c r="D1725" s="2">
        <v>3.14</v>
      </c>
      <c r="E1725" s="2">
        <v>0</v>
      </c>
      <c r="F1725" s="2">
        <v>0</v>
      </c>
      <c r="G1725" s="2">
        <v>0</v>
      </c>
      <c r="H1725" s="15">
        <f t="shared" si="26"/>
        <v>0</v>
      </c>
    </row>
    <row r="1726" spans="1:8" ht="13.5" x14ac:dyDescent="0.25">
      <c r="A1726" s="11"/>
      <c r="B1726" s="10">
        <v>44818</v>
      </c>
      <c r="C1726" s="2">
        <v>3.23</v>
      </c>
      <c r="D1726" s="2">
        <v>3.23</v>
      </c>
      <c r="E1726" s="2">
        <v>520</v>
      </c>
      <c r="F1726" s="2">
        <v>3.23</v>
      </c>
      <c r="G1726" s="2">
        <v>1679.6</v>
      </c>
      <c r="H1726" s="15">
        <f t="shared" si="26"/>
        <v>2.8662420382165557E-2</v>
      </c>
    </row>
    <row r="1727" spans="1:8" ht="13.5" x14ac:dyDescent="0.25">
      <c r="A1727" s="11"/>
      <c r="B1727" s="10">
        <v>44819</v>
      </c>
      <c r="C1727" s="2">
        <v>3.37</v>
      </c>
      <c r="D1727" s="2">
        <v>3.37</v>
      </c>
      <c r="E1727" s="2">
        <v>0</v>
      </c>
      <c r="F1727" s="2">
        <v>0</v>
      </c>
      <c r="G1727" s="2">
        <v>0</v>
      </c>
      <c r="H1727" s="15">
        <f t="shared" si="26"/>
        <v>4.3343653250774029E-2</v>
      </c>
    </row>
    <row r="1728" spans="1:8" ht="13.5" x14ac:dyDescent="0.25">
      <c r="A1728" s="11"/>
      <c r="B1728" s="10">
        <v>44820</v>
      </c>
      <c r="C1728" s="2">
        <v>3.52</v>
      </c>
      <c r="D1728" s="2">
        <v>3.52</v>
      </c>
      <c r="E1728" s="2">
        <v>2243</v>
      </c>
      <c r="F1728" s="2">
        <v>3.52</v>
      </c>
      <c r="G1728" s="2">
        <v>7895.36</v>
      </c>
      <c r="H1728" s="15">
        <f t="shared" si="26"/>
        <v>4.4510385756676533E-2</v>
      </c>
    </row>
    <row r="1729" spans="1:8" ht="13.5" x14ac:dyDescent="0.25">
      <c r="A1729" s="11"/>
      <c r="B1729" s="10">
        <v>44823</v>
      </c>
      <c r="C1729" s="2">
        <v>3.67</v>
      </c>
      <c r="D1729" s="2">
        <v>3.67</v>
      </c>
      <c r="E1729" s="2">
        <v>0</v>
      </c>
      <c r="F1729" s="2">
        <v>0</v>
      </c>
      <c r="G1729" s="2">
        <v>0</v>
      </c>
      <c r="H1729" s="15">
        <f t="shared" si="26"/>
        <v>4.261363636363634E-2</v>
      </c>
    </row>
    <row r="1730" spans="1:8" ht="13.5" x14ac:dyDescent="0.25">
      <c r="A1730" s="11"/>
      <c r="B1730" s="10">
        <v>44824</v>
      </c>
      <c r="C1730" s="2">
        <v>3.61</v>
      </c>
      <c r="D1730" s="2">
        <v>3.61</v>
      </c>
      <c r="E1730" s="2">
        <v>1000</v>
      </c>
      <c r="F1730" s="2">
        <v>3.61</v>
      </c>
      <c r="G1730" s="2">
        <v>3610</v>
      </c>
      <c r="H1730" s="15">
        <f t="shared" si="26"/>
        <v>-1.6348773841961869E-2</v>
      </c>
    </row>
    <row r="1731" spans="1:8" ht="13.5" x14ac:dyDescent="0.25">
      <c r="A1731" s="11"/>
      <c r="B1731" s="10">
        <v>44825</v>
      </c>
      <c r="C1731" s="2">
        <v>3.77</v>
      </c>
      <c r="D1731" s="2">
        <v>3.77</v>
      </c>
      <c r="E1731" s="2">
        <v>0</v>
      </c>
      <c r="F1731" s="2">
        <v>0</v>
      </c>
      <c r="G1731" s="2">
        <v>0</v>
      </c>
      <c r="H1731" s="15">
        <f t="shared" si="26"/>
        <v>4.4321329639889238E-2</v>
      </c>
    </row>
    <row r="1732" spans="1:8" ht="13.5" x14ac:dyDescent="0.25">
      <c r="A1732" s="11"/>
      <c r="B1732" s="10">
        <v>44826</v>
      </c>
      <c r="C1732" s="2">
        <v>3.77</v>
      </c>
      <c r="D1732" s="2">
        <v>3.77</v>
      </c>
      <c r="E1732" s="2">
        <v>0</v>
      </c>
      <c r="F1732" s="2">
        <v>0</v>
      </c>
      <c r="G1732" s="2">
        <v>0</v>
      </c>
      <c r="H1732" s="15">
        <f t="shared" si="26"/>
        <v>0</v>
      </c>
    </row>
    <row r="1733" spans="1:8" ht="13.5" x14ac:dyDescent="0.25">
      <c r="A1733" s="11"/>
      <c r="B1733" s="10">
        <v>44827</v>
      </c>
      <c r="C1733" s="2">
        <v>3.81</v>
      </c>
      <c r="D1733" s="2">
        <v>3.81</v>
      </c>
      <c r="E1733" s="2">
        <v>935</v>
      </c>
      <c r="F1733" s="2">
        <v>3.81</v>
      </c>
      <c r="G1733" s="2">
        <v>3562.35</v>
      </c>
      <c r="H1733" s="15">
        <f t="shared" si="26"/>
        <v>1.0610079575596827E-2</v>
      </c>
    </row>
    <row r="1734" spans="1:8" ht="13.5" x14ac:dyDescent="0.25">
      <c r="A1734" s="11"/>
      <c r="B1734" s="10">
        <v>44830</v>
      </c>
      <c r="C1734" s="2">
        <v>3.98</v>
      </c>
      <c r="D1734" s="2">
        <v>3.98</v>
      </c>
      <c r="E1734" s="2">
        <v>15108</v>
      </c>
      <c r="F1734" s="2">
        <v>3.98</v>
      </c>
      <c r="G1734" s="2">
        <v>60129.84</v>
      </c>
      <c r="H1734" s="15">
        <f t="shared" si="26"/>
        <v>4.4619422572178456E-2</v>
      </c>
    </row>
    <row r="1735" spans="1:8" ht="13.5" x14ac:dyDescent="0.25">
      <c r="A1735" s="11"/>
      <c r="B1735" s="10">
        <v>44831</v>
      </c>
      <c r="C1735" s="2">
        <v>4.1500000000000004</v>
      </c>
      <c r="D1735" s="2">
        <v>4.1500000000000004</v>
      </c>
      <c r="E1735" s="2">
        <v>5090</v>
      </c>
      <c r="F1735" s="2">
        <v>4.1500000000000004</v>
      </c>
      <c r="G1735" s="2">
        <v>21123.5</v>
      </c>
      <c r="H1735" s="15">
        <f t="shared" ref="H1735:H1798" si="27">(D1735-D1734)/D1734</f>
        <v>4.2713567839196075E-2</v>
      </c>
    </row>
    <row r="1736" spans="1:8" ht="13.5" x14ac:dyDescent="0.25">
      <c r="A1736" s="11"/>
      <c r="B1736" s="10">
        <v>44832</v>
      </c>
      <c r="C1736" s="2">
        <v>4.33</v>
      </c>
      <c r="D1736" s="2">
        <v>4.33</v>
      </c>
      <c r="E1736" s="2">
        <v>0</v>
      </c>
      <c r="F1736" s="2">
        <v>0</v>
      </c>
      <c r="G1736" s="2">
        <v>0</v>
      </c>
      <c r="H1736" s="15">
        <f t="shared" si="27"/>
        <v>4.3373493975903545E-2</v>
      </c>
    </row>
    <row r="1737" spans="1:8" ht="13.5" x14ac:dyDescent="0.25">
      <c r="A1737" s="11"/>
      <c r="B1737" s="10">
        <v>44833</v>
      </c>
      <c r="C1737" s="2">
        <v>4.5199999999999996</v>
      </c>
      <c r="D1737" s="2">
        <v>4.5199999999999996</v>
      </c>
      <c r="E1737" s="2">
        <v>1010</v>
      </c>
      <c r="F1737" s="2">
        <v>4.5199999999999996</v>
      </c>
      <c r="G1737" s="2">
        <v>4565.2</v>
      </c>
      <c r="H1737" s="15">
        <f t="shared" si="27"/>
        <v>4.3879907621247001E-2</v>
      </c>
    </row>
    <row r="1738" spans="1:8" ht="13.5" x14ac:dyDescent="0.25">
      <c r="A1738" s="11"/>
      <c r="B1738" s="10">
        <v>44834</v>
      </c>
      <c r="C1738" s="2">
        <v>4.72</v>
      </c>
      <c r="D1738" s="2">
        <v>4.72</v>
      </c>
      <c r="E1738" s="2">
        <v>2208</v>
      </c>
      <c r="F1738" s="2">
        <v>4.72</v>
      </c>
      <c r="G1738" s="2">
        <v>10421.76</v>
      </c>
      <c r="H1738" s="15">
        <f t="shared" si="27"/>
        <v>4.424778761061951E-2</v>
      </c>
    </row>
    <row r="1739" spans="1:8" ht="13.5" x14ac:dyDescent="0.25">
      <c r="A1739" s="11"/>
      <c r="B1739" s="10">
        <v>44837</v>
      </c>
      <c r="C1739" s="2">
        <v>4.93</v>
      </c>
      <c r="D1739" s="2">
        <v>4.93</v>
      </c>
      <c r="E1739" s="2">
        <v>2538</v>
      </c>
      <c r="F1739" s="2">
        <v>4.93</v>
      </c>
      <c r="G1739" s="2">
        <v>12512.34</v>
      </c>
      <c r="H1739" s="15">
        <f t="shared" si="27"/>
        <v>4.4491525423728806E-2</v>
      </c>
    </row>
    <row r="1740" spans="1:8" ht="13.5" x14ac:dyDescent="0.25">
      <c r="A1740" s="11"/>
      <c r="B1740" s="10">
        <v>44838</v>
      </c>
      <c r="C1740" s="2">
        <v>5.15</v>
      </c>
      <c r="D1740" s="2">
        <v>5.15</v>
      </c>
      <c r="E1740" s="2">
        <v>530</v>
      </c>
      <c r="F1740" s="2">
        <v>5.15</v>
      </c>
      <c r="G1740" s="2">
        <v>2729.5</v>
      </c>
      <c r="H1740" s="15">
        <f t="shared" si="27"/>
        <v>4.4624746450304391E-2</v>
      </c>
    </row>
    <row r="1741" spans="1:8" ht="13.5" x14ac:dyDescent="0.25">
      <c r="A1741" s="11"/>
      <c r="B1741" s="10">
        <v>44839</v>
      </c>
      <c r="C1741" s="2">
        <v>5.38</v>
      </c>
      <c r="D1741" s="2">
        <v>5.38</v>
      </c>
      <c r="E1741" s="2">
        <v>16430</v>
      </c>
      <c r="F1741" s="2">
        <v>5.38</v>
      </c>
      <c r="G1741" s="2">
        <v>88393.4</v>
      </c>
      <c r="H1741" s="15">
        <f t="shared" si="27"/>
        <v>4.4660194174757188E-2</v>
      </c>
    </row>
    <row r="1742" spans="1:8" ht="13.5" x14ac:dyDescent="0.25">
      <c r="A1742" s="11"/>
      <c r="B1742" s="10">
        <v>44840</v>
      </c>
      <c r="C1742" s="2">
        <v>5.5</v>
      </c>
      <c r="D1742" s="2">
        <v>5.5</v>
      </c>
      <c r="E1742" s="2">
        <v>6558</v>
      </c>
      <c r="F1742" s="2">
        <v>5.5</v>
      </c>
      <c r="G1742" s="2">
        <v>36069</v>
      </c>
      <c r="H1742" s="15">
        <f t="shared" si="27"/>
        <v>2.2304832713754667E-2</v>
      </c>
    </row>
    <row r="1743" spans="1:8" ht="13.5" x14ac:dyDescent="0.25">
      <c r="A1743" s="11"/>
      <c r="B1743" s="10">
        <v>44841</v>
      </c>
      <c r="C1743" s="2">
        <v>5.5</v>
      </c>
      <c r="D1743" s="2">
        <v>5.5</v>
      </c>
      <c r="E1743" s="2">
        <v>1342</v>
      </c>
      <c r="F1743" s="2">
        <v>5.5</v>
      </c>
      <c r="G1743" s="2">
        <v>7381</v>
      </c>
      <c r="H1743" s="15">
        <f t="shared" si="27"/>
        <v>0</v>
      </c>
    </row>
    <row r="1744" spans="1:8" ht="13.5" x14ac:dyDescent="0.25">
      <c r="A1744" s="11"/>
      <c r="B1744" s="10">
        <v>44844</v>
      </c>
      <c r="C1744" s="2">
        <v>5.26</v>
      </c>
      <c r="D1744" s="2">
        <v>5.26</v>
      </c>
      <c r="E1744" s="2">
        <v>5215</v>
      </c>
      <c r="F1744" s="2">
        <v>5.26</v>
      </c>
      <c r="G1744" s="2">
        <v>27430.9</v>
      </c>
      <c r="H1744" s="15">
        <f t="shared" si="27"/>
        <v>-4.3636363636363674E-2</v>
      </c>
    </row>
    <row r="1745" spans="1:8" ht="13.5" x14ac:dyDescent="0.25">
      <c r="A1745" s="11"/>
      <c r="B1745" s="10">
        <v>44845</v>
      </c>
      <c r="C1745" s="2">
        <v>5.03</v>
      </c>
      <c r="D1745" s="2">
        <v>5.03</v>
      </c>
      <c r="E1745" s="2">
        <v>3110</v>
      </c>
      <c r="F1745" s="2">
        <v>5.03</v>
      </c>
      <c r="G1745" s="2">
        <v>15643.3</v>
      </c>
      <c r="H1745" s="15">
        <f t="shared" si="27"/>
        <v>-4.3726235741444783E-2</v>
      </c>
    </row>
    <row r="1746" spans="1:8" ht="13.5" x14ac:dyDescent="0.25">
      <c r="A1746" s="11"/>
      <c r="B1746" s="10">
        <v>44846</v>
      </c>
      <c r="C1746" s="2">
        <v>4.8099999999999996</v>
      </c>
      <c r="D1746" s="2">
        <v>4.8099999999999996</v>
      </c>
      <c r="E1746" s="2">
        <v>5970</v>
      </c>
      <c r="F1746" s="2">
        <v>4.8099999999999996</v>
      </c>
      <c r="G1746" s="2">
        <v>28715.7</v>
      </c>
      <c r="H1746" s="15">
        <f t="shared" si="27"/>
        <v>-4.3737574552684025E-2</v>
      </c>
    </row>
    <row r="1747" spans="1:8" ht="13.5" x14ac:dyDescent="0.25">
      <c r="A1747" s="11"/>
      <c r="B1747" s="10">
        <v>44847</v>
      </c>
      <c r="C1747" s="2">
        <v>4.5999999999999996</v>
      </c>
      <c r="D1747" s="2">
        <v>4.5999999999999996</v>
      </c>
      <c r="E1747" s="2">
        <v>1111</v>
      </c>
      <c r="F1747" s="2">
        <v>4.5999999999999996</v>
      </c>
      <c r="G1747" s="2">
        <v>5110.6000000000004</v>
      </c>
      <c r="H1747" s="15">
        <f t="shared" si="27"/>
        <v>-4.3659043659043655E-2</v>
      </c>
    </row>
    <row r="1748" spans="1:8" ht="13.5" x14ac:dyDescent="0.25">
      <c r="A1748" s="11"/>
      <c r="B1748" s="10">
        <v>44848</v>
      </c>
      <c r="C1748" s="2">
        <v>4.4000000000000004</v>
      </c>
      <c r="D1748" s="2">
        <v>4.4000000000000004</v>
      </c>
      <c r="E1748" s="2">
        <v>0</v>
      </c>
      <c r="F1748" s="2">
        <v>0</v>
      </c>
      <c r="G1748" s="2">
        <v>0</v>
      </c>
      <c r="H1748" s="15">
        <f t="shared" si="27"/>
        <v>-4.3478260869565064E-2</v>
      </c>
    </row>
    <row r="1749" spans="1:8" ht="13.5" x14ac:dyDescent="0.25">
      <c r="A1749" s="11"/>
      <c r="B1749" s="10">
        <v>44851</v>
      </c>
      <c r="C1749" s="2">
        <v>4.21</v>
      </c>
      <c r="D1749" s="2">
        <v>4.21</v>
      </c>
      <c r="E1749" s="2">
        <v>880</v>
      </c>
      <c r="F1749" s="2">
        <v>4.21</v>
      </c>
      <c r="G1749" s="2">
        <v>3704.8</v>
      </c>
      <c r="H1749" s="15">
        <f t="shared" si="27"/>
        <v>-4.3181818181818266E-2</v>
      </c>
    </row>
    <row r="1750" spans="1:8" ht="13.5" x14ac:dyDescent="0.25">
      <c r="A1750" s="11"/>
      <c r="B1750" s="10">
        <v>44852</v>
      </c>
      <c r="C1750" s="2">
        <v>4.38</v>
      </c>
      <c r="D1750" s="2">
        <v>4.38</v>
      </c>
      <c r="E1750" s="2">
        <v>176</v>
      </c>
      <c r="F1750" s="2">
        <v>4.38</v>
      </c>
      <c r="G1750" s="2">
        <v>770.88</v>
      </c>
      <c r="H1750" s="15">
        <f t="shared" si="27"/>
        <v>4.0380047505938224E-2</v>
      </c>
    </row>
    <row r="1751" spans="1:8" ht="13.5" x14ac:dyDescent="0.25">
      <c r="A1751" s="11"/>
      <c r="B1751" s="10">
        <v>44853</v>
      </c>
      <c r="C1751" s="2">
        <v>4.57</v>
      </c>
      <c r="D1751" s="2">
        <v>4.57</v>
      </c>
      <c r="E1751" s="2">
        <v>0</v>
      </c>
      <c r="F1751" s="2">
        <v>0</v>
      </c>
      <c r="G1751" s="2">
        <v>0</v>
      </c>
      <c r="H1751" s="15">
        <f t="shared" si="27"/>
        <v>4.3378995433790042E-2</v>
      </c>
    </row>
    <row r="1752" spans="1:8" ht="13.5" x14ac:dyDescent="0.25">
      <c r="A1752" s="11"/>
      <c r="B1752" s="10">
        <v>44854</v>
      </c>
      <c r="C1752" s="2">
        <v>4.7699999999999996</v>
      </c>
      <c r="D1752" s="2">
        <v>4.7699999999999996</v>
      </c>
      <c r="E1752" s="2">
        <v>0</v>
      </c>
      <c r="F1752" s="2">
        <v>0</v>
      </c>
      <c r="G1752" s="2">
        <v>0</v>
      </c>
      <c r="H1752" s="15">
        <f t="shared" si="27"/>
        <v>4.3763676148796338E-2</v>
      </c>
    </row>
    <row r="1753" spans="1:8" ht="13.5" x14ac:dyDescent="0.25">
      <c r="A1753" s="11"/>
      <c r="B1753" s="10">
        <v>44855</v>
      </c>
      <c r="C1753" s="2">
        <v>4.9800000000000004</v>
      </c>
      <c r="D1753" s="2">
        <v>4.9800000000000004</v>
      </c>
      <c r="E1753" s="2">
        <v>0</v>
      </c>
      <c r="F1753" s="2">
        <v>0</v>
      </c>
      <c r="G1753" s="2">
        <v>0</v>
      </c>
      <c r="H1753" s="15">
        <f t="shared" si="27"/>
        <v>4.4025157232704587E-2</v>
      </c>
    </row>
    <row r="1754" spans="1:8" ht="13.5" x14ac:dyDescent="0.25">
      <c r="A1754" s="11"/>
      <c r="B1754" s="10">
        <v>44858</v>
      </c>
      <c r="C1754" s="2">
        <v>4.8899999999999997</v>
      </c>
      <c r="D1754" s="2">
        <v>4.8899999999999997</v>
      </c>
      <c r="E1754" s="2">
        <v>1690</v>
      </c>
      <c r="F1754" s="2">
        <v>4.8899999999999997</v>
      </c>
      <c r="G1754" s="2">
        <v>8264.1</v>
      </c>
      <c r="H1754" s="15">
        <f t="shared" si="27"/>
        <v>-1.8072289156626654E-2</v>
      </c>
    </row>
    <row r="1755" spans="1:8" ht="13.5" x14ac:dyDescent="0.25">
      <c r="A1755" s="11"/>
      <c r="B1755" s="10">
        <v>44859</v>
      </c>
      <c r="C1755" s="2">
        <v>5.01</v>
      </c>
      <c r="D1755" s="2">
        <v>5.01</v>
      </c>
      <c r="E1755" s="2">
        <v>1259</v>
      </c>
      <c r="F1755" s="2">
        <v>5.01</v>
      </c>
      <c r="G1755" s="2">
        <v>6307.59</v>
      </c>
      <c r="H1755" s="15">
        <f t="shared" si="27"/>
        <v>2.4539877300613522E-2</v>
      </c>
    </row>
    <row r="1756" spans="1:8" ht="13.5" x14ac:dyDescent="0.25">
      <c r="A1756" s="11"/>
      <c r="B1756" s="10">
        <v>44860</v>
      </c>
      <c r="C1756" s="2">
        <v>5.23</v>
      </c>
      <c r="D1756" s="2">
        <v>5.23</v>
      </c>
      <c r="E1756" s="2">
        <v>949</v>
      </c>
      <c r="F1756" s="2">
        <v>5.23</v>
      </c>
      <c r="G1756" s="2">
        <v>4963.2700000000004</v>
      </c>
      <c r="H1756" s="15">
        <f t="shared" si="27"/>
        <v>4.3912175648702721E-2</v>
      </c>
    </row>
    <row r="1757" spans="1:8" ht="13.5" x14ac:dyDescent="0.25">
      <c r="A1757" s="11"/>
      <c r="B1757" s="10">
        <v>44861</v>
      </c>
      <c r="C1757" s="2">
        <v>5.0199999999999996</v>
      </c>
      <c r="D1757" s="2">
        <v>5.0199999999999996</v>
      </c>
      <c r="E1757" s="2">
        <v>3379</v>
      </c>
      <c r="F1757" s="2">
        <v>5.0199999999999996</v>
      </c>
      <c r="G1757" s="2">
        <v>16962.580000000002</v>
      </c>
      <c r="H1757" s="15">
        <f t="shared" si="27"/>
        <v>-4.0152963671128264E-2</v>
      </c>
    </row>
    <row r="1758" spans="1:8" ht="13.5" x14ac:dyDescent="0.25">
      <c r="A1758" s="11"/>
      <c r="B1758" s="10">
        <v>44862</v>
      </c>
      <c r="C1758" s="2">
        <v>5.2</v>
      </c>
      <c r="D1758" s="2">
        <v>5.2</v>
      </c>
      <c r="E1758" s="2">
        <v>750</v>
      </c>
      <c r="F1758" s="2">
        <v>5.2</v>
      </c>
      <c r="G1758" s="2">
        <v>3900</v>
      </c>
      <c r="H1758" s="15">
        <f t="shared" si="27"/>
        <v>3.5856573705179404E-2</v>
      </c>
    </row>
    <row r="1759" spans="1:8" ht="13.5" x14ac:dyDescent="0.25">
      <c r="A1759" s="11"/>
      <c r="B1759" s="10">
        <v>44865</v>
      </c>
      <c r="C1759" s="2">
        <v>5.35</v>
      </c>
      <c r="D1759" s="2">
        <v>5.35</v>
      </c>
      <c r="E1759" s="2">
        <v>3</v>
      </c>
      <c r="F1759" s="2">
        <v>5.35</v>
      </c>
      <c r="G1759" s="2">
        <v>16.05</v>
      </c>
      <c r="H1759" s="15">
        <f t="shared" si="27"/>
        <v>2.8846153846153744E-2</v>
      </c>
    </row>
    <row r="1760" spans="1:8" ht="13.5" x14ac:dyDescent="0.25">
      <c r="A1760" s="11"/>
      <c r="B1760" s="10">
        <v>44866</v>
      </c>
      <c r="C1760" s="2">
        <v>5.35</v>
      </c>
      <c r="D1760" s="2">
        <v>5.35</v>
      </c>
      <c r="E1760" s="2">
        <v>45</v>
      </c>
      <c r="F1760" s="2">
        <v>5.35</v>
      </c>
      <c r="G1760" s="2">
        <v>240.75</v>
      </c>
      <c r="H1760" s="15">
        <f t="shared" si="27"/>
        <v>0</v>
      </c>
    </row>
    <row r="1761" spans="1:8" ht="13.5" x14ac:dyDescent="0.25">
      <c r="A1761" s="11"/>
      <c r="B1761" s="10">
        <v>44867</v>
      </c>
      <c r="C1761" s="2">
        <v>5.34</v>
      </c>
      <c r="D1761" s="2">
        <v>5.34</v>
      </c>
      <c r="E1761" s="2">
        <v>3311</v>
      </c>
      <c r="F1761" s="2">
        <v>5.34</v>
      </c>
      <c r="G1761" s="2">
        <v>17680.740000000002</v>
      </c>
      <c r="H1761" s="15">
        <f t="shared" si="27"/>
        <v>-1.8691588785046331E-3</v>
      </c>
    </row>
    <row r="1762" spans="1:8" ht="13.5" x14ac:dyDescent="0.25">
      <c r="A1762" s="11"/>
      <c r="B1762" s="10">
        <v>44868</v>
      </c>
      <c r="C1762" s="2">
        <v>5.19</v>
      </c>
      <c r="D1762" s="2">
        <v>5.19</v>
      </c>
      <c r="E1762" s="2">
        <v>1761</v>
      </c>
      <c r="F1762" s="2">
        <v>5.19</v>
      </c>
      <c r="G1762" s="2">
        <v>9139.59</v>
      </c>
      <c r="H1762" s="15">
        <f t="shared" si="27"/>
        <v>-2.808988764044934E-2</v>
      </c>
    </row>
    <row r="1763" spans="1:8" ht="13.5" x14ac:dyDescent="0.25">
      <c r="A1763" s="11"/>
      <c r="B1763" s="10">
        <v>44869</v>
      </c>
      <c r="C1763" s="2">
        <v>5</v>
      </c>
      <c r="D1763" s="2">
        <v>5</v>
      </c>
      <c r="E1763" s="2">
        <v>1100</v>
      </c>
      <c r="F1763" s="2">
        <v>5</v>
      </c>
      <c r="G1763" s="2">
        <v>5500</v>
      </c>
      <c r="H1763" s="15">
        <f t="shared" si="27"/>
        <v>-3.6608863198458644E-2</v>
      </c>
    </row>
    <row r="1764" spans="1:8" ht="13.5" x14ac:dyDescent="0.25">
      <c r="A1764" s="11"/>
      <c r="B1764" s="10">
        <v>44872</v>
      </c>
      <c r="C1764" s="2">
        <v>5</v>
      </c>
      <c r="D1764" s="2">
        <v>5</v>
      </c>
      <c r="E1764" s="2">
        <v>0</v>
      </c>
      <c r="F1764" s="2">
        <v>0</v>
      </c>
      <c r="G1764" s="2">
        <v>0</v>
      </c>
      <c r="H1764" s="15">
        <f t="shared" si="27"/>
        <v>0</v>
      </c>
    </row>
    <row r="1765" spans="1:8" ht="13.5" x14ac:dyDescent="0.25">
      <c r="A1765" s="11"/>
      <c r="B1765" s="10">
        <v>44873</v>
      </c>
      <c r="C1765" s="2">
        <v>4.79</v>
      </c>
      <c r="D1765" s="2">
        <v>4.79</v>
      </c>
      <c r="E1765" s="2">
        <v>1</v>
      </c>
      <c r="F1765" s="2">
        <v>4.79</v>
      </c>
      <c r="G1765" s="2">
        <v>4.79</v>
      </c>
      <c r="H1765" s="15">
        <f t="shared" si="27"/>
        <v>-4.1999999999999996E-2</v>
      </c>
    </row>
    <row r="1766" spans="1:8" ht="13.5" x14ac:dyDescent="0.25">
      <c r="A1766" s="11"/>
      <c r="B1766" s="10">
        <v>44874</v>
      </c>
      <c r="C1766" s="2">
        <v>5</v>
      </c>
      <c r="D1766" s="2">
        <v>5</v>
      </c>
      <c r="E1766" s="2">
        <v>0</v>
      </c>
      <c r="F1766" s="2">
        <v>0</v>
      </c>
      <c r="G1766" s="2">
        <v>0</v>
      </c>
      <c r="H1766" s="15">
        <f t="shared" si="27"/>
        <v>4.3841336116910219E-2</v>
      </c>
    </row>
    <row r="1767" spans="1:8" ht="13.5" x14ac:dyDescent="0.25">
      <c r="A1767" s="11"/>
      <c r="B1767" s="10">
        <v>44875</v>
      </c>
      <c r="C1767" s="2">
        <v>5</v>
      </c>
      <c r="D1767" s="2">
        <v>5</v>
      </c>
      <c r="E1767" s="2">
        <v>0</v>
      </c>
      <c r="F1767" s="2">
        <v>0</v>
      </c>
      <c r="G1767" s="2">
        <v>0</v>
      </c>
      <c r="H1767" s="15">
        <f t="shared" si="27"/>
        <v>0</v>
      </c>
    </row>
    <row r="1768" spans="1:8" ht="13.5" x14ac:dyDescent="0.25">
      <c r="A1768" s="11"/>
      <c r="B1768" s="10">
        <v>44876</v>
      </c>
      <c r="C1768" s="2">
        <v>5</v>
      </c>
      <c r="D1768" s="2">
        <v>5</v>
      </c>
      <c r="E1768" s="2">
        <v>472</v>
      </c>
      <c r="F1768" s="2">
        <v>5</v>
      </c>
      <c r="G1768" s="2">
        <v>2360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5.2</v>
      </c>
      <c r="D1769" s="2">
        <v>5.2</v>
      </c>
      <c r="E1769" s="2">
        <v>200</v>
      </c>
      <c r="F1769" s="2">
        <v>5.2</v>
      </c>
      <c r="G1769" s="2">
        <v>1040</v>
      </c>
      <c r="H1769" s="15">
        <f t="shared" si="27"/>
        <v>4.0000000000000036E-2</v>
      </c>
    </row>
    <row r="1770" spans="1:8" ht="13.5" x14ac:dyDescent="0.25">
      <c r="A1770" s="11"/>
      <c r="B1770" s="10">
        <v>44880</v>
      </c>
      <c r="C1770" s="2">
        <v>5.2</v>
      </c>
      <c r="D1770" s="2">
        <v>5.2</v>
      </c>
      <c r="E1770" s="2">
        <v>0</v>
      </c>
      <c r="F1770" s="2">
        <v>0</v>
      </c>
      <c r="G1770" s="2">
        <v>0</v>
      </c>
      <c r="H1770" s="15">
        <f t="shared" si="27"/>
        <v>0</v>
      </c>
    </row>
    <row r="1771" spans="1:8" ht="13.5" x14ac:dyDescent="0.25">
      <c r="A1771" s="11"/>
      <c r="B1771" s="10">
        <v>44881</v>
      </c>
      <c r="C1771" s="2">
        <v>5.2</v>
      </c>
      <c r="D1771" s="2">
        <v>5.2</v>
      </c>
      <c r="E1771" s="2">
        <v>0</v>
      </c>
      <c r="F1771" s="2">
        <v>0</v>
      </c>
      <c r="G1771" s="2">
        <v>0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5.2</v>
      </c>
      <c r="D1772" s="2">
        <v>5.2</v>
      </c>
      <c r="E1772" s="2">
        <v>540</v>
      </c>
      <c r="F1772" s="2">
        <v>5.2</v>
      </c>
      <c r="G1772" s="2">
        <v>2808</v>
      </c>
      <c r="H1772" s="15">
        <f t="shared" si="27"/>
        <v>0</v>
      </c>
    </row>
    <row r="1773" spans="1:8" ht="13.5" x14ac:dyDescent="0.25">
      <c r="A1773" s="11"/>
      <c r="B1773" s="10">
        <v>44883</v>
      </c>
      <c r="C1773" s="2">
        <v>5</v>
      </c>
      <c r="D1773" s="2">
        <v>5</v>
      </c>
      <c r="E1773" s="2">
        <v>475</v>
      </c>
      <c r="F1773" s="2">
        <v>5</v>
      </c>
      <c r="G1773" s="2">
        <v>2375</v>
      </c>
      <c r="H1773" s="15">
        <f t="shared" si="27"/>
        <v>-3.8461538461538491E-2</v>
      </c>
    </row>
    <row r="1774" spans="1:8" ht="13.5" x14ac:dyDescent="0.25">
      <c r="A1774" s="11"/>
      <c r="B1774" s="10">
        <v>44886</v>
      </c>
      <c r="C1774" s="2">
        <v>5</v>
      </c>
      <c r="D1774" s="2">
        <v>5</v>
      </c>
      <c r="E1774" s="2">
        <v>0</v>
      </c>
      <c r="F1774" s="2">
        <v>0</v>
      </c>
      <c r="G1774" s="2">
        <v>0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5</v>
      </c>
      <c r="D1775" s="2">
        <v>5</v>
      </c>
      <c r="E1775" s="2">
        <v>0</v>
      </c>
      <c r="F1775" s="2">
        <v>0</v>
      </c>
      <c r="G1775" s="2">
        <v>0</v>
      </c>
      <c r="H1775" s="15">
        <f t="shared" si="27"/>
        <v>0</v>
      </c>
    </row>
    <row r="1776" spans="1:8" ht="13.5" x14ac:dyDescent="0.25">
      <c r="A1776" s="11"/>
      <c r="B1776" s="10">
        <v>44888</v>
      </c>
      <c r="C1776" s="2">
        <v>5.2</v>
      </c>
      <c r="D1776" s="2">
        <v>5.2</v>
      </c>
      <c r="E1776" s="2">
        <v>250</v>
      </c>
      <c r="F1776" s="2">
        <v>5.2</v>
      </c>
      <c r="G1776" s="2">
        <v>1300</v>
      </c>
      <c r="H1776" s="15">
        <f t="shared" si="27"/>
        <v>4.0000000000000036E-2</v>
      </c>
    </row>
    <row r="1777" spans="1:8" ht="13.5" x14ac:dyDescent="0.25">
      <c r="A1777" s="11"/>
      <c r="B1777" s="10">
        <v>44889</v>
      </c>
      <c r="C1777" s="2">
        <v>5</v>
      </c>
      <c r="D1777" s="2">
        <v>5</v>
      </c>
      <c r="E1777" s="2">
        <v>863</v>
      </c>
      <c r="F1777" s="2">
        <v>5</v>
      </c>
      <c r="G1777" s="2">
        <v>4315</v>
      </c>
      <c r="H1777" s="15">
        <f t="shared" si="27"/>
        <v>-3.8461538461538491E-2</v>
      </c>
    </row>
    <row r="1778" spans="1:8" ht="13.5" x14ac:dyDescent="0.25">
      <c r="A1778" s="11"/>
      <c r="B1778" s="10">
        <v>44890</v>
      </c>
      <c r="C1778" s="2">
        <v>5.22</v>
      </c>
      <c r="D1778" s="2">
        <v>5.22</v>
      </c>
      <c r="E1778" s="2">
        <v>0</v>
      </c>
      <c r="F1778" s="2">
        <v>0</v>
      </c>
      <c r="G1778" s="2">
        <v>0</v>
      </c>
      <c r="H1778" s="15">
        <f t="shared" si="27"/>
        <v>4.3999999999999949E-2</v>
      </c>
    </row>
    <row r="1779" spans="1:8" ht="13.5" x14ac:dyDescent="0.25">
      <c r="A1779" s="11"/>
      <c r="B1779" s="10">
        <v>44893</v>
      </c>
      <c r="C1779" s="2">
        <v>5</v>
      </c>
      <c r="D1779" s="2">
        <v>5</v>
      </c>
      <c r="E1779" s="2">
        <v>400</v>
      </c>
      <c r="F1779" s="2">
        <v>5</v>
      </c>
      <c r="G1779" s="2">
        <v>2000</v>
      </c>
      <c r="H1779" s="15">
        <f t="shared" si="27"/>
        <v>-4.2145593869731754E-2</v>
      </c>
    </row>
    <row r="1780" spans="1:8" ht="13.5" x14ac:dyDescent="0.25">
      <c r="A1780" s="11"/>
      <c r="B1780" s="10">
        <v>44894</v>
      </c>
      <c r="C1780" s="2">
        <v>5.22</v>
      </c>
      <c r="D1780" s="2">
        <v>5.22</v>
      </c>
      <c r="E1780" s="2">
        <v>1</v>
      </c>
      <c r="F1780" s="2">
        <v>5.22</v>
      </c>
      <c r="G1780" s="2">
        <v>5.22</v>
      </c>
      <c r="H1780" s="15">
        <f t="shared" si="27"/>
        <v>4.3999999999999949E-2</v>
      </c>
    </row>
    <row r="1781" spans="1:8" ht="13.5" x14ac:dyDescent="0.25">
      <c r="A1781" s="11"/>
      <c r="B1781" s="10">
        <v>44895</v>
      </c>
      <c r="C1781" s="2">
        <v>4.99</v>
      </c>
      <c r="D1781" s="2">
        <v>4.99</v>
      </c>
      <c r="E1781" s="2">
        <v>0</v>
      </c>
      <c r="F1781" s="2">
        <v>0</v>
      </c>
      <c r="G1781" s="2">
        <v>0</v>
      </c>
      <c r="H1781" s="15">
        <f t="shared" si="27"/>
        <v>-4.4061302681992251E-2</v>
      </c>
    </row>
    <row r="1782" spans="1:8" ht="13.5" x14ac:dyDescent="0.25">
      <c r="A1782" s="11"/>
      <c r="B1782" s="10">
        <v>44896</v>
      </c>
      <c r="C1782" s="2">
        <v>4.7699999999999996</v>
      </c>
      <c r="D1782" s="2">
        <v>4.7699999999999996</v>
      </c>
      <c r="E1782" s="2">
        <v>0</v>
      </c>
      <c r="F1782" s="2">
        <v>0</v>
      </c>
      <c r="G1782" s="2">
        <v>0</v>
      </c>
      <c r="H1782" s="15">
        <f t="shared" si="27"/>
        <v>-4.4088176352705538E-2</v>
      </c>
    </row>
    <row r="1783" spans="1:8" ht="13.5" x14ac:dyDescent="0.25">
      <c r="A1783" s="11"/>
      <c r="B1783" s="10">
        <v>44897</v>
      </c>
      <c r="C1783" s="2">
        <v>4.5599999999999996</v>
      </c>
      <c r="D1783" s="2">
        <v>4.5599999999999996</v>
      </c>
      <c r="E1783" s="2">
        <v>0</v>
      </c>
      <c r="F1783" s="2">
        <v>0</v>
      </c>
      <c r="G1783" s="2">
        <v>0</v>
      </c>
      <c r="H1783" s="15">
        <f t="shared" si="27"/>
        <v>-4.40251572327044E-2</v>
      </c>
    </row>
    <row r="1784" spans="1:8" ht="13.5" x14ac:dyDescent="0.25">
      <c r="A1784" s="11"/>
      <c r="B1784" s="10">
        <v>44900</v>
      </c>
      <c r="C1784" s="2">
        <v>4.3600000000000003</v>
      </c>
      <c r="D1784" s="2">
        <v>4.3600000000000003</v>
      </c>
      <c r="E1784" s="2">
        <v>224</v>
      </c>
      <c r="F1784" s="2">
        <v>4.3600000000000003</v>
      </c>
      <c r="G1784" s="2">
        <v>976.64</v>
      </c>
      <c r="H1784" s="15">
        <f t="shared" si="27"/>
        <v>-4.3859649122806862E-2</v>
      </c>
    </row>
    <row r="1785" spans="1:8" ht="13.5" x14ac:dyDescent="0.25">
      <c r="A1785" s="11"/>
      <c r="B1785" s="10">
        <v>44901</v>
      </c>
      <c r="C1785" s="2">
        <v>4.55</v>
      </c>
      <c r="D1785" s="2">
        <v>4.55</v>
      </c>
      <c r="E1785" s="2">
        <v>45</v>
      </c>
      <c r="F1785" s="2">
        <v>4.55</v>
      </c>
      <c r="G1785" s="2">
        <v>204.75</v>
      </c>
      <c r="H1785" s="15">
        <f t="shared" si="27"/>
        <v>4.3577981651376031E-2</v>
      </c>
    </row>
    <row r="1786" spans="1:8" ht="13.5" x14ac:dyDescent="0.25">
      <c r="A1786" s="11"/>
      <c r="B1786" s="10">
        <v>44902</v>
      </c>
      <c r="C1786" s="2">
        <v>4.75</v>
      </c>
      <c r="D1786" s="2">
        <v>4.75</v>
      </c>
      <c r="E1786" s="2">
        <v>0</v>
      </c>
      <c r="F1786" s="2">
        <v>0</v>
      </c>
      <c r="G1786" s="2">
        <v>0</v>
      </c>
      <c r="H1786" s="15">
        <f t="shared" si="27"/>
        <v>4.3956043956043994E-2</v>
      </c>
    </row>
    <row r="1787" spans="1:8" ht="13.5" x14ac:dyDescent="0.25">
      <c r="A1787" s="11"/>
      <c r="B1787" s="10">
        <v>44903</v>
      </c>
      <c r="C1787" s="2">
        <v>4.96</v>
      </c>
      <c r="D1787" s="2">
        <v>4.96</v>
      </c>
      <c r="E1787" s="2">
        <v>0</v>
      </c>
      <c r="F1787" s="2">
        <v>0</v>
      </c>
      <c r="G1787" s="2">
        <v>0</v>
      </c>
      <c r="H1787" s="15">
        <f t="shared" si="27"/>
        <v>4.4210526315789464E-2</v>
      </c>
    </row>
    <row r="1788" spans="1:8" ht="13.5" x14ac:dyDescent="0.25">
      <c r="A1788" s="11"/>
      <c r="B1788" s="10">
        <v>44904</v>
      </c>
      <c r="C1788" s="2">
        <v>5</v>
      </c>
      <c r="D1788" s="2">
        <v>5</v>
      </c>
      <c r="E1788" s="2">
        <v>40</v>
      </c>
      <c r="F1788" s="2">
        <v>5</v>
      </c>
      <c r="G1788" s="2">
        <v>200</v>
      </c>
      <c r="H1788" s="15">
        <f t="shared" si="27"/>
        <v>8.0645161290322648E-3</v>
      </c>
    </row>
    <row r="1789" spans="1:8" ht="13.5" x14ac:dyDescent="0.25">
      <c r="A1789" s="11"/>
      <c r="B1789" s="10">
        <v>44907</v>
      </c>
      <c r="C1789" s="2">
        <v>5</v>
      </c>
      <c r="D1789" s="2">
        <v>5</v>
      </c>
      <c r="E1789" s="2">
        <v>50</v>
      </c>
      <c r="F1789" s="2">
        <v>5</v>
      </c>
      <c r="G1789" s="2">
        <v>250</v>
      </c>
      <c r="H1789" s="15">
        <f t="shared" si="27"/>
        <v>0</v>
      </c>
    </row>
    <row r="1790" spans="1:8" ht="13.5" x14ac:dyDescent="0.25">
      <c r="A1790" s="11"/>
      <c r="B1790" s="10">
        <v>44908</v>
      </c>
      <c r="C1790" s="2">
        <v>4.99</v>
      </c>
      <c r="D1790" s="2">
        <v>4.99</v>
      </c>
      <c r="E1790" s="2">
        <v>19</v>
      </c>
      <c r="F1790" s="2">
        <v>4.99</v>
      </c>
      <c r="G1790" s="2">
        <v>94.81</v>
      </c>
      <c r="H1790" s="15">
        <f t="shared" si="27"/>
        <v>-1.9999999999999575E-3</v>
      </c>
    </row>
    <row r="1791" spans="1:8" ht="13.5" x14ac:dyDescent="0.25">
      <c r="A1791" s="11"/>
      <c r="B1791" s="10">
        <v>44909</v>
      </c>
      <c r="C1791" s="2">
        <v>4.99</v>
      </c>
      <c r="D1791" s="2">
        <v>4.99</v>
      </c>
      <c r="E1791" s="2">
        <v>0</v>
      </c>
      <c r="F1791" s="2">
        <v>0</v>
      </c>
      <c r="G1791" s="2">
        <v>0</v>
      </c>
      <c r="H1791" s="15">
        <f t="shared" si="27"/>
        <v>0</v>
      </c>
    </row>
    <row r="1792" spans="1:8" ht="13.5" x14ac:dyDescent="0.25">
      <c r="A1792" s="11"/>
      <c r="B1792" s="10">
        <v>44910</v>
      </c>
      <c r="C1792" s="2">
        <v>4.7699999999999996</v>
      </c>
      <c r="D1792" s="2">
        <v>4.7699999999999996</v>
      </c>
      <c r="E1792" s="2">
        <v>10</v>
      </c>
      <c r="F1792" s="2">
        <v>4.7699999999999996</v>
      </c>
      <c r="G1792" s="2">
        <v>47.7</v>
      </c>
      <c r="H1792" s="15">
        <f t="shared" si="27"/>
        <v>-4.4088176352705538E-2</v>
      </c>
    </row>
    <row r="1793" spans="1:8" ht="13.5" x14ac:dyDescent="0.25">
      <c r="A1793" s="11"/>
      <c r="B1793" s="10">
        <v>44911</v>
      </c>
      <c r="C1793" s="2">
        <v>4.75</v>
      </c>
      <c r="D1793" s="2">
        <v>4.75</v>
      </c>
      <c r="E1793" s="2">
        <v>1580</v>
      </c>
      <c r="F1793" s="2">
        <v>4.75</v>
      </c>
      <c r="G1793" s="2">
        <v>7505</v>
      </c>
      <c r="H1793" s="15">
        <f t="shared" si="27"/>
        <v>-4.1928721174003302E-3</v>
      </c>
    </row>
    <row r="1794" spans="1:8" ht="13.5" x14ac:dyDescent="0.25">
      <c r="A1794" s="11"/>
      <c r="B1794" s="10">
        <v>44914</v>
      </c>
      <c r="C1794" s="2">
        <v>4.54</v>
      </c>
      <c r="D1794" s="2">
        <v>4.54</v>
      </c>
      <c r="E1794" s="2">
        <v>0</v>
      </c>
      <c r="F1794" s="2">
        <v>0</v>
      </c>
      <c r="G1794" s="2">
        <v>0</v>
      </c>
      <c r="H1794" s="15">
        <f t="shared" si="27"/>
        <v>-4.4210526315789464E-2</v>
      </c>
    </row>
    <row r="1795" spans="1:8" ht="13.5" x14ac:dyDescent="0.25">
      <c r="A1795" s="11"/>
      <c r="B1795" s="10">
        <v>44915</v>
      </c>
      <c r="C1795" s="2">
        <v>4.5</v>
      </c>
      <c r="D1795" s="2">
        <v>4.5</v>
      </c>
      <c r="E1795" s="2">
        <v>27</v>
      </c>
      <c r="F1795" s="2">
        <v>4.5</v>
      </c>
      <c r="G1795" s="2">
        <v>121.5</v>
      </c>
      <c r="H1795" s="15">
        <f t="shared" si="27"/>
        <v>-8.8105726872246774E-3</v>
      </c>
    </row>
    <row r="1796" spans="1:8" ht="13.5" x14ac:dyDescent="0.25">
      <c r="A1796" s="11"/>
      <c r="B1796" s="10">
        <v>44916</v>
      </c>
      <c r="C1796" s="2">
        <v>4.5</v>
      </c>
      <c r="D1796" s="2">
        <v>4.5</v>
      </c>
      <c r="E1796" s="2">
        <v>0</v>
      </c>
      <c r="F1796" s="2">
        <v>0</v>
      </c>
      <c r="G1796" s="2">
        <v>0</v>
      </c>
      <c r="H1796" s="15">
        <f t="shared" si="27"/>
        <v>0</v>
      </c>
    </row>
    <row r="1797" spans="1:8" ht="13.5" x14ac:dyDescent="0.25">
      <c r="A1797" s="11"/>
      <c r="B1797" s="10">
        <v>44917</v>
      </c>
      <c r="C1797" s="2">
        <v>4.3600000000000003</v>
      </c>
      <c r="D1797" s="2">
        <v>4.3600000000000003</v>
      </c>
      <c r="E1797" s="2">
        <v>1664</v>
      </c>
      <c r="F1797" s="2">
        <v>4.3600000000000003</v>
      </c>
      <c r="G1797" s="2">
        <v>7255.04</v>
      </c>
      <c r="H1797" s="15">
        <f t="shared" si="27"/>
        <v>-3.1111111111111041E-2</v>
      </c>
    </row>
    <row r="1798" spans="1:8" ht="13.5" x14ac:dyDescent="0.25">
      <c r="A1798" s="11"/>
      <c r="B1798" s="10">
        <v>44918</v>
      </c>
      <c r="C1798" s="2">
        <v>4.17</v>
      </c>
      <c r="D1798" s="2">
        <v>4.17</v>
      </c>
      <c r="E1798" s="2">
        <v>22</v>
      </c>
      <c r="F1798" s="2">
        <v>4.17</v>
      </c>
      <c r="G1798" s="2">
        <v>91.74</v>
      </c>
      <c r="H1798" s="15">
        <f t="shared" si="27"/>
        <v>-4.3577981651376232E-2</v>
      </c>
    </row>
    <row r="1799" spans="1:8" ht="13.5" x14ac:dyDescent="0.25">
      <c r="A1799" s="11"/>
      <c r="B1799" s="10">
        <v>44921</v>
      </c>
      <c r="C1799" s="2">
        <v>4.3499999999999996</v>
      </c>
      <c r="D1799" s="2">
        <v>4.3499999999999996</v>
      </c>
      <c r="E1799" s="2">
        <v>0</v>
      </c>
      <c r="F1799" s="2">
        <v>0</v>
      </c>
      <c r="G1799" s="2">
        <v>0</v>
      </c>
      <c r="H1799" s="15">
        <f t="shared" ref="H1799:H1862" si="28">(D1799-D1798)/D1798</f>
        <v>4.3165467625899213E-2</v>
      </c>
    </row>
    <row r="1800" spans="1:8" ht="13.5" x14ac:dyDescent="0.25">
      <c r="A1800" s="11"/>
      <c r="B1800" s="10">
        <v>44922</v>
      </c>
      <c r="C1800" s="2">
        <v>4.18</v>
      </c>
      <c r="D1800" s="2">
        <v>4.18</v>
      </c>
      <c r="E1800" s="2">
        <v>5</v>
      </c>
      <c r="F1800" s="2">
        <v>4.18</v>
      </c>
      <c r="G1800" s="2">
        <v>20.9</v>
      </c>
      <c r="H1800" s="15">
        <f t="shared" si="28"/>
        <v>-3.9080459770114928E-2</v>
      </c>
    </row>
    <row r="1801" spans="1:8" ht="13.5" x14ac:dyDescent="0.25">
      <c r="A1801" s="11"/>
      <c r="B1801" s="10">
        <v>44923</v>
      </c>
      <c r="C1801" s="2">
        <v>4</v>
      </c>
      <c r="D1801" s="2">
        <v>4</v>
      </c>
      <c r="E1801" s="2">
        <v>26</v>
      </c>
      <c r="F1801" s="2">
        <v>4</v>
      </c>
      <c r="G1801" s="2">
        <v>104</v>
      </c>
      <c r="H1801" s="15">
        <f t="shared" si="28"/>
        <v>-4.3062200956937732E-2</v>
      </c>
    </row>
    <row r="1802" spans="1:8" ht="13.5" x14ac:dyDescent="0.25">
      <c r="A1802" s="11"/>
      <c r="B1802" s="10">
        <v>44924</v>
      </c>
      <c r="C1802" s="2">
        <v>4</v>
      </c>
      <c r="D1802" s="2">
        <v>4</v>
      </c>
      <c r="E1802" s="2">
        <v>0</v>
      </c>
      <c r="F1802" s="2">
        <v>0</v>
      </c>
      <c r="G1802" s="2">
        <v>0</v>
      </c>
      <c r="H1802" s="15">
        <f t="shared" si="28"/>
        <v>0</v>
      </c>
    </row>
    <row r="1803" spans="1:8" ht="13.5" x14ac:dyDescent="0.25">
      <c r="A1803" s="11"/>
      <c r="B1803" s="10">
        <v>44925</v>
      </c>
      <c r="C1803" s="2">
        <v>4</v>
      </c>
      <c r="D1803" s="2">
        <v>4</v>
      </c>
      <c r="E1803" s="2">
        <v>0</v>
      </c>
      <c r="F1803" s="2">
        <v>0</v>
      </c>
      <c r="G1803" s="2">
        <v>0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4.18</v>
      </c>
      <c r="D1804" s="2">
        <v>4.18</v>
      </c>
      <c r="E1804" s="2">
        <v>0</v>
      </c>
      <c r="F1804" s="2">
        <v>0</v>
      </c>
      <c r="G1804" s="2">
        <v>0</v>
      </c>
      <c r="H1804" s="15">
        <f t="shared" si="28"/>
        <v>4.4999999999999929E-2</v>
      </c>
    </row>
    <row r="1805" spans="1:8" ht="13.5" x14ac:dyDescent="0.25">
      <c r="A1805" s="11"/>
      <c r="B1805" s="10">
        <v>44929</v>
      </c>
      <c r="C1805" s="2">
        <v>4.21</v>
      </c>
      <c r="D1805" s="2">
        <v>4.21</v>
      </c>
      <c r="E1805" s="2">
        <v>20</v>
      </c>
      <c r="F1805" s="2">
        <v>4.21</v>
      </c>
      <c r="G1805" s="2">
        <v>84.2</v>
      </c>
      <c r="H1805" s="15">
        <f t="shared" si="28"/>
        <v>7.1770334928230265E-3</v>
      </c>
    </row>
    <row r="1806" spans="1:8" ht="13.5" x14ac:dyDescent="0.25">
      <c r="A1806" s="11"/>
      <c r="B1806" s="10">
        <v>44930</v>
      </c>
      <c r="C1806" s="2">
        <v>4.3899999999999997</v>
      </c>
      <c r="D1806" s="2">
        <v>4.3899999999999997</v>
      </c>
      <c r="E1806" s="2">
        <v>0</v>
      </c>
      <c r="F1806" s="2">
        <v>0</v>
      </c>
      <c r="G1806" s="2">
        <v>0</v>
      </c>
      <c r="H1806" s="15">
        <f t="shared" si="28"/>
        <v>4.2755344418052191E-2</v>
      </c>
    </row>
    <row r="1807" spans="1:8" ht="13.5" x14ac:dyDescent="0.25">
      <c r="A1807" s="11"/>
      <c r="B1807" s="10">
        <v>44931</v>
      </c>
      <c r="C1807" s="2">
        <v>4.58</v>
      </c>
      <c r="D1807" s="2">
        <v>4.58</v>
      </c>
      <c r="E1807" s="2">
        <v>0</v>
      </c>
      <c r="F1807" s="2">
        <v>0</v>
      </c>
      <c r="G1807" s="2">
        <v>0</v>
      </c>
      <c r="H1807" s="15">
        <f t="shared" si="28"/>
        <v>4.3280182232346337E-2</v>
      </c>
    </row>
    <row r="1808" spans="1:8" ht="13.5" x14ac:dyDescent="0.25">
      <c r="A1808" s="11"/>
      <c r="B1808" s="10">
        <v>44932</v>
      </c>
      <c r="C1808" s="2">
        <v>4.58</v>
      </c>
      <c r="D1808" s="2">
        <v>4.58</v>
      </c>
      <c r="E1808" s="2">
        <v>2207</v>
      </c>
      <c r="F1808" s="2">
        <v>4.58</v>
      </c>
      <c r="G1808" s="2">
        <v>10108.06</v>
      </c>
      <c r="H1808" s="15">
        <f t="shared" si="28"/>
        <v>0</v>
      </c>
    </row>
    <row r="1809" spans="1:8" ht="13.5" x14ac:dyDescent="0.25">
      <c r="A1809" s="11"/>
      <c r="B1809" s="10">
        <v>44935</v>
      </c>
      <c r="C1809" s="2">
        <v>4.58</v>
      </c>
      <c r="D1809" s="2">
        <v>4.58</v>
      </c>
      <c r="E1809" s="2">
        <v>0</v>
      </c>
      <c r="F1809" s="2">
        <v>0</v>
      </c>
      <c r="G1809" s="2">
        <v>0</v>
      </c>
      <c r="H1809" s="15">
        <f t="shared" si="28"/>
        <v>0</v>
      </c>
    </row>
    <row r="1810" spans="1:8" ht="13.5" x14ac:dyDescent="0.25">
      <c r="A1810" s="11"/>
      <c r="B1810" s="10">
        <v>44936</v>
      </c>
      <c r="C1810" s="2">
        <v>4.58</v>
      </c>
      <c r="D1810" s="2">
        <v>4.58</v>
      </c>
      <c r="E1810" s="2">
        <v>0</v>
      </c>
      <c r="F1810" s="2">
        <v>0</v>
      </c>
      <c r="G1810" s="2">
        <v>0</v>
      </c>
      <c r="H1810" s="15">
        <f t="shared" si="28"/>
        <v>0</v>
      </c>
    </row>
    <row r="1811" spans="1:8" ht="13.5" x14ac:dyDescent="0.25">
      <c r="A1811" s="11"/>
      <c r="B1811" s="10">
        <v>44937</v>
      </c>
      <c r="C1811" s="2">
        <v>4.58</v>
      </c>
      <c r="D1811" s="2">
        <v>4.58</v>
      </c>
      <c r="E1811" s="2">
        <v>15</v>
      </c>
      <c r="F1811" s="2">
        <v>4.58</v>
      </c>
      <c r="G1811" s="2">
        <v>68.7</v>
      </c>
      <c r="H1811" s="15">
        <f t="shared" si="28"/>
        <v>0</v>
      </c>
    </row>
    <row r="1812" spans="1:8" ht="13.5" x14ac:dyDescent="0.25">
      <c r="A1812" s="11"/>
      <c r="B1812" s="10">
        <v>44938</v>
      </c>
      <c r="C1812" s="2">
        <v>4.58</v>
      </c>
      <c r="D1812" s="2">
        <v>4.58</v>
      </c>
      <c r="E1812" s="2">
        <v>205</v>
      </c>
      <c r="F1812" s="2">
        <v>4.58</v>
      </c>
      <c r="G1812" s="2">
        <v>938.9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4.5999999999999996</v>
      </c>
      <c r="D1813" s="2">
        <v>4.5999999999999996</v>
      </c>
      <c r="E1813" s="2">
        <v>9</v>
      </c>
      <c r="F1813" s="2">
        <v>4.5999999999999996</v>
      </c>
      <c r="G1813" s="2">
        <v>41.4</v>
      </c>
      <c r="H1813" s="15">
        <f t="shared" si="28"/>
        <v>4.3668122270741428E-3</v>
      </c>
    </row>
    <row r="1814" spans="1:8" ht="13.5" x14ac:dyDescent="0.25">
      <c r="A1814" s="11"/>
      <c r="B1814" s="10">
        <v>44942</v>
      </c>
      <c r="C1814" s="2">
        <v>4.4000000000000004</v>
      </c>
      <c r="D1814" s="2">
        <v>4.4000000000000004</v>
      </c>
      <c r="E1814" s="2">
        <v>0</v>
      </c>
      <c r="F1814" s="2">
        <v>0</v>
      </c>
      <c r="G1814" s="2">
        <v>0</v>
      </c>
      <c r="H1814" s="15">
        <f t="shared" si="28"/>
        <v>-4.3478260869565064E-2</v>
      </c>
    </row>
    <row r="1815" spans="1:8" ht="13.5" x14ac:dyDescent="0.25">
      <c r="A1815" s="11"/>
      <c r="B1815" s="10">
        <v>44943</v>
      </c>
      <c r="C1815" s="2">
        <v>4.21</v>
      </c>
      <c r="D1815" s="2">
        <v>4.21</v>
      </c>
      <c r="E1815" s="2">
        <v>22</v>
      </c>
      <c r="F1815" s="2">
        <v>4.21</v>
      </c>
      <c r="G1815" s="2">
        <v>92.62</v>
      </c>
      <c r="H1815" s="15">
        <f t="shared" si="28"/>
        <v>-4.3181818181818266E-2</v>
      </c>
    </row>
    <row r="1816" spans="1:8" ht="13.5" x14ac:dyDescent="0.25">
      <c r="A1816" s="11"/>
      <c r="B1816" s="10">
        <v>44944</v>
      </c>
      <c r="C1816" s="2">
        <v>4.21</v>
      </c>
      <c r="D1816" s="2">
        <v>4.21</v>
      </c>
      <c r="E1816" s="2">
        <v>0</v>
      </c>
      <c r="F1816" s="2">
        <v>0</v>
      </c>
      <c r="G1816" s="2">
        <v>0</v>
      </c>
      <c r="H1816" s="15">
        <f t="shared" si="28"/>
        <v>0</v>
      </c>
    </row>
    <row r="1817" spans="1:8" ht="13.5" x14ac:dyDescent="0.25">
      <c r="A1817" s="11"/>
      <c r="B1817" s="10">
        <v>44945</v>
      </c>
      <c r="C1817" s="2">
        <v>4.21</v>
      </c>
      <c r="D1817" s="2">
        <v>4.21</v>
      </c>
      <c r="E1817" s="2">
        <v>30</v>
      </c>
      <c r="F1817" s="2">
        <v>4.21</v>
      </c>
      <c r="G1817" s="2">
        <v>126.3</v>
      </c>
      <c r="H1817" s="15">
        <f t="shared" si="28"/>
        <v>0</v>
      </c>
    </row>
    <row r="1818" spans="1:8" ht="13.5" x14ac:dyDescent="0.25">
      <c r="A1818" s="11"/>
      <c r="B1818" s="10">
        <v>44946</v>
      </c>
      <c r="C1818" s="2">
        <v>4.18</v>
      </c>
      <c r="D1818" s="2">
        <v>4.18</v>
      </c>
      <c r="E1818" s="2">
        <v>324</v>
      </c>
      <c r="F1818" s="2">
        <v>4.18</v>
      </c>
      <c r="G1818" s="2">
        <v>1354.32</v>
      </c>
      <c r="H1818" s="15">
        <f t="shared" si="28"/>
        <v>-7.1258907363421021E-3</v>
      </c>
    </row>
    <row r="1819" spans="1:8" ht="13.5" x14ac:dyDescent="0.25">
      <c r="A1819" s="11"/>
      <c r="B1819" s="10">
        <v>44949</v>
      </c>
      <c r="C1819" s="2">
        <v>4.18</v>
      </c>
      <c r="D1819" s="2">
        <v>4.18</v>
      </c>
      <c r="E1819" s="2">
        <v>52</v>
      </c>
      <c r="F1819" s="2">
        <v>4.18</v>
      </c>
      <c r="G1819" s="2">
        <v>217.36</v>
      </c>
      <c r="H1819" s="15">
        <f t="shared" si="28"/>
        <v>0</v>
      </c>
    </row>
    <row r="1820" spans="1:8" ht="13.5" x14ac:dyDescent="0.25">
      <c r="A1820" s="11"/>
      <c r="B1820" s="10">
        <v>44950</v>
      </c>
      <c r="C1820" s="2">
        <v>4.3600000000000003</v>
      </c>
      <c r="D1820" s="2">
        <v>4.3600000000000003</v>
      </c>
      <c r="E1820" s="2">
        <v>0</v>
      </c>
      <c r="F1820" s="2">
        <v>0</v>
      </c>
      <c r="G1820" s="2">
        <v>0</v>
      </c>
      <c r="H1820" s="15">
        <f t="shared" si="28"/>
        <v>4.3062200956937947E-2</v>
      </c>
    </row>
    <row r="1821" spans="1:8" ht="13.5" x14ac:dyDescent="0.25">
      <c r="A1821" s="11"/>
      <c r="B1821" s="10">
        <v>44951</v>
      </c>
      <c r="C1821" s="2">
        <v>4.3600000000000003</v>
      </c>
      <c r="D1821" s="2">
        <v>4.3600000000000003</v>
      </c>
      <c r="E1821" s="2">
        <v>220</v>
      </c>
      <c r="F1821" s="2">
        <v>4.3600000000000003</v>
      </c>
      <c r="G1821" s="2">
        <v>959.2</v>
      </c>
      <c r="H1821" s="15">
        <f t="shared" si="28"/>
        <v>0</v>
      </c>
    </row>
    <row r="1822" spans="1:8" ht="13.5" x14ac:dyDescent="0.25">
      <c r="A1822" s="11"/>
      <c r="B1822" s="10">
        <v>44952</v>
      </c>
      <c r="C1822" s="2">
        <v>4.3600000000000003</v>
      </c>
      <c r="D1822" s="2">
        <v>4.3600000000000003</v>
      </c>
      <c r="E1822" s="2">
        <v>0</v>
      </c>
      <c r="F1822" s="2">
        <v>0</v>
      </c>
      <c r="G1822" s="2">
        <v>0</v>
      </c>
      <c r="H1822" s="15">
        <f t="shared" si="28"/>
        <v>0</v>
      </c>
    </row>
    <row r="1823" spans="1:8" ht="13.5" x14ac:dyDescent="0.25">
      <c r="A1823" s="11"/>
      <c r="B1823" s="10">
        <v>44953</v>
      </c>
      <c r="C1823" s="2">
        <v>4.3600000000000003</v>
      </c>
      <c r="D1823" s="2">
        <v>4.3600000000000003</v>
      </c>
      <c r="E1823" s="2">
        <v>11</v>
      </c>
      <c r="F1823" s="2">
        <v>4.3600000000000003</v>
      </c>
      <c r="G1823" s="2">
        <v>47.96</v>
      </c>
      <c r="H1823" s="15">
        <f t="shared" si="28"/>
        <v>0</v>
      </c>
    </row>
    <row r="1824" spans="1:8" ht="13.5" x14ac:dyDescent="0.25">
      <c r="A1824" s="11"/>
      <c r="B1824" s="10">
        <v>44956</v>
      </c>
      <c r="C1824" s="2">
        <v>4.46</v>
      </c>
      <c r="D1824" s="2">
        <v>4.46</v>
      </c>
      <c r="E1824" s="2">
        <v>10</v>
      </c>
      <c r="F1824" s="2">
        <v>4.46</v>
      </c>
      <c r="G1824" s="2">
        <v>44.6</v>
      </c>
      <c r="H1824" s="15">
        <f t="shared" si="28"/>
        <v>2.2935779816513679E-2</v>
      </c>
    </row>
    <row r="1825" spans="1:8" ht="13.5" x14ac:dyDescent="0.25">
      <c r="A1825" s="11"/>
      <c r="B1825" s="10">
        <v>44957</v>
      </c>
      <c r="C1825" s="2">
        <v>4.45</v>
      </c>
      <c r="D1825" s="2">
        <v>4.45</v>
      </c>
      <c r="E1825" s="2">
        <v>100</v>
      </c>
      <c r="F1825" s="2">
        <v>4.45</v>
      </c>
      <c r="G1825" s="2">
        <v>445</v>
      </c>
      <c r="H1825" s="15">
        <f t="shared" si="28"/>
        <v>-2.2421524663676653E-3</v>
      </c>
    </row>
    <row r="1826" spans="1:8" ht="13.5" x14ac:dyDescent="0.25">
      <c r="A1826" s="11"/>
      <c r="B1826" s="10">
        <v>44958</v>
      </c>
      <c r="C1826" s="2">
        <v>4.45</v>
      </c>
      <c r="D1826" s="2">
        <v>4.45</v>
      </c>
      <c r="E1826" s="2">
        <v>15</v>
      </c>
      <c r="F1826" s="2">
        <v>4.45</v>
      </c>
      <c r="G1826" s="2">
        <v>66.75</v>
      </c>
      <c r="H1826" s="15">
        <f t="shared" si="28"/>
        <v>0</v>
      </c>
    </row>
    <row r="1827" spans="1:8" ht="13.5" x14ac:dyDescent="0.25">
      <c r="A1827" s="11"/>
      <c r="B1827" s="10">
        <v>44959</v>
      </c>
      <c r="C1827" s="2">
        <v>4.25</v>
      </c>
      <c r="D1827" s="2">
        <v>4.25</v>
      </c>
      <c r="E1827" s="2">
        <v>0</v>
      </c>
      <c r="F1827" s="2">
        <v>0</v>
      </c>
      <c r="G1827" s="2">
        <v>0</v>
      </c>
      <c r="H1827" s="15">
        <f t="shared" si="28"/>
        <v>-4.4943820224719142E-2</v>
      </c>
    </row>
    <row r="1828" spans="1:8" ht="13.5" x14ac:dyDescent="0.25">
      <c r="A1828" s="11"/>
      <c r="B1828" s="10">
        <v>44960</v>
      </c>
      <c r="C1828" s="2">
        <v>4.25</v>
      </c>
      <c r="D1828" s="2">
        <v>4.25</v>
      </c>
      <c r="E1828" s="2">
        <v>0</v>
      </c>
      <c r="F1828" s="2">
        <v>0</v>
      </c>
      <c r="G1828" s="2">
        <v>0</v>
      </c>
      <c r="H1828" s="15">
        <f t="shared" si="28"/>
        <v>0</v>
      </c>
    </row>
    <row r="1829" spans="1:8" ht="13.5" x14ac:dyDescent="0.25">
      <c r="A1829" s="11"/>
      <c r="B1829" s="10">
        <v>44963</v>
      </c>
      <c r="C1829" s="2">
        <v>4.4400000000000004</v>
      </c>
      <c r="D1829" s="2">
        <v>4.4400000000000004</v>
      </c>
      <c r="E1829" s="2">
        <v>4</v>
      </c>
      <c r="F1829" s="2">
        <v>4.4400000000000004</v>
      </c>
      <c r="G1829" s="2">
        <v>17.760000000000002</v>
      </c>
      <c r="H1829" s="15">
        <f t="shared" si="28"/>
        <v>4.4705882352941269E-2</v>
      </c>
    </row>
    <row r="1830" spans="1:8" ht="13.5" x14ac:dyDescent="0.25">
      <c r="A1830" s="11"/>
      <c r="B1830" s="10">
        <v>44964</v>
      </c>
      <c r="C1830" s="2">
        <v>4.4400000000000004</v>
      </c>
      <c r="D1830" s="2">
        <v>4.4400000000000004</v>
      </c>
      <c r="E1830" s="2">
        <v>0</v>
      </c>
      <c r="F1830" s="2">
        <v>0</v>
      </c>
      <c r="G1830" s="2">
        <v>0</v>
      </c>
      <c r="H1830" s="15">
        <f t="shared" si="28"/>
        <v>0</v>
      </c>
    </row>
    <row r="1831" spans="1:8" ht="13.5" x14ac:dyDescent="0.25">
      <c r="A1831" s="11"/>
      <c r="B1831" s="10">
        <v>44965</v>
      </c>
      <c r="C1831" s="2">
        <v>4.4400000000000004</v>
      </c>
      <c r="D1831" s="2">
        <v>4.4400000000000004</v>
      </c>
      <c r="E1831" s="2">
        <v>1020</v>
      </c>
      <c r="F1831" s="2">
        <v>4.4400000000000004</v>
      </c>
      <c r="G1831" s="2">
        <v>4528.8</v>
      </c>
      <c r="H1831" s="15">
        <f t="shared" si="28"/>
        <v>0</v>
      </c>
    </row>
    <row r="1832" spans="1:8" ht="13.5" x14ac:dyDescent="0.25">
      <c r="A1832" s="11"/>
      <c r="B1832" s="10">
        <v>44966</v>
      </c>
      <c r="C1832" s="2">
        <v>4.25</v>
      </c>
      <c r="D1832" s="2">
        <v>4.25</v>
      </c>
      <c r="E1832" s="2">
        <v>715</v>
      </c>
      <c r="F1832" s="2">
        <v>4.25</v>
      </c>
      <c r="G1832" s="2">
        <v>3038.75</v>
      </c>
      <c r="H1832" s="15">
        <f t="shared" si="28"/>
        <v>-4.2792792792792876E-2</v>
      </c>
    </row>
    <row r="1833" spans="1:8" ht="13.5" x14ac:dyDescent="0.25">
      <c r="A1833" s="11"/>
      <c r="B1833" s="10">
        <v>44967</v>
      </c>
      <c r="C1833" s="2">
        <v>4.25</v>
      </c>
      <c r="D1833" s="2">
        <v>4.25</v>
      </c>
      <c r="E1833" s="2">
        <v>0</v>
      </c>
      <c r="F1833" s="2">
        <v>0</v>
      </c>
      <c r="G1833" s="2">
        <v>0</v>
      </c>
      <c r="H1833" s="15">
        <f t="shared" si="28"/>
        <v>0</v>
      </c>
    </row>
    <row r="1834" spans="1:8" ht="13.5" x14ac:dyDescent="0.25">
      <c r="A1834" s="11"/>
      <c r="B1834" s="10">
        <v>44970</v>
      </c>
      <c r="C1834" s="2">
        <v>4.25</v>
      </c>
      <c r="D1834" s="2">
        <v>4.25</v>
      </c>
      <c r="E1834" s="2">
        <v>0</v>
      </c>
      <c r="F1834" s="2">
        <v>0</v>
      </c>
      <c r="G1834" s="2">
        <v>0</v>
      </c>
      <c r="H1834" s="15">
        <f t="shared" si="28"/>
        <v>0</v>
      </c>
    </row>
    <row r="1835" spans="1:8" ht="13.5" x14ac:dyDescent="0.25">
      <c r="A1835" s="11"/>
      <c r="B1835" s="10">
        <v>44971</v>
      </c>
      <c r="C1835" s="2">
        <v>4.25</v>
      </c>
      <c r="D1835" s="2">
        <v>4.25</v>
      </c>
      <c r="E1835" s="2">
        <v>0</v>
      </c>
      <c r="F1835" s="2">
        <v>0</v>
      </c>
      <c r="G1835" s="2">
        <v>0</v>
      </c>
      <c r="H1835" s="15">
        <f t="shared" si="28"/>
        <v>0</v>
      </c>
    </row>
    <row r="1836" spans="1:8" ht="13.5" x14ac:dyDescent="0.25">
      <c r="A1836" s="11"/>
      <c r="B1836" s="10">
        <v>44972</v>
      </c>
      <c r="C1836" s="2">
        <v>4.25</v>
      </c>
      <c r="D1836" s="2">
        <v>4.25</v>
      </c>
      <c r="E1836" s="2">
        <v>25</v>
      </c>
      <c r="F1836" s="2">
        <v>4.25</v>
      </c>
      <c r="G1836" s="2">
        <v>106.25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4.25</v>
      </c>
      <c r="D1837" s="2">
        <v>4.25</v>
      </c>
      <c r="E1837" s="2">
        <v>0</v>
      </c>
      <c r="F1837" s="2">
        <v>0</v>
      </c>
      <c r="G1837" s="2">
        <v>0</v>
      </c>
      <c r="H1837" s="15">
        <f t="shared" si="28"/>
        <v>0</v>
      </c>
    </row>
    <row r="1838" spans="1:8" ht="13.5" x14ac:dyDescent="0.25">
      <c r="A1838" s="11"/>
      <c r="B1838" s="10">
        <v>44974</v>
      </c>
      <c r="C1838" s="2">
        <v>4.25</v>
      </c>
      <c r="D1838" s="2">
        <v>4.25</v>
      </c>
      <c r="E1838" s="2">
        <v>0</v>
      </c>
      <c r="F1838" s="2">
        <v>0</v>
      </c>
      <c r="G1838" s="2">
        <v>0</v>
      </c>
      <c r="H1838" s="15">
        <f t="shared" si="28"/>
        <v>0</v>
      </c>
    </row>
    <row r="1839" spans="1:8" ht="13.5" x14ac:dyDescent="0.25">
      <c r="A1839" s="11"/>
      <c r="B1839" s="10">
        <v>44977</v>
      </c>
      <c r="C1839" s="2">
        <v>4.25</v>
      </c>
      <c r="D1839" s="2">
        <v>4.25</v>
      </c>
      <c r="E1839" s="2">
        <v>0</v>
      </c>
      <c r="F1839" s="2">
        <v>0</v>
      </c>
      <c r="G1839" s="2">
        <v>0</v>
      </c>
      <c r="H1839" s="15">
        <f t="shared" si="28"/>
        <v>0</v>
      </c>
    </row>
    <row r="1840" spans="1:8" ht="13.5" x14ac:dyDescent="0.25">
      <c r="A1840" s="11"/>
      <c r="B1840" s="10">
        <v>44978</v>
      </c>
      <c r="C1840" s="2">
        <v>4.25</v>
      </c>
      <c r="D1840" s="2">
        <v>4.25</v>
      </c>
      <c r="E1840" s="2">
        <v>0</v>
      </c>
      <c r="F1840" s="2">
        <v>0</v>
      </c>
      <c r="G1840" s="2">
        <v>0</v>
      </c>
      <c r="H1840" s="15">
        <f t="shared" si="28"/>
        <v>0</v>
      </c>
    </row>
    <row r="1841" spans="1:8" ht="13.5" x14ac:dyDescent="0.25">
      <c r="A1841" s="11"/>
      <c r="B1841" s="10">
        <v>44979</v>
      </c>
      <c r="C1841" s="2">
        <v>4.25</v>
      </c>
      <c r="D1841" s="2">
        <v>4.25</v>
      </c>
      <c r="E1841" s="2">
        <v>0</v>
      </c>
      <c r="F1841" s="2">
        <v>0</v>
      </c>
      <c r="G1841" s="2">
        <v>0</v>
      </c>
      <c r="H1841" s="15">
        <f t="shared" si="28"/>
        <v>0</v>
      </c>
    </row>
    <row r="1842" spans="1:8" ht="13.5" x14ac:dyDescent="0.25">
      <c r="A1842" s="11"/>
      <c r="B1842" s="10">
        <v>44980</v>
      </c>
      <c r="C1842" s="2">
        <v>4.25</v>
      </c>
      <c r="D1842" s="2">
        <v>4.25</v>
      </c>
      <c r="E1842" s="2">
        <v>0</v>
      </c>
      <c r="F1842" s="2">
        <v>0</v>
      </c>
      <c r="G1842" s="2">
        <v>0</v>
      </c>
      <c r="H1842" s="15">
        <f t="shared" si="28"/>
        <v>0</v>
      </c>
    </row>
    <row r="1843" spans="1:8" ht="13.5" x14ac:dyDescent="0.25">
      <c r="A1843" s="11"/>
      <c r="B1843" s="10">
        <v>44981</v>
      </c>
      <c r="C1843" s="2">
        <v>4.24</v>
      </c>
      <c r="D1843" s="2">
        <v>4.24</v>
      </c>
      <c r="E1843" s="2">
        <v>51</v>
      </c>
      <c r="F1843" s="2">
        <v>4.24</v>
      </c>
      <c r="G1843" s="2">
        <v>216.24</v>
      </c>
      <c r="H1843" s="15">
        <f t="shared" si="28"/>
        <v>-2.3529411764705382E-3</v>
      </c>
    </row>
    <row r="1844" spans="1:8" ht="13.5" x14ac:dyDescent="0.25">
      <c r="A1844" s="11"/>
      <c r="B1844" s="10">
        <v>44984</v>
      </c>
      <c r="C1844" s="2">
        <v>4.24</v>
      </c>
      <c r="D1844" s="2">
        <v>4.24</v>
      </c>
      <c r="E1844" s="2">
        <v>0</v>
      </c>
      <c r="F1844" s="2">
        <v>0</v>
      </c>
      <c r="G1844" s="2">
        <v>0</v>
      </c>
      <c r="H1844" s="15">
        <f t="shared" si="28"/>
        <v>0</v>
      </c>
    </row>
    <row r="1845" spans="1:8" ht="13.5" x14ac:dyDescent="0.25">
      <c r="A1845" s="11"/>
      <c r="B1845" s="10">
        <v>44985</v>
      </c>
      <c r="C1845" s="2">
        <v>4.24</v>
      </c>
      <c r="D1845" s="2">
        <v>4.24</v>
      </c>
      <c r="E1845" s="2">
        <v>0</v>
      </c>
      <c r="F1845" s="2">
        <v>0</v>
      </c>
      <c r="G1845" s="2">
        <v>0</v>
      </c>
      <c r="H1845" s="15">
        <f t="shared" si="28"/>
        <v>0</v>
      </c>
    </row>
    <row r="1846" spans="1:8" ht="13.5" x14ac:dyDescent="0.25">
      <c r="A1846" s="11"/>
      <c r="B1846" s="10">
        <v>44986</v>
      </c>
      <c r="C1846" s="2">
        <v>4.24</v>
      </c>
      <c r="D1846" s="2">
        <v>4.24</v>
      </c>
      <c r="E1846" s="2">
        <v>0</v>
      </c>
      <c r="F1846" s="2">
        <v>0</v>
      </c>
      <c r="G1846" s="2">
        <v>0</v>
      </c>
      <c r="H1846" s="15">
        <f t="shared" si="28"/>
        <v>0</v>
      </c>
    </row>
    <row r="1847" spans="1:8" ht="13.5" x14ac:dyDescent="0.25">
      <c r="A1847" s="11"/>
      <c r="B1847" s="10">
        <v>44987</v>
      </c>
      <c r="C1847" s="2">
        <v>4.24</v>
      </c>
      <c r="D1847" s="2">
        <v>4.24</v>
      </c>
      <c r="E1847" s="2">
        <v>0</v>
      </c>
      <c r="F1847" s="2">
        <v>0</v>
      </c>
      <c r="G1847" s="2">
        <v>0</v>
      </c>
      <c r="H1847" s="15">
        <f t="shared" si="28"/>
        <v>0</v>
      </c>
    </row>
    <row r="1848" spans="1:8" ht="13.5" x14ac:dyDescent="0.25">
      <c r="A1848" s="11"/>
      <c r="B1848" s="10">
        <v>44988</v>
      </c>
      <c r="C1848" s="2">
        <v>4.24</v>
      </c>
      <c r="D1848" s="2">
        <v>4.24</v>
      </c>
      <c r="E1848" s="2">
        <v>0</v>
      </c>
      <c r="F1848" s="2">
        <v>0</v>
      </c>
      <c r="G1848" s="2">
        <v>0</v>
      </c>
      <c r="H1848" s="15">
        <f t="shared" si="28"/>
        <v>0</v>
      </c>
    </row>
    <row r="1849" spans="1:8" ht="13.5" x14ac:dyDescent="0.25">
      <c r="A1849" s="11"/>
      <c r="B1849" s="10">
        <v>44991</v>
      </c>
      <c r="C1849" s="2">
        <v>4.24</v>
      </c>
      <c r="D1849" s="2">
        <v>4.24</v>
      </c>
      <c r="E1849" s="2">
        <v>0</v>
      </c>
      <c r="F1849" s="2">
        <v>0</v>
      </c>
      <c r="G1849" s="2">
        <v>0</v>
      </c>
      <c r="H1849" s="15">
        <f t="shared" si="28"/>
        <v>0</v>
      </c>
    </row>
    <row r="1850" spans="1:8" ht="13.5" x14ac:dyDescent="0.25">
      <c r="A1850" s="11"/>
      <c r="B1850" s="10">
        <v>44992</v>
      </c>
      <c r="C1850" s="2">
        <v>4.24</v>
      </c>
      <c r="D1850" s="2">
        <v>4.24</v>
      </c>
      <c r="E1850" s="2">
        <v>0</v>
      </c>
      <c r="F1850" s="2">
        <v>0</v>
      </c>
      <c r="G1850" s="2">
        <v>0</v>
      </c>
      <c r="H1850" s="15">
        <f t="shared" si="28"/>
        <v>0</v>
      </c>
    </row>
    <row r="1851" spans="1:8" ht="13.5" x14ac:dyDescent="0.25">
      <c r="A1851" s="11"/>
      <c r="B1851" s="10">
        <v>44993</v>
      </c>
      <c r="C1851" s="2">
        <v>4.24</v>
      </c>
      <c r="D1851" s="2">
        <v>4.24</v>
      </c>
      <c r="E1851" s="2">
        <v>0</v>
      </c>
      <c r="F1851" s="2">
        <v>0</v>
      </c>
      <c r="G1851" s="2">
        <v>0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4.24</v>
      </c>
      <c r="D1852" s="2">
        <v>4.24</v>
      </c>
      <c r="E1852" s="2">
        <v>0</v>
      </c>
      <c r="F1852" s="2">
        <v>0</v>
      </c>
      <c r="G1852" s="2">
        <v>0</v>
      </c>
      <c r="H1852" s="15">
        <f t="shared" si="28"/>
        <v>0</v>
      </c>
    </row>
    <row r="1853" spans="1:8" ht="13.5" x14ac:dyDescent="0.25">
      <c r="A1853" s="11"/>
      <c r="B1853" s="10">
        <v>44995</v>
      </c>
      <c r="C1853" s="2">
        <v>4.05</v>
      </c>
      <c r="D1853" s="2">
        <v>4.05</v>
      </c>
      <c r="E1853" s="2">
        <v>0</v>
      </c>
      <c r="F1853" s="2">
        <v>0</v>
      </c>
      <c r="G1853" s="2">
        <v>0</v>
      </c>
      <c r="H1853" s="15">
        <f t="shared" si="28"/>
        <v>-4.4811320754717068E-2</v>
      </c>
    </row>
    <row r="1854" spans="1:8" ht="13.5" x14ac:dyDescent="0.25">
      <c r="A1854" s="11"/>
      <c r="B1854" s="10">
        <v>44998</v>
      </c>
      <c r="C1854" s="2">
        <v>4</v>
      </c>
      <c r="D1854" s="2">
        <v>4</v>
      </c>
      <c r="E1854" s="2">
        <v>122</v>
      </c>
      <c r="F1854" s="2">
        <v>4</v>
      </c>
      <c r="G1854" s="2">
        <v>488</v>
      </c>
      <c r="H1854" s="15">
        <f t="shared" si="28"/>
        <v>-1.2345679012345635E-2</v>
      </c>
    </row>
    <row r="1855" spans="1:8" ht="13.5" x14ac:dyDescent="0.25">
      <c r="A1855" s="11"/>
      <c r="B1855" s="10">
        <v>44999</v>
      </c>
      <c r="C1855" s="2">
        <v>3.84</v>
      </c>
      <c r="D1855" s="2">
        <v>3.84</v>
      </c>
      <c r="E1855" s="2">
        <v>10</v>
      </c>
      <c r="F1855" s="2">
        <v>3.84</v>
      </c>
      <c r="G1855" s="2">
        <v>38.4</v>
      </c>
      <c r="H1855" s="15">
        <f t="shared" si="28"/>
        <v>-4.0000000000000036E-2</v>
      </c>
    </row>
    <row r="1856" spans="1:8" ht="13.5" x14ac:dyDescent="0.25">
      <c r="A1856" s="11"/>
      <c r="B1856" s="10">
        <v>45000</v>
      </c>
      <c r="C1856" s="2">
        <v>3.69</v>
      </c>
      <c r="D1856" s="2">
        <v>3.69</v>
      </c>
      <c r="E1856" s="2">
        <v>270</v>
      </c>
      <c r="F1856" s="2">
        <v>3.69</v>
      </c>
      <c r="G1856" s="2">
        <v>996.3</v>
      </c>
      <c r="H1856" s="15">
        <f t="shared" si="28"/>
        <v>-3.9062499999999979E-2</v>
      </c>
    </row>
    <row r="1857" spans="1:8" ht="13.5" x14ac:dyDescent="0.25">
      <c r="A1857" s="11"/>
      <c r="B1857" s="10">
        <v>45001</v>
      </c>
      <c r="C1857" s="2">
        <v>3.69</v>
      </c>
      <c r="D1857" s="2">
        <v>3.69</v>
      </c>
      <c r="E1857" s="2">
        <v>122</v>
      </c>
      <c r="F1857" s="2">
        <v>3.69</v>
      </c>
      <c r="G1857" s="2">
        <v>450.18</v>
      </c>
      <c r="H1857" s="15">
        <f t="shared" si="28"/>
        <v>0</v>
      </c>
    </row>
    <row r="1858" spans="1:8" ht="13.5" x14ac:dyDescent="0.25">
      <c r="A1858" s="11"/>
      <c r="B1858" s="10">
        <v>45002</v>
      </c>
      <c r="C1858" s="2">
        <v>3.85</v>
      </c>
      <c r="D1858" s="2">
        <v>3.85</v>
      </c>
      <c r="E1858" s="2">
        <v>47</v>
      </c>
      <c r="F1858" s="2">
        <v>3.85</v>
      </c>
      <c r="G1858" s="2">
        <v>180.95</v>
      </c>
      <c r="H1858" s="15">
        <f t="shared" si="28"/>
        <v>4.3360433604336085E-2</v>
      </c>
    </row>
    <row r="1859" spans="1:8" ht="13.5" x14ac:dyDescent="0.25">
      <c r="A1859" s="11"/>
      <c r="B1859" s="10">
        <v>45006</v>
      </c>
      <c r="C1859" s="2">
        <v>3.85</v>
      </c>
      <c r="D1859" s="2">
        <v>3.85</v>
      </c>
      <c r="E1859" s="2">
        <v>0</v>
      </c>
      <c r="F1859" s="2">
        <v>0</v>
      </c>
      <c r="G1859" s="2">
        <v>0</v>
      </c>
      <c r="H1859" s="15">
        <f t="shared" si="28"/>
        <v>0</v>
      </c>
    </row>
    <row r="1860" spans="1:8" ht="13.5" x14ac:dyDescent="0.25">
      <c r="A1860" s="11"/>
      <c r="B1860" s="10">
        <v>45007</v>
      </c>
      <c r="C1860" s="2">
        <v>3.85</v>
      </c>
      <c r="D1860" s="2">
        <v>3.85</v>
      </c>
      <c r="E1860" s="2">
        <v>0</v>
      </c>
      <c r="F1860" s="2">
        <v>0</v>
      </c>
      <c r="G1860" s="2">
        <v>0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3.85</v>
      </c>
      <c r="D1861" s="2">
        <v>3.85</v>
      </c>
      <c r="E1861" s="2">
        <v>0</v>
      </c>
      <c r="F1861" s="2">
        <v>0</v>
      </c>
      <c r="G1861" s="2">
        <v>0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3.85</v>
      </c>
      <c r="D1862" s="2">
        <v>3.85</v>
      </c>
      <c r="E1862" s="2">
        <v>140</v>
      </c>
      <c r="F1862" s="2">
        <v>3.85</v>
      </c>
      <c r="G1862" s="2">
        <v>539</v>
      </c>
      <c r="H1862" s="15">
        <f t="shared" si="28"/>
        <v>0</v>
      </c>
    </row>
    <row r="1863" spans="1:8" ht="13.5" x14ac:dyDescent="0.25">
      <c r="A1863" s="11"/>
      <c r="B1863" s="10">
        <v>45012</v>
      </c>
      <c r="C1863" s="2">
        <v>3.85</v>
      </c>
      <c r="D1863" s="2">
        <v>3.85</v>
      </c>
      <c r="E1863" s="2">
        <v>0</v>
      </c>
      <c r="F1863" s="2">
        <v>0</v>
      </c>
      <c r="G1863" s="2">
        <v>0</v>
      </c>
      <c r="H1863" s="15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3.85</v>
      </c>
      <c r="D1864" s="2">
        <v>3.85</v>
      </c>
      <c r="E1864" s="2">
        <v>0</v>
      </c>
      <c r="F1864" s="2">
        <v>0</v>
      </c>
      <c r="G1864" s="2">
        <v>0</v>
      </c>
      <c r="H1864" s="15">
        <f t="shared" si="29"/>
        <v>0</v>
      </c>
    </row>
    <row r="1865" spans="1:8" ht="13.5" x14ac:dyDescent="0.25">
      <c r="A1865" s="11"/>
      <c r="B1865" s="10">
        <v>45014</v>
      </c>
      <c r="C1865" s="2">
        <v>3.85</v>
      </c>
      <c r="D1865" s="2">
        <v>3.85</v>
      </c>
      <c r="E1865" s="2">
        <v>0</v>
      </c>
      <c r="F1865" s="2">
        <v>0</v>
      </c>
      <c r="G1865" s="2">
        <v>0</v>
      </c>
      <c r="H1865" s="15">
        <f t="shared" si="29"/>
        <v>0</v>
      </c>
    </row>
    <row r="1866" spans="1:8" ht="13.5" x14ac:dyDescent="0.25">
      <c r="A1866" s="11"/>
      <c r="B1866" s="10">
        <v>45015</v>
      </c>
      <c r="C1866" s="2">
        <v>4.0199999999999996</v>
      </c>
      <c r="D1866" s="2">
        <v>4.0199999999999996</v>
      </c>
      <c r="E1866" s="2">
        <v>0</v>
      </c>
      <c r="F1866" s="2">
        <v>0</v>
      </c>
      <c r="G1866" s="2">
        <v>0</v>
      </c>
      <c r="H1866" s="15">
        <f t="shared" si="29"/>
        <v>4.4155844155844018E-2</v>
      </c>
    </row>
    <row r="1867" spans="1:8" ht="13.5" x14ac:dyDescent="0.25">
      <c r="A1867" s="11"/>
      <c r="B1867" s="10">
        <v>45016</v>
      </c>
      <c r="C1867" s="2">
        <v>4.2</v>
      </c>
      <c r="D1867" s="2">
        <v>4.2</v>
      </c>
      <c r="E1867" s="2">
        <v>0</v>
      </c>
      <c r="F1867" s="2">
        <v>0</v>
      </c>
      <c r="G1867" s="2">
        <v>0</v>
      </c>
      <c r="H1867" s="15">
        <f t="shared" si="29"/>
        <v>4.4776119402985232E-2</v>
      </c>
    </row>
    <row r="1868" spans="1:8" ht="13.5" x14ac:dyDescent="0.25">
      <c r="A1868" s="11"/>
      <c r="B1868" s="10">
        <v>45019</v>
      </c>
      <c r="C1868" s="2">
        <v>4.38</v>
      </c>
      <c r="D1868" s="2">
        <v>4.38</v>
      </c>
      <c r="E1868" s="2">
        <v>0</v>
      </c>
      <c r="F1868" s="2">
        <v>0</v>
      </c>
      <c r="G1868" s="2">
        <v>0</v>
      </c>
      <c r="H1868" s="15">
        <f t="shared" si="29"/>
        <v>4.2857142857142788E-2</v>
      </c>
    </row>
    <row r="1869" spans="1:8" ht="13.5" x14ac:dyDescent="0.25">
      <c r="A1869" s="11"/>
      <c r="B1869" s="10">
        <v>45020</v>
      </c>
      <c r="C1869" s="2">
        <v>4.5</v>
      </c>
      <c r="D1869" s="2">
        <v>4.5</v>
      </c>
      <c r="E1869" s="2">
        <v>100</v>
      </c>
      <c r="F1869" s="2">
        <v>4.5</v>
      </c>
      <c r="G1869" s="2">
        <v>450</v>
      </c>
      <c r="H1869" s="15">
        <f t="shared" si="29"/>
        <v>2.7397260273972629E-2</v>
      </c>
    </row>
    <row r="1870" spans="1:8" ht="13.5" x14ac:dyDescent="0.25">
      <c r="A1870" s="11"/>
      <c r="B1870" s="10">
        <v>45021</v>
      </c>
      <c r="C1870" s="2">
        <v>4.5</v>
      </c>
      <c r="D1870" s="2">
        <v>4.5</v>
      </c>
      <c r="E1870" s="2">
        <v>0</v>
      </c>
      <c r="F1870" s="2">
        <v>0</v>
      </c>
      <c r="G1870" s="2">
        <v>0</v>
      </c>
      <c r="H1870" s="15">
        <f t="shared" si="29"/>
        <v>0</v>
      </c>
    </row>
    <row r="1871" spans="1:8" ht="13.5" x14ac:dyDescent="0.25">
      <c r="A1871" s="11"/>
      <c r="B1871" s="10">
        <v>45022</v>
      </c>
      <c r="C1871" s="2">
        <v>4.7</v>
      </c>
      <c r="D1871" s="2">
        <v>4.7</v>
      </c>
      <c r="E1871" s="2">
        <v>0</v>
      </c>
      <c r="F1871" s="2">
        <v>0</v>
      </c>
      <c r="G1871" s="2">
        <v>0</v>
      </c>
      <c r="H1871" s="15">
        <f t="shared" si="29"/>
        <v>4.4444444444444481E-2</v>
      </c>
    </row>
    <row r="1872" spans="1:8" ht="13.5" x14ac:dyDescent="0.25">
      <c r="A1872" s="11"/>
      <c r="B1872" s="10">
        <v>45023</v>
      </c>
      <c r="C1872" s="2">
        <v>4.8</v>
      </c>
      <c r="D1872" s="2">
        <v>4.8</v>
      </c>
      <c r="E1872" s="2">
        <v>3</v>
      </c>
      <c r="F1872" s="2">
        <v>4.8</v>
      </c>
      <c r="G1872" s="2">
        <v>14.4</v>
      </c>
      <c r="H1872" s="15">
        <f t="shared" si="29"/>
        <v>2.1276595744680774E-2</v>
      </c>
    </row>
    <row r="1873" spans="1:8" ht="13.5" x14ac:dyDescent="0.25">
      <c r="A1873" s="11"/>
      <c r="B1873" s="10">
        <v>45026</v>
      </c>
      <c r="C1873" s="2">
        <v>4.9000000000000004</v>
      </c>
      <c r="D1873" s="2">
        <v>4.9000000000000004</v>
      </c>
      <c r="E1873" s="2">
        <v>1</v>
      </c>
      <c r="F1873" s="2">
        <v>4.9000000000000004</v>
      </c>
      <c r="G1873" s="2">
        <v>4.9000000000000004</v>
      </c>
      <c r="H1873" s="15">
        <f t="shared" si="29"/>
        <v>2.0833333333333447E-2</v>
      </c>
    </row>
    <row r="1874" spans="1:8" ht="13.5" x14ac:dyDescent="0.25">
      <c r="A1874" s="11"/>
      <c r="B1874" s="10">
        <v>45027</v>
      </c>
      <c r="C1874" s="2">
        <v>5.12</v>
      </c>
      <c r="D1874" s="2">
        <v>5.12</v>
      </c>
      <c r="E1874" s="2">
        <v>0</v>
      </c>
      <c r="F1874" s="2">
        <v>0</v>
      </c>
      <c r="G1874" s="2">
        <v>0</v>
      </c>
      <c r="H1874" s="15">
        <f t="shared" si="29"/>
        <v>4.4897959183673418E-2</v>
      </c>
    </row>
    <row r="1875" spans="1:8" ht="13.5" x14ac:dyDescent="0.25">
      <c r="A1875" s="11"/>
      <c r="B1875" s="10">
        <v>45028</v>
      </c>
      <c r="C1875" s="2">
        <v>5.35</v>
      </c>
      <c r="D1875" s="2">
        <v>5.35</v>
      </c>
      <c r="E1875" s="2">
        <v>0</v>
      </c>
      <c r="F1875" s="2">
        <v>0</v>
      </c>
      <c r="G1875" s="2">
        <v>0</v>
      </c>
      <c r="H1875" s="15">
        <f t="shared" si="29"/>
        <v>4.492187499999991E-2</v>
      </c>
    </row>
    <row r="1876" spans="1:8" ht="13.5" x14ac:dyDescent="0.25">
      <c r="A1876" s="11"/>
      <c r="B1876" s="10">
        <v>45029</v>
      </c>
      <c r="C1876" s="2">
        <v>5.59</v>
      </c>
      <c r="D1876" s="2">
        <v>5.59</v>
      </c>
      <c r="E1876" s="2">
        <v>200</v>
      </c>
      <c r="F1876" s="2">
        <v>5.59</v>
      </c>
      <c r="G1876" s="2">
        <v>1118</v>
      </c>
      <c r="H1876" s="15">
        <f t="shared" si="29"/>
        <v>4.4859813084112195E-2</v>
      </c>
    </row>
    <row r="1877" spans="1:8" ht="13.5" x14ac:dyDescent="0.25">
      <c r="A1877" s="11"/>
      <c r="B1877" s="10">
        <v>45030</v>
      </c>
      <c r="C1877" s="2">
        <v>5.6</v>
      </c>
      <c r="D1877" s="2">
        <v>5.6</v>
      </c>
      <c r="E1877" s="2">
        <v>1</v>
      </c>
      <c r="F1877" s="2">
        <v>5.6</v>
      </c>
      <c r="G1877" s="2">
        <v>5.6</v>
      </c>
      <c r="H1877" s="15">
        <f t="shared" si="29"/>
        <v>1.7889087656529135E-3</v>
      </c>
    </row>
    <row r="1878" spans="1:8" ht="13.5" x14ac:dyDescent="0.25">
      <c r="A1878" s="11"/>
      <c r="B1878" s="10">
        <v>45033</v>
      </c>
      <c r="C1878" s="2">
        <v>5.35</v>
      </c>
      <c r="D1878" s="2">
        <v>5.35</v>
      </c>
      <c r="E1878" s="2">
        <v>1</v>
      </c>
      <c r="F1878" s="2">
        <v>5.77</v>
      </c>
      <c r="G1878" s="2">
        <v>5.77</v>
      </c>
      <c r="H1878" s="15">
        <f t="shared" si="29"/>
        <v>-4.4642857142857144E-2</v>
      </c>
    </row>
    <row r="1879" spans="1:8" ht="13.5" x14ac:dyDescent="0.25">
      <c r="A1879" s="11"/>
      <c r="B1879" s="10">
        <v>45034</v>
      </c>
      <c r="C1879" s="2">
        <v>5.35</v>
      </c>
      <c r="D1879" s="2">
        <v>5.35</v>
      </c>
      <c r="E1879" s="2">
        <v>20</v>
      </c>
      <c r="F1879" s="2">
        <v>5.35</v>
      </c>
      <c r="G1879" s="2">
        <v>107</v>
      </c>
      <c r="H1879" s="15">
        <f t="shared" si="29"/>
        <v>0</v>
      </c>
    </row>
    <row r="1880" spans="1:8" ht="13.5" x14ac:dyDescent="0.25">
      <c r="A1880" s="11"/>
      <c r="B1880" s="10">
        <v>45035</v>
      </c>
      <c r="C1880" s="2">
        <v>5.1100000000000003</v>
      </c>
      <c r="D1880" s="2">
        <v>5.1100000000000003</v>
      </c>
      <c r="E1880" s="2">
        <v>0</v>
      </c>
      <c r="F1880" s="2">
        <v>0</v>
      </c>
      <c r="G1880" s="2">
        <v>0</v>
      </c>
      <c r="H1880" s="15">
        <f t="shared" si="29"/>
        <v>-4.4859813084112028E-2</v>
      </c>
    </row>
    <row r="1881" spans="1:8" ht="13.5" x14ac:dyDescent="0.25">
      <c r="A1881" s="11"/>
      <c r="B1881" s="10">
        <v>45036</v>
      </c>
      <c r="C1881" s="2">
        <v>5.2</v>
      </c>
      <c r="D1881" s="2">
        <v>5.2</v>
      </c>
      <c r="E1881" s="2">
        <v>5</v>
      </c>
      <c r="F1881" s="2">
        <v>5.2</v>
      </c>
      <c r="G1881" s="2">
        <v>26</v>
      </c>
      <c r="H1881" s="15">
        <f t="shared" si="29"/>
        <v>1.7612524461839502E-2</v>
      </c>
    </row>
    <row r="1882" spans="1:8" ht="13.5" x14ac:dyDescent="0.25">
      <c r="A1882" s="11"/>
      <c r="B1882" s="10">
        <v>45040</v>
      </c>
      <c r="C1882" s="2">
        <v>5</v>
      </c>
      <c r="D1882" s="2">
        <v>5</v>
      </c>
      <c r="E1882" s="2">
        <v>20</v>
      </c>
      <c r="F1882" s="2">
        <v>5</v>
      </c>
      <c r="G1882" s="2">
        <v>100</v>
      </c>
      <c r="H1882" s="15">
        <f t="shared" si="29"/>
        <v>-3.8461538461538491E-2</v>
      </c>
    </row>
    <row r="1883" spans="1:8" ht="13.5" x14ac:dyDescent="0.25">
      <c r="A1883" s="11"/>
      <c r="B1883" s="10">
        <v>45041</v>
      </c>
      <c r="C1883" s="2">
        <v>4.78</v>
      </c>
      <c r="D1883" s="2">
        <v>4.78</v>
      </c>
      <c r="E1883" s="2">
        <v>10</v>
      </c>
      <c r="F1883" s="2">
        <v>4.78</v>
      </c>
      <c r="G1883" s="2">
        <v>47.8</v>
      </c>
      <c r="H1883" s="15">
        <f t="shared" si="29"/>
        <v>-4.3999999999999949E-2</v>
      </c>
    </row>
    <row r="1884" spans="1:8" ht="13.5" x14ac:dyDescent="0.25">
      <c r="A1884" s="11"/>
      <c r="B1884" s="10">
        <v>45042</v>
      </c>
      <c r="C1884" s="2">
        <v>4.78</v>
      </c>
      <c r="D1884" s="2">
        <v>4.78</v>
      </c>
      <c r="E1884" s="2">
        <v>0</v>
      </c>
      <c r="F1884" s="2">
        <v>0</v>
      </c>
      <c r="G1884" s="2">
        <v>0</v>
      </c>
      <c r="H1884" s="15">
        <f t="shared" si="29"/>
        <v>0</v>
      </c>
    </row>
    <row r="1885" spans="1:8" ht="13.5" x14ac:dyDescent="0.25">
      <c r="A1885" s="11"/>
      <c r="B1885" s="10">
        <v>45043</v>
      </c>
      <c r="C1885" s="2">
        <v>4.57</v>
      </c>
      <c r="D1885" s="2">
        <v>4.57</v>
      </c>
      <c r="E1885" s="2">
        <v>47</v>
      </c>
      <c r="F1885" s="2">
        <v>4.58</v>
      </c>
      <c r="G1885" s="2">
        <v>215.26</v>
      </c>
      <c r="H1885" s="15">
        <f t="shared" si="29"/>
        <v>-4.3933054393305429E-2</v>
      </c>
    </row>
    <row r="1886" spans="1:8" ht="13.5" x14ac:dyDescent="0.25">
      <c r="A1886" s="11"/>
      <c r="B1886" s="10">
        <v>45044</v>
      </c>
      <c r="C1886" s="2">
        <v>4.37</v>
      </c>
      <c r="D1886" s="2">
        <v>4.37</v>
      </c>
      <c r="E1886" s="2">
        <v>0</v>
      </c>
      <c r="F1886" s="2">
        <v>0</v>
      </c>
      <c r="G1886" s="2">
        <v>0</v>
      </c>
      <c r="H1886" s="15">
        <f t="shared" si="29"/>
        <v>-4.3763676148796532E-2</v>
      </c>
    </row>
    <row r="1887" spans="1:8" ht="13.5" x14ac:dyDescent="0.25">
      <c r="A1887" s="11"/>
      <c r="B1887" s="10">
        <v>45048</v>
      </c>
      <c r="C1887" s="2">
        <v>4.18</v>
      </c>
      <c r="D1887" s="2">
        <v>4.18</v>
      </c>
      <c r="E1887" s="2">
        <v>0</v>
      </c>
      <c r="F1887" s="2">
        <v>0</v>
      </c>
      <c r="G1887" s="2">
        <v>0</v>
      </c>
      <c r="H1887" s="15">
        <f t="shared" si="29"/>
        <v>-4.3478260869565306E-2</v>
      </c>
    </row>
    <row r="1888" spans="1:8" ht="13.5" x14ac:dyDescent="0.25">
      <c r="A1888" s="11"/>
      <c r="B1888" s="10">
        <v>45049</v>
      </c>
      <c r="C1888" s="2">
        <v>4</v>
      </c>
      <c r="D1888" s="2">
        <v>4</v>
      </c>
      <c r="E1888" s="2">
        <v>110</v>
      </c>
      <c r="F1888" s="2">
        <v>4</v>
      </c>
      <c r="G1888" s="2">
        <v>440</v>
      </c>
      <c r="H1888" s="15">
        <f t="shared" si="29"/>
        <v>-4.3062200956937732E-2</v>
      </c>
    </row>
    <row r="1889" spans="1:8" ht="13.5" x14ac:dyDescent="0.25">
      <c r="A1889" s="11"/>
      <c r="B1889" s="10">
        <v>45050</v>
      </c>
      <c r="C1889" s="2">
        <v>4</v>
      </c>
      <c r="D1889" s="2">
        <v>4</v>
      </c>
      <c r="E1889" s="2">
        <v>0</v>
      </c>
      <c r="F1889" s="2">
        <v>0</v>
      </c>
      <c r="G1889" s="2">
        <v>0</v>
      </c>
      <c r="H1889" s="15">
        <f t="shared" si="29"/>
        <v>0</v>
      </c>
    </row>
    <row r="1890" spans="1:8" ht="13.5" x14ac:dyDescent="0.25">
      <c r="A1890" s="11"/>
      <c r="B1890" s="10">
        <v>45051</v>
      </c>
      <c r="C1890" s="2">
        <v>3.82</v>
      </c>
      <c r="D1890" s="2">
        <v>3.82</v>
      </c>
      <c r="E1890" s="2">
        <v>0</v>
      </c>
      <c r="F1890" s="2">
        <v>0</v>
      </c>
      <c r="G1890" s="2">
        <v>0</v>
      </c>
      <c r="H1890" s="15">
        <f t="shared" si="29"/>
        <v>-4.500000000000004E-2</v>
      </c>
    </row>
    <row r="1891" spans="1:8" ht="13.5" x14ac:dyDescent="0.25">
      <c r="A1891" s="11"/>
      <c r="B1891" s="10">
        <v>45054</v>
      </c>
      <c r="C1891" s="2">
        <v>3.65</v>
      </c>
      <c r="D1891" s="2">
        <v>3.65</v>
      </c>
      <c r="E1891" s="2">
        <v>0</v>
      </c>
      <c r="F1891" s="2">
        <v>0</v>
      </c>
      <c r="G1891" s="2">
        <v>0</v>
      </c>
      <c r="H1891" s="15">
        <f t="shared" si="29"/>
        <v>-4.4502617801047105E-2</v>
      </c>
    </row>
    <row r="1892" spans="1:8" ht="13.5" x14ac:dyDescent="0.25">
      <c r="A1892" s="11"/>
      <c r="B1892" s="10">
        <v>45055</v>
      </c>
      <c r="C1892" s="2">
        <v>3.49</v>
      </c>
      <c r="D1892" s="2">
        <v>3.49</v>
      </c>
      <c r="E1892" s="2">
        <v>0</v>
      </c>
      <c r="F1892" s="2">
        <v>0</v>
      </c>
      <c r="G1892" s="2">
        <v>0</v>
      </c>
      <c r="H1892" s="15">
        <f t="shared" si="29"/>
        <v>-4.3835616438356081E-2</v>
      </c>
    </row>
    <row r="1893" spans="1:8" ht="13.5" x14ac:dyDescent="0.25">
      <c r="A1893" s="11"/>
      <c r="B1893" s="10">
        <v>45056</v>
      </c>
      <c r="C1893" s="2">
        <v>3.34</v>
      </c>
      <c r="D1893" s="2">
        <v>3.34</v>
      </c>
      <c r="E1893" s="2">
        <v>2566</v>
      </c>
      <c r="F1893" s="2">
        <v>3.34</v>
      </c>
      <c r="G1893" s="2">
        <v>8570.44</v>
      </c>
      <c r="H1893" s="15">
        <f t="shared" si="29"/>
        <v>-4.2979942693409844E-2</v>
      </c>
    </row>
    <row r="1894" spans="1:8" ht="13.5" x14ac:dyDescent="0.25">
      <c r="A1894" s="11"/>
      <c r="B1894" s="10">
        <v>45057</v>
      </c>
      <c r="C1894" s="2">
        <v>3.19</v>
      </c>
      <c r="D1894" s="2">
        <v>3.19</v>
      </c>
      <c r="E1894" s="2">
        <v>6203</v>
      </c>
      <c r="F1894" s="2">
        <v>3.19</v>
      </c>
      <c r="G1894" s="2">
        <v>19787.57</v>
      </c>
      <c r="H1894" s="15">
        <f t="shared" si="29"/>
        <v>-4.4910179640718535E-2</v>
      </c>
    </row>
    <row r="1895" spans="1:8" ht="13.5" x14ac:dyDescent="0.25">
      <c r="A1895" s="11"/>
      <c r="B1895" s="10">
        <v>45058</v>
      </c>
      <c r="C1895" s="2">
        <v>3.33</v>
      </c>
      <c r="D1895" s="2">
        <v>3.33</v>
      </c>
      <c r="E1895" s="2">
        <v>0</v>
      </c>
      <c r="F1895" s="2">
        <v>0</v>
      </c>
      <c r="G1895" s="2">
        <v>0</v>
      </c>
      <c r="H1895" s="15">
        <f t="shared" si="29"/>
        <v>4.3887147335423239E-2</v>
      </c>
    </row>
    <row r="1896" spans="1:8" ht="13.5" x14ac:dyDescent="0.25">
      <c r="A1896" s="11"/>
      <c r="B1896" s="10">
        <v>45061</v>
      </c>
      <c r="C1896" s="2">
        <v>3.47</v>
      </c>
      <c r="D1896" s="2">
        <v>3.47</v>
      </c>
      <c r="E1896" s="2">
        <v>3</v>
      </c>
      <c r="F1896" s="2">
        <v>3.47</v>
      </c>
      <c r="G1896" s="2">
        <v>10.41</v>
      </c>
      <c r="H1896" s="15">
        <f t="shared" si="29"/>
        <v>4.204204204204208E-2</v>
      </c>
    </row>
    <row r="1897" spans="1:8" ht="13.5" x14ac:dyDescent="0.25">
      <c r="A1897" s="11"/>
      <c r="B1897" s="10">
        <v>45062</v>
      </c>
      <c r="C1897" s="2">
        <v>3.62</v>
      </c>
      <c r="D1897" s="2">
        <v>3.62</v>
      </c>
      <c r="E1897" s="2">
        <v>200</v>
      </c>
      <c r="F1897" s="2">
        <v>3.5790000000000002</v>
      </c>
      <c r="G1897" s="2">
        <v>715.8</v>
      </c>
      <c r="H1897" s="15">
        <f t="shared" si="29"/>
        <v>4.3227665706051847E-2</v>
      </c>
    </row>
    <row r="1898" spans="1:8" ht="13.5" x14ac:dyDescent="0.25">
      <c r="A1898" s="11"/>
      <c r="B1898" s="10">
        <v>45063</v>
      </c>
      <c r="C1898" s="2">
        <v>3.78</v>
      </c>
      <c r="D1898" s="2">
        <v>3.78</v>
      </c>
      <c r="E1898" s="2">
        <v>40</v>
      </c>
      <c r="F1898" s="2">
        <v>3.78</v>
      </c>
      <c r="G1898" s="2">
        <v>151.19999999999999</v>
      </c>
      <c r="H1898" s="15">
        <f t="shared" si="29"/>
        <v>4.4198895027624224E-2</v>
      </c>
    </row>
    <row r="1899" spans="1:8" ht="13.5" x14ac:dyDescent="0.25">
      <c r="A1899" s="11"/>
      <c r="B1899" s="10">
        <v>45064</v>
      </c>
      <c r="C1899" s="2">
        <v>3.61</v>
      </c>
      <c r="D1899" s="2">
        <v>3.61</v>
      </c>
      <c r="E1899" s="2">
        <v>260</v>
      </c>
      <c r="F1899" s="2">
        <v>3.698</v>
      </c>
      <c r="G1899" s="2">
        <v>961.48</v>
      </c>
      <c r="H1899" s="15">
        <f t="shared" si="29"/>
        <v>-4.4973544973544957E-2</v>
      </c>
    </row>
    <row r="1900" spans="1:8" ht="13.5" x14ac:dyDescent="0.25">
      <c r="A1900" s="11"/>
      <c r="B1900" s="10">
        <v>45065</v>
      </c>
      <c r="C1900" s="2">
        <v>3.61</v>
      </c>
      <c r="D1900" s="2">
        <v>3.61</v>
      </c>
      <c r="E1900" s="2">
        <v>20</v>
      </c>
      <c r="F1900" s="2">
        <v>3.61</v>
      </c>
      <c r="G1900" s="2">
        <v>72.2</v>
      </c>
      <c r="H1900" s="15">
        <f t="shared" si="29"/>
        <v>0</v>
      </c>
    </row>
    <row r="1901" spans="1:8" ht="13.5" x14ac:dyDescent="0.25">
      <c r="A1901" s="11"/>
      <c r="B1901" s="10">
        <v>45068</v>
      </c>
      <c r="C1901" s="2">
        <v>3.6</v>
      </c>
      <c r="D1901" s="2">
        <v>3.6</v>
      </c>
      <c r="E1901" s="2">
        <v>50</v>
      </c>
      <c r="F1901" s="2">
        <v>3.6</v>
      </c>
      <c r="G1901" s="2">
        <v>180</v>
      </c>
      <c r="H1901" s="15">
        <f t="shared" si="29"/>
        <v>-2.7700831024930158E-3</v>
      </c>
    </row>
    <row r="1902" spans="1:8" ht="13.5" x14ac:dyDescent="0.25">
      <c r="A1902" s="11"/>
      <c r="B1902" s="10">
        <v>45069</v>
      </c>
      <c r="C1902" s="2">
        <v>3.46</v>
      </c>
      <c r="D1902" s="2">
        <v>3.46</v>
      </c>
      <c r="E1902" s="2">
        <v>134</v>
      </c>
      <c r="F1902" s="2">
        <v>3.46</v>
      </c>
      <c r="G1902" s="2">
        <v>463.64</v>
      </c>
      <c r="H1902" s="15">
        <f t="shared" si="29"/>
        <v>-3.8888888888888924E-2</v>
      </c>
    </row>
    <row r="1903" spans="1:8" ht="13.5" x14ac:dyDescent="0.25">
      <c r="A1903" s="11"/>
      <c r="B1903" s="10">
        <v>45070</v>
      </c>
      <c r="C1903" s="2">
        <v>3.46</v>
      </c>
      <c r="D1903" s="2">
        <v>3.46</v>
      </c>
      <c r="E1903" s="2">
        <v>0</v>
      </c>
      <c r="F1903" s="2">
        <v>0</v>
      </c>
      <c r="G1903" s="2">
        <v>0</v>
      </c>
      <c r="H1903" s="15">
        <f t="shared" si="29"/>
        <v>0</v>
      </c>
    </row>
    <row r="1904" spans="1:8" ht="13.5" x14ac:dyDescent="0.25">
      <c r="A1904" s="11"/>
      <c r="B1904" s="10">
        <v>45071</v>
      </c>
      <c r="C1904" s="2">
        <v>3.61</v>
      </c>
      <c r="D1904" s="2">
        <v>3.61</v>
      </c>
      <c r="E1904" s="2">
        <v>0</v>
      </c>
      <c r="F1904" s="2">
        <v>0</v>
      </c>
      <c r="G1904" s="2">
        <v>0</v>
      </c>
      <c r="H1904" s="15">
        <f t="shared" si="29"/>
        <v>4.3352601156069336E-2</v>
      </c>
    </row>
    <row r="1905" spans="1:8" ht="13.5" x14ac:dyDescent="0.25">
      <c r="A1905" s="11"/>
      <c r="B1905" s="10">
        <v>45072</v>
      </c>
      <c r="C1905" s="2">
        <v>3.68</v>
      </c>
      <c r="D1905" s="2">
        <v>3.68</v>
      </c>
      <c r="E1905" s="2">
        <v>301</v>
      </c>
      <c r="F1905" s="2">
        <v>3.69</v>
      </c>
      <c r="G1905" s="2">
        <v>1110.69</v>
      </c>
      <c r="H1905" s="15">
        <f t="shared" si="29"/>
        <v>1.9390581717451602E-2</v>
      </c>
    </row>
    <row r="1906" spans="1:8" ht="13.5" x14ac:dyDescent="0.25">
      <c r="A1906" s="11"/>
      <c r="B1906" s="10">
        <v>45075</v>
      </c>
      <c r="C1906" s="2">
        <v>3.84</v>
      </c>
      <c r="D1906" s="2">
        <v>3.84</v>
      </c>
      <c r="E1906" s="2">
        <v>0</v>
      </c>
      <c r="F1906" s="2">
        <v>0</v>
      </c>
      <c r="G1906" s="2">
        <v>0</v>
      </c>
      <c r="H1906" s="15">
        <f t="shared" si="29"/>
        <v>4.3478260869565133E-2</v>
      </c>
    </row>
    <row r="1907" spans="1:8" ht="13.5" x14ac:dyDescent="0.25">
      <c r="A1907" s="11"/>
      <c r="B1907" s="10">
        <v>45076</v>
      </c>
      <c r="C1907" s="2">
        <v>3.9</v>
      </c>
      <c r="D1907" s="2">
        <v>3.9</v>
      </c>
      <c r="E1907" s="2">
        <v>1</v>
      </c>
      <c r="F1907" s="2">
        <v>3.9</v>
      </c>
      <c r="G1907" s="2">
        <v>3.9</v>
      </c>
      <c r="H1907" s="15">
        <f t="shared" si="29"/>
        <v>1.5625000000000014E-2</v>
      </c>
    </row>
    <row r="1908" spans="1:8" ht="13.5" x14ac:dyDescent="0.25">
      <c r="A1908" s="11"/>
      <c r="B1908" s="10">
        <v>45077</v>
      </c>
      <c r="C1908" s="2">
        <v>3.9</v>
      </c>
      <c r="D1908" s="2">
        <v>3.9</v>
      </c>
      <c r="E1908" s="2">
        <v>0</v>
      </c>
      <c r="F1908" s="2">
        <v>0</v>
      </c>
      <c r="G1908" s="2">
        <v>0</v>
      </c>
      <c r="H1908" s="15">
        <f t="shared" si="29"/>
        <v>0</v>
      </c>
    </row>
    <row r="1909" spans="1:8" ht="13.5" x14ac:dyDescent="0.25">
      <c r="A1909" s="11"/>
      <c r="B1909" s="10">
        <v>45078</v>
      </c>
      <c r="C1909" s="2">
        <v>3.77</v>
      </c>
      <c r="D1909" s="2">
        <v>3.77</v>
      </c>
      <c r="E1909" s="2">
        <v>260</v>
      </c>
      <c r="F1909" s="2">
        <v>3.77</v>
      </c>
      <c r="G1909" s="2">
        <v>980.2</v>
      </c>
      <c r="H1909" s="15">
        <f t="shared" si="29"/>
        <v>-3.3333333333333305E-2</v>
      </c>
    </row>
    <row r="1910" spans="1:8" ht="13.5" x14ac:dyDescent="0.25">
      <c r="A1910" s="11"/>
      <c r="B1910" s="10">
        <v>45079</v>
      </c>
      <c r="C1910" s="2">
        <v>3.7</v>
      </c>
      <c r="D1910" s="2">
        <v>3.7</v>
      </c>
      <c r="E1910" s="2">
        <v>200</v>
      </c>
      <c r="F1910" s="2">
        <v>3.7</v>
      </c>
      <c r="G1910" s="2">
        <v>740</v>
      </c>
      <c r="H1910" s="15">
        <f t="shared" si="29"/>
        <v>-1.8567639257294388E-2</v>
      </c>
    </row>
    <row r="1911" spans="1:8" ht="13.5" x14ac:dyDescent="0.25">
      <c r="A1911" s="11"/>
      <c r="B1911" s="10">
        <v>45082</v>
      </c>
      <c r="C1911" s="2">
        <v>3.86</v>
      </c>
      <c r="D1911" s="2">
        <v>3.86</v>
      </c>
      <c r="E1911" s="2">
        <v>0</v>
      </c>
      <c r="F1911" s="2">
        <v>0</v>
      </c>
      <c r="G1911" s="2">
        <v>0</v>
      </c>
      <c r="H1911" s="15">
        <f t="shared" si="29"/>
        <v>4.3243243243243162E-2</v>
      </c>
    </row>
    <row r="1912" spans="1:8" ht="13.5" x14ac:dyDescent="0.25">
      <c r="A1912" s="11"/>
      <c r="B1912" s="10">
        <v>45083</v>
      </c>
      <c r="C1912" s="2">
        <v>3.9</v>
      </c>
      <c r="D1912" s="2">
        <v>3.9</v>
      </c>
      <c r="E1912" s="2">
        <v>2</v>
      </c>
      <c r="F1912" s="2">
        <v>3.9</v>
      </c>
      <c r="G1912" s="2">
        <v>7.8</v>
      </c>
      <c r="H1912" s="15">
        <f t="shared" si="29"/>
        <v>1.0362694300518144E-2</v>
      </c>
    </row>
    <row r="1913" spans="1:8" ht="13.5" x14ac:dyDescent="0.25">
      <c r="A1913" s="11"/>
      <c r="B1913" s="10">
        <v>45084</v>
      </c>
      <c r="C1913" s="2">
        <v>3.9</v>
      </c>
      <c r="D1913" s="2">
        <v>3.9</v>
      </c>
      <c r="E1913" s="2">
        <v>0</v>
      </c>
      <c r="F1913" s="2">
        <v>0</v>
      </c>
      <c r="G1913" s="2">
        <v>0</v>
      </c>
      <c r="H1913" s="15">
        <f t="shared" si="29"/>
        <v>0</v>
      </c>
    </row>
    <row r="1914" spans="1:8" ht="13.5" x14ac:dyDescent="0.25">
      <c r="A1914" s="11"/>
      <c r="B1914" s="10">
        <v>45085</v>
      </c>
      <c r="C1914" s="2">
        <v>3.9</v>
      </c>
      <c r="D1914" s="2">
        <v>3.9</v>
      </c>
      <c r="E1914" s="2">
        <v>0</v>
      </c>
      <c r="F1914" s="2">
        <v>0</v>
      </c>
      <c r="G1914" s="2">
        <v>0</v>
      </c>
      <c r="H1914" s="15">
        <f t="shared" si="29"/>
        <v>0</v>
      </c>
    </row>
    <row r="1915" spans="1:8" ht="13.5" x14ac:dyDescent="0.25">
      <c r="A1915" s="11"/>
      <c r="B1915" s="10">
        <v>45086</v>
      </c>
      <c r="C1915" s="2">
        <v>3.9</v>
      </c>
      <c r="D1915" s="2">
        <v>3.9</v>
      </c>
      <c r="E1915" s="2">
        <v>0</v>
      </c>
      <c r="F1915" s="2">
        <v>0</v>
      </c>
      <c r="G1915" s="2">
        <v>0</v>
      </c>
      <c r="H1915" s="15">
        <f t="shared" si="29"/>
        <v>0</v>
      </c>
    </row>
    <row r="1916" spans="1:8" ht="13.5" x14ac:dyDescent="0.25">
      <c r="A1916" s="11"/>
      <c r="B1916" s="10">
        <v>45089</v>
      </c>
      <c r="C1916" s="2">
        <v>3.9</v>
      </c>
      <c r="D1916" s="2">
        <v>3.9</v>
      </c>
      <c r="E1916" s="2">
        <v>0</v>
      </c>
      <c r="F1916" s="2">
        <v>0</v>
      </c>
      <c r="G1916" s="2">
        <v>0</v>
      </c>
      <c r="H1916" s="15">
        <f t="shared" si="29"/>
        <v>0</v>
      </c>
    </row>
    <row r="1917" spans="1:8" ht="13.5" x14ac:dyDescent="0.25">
      <c r="A1917" s="11"/>
      <c r="B1917" s="10">
        <v>45090</v>
      </c>
      <c r="C1917" s="2">
        <v>3.88</v>
      </c>
      <c r="D1917" s="2">
        <v>3.88</v>
      </c>
      <c r="E1917" s="2">
        <v>1</v>
      </c>
      <c r="F1917" s="2">
        <v>3.88</v>
      </c>
      <c r="G1917" s="2">
        <v>3.88</v>
      </c>
      <c r="H1917" s="15">
        <f t="shared" si="29"/>
        <v>-5.1282051282051325E-3</v>
      </c>
    </row>
    <row r="1918" spans="1:8" ht="13.5" x14ac:dyDescent="0.25">
      <c r="A1918" s="11"/>
      <c r="B1918" s="10">
        <v>45091</v>
      </c>
      <c r="C1918" s="2">
        <v>3.71</v>
      </c>
      <c r="D1918" s="2">
        <v>3.71</v>
      </c>
      <c r="E1918" s="2">
        <v>100</v>
      </c>
      <c r="F1918" s="2">
        <v>3.71</v>
      </c>
      <c r="G1918" s="2">
        <v>371</v>
      </c>
      <c r="H1918" s="15">
        <f t="shared" si="29"/>
        <v>-4.3814432989690705E-2</v>
      </c>
    </row>
    <row r="1919" spans="1:8" ht="13.5" x14ac:dyDescent="0.25">
      <c r="A1919" s="11"/>
      <c r="B1919" s="10">
        <v>45092</v>
      </c>
      <c r="C1919" s="2">
        <v>3.71</v>
      </c>
      <c r="D1919" s="2">
        <v>3.71</v>
      </c>
      <c r="E1919" s="2">
        <v>0</v>
      </c>
      <c r="F1919" s="2">
        <v>0</v>
      </c>
      <c r="G1919" s="2">
        <v>0</v>
      </c>
      <c r="H1919" s="15">
        <f t="shared" si="29"/>
        <v>0</v>
      </c>
    </row>
    <row r="1920" spans="1:8" ht="13.5" x14ac:dyDescent="0.25">
      <c r="A1920" s="11"/>
      <c r="B1920" s="10">
        <v>45093</v>
      </c>
      <c r="C1920" s="2">
        <v>3.8</v>
      </c>
      <c r="D1920" s="2">
        <v>3.8</v>
      </c>
      <c r="E1920" s="2">
        <v>150</v>
      </c>
      <c r="F1920" s="2">
        <v>3.8</v>
      </c>
      <c r="G1920" s="2">
        <v>570</v>
      </c>
      <c r="H1920" s="15">
        <f t="shared" si="29"/>
        <v>2.4258760107816673E-2</v>
      </c>
    </row>
    <row r="1921" spans="1:8" ht="13.5" x14ac:dyDescent="0.25">
      <c r="A1921" s="11"/>
      <c r="B1921" s="10">
        <v>45096</v>
      </c>
      <c r="C1921" s="2">
        <v>3.89</v>
      </c>
      <c r="D1921" s="2">
        <v>3.89</v>
      </c>
      <c r="E1921" s="2">
        <v>255</v>
      </c>
      <c r="F1921" s="2">
        <v>3.89</v>
      </c>
      <c r="G1921" s="2">
        <v>991.95</v>
      </c>
      <c r="H1921" s="15">
        <f t="shared" si="29"/>
        <v>2.368421052631587E-2</v>
      </c>
    </row>
    <row r="1922" spans="1:8" ht="13.5" x14ac:dyDescent="0.25">
      <c r="A1922" s="11"/>
      <c r="B1922" s="10">
        <v>45097</v>
      </c>
      <c r="C1922" s="2">
        <v>3.89</v>
      </c>
      <c r="D1922" s="2">
        <v>3.89</v>
      </c>
      <c r="E1922" s="2">
        <v>0</v>
      </c>
      <c r="F1922" s="2">
        <v>0</v>
      </c>
      <c r="G1922" s="2">
        <v>0</v>
      </c>
      <c r="H1922" s="15">
        <f t="shared" si="29"/>
        <v>0</v>
      </c>
    </row>
    <row r="1923" spans="1:8" ht="13.5" x14ac:dyDescent="0.25">
      <c r="A1923" s="11"/>
      <c r="B1923" s="10">
        <v>45098</v>
      </c>
      <c r="C1923" s="2">
        <v>3.89</v>
      </c>
      <c r="D1923" s="2">
        <v>3.89</v>
      </c>
      <c r="E1923" s="2">
        <v>0</v>
      </c>
      <c r="F1923" s="2">
        <v>0</v>
      </c>
      <c r="G1923" s="2">
        <v>0</v>
      </c>
      <c r="H1923" s="15">
        <f t="shared" si="29"/>
        <v>0</v>
      </c>
    </row>
    <row r="1924" spans="1:8" ht="13.5" x14ac:dyDescent="0.25">
      <c r="A1924" s="11"/>
      <c r="B1924" s="10">
        <v>45099</v>
      </c>
      <c r="C1924" s="2">
        <v>3.72</v>
      </c>
      <c r="D1924" s="2">
        <v>3.72</v>
      </c>
      <c r="E1924" s="2">
        <v>251</v>
      </c>
      <c r="F1924" s="2">
        <v>3.72</v>
      </c>
      <c r="G1924" s="2">
        <v>933.72</v>
      </c>
      <c r="H1924" s="15">
        <f t="shared" si="29"/>
        <v>-4.3701799485861163E-2</v>
      </c>
    </row>
    <row r="1925" spans="1:8" ht="13.5" x14ac:dyDescent="0.25">
      <c r="A1925" s="11"/>
      <c r="B1925" s="10">
        <v>45100</v>
      </c>
      <c r="C1925" s="2">
        <v>3.72</v>
      </c>
      <c r="D1925" s="2">
        <v>3.72</v>
      </c>
      <c r="E1925" s="2">
        <v>0</v>
      </c>
      <c r="F1925" s="2">
        <v>0</v>
      </c>
      <c r="G1925" s="2">
        <v>0</v>
      </c>
      <c r="H1925" s="15">
        <f t="shared" si="29"/>
        <v>0</v>
      </c>
    </row>
    <row r="1926" spans="1:8" ht="13.5" x14ac:dyDescent="0.25">
      <c r="A1926" s="11"/>
      <c r="B1926" s="10">
        <v>45103</v>
      </c>
      <c r="C1926" s="2">
        <v>3.72</v>
      </c>
      <c r="D1926" s="2">
        <v>3.72</v>
      </c>
      <c r="E1926" s="2">
        <v>0</v>
      </c>
      <c r="F1926" s="2">
        <v>0</v>
      </c>
      <c r="G1926" s="2">
        <v>0</v>
      </c>
      <c r="H1926" s="15">
        <f t="shared" si="29"/>
        <v>0</v>
      </c>
    </row>
    <row r="1927" spans="1:8" ht="13.5" x14ac:dyDescent="0.25">
      <c r="A1927" s="11"/>
      <c r="B1927" s="10">
        <v>45104</v>
      </c>
      <c r="C1927" s="2">
        <v>3.71</v>
      </c>
      <c r="D1927" s="2">
        <v>3.71</v>
      </c>
      <c r="E1927" s="2">
        <v>529</v>
      </c>
      <c r="F1927" s="2">
        <v>3.71</v>
      </c>
      <c r="G1927" s="2">
        <v>1962.59</v>
      </c>
      <c r="H1927" s="15">
        <f t="shared" ref="H1927:H1990" si="30">(D1927-D1926)/D1926</f>
        <v>-2.6881720430108145E-3</v>
      </c>
    </row>
    <row r="1928" spans="1:8" ht="13.5" x14ac:dyDescent="0.25">
      <c r="A1928" s="11"/>
      <c r="B1928" s="10">
        <v>45107</v>
      </c>
      <c r="C1928" s="2">
        <v>3.71</v>
      </c>
      <c r="D1928" s="2">
        <v>3.71</v>
      </c>
      <c r="E1928" s="2">
        <v>0</v>
      </c>
      <c r="F1928" s="2">
        <v>0</v>
      </c>
      <c r="G1928" s="2">
        <v>0</v>
      </c>
      <c r="H1928" s="15">
        <f t="shared" si="30"/>
        <v>0</v>
      </c>
    </row>
    <row r="1929" spans="1:8" ht="13.5" x14ac:dyDescent="0.25">
      <c r="A1929" s="11"/>
      <c r="B1929" s="10">
        <v>45110</v>
      </c>
      <c r="C1929" s="2">
        <v>3.71</v>
      </c>
      <c r="D1929" s="2">
        <v>3.71</v>
      </c>
      <c r="E1929" s="2">
        <v>0</v>
      </c>
      <c r="F1929" s="2">
        <v>0</v>
      </c>
      <c r="G1929" s="2">
        <v>0</v>
      </c>
      <c r="H1929" s="15">
        <f t="shared" si="30"/>
        <v>0</v>
      </c>
    </row>
    <row r="1930" spans="1:8" ht="13.5" x14ac:dyDescent="0.25">
      <c r="A1930" s="11"/>
      <c r="B1930" s="10">
        <v>45111</v>
      </c>
      <c r="C1930" s="2">
        <v>3.71</v>
      </c>
      <c r="D1930" s="2">
        <v>3.71</v>
      </c>
      <c r="E1930" s="2">
        <v>0</v>
      </c>
      <c r="F1930" s="2">
        <v>0</v>
      </c>
      <c r="G1930" s="2">
        <v>0</v>
      </c>
      <c r="H1930" s="15">
        <f t="shared" si="30"/>
        <v>0</v>
      </c>
    </row>
    <row r="1931" spans="1:8" ht="13.5" x14ac:dyDescent="0.25">
      <c r="A1931" s="11"/>
      <c r="B1931" s="10">
        <v>45112</v>
      </c>
      <c r="C1931" s="2">
        <v>3.71</v>
      </c>
      <c r="D1931" s="2">
        <v>3.71</v>
      </c>
      <c r="E1931" s="2">
        <v>8</v>
      </c>
      <c r="F1931" s="2">
        <v>3.71</v>
      </c>
      <c r="G1931" s="2">
        <v>29.68</v>
      </c>
      <c r="H1931" s="15">
        <f t="shared" si="30"/>
        <v>0</v>
      </c>
    </row>
    <row r="1932" spans="1:8" ht="13.5" x14ac:dyDescent="0.25">
      <c r="A1932" s="11"/>
      <c r="B1932" s="10">
        <v>45113</v>
      </c>
      <c r="C1932" s="2">
        <v>3.71</v>
      </c>
      <c r="D1932" s="2">
        <v>3.71</v>
      </c>
      <c r="E1932" s="2">
        <v>0</v>
      </c>
      <c r="F1932" s="2">
        <v>0</v>
      </c>
      <c r="G1932" s="2">
        <v>0</v>
      </c>
      <c r="H1932" s="15">
        <f t="shared" si="30"/>
        <v>0</v>
      </c>
    </row>
    <row r="1933" spans="1:8" ht="13.5" x14ac:dyDescent="0.25">
      <c r="A1933" s="11"/>
      <c r="B1933" s="10">
        <v>45114</v>
      </c>
      <c r="C1933" s="2">
        <v>3.71</v>
      </c>
      <c r="D1933" s="2">
        <v>3.71</v>
      </c>
      <c r="E1933" s="2">
        <v>0</v>
      </c>
      <c r="F1933" s="2">
        <v>0</v>
      </c>
      <c r="G1933" s="2">
        <v>0</v>
      </c>
      <c r="H1933" s="15">
        <f t="shared" si="30"/>
        <v>0</v>
      </c>
    </row>
    <row r="1934" spans="1:8" ht="13.5" x14ac:dyDescent="0.25">
      <c r="A1934" s="11"/>
      <c r="B1934" s="10">
        <v>45117</v>
      </c>
      <c r="C1934" s="2">
        <v>3.85</v>
      </c>
      <c r="D1934" s="2">
        <v>3.85</v>
      </c>
      <c r="E1934" s="2">
        <v>25</v>
      </c>
      <c r="F1934" s="2">
        <v>3.85</v>
      </c>
      <c r="G1934" s="2">
        <v>96.25</v>
      </c>
      <c r="H1934" s="15">
        <f t="shared" si="30"/>
        <v>3.7735849056603807E-2</v>
      </c>
    </row>
    <row r="1935" spans="1:8" ht="13.5" x14ac:dyDescent="0.25">
      <c r="A1935" s="11"/>
      <c r="B1935" s="10">
        <v>45118</v>
      </c>
      <c r="C1935" s="2">
        <v>3.69</v>
      </c>
      <c r="D1935" s="2">
        <v>3.69</v>
      </c>
      <c r="E1935" s="2">
        <v>200</v>
      </c>
      <c r="F1935" s="2">
        <v>3.69</v>
      </c>
      <c r="G1935" s="2">
        <v>738</v>
      </c>
      <c r="H1935" s="15">
        <f t="shared" si="30"/>
        <v>-4.1558441558441593E-2</v>
      </c>
    </row>
    <row r="1936" spans="1:8" ht="13.5" x14ac:dyDescent="0.25">
      <c r="A1936" s="11"/>
      <c r="B1936" s="10">
        <v>45119</v>
      </c>
      <c r="C1936" s="2">
        <v>3.85</v>
      </c>
      <c r="D1936" s="2">
        <v>3.85</v>
      </c>
      <c r="E1936" s="2">
        <v>0</v>
      </c>
      <c r="F1936" s="2">
        <v>0</v>
      </c>
      <c r="G1936" s="2">
        <v>0</v>
      </c>
      <c r="H1936" s="15">
        <f t="shared" si="30"/>
        <v>4.3360433604336085E-2</v>
      </c>
    </row>
    <row r="1937" spans="1:8" ht="13.5" x14ac:dyDescent="0.25">
      <c r="A1937" s="11"/>
      <c r="B1937" s="10">
        <v>45120</v>
      </c>
      <c r="C1937" s="2">
        <v>4</v>
      </c>
      <c r="D1937" s="2">
        <v>4</v>
      </c>
      <c r="E1937" s="2">
        <v>1</v>
      </c>
      <c r="F1937" s="2">
        <v>4</v>
      </c>
      <c r="G1937" s="2">
        <v>4</v>
      </c>
      <c r="H1937" s="15">
        <f t="shared" si="30"/>
        <v>3.8961038961038939E-2</v>
      </c>
    </row>
    <row r="1938" spans="1:8" ht="13.5" x14ac:dyDescent="0.25">
      <c r="A1938" s="11"/>
      <c r="B1938" s="10">
        <v>45121</v>
      </c>
      <c r="C1938" s="2">
        <v>4</v>
      </c>
      <c r="D1938" s="2">
        <v>4</v>
      </c>
      <c r="E1938" s="2">
        <v>0</v>
      </c>
      <c r="F1938" s="2">
        <v>0</v>
      </c>
      <c r="G1938" s="2">
        <v>0</v>
      </c>
      <c r="H1938" s="15">
        <f t="shared" si="30"/>
        <v>0</v>
      </c>
    </row>
    <row r="1939" spans="1:8" ht="13.5" x14ac:dyDescent="0.25">
      <c r="A1939" s="11"/>
      <c r="B1939" s="10">
        <v>45124</v>
      </c>
      <c r="C1939" s="2">
        <v>4</v>
      </c>
      <c r="D1939" s="2">
        <v>4</v>
      </c>
      <c r="E1939" s="2">
        <v>1189</v>
      </c>
      <c r="F1939" s="2">
        <v>4</v>
      </c>
      <c r="G1939" s="2">
        <v>4756</v>
      </c>
      <c r="H1939" s="15">
        <f t="shared" si="30"/>
        <v>0</v>
      </c>
    </row>
    <row r="1940" spans="1:8" ht="13.5" x14ac:dyDescent="0.25">
      <c r="A1940" s="11"/>
      <c r="B1940" s="10">
        <v>45125</v>
      </c>
      <c r="C1940" s="2">
        <v>4.18</v>
      </c>
      <c r="D1940" s="2">
        <v>4.18</v>
      </c>
      <c r="E1940" s="2">
        <v>0</v>
      </c>
      <c r="F1940" s="2">
        <v>0</v>
      </c>
      <c r="G1940" s="2">
        <v>0</v>
      </c>
      <c r="H1940" s="15">
        <f t="shared" si="30"/>
        <v>4.4999999999999929E-2</v>
      </c>
    </row>
    <row r="1941" spans="1:8" ht="13.5" x14ac:dyDescent="0.25">
      <c r="A1941" s="11"/>
      <c r="B1941" s="10">
        <v>45127</v>
      </c>
      <c r="C1941" s="2">
        <v>4.18</v>
      </c>
      <c r="D1941" s="2">
        <v>4.18</v>
      </c>
      <c r="E1941" s="2">
        <v>0</v>
      </c>
      <c r="F1941" s="2">
        <v>0</v>
      </c>
      <c r="G1941" s="2">
        <v>0</v>
      </c>
      <c r="H1941" s="15">
        <f t="shared" si="30"/>
        <v>0</v>
      </c>
    </row>
    <row r="1942" spans="1:8" ht="13.5" x14ac:dyDescent="0.25">
      <c r="A1942" s="11"/>
      <c r="B1942" s="10">
        <v>45128</v>
      </c>
      <c r="C1942" s="2">
        <v>4.18</v>
      </c>
      <c r="D1942" s="2">
        <v>4.18</v>
      </c>
      <c r="E1942" s="2">
        <v>0</v>
      </c>
      <c r="F1942" s="2">
        <v>0</v>
      </c>
      <c r="G1942" s="2">
        <v>0</v>
      </c>
      <c r="H1942" s="15">
        <f t="shared" si="30"/>
        <v>0</v>
      </c>
    </row>
    <row r="1943" spans="1:8" ht="13.5" x14ac:dyDescent="0.25">
      <c r="A1943" s="11"/>
      <c r="B1943" s="10">
        <v>45131</v>
      </c>
      <c r="C1943" s="2">
        <v>4.2</v>
      </c>
      <c r="D1943" s="2">
        <v>4.2</v>
      </c>
      <c r="E1943" s="2">
        <v>1</v>
      </c>
      <c r="F1943" s="2">
        <v>4.2</v>
      </c>
      <c r="G1943" s="2">
        <v>4.2</v>
      </c>
      <c r="H1943" s="15">
        <f t="shared" si="30"/>
        <v>4.7846889952154218E-3</v>
      </c>
    </row>
    <row r="1944" spans="1:8" ht="13.5" x14ac:dyDescent="0.25">
      <c r="A1944" s="11"/>
      <c r="B1944" s="10">
        <v>45133</v>
      </c>
      <c r="C1944" s="2">
        <v>4.2</v>
      </c>
      <c r="D1944" s="2">
        <v>4.2</v>
      </c>
      <c r="E1944" s="2">
        <v>100</v>
      </c>
      <c r="F1944" s="2">
        <v>4.2</v>
      </c>
      <c r="G1944" s="2">
        <v>420</v>
      </c>
      <c r="H1944" s="15">
        <f t="shared" si="30"/>
        <v>0</v>
      </c>
    </row>
    <row r="1945" spans="1:8" ht="13.5" x14ac:dyDescent="0.25">
      <c r="A1945" s="11"/>
      <c r="B1945" s="10">
        <v>45134</v>
      </c>
      <c r="C1945" s="2">
        <v>4.1900000000000004</v>
      </c>
      <c r="D1945" s="2">
        <v>4.1900000000000004</v>
      </c>
      <c r="E1945" s="2">
        <v>20</v>
      </c>
      <c r="F1945" s="2">
        <v>4.1900000000000004</v>
      </c>
      <c r="G1945" s="2">
        <v>83.8</v>
      </c>
      <c r="H1945" s="15">
        <f t="shared" si="30"/>
        <v>-2.38095238095233E-3</v>
      </c>
    </row>
    <row r="1946" spans="1:8" ht="13.5" x14ac:dyDescent="0.25">
      <c r="A1946" s="11"/>
      <c r="B1946" s="10">
        <v>45135</v>
      </c>
      <c r="C1946" s="2">
        <v>4.3499999999999996</v>
      </c>
      <c r="D1946" s="2">
        <v>4.3499999999999996</v>
      </c>
      <c r="E1946" s="2">
        <v>477</v>
      </c>
      <c r="F1946" s="2">
        <v>4.2839999999999998</v>
      </c>
      <c r="G1946" s="2">
        <v>2043.4680000000001</v>
      </c>
      <c r="H1946" s="15">
        <f t="shared" si="30"/>
        <v>3.8186157517899583E-2</v>
      </c>
    </row>
    <row r="1947" spans="1:8" ht="13.5" x14ac:dyDescent="0.25">
      <c r="A1947" s="11"/>
      <c r="B1947" s="10">
        <v>45138</v>
      </c>
      <c r="C1947" s="2">
        <v>4.16</v>
      </c>
      <c r="D1947" s="2">
        <v>4.16</v>
      </c>
      <c r="E1947" s="2">
        <v>1428</v>
      </c>
      <c r="F1947" s="2">
        <v>4.1619999999999999</v>
      </c>
      <c r="G1947" s="2">
        <v>5943.3360000000002</v>
      </c>
      <c r="H1947" s="15">
        <f t="shared" si="30"/>
        <v>-4.3678160919540118E-2</v>
      </c>
    </row>
    <row r="1948" spans="1:8" ht="13.5" x14ac:dyDescent="0.25">
      <c r="A1948" s="11"/>
      <c r="B1948" s="10">
        <v>45139</v>
      </c>
      <c r="C1948" s="2">
        <v>4.34</v>
      </c>
      <c r="D1948" s="2">
        <v>4.34</v>
      </c>
      <c r="E1948" s="2">
        <v>0</v>
      </c>
      <c r="F1948" s="2">
        <v>0</v>
      </c>
      <c r="G1948" s="2">
        <v>0</v>
      </c>
      <c r="H1948" s="15">
        <f t="shared" si="30"/>
        <v>4.3269230769230699E-2</v>
      </c>
    </row>
    <row r="1949" spans="1:8" ht="13.5" x14ac:dyDescent="0.25">
      <c r="A1949" s="11"/>
      <c r="B1949" s="10">
        <v>45140</v>
      </c>
      <c r="C1949" s="2">
        <v>4.1500000000000004</v>
      </c>
      <c r="D1949" s="2">
        <v>4.1500000000000004</v>
      </c>
      <c r="E1949" s="2">
        <v>500</v>
      </c>
      <c r="F1949" s="2">
        <v>4.1500000000000004</v>
      </c>
      <c r="G1949" s="2">
        <v>2075</v>
      </c>
      <c r="H1949" s="15">
        <f t="shared" si="30"/>
        <v>-4.3778801843317859E-2</v>
      </c>
    </row>
    <row r="1950" spans="1:8" ht="13.5" x14ac:dyDescent="0.25">
      <c r="A1950" s="11"/>
      <c r="B1950" s="10">
        <v>45141</v>
      </c>
      <c r="C1950" s="2">
        <v>4.1500000000000004</v>
      </c>
      <c r="D1950" s="2">
        <v>4.1500000000000004</v>
      </c>
      <c r="E1950" s="2">
        <v>0</v>
      </c>
      <c r="F1950" s="2">
        <v>0</v>
      </c>
      <c r="G1950" s="2">
        <v>0</v>
      </c>
      <c r="H1950" s="15">
        <f t="shared" si="30"/>
        <v>0</v>
      </c>
    </row>
    <row r="1951" spans="1:8" ht="13.5" x14ac:dyDescent="0.25">
      <c r="A1951" s="11"/>
      <c r="B1951" s="10">
        <v>45142</v>
      </c>
      <c r="C1951" s="2">
        <v>3.98</v>
      </c>
      <c r="D1951" s="2">
        <v>3.98</v>
      </c>
      <c r="E1951" s="2">
        <v>110</v>
      </c>
      <c r="F1951" s="2">
        <v>3.98</v>
      </c>
      <c r="G1951" s="2">
        <v>437.8</v>
      </c>
      <c r="H1951" s="15">
        <f t="shared" si="30"/>
        <v>-4.0963855421686832E-2</v>
      </c>
    </row>
    <row r="1952" spans="1:8" ht="13.5" x14ac:dyDescent="0.25">
      <c r="A1952" s="11"/>
      <c r="B1952" s="10">
        <v>45145</v>
      </c>
      <c r="C1952" s="2">
        <v>3.82</v>
      </c>
      <c r="D1952" s="2">
        <v>3.82</v>
      </c>
      <c r="E1952" s="2">
        <v>100</v>
      </c>
      <c r="F1952" s="2">
        <v>3.82</v>
      </c>
      <c r="G1952" s="2">
        <v>382</v>
      </c>
      <c r="H1952" s="15">
        <f t="shared" si="30"/>
        <v>-4.0201005025125663E-2</v>
      </c>
    </row>
    <row r="1953" spans="1:8" ht="13.5" x14ac:dyDescent="0.25">
      <c r="A1953" s="11"/>
      <c r="B1953" s="10">
        <v>45146</v>
      </c>
      <c r="C1953" s="2">
        <v>3.66</v>
      </c>
      <c r="D1953" s="2">
        <v>3.66</v>
      </c>
      <c r="E1953" s="2">
        <v>226</v>
      </c>
      <c r="F1953" s="2">
        <v>3.6760000000000002</v>
      </c>
      <c r="G1953" s="2">
        <v>830.77599999999995</v>
      </c>
      <c r="H1953" s="15">
        <f t="shared" si="30"/>
        <v>-4.1884816753926621E-2</v>
      </c>
    </row>
    <row r="1954" spans="1:8" ht="13.5" x14ac:dyDescent="0.25">
      <c r="A1954" s="11"/>
      <c r="B1954" s="10">
        <v>45147</v>
      </c>
      <c r="C1954" s="2">
        <v>3.82</v>
      </c>
      <c r="D1954" s="2">
        <v>3.82</v>
      </c>
      <c r="E1954" s="2">
        <v>106</v>
      </c>
      <c r="F1954" s="2">
        <v>3.5179999999999998</v>
      </c>
      <c r="G1954" s="2">
        <v>372.90800000000002</v>
      </c>
      <c r="H1954" s="15">
        <f t="shared" si="30"/>
        <v>4.3715846994535436E-2</v>
      </c>
    </row>
    <row r="1955" spans="1:8" ht="13.5" x14ac:dyDescent="0.25">
      <c r="A1955" s="11"/>
      <c r="B1955" s="10">
        <v>45148</v>
      </c>
      <c r="C1955" s="2">
        <v>3.67</v>
      </c>
      <c r="D1955" s="2">
        <v>3.67</v>
      </c>
      <c r="E1955" s="2">
        <v>90</v>
      </c>
      <c r="F1955" s="2">
        <v>3.67</v>
      </c>
      <c r="G1955" s="2">
        <v>330.3</v>
      </c>
      <c r="H1955" s="15">
        <f t="shared" si="30"/>
        <v>-3.9267015706806262E-2</v>
      </c>
    </row>
    <row r="1956" spans="1:8" ht="13.5" x14ac:dyDescent="0.25">
      <c r="A1956" s="11"/>
      <c r="B1956" s="10">
        <v>45149</v>
      </c>
      <c r="C1956" s="2">
        <v>3.83</v>
      </c>
      <c r="D1956" s="2">
        <v>3.83</v>
      </c>
      <c r="E1956" s="2">
        <v>45</v>
      </c>
      <c r="F1956" s="2">
        <v>3.83</v>
      </c>
      <c r="G1956" s="2">
        <v>172.35</v>
      </c>
      <c r="H1956" s="15">
        <f t="shared" si="30"/>
        <v>4.3596730245231648E-2</v>
      </c>
    </row>
    <row r="1957" spans="1:8" ht="13.5" x14ac:dyDescent="0.25">
      <c r="A1957" s="11"/>
      <c r="B1957" s="10">
        <v>45152</v>
      </c>
      <c r="C1957" s="2">
        <v>3.83</v>
      </c>
      <c r="D1957" s="2">
        <v>3.83</v>
      </c>
      <c r="E1957" s="2">
        <v>0</v>
      </c>
      <c r="F1957" s="2">
        <v>0</v>
      </c>
      <c r="G1957" s="2">
        <v>0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4</v>
      </c>
      <c r="D1958" s="2">
        <v>4</v>
      </c>
      <c r="E1958" s="2">
        <v>105</v>
      </c>
      <c r="F1958" s="2">
        <v>4</v>
      </c>
      <c r="G1958" s="2">
        <v>420</v>
      </c>
      <c r="H1958" s="15">
        <f t="shared" si="30"/>
        <v>4.4386422976501284E-2</v>
      </c>
    </row>
    <row r="1959" spans="1:8" ht="13.5" x14ac:dyDescent="0.25">
      <c r="A1959" s="11"/>
      <c r="B1959" s="10">
        <v>45154</v>
      </c>
      <c r="C1959" s="2">
        <v>4.0999999999999996</v>
      </c>
      <c r="D1959" s="2">
        <v>4.0999999999999996</v>
      </c>
      <c r="E1959" s="2">
        <v>1</v>
      </c>
      <c r="F1959" s="2">
        <v>4.0999999999999996</v>
      </c>
      <c r="G1959" s="2">
        <v>4.0999999999999996</v>
      </c>
      <c r="H1959" s="15">
        <f t="shared" si="30"/>
        <v>2.4999999999999911E-2</v>
      </c>
    </row>
    <row r="1960" spans="1:8" ht="13.5" x14ac:dyDescent="0.25">
      <c r="A1960" s="11"/>
      <c r="B1960" s="10">
        <v>45155</v>
      </c>
      <c r="C1960" s="2">
        <v>4.0999999999999996</v>
      </c>
      <c r="D1960" s="2">
        <v>4.0999999999999996</v>
      </c>
      <c r="E1960" s="2">
        <v>0</v>
      </c>
      <c r="F1960" s="2">
        <v>0</v>
      </c>
      <c r="G1960" s="2">
        <v>0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4</v>
      </c>
      <c r="D1961" s="2">
        <v>4</v>
      </c>
      <c r="E1961" s="2">
        <v>49</v>
      </c>
      <c r="F1961" s="2">
        <v>4</v>
      </c>
      <c r="G1961" s="2">
        <v>196</v>
      </c>
      <c r="H1961" s="15">
        <f t="shared" si="30"/>
        <v>-2.4390243902438939E-2</v>
      </c>
    </row>
    <row r="1962" spans="1:8" ht="13.5" x14ac:dyDescent="0.25">
      <c r="A1962" s="11"/>
      <c r="B1962" s="10">
        <v>45159</v>
      </c>
      <c r="C1962" s="2">
        <v>4.18</v>
      </c>
      <c r="D1962" s="2">
        <v>4.18</v>
      </c>
      <c r="E1962" s="2">
        <v>0</v>
      </c>
      <c r="F1962" s="2">
        <v>0</v>
      </c>
      <c r="G1962" s="2">
        <v>0</v>
      </c>
      <c r="H1962" s="15">
        <f t="shared" si="30"/>
        <v>4.4999999999999929E-2</v>
      </c>
    </row>
    <row r="1963" spans="1:8" ht="13.5" x14ac:dyDescent="0.25">
      <c r="A1963" s="11"/>
      <c r="B1963" s="10">
        <v>45160</v>
      </c>
      <c r="C1963" s="2">
        <v>4.3600000000000003</v>
      </c>
      <c r="D1963" s="2">
        <v>4.3600000000000003</v>
      </c>
      <c r="E1963" s="2">
        <v>0</v>
      </c>
      <c r="F1963" s="2">
        <v>0</v>
      </c>
      <c r="G1963" s="2">
        <v>0</v>
      </c>
      <c r="H1963" s="15">
        <f t="shared" si="30"/>
        <v>4.3062200956937947E-2</v>
      </c>
    </row>
    <row r="1964" spans="1:8" ht="13.5" x14ac:dyDescent="0.25">
      <c r="A1964" s="11"/>
      <c r="B1964" s="10">
        <v>45161</v>
      </c>
      <c r="C1964" s="2">
        <v>4.5</v>
      </c>
      <c r="D1964" s="2">
        <v>4.5</v>
      </c>
      <c r="E1964" s="2">
        <v>101</v>
      </c>
      <c r="F1964" s="2">
        <v>4.4720000000000004</v>
      </c>
      <c r="G1964" s="2">
        <v>451.67200000000003</v>
      </c>
      <c r="H1964" s="15">
        <f t="shared" si="30"/>
        <v>3.2110091743119192E-2</v>
      </c>
    </row>
    <row r="1965" spans="1:8" ht="13.5" x14ac:dyDescent="0.25">
      <c r="A1965" s="11"/>
      <c r="B1965" s="10">
        <v>45162</v>
      </c>
      <c r="C1965" s="2">
        <v>4.5</v>
      </c>
      <c r="D1965" s="2">
        <v>4.5</v>
      </c>
      <c r="E1965" s="2">
        <v>3784</v>
      </c>
      <c r="F1965" s="2">
        <v>4.5</v>
      </c>
      <c r="G1965" s="2">
        <v>17028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4.5999999999999996</v>
      </c>
      <c r="D1966" s="2">
        <v>4.5999999999999996</v>
      </c>
      <c r="E1966" s="2">
        <v>1</v>
      </c>
      <c r="F1966" s="2">
        <v>4.5999999999999996</v>
      </c>
      <c r="G1966" s="2">
        <v>4.5999999999999996</v>
      </c>
      <c r="H1966" s="15">
        <f t="shared" si="30"/>
        <v>2.2222222222222143E-2</v>
      </c>
    </row>
    <row r="1967" spans="1:8" ht="13.5" x14ac:dyDescent="0.25">
      <c r="A1967" s="11"/>
      <c r="B1967" s="10">
        <v>45166</v>
      </c>
      <c r="C1967" s="2">
        <v>4.4000000000000004</v>
      </c>
      <c r="D1967" s="2">
        <v>4.4000000000000004</v>
      </c>
      <c r="E1967" s="2">
        <v>0</v>
      </c>
      <c r="F1967" s="2">
        <v>0</v>
      </c>
      <c r="G1967" s="2">
        <v>0</v>
      </c>
      <c r="H1967" s="15">
        <f t="shared" si="30"/>
        <v>-4.3478260869565064E-2</v>
      </c>
    </row>
    <row r="1968" spans="1:8" ht="13.5" x14ac:dyDescent="0.25">
      <c r="A1968" s="11"/>
      <c r="B1968" s="10">
        <v>45167</v>
      </c>
      <c r="C1968" s="2">
        <v>4.21</v>
      </c>
      <c r="D1968" s="2">
        <v>4.21</v>
      </c>
      <c r="E1968" s="2">
        <v>0</v>
      </c>
      <c r="F1968" s="2">
        <v>0</v>
      </c>
      <c r="G1968" s="2">
        <v>0</v>
      </c>
      <c r="H1968" s="15">
        <f t="shared" si="30"/>
        <v>-4.3181818181818266E-2</v>
      </c>
    </row>
    <row r="1969" spans="1:8" ht="13.5" x14ac:dyDescent="0.25">
      <c r="A1969" s="11"/>
      <c r="B1969" s="10">
        <v>45168</v>
      </c>
      <c r="C1969" s="2">
        <v>4.03</v>
      </c>
      <c r="D1969" s="2">
        <v>4.03</v>
      </c>
      <c r="E1969" s="2">
        <v>21</v>
      </c>
      <c r="F1969" s="2">
        <v>4.2080000000000002</v>
      </c>
      <c r="G1969" s="2">
        <v>88.367999999999995</v>
      </c>
      <c r="H1969" s="15">
        <f t="shared" si="30"/>
        <v>-4.2755344418052191E-2</v>
      </c>
    </row>
    <row r="1970" spans="1:8" ht="13.5" x14ac:dyDescent="0.25">
      <c r="A1970" s="11"/>
      <c r="B1970" s="10">
        <v>45169</v>
      </c>
      <c r="C1970" s="2">
        <v>4.21</v>
      </c>
      <c r="D1970" s="2">
        <v>4.21</v>
      </c>
      <c r="E1970" s="2">
        <v>0</v>
      </c>
      <c r="F1970" s="2">
        <v>0</v>
      </c>
      <c r="G1970" s="2">
        <v>0</v>
      </c>
      <c r="H1970" s="15">
        <f t="shared" si="30"/>
        <v>4.466501240694782E-2</v>
      </c>
    </row>
    <row r="1971" spans="1:8" ht="13.5" x14ac:dyDescent="0.25">
      <c r="A1971" s="11"/>
      <c r="B1971" s="10">
        <v>45170</v>
      </c>
      <c r="C1971" s="2">
        <v>4.24</v>
      </c>
      <c r="D1971" s="2">
        <v>4.24</v>
      </c>
      <c r="E1971" s="2">
        <v>50</v>
      </c>
      <c r="F1971" s="2">
        <v>4.24</v>
      </c>
      <c r="G1971" s="2">
        <v>212</v>
      </c>
      <c r="H1971" s="15">
        <f t="shared" si="30"/>
        <v>7.1258907363421021E-3</v>
      </c>
    </row>
    <row r="1972" spans="1:8" ht="13.5" x14ac:dyDescent="0.25">
      <c r="A1972" s="11"/>
      <c r="B1972" s="10">
        <v>45173</v>
      </c>
      <c r="C1972" s="2">
        <v>4.4000000000000004</v>
      </c>
      <c r="D1972" s="2">
        <v>4.4000000000000004</v>
      </c>
      <c r="E1972" s="2">
        <v>1</v>
      </c>
      <c r="F1972" s="2">
        <v>4.4000000000000004</v>
      </c>
      <c r="G1972" s="2">
        <v>4.4000000000000004</v>
      </c>
      <c r="H1972" s="15">
        <f t="shared" si="30"/>
        <v>3.7735849056603807E-2</v>
      </c>
    </row>
    <row r="1973" spans="1:8" ht="13.5" x14ac:dyDescent="0.25">
      <c r="A1973" s="11"/>
      <c r="B1973" s="10">
        <v>45174</v>
      </c>
      <c r="C1973" s="2">
        <v>4.21</v>
      </c>
      <c r="D1973" s="2">
        <v>4.21</v>
      </c>
      <c r="E1973" s="2">
        <v>0</v>
      </c>
      <c r="F1973" s="2">
        <v>0</v>
      </c>
      <c r="G1973" s="2">
        <v>0</v>
      </c>
      <c r="H1973" s="15">
        <f t="shared" si="30"/>
        <v>-4.3181818181818266E-2</v>
      </c>
    </row>
    <row r="1974" spans="1:8" ht="13.5" x14ac:dyDescent="0.25">
      <c r="A1974" s="11"/>
      <c r="B1974" s="10">
        <v>45175</v>
      </c>
      <c r="C1974" s="2">
        <v>4.03</v>
      </c>
      <c r="D1974" s="2">
        <v>4.03</v>
      </c>
      <c r="E1974" s="2">
        <v>0</v>
      </c>
      <c r="F1974" s="2">
        <v>0</v>
      </c>
      <c r="G1974" s="2">
        <v>0</v>
      </c>
      <c r="H1974" s="15">
        <f t="shared" si="30"/>
        <v>-4.2755344418052191E-2</v>
      </c>
    </row>
    <row r="1975" spans="1:8" ht="13.5" x14ac:dyDescent="0.25">
      <c r="A1975" s="11"/>
      <c r="B1975" s="10">
        <v>45176</v>
      </c>
      <c r="C1975" s="2">
        <v>3.85</v>
      </c>
      <c r="D1975" s="2">
        <v>3.85</v>
      </c>
      <c r="E1975" s="2">
        <v>0</v>
      </c>
      <c r="F1975" s="2">
        <v>0</v>
      </c>
      <c r="G1975" s="2">
        <v>0</v>
      </c>
      <c r="H1975" s="15">
        <f t="shared" si="30"/>
        <v>-4.4665012406947931E-2</v>
      </c>
    </row>
    <row r="1976" spans="1:8" ht="13.5" x14ac:dyDescent="0.25">
      <c r="A1976" s="11"/>
      <c r="B1976" s="10">
        <v>45177</v>
      </c>
      <c r="C1976" s="2">
        <v>3.72</v>
      </c>
      <c r="D1976" s="2">
        <v>3.72</v>
      </c>
      <c r="E1976" s="2">
        <v>1780</v>
      </c>
      <c r="F1976" s="2">
        <v>3.72</v>
      </c>
      <c r="G1976" s="2">
        <v>6621.6</v>
      </c>
      <c r="H1976" s="15">
        <f t="shared" si="30"/>
        <v>-3.3766233766233736E-2</v>
      </c>
    </row>
    <row r="1977" spans="1:8" ht="13.5" x14ac:dyDescent="0.25">
      <c r="A1977" s="11"/>
      <c r="B1977" s="10">
        <v>45180</v>
      </c>
      <c r="C1977" s="2">
        <v>3.72</v>
      </c>
      <c r="D1977" s="2">
        <v>3.72</v>
      </c>
      <c r="E1977" s="2">
        <v>0</v>
      </c>
      <c r="F1977" s="2">
        <v>0</v>
      </c>
      <c r="G1977" s="2">
        <v>0</v>
      </c>
      <c r="H1977" s="15">
        <f t="shared" si="30"/>
        <v>0</v>
      </c>
    </row>
    <row r="1978" spans="1:8" ht="13.5" x14ac:dyDescent="0.25">
      <c r="A1978" s="11"/>
      <c r="B1978" s="10">
        <v>45181</v>
      </c>
      <c r="C1978" s="2">
        <v>3.72</v>
      </c>
      <c r="D1978" s="2">
        <v>3.72</v>
      </c>
      <c r="E1978" s="2">
        <v>913</v>
      </c>
      <c r="F1978" s="2">
        <v>3.72</v>
      </c>
      <c r="G1978" s="2">
        <v>3396.36</v>
      </c>
      <c r="H1978" s="15">
        <f t="shared" si="30"/>
        <v>0</v>
      </c>
    </row>
    <row r="1979" spans="1:8" ht="13.5" x14ac:dyDescent="0.25">
      <c r="A1979" s="11"/>
      <c r="B1979" s="10">
        <v>45182</v>
      </c>
      <c r="C1979" s="2">
        <v>3.88</v>
      </c>
      <c r="D1979" s="2">
        <v>3.88</v>
      </c>
      <c r="E1979" s="2">
        <v>0</v>
      </c>
      <c r="F1979" s="2">
        <v>0</v>
      </c>
      <c r="G1979" s="2">
        <v>0</v>
      </c>
      <c r="H1979" s="15">
        <f t="shared" si="30"/>
        <v>4.3010752688171956E-2</v>
      </c>
    </row>
    <row r="1980" spans="1:8" ht="13.5" x14ac:dyDescent="0.25">
      <c r="A1980" s="11"/>
      <c r="B1980" s="10">
        <v>45183</v>
      </c>
      <c r="C1980" s="2">
        <v>4</v>
      </c>
      <c r="D1980" s="2">
        <v>4</v>
      </c>
      <c r="E1980" s="2">
        <v>1</v>
      </c>
      <c r="F1980" s="2">
        <v>4</v>
      </c>
      <c r="G1980" s="2">
        <v>4</v>
      </c>
      <c r="H1980" s="15">
        <f t="shared" si="30"/>
        <v>3.0927835051546421E-2</v>
      </c>
    </row>
    <row r="1981" spans="1:8" ht="13.5" x14ac:dyDescent="0.25">
      <c r="A1981" s="11"/>
      <c r="B1981" s="10">
        <v>45184</v>
      </c>
      <c r="C1981" s="2">
        <v>4.18</v>
      </c>
      <c r="D1981" s="2">
        <v>4.18</v>
      </c>
      <c r="E1981" s="2">
        <v>0</v>
      </c>
      <c r="F1981" s="2">
        <v>0</v>
      </c>
      <c r="G1981" s="2">
        <v>0</v>
      </c>
      <c r="H1981" s="15">
        <f t="shared" si="30"/>
        <v>4.4999999999999929E-2</v>
      </c>
    </row>
    <row r="1982" spans="1:8" ht="13.5" x14ac:dyDescent="0.25">
      <c r="A1982" s="11"/>
      <c r="B1982" s="10">
        <v>45187</v>
      </c>
      <c r="C1982" s="2">
        <v>4</v>
      </c>
      <c r="D1982" s="2">
        <v>4</v>
      </c>
      <c r="E1982" s="2">
        <v>249</v>
      </c>
      <c r="F1982" s="2">
        <v>4</v>
      </c>
      <c r="G1982" s="2">
        <v>996</v>
      </c>
      <c r="H1982" s="15">
        <f t="shared" si="30"/>
        <v>-4.3062200956937732E-2</v>
      </c>
    </row>
    <row r="1983" spans="1:8" ht="13.5" x14ac:dyDescent="0.25">
      <c r="A1983" s="11"/>
      <c r="B1983" s="10">
        <v>45188</v>
      </c>
      <c r="C1983" s="2">
        <v>4.18</v>
      </c>
      <c r="D1983" s="2">
        <v>4.18</v>
      </c>
      <c r="E1983" s="2">
        <v>0</v>
      </c>
      <c r="F1983" s="2">
        <v>0</v>
      </c>
      <c r="G1983" s="2">
        <v>0</v>
      </c>
      <c r="H1983" s="15">
        <f t="shared" si="30"/>
        <v>4.4999999999999929E-2</v>
      </c>
    </row>
    <row r="1984" spans="1:8" ht="13.5" x14ac:dyDescent="0.25">
      <c r="A1984" s="11"/>
      <c r="B1984" s="10">
        <v>45189</v>
      </c>
      <c r="C1984" s="2">
        <v>4.2</v>
      </c>
      <c r="D1984" s="2">
        <v>4.2</v>
      </c>
      <c r="E1984" s="2">
        <v>48</v>
      </c>
      <c r="F1984" s="2">
        <v>4.2</v>
      </c>
      <c r="G1984" s="2">
        <v>201.6</v>
      </c>
      <c r="H1984" s="15">
        <f t="shared" si="30"/>
        <v>4.7846889952154218E-3</v>
      </c>
    </row>
    <row r="1985" spans="1:8" ht="13.5" x14ac:dyDescent="0.25">
      <c r="A1985" s="11"/>
      <c r="B1985" s="10">
        <v>45190</v>
      </c>
      <c r="C1985" s="2">
        <v>4.3</v>
      </c>
      <c r="D1985" s="2">
        <v>4.3</v>
      </c>
      <c r="E1985" s="2">
        <v>151</v>
      </c>
      <c r="F1985" s="2">
        <v>4.3010000000000002</v>
      </c>
      <c r="G1985" s="2">
        <v>649.45100000000002</v>
      </c>
      <c r="H1985" s="15">
        <f t="shared" si="30"/>
        <v>2.3809523809523725E-2</v>
      </c>
    </row>
    <row r="1986" spans="1:8" ht="13.5" x14ac:dyDescent="0.25">
      <c r="A1986" s="11"/>
      <c r="B1986" s="10">
        <v>45191</v>
      </c>
      <c r="C1986" s="2">
        <v>4.3</v>
      </c>
      <c r="D1986" s="2">
        <v>4.3</v>
      </c>
      <c r="E1986" s="2">
        <v>43</v>
      </c>
      <c r="F1986" s="2">
        <v>4.3</v>
      </c>
      <c r="G1986" s="2">
        <v>184.9</v>
      </c>
      <c r="H1986" s="15">
        <f t="shared" si="30"/>
        <v>0</v>
      </c>
    </row>
    <row r="1987" spans="1:8" ht="13.5" x14ac:dyDescent="0.25">
      <c r="A1987" s="11"/>
      <c r="B1987" s="10">
        <v>45194</v>
      </c>
      <c r="C1987" s="2">
        <v>4.4000000000000004</v>
      </c>
      <c r="D1987" s="2">
        <v>4.4000000000000004</v>
      </c>
      <c r="E1987" s="2">
        <v>1</v>
      </c>
      <c r="F1987" s="2">
        <v>4.4000000000000004</v>
      </c>
      <c r="G1987" s="2">
        <v>4.4000000000000004</v>
      </c>
      <c r="H1987" s="15">
        <f t="shared" si="30"/>
        <v>2.3255813953488497E-2</v>
      </c>
    </row>
    <row r="1988" spans="1:8" ht="13.5" x14ac:dyDescent="0.25">
      <c r="A1988" s="11"/>
      <c r="B1988" s="10">
        <v>45195</v>
      </c>
      <c r="C1988" s="2">
        <v>4.4000000000000004</v>
      </c>
      <c r="D1988" s="2">
        <v>4.4000000000000004</v>
      </c>
      <c r="E1988" s="2">
        <v>0</v>
      </c>
      <c r="F1988" s="2">
        <v>0</v>
      </c>
      <c r="G1988" s="2">
        <v>0</v>
      </c>
      <c r="H1988" s="15">
        <f t="shared" si="30"/>
        <v>0</v>
      </c>
    </row>
    <row r="1989" spans="1:8" ht="13.5" x14ac:dyDescent="0.25">
      <c r="A1989" s="11"/>
      <c r="B1989" s="10">
        <v>45197</v>
      </c>
      <c r="C1989" s="2">
        <v>4.4000000000000004</v>
      </c>
      <c r="D1989" s="2">
        <v>4.4000000000000004</v>
      </c>
      <c r="E1989" s="2">
        <v>0</v>
      </c>
      <c r="F1989" s="2">
        <v>0</v>
      </c>
      <c r="G1989" s="2">
        <v>0</v>
      </c>
      <c r="H1989" s="15">
        <f t="shared" si="30"/>
        <v>0</v>
      </c>
    </row>
    <row r="1990" spans="1:8" ht="13.5" x14ac:dyDescent="0.25">
      <c r="A1990" s="11"/>
      <c r="B1990" s="10">
        <v>45198</v>
      </c>
      <c r="C1990" s="2">
        <v>4.4000000000000004</v>
      </c>
      <c r="D1990" s="2">
        <v>4.4000000000000004</v>
      </c>
      <c r="E1990" s="2">
        <v>0</v>
      </c>
      <c r="F1990" s="2">
        <v>0</v>
      </c>
      <c r="G1990" s="2">
        <v>0</v>
      </c>
      <c r="H1990" s="15">
        <f t="shared" si="30"/>
        <v>0</v>
      </c>
    </row>
    <row r="1991" spans="1:8" ht="13.5" x14ac:dyDescent="0.25">
      <c r="A1991" s="11"/>
      <c r="B1991" s="10">
        <v>45201</v>
      </c>
      <c r="C1991" s="2">
        <v>4.4000000000000004</v>
      </c>
      <c r="D1991" s="2">
        <v>4.4000000000000004</v>
      </c>
      <c r="E1991" s="2">
        <v>255</v>
      </c>
      <c r="F1991" s="2">
        <v>4.4000000000000004</v>
      </c>
      <c r="G1991" s="2">
        <v>1122</v>
      </c>
      <c r="H1991" s="15">
        <f t="shared" ref="H1991:H2054" si="31">(D1991-D1990)/D1990</f>
        <v>0</v>
      </c>
    </row>
    <row r="1992" spans="1:8" ht="13.5" x14ac:dyDescent="0.25">
      <c r="A1992" s="11"/>
      <c r="B1992" s="10">
        <v>45202</v>
      </c>
      <c r="C1992" s="2">
        <v>4.58</v>
      </c>
      <c r="D1992" s="2">
        <v>4.58</v>
      </c>
      <c r="E1992" s="2">
        <v>18</v>
      </c>
      <c r="F1992" s="2">
        <v>4.58</v>
      </c>
      <c r="G1992" s="2">
        <v>82.44</v>
      </c>
      <c r="H1992" s="15">
        <f t="shared" si="31"/>
        <v>4.0909090909090839E-2</v>
      </c>
    </row>
    <row r="1993" spans="1:8" ht="13.5" x14ac:dyDescent="0.25">
      <c r="A1993" s="11"/>
      <c r="B1993" s="10">
        <v>45203</v>
      </c>
      <c r="C1993" s="2">
        <v>4.54</v>
      </c>
      <c r="D1993" s="2">
        <v>4.54</v>
      </c>
      <c r="E1993" s="2">
        <v>31</v>
      </c>
      <c r="F1993" s="2">
        <v>4.54</v>
      </c>
      <c r="G1993" s="2">
        <v>140.74</v>
      </c>
      <c r="H1993" s="15">
        <f t="shared" si="31"/>
        <v>-8.7336244541484798E-3</v>
      </c>
    </row>
    <row r="1994" spans="1:8" ht="13.5" x14ac:dyDescent="0.25">
      <c r="A1994" s="11"/>
      <c r="B1994" s="10">
        <v>45204</v>
      </c>
      <c r="C1994" s="2">
        <v>4.34</v>
      </c>
      <c r="D1994" s="2">
        <v>4.34</v>
      </c>
      <c r="E1994" s="2">
        <v>761</v>
      </c>
      <c r="F1994" s="2">
        <v>4.34</v>
      </c>
      <c r="G1994" s="2">
        <v>3302.74</v>
      </c>
      <c r="H1994" s="15">
        <f t="shared" si="31"/>
        <v>-4.4052863436123385E-2</v>
      </c>
    </row>
    <row r="1995" spans="1:8" ht="13.5" x14ac:dyDescent="0.25">
      <c r="A1995" s="11"/>
      <c r="B1995" s="10">
        <v>45205</v>
      </c>
      <c r="C1995" s="2">
        <v>4.34</v>
      </c>
      <c r="D1995" s="2">
        <v>4.34</v>
      </c>
      <c r="E1995" s="2">
        <v>270</v>
      </c>
      <c r="F1995" s="2">
        <v>4.34</v>
      </c>
      <c r="G1995" s="2">
        <v>1171.8</v>
      </c>
      <c r="H1995" s="15">
        <f t="shared" si="31"/>
        <v>0</v>
      </c>
    </row>
    <row r="1996" spans="1:8" ht="13.5" x14ac:dyDescent="0.25">
      <c r="A1996" s="11"/>
      <c r="B1996" s="10">
        <v>45208</v>
      </c>
      <c r="C1996" s="2">
        <v>4.34</v>
      </c>
      <c r="D1996" s="2">
        <v>4.34</v>
      </c>
      <c r="E1996" s="2">
        <v>31</v>
      </c>
      <c r="F1996" s="2">
        <v>4.34</v>
      </c>
      <c r="G1996" s="2">
        <v>134.54</v>
      </c>
      <c r="H1996" s="15">
        <f t="shared" si="31"/>
        <v>0</v>
      </c>
    </row>
    <row r="1997" spans="1:8" ht="13.5" x14ac:dyDescent="0.25">
      <c r="A1997" s="11"/>
      <c r="B1997" s="10">
        <v>45209</v>
      </c>
      <c r="C1997" s="2">
        <v>4.42</v>
      </c>
      <c r="D1997" s="2">
        <v>4.42</v>
      </c>
      <c r="E1997" s="2">
        <v>345</v>
      </c>
      <c r="F1997" s="2">
        <v>4.42</v>
      </c>
      <c r="G1997" s="2">
        <v>1524.9</v>
      </c>
      <c r="H1997" s="15">
        <f t="shared" si="31"/>
        <v>1.8433179723502321E-2</v>
      </c>
    </row>
    <row r="1998" spans="1:8" ht="13.5" x14ac:dyDescent="0.25">
      <c r="A1998" s="11"/>
      <c r="B1998" s="10">
        <v>45210</v>
      </c>
      <c r="C1998" s="2">
        <v>4.4400000000000004</v>
      </c>
      <c r="D1998" s="2">
        <v>4.4400000000000004</v>
      </c>
      <c r="E1998" s="2">
        <v>86</v>
      </c>
      <c r="F1998" s="2">
        <v>4.4400000000000004</v>
      </c>
      <c r="G1998" s="2">
        <v>381.84</v>
      </c>
      <c r="H1998" s="15">
        <f t="shared" si="31"/>
        <v>4.5248868778281588E-3</v>
      </c>
    </row>
    <row r="1999" spans="1:8" ht="13.5" x14ac:dyDescent="0.25">
      <c r="A1999" s="11"/>
      <c r="B1999" s="10">
        <v>45211</v>
      </c>
      <c r="C1999" s="2">
        <v>4.4400000000000004</v>
      </c>
      <c r="D1999" s="2">
        <v>4.4400000000000004</v>
      </c>
      <c r="E1999" s="2">
        <v>0</v>
      </c>
      <c r="F1999" s="2">
        <v>0</v>
      </c>
      <c r="G1999" s="2">
        <v>0</v>
      </c>
      <c r="H1999" s="15">
        <f t="shared" si="31"/>
        <v>0</v>
      </c>
    </row>
    <row r="2000" spans="1:8" ht="13.5" x14ac:dyDescent="0.25">
      <c r="A2000" s="11"/>
      <c r="B2000" s="10">
        <v>45212</v>
      </c>
      <c r="C2000" s="2">
        <v>4.4400000000000004</v>
      </c>
      <c r="D2000" s="2">
        <v>4.4400000000000004</v>
      </c>
      <c r="E2000" s="2">
        <v>0</v>
      </c>
      <c r="F2000" s="2">
        <v>0</v>
      </c>
      <c r="G2000" s="2">
        <v>0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4.5199999999999996</v>
      </c>
      <c r="D2001" s="2">
        <v>4.5199999999999996</v>
      </c>
      <c r="E2001" s="2">
        <v>13</v>
      </c>
      <c r="F2001" s="2">
        <v>4.5199999999999996</v>
      </c>
      <c r="G2001" s="2">
        <v>58.76</v>
      </c>
      <c r="H2001" s="15">
        <f t="shared" si="31"/>
        <v>1.8018018018017834E-2</v>
      </c>
    </row>
    <row r="2002" spans="1:8" ht="13.5" x14ac:dyDescent="0.25">
      <c r="A2002" s="11"/>
      <c r="B2002" s="10">
        <v>45216</v>
      </c>
      <c r="C2002" s="2">
        <v>4.5</v>
      </c>
      <c r="D2002" s="2">
        <v>4.5</v>
      </c>
      <c r="E2002" s="2">
        <v>231</v>
      </c>
      <c r="F2002" s="2">
        <v>4.5</v>
      </c>
      <c r="G2002" s="2">
        <v>1039.5</v>
      </c>
      <c r="H2002" s="15">
        <f t="shared" si="31"/>
        <v>-4.4247787610618532E-3</v>
      </c>
    </row>
    <row r="2003" spans="1:8" ht="13.5" x14ac:dyDescent="0.25">
      <c r="A2003" s="11"/>
      <c r="B2003" s="10">
        <v>45217</v>
      </c>
      <c r="C2003" s="2">
        <v>4.67</v>
      </c>
      <c r="D2003" s="2">
        <v>4.67</v>
      </c>
      <c r="E2003" s="2">
        <v>1</v>
      </c>
      <c r="F2003" s="2">
        <v>4.67</v>
      </c>
      <c r="G2003" s="2">
        <v>4.67</v>
      </c>
      <c r="H2003" s="15">
        <f t="shared" si="31"/>
        <v>3.7777777777777764E-2</v>
      </c>
    </row>
    <row r="2004" spans="1:8" ht="13.5" x14ac:dyDescent="0.25">
      <c r="A2004" s="11"/>
      <c r="B2004" s="10">
        <v>45218</v>
      </c>
      <c r="C2004" s="2">
        <v>4.67</v>
      </c>
      <c r="D2004" s="2">
        <v>4.67</v>
      </c>
      <c r="E2004" s="2">
        <v>0</v>
      </c>
      <c r="F2004" s="2">
        <v>0</v>
      </c>
      <c r="G2004" s="2">
        <v>0</v>
      </c>
      <c r="H2004" s="15">
        <f t="shared" si="31"/>
        <v>0</v>
      </c>
    </row>
    <row r="2005" spans="1:8" ht="13.5" x14ac:dyDescent="0.25">
      <c r="A2005" s="11"/>
      <c r="B2005" s="10">
        <v>45219</v>
      </c>
      <c r="C2005" s="2">
        <v>4.67</v>
      </c>
      <c r="D2005" s="2">
        <v>4.67</v>
      </c>
      <c r="E2005" s="2">
        <v>0</v>
      </c>
      <c r="F2005" s="2">
        <v>0</v>
      </c>
      <c r="G2005" s="2">
        <v>0</v>
      </c>
      <c r="H2005" s="15">
        <f t="shared" si="31"/>
        <v>0</v>
      </c>
    </row>
    <row r="2006" spans="1:8" ht="13.5" x14ac:dyDescent="0.25">
      <c r="A2006" s="11"/>
      <c r="B2006" s="10">
        <v>45222</v>
      </c>
      <c r="C2006" s="2">
        <v>4.67</v>
      </c>
      <c r="D2006" s="2">
        <v>4.67</v>
      </c>
      <c r="E2006" s="2">
        <v>0</v>
      </c>
      <c r="F2006" s="2">
        <v>0</v>
      </c>
      <c r="G2006" s="2">
        <v>0</v>
      </c>
      <c r="H2006" s="15">
        <f t="shared" si="31"/>
        <v>0</v>
      </c>
    </row>
    <row r="2007" spans="1:8" ht="13.5" x14ac:dyDescent="0.25">
      <c r="A2007" s="11"/>
      <c r="B2007" s="10">
        <v>45223</v>
      </c>
      <c r="C2007" s="2">
        <v>4.46</v>
      </c>
      <c r="D2007" s="2">
        <v>4.46</v>
      </c>
      <c r="E2007" s="2">
        <v>68</v>
      </c>
      <c r="F2007" s="2">
        <v>4.46</v>
      </c>
      <c r="G2007" s="2">
        <v>303.27999999999997</v>
      </c>
      <c r="H2007" s="15">
        <f t="shared" si="31"/>
        <v>-4.4967880085653097E-2</v>
      </c>
    </row>
    <row r="2008" spans="1:8" ht="13.5" x14ac:dyDescent="0.25">
      <c r="A2008" s="11"/>
      <c r="B2008" s="10">
        <v>45224</v>
      </c>
      <c r="C2008" s="2">
        <v>4.5999999999999996</v>
      </c>
      <c r="D2008" s="2">
        <v>4.5999999999999996</v>
      </c>
      <c r="E2008" s="2">
        <v>500</v>
      </c>
      <c r="F2008" s="2">
        <v>4.5999999999999996</v>
      </c>
      <c r="G2008" s="2">
        <v>2300</v>
      </c>
      <c r="H2008" s="15">
        <f t="shared" si="31"/>
        <v>3.1390134529147913E-2</v>
      </c>
    </row>
    <row r="2009" spans="1:8" ht="13.5" x14ac:dyDescent="0.25">
      <c r="A2009" s="11"/>
      <c r="B2009" s="10">
        <v>45225</v>
      </c>
      <c r="C2009" s="2">
        <v>4.8</v>
      </c>
      <c r="D2009" s="2">
        <v>4.8</v>
      </c>
      <c r="E2009" s="2">
        <v>20</v>
      </c>
      <c r="F2009" s="2">
        <v>4.8</v>
      </c>
      <c r="G2009" s="2">
        <v>96</v>
      </c>
      <c r="H2009" s="15">
        <f t="shared" si="31"/>
        <v>4.3478260869565258E-2</v>
      </c>
    </row>
    <row r="2010" spans="1:8" ht="13.5" x14ac:dyDescent="0.25">
      <c r="A2010" s="11"/>
      <c r="B2010" s="10">
        <v>45226</v>
      </c>
      <c r="C2010" s="2">
        <v>4.8</v>
      </c>
      <c r="D2010" s="2">
        <v>4.8</v>
      </c>
      <c r="E2010" s="2">
        <v>0</v>
      </c>
      <c r="F2010" s="2">
        <v>0</v>
      </c>
      <c r="G2010" s="2">
        <v>0</v>
      </c>
      <c r="H2010" s="15">
        <f t="shared" si="31"/>
        <v>0</v>
      </c>
    </row>
    <row r="2011" spans="1:8" ht="13.5" x14ac:dyDescent="0.25">
      <c r="A2011" s="11"/>
      <c r="B2011" s="10">
        <v>45229</v>
      </c>
      <c r="C2011" s="2">
        <v>4.8</v>
      </c>
      <c r="D2011" s="2">
        <v>4.8</v>
      </c>
      <c r="E2011" s="2">
        <v>450</v>
      </c>
      <c r="F2011" s="2">
        <v>4.8</v>
      </c>
      <c r="G2011" s="2">
        <v>2160</v>
      </c>
      <c r="H2011" s="15">
        <f t="shared" si="31"/>
        <v>0</v>
      </c>
    </row>
    <row r="2012" spans="1:8" ht="13.5" x14ac:dyDescent="0.25">
      <c r="A2012" s="11"/>
      <c r="B2012" s="10">
        <v>45230</v>
      </c>
      <c r="C2012" s="2">
        <v>4.5999999999999996</v>
      </c>
      <c r="D2012" s="2">
        <v>4.5999999999999996</v>
      </c>
      <c r="E2012" s="2">
        <v>140</v>
      </c>
      <c r="F2012" s="2">
        <v>4.5999999999999996</v>
      </c>
      <c r="G2012" s="2">
        <v>644</v>
      </c>
      <c r="H2012" s="15">
        <f t="shared" si="31"/>
        <v>-4.1666666666666706E-2</v>
      </c>
    </row>
    <row r="2013" spans="1:8" ht="13.5" x14ac:dyDescent="0.25">
      <c r="A2013" s="11"/>
      <c r="B2013" s="10">
        <v>45231</v>
      </c>
      <c r="C2013" s="2">
        <v>4.41</v>
      </c>
      <c r="D2013" s="2">
        <v>4.41</v>
      </c>
      <c r="E2013" s="2">
        <v>20</v>
      </c>
      <c r="F2013" s="2">
        <v>4.41</v>
      </c>
      <c r="G2013" s="2">
        <v>88.2</v>
      </c>
      <c r="H2013" s="15">
        <f t="shared" si="31"/>
        <v>-4.130434782608685E-2</v>
      </c>
    </row>
    <row r="2014" spans="1:8" ht="13.5" x14ac:dyDescent="0.25">
      <c r="A2014" s="11"/>
      <c r="B2014" s="10">
        <v>45232</v>
      </c>
      <c r="C2014" s="2">
        <v>4.5199999999999996</v>
      </c>
      <c r="D2014" s="2">
        <v>4.5199999999999996</v>
      </c>
      <c r="E2014" s="2">
        <v>105</v>
      </c>
      <c r="F2014" s="2">
        <v>4.5199999999999996</v>
      </c>
      <c r="G2014" s="2">
        <v>474.6</v>
      </c>
      <c r="H2014" s="15">
        <f t="shared" si="31"/>
        <v>2.4943310657596241E-2</v>
      </c>
    </row>
    <row r="2015" spans="1:8" ht="13.5" x14ac:dyDescent="0.25">
      <c r="A2015" s="11"/>
      <c r="B2015" s="10">
        <v>45233</v>
      </c>
      <c r="C2015" s="2">
        <v>4.5199999999999996</v>
      </c>
      <c r="D2015" s="2">
        <v>4.5199999999999996</v>
      </c>
      <c r="E2015" s="2">
        <v>634</v>
      </c>
      <c r="F2015" s="2">
        <v>4.5199999999999996</v>
      </c>
      <c r="G2015" s="2">
        <v>2865.68</v>
      </c>
      <c r="H2015" s="15">
        <f t="shared" si="31"/>
        <v>0</v>
      </c>
    </row>
    <row r="2016" spans="1:8" ht="13.5" x14ac:dyDescent="0.25">
      <c r="A2016" s="11"/>
      <c r="B2016" s="10">
        <v>45236</v>
      </c>
      <c r="C2016" s="2">
        <v>4.5199999999999996</v>
      </c>
      <c r="D2016" s="2">
        <v>4.5199999999999996</v>
      </c>
      <c r="E2016" s="2">
        <v>710</v>
      </c>
      <c r="F2016" s="2">
        <v>4.5199999999999996</v>
      </c>
      <c r="G2016" s="2">
        <v>3209.2</v>
      </c>
      <c r="H2016" s="15">
        <f t="shared" si="31"/>
        <v>0</v>
      </c>
    </row>
    <row r="2017" spans="1:8" ht="13.5" x14ac:dyDescent="0.25">
      <c r="A2017" s="11"/>
      <c r="B2017" s="10">
        <v>45237</v>
      </c>
      <c r="C2017" s="2">
        <v>4.3499999999999996</v>
      </c>
      <c r="D2017" s="2">
        <v>4.3499999999999996</v>
      </c>
      <c r="E2017" s="2">
        <v>344</v>
      </c>
      <c r="F2017" s="2">
        <v>4.3639999999999999</v>
      </c>
      <c r="G2017" s="2">
        <v>1501.2159999999999</v>
      </c>
      <c r="H2017" s="15">
        <f t="shared" si="31"/>
        <v>-3.7610619469026538E-2</v>
      </c>
    </row>
    <row r="2018" spans="1:8" ht="13.5" x14ac:dyDescent="0.25">
      <c r="A2018" s="11"/>
      <c r="B2018" s="10">
        <v>45238</v>
      </c>
      <c r="C2018" s="2">
        <v>4.5</v>
      </c>
      <c r="D2018" s="2">
        <v>4.5</v>
      </c>
      <c r="E2018" s="2">
        <v>11</v>
      </c>
      <c r="F2018" s="2">
        <v>4.5</v>
      </c>
      <c r="G2018" s="2">
        <v>49.5</v>
      </c>
      <c r="H2018" s="15">
        <f t="shared" si="31"/>
        <v>3.4482758620689738E-2</v>
      </c>
    </row>
    <row r="2019" spans="1:8" ht="13.5" x14ac:dyDescent="0.25">
      <c r="A2019" s="11"/>
      <c r="B2019" s="10">
        <v>45239</v>
      </c>
      <c r="C2019" s="2">
        <v>4.5</v>
      </c>
      <c r="D2019" s="2">
        <v>4.5</v>
      </c>
      <c r="E2019" s="2">
        <v>0</v>
      </c>
      <c r="F2019" s="2">
        <v>0</v>
      </c>
      <c r="G2019" s="2">
        <v>0</v>
      </c>
      <c r="H2019" s="15">
        <f t="shared" si="31"/>
        <v>0</v>
      </c>
    </row>
    <row r="2020" spans="1:8" ht="13.5" x14ac:dyDescent="0.25">
      <c r="A2020" s="11"/>
      <c r="B2020" s="10">
        <v>45240</v>
      </c>
      <c r="C2020" s="2">
        <v>4.3600000000000003</v>
      </c>
      <c r="D2020" s="2">
        <v>4.3600000000000003</v>
      </c>
      <c r="E2020" s="2">
        <v>27</v>
      </c>
      <c r="F2020" s="2">
        <v>4.3600000000000003</v>
      </c>
      <c r="G2020" s="2">
        <v>117.72</v>
      </c>
      <c r="H2020" s="15">
        <f t="shared" si="31"/>
        <v>-3.1111111111111041E-2</v>
      </c>
    </row>
    <row r="2021" spans="1:8" ht="13.5" x14ac:dyDescent="0.25">
      <c r="A2021" s="11"/>
      <c r="B2021" s="10">
        <v>45243</v>
      </c>
      <c r="C2021" s="2">
        <v>4.3600000000000003</v>
      </c>
      <c r="D2021" s="2">
        <v>4.3600000000000003</v>
      </c>
      <c r="E2021" s="2">
        <v>56</v>
      </c>
      <c r="F2021" s="2">
        <v>4.1900000000000004</v>
      </c>
      <c r="G2021" s="2">
        <v>234.64</v>
      </c>
      <c r="H2021" s="15">
        <f t="shared" si="31"/>
        <v>0</v>
      </c>
    </row>
    <row r="2022" spans="1:8" ht="13.5" x14ac:dyDescent="0.25">
      <c r="A2022" s="11"/>
      <c r="B2022" s="10">
        <v>45244</v>
      </c>
      <c r="C2022" s="2">
        <v>4.3600000000000003</v>
      </c>
      <c r="D2022" s="2">
        <v>4.3600000000000003</v>
      </c>
      <c r="E2022" s="2">
        <v>10</v>
      </c>
      <c r="F2022" s="2">
        <v>4.3600000000000003</v>
      </c>
      <c r="G2022" s="2">
        <v>43.6</v>
      </c>
      <c r="H2022" s="15">
        <f t="shared" si="31"/>
        <v>0</v>
      </c>
    </row>
    <row r="2023" spans="1:8" ht="13.5" x14ac:dyDescent="0.25">
      <c r="A2023" s="11"/>
      <c r="B2023" s="10">
        <v>45245</v>
      </c>
      <c r="C2023" s="2">
        <v>4.3600000000000003</v>
      </c>
      <c r="D2023" s="2">
        <v>4.3600000000000003</v>
      </c>
      <c r="E2023" s="2">
        <v>39</v>
      </c>
      <c r="F2023" s="2">
        <v>4.3600000000000003</v>
      </c>
      <c r="G2023" s="2">
        <v>170.04</v>
      </c>
      <c r="H2023" s="15">
        <f t="shared" si="31"/>
        <v>0</v>
      </c>
    </row>
    <row r="2024" spans="1:8" ht="13.5" x14ac:dyDescent="0.25">
      <c r="A2024" s="11"/>
      <c r="B2024" s="10">
        <v>45246</v>
      </c>
      <c r="C2024" s="2">
        <v>4.5</v>
      </c>
      <c r="D2024" s="2">
        <v>4.5</v>
      </c>
      <c r="E2024" s="2">
        <v>51</v>
      </c>
      <c r="F2024" s="2">
        <v>4.5</v>
      </c>
      <c r="G2024" s="2">
        <v>229.5</v>
      </c>
      <c r="H2024" s="15">
        <f t="shared" si="31"/>
        <v>3.2110091743119192E-2</v>
      </c>
    </row>
    <row r="2025" spans="1:8" ht="13.5" x14ac:dyDescent="0.25">
      <c r="A2025" s="11"/>
      <c r="B2025" s="10">
        <v>45247</v>
      </c>
      <c r="C2025" s="2">
        <v>4.3</v>
      </c>
      <c r="D2025" s="2">
        <v>4.3</v>
      </c>
      <c r="E2025" s="2">
        <v>50</v>
      </c>
      <c r="F2025" s="2">
        <v>4.3</v>
      </c>
      <c r="G2025" s="2">
        <v>215</v>
      </c>
      <c r="H2025" s="15">
        <f t="shared" si="31"/>
        <v>-4.4444444444444481E-2</v>
      </c>
    </row>
    <row r="2026" spans="1:8" ht="13.5" x14ac:dyDescent="0.25">
      <c r="A2026" s="11"/>
      <c r="B2026" s="10">
        <v>45250</v>
      </c>
      <c r="C2026" s="2">
        <v>4.49</v>
      </c>
      <c r="D2026" s="2">
        <v>4.49</v>
      </c>
      <c r="E2026" s="2">
        <v>25</v>
      </c>
      <c r="F2026" s="2">
        <v>4.49</v>
      </c>
      <c r="G2026" s="2">
        <v>112.25</v>
      </c>
      <c r="H2026" s="15">
        <f t="shared" si="31"/>
        <v>4.4186046511627997E-2</v>
      </c>
    </row>
    <row r="2027" spans="1:8" ht="13.5" x14ac:dyDescent="0.25">
      <c r="A2027" s="11"/>
      <c r="B2027" s="10">
        <v>45251</v>
      </c>
      <c r="C2027" s="2">
        <v>4.49</v>
      </c>
      <c r="D2027" s="2">
        <v>4.49</v>
      </c>
      <c r="E2027" s="2">
        <v>0</v>
      </c>
      <c r="F2027" s="2">
        <v>0</v>
      </c>
      <c r="G2027" s="2">
        <v>0</v>
      </c>
      <c r="H2027" s="15">
        <f t="shared" si="31"/>
        <v>0</v>
      </c>
    </row>
    <row r="2028" spans="1:8" ht="13.5" x14ac:dyDescent="0.25">
      <c r="A2028" s="11"/>
      <c r="B2028" s="10">
        <v>45252</v>
      </c>
      <c r="C2028" s="2">
        <v>4.29</v>
      </c>
      <c r="D2028" s="2">
        <v>4.29</v>
      </c>
      <c r="E2028" s="2">
        <v>4</v>
      </c>
      <c r="F2028" s="2">
        <v>4.29</v>
      </c>
      <c r="G2028" s="2">
        <v>17.16</v>
      </c>
      <c r="H2028" s="15">
        <f t="shared" si="31"/>
        <v>-4.454342984409803E-2</v>
      </c>
    </row>
    <row r="2029" spans="1:8" ht="13.5" x14ac:dyDescent="0.25">
      <c r="A2029" s="11"/>
      <c r="B2029" s="10">
        <v>45253</v>
      </c>
      <c r="C2029" s="2">
        <v>4.17</v>
      </c>
      <c r="D2029" s="2">
        <v>4.17</v>
      </c>
      <c r="E2029" s="2">
        <v>506</v>
      </c>
      <c r="F2029" s="2">
        <v>4.17</v>
      </c>
      <c r="G2029" s="2">
        <v>2110.02</v>
      </c>
      <c r="H2029" s="15">
        <f t="shared" si="31"/>
        <v>-2.7972027972027996E-2</v>
      </c>
    </row>
    <row r="2030" spans="1:8" ht="13.5" x14ac:dyDescent="0.25">
      <c r="A2030" s="11"/>
      <c r="B2030" s="10">
        <v>45254</v>
      </c>
      <c r="C2030" s="2">
        <v>4.3</v>
      </c>
      <c r="D2030" s="2">
        <v>4.3</v>
      </c>
      <c r="E2030" s="2">
        <v>1</v>
      </c>
      <c r="F2030" s="2">
        <v>4.3</v>
      </c>
      <c r="G2030" s="2">
        <v>4.3</v>
      </c>
      <c r="H2030" s="15">
        <f t="shared" si="31"/>
        <v>3.1175059952038345E-2</v>
      </c>
    </row>
    <row r="2031" spans="1:8" ht="13.5" x14ac:dyDescent="0.25">
      <c r="A2031" s="11"/>
      <c r="B2031" s="10">
        <v>45257</v>
      </c>
      <c r="C2031" s="2">
        <v>4.3</v>
      </c>
      <c r="D2031" s="2">
        <v>4.3</v>
      </c>
      <c r="E2031" s="2">
        <v>0</v>
      </c>
      <c r="F2031" s="2">
        <v>0</v>
      </c>
      <c r="G2031" s="2">
        <v>0</v>
      </c>
      <c r="H2031" s="15">
        <f t="shared" si="31"/>
        <v>0</v>
      </c>
    </row>
    <row r="2032" spans="1:8" ht="13.5" x14ac:dyDescent="0.25">
      <c r="A2032" s="11"/>
      <c r="B2032" s="10">
        <v>45258</v>
      </c>
      <c r="C2032" s="2">
        <v>4.3</v>
      </c>
      <c r="D2032" s="2">
        <v>4.3</v>
      </c>
      <c r="E2032" s="2">
        <v>0</v>
      </c>
      <c r="F2032" s="2">
        <v>0</v>
      </c>
      <c r="G2032" s="2">
        <v>0</v>
      </c>
      <c r="H2032" s="15">
        <f t="shared" si="31"/>
        <v>0</v>
      </c>
    </row>
    <row r="2033" spans="1:8" ht="13.5" x14ac:dyDescent="0.25">
      <c r="A2033" s="11"/>
      <c r="B2033" s="10">
        <v>45259</v>
      </c>
      <c r="C2033" s="2">
        <v>4.3</v>
      </c>
      <c r="D2033" s="2">
        <v>4.3</v>
      </c>
      <c r="E2033" s="2">
        <v>648</v>
      </c>
      <c r="F2033" s="2">
        <v>4.3</v>
      </c>
      <c r="G2033" s="2">
        <v>2786.4</v>
      </c>
      <c r="H2033" s="15">
        <f t="shared" si="31"/>
        <v>0</v>
      </c>
    </row>
    <row r="2034" spans="1:8" ht="13.5" x14ac:dyDescent="0.25">
      <c r="A2034" s="11"/>
      <c r="B2034" s="10">
        <v>45260</v>
      </c>
      <c r="C2034" s="2">
        <v>4.3</v>
      </c>
      <c r="D2034" s="2">
        <v>4.3</v>
      </c>
      <c r="E2034" s="2">
        <v>15</v>
      </c>
      <c r="F2034" s="2">
        <v>4.3</v>
      </c>
      <c r="G2034" s="2">
        <v>64.5</v>
      </c>
      <c r="H2034" s="15">
        <f t="shared" si="31"/>
        <v>0</v>
      </c>
    </row>
    <row r="2035" spans="1:8" ht="13.5" x14ac:dyDescent="0.25">
      <c r="A2035" s="11"/>
      <c r="B2035" s="10">
        <v>45261</v>
      </c>
      <c r="C2035" s="2">
        <v>4.3</v>
      </c>
      <c r="D2035" s="2">
        <v>4.3</v>
      </c>
      <c r="E2035" s="2">
        <v>0</v>
      </c>
      <c r="F2035" s="2">
        <v>0</v>
      </c>
      <c r="G2035" s="2">
        <v>0</v>
      </c>
      <c r="H2035" s="15">
        <f t="shared" si="31"/>
        <v>0</v>
      </c>
    </row>
    <row r="2036" spans="1:8" ht="13.5" x14ac:dyDescent="0.25">
      <c r="A2036" s="11"/>
      <c r="B2036" s="10">
        <v>45264</v>
      </c>
      <c r="C2036" s="2">
        <v>4.3099999999999996</v>
      </c>
      <c r="D2036" s="2">
        <v>4.3099999999999996</v>
      </c>
      <c r="E2036" s="2">
        <v>39</v>
      </c>
      <c r="F2036" s="2">
        <v>4.3099999999999996</v>
      </c>
      <c r="G2036" s="2">
        <v>168.09</v>
      </c>
      <c r="H2036" s="15">
        <f t="shared" si="31"/>
        <v>2.3255813953487877E-3</v>
      </c>
    </row>
    <row r="2037" spans="1:8" ht="13.5" x14ac:dyDescent="0.25">
      <c r="A2037" s="11"/>
      <c r="B2037" s="10">
        <v>45265</v>
      </c>
      <c r="C2037" s="2">
        <v>4.5</v>
      </c>
      <c r="D2037" s="2">
        <v>4.5</v>
      </c>
      <c r="E2037" s="2">
        <v>176</v>
      </c>
      <c r="F2037" s="2">
        <v>4.5</v>
      </c>
      <c r="G2037" s="2">
        <v>792</v>
      </c>
      <c r="H2037" s="15">
        <f t="shared" si="31"/>
        <v>4.4083526682134666E-2</v>
      </c>
    </row>
    <row r="2038" spans="1:8" ht="13.5" x14ac:dyDescent="0.25">
      <c r="A2038" s="11"/>
      <c r="B2038" s="10">
        <v>45266</v>
      </c>
      <c r="C2038" s="2">
        <v>4.5199999999999996</v>
      </c>
      <c r="D2038" s="2">
        <v>4.5199999999999996</v>
      </c>
      <c r="E2038" s="2">
        <v>72</v>
      </c>
      <c r="F2038" s="2">
        <v>4.5199999999999996</v>
      </c>
      <c r="G2038" s="2">
        <v>325.44</v>
      </c>
      <c r="H2038" s="15">
        <f t="shared" si="31"/>
        <v>4.4444444444443499E-3</v>
      </c>
    </row>
    <row r="2039" spans="1:8" ht="13.5" x14ac:dyDescent="0.25">
      <c r="A2039" s="11"/>
      <c r="B2039" s="10">
        <v>45267</v>
      </c>
      <c r="C2039" s="2">
        <v>4.72</v>
      </c>
      <c r="D2039" s="2">
        <v>4.72</v>
      </c>
      <c r="E2039" s="2">
        <v>1</v>
      </c>
      <c r="F2039" s="2">
        <v>4.72</v>
      </c>
      <c r="G2039" s="2">
        <v>4.72</v>
      </c>
      <c r="H2039" s="15">
        <f t="shared" si="31"/>
        <v>4.424778761061951E-2</v>
      </c>
    </row>
    <row r="2040" spans="1:8" ht="13.5" x14ac:dyDescent="0.25">
      <c r="A2040" s="11"/>
      <c r="B2040" s="10">
        <v>45268</v>
      </c>
      <c r="C2040" s="2">
        <v>4.72</v>
      </c>
      <c r="D2040" s="2">
        <v>4.72</v>
      </c>
      <c r="E2040" s="2">
        <v>0</v>
      </c>
      <c r="F2040" s="2">
        <v>0</v>
      </c>
      <c r="G2040" s="2">
        <v>0</v>
      </c>
      <c r="H2040" s="15">
        <f t="shared" si="31"/>
        <v>0</v>
      </c>
    </row>
    <row r="2041" spans="1:8" ht="13.5" x14ac:dyDescent="0.25">
      <c r="A2041" s="11"/>
      <c r="B2041" s="10">
        <v>45271</v>
      </c>
      <c r="C2041" s="2">
        <v>4.6900000000000004</v>
      </c>
      <c r="D2041" s="2">
        <v>4.6900000000000004</v>
      </c>
      <c r="E2041" s="2">
        <v>8</v>
      </c>
      <c r="F2041" s="2">
        <v>4.6900000000000004</v>
      </c>
      <c r="G2041" s="2">
        <v>37.520000000000003</v>
      </c>
      <c r="H2041" s="15">
        <f t="shared" si="31"/>
        <v>-6.3559322033896956E-3</v>
      </c>
    </row>
    <row r="2042" spans="1:8" ht="13.5" x14ac:dyDescent="0.25">
      <c r="A2042" s="11"/>
      <c r="B2042" s="10">
        <v>45272</v>
      </c>
      <c r="C2042" s="2">
        <v>4.6900000000000004</v>
      </c>
      <c r="D2042" s="2">
        <v>4.6900000000000004</v>
      </c>
      <c r="E2042" s="2">
        <v>0</v>
      </c>
      <c r="F2042" s="2">
        <v>0</v>
      </c>
      <c r="G2042" s="2">
        <v>0</v>
      </c>
      <c r="H2042" s="15">
        <f t="shared" si="31"/>
        <v>0</v>
      </c>
    </row>
    <row r="2043" spans="1:8" ht="13.5" x14ac:dyDescent="0.25">
      <c r="A2043" s="11"/>
      <c r="B2043" s="10">
        <v>45273</v>
      </c>
      <c r="C2043" s="2">
        <v>4.6900000000000004</v>
      </c>
      <c r="D2043" s="2">
        <v>4.6900000000000004</v>
      </c>
      <c r="E2043" s="2">
        <v>0</v>
      </c>
      <c r="F2043" s="2">
        <v>0</v>
      </c>
      <c r="G2043" s="2">
        <v>0</v>
      </c>
      <c r="H2043" s="15">
        <f t="shared" si="31"/>
        <v>0</v>
      </c>
    </row>
    <row r="2044" spans="1:8" ht="13.5" x14ac:dyDescent="0.25">
      <c r="A2044" s="11"/>
      <c r="B2044" s="10">
        <v>45274</v>
      </c>
      <c r="C2044" s="2">
        <v>4.68</v>
      </c>
      <c r="D2044" s="2">
        <v>4.68</v>
      </c>
      <c r="E2044" s="2">
        <v>519</v>
      </c>
      <c r="F2044" s="2">
        <v>4.5419999999999998</v>
      </c>
      <c r="G2044" s="2">
        <v>2357.2979999999998</v>
      </c>
      <c r="H2044" s="15">
        <f t="shared" si="31"/>
        <v>-2.1321961620470523E-3</v>
      </c>
    </row>
    <row r="2045" spans="1:8" ht="13.5" x14ac:dyDescent="0.25">
      <c r="A2045" s="11"/>
      <c r="B2045" s="10">
        <v>45275</v>
      </c>
      <c r="C2045" s="2">
        <v>4.68</v>
      </c>
      <c r="D2045" s="2">
        <v>4.68</v>
      </c>
      <c r="E2045" s="2">
        <v>0</v>
      </c>
      <c r="F2045" s="2">
        <v>0</v>
      </c>
      <c r="G2045" s="2">
        <v>0</v>
      </c>
      <c r="H2045" s="15">
        <f t="shared" si="31"/>
        <v>0</v>
      </c>
    </row>
    <row r="2046" spans="1:8" ht="13.5" x14ac:dyDescent="0.25">
      <c r="A2046" s="11"/>
      <c r="B2046" s="10">
        <v>45278</v>
      </c>
      <c r="C2046" s="2">
        <v>4.47</v>
      </c>
      <c r="D2046" s="2">
        <v>4.47</v>
      </c>
      <c r="E2046" s="2">
        <v>770</v>
      </c>
      <c r="F2046" s="2">
        <v>4.47</v>
      </c>
      <c r="G2046" s="2">
        <v>3441.9</v>
      </c>
      <c r="H2046" s="15">
        <f t="shared" si="31"/>
        <v>-4.4871794871794865E-2</v>
      </c>
    </row>
    <row r="2047" spans="1:8" ht="13.5" x14ac:dyDescent="0.25">
      <c r="A2047" s="11"/>
      <c r="B2047" s="10">
        <v>45279</v>
      </c>
      <c r="C2047" s="2">
        <v>4.2699999999999996</v>
      </c>
      <c r="D2047" s="2">
        <v>4.2699999999999996</v>
      </c>
      <c r="E2047" s="2">
        <v>170</v>
      </c>
      <c r="F2047" s="2">
        <v>4.2699999999999996</v>
      </c>
      <c r="G2047" s="2">
        <v>725.9</v>
      </c>
      <c r="H2047" s="15">
        <f t="shared" si="31"/>
        <v>-4.474272930648774E-2</v>
      </c>
    </row>
    <row r="2048" spans="1:8" ht="13.5" x14ac:dyDescent="0.25">
      <c r="A2048" s="11"/>
      <c r="B2048" s="10">
        <v>45280</v>
      </c>
      <c r="C2048" s="2">
        <v>4.2699999999999996</v>
      </c>
      <c r="D2048" s="2">
        <v>4.2699999999999996</v>
      </c>
      <c r="E2048" s="2">
        <v>610</v>
      </c>
      <c r="F2048" s="2">
        <v>4.2679999999999998</v>
      </c>
      <c r="G2048" s="2">
        <v>2603.48</v>
      </c>
      <c r="H2048" s="15">
        <f t="shared" si="31"/>
        <v>0</v>
      </c>
    </row>
    <row r="2049" spans="1:8" ht="13.5" x14ac:dyDescent="0.25">
      <c r="A2049" s="11"/>
      <c r="B2049" s="10">
        <v>45281</v>
      </c>
      <c r="C2049" s="2">
        <v>4.28</v>
      </c>
      <c r="D2049" s="2">
        <v>4.28</v>
      </c>
      <c r="E2049" s="2">
        <v>149</v>
      </c>
      <c r="F2049" s="2">
        <v>4.28</v>
      </c>
      <c r="G2049" s="2">
        <v>637.72</v>
      </c>
      <c r="H2049" s="15">
        <f t="shared" si="31"/>
        <v>2.3419203747074182E-3</v>
      </c>
    </row>
    <row r="2050" spans="1:8" ht="13.5" x14ac:dyDescent="0.25">
      <c r="A2050" s="11"/>
      <c r="B2050" s="10">
        <v>45282</v>
      </c>
      <c r="C2050" s="2">
        <v>4.28</v>
      </c>
      <c r="D2050" s="2">
        <v>4.28</v>
      </c>
      <c r="E2050" s="2">
        <v>945</v>
      </c>
      <c r="F2050" s="2">
        <v>4.28</v>
      </c>
      <c r="G2050" s="2">
        <v>4044.6</v>
      </c>
      <c r="H2050" s="15">
        <f t="shared" si="31"/>
        <v>0</v>
      </c>
    </row>
    <row r="2051" spans="1:8" ht="13.5" x14ac:dyDescent="0.25">
      <c r="A2051" s="11"/>
      <c r="B2051" s="10">
        <v>45285</v>
      </c>
      <c r="C2051" s="2">
        <v>4.47</v>
      </c>
      <c r="D2051" s="2">
        <v>4.47</v>
      </c>
      <c r="E2051" s="2">
        <v>205</v>
      </c>
      <c r="F2051" s="2">
        <v>4.109</v>
      </c>
      <c r="G2051" s="2">
        <v>842.34500000000003</v>
      </c>
      <c r="H2051" s="15">
        <f t="shared" si="31"/>
        <v>4.4392523364485861E-2</v>
      </c>
    </row>
    <row r="2052" spans="1:8" ht="13.5" x14ac:dyDescent="0.25">
      <c r="A2052" s="11"/>
      <c r="B2052" s="10">
        <v>45286</v>
      </c>
      <c r="C2052" s="2">
        <v>4.54</v>
      </c>
      <c r="D2052" s="2">
        <v>4.54</v>
      </c>
      <c r="E2052" s="2">
        <v>97</v>
      </c>
      <c r="F2052" s="2">
        <v>4.54</v>
      </c>
      <c r="G2052" s="2">
        <v>440.38</v>
      </c>
      <c r="H2052" s="15">
        <f t="shared" si="31"/>
        <v>1.5659955257270756E-2</v>
      </c>
    </row>
    <row r="2053" spans="1:8" ht="13.5" x14ac:dyDescent="0.25">
      <c r="A2053" s="11"/>
      <c r="B2053" s="10">
        <v>45287</v>
      </c>
      <c r="C2053" s="2">
        <v>4.54</v>
      </c>
      <c r="D2053" s="2">
        <v>4.54</v>
      </c>
      <c r="E2053" s="2">
        <v>0</v>
      </c>
      <c r="F2053" s="2">
        <v>0</v>
      </c>
      <c r="G2053" s="2">
        <v>0</v>
      </c>
      <c r="H2053" s="15">
        <f t="shared" si="31"/>
        <v>0</v>
      </c>
    </row>
    <row r="2054" spans="1:8" ht="13.5" x14ac:dyDescent="0.25">
      <c r="A2054" s="11"/>
      <c r="B2054" s="10">
        <v>45288</v>
      </c>
      <c r="C2054" s="2">
        <v>4.54</v>
      </c>
      <c r="D2054" s="2">
        <v>4.54</v>
      </c>
      <c r="E2054" s="2">
        <v>0</v>
      </c>
      <c r="F2054" s="2">
        <v>0</v>
      </c>
      <c r="G2054" s="2">
        <v>0</v>
      </c>
      <c r="H2054" s="15">
        <f t="shared" si="31"/>
        <v>0</v>
      </c>
    </row>
    <row r="2055" spans="1:8" ht="13.5" x14ac:dyDescent="0.25">
      <c r="A2055" s="11"/>
      <c r="B2055" s="10">
        <v>45289</v>
      </c>
      <c r="C2055" s="2">
        <v>4.54</v>
      </c>
      <c r="D2055" s="2">
        <v>4.54</v>
      </c>
      <c r="E2055" s="2">
        <v>0</v>
      </c>
      <c r="F2055" s="2">
        <v>0</v>
      </c>
      <c r="G2055" s="2">
        <v>0</v>
      </c>
      <c r="H2055" s="15">
        <f t="shared" ref="H2055:H2118" si="32">(D2055-D2054)/D2054</f>
        <v>0</v>
      </c>
    </row>
    <row r="2056" spans="1:8" ht="13.5" x14ac:dyDescent="0.25">
      <c r="A2056" s="11"/>
      <c r="B2056" s="10">
        <v>45293</v>
      </c>
      <c r="C2056" s="2">
        <v>4.49</v>
      </c>
      <c r="D2056" s="2">
        <v>4.49</v>
      </c>
      <c r="E2056" s="2">
        <v>412</v>
      </c>
      <c r="F2056" s="2">
        <v>4.49</v>
      </c>
      <c r="G2056" s="2">
        <v>1849.88</v>
      </c>
      <c r="H2056" s="15">
        <f t="shared" si="32"/>
        <v>-1.1013215859030798E-2</v>
      </c>
    </row>
    <row r="2057" spans="1:8" ht="13.5" x14ac:dyDescent="0.25">
      <c r="A2057" s="11"/>
      <c r="B2057" s="10">
        <v>45294</v>
      </c>
      <c r="C2057" s="2">
        <v>4.29</v>
      </c>
      <c r="D2057" s="2">
        <v>4.29</v>
      </c>
      <c r="E2057" s="2">
        <v>3</v>
      </c>
      <c r="F2057" s="2">
        <v>4.29</v>
      </c>
      <c r="G2057" s="2">
        <v>12.87</v>
      </c>
      <c r="H2057" s="15">
        <f t="shared" si="32"/>
        <v>-4.454342984409803E-2</v>
      </c>
    </row>
    <row r="2058" spans="1:8" ht="13.5" x14ac:dyDescent="0.25">
      <c r="A2058" s="11"/>
      <c r="B2058" s="10">
        <v>45295</v>
      </c>
      <c r="C2058" s="2">
        <v>4.29</v>
      </c>
      <c r="D2058" s="2">
        <v>4.29</v>
      </c>
      <c r="E2058" s="2">
        <v>54</v>
      </c>
      <c r="F2058" s="2">
        <v>4.29</v>
      </c>
      <c r="G2058" s="2">
        <v>231.66</v>
      </c>
      <c r="H2058" s="15">
        <f t="shared" si="32"/>
        <v>0</v>
      </c>
    </row>
    <row r="2059" spans="1:8" ht="13.5" x14ac:dyDescent="0.25">
      <c r="A2059" s="11"/>
      <c r="B2059" s="10">
        <v>45296</v>
      </c>
      <c r="C2059" s="2">
        <v>4.29</v>
      </c>
      <c r="D2059" s="2">
        <v>4.29</v>
      </c>
      <c r="E2059" s="2">
        <v>0</v>
      </c>
      <c r="F2059" s="2">
        <v>0</v>
      </c>
      <c r="G2059" s="2">
        <v>0</v>
      </c>
      <c r="H2059" s="15">
        <f t="shared" si="32"/>
        <v>0</v>
      </c>
    </row>
    <row r="2060" spans="1:8" ht="13.5" x14ac:dyDescent="0.25">
      <c r="A2060" s="11"/>
      <c r="B2060" s="10">
        <v>45299</v>
      </c>
      <c r="C2060" s="2">
        <v>4.29</v>
      </c>
      <c r="D2060" s="2">
        <v>4.29</v>
      </c>
      <c r="E2060" s="2">
        <v>0</v>
      </c>
      <c r="F2060" s="2">
        <v>0</v>
      </c>
      <c r="G2060" s="2">
        <v>0</v>
      </c>
      <c r="H2060" s="15">
        <f t="shared" si="32"/>
        <v>0</v>
      </c>
    </row>
    <row r="2061" spans="1:8" ht="13.5" x14ac:dyDescent="0.25">
      <c r="A2061" s="11"/>
      <c r="B2061" s="10">
        <v>45300</v>
      </c>
      <c r="C2061" s="2">
        <v>4.29</v>
      </c>
      <c r="D2061" s="2">
        <v>4.29</v>
      </c>
      <c r="E2061" s="2">
        <v>0</v>
      </c>
      <c r="F2061" s="2">
        <v>0</v>
      </c>
      <c r="G2061" s="2">
        <v>0</v>
      </c>
      <c r="H2061" s="15">
        <f t="shared" si="32"/>
        <v>0</v>
      </c>
    </row>
    <row r="2062" spans="1:8" ht="13.5" x14ac:dyDescent="0.25">
      <c r="A2062" s="11"/>
      <c r="B2062" s="10">
        <v>45301</v>
      </c>
      <c r="C2062" s="2">
        <v>4.29</v>
      </c>
      <c r="D2062" s="2">
        <v>4.29</v>
      </c>
      <c r="E2062" s="2">
        <v>0</v>
      </c>
      <c r="F2062" s="2">
        <v>0</v>
      </c>
      <c r="G2062" s="2">
        <v>0</v>
      </c>
      <c r="H2062" s="15">
        <f t="shared" si="32"/>
        <v>0</v>
      </c>
    </row>
    <row r="2063" spans="1:8" ht="13.5" x14ac:dyDescent="0.25">
      <c r="A2063" s="11"/>
      <c r="B2063" s="10">
        <v>45302</v>
      </c>
      <c r="C2063" s="2">
        <v>4.29</v>
      </c>
      <c r="D2063" s="2">
        <v>4.29</v>
      </c>
      <c r="E2063" s="2">
        <v>0</v>
      </c>
      <c r="F2063" s="2">
        <v>0</v>
      </c>
      <c r="G2063" s="2">
        <v>0</v>
      </c>
      <c r="H2063" s="15">
        <f t="shared" si="32"/>
        <v>0</v>
      </c>
    </row>
    <row r="2064" spans="1:8" ht="13.5" x14ac:dyDescent="0.25">
      <c r="A2064" s="11"/>
      <c r="B2064" s="10">
        <v>45303</v>
      </c>
      <c r="C2064" s="2">
        <v>4.29</v>
      </c>
      <c r="D2064" s="2">
        <v>4.29</v>
      </c>
      <c r="E2064" s="2">
        <v>31</v>
      </c>
      <c r="F2064" s="2">
        <v>4.29</v>
      </c>
      <c r="G2064" s="2">
        <v>132.99</v>
      </c>
      <c r="H2064" s="15">
        <f t="shared" si="32"/>
        <v>0</v>
      </c>
    </row>
    <row r="2065" spans="1:8" ht="13.5" x14ac:dyDescent="0.25">
      <c r="A2065" s="11"/>
      <c r="B2065" s="10">
        <v>45306</v>
      </c>
      <c r="C2065" s="2">
        <v>4.29</v>
      </c>
      <c r="D2065" s="2">
        <v>4.29</v>
      </c>
      <c r="E2065" s="2">
        <v>0</v>
      </c>
      <c r="F2065" s="2">
        <v>0</v>
      </c>
      <c r="G2065" s="2">
        <v>0</v>
      </c>
      <c r="H2065" s="15">
        <f t="shared" si="32"/>
        <v>0</v>
      </c>
    </row>
    <row r="2066" spans="1:8" ht="13.5" x14ac:dyDescent="0.25">
      <c r="A2066" s="11"/>
      <c r="B2066" s="10">
        <v>45307</v>
      </c>
      <c r="C2066" s="2">
        <v>4.4000000000000004</v>
      </c>
      <c r="D2066" s="2">
        <v>4.4000000000000004</v>
      </c>
      <c r="E2066" s="2">
        <v>10</v>
      </c>
      <c r="F2066" s="2">
        <v>4.4000000000000004</v>
      </c>
      <c r="G2066" s="2">
        <v>44</v>
      </c>
      <c r="H2066" s="15">
        <f t="shared" si="32"/>
        <v>2.5641025641025716E-2</v>
      </c>
    </row>
    <row r="2067" spans="1:8" ht="13.5" x14ac:dyDescent="0.25">
      <c r="A2067" s="11"/>
      <c r="B2067" s="10">
        <v>45308</v>
      </c>
      <c r="C2067" s="2">
        <v>4.4000000000000004</v>
      </c>
      <c r="D2067" s="2">
        <v>4.4000000000000004</v>
      </c>
      <c r="E2067" s="2">
        <v>0</v>
      </c>
      <c r="F2067" s="2">
        <v>0</v>
      </c>
      <c r="G2067" s="2">
        <v>0</v>
      </c>
      <c r="H2067" s="15">
        <f t="shared" si="32"/>
        <v>0</v>
      </c>
    </row>
    <row r="2068" spans="1:8" ht="13.5" x14ac:dyDescent="0.25">
      <c r="A2068" s="11"/>
      <c r="B2068" s="10">
        <v>45309</v>
      </c>
      <c r="C2068" s="2">
        <v>4.21</v>
      </c>
      <c r="D2068" s="2">
        <v>4.21</v>
      </c>
      <c r="E2068" s="2">
        <v>0</v>
      </c>
      <c r="F2068" s="2">
        <v>0</v>
      </c>
      <c r="G2068" s="2">
        <v>0</v>
      </c>
      <c r="H2068" s="15">
        <f t="shared" si="32"/>
        <v>-4.3181818181818266E-2</v>
      </c>
    </row>
    <row r="2069" spans="1:8" ht="13.5" x14ac:dyDescent="0.25">
      <c r="A2069" s="11"/>
      <c r="B2069" s="10">
        <v>45310</v>
      </c>
      <c r="C2069" s="2">
        <v>4.21</v>
      </c>
      <c r="D2069" s="2">
        <v>4.21</v>
      </c>
      <c r="E2069" s="2">
        <v>0</v>
      </c>
      <c r="F2069" s="2">
        <v>0</v>
      </c>
      <c r="G2069" s="2">
        <v>0</v>
      </c>
      <c r="H2069" s="15">
        <f t="shared" si="32"/>
        <v>0</v>
      </c>
    </row>
    <row r="2070" spans="1:8" ht="13.5" x14ac:dyDescent="0.25">
      <c r="A2070" s="11"/>
      <c r="B2070" s="10">
        <v>45313</v>
      </c>
      <c r="C2070" s="2">
        <v>4.21</v>
      </c>
      <c r="D2070" s="2">
        <v>4.21</v>
      </c>
      <c r="E2070" s="2">
        <v>10</v>
      </c>
      <c r="F2070" s="2">
        <v>4.21</v>
      </c>
      <c r="G2070" s="2">
        <v>42.1</v>
      </c>
      <c r="H2070" s="15">
        <f t="shared" si="32"/>
        <v>0</v>
      </c>
    </row>
    <row r="2071" spans="1:8" ht="13.5" x14ac:dyDescent="0.25">
      <c r="A2071" s="11"/>
      <c r="B2071" s="10">
        <v>45314</v>
      </c>
      <c r="C2071" s="2">
        <v>4.21</v>
      </c>
      <c r="D2071" s="2">
        <v>4.21</v>
      </c>
      <c r="E2071" s="2">
        <v>0</v>
      </c>
      <c r="F2071" s="2">
        <v>0</v>
      </c>
      <c r="G2071" s="2">
        <v>0</v>
      </c>
      <c r="H2071" s="15">
        <f t="shared" si="32"/>
        <v>0</v>
      </c>
    </row>
    <row r="2072" spans="1:8" ht="13.5" x14ac:dyDescent="0.25">
      <c r="A2072" s="11"/>
      <c r="B2072" s="10">
        <v>45315</v>
      </c>
      <c r="C2072" s="2">
        <v>4.21</v>
      </c>
      <c r="D2072" s="2">
        <v>4.21</v>
      </c>
      <c r="E2072" s="2">
        <v>0</v>
      </c>
      <c r="F2072" s="2">
        <v>0</v>
      </c>
      <c r="G2072" s="2">
        <v>0</v>
      </c>
      <c r="H2072" s="15">
        <f t="shared" si="32"/>
        <v>0</v>
      </c>
    </row>
    <row r="2073" spans="1:8" ht="13.5" x14ac:dyDescent="0.25">
      <c r="A2073" s="11"/>
      <c r="B2073" s="10">
        <v>45316</v>
      </c>
      <c r="C2073" s="2">
        <v>4.21</v>
      </c>
      <c r="D2073" s="2">
        <v>4.21</v>
      </c>
      <c r="E2073" s="2">
        <v>43</v>
      </c>
      <c r="F2073" s="2">
        <v>4.21</v>
      </c>
      <c r="G2073" s="2">
        <v>181.03</v>
      </c>
      <c r="H2073" s="15">
        <f t="shared" si="32"/>
        <v>0</v>
      </c>
    </row>
    <row r="2074" spans="1:8" ht="13.5" x14ac:dyDescent="0.25">
      <c r="A2074" s="11"/>
      <c r="B2074" s="10">
        <v>45317</v>
      </c>
      <c r="C2074" s="2">
        <v>4.21</v>
      </c>
      <c r="D2074" s="2">
        <v>4.21</v>
      </c>
      <c r="E2074" s="2">
        <v>22</v>
      </c>
      <c r="F2074" s="2">
        <v>4.21</v>
      </c>
      <c r="G2074" s="2">
        <v>92.62</v>
      </c>
      <c r="H2074" s="15">
        <f t="shared" si="32"/>
        <v>0</v>
      </c>
    </row>
    <row r="2075" spans="1:8" ht="13.5" x14ac:dyDescent="0.25">
      <c r="A2075" s="11"/>
      <c r="B2075" s="10">
        <v>45320</v>
      </c>
      <c r="C2075" s="2">
        <v>4.21</v>
      </c>
      <c r="D2075" s="2">
        <v>4.21</v>
      </c>
      <c r="E2075" s="2">
        <v>15</v>
      </c>
      <c r="F2075" s="2">
        <v>4.21</v>
      </c>
      <c r="G2075" s="2">
        <v>63.15</v>
      </c>
      <c r="H2075" s="15">
        <f t="shared" si="32"/>
        <v>0</v>
      </c>
    </row>
    <row r="2076" spans="1:8" ht="13.5" x14ac:dyDescent="0.25">
      <c r="A2076" s="11"/>
      <c r="B2076" s="10">
        <v>45321</v>
      </c>
      <c r="C2076" s="2">
        <v>4.2699999999999996</v>
      </c>
      <c r="D2076" s="2">
        <v>4.2699999999999996</v>
      </c>
      <c r="E2076" s="2">
        <v>20</v>
      </c>
      <c r="F2076" s="2">
        <v>4.2699999999999996</v>
      </c>
      <c r="G2076" s="2">
        <v>85.4</v>
      </c>
      <c r="H2076" s="15">
        <f t="shared" si="32"/>
        <v>1.4251781472683992E-2</v>
      </c>
    </row>
    <row r="2077" spans="1:8" ht="13.5" x14ac:dyDescent="0.25">
      <c r="A2077" s="11"/>
      <c r="B2077" s="10">
        <v>45322</v>
      </c>
      <c r="C2077" s="2">
        <v>4.4000000000000004</v>
      </c>
      <c r="D2077" s="2">
        <v>4.4000000000000004</v>
      </c>
      <c r="E2077" s="2">
        <v>123</v>
      </c>
      <c r="F2077" s="2">
        <v>4.4000000000000004</v>
      </c>
      <c r="G2077" s="2">
        <v>541.20000000000005</v>
      </c>
      <c r="H2077" s="15">
        <f t="shared" si="32"/>
        <v>3.0444964871194566E-2</v>
      </c>
    </row>
    <row r="2078" spans="1:8" ht="13.5" x14ac:dyDescent="0.25">
      <c r="A2078" s="11"/>
      <c r="B2078" s="10">
        <v>45323</v>
      </c>
      <c r="C2078" s="2">
        <v>4.22</v>
      </c>
      <c r="D2078" s="2">
        <v>4.22</v>
      </c>
      <c r="E2078" s="2">
        <v>10</v>
      </c>
      <c r="F2078" s="2">
        <v>4.22</v>
      </c>
      <c r="G2078" s="2">
        <v>42.2</v>
      </c>
      <c r="H2078" s="15">
        <f t="shared" si="32"/>
        <v>-4.0909090909091041E-2</v>
      </c>
    </row>
    <row r="2079" spans="1:8" ht="13.5" x14ac:dyDescent="0.25">
      <c r="A2079" s="11"/>
      <c r="B2079" s="10">
        <v>45324</v>
      </c>
      <c r="C2079" s="2">
        <v>4.22</v>
      </c>
      <c r="D2079" s="2">
        <v>4.22</v>
      </c>
      <c r="E2079" s="2">
        <v>0</v>
      </c>
      <c r="F2079" s="2">
        <v>0</v>
      </c>
      <c r="G2079" s="2">
        <v>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4.22</v>
      </c>
      <c r="D2080" s="2">
        <v>4.22</v>
      </c>
      <c r="E2080" s="2">
        <v>300</v>
      </c>
      <c r="F2080" s="2">
        <v>4.22</v>
      </c>
      <c r="G2080" s="2">
        <v>1266</v>
      </c>
      <c r="H2080" s="15">
        <f t="shared" si="32"/>
        <v>0</v>
      </c>
    </row>
    <row r="2081" spans="1:8" ht="13.5" x14ac:dyDescent="0.25">
      <c r="A2081" s="11"/>
      <c r="B2081" s="10">
        <v>45328</v>
      </c>
      <c r="C2081" s="2">
        <v>4.22</v>
      </c>
      <c r="D2081" s="2">
        <v>4.22</v>
      </c>
      <c r="E2081" s="2">
        <v>0</v>
      </c>
      <c r="F2081" s="2">
        <v>0</v>
      </c>
      <c r="G2081" s="2">
        <v>0</v>
      </c>
      <c r="H2081" s="15">
        <f t="shared" si="32"/>
        <v>0</v>
      </c>
    </row>
    <row r="2082" spans="1:8" ht="13.5" x14ac:dyDescent="0.25">
      <c r="A2082" s="11"/>
      <c r="B2082" s="10">
        <v>45329</v>
      </c>
      <c r="C2082" s="2">
        <v>4.21</v>
      </c>
      <c r="D2082" s="2">
        <v>4.21</v>
      </c>
      <c r="E2082" s="2">
        <v>1</v>
      </c>
      <c r="F2082" s="2">
        <v>4.21</v>
      </c>
      <c r="G2082" s="2">
        <v>4.21</v>
      </c>
      <c r="H2082" s="15">
        <f t="shared" si="32"/>
        <v>-2.3696682464454471E-3</v>
      </c>
    </row>
    <row r="2083" spans="1:8" ht="13.5" x14ac:dyDescent="0.25">
      <c r="A2083" s="11"/>
      <c r="B2083" s="10">
        <v>45330</v>
      </c>
      <c r="C2083" s="2">
        <v>4.21</v>
      </c>
      <c r="D2083" s="2">
        <v>4.21</v>
      </c>
      <c r="E2083" s="2">
        <v>0</v>
      </c>
      <c r="F2083" s="2">
        <v>0</v>
      </c>
      <c r="G2083" s="2">
        <v>0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4.37</v>
      </c>
      <c r="D2084" s="2">
        <v>4.37</v>
      </c>
      <c r="E2084" s="2">
        <v>354</v>
      </c>
      <c r="F2084" s="2">
        <v>4.2160000000000002</v>
      </c>
      <c r="G2084" s="2">
        <v>1492.4639999999999</v>
      </c>
      <c r="H2084" s="15">
        <f t="shared" si="32"/>
        <v>3.8004750593824264E-2</v>
      </c>
    </row>
    <row r="2085" spans="1:8" ht="13.5" x14ac:dyDescent="0.25">
      <c r="A2085" s="11"/>
      <c r="B2085" s="10">
        <v>45334</v>
      </c>
      <c r="C2085" s="2">
        <v>4.21</v>
      </c>
      <c r="D2085" s="2">
        <v>4.21</v>
      </c>
      <c r="E2085" s="2">
        <v>57</v>
      </c>
      <c r="F2085" s="2">
        <v>4.21</v>
      </c>
      <c r="G2085" s="2">
        <v>239.97</v>
      </c>
      <c r="H2085" s="15">
        <f t="shared" si="32"/>
        <v>-3.6613272311212849E-2</v>
      </c>
    </row>
    <row r="2086" spans="1:8" ht="13.5" x14ac:dyDescent="0.25">
      <c r="A2086" s="11"/>
      <c r="B2086" s="10">
        <v>45335</v>
      </c>
      <c r="C2086" s="2">
        <v>4.21</v>
      </c>
      <c r="D2086" s="2">
        <v>4.21</v>
      </c>
      <c r="E2086" s="2">
        <v>0</v>
      </c>
      <c r="F2086" s="2">
        <v>0</v>
      </c>
      <c r="G2086" s="2">
        <v>0</v>
      </c>
      <c r="H2086" s="15">
        <f t="shared" si="32"/>
        <v>0</v>
      </c>
    </row>
    <row r="2087" spans="1:8" ht="13.5" x14ac:dyDescent="0.25">
      <c r="A2087" s="11"/>
      <c r="B2087" s="10">
        <v>45336</v>
      </c>
      <c r="C2087" s="2">
        <v>4.21</v>
      </c>
      <c r="D2087" s="2">
        <v>4.21</v>
      </c>
      <c r="E2087" s="2">
        <v>0</v>
      </c>
      <c r="F2087" s="2">
        <v>0</v>
      </c>
      <c r="G2087" s="2">
        <v>0</v>
      </c>
      <c r="H2087" s="15">
        <f t="shared" si="32"/>
        <v>0</v>
      </c>
    </row>
    <row r="2088" spans="1:8" ht="13.5" x14ac:dyDescent="0.25">
      <c r="A2088" s="11"/>
      <c r="B2088" s="10">
        <v>45337</v>
      </c>
      <c r="C2088" s="2">
        <v>4.21</v>
      </c>
      <c r="D2088" s="2">
        <v>4.21</v>
      </c>
      <c r="E2088" s="2">
        <v>0</v>
      </c>
      <c r="F2088" s="2">
        <v>0</v>
      </c>
      <c r="G2088" s="2">
        <v>0</v>
      </c>
      <c r="H2088" s="15">
        <f t="shared" si="32"/>
        <v>0</v>
      </c>
    </row>
    <row r="2089" spans="1:8" ht="13.5" x14ac:dyDescent="0.25">
      <c r="A2089" s="11"/>
      <c r="B2089" s="10">
        <v>45338</v>
      </c>
      <c r="C2089" s="2">
        <v>4.3899999999999997</v>
      </c>
      <c r="D2089" s="2">
        <v>4.3899999999999997</v>
      </c>
      <c r="E2089" s="2">
        <v>0</v>
      </c>
      <c r="F2089" s="2">
        <v>0</v>
      </c>
      <c r="G2089" s="2">
        <v>0</v>
      </c>
      <c r="H2089" s="15">
        <f t="shared" si="32"/>
        <v>4.2755344418052191E-2</v>
      </c>
    </row>
    <row r="2090" spans="1:8" ht="13.5" x14ac:dyDescent="0.25">
      <c r="A2090" s="11"/>
      <c r="B2090" s="10">
        <v>45341</v>
      </c>
      <c r="C2090" s="2">
        <v>4.3899999999999997</v>
      </c>
      <c r="D2090" s="2">
        <v>4.3899999999999997</v>
      </c>
      <c r="E2090" s="2">
        <v>0</v>
      </c>
      <c r="F2090" s="2">
        <v>0</v>
      </c>
      <c r="G2090" s="2">
        <v>0</v>
      </c>
      <c r="H2090" s="15">
        <f t="shared" si="32"/>
        <v>0</v>
      </c>
    </row>
    <row r="2091" spans="1:8" ht="13.5" x14ac:dyDescent="0.25">
      <c r="A2091" s="11"/>
      <c r="B2091" s="10">
        <v>45342</v>
      </c>
      <c r="C2091" s="2">
        <v>4.21</v>
      </c>
      <c r="D2091" s="2">
        <v>4.21</v>
      </c>
      <c r="E2091" s="2">
        <v>207</v>
      </c>
      <c r="F2091" s="2">
        <v>4.21</v>
      </c>
      <c r="G2091" s="2">
        <v>871.47</v>
      </c>
      <c r="H2091" s="15">
        <f t="shared" si="32"/>
        <v>-4.1002277904327956E-2</v>
      </c>
    </row>
    <row r="2092" spans="1:8" ht="13.5" x14ac:dyDescent="0.25">
      <c r="A2092" s="11"/>
      <c r="B2092" s="10">
        <v>45343</v>
      </c>
      <c r="C2092" s="2">
        <v>4.21</v>
      </c>
      <c r="D2092" s="2">
        <v>4.21</v>
      </c>
      <c r="E2092" s="2">
        <v>0</v>
      </c>
      <c r="F2092" s="2">
        <v>0</v>
      </c>
      <c r="G2092" s="2">
        <v>0</v>
      </c>
      <c r="H2092" s="15">
        <f t="shared" si="32"/>
        <v>0</v>
      </c>
    </row>
    <row r="2093" spans="1:8" ht="13.5" x14ac:dyDescent="0.25">
      <c r="A2093" s="11"/>
      <c r="B2093" s="10">
        <v>45344</v>
      </c>
      <c r="C2093" s="2">
        <v>4.21</v>
      </c>
      <c r="D2093" s="2">
        <v>4.21</v>
      </c>
      <c r="E2093" s="2">
        <v>0</v>
      </c>
      <c r="F2093" s="2">
        <v>0</v>
      </c>
      <c r="G2093" s="2">
        <v>0</v>
      </c>
      <c r="H2093" s="15">
        <f t="shared" si="32"/>
        <v>0</v>
      </c>
    </row>
    <row r="2094" spans="1:8" ht="13.5" x14ac:dyDescent="0.25">
      <c r="A2094" s="11"/>
      <c r="B2094" s="10">
        <v>45345</v>
      </c>
      <c r="C2094" s="2">
        <v>4.2</v>
      </c>
      <c r="D2094" s="2">
        <v>4.2</v>
      </c>
      <c r="E2094" s="2">
        <v>174</v>
      </c>
      <c r="F2094" s="2">
        <v>4.2</v>
      </c>
      <c r="G2094" s="2">
        <v>730.8</v>
      </c>
      <c r="H2094" s="15">
        <f t="shared" si="32"/>
        <v>-2.3752969121139636E-3</v>
      </c>
    </row>
    <row r="2095" spans="1:8" ht="13.5" x14ac:dyDescent="0.25">
      <c r="A2095" s="11"/>
      <c r="B2095" s="10">
        <v>45348</v>
      </c>
      <c r="C2095" s="2">
        <v>4.0199999999999996</v>
      </c>
      <c r="D2095" s="2">
        <v>4.0199999999999996</v>
      </c>
      <c r="E2095" s="2">
        <v>249</v>
      </c>
      <c r="F2095" s="2">
        <v>4.0199999999999996</v>
      </c>
      <c r="G2095" s="2">
        <v>1000.98</v>
      </c>
      <c r="H2095" s="15">
        <f t="shared" si="32"/>
        <v>-4.2857142857142996E-2</v>
      </c>
    </row>
    <row r="2096" spans="1:8" ht="13.5" x14ac:dyDescent="0.25">
      <c r="A2096" s="11"/>
      <c r="B2096" s="10">
        <v>45349</v>
      </c>
      <c r="C2096" s="2">
        <v>4.0199999999999996</v>
      </c>
      <c r="D2096" s="2">
        <v>4.0199999999999996</v>
      </c>
      <c r="E2096" s="2">
        <v>0</v>
      </c>
      <c r="F2096" s="2">
        <v>0</v>
      </c>
      <c r="G2096" s="2">
        <v>0</v>
      </c>
      <c r="H2096" s="15">
        <f t="shared" si="32"/>
        <v>0</v>
      </c>
    </row>
    <row r="2097" spans="1:8" ht="13.5" x14ac:dyDescent="0.25">
      <c r="A2097" s="11"/>
      <c r="B2097" s="10">
        <v>45350</v>
      </c>
      <c r="C2097" s="2">
        <v>4.0199999999999996</v>
      </c>
      <c r="D2097" s="2">
        <v>4.0199999999999996</v>
      </c>
      <c r="E2097" s="2">
        <v>0</v>
      </c>
      <c r="F2097" s="2">
        <v>0</v>
      </c>
      <c r="G2097" s="2">
        <v>0</v>
      </c>
      <c r="H2097" s="15">
        <f t="shared" si="32"/>
        <v>0</v>
      </c>
    </row>
    <row r="2098" spans="1:8" ht="13.5" x14ac:dyDescent="0.25">
      <c r="A2098" s="11"/>
      <c r="B2098" s="10">
        <v>45351</v>
      </c>
      <c r="C2098" s="2">
        <v>4.0199999999999996</v>
      </c>
      <c r="D2098" s="2">
        <v>4.0199999999999996</v>
      </c>
      <c r="E2098" s="2">
        <v>0</v>
      </c>
      <c r="F2098" s="2">
        <v>0</v>
      </c>
      <c r="G2098" s="2">
        <v>0</v>
      </c>
      <c r="H2098" s="15">
        <f t="shared" si="32"/>
        <v>0</v>
      </c>
    </row>
    <row r="2099" spans="1:8" ht="13.5" x14ac:dyDescent="0.25">
      <c r="A2099" s="11"/>
      <c r="B2099" s="10">
        <v>45352</v>
      </c>
      <c r="C2099" s="2">
        <v>3.84</v>
      </c>
      <c r="D2099" s="2">
        <v>3.84</v>
      </c>
      <c r="E2099" s="2">
        <v>403</v>
      </c>
      <c r="F2099" s="2">
        <v>3.84</v>
      </c>
      <c r="G2099" s="2">
        <v>1547.52</v>
      </c>
      <c r="H2099" s="15">
        <f t="shared" si="32"/>
        <v>-4.477611940298501E-2</v>
      </c>
    </row>
    <row r="2100" spans="1:8" ht="13.5" x14ac:dyDescent="0.25">
      <c r="A2100" s="11"/>
      <c r="B2100" s="10">
        <v>45355</v>
      </c>
      <c r="C2100" s="2">
        <v>3.74</v>
      </c>
      <c r="D2100" s="2">
        <v>3.74</v>
      </c>
      <c r="E2100" s="2">
        <v>20</v>
      </c>
      <c r="F2100" s="2">
        <v>3.74</v>
      </c>
      <c r="G2100" s="2">
        <v>74.8</v>
      </c>
      <c r="H2100" s="15">
        <f t="shared" si="32"/>
        <v>-2.6041666666666574E-2</v>
      </c>
    </row>
    <row r="2101" spans="1:8" ht="13.5" x14ac:dyDescent="0.25">
      <c r="A2101" s="11"/>
      <c r="B2101" s="10">
        <v>45356</v>
      </c>
      <c r="C2101" s="2">
        <v>3.74</v>
      </c>
      <c r="D2101" s="2">
        <v>3.74</v>
      </c>
      <c r="E2101" s="2">
        <v>0</v>
      </c>
      <c r="F2101" s="2">
        <v>0</v>
      </c>
      <c r="G2101" s="2">
        <v>0</v>
      </c>
      <c r="H2101" s="15">
        <f t="shared" si="32"/>
        <v>0</v>
      </c>
    </row>
    <row r="2102" spans="1:8" ht="13.5" x14ac:dyDescent="0.25">
      <c r="A2102" s="11"/>
      <c r="B2102" s="10">
        <v>45357</v>
      </c>
      <c r="C2102" s="2">
        <v>3.74</v>
      </c>
      <c r="D2102" s="2">
        <v>3.74</v>
      </c>
      <c r="E2102" s="2">
        <v>0</v>
      </c>
      <c r="F2102" s="2">
        <v>0</v>
      </c>
      <c r="G2102" s="2">
        <v>0</v>
      </c>
      <c r="H2102" s="15">
        <f t="shared" si="32"/>
        <v>0</v>
      </c>
    </row>
    <row r="2103" spans="1:8" ht="13.5" x14ac:dyDescent="0.25">
      <c r="A2103" s="11"/>
      <c r="B2103" s="10">
        <v>45358</v>
      </c>
      <c r="C2103" s="2">
        <v>3.74</v>
      </c>
      <c r="D2103" s="2">
        <v>3.74</v>
      </c>
      <c r="E2103" s="2">
        <v>110</v>
      </c>
      <c r="F2103" s="2">
        <v>3.74</v>
      </c>
      <c r="G2103" s="2">
        <v>411.4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3.74</v>
      </c>
      <c r="D2104" s="2">
        <v>3.74</v>
      </c>
      <c r="E2104" s="2">
        <v>0</v>
      </c>
      <c r="F2104" s="2">
        <v>0</v>
      </c>
      <c r="G2104" s="2">
        <v>0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3.74</v>
      </c>
      <c r="D2105" s="2">
        <v>3.74</v>
      </c>
      <c r="E2105" s="2">
        <v>0</v>
      </c>
      <c r="F2105" s="2">
        <v>0</v>
      </c>
      <c r="G2105" s="2">
        <v>0</v>
      </c>
      <c r="H2105" s="15">
        <f t="shared" si="32"/>
        <v>0</v>
      </c>
    </row>
    <row r="2106" spans="1:8" ht="13.5" x14ac:dyDescent="0.25">
      <c r="A2106" s="11"/>
      <c r="B2106" s="10">
        <v>45363</v>
      </c>
      <c r="C2106" s="2">
        <v>3.74</v>
      </c>
      <c r="D2106" s="2">
        <v>3.74</v>
      </c>
      <c r="E2106" s="2">
        <v>0</v>
      </c>
      <c r="F2106" s="2">
        <v>0</v>
      </c>
      <c r="G2106" s="2">
        <v>0</v>
      </c>
      <c r="H2106" s="15">
        <f t="shared" si="32"/>
        <v>0</v>
      </c>
    </row>
    <row r="2107" spans="1:8" ht="13.5" x14ac:dyDescent="0.25">
      <c r="A2107" s="11"/>
      <c r="B2107" s="10">
        <v>45364</v>
      </c>
      <c r="C2107" s="2">
        <v>3.74</v>
      </c>
      <c r="D2107" s="2">
        <v>3.74</v>
      </c>
      <c r="E2107" s="2">
        <v>0</v>
      </c>
      <c r="F2107" s="2">
        <v>0</v>
      </c>
      <c r="G2107" s="2">
        <v>0</v>
      </c>
      <c r="H2107" s="15">
        <f t="shared" si="32"/>
        <v>0</v>
      </c>
    </row>
    <row r="2108" spans="1:8" ht="13.5" x14ac:dyDescent="0.25">
      <c r="A2108" s="11"/>
      <c r="B2108" s="10">
        <v>45365</v>
      </c>
      <c r="C2108" s="2">
        <v>3.74</v>
      </c>
      <c r="D2108" s="2">
        <v>3.74</v>
      </c>
      <c r="E2108" s="2">
        <v>0</v>
      </c>
      <c r="F2108" s="2">
        <v>0</v>
      </c>
      <c r="G2108" s="2">
        <v>0</v>
      </c>
      <c r="H2108" s="15">
        <f t="shared" si="32"/>
        <v>0</v>
      </c>
    </row>
    <row r="2109" spans="1:8" ht="13.5" x14ac:dyDescent="0.25">
      <c r="A2109" s="11"/>
      <c r="B2109" s="10">
        <v>45366</v>
      </c>
      <c r="C2109" s="2">
        <v>3.74</v>
      </c>
      <c r="D2109" s="2">
        <v>3.74</v>
      </c>
      <c r="E2109" s="2">
        <v>0</v>
      </c>
      <c r="F2109" s="2">
        <v>0</v>
      </c>
      <c r="G2109" s="2">
        <v>0</v>
      </c>
      <c r="H2109" s="15">
        <f t="shared" si="32"/>
        <v>0</v>
      </c>
    </row>
    <row r="2110" spans="1:8" ht="13.5" x14ac:dyDescent="0.25">
      <c r="A2110" s="11"/>
      <c r="B2110" s="10">
        <v>45369</v>
      </c>
      <c r="C2110" s="2">
        <v>3.74</v>
      </c>
      <c r="D2110" s="2">
        <v>3.74</v>
      </c>
      <c r="E2110" s="2">
        <v>0</v>
      </c>
      <c r="F2110" s="2">
        <v>0</v>
      </c>
      <c r="G2110" s="2">
        <v>0</v>
      </c>
      <c r="H2110" s="15">
        <f t="shared" si="32"/>
        <v>0</v>
      </c>
    </row>
    <row r="2111" spans="1:8" ht="13.5" x14ac:dyDescent="0.25">
      <c r="A2111" s="11"/>
      <c r="B2111" s="10">
        <v>45370</v>
      </c>
      <c r="C2111" s="2">
        <v>3.74</v>
      </c>
      <c r="D2111" s="2">
        <v>3.74</v>
      </c>
      <c r="E2111" s="2">
        <v>0</v>
      </c>
      <c r="F2111" s="2">
        <v>0</v>
      </c>
      <c r="G2111" s="2">
        <v>0</v>
      </c>
      <c r="H2111" s="15">
        <f t="shared" si="32"/>
        <v>0</v>
      </c>
    </row>
    <row r="2112" spans="1:8" ht="13.5" x14ac:dyDescent="0.25">
      <c r="A2112" s="11"/>
      <c r="B2112" s="10">
        <v>45372</v>
      </c>
      <c r="C2112" s="2">
        <v>3.73</v>
      </c>
      <c r="D2112" s="2">
        <v>3.73</v>
      </c>
      <c r="E2112" s="2">
        <v>227</v>
      </c>
      <c r="F2112" s="2">
        <v>3.73</v>
      </c>
      <c r="G2112" s="2">
        <v>846.71</v>
      </c>
      <c r="H2112" s="15">
        <f t="shared" si="32"/>
        <v>-2.6737967914439117E-3</v>
      </c>
    </row>
    <row r="2113" spans="1:8" ht="13.5" x14ac:dyDescent="0.25">
      <c r="A2113" s="11"/>
      <c r="B2113" s="10">
        <v>45373</v>
      </c>
      <c r="C2113" s="2">
        <v>3.57</v>
      </c>
      <c r="D2113" s="2">
        <v>3.57</v>
      </c>
      <c r="E2113" s="2">
        <v>2</v>
      </c>
      <c r="F2113" s="2">
        <v>3.57</v>
      </c>
      <c r="G2113" s="2">
        <v>7.14</v>
      </c>
      <c r="H2113" s="15">
        <f t="shared" si="32"/>
        <v>-4.2895442359249365E-2</v>
      </c>
    </row>
    <row r="2114" spans="1:8" ht="13.5" x14ac:dyDescent="0.25">
      <c r="A2114" s="11"/>
      <c r="B2114" s="10">
        <v>45376</v>
      </c>
      <c r="C2114" s="2">
        <v>3.57</v>
      </c>
      <c r="D2114" s="2">
        <v>3.57</v>
      </c>
      <c r="E2114" s="2">
        <v>0</v>
      </c>
      <c r="F2114" s="2">
        <v>0</v>
      </c>
      <c r="G2114" s="2">
        <v>0</v>
      </c>
      <c r="H2114" s="15">
        <f t="shared" si="32"/>
        <v>0</v>
      </c>
    </row>
    <row r="2115" spans="1:8" ht="13.5" x14ac:dyDescent="0.25">
      <c r="A2115" s="11"/>
      <c r="B2115" s="10">
        <v>45377</v>
      </c>
      <c r="C2115" s="2">
        <v>3.43</v>
      </c>
      <c r="D2115" s="2">
        <v>3.43</v>
      </c>
      <c r="E2115" s="2">
        <v>2</v>
      </c>
      <c r="F2115" s="2">
        <v>3.43</v>
      </c>
      <c r="G2115" s="2">
        <v>6.86</v>
      </c>
      <c r="H2115" s="15">
        <f t="shared" si="32"/>
        <v>-3.9215686274509713E-2</v>
      </c>
    </row>
    <row r="2116" spans="1:8" ht="13.5" x14ac:dyDescent="0.25">
      <c r="A2116" s="11"/>
      <c r="B2116" s="10">
        <v>45378</v>
      </c>
      <c r="C2116" s="2">
        <v>3.58</v>
      </c>
      <c r="D2116" s="2">
        <v>3.58</v>
      </c>
      <c r="E2116" s="2">
        <v>2</v>
      </c>
      <c r="F2116" s="2">
        <v>3.43</v>
      </c>
      <c r="G2116" s="2">
        <v>6.86</v>
      </c>
      <c r="H2116" s="15">
        <f t="shared" si="32"/>
        <v>4.3731778425655947E-2</v>
      </c>
    </row>
    <row r="2117" spans="1:8" ht="13.5" x14ac:dyDescent="0.25">
      <c r="A2117" s="11"/>
      <c r="B2117" s="10">
        <v>45379</v>
      </c>
      <c r="C2117" s="2">
        <v>3.74</v>
      </c>
      <c r="D2117" s="2">
        <v>3.74</v>
      </c>
      <c r="E2117" s="2">
        <v>0</v>
      </c>
      <c r="F2117" s="2">
        <v>0</v>
      </c>
      <c r="G2117" s="2">
        <v>0</v>
      </c>
      <c r="H2117" s="15">
        <f t="shared" si="32"/>
        <v>4.4692737430167634E-2</v>
      </c>
    </row>
    <row r="2118" spans="1:8" ht="13.5" x14ac:dyDescent="0.25">
      <c r="A2118" s="11"/>
      <c r="B2118" s="10">
        <v>45380</v>
      </c>
      <c r="C2118" s="2">
        <v>3.8</v>
      </c>
      <c r="D2118" s="2">
        <v>3.8</v>
      </c>
      <c r="E2118" s="2">
        <v>44</v>
      </c>
      <c r="F2118" s="2">
        <v>3.8410000000000002</v>
      </c>
      <c r="G2118" s="2">
        <v>169.00399999999999</v>
      </c>
      <c r="H2118" s="15">
        <f t="shared" si="32"/>
        <v>1.6042780748662996E-2</v>
      </c>
    </row>
    <row r="2119" spans="1:8" ht="13.5" x14ac:dyDescent="0.25">
      <c r="A2119" s="11"/>
      <c r="B2119" s="10">
        <v>45383</v>
      </c>
      <c r="C2119" s="2">
        <v>3.8</v>
      </c>
      <c r="D2119" s="2">
        <v>3.8</v>
      </c>
      <c r="E2119" s="2">
        <v>0</v>
      </c>
      <c r="F2119" s="2">
        <v>0</v>
      </c>
      <c r="G2119" s="2">
        <v>0</v>
      </c>
      <c r="H2119" s="15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3.8</v>
      </c>
      <c r="D2120" s="2">
        <v>3.8</v>
      </c>
      <c r="E2120" s="2">
        <v>100</v>
      </c>
      <c r="F2120" s="2">
        <v>3.8</v>
      </c>
      <c r="G2120" s="2">
        <v>380</v>
      </c>
      <c r="H2120" s="15">
        <f t="shared" si="33"/>
        <v>0</v>
      </c>
    </row>
    <row r="2121" spans="1:8" ht="13.5" x14ac:dyDescent="0.25">
      <c r="A2121" s="11"/>
      <c r="B2121" s="10">
        <v>45385</v>
      </c>
      <c r="C2121" s="2">
        <v>3.97</v>
      </c>
      <c r="D2121" s="2">
        <v>3.97</v>
      </c>
      <c r="E2121" s="2">
        <v>3</v>
      </c>
      <c r="F2121" s="2">
        <v>3.9129999999999998</v>
      </c>
      <c r="G2121" s="2">
        <v>11.739000000000001</v>
      </c>
      <c r="H2121" s="15">
        <f t="shared" si="33"/>
        <v>4.4736842105263255E-2</v>
      </c>
    </row>
    <row r="2122" spans="1:8" ht="13.5" x14ac:dyDescent="0.25">
      <c r="A2122" s="11"/>
      <c r="B2122" s="10">
        <v>45386</v>
      </c>
      <c r="C2122" s="2">
        <v>3.97</v>
      </c>
      <c r="D2122" s="2">
        <v>3.97</v>
      </c>
      <c r="E2122" s="2">
        <v>114</v>
      </c>
      <c r="F2122" s="2">
        <v>3.972</v>
      </c>
      <c r="G2122" s="2">
        <v>452.80799999999999</v>
      </c>
      <c r="H2122" s="15">
        <f t="shared" si="33"/>
        <v>0</v>
      </c>
    </row>
    <row r="2123" spans="1:8" ht="13.5" x14ac:dyDescent="0.25">
      <c r="A2123" s="11"/>
      <c r="B2123" s="10">
        <v>45387</v>
      </c>
      <c r="C2123" s="2">
        <v>4</v>
      </c>
      <c r="D2123" s="2">
        <v>4</v>
      </c>
      <c r="E2123" s="2">
        <v>210</v>
      </c>
      <c r="F2123" s="2">
        <v>4</v>
      </c>
      <c r="G2123" s="2">
        <v>840</v>
      </c>
      <c r="H2123" s="15">
        <f t="shared" si="33"/>
        <v>7.5566750629722425E-3</v>
      </c>
    </row>
    <row r="2124" spans="1:8" ht="13.5" x14ac:dyDescent="0.25">
      <c r="A2124" s="11"/>
      <c r="B2124" s="10">
        <v>45390</v>
      </c>
      <c r="C2124" s="2">
        <v>4</v>
      </c>
      <c r="D2124" s="2">
        <v>4</v>
      </c>
      <c r="E2124" s="2">
        <v>0</v>
      </c>
      <c r="F2124" s="2">
        <v>0</v>
      </c>
      <c r="G2124" s="2">
        <v>0</v>
      </c>
      <c r="H2124" s="15">
        <f t="shared" si="33"/>
        <v>0</v>
      </c>
    </row>
    <row r="2125" spans="1:8" ht="13.5" x14ac:dyDescent="0.25">
      <c r="A2125" s="11"/>
      <c r="B2125" s="10">
        <v>45394</v>
      </c>
      <c r="C2125" s="2">
        <v>4</v>
      </c>
      <c r="D2125" s="2">
        <v>4</v>
      </c>
      <c r="E2125" s="2">
        <v>50</v>
      </c>
      <c r="F2125" s="2">
        <v>4</v>
      </c>
      <c r="G2125" s="2">
        <v>200</v>
      </c>
      <c r="H2125" s="15">
        <f t="shared" si="33"/>
        <v>0</v>
      </c>
    </row>
    <row r="2126" spans="1:8" ht="13.5" x14ac:dyDescent="0.25">
      <c r="A2126" s="11"/>
      <c r="B2126" s="10">
        <v>45397</v>
      </c>
      <c r="C2126" s="2">
        <v>3.82</v>
      </c>
      <c r="D2126" s="2">
        <v>3.82</v>
      </c>
      <c r="E2126" s="2">
        <v>1000</v>
      </c>
      <c r="F2126" s="2">
        <v>3.82</v>
      </c>
      <c r="G2126" s="2">
        <v>3820</v>
      </c>
      <c r="H2126" s="15">
        <f t="shared" si="33"/>
        <v>-4.500000000000004E-2</v>
      </c>
    </row>
    <row r="2127" spans="1:8" ht="13.5" x14ac:dyDescent="0.25">
      <c r="A2127" s="11"/>
      <c r="B2127" s="10">
        <v>45398</v>
      </c>
      <c r="C2127" s="2">
        <v>3.82</v>
      </c>
      <c r="D2127" s="2">
        <v>3.82</v>
      </c>
      <c r="E2127" s="2">
        <v>0</v>
      </c>
      <c r="F2127" s="2">
        <v>0</v>
      </c>
      <c r="G2127" s="2">
        <v>0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3.99</v>
      </c>
      <c r="D2128" s="2">
        <v>3.99</v>
      </c>
      <c r="E2128" s="2">
        <v>0</v>
      </c>
      <c r="F2128" s="2">
        <v>0</v>
      </c>
      <c r="G2128" s="2">
        <v>0</v>
      </c>
      <c r="H2128" s="15">
        <f t="shared" si="33"/>
        <v>4.4502617801047223E-2</v>
      </c>
    </row>
    <row r="2129" spans="1:8" ht="13.5" x14ac:dyDescent="0.25">
      <c r="A2129" s="11"/>
      <c r="B2129" s="10">
        <v>45400</v>
      </c>
      <c r="C2129" s="2">
        <v>4.09</v>
      </c>
      <c r="D2129" s="2">
        <v>4.09</v>
      </c>
      <c r="E2129" s="2">
        <v>1</v>
      </c>
      <c r="F2129" s="2">
        <v>4.09</v>
      </c>
      <c r="G2129" s="2">
        <v>4.09</v>
      </c>
      <c r="H2129" s="15">
        <f t="shared" si="33"/>
        <v>2.5062656641603918E-2</v>
      </c>
    </row>
    <row r="2130" spans="1:8" ht="13.5" x14ac:dyDescent="0.25">
      <c r="A2130" s="11"/>
      <c r="B2130" s="10">
        <v>45401</v>
      </c>
      <c r="C2130" s="2">
        <v>4.09</v>
      </c>
      <c r="D2130" s="2">
        <v>4.09</v>
      </c>
      <c r="E2130" s="2">
        <v>0</v>
      </c>
      <c r="F2130" s="2">
        <v>0</v>
      </c>
      <c r="G2130" s="2">
        <v>0</v>
      </c>
      <c r="H2130" s="15">
        <f t="shared" si="33"/>
        <v>0</v>
      </c>
    </row>
    <row r="2131" spans="1:8" ht="13.5" x14ac:dyDescent="0.25">
      <c r="A2131" s="11"/>
      <c r="B2131" s="10">
        <v>45404</v>
      </c>
      <c r="C2131" s="2">
        <v>4.09</v>
      </c>
      <c r="D2131" s="2">
        <v>4.09</v>
      </c>
      <c r="E2131" s="2">
        <v>0</v>
      </c>
      <c r="F2131" s="2">
        <v>0</v>
      </c>
      <c r="G2131" s="2">
        <v>0</v>
      </c>
      <c r="H2131" s="15">
        <f t="shared" si="33"/>
        <v>0</v>
      </c>
    </row>
    <row r="2132" spans="1:8" ht="13.5" x14ac:dyDescent="0.25">
      <c r="A2132" s="11"/>
      <c r="B2132" s="10">
        <v>45405</v>
      </c>
      <c r="C2132" s="2">
        <v>3.91</v>
      </c>
      <c r="D2132" s="2">
        <v>3.91</v>
      </c>
      <c r="E2132" s="2">
        <v>1175</v>
      </c>
      <c r="F2132" s="2">
        <v>3.948</v>
      </c>
      <c r="G2132" s="2">
        <v>4638.8999999999996</v>
      </c>
      <c r="H2132" s="15">
        <f t="shared" si="33"/>
        <v>-4.4009779951100177E-2</v>
      </c>
    </row>
    <row r="2133" spans="1:8" ht="13.5" x14ac:dyDescent="0.25">
      <c r="A2133" s="11"/>
      <c r="B2133" s="10">
        <v>45406</v>
      </c>
      <c r="C2133" s="2">
        <v>3.74</v>
      </c>
      <c r="D2133" s="2">
        <v>3.74</v>
      </c>
      <c r="E2133" s="2">
        <v>632</v>
      </c>
      <c r="F2133" s="2">
        <v>3.74</v>
      </c>
      <c r="G2133" s="2">
        <v>2363.6799999999998</v>
      </c>
      <c r="H2133" s="15">
        <f t="shared" si="33"/>
        <v>-4.3478260869565195E-2</v>
      </c>
    </row>
    <row r="2134" spans="1:8" ht="13.5" x14ac:dyDescent="0.25">
      <c r="A2134" s="11"/>
      <c r="B2134" s="10">
        <v>45407</v>
      </c>
      <c r="C2134" s="2">
        <v>3.74</v>
      </c>
      <c r="D2134" s="2">
        <v>3.74</v>
      </c>
      <c r="E2134" s="2">
        <v>0</v>
      </c>
      <c r="F2134" s="2">
        <v>0</v>
      </c>
      <c r="G2134" s="2">
        <v>0</v>
      </c>
      <c r="H2134" s="15">
        <f t="shared" si="33"/>
        <v>0</v>
      </c>
    </row>
    <row r="2135" spans="1:8" ht="13.5" x14ac:dyDescent="0.25">
      <c r="A2135" s="11"/>
      <c r="B2135" s="10">
        <v>45408</v>
      </c>
      <c r="C2135" s="2">
        <v>3.74</v>
      </c>
      <c r="D2135" s="2">
        <v>3.74</v>
      </c>
      <c r="E2135" s="2">
        <v>0</v>
      </c>
      <c r="F2135" s="2">
        <v>0</v>
      </c>
      <c r="G2135" s="2">
        <v>0</v>
      </c>
      <c r="H2135" s="15">
        <f t="shared" si="33"/>
        <v>0</v>
      </c>
    </row>
    <row r="2136" spans="1:8" ht="13.5" x14ac:dyDescent="0.25">
      <c r="A2136" s="11"/>
      <c r="B2136" s="10">
        <v>45411</v>
      </c>
      <c r="C2136" s="2">
        <v>3.58</v>
      </c>
      <c r="D2136" s="2">
        <v>3.58</v>
      </c>
      <c r="E2136" s="2">
        <v>605</v>
      </c>
      <c r="F2136" s="2">
        <v>3.58</v>
      </c>
      <c r="G2136" s="2">
        <v>2165.9</v>
      </c>
      <c r="H2136" s="15">
        <f t="shared" si="33"/>
        <v>-4.2780748663101636E-2</v>
      </c>
    </row>
    <row r="2137" spans="1:8" ht="13.5" x14ac:dyDescent="0.25">
      <c r="A2137" s="11"/>
      <c r="B2137" s="10">
        <v>45412</v>
      </c>
      <c r="C2137" s="2">
        <v>3.58</v>
      </c>
      <c r="D2137" s="2">
        <v>3.58</v>
      </c>
      <c r="E2137" s="2">
        <v>0</v>
      </c>
      <c r="F2137" s="2">
        <v>0</v>
      </c>
      <c r="G2137" s="2">
        <v>0</v>
      </c>
      <c r="H2137" s="15">
        <f t="shared" si="33"/>
        <v>0</v>
      </c>
    </row>
    <row r="2138" spans="1:8" ht="13.5" x14ac:dyDescent="0.25">
      <c r="A2138" s="11"/>
      <c r="B2138" s="10">
        <v>45414</v>
      </c>
      <c r="C2138" s="2">
        <v>3.58</v>
      </c>
      <c r="D2138" s="2">
        <v>3.58</v>
      </c>
      <c r="E2138" s="2">
        <v>0</v>
      </c>
      <c r="F2138" s="2">
        <v>0</v>
      </c>
      <c r="G2138" s="2">
        <v>0</v>
      </c>
      <c r="H2138" s="15">
        <f t="shared" si="33"/>
        <v>0</v>
      </c>
    </row>
    <row r="2139" spans="1:8" ht="13.5" x14ac:dyDescent="0.25">
      <c r="A2139" s="11"/>
      <c r="B2139" s="10">
        <v>45415</v>
      </c>
      <c r="C2139" s="2">
        <v>3.58</v>
      </c>
      <c r="D2139" s="2">
        <v>3.58</v>
      </c>
      <c r="E2139" s="2">
        <v>0</v>
      </c>
      <c r="F2139" s="2">
        <v>0</v>
      </c>
      <c r="G2139" s="2">
        <v>0</v>
      </c>
      <c r="H2139" s="15">
        <f t="shared" si="33"/>
        <v>0</v>
      </c>
    </row>
    <row r="2140" spans="1:8" ht="13.5" x14ac:dyDescent="0.25">
      <c r="A2140" s="11"/>
      <c r="B2140" s="10">
        <v>45418</v>
      </c>
      <c r="C2140" s="2">
        <v>3.58</v>
      </c>
      <c r="D2140" s="2">
        <v>3.58</v>
      </c>
      <c r="E2140" s="2">
        <v>0</v>
      </c>
      <c r="F2140" s="2">
        <v>0</v>
      </c>
      <c r="G2140" s="2">
        <v>0</v>
      </c>
      <c r="H2140" s="15">
        <f t="shared" si="33"/>
        <v>0</v>
      </c>
    </row>
    <row r="2141" spans="1:8" ht="13.5" x14ac:dyDescent="0.25">
      <c r="A2141" s="11"/>
      <c r="B2141" s="10">
        <v>45419</v>
      </c>
      <c r="C2141" s="2">
        <v>3.58</v>
      </c>
      <c r="D2141" s="2">
        <v>3.58</v>
      </c>
      <c r="E2141" s="2">
        <v>0</v>
      </c>
      <c r="F2141" s="2">
        <v>0</v>
      </c>
      <c r="G2141" s="2">
        <v>0</v>
      </c>
      <c r="H2141" s="15">
        <f t="shared" si="33"/>
        <v>0</v>
      </c>
    </row>
    <row r="2142" spans="1:8" ht="13.5" x14ac:dyDescent="0.25">
      <c r="A2142" s="11"/>
      <c r="B2142" s="10">
        <v>45420</v>
      </c>
      <c r="C2142" s="2">
        <v>3.58</v>
      </c>
      <c r="D2142" s="2">
        <v>3.58</v>
      </c>
      <c r="E2142" s="2">
        <v>0</v>
      </c>
      <c r="F2142" s="2">
        <v>0</v>
      </c>
      <c r="G2142" s="2">
        <v>0</v>
      </c>
      <c r="H2142" s="15">
        <f t="shared" si="33"/>
        <v>0</v>
      </c>
    </row>
    <row r="2143" spans="1:8" ht="13.5" x14ac:dyDescent="0.25">
      <c r="A2143" s="11"/>
      <c r="B2143" s="10">
        <v>45421</v>
      </c>
      <c r="C2143" s="2">
        <v>3.58</v>
      </c>
      <c r="D2143" s="2">
        <v>3.58</v>
      </c>
      <c r="E2143" s="2">
        <v>0</v>
      </c>
      <c r="F2143" s="2">
        <v>0</v>
      </c>
      <c r="G2143" s="2">
        <v>0</v>
      </c>
      <c r="H2143" s="15">
        <f t="shared" si="33"/>
        <v>0</v>
      </c>
    </row>
    <row r="2144" spans="1:8" ht="13.5" x14ac:dyDescent="0.25">
      <c r="A2144" s="11"/>
      <c r="B2144" s="10">
        <v>45422</v>
      </c>
      <c r="C2144" s="2">
        <v>3.58</v>
      </c>
      <c r="D2144" s="2">
        <v>3.58</v>
      </c>
      <c r="E2144" s="2">
        <v>0</v>
      </c>
      <c r="F2144" s="2">
        <v>0</v>
      </c>
      <c r="G2144" s="2">
        <v>0</v>
      </c>
      <c r="H2144" s="15">
        <f t="shared" si="33"/>
        <v>0</v>
      </c>
    </row>
    <row r="2145" spans="1:8" ht="13.5" x14ac:dyDescent="0.25">
      <c r="A2145" s="11"/>
      <c r="B2145" s="10">
        <v>45425</v>
      </c>
      <c r="C2145" s="2">
        <v>3.58</v>
      </c>
      <c r="D2145" s="2">
        <v>3.58</v>
      </c>
      <c r="E2145" s="2">
        <v>75</v>
      </c>
      <c r="F2145" s="2">
        <v>3.58</v>
      </c>
      <c r="G2145" s="2">
        <v>268.5</v>
      </c>
      <c r="H2145" s="15">
        <f t="shared" si="33"/>
        <v>0</v>
      </c>
    </row>
    <row r="2146" spans="1:8" ht="13.5" x14ac:dyDescent="0.25">
      <c r="A2146" s="11"/>
      <c r="B2146" s="10">
        <v>45426</v>
      </c>
      <c r="C2146" s="2">
        <v>3.58</v>
      </c>
      <c r="D2146" s="2">
        <v>3.58</v>
      </c>
      <c r="E2146" s="2">
        <v>401</v>
      </c>
      <c r="F2146" s="2">
        <v>3.58</v>
      </c>
      <c r="G2146" s="2">
        <v>1435.58</v>
      </c>
      <c r="H2146" s="15">
        <f t="shared" si="33"/>
        <v>0</v>
      </c>
    </row>
    <row r="2147" spans="1:8" ht="13.5" x14ac:dyDescent="0.25">
      <c r="A2147" s="11"/>
      <c r="B2147" s="10">
        <v>45427</v>
      </c>
      <c r="C2147" s="2">
        <v>3.7</v>
      </c>
      <c r="D2147" s="2">
        <v>3.7</v>
      </c>
      <c r="E2147" s="2">
        <v>1</v>
      </c>
      <c r="F2147" s="2">
        <v>3.7</v>
      </c>
      <c r="G2147" s="2">
        <v>3.7</v>
      </c>
      <c r="H2147" s="15">
        <f t="shared" si="33"/>
        <v>3.3519553072625725E-2</v>
      </c>
    </row>
    <row r="2148" spans="1:8" ht="13.5" x14ac:dyDescent="0.25">
      <c r="A2148" s="11"/>
      <c r="B2148" s="10">
        <v>45428</v>
      </c>
      <c r="C2148" s="2">
        <v>3.7</v>
      </c>
      <c r="D2148" s="2">
        <v>3.7</v>
      </c>
      <c r="E2148" s="2">
        <v>0</v>
      </c>
      <c r="F2148" s="2">
        <v>0</v>
      </c>
      <c r="G2148" s="2">
        <v>0</v>
      </c>
      <c r="H2148" s="15">
        <f t="shared" si="33"/>
        <v>0</v>
      </c>
    </row>
    <row r="2149" spans="1:8" ht="13.5" x14ac:dyDescent="0.25">
      <c r="A2149" s="11"/>
      <c r="B2149" s="10">
        <v>45429</v>
      </c>
      <c r="C2149" s="2">
        <v>3.7</v>
      </c>
      <c r="D2149" s="2">
        <v>3.7</v>
      </c>
      <c r="E2149" s="2">
        <v>107</v>
      </c>
      <c r="F2149" s="2">
        <v>3.7</v>
      </c>
      <c r="G2149" s="2">
        <v>395.9</v>
      </c>
      <c r="H2149" s="15">
        <f t="shared" si="33"/>
        <v>0</v>
      </c>
    </row>
    <row r="2150" spans="1:8" ht="13.5" x14ac:dyDescent="0.25">
      <c r="A2150" s="11"/>
      <c r="B2150" s="10">
        <v>45432</v>
      </c>
      <c r="C2150" s="2">
        <v>3.7</v>
      </c>
      <c r="D2150" s="2">
        <v>3.7</v>
      </c>
      <c r="E2150" s="2">
        <v>600</v>
      </c>
      <c r="F2150" s="2">
        <v>3.7</v>
      </c>
      <c r="G2150" s="2">
        <v>2220</v>
      </c>
      <c r="H2150" s="15">
        <f t="shared" si="33"/>
        <v>0</v>
      </c>
    </row>
    <row r="2151" spans="1:8" ht="13.5" x14ac:dyDescent="0.25">
      <c r="A2151" s="11"/>
      <c r="B2151" s="10">
        <v>45433</v>
      </c>
      <c r="C2151" s="2">
        <v>3.7</v>
      </c>
      <c r="D2151" s="2">
        <v>3.7</v>
      </c>
      <c r="E2151" s="2">
        <v>143</v>
      </c>
      <c r="F2151" s="2">
        <v>3.7</v>
      </c>
      <c r="G2151" s="2">
        <v>529.1</v>
      </c>
      <c r="H2151" s="15">
        <f t="shared" si="33"/>
        <v>0</v>
      </c>
    </row>
    <row r="2152" spans="1:8" ht="13.5" x14ac:dyDescent="0.25">
      <c r="A2152" s="11"/>
      <c r="B2152" s="10">
        <v>45434</v>
      </c>
      <c r="C2152" s="2">
        <v>3.7</v>
      </c>
      <c r="D2152" s="2">
        <v>3.7</v>
      </c>
      <c r="E2152" s="2">
        <v>300</v>
      </c>
      <c r="F2152" s="2">
        <v>3.7</v>
      </c>
      <c r="G2152" s="2">
        <v>1110</v>
      </c>
      <c r="H2152" s="15">
        <f t="shared" si="33"/>
        <v>0</v>
      </c>
    </row>
    <row r="2153" spans="1:8" ht="13.5" x14ac:dyDescent="0.25">
      <c r="A2153" s="11"/>
      <c r="B2153" s="10">
        <v>45435</v>
      </c>
      <c r="C2153" s="2">
        <v>3.7</v>
      </c>
      <c r="D2153" s="2">
        <v>3.7</v>
      </c>
      <c r="E2153" s="2">
        <v>100</v>
      </c>
      <c r="F2153" s="2">
        <v>3.7</v>
      </c>
      <c r="G2153" s="2">
        <v>370</v>
      </c>
      <c r="H2153" s="15">
        <f t="shared" si="33"/>
        <v>0</v>
      </c>
    </row>
    <row r="2154" spans="1:8" ht="13.5" x14ac:dyDescent="0.25">
      <c r="A2154" s="11"/>
      <c r="B2154" s="10">
        <v>45436</v>
      </c>
      <c r="C2154" s="2">
        <v>3.7</v>
      </c>
      <c r="D2154" s="2">
        <v>3.7</v>
      </c>
      <c r="E2154" s="2">
        <v>100</v>
      </c>
      <c r="F2154" s="2">
        <v>3.7</v>
      </c>
      <c r="G2154" s="2">
        <v>370</v>
      </c>
      <c r="H2154" s="15">
        <f t="shared" si="33"/>
        <v>0</v>
      </c>
    </row>
    <row r="2155" spans="1:8" ht="13.5" x14ac:dyDescent="0.25">
      <c r="A2155" s="11"/>
      <c r="B2155" s="10">
        <v>45439</v>
      </c>
      <c r="C2155" s="2">
        <v>3.7</v>
      </c>
      <c r="D2155" s="2">
        <v>3.7</v>
      </c>
      <c r="E2155" s="2">
        <v>100</v>
      </c>
      <c r="F2155" s="2">
        <v>3.7</v>
      </c>
      <c r="G2155" s="2">
        <v>370</v>
      </c>
      <c r="H2155" s="15">
        <f t="shared" si="33"/>
        <v>0</v>
      </c>
    </row>
    <row r="2156" spans="1:8" ht="13.5" x14ac:dyDescent="0.25">
      <c r="A2156" s="11"/>
      <c r="B2156" s="10">
        <v>45440</v>
      </c>
      <c r="C2156" s="2">
        <v>3.7</v>
      </c>
      <c r="D2156" s="2">
        <v>3.7</v>
      </c>
      <c r="E2156" s="2">
        <v>0</v>
      </c>
      <c r="F2156" s="2">
        <v>0</v>
      </c>
      <c r="G2156" s="2">
        <v>0</v>
      </c>
      <c r="H2156" s="15">
        <f t="shared" si="33"/>
        <v>0</v>
      </c>
    </row>
    <row r="2157" spans="1:8" ht="13.5" x14ac:dyDescent="0.25">
      <c r="A2157" s="11"/>
      <c r="B2157" s="10">
        <v>45441</v>
      </c>
      <c r="C2157" s="2">
        <v>3.7</v>
      </c>
      <c r="D2157" s="2">
        <v>3.7</v>
      </c>
      <c r="E2157" s="2">
        <v>0</v>
      </c>
      <c r="F2157" s="2">
        <v>0</v>
      </c>
      <c r="G2157" s="2">
        <v>0</v>
      </c>
      <c r="H2157" s="15">
        <f t="shared" si="33"/>
        <v>0</v>
      </c>
    </row>
    <row r="2158" spans="1:8" ht="13.5" x14ac:dyDescent="0.25">
      <c r="A2158" s="11"/>
      <c r="B2158" s="10">
        <v>45442</v>
      </c>
      <c r="C2158" s="2">
        <v>3.7</v>
      </c>
      <c r="D2158" s="2">
        <v>3.7</v>
      </c>
      <c r="E2158" s="2">
        <v>0</v>
      </c>
      <c r="F2158" s="2">
        <v>0</v>
      </c>
      <c r="G2158" s="2">
        <v>0</v>
      </c>
      <c r="H2158" s="15">
        <f t="shared" si="33"/>
        <v>0</v>
      </c>
    </row>
    <row r="2159" spans="1:8" ht="13.5" x14ac:dyDescent="0.25">
      <c r="A2159" s="11"/>
      <c r="B2159" s="10">
        <v>45443</v>
      </c>
      <c r="C2159" s="2">
        <v>3.7</v>
      </c>
      <c r="D2159" s="2">
        <v>3.7</v>
      </c>
      <c r="E2159" s="2">
        <v>0</v>
      </c>
      <c r="F2159" s="2">
        <v>0</v>
      </c>
      <c r="G2159" s="2">
        <v>0</v>
      </c>
      <c r="H2159" s="15">
        <f t="shared" si="33"/>
        <v>0</v>
      </c>
    </row>
    <row r="2160" spans="1:8" ht="13.5" x14ac:dyDescent="0.25">
      <c r="A2160" s="11"/>
      <c r="B2160" s="10">
        <v>45446</v>
      </c>
      <c r="C2160" s="2">
        <v>3.7</v>
      </c>
      <c r="D2160" s="2">
        <v>3.7</v>
      </c>
      <c r="E2160" s="2">
        <v>0</v>
      </c>
      <c r="F2160" s="2">
        <v>0</v>
      </c>
      <c r="G2160" s="2">
        <v>0</v>
      </c>
      <c r="H2160" s="15">
        <f t="shared" si="33"/>
        <v>0</v>
      </c>
    </row>
    <row r="2161" spans="1:8" ht="13.5" x14ac:dyDescent="0.25">
      <c r="A2161" s="11"/>
      <c r="B2161" s="10">
        <v>45447</v>
      </c>
      <c r="C2161" s="2">
        <v>3.7</v>
      </c>
      <c r="D2161" s="2">
        <v>3.7</v>
      </c>
      <c r="E2161" s="2">
        <v>0</v>
      </c>
      <c r="F2161" s="2">
        <v>0</v>
      </c>
      <c r="G2161" s="2">
        <v>0</v>
      </c>
      <c r="H2161" s="15">
        <f t="shared" si="33"/>
        <v>0</v>
      </c>
    </row>
    <row r="2162" spans="1:8" ht="13.5" x14ac:dyDescent="0.25">
      <c r="A2162" s="11"/>
      <c r="B2162" s="10">
        <v>45448</v>
      </c>
      <c r="C2162" s="2">
        <v>3.54</v>
      </c>
      <c r="D2162" s="2">
        <v>3.54</v>
      </c>
      <c r="E2162" s="2">
        <v>23</v>
      </c>
      <c r="F2162" s="2">
        <v>3.54</v>
      </c>
      <c r="G2162" s="2">
        <v>81.42</v>
      </c>
      <c r="H2162" s="15">
        <f t="shared" si="33"/>
        <v>-4.324324324324328E-2</v>
      </c>
    </row>
    <row r="2163" spans="1:8" ht="13.5" x14ac:dyDescent="0.25">
      <c r="A2163" s="11"/>
      <c r="B2163" s="10">
        <v>45449</v>
      </c>
      <c r="C2163" s="2">
        <v>3.69</v>
      </c>
      <c r="D2163" s="2">
        <v>3.69</v>
      </c>
      <c r="E2163" s="2">
        <v>0</v>
      </c>
      <c r="F2163" s="2">
        <v>0</v>
      </c>
      <c r="G2163" s="2">
        <v>0</v>
      </c>
      <c r="H2163" s="15">
        <f t="shared" si="33"/>
        <v>4.2372881355932181E-2</v>
      </c>
    </row>
    <row r="2164" spans="1:8" ht="13.5" x14ac:dyDescent="0.25">
      <c r="A2164" s="11"/>
      <c r="B2164" s="10">
        <v>45450</v>
      </c>
      <c r="C2164" s="2">
        <v>3.69</v>
      </c>
      <c r="D2164" s="2">
        <v>3.69</v>
      </c>
      <c r="E2164" s="2">
        <v>0</v>
      </c>
      <c r="F2164" s="2">
        <v>0</v>
      </c>
      <c r="G2164" s="2">
        <v>0</v>
      </c>
      <c r="H2164" s="15">
        <f t="shared" si="33"/>
        <v>0</v>
      </c>
    </row>
    <row r="2165" spans="1:8" ht="13.5" x14ac:dyDescent="0.25">
      <c r="A2165" s="11"/>
      <c r="B2165" s="10">
        <v>45453</v>
      </c>
      <c r="C2165" s="2">
        <v>3.69</v>
      </c>
      <c r="D2165" s="2">
        <v>3.69</v>
      </c>
      <c r="E2165" s="2">
        <v>0</v>
      </c>
      <c r="F2165" s="2">
        <v>0</v>
      </c>
      <c r="G2165" s="2">
        <v>0</v>
      </c>
      <c r="H2165" s="15">
        <f t="shared" si="33"/>
        <v>0</v>
      </c>
    </row>
    <row r="2166" spans="1:8" ht="13.5" x14ac:dyDescent="0.25">
      <c r="A2166" s="11"/>
      <c r="B2166" s="10">
        <v>45454</v>
      </c>
      <c r="C2166" s="2">
        <v>3.69</v>
      </c>
      <c r="D2166" s="2">
        <v>3.69</v>
      </c>
      <c r="E2166" s="2">
        <v>0</v>
      </c>
      <c r="F2166" s="2">
        <v>0</v>
      </c>
      <c r="G2166" s="2">
        <v>0</v>
      </c>
      <c r="H2166" s="15">
        <f t="shared" si="33"/>
        <v>0</v>
      </c>
    </row>
    <row r="2167" spans="1:8" ht="13.5" x14ac:dyDescent="0.25">
      <c r="A2167" s="11"/>
      <c r="B2167" s="10">
        <v>45455</v>
      </c>
      <c r="C2167" s="2">
        <v>3.85</v>
      </c>
      <c r="D2167" s="2">
        <v>3.85</v>
      </c>
      <c r="E2167" s="2">
        <v>200</v>
      </c>
      <c r="F2167" s="2">
        <v>3.61</v>
      </c>
      <c r="G2167" s="2">
        <v>722</v>
      </c>
      <c r="H2167" s="15">
        <f t="shared" si="33"/>
        <v>4.3360433604336085E-2</v>
      </c>
    </row>
    <row r="2168" spans="1:8" ht="13.5" x14ac:dyDescent="0.25">
      <c r="A2168" s="11"/>
      <c r="B2168" s="10">
        <v>45456</v>
      </c>
      <c r="C2168" s="2">
        <v>3.85</v>
      </c>
      <c r="D2168" s="2">
        <v>3.85</v>
      </c>
      <c r="E2168" s="2">
        <v>0</v>
      </c>
      <c r="F2168" s="2">
        <v>0</v>
      </c>
      <c r="G2168" s="2">
        <v>0</v>
      </c>
      <c r="H2168" s="15">
        <f t="shared" si="33"/>
        <v>0</v>
      </c>
    </row>
    <row r="2169" spans="1:8" ht="13.5" x14ac:dyDescent="0.25">
      <c r="A2169" s="11"/>
      <c r="B2169" s="10">
        <v>45457</v>
      </c>
      <c r="C2169" s="2">
        <v>4.0199999999999996</v>
      </c>
      <c r="D2169" s="2">
        <v>4.0199999999999996</v>
      </c>
      <c r="E2169" s="2">
        <v>0</v>
      </c>
      <c r="F2169" s="2">
        <v>0</v>
      </c>
      <c r="G2169" s="2">
        <v>0</v>
      </c>
      <c r="H2169" s="15">
        <f t="shared" si="33"/>
        <v>4.4155844155844018E-2</v>
      </c>
    </row>
    <row r="2170" spans="1:8" ht="13.5" x14ac:dyDescent="0.25">
      <c r="A2170" s="11"/>
      <c r="B2170" s="10">
        <v>45461</v>
      </c>
      <c r="C2170" s="2">
        <v>4.2</v>
      </c>
      <c r="D2170" s="2">
        <v>4.2</v>
      </c>
      <c r="E2170" s="2">
        <v>2</v>
      </c>
      <c r="F2170" s="2">
        <v>4.2</v>
      </c>
      <c r="G2170" s="2">
        <v>8.4</v>
      </c>
      <c r="H2170" s="15">
        <f t="shared" si="33"/>
        <v>4.4776119402985232E-2</v>
      </c>
    </row>
    <row r="2171" spans="1:8" ht="13.5" x14ac:dyDescent="0.25">
      <c r="A2171" s="11"/>
      <c r="B2171" s="10">
        <v>45462</v>
      </c>
      <c r="C2171" s="2">
        <v>4.2</v>
      </c>
      <c r="D2171" s="2">
        <v>4.2</v>
      </c>
      <c r="E2171" s="2">
        <v>0</v>
      </c>
      <c r="F2171" s="2">
        <v>0</v>
      </c>
      <c r="G2171" s="2">
        <v>0</v>
      </c>
      <c r="H2171" s="15">
        <f t="shared" si="33"/>
        <v>0</v>
      </c>
    </row>
    <row r="2172" spans="1:8" ht="13.5" x14ac:dyDescent="0.25">
      <c r="A2172" s="11"/>
      <c r="B2172" s="10">
        <v>45463</v>
      </c>
      <c r="C2172" s="2">
        <v>4.2</v>
      </c>
      <c r="D2172" s="2">
        <v>4.2</v>
      </c>
      <c r="E2172" s="2">
        <v>0</v>
      </c>
      <c r="F2172" s="2">
        <v>0</v>
      </c>
      <c r="G2172" s="2">
        <v>0</v>
      </c>
      <c r="H2172" s="15">
        <f t="shared" si="33"/>
        <v>0</v>
      </c>
    </row>
    <row r="2173" spans="1:8" ht="13.5" x14ac:dyDescent="0.25">
      <c r="A2173" s="11"/>
      <c r="B2173" s="10">
        <v>45464</v>
      </c>
      <c r="C2173" s="2">
        <v>4.2</v>
      </c>
      <c r="D2173" s="2">
        <v>4.2</v>
      </c>
      <c r="E2173" s="2">
        <v>0</v>
      </c>
      <c r="F2173" s="2">
        <v>0</v>
      </c>
      <c r="G2173" s="2">
        <v>0</v>
      </c>
      <c r="H2173" s="15">
        <f t="shared" si="33"/>
        <v>0</v>
      </c>
    </row>
    <row r="2174" spans="1:8" ht="13.5" x14ac:dyDescent="0.25">
      <c r="A2174" s="11"/>
      <c r="B2174" s="10">
        <v>45467</v>
      </c>
      <c r="C2174" s="2">
        <v>4.2</v>
      </c>
      <c r="D2174" s="2">
        <v>4.2</v>
      </c>
      <c r="E2174" s="2">
        <v>0</v>
      </c>
      <c r="F2174" s="2">
        <v>0</v>
      </c>
      <c r="G2174" s="2">
        <v>0</v>
      </c>
      <c r="H2174" s="15">
        <f t="shared" si="33"/>
        <v>0</v>
      </c>
    </row>
    <row r="2175" spans="1:8" ht="13.5" x14ac:dyDescent="0.25">
      <c r="A2175" s="11"/>
      <c r="B2175" s="10">
        <v>45468</v>
      </c>
      <c r="C2175" s="2">
        <v>4.2</v>
      </c>
      <c r="D2175" s="2">
        <v>4.2</v>
      </c>
      <c r="E2175" s="2">
        <v>0</v>
      </c>
      <c r="F2175" s="2">
        <v>0</v>
      </c>
      <c r="G2175" s="2">
        <v>0</v>
      </c>
      <c r="H2175" s="15">
        <f t="shared" si="33"/>
        <v>0</v>
      </c>
    </row>
    <row r="2176" spans="1:8" ht="13.5" x14ac:dyDescent="0.25">
      <c r="A2176" s="11"/>
      <c r="B2176" s="10">
        <v>45469</v>
      </c>
      <c r="C2176" s="2">
        <v>4.2</v>
      </c>
      <c r="D2176" s="2">
        <v>4.2</v>
      </c>
      <c r="E2176" s="2">
        <v>0</v>
      </c>
      <c r="F2176" s="2">
        <v>0</v>
      </c>
      <c r="G2176" s="2">
        <v>0</v>
      </c>
      <c r="H2176" s="15">
        <f t="shared" si="33"/>
        <v>0</v>
      </c>
    </row>
    <row r="2177" spans="1:8" ht="13.5" x14ac:dyDescent="0.25">
      <c r="A2177" s="11"/>
      <c r="B2177" s="10">
        <v>45470</v>
      </c>
      <c r="C2177" s="2">
        <v>4.2</v>
      </c>
      <c r="D2177" s="2">
        <v>4.2</v>
      </c>
      <c r="E2177" s="2">
        <v>0</v>
      </c>
      <c r="F2177" s="2">
        <v>0</v>
      </c>
      <c r="G2177" s="2">
        <v>0</v>
      </c>
      <c r="H2177" s="15">
        <f t="shared" si="33"/>
        <v>0</v>
      </c>
    </row>
    <row r="2178" spans="1:8" ht="13.5" x14ac:dyDescent="0.25">
      <c r="A2178" s="11"/>
      <c r="B2178" s="10">
        <v>45471</v>
      </c>
      <c r="C2178" s="2">
        <v>4.2</v>
      </c>
      <c r="D2178" s="2">
        <v>4.2</v>
      </c>
      <c r="E2178" s="2">
        <v>0</v>
      </c>
      <c r="F2178" s="2">
        <v>0</v>
      </c>
      <c r="G2178" s="2">
        <v>0</v>
      </c>
      <c r="H2178" s="15">
        <f t="shared" si="33"/>
        <v>0</v>
      </c>
    </row>
    <row r="2179" spans="1:8" ht="13.5" x14ac:dyDescent="0.25">
      <c r="A2179" s="11"/>
      <c r="B2179" s="10">
        <v>45474</v>
      </c>
      <c r="C2179" s="2">
        <v>4.2</v>
      </c>
      <c r="D2179" s="2">
        <v>4.2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4.2</v>
      </c>
      <c r="D2180" s="2">
        <v>4.2</v>
      </c>
      <c r="E2180" s="2">
        <v>0</v>
      </c>
      <c r="F2180" s="2">
        <v>0</v>
      </c>
      <c r="G2180" s="2">
        <v>0</v>
      </c>
      <c r="H2180" s="15">
        <f t="shared" si="33"/>
        <v>0</v>
      </c>
    </row>
    <row r="2181" spans="1:8" ht="13.5" x14ac:dyDescent="0.25">
      <c r="A2181" s="11"/>
      <c r="B2181" s="10">
        <v>45476</v>
      </c>
      <c r="C2181" s="2">
        <v>4.0199999999999996</v>
      </c>
      <c r="D2181" s="2">
        <v>4.0199999999999996</v>
      </c>
      <c r="E2181" s="2">
        <v>444</v>
      </c>
      <c r="F2181" s="2">
        <v>4.0199999999999996</v>
      </c>
      <c r="G2181" s="2">
        <v>1784.88</v>
      </c>
      <c r="H2181" s="15">
        <f t="shared" si="33"/>
        <v>-4.2857142857142996E-2</v>
      </c>
    </row>
    <row r="2182" spans="1:8" ht="13.5" x14ac:dyDescent="0.25">
      <c r="A2182" s="11"/>
      <c r="B2182" s="10">
        <v>45477</v>
      </c>
      <c r="C2182" s="2">
        <v>4.2</v>
      </c>
      <c r="D2182" s="2">
        <v>4.2</v>
      </c>
      <c r="E2182" s="2">
        <v>50</v>
      </c>
      <c r="F2182" s="2">
        <v>4.2</v>
      </c>
      <c r="G2182" s="2">
        <v>210</v>
      </c>
      <c r="H2182" s="15">
        <f t="shared" si="33"/>
        <v>4.4776119402985232E-2</v>
      </c>
    </row>
    <row r="2183" spans="1:8" ht="13.5" x14ac:dyDescent="0.25">
      <c r="A2183" s="11"/>
      <c r="B2183" s="10">
        <v>45478</v>
      </c>
      <c r="C2183" s="2">
        <v>4.2</v>
      </c>
      <c r="D2183" s="2">
        <v>4.2</v>
      </c>
      <c r="E2183" s="2">
        <v>0</v>
      </c>
      <c r="F2183" s="2">
        <v>0</v>
      </c>
      <c r="G2183" s="2">
        <v>0</v>
      </c>
      <c r="H2183" s="15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4.2</v>
      </c>
      <c r="D2184" s="2">
        <v>4.2</v>
      </c>
      <c r="E2184" s="2">
        <v>0</v>
      </c>
      <c r="F2184" s="2">
        <v>0</v>
      </c>
      <c r="G2184" s="2">
        <v>0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4.2</v>
      </c>
      <c r="D2185" s="2">
        <v>4.2</v>
      </c>
      <c r="E2185" s="2">
        <v>0</v>
      </c>
      <c r="F2185" s="2">
        <v>0</v>
      </c>
      <c r="G2185" s="2">
        <v>0</v>
      </c>
      <c r="H2185" s="15">
        <f t="shared" si="34"/>
        <v>0</v>
      </c>
    </row>
    <row r="2186" spans="1:8" ht="13.5" x14ac:dyDescent="0.25">
      <c r="A2186" s="11"/>
      <c r="B2186" s="10">
        <v>45483</v>
      </c>
      <c r="C2186" s="2">
        <v>4.2</v>
      </c>
      <c r="D2186" s="2">
        <v>4.2</v>
      </c>
      <c r="E2186" s="2">
        <v>0</v>
      </c>
      <c r="F2186" s="2">
        <v>0</v>
      </c>
      <c r="G2186" s="2">
        <v>0</v>
      </c>
      <c r="H2186" s="15">
        <f t="shared" si="34"/>
        <v>0</v>
      </c>
    </row>
    <row r="2187" spans="1:8" ht="13.5" x14ac:dyDescent="0.25">
      <c r="A2187" s="11"/>
      <c r="B2187" s="10">
        <v>45484</v>
      </c>
      <c r="C2187" s="2">
        <v>4.2</v>
      </c>
      <c r="D2187" s="2">
        <v>4.2</v>
      </c>
      <c r="E2187" s="2">
        <v>0</v>
      </c>
      <c r="F2187" s="2">
        <v>0</v>
      </c>
      <c r="G2187" s="2">
        <v>0</v>
      </c>
      <c r="H2187" s="15">
        <f t="shared" si="34"/>
        <v>0</v>
      </c>
    </row>
    <row r="2188" spans="1:8" ht="13.5" x14ac:dyDescent="0.25">
      <c r="A2188" s="11"/>
      <c r="B2188" s="10">
        <v>45485</v>
      </c>
      <c r="C2188" s="2">
        <v>4.2</v>
      </c>
      <c r="D2188" s="2">
        <v>4.2</v>
      </c>
      <c r="E2188" s="2">
        <v>0</v>
      </c>
      <c r="F2188" s="2">
        <v>0</v>
      </c>
      <c r="G2188" s="2">
        <v>0</v>
      </c>
      <c r="H2188" s="15">
        <f t="shared" si="34"/>
        <v>0</v>
      </c>
    </row>
    <row r="2189" spans="1:8" ht="13.5" x14ac:dyDescent="0.25">
      <c r="A2189" s="11"/>
      <c r="B2189" s="10">
        <v>45488</v>
      </c>
      <c r="C2189" s="2">
        <v>4.2</v>
      </c>
      <c r="D2189" s="2">
        <v>4.2</v>
      </c>
      <c r="E2189" s="2">
        <v>0</v>
      </c>
      <c r="F2189" s="2">
        <v>0</v>
      </c>
      <c r="G2189" s="2">
        <v>0</v>
      </c>
      <c r="H2189" s="15">
        <f t="shared" si="34"/>
        <v>0</v>
      </c>
    </row>
    <row r="2190" spans="1:8" ht="13.5" x14ac:dyDescent="0.25">
      <c r="A2190" s="11"/>
      <c r="B2190" s="10">
        <v>45489</v>
      </c>
      <c r="C2190" s="2">
        <v>4.2</v>
      </c>
      <c r="D2190" s="2">
        <v>4.2</v>
      </c>
      <c r="E2190" s="2">
        <v>0</v>
      </c>
      <c r="F2190" s="2">
        <v>0</v>
      </c>
      <c r="G2190" s="2">
        <v>0</v>
      </c>
      <c r="H2190" s="15">
        <f t="shared" si="34"/>
        <v>0</v>
      </c>
    </row>
    <row r="2191" spans="1:8" ht="13.5" x14ac:dyDescent="0.25">
      <c r="A2191" s="11"/>
      <c r="B2191" s="10">
        <v>45490</v>
      </c>
      <c r="C2191" s="2">
        <v>4.2</v>
      </c>
      <c r="D2191" s="2">
        <v>4.2</v>
      </c>
      <c r="E2191" s="2">
        <v>0</v>
      </c>
      <c r="F2191" s="2">
        <v>0</v>
      </c>
      <c r="G2191" s="2">
        <v>0</v>
      </c>
      <c r="H2191" s="15">
        <f t="shared" si="34"/>
        <v>0</v>
      </c>
    </row>
    <row r="2192" spans="1:8" ht="13.5" x14ac:dyDescent="0.25">
      <c r="A2192" s="11"/>
      <c r="B2192" s="10">
        <v>45491</v>
      </c>
      <c r="C2192" s="2">
        <v>4.2</v>
      </c>
      <c r="D2192" s="2">
        <v>4.2</v>
      </c>
      <c r="E2192" s="2">
        <v>0</v>
      </c>
      <c r="F2192" s="2">
        <v>0</v>
      </c>
      <c r="G2192" s="2">
        <v>0</v>
      </c>
      <c r="H2192" s="15">
        <f t="shared" si="34"/>
        <v>0</v>
      </c>
    </row>
    <row r="2193" spans="1:8" ht="13.5" x14ac:dyDescent="0.25">
      <c r="A2193" s="11"/>
      <c r="B2193" s="10">
        <v>45492</v>
      </c>
      <c r="C2193" s="2">
        <v>4.2</v>
      </c>
      <c r="D2193" s="2">
        <v>4.2</v>
      </c>
      <c r="E2193" s="2">
        <v>0</v>
      </c>
      <c r="F2193" s="2">
        <v>0</v>
      </c>
      <c r="G2193" s="2">
        <v>0</v>
      </c>
      <c r="H2193" s="15">
        <f t="shared" si="34"/>
        <v>0</v>
      </c>
    </row>
    <row r="2194" spans="1:8" ht="13.5" x14ac:dyDescent="0.25">
      <c r="A2194" s="11"/>
      <c r="B2194" s="10">
        <v>45495</v>
      </c>
      <c r="C2194" s="2">
        <v>4.2</v>
      </c>
      <c r="D2194" s="2">
        <v>4.2</v>
      </c>
      <c r="E2194" s="2">
        <v>0</v>
      </c>
      <c r="F2194" s="2">
        <v>0</v>
      </c>
      <c r="G2194" s="2">
        <v>0</v>
      </c>
      <c r="H2194" s="15">
        <f t="shared" si="34"/>
        <v>0</v>
      </c>
    </row>
    <row r="2195" spans="1:8" ht="13.5" x14ac:dyDescent="0.25">
      <c r="A2195" s="11"/>
      <c r="B2195" s="10">
        <v>45496</v>
      </c>
      <c r="C2195" s="2">
        <v>4.2</v>
      </c>
      <c r="D2195" s="2">
        <v>4.2</v>
      </c>
      <c r="E2195" s="2">
        <v>0</v>
      </c>
      <c r="F2195" s="2">
        <v>0</v>
      </c>
      <c r="G2195" s="2">
        <v>0</v>
      </c>
      <c r="H2195" s="15">
        <f t="shared" si="34"/>
        <v>0</v>
      </c>
    </row>
    <row r="2196" spans="1:8" ht="13.5" x14ac:dyDescent="0.25">
      <c r="A2196" s="11"/>
      <c r="B2196" s="10">
        <v>45497</v>
      </c>
      <c r="C2196" s="2">
        <v>4.2</v>
      </c>
      <c r="D2196" s="2">
        <v>4.2</v>
      </c>
      <c r="E2196" s="2">
        <v>0</v>
      </c>
      <c r="F2196" s="2">
        <v>0</v>
      </c>
      <c r="G2196" s="2">
        <v>0</v>
      </c>
      <c r="H2196" s="15">
        <f t="shared" si="34"/>
        <v>0</v>
      </c>
    </row>
    <row r="2197" spans="1:8" ht="13.5" x14ac:dyDescent="0.25">
      <c r="A2197" s="11"/>
      <c r="B2197" s="10">
        <v>45499</v>
      </c>
      <c r="C2197" s="2">
        <v>4.2</v>
      </c>
      <c r="D2197" s="2">
        <v>4.2</v>
      </c>
      <c r="E2197" s="2">
        <v>0</v>
      </c>
      <c r="F2197" s="2">
        <v>0</v>
      </c>
      <c r="G2197" s="2">
        <v>0</v>
      </c>
      <c r="H2197" s="15">
        <f t="shared" si="34"/>
        <v>0</v>
      </c>
    </row>
    <row r="2198" spans="1:8" ht="13.5" x14ac:dyDescent="0.25">
      <c r="A2198" s="11"/>
      <c r="B2198" s="10">
        <v>45502</v>
      </c>
      <c r="C2198" s="2">
        <v>4.2</v>
      </c>
      <c r="D2198" s="2">
        <v>4.2</v>
      </c>
      <c r="E2198" s="2">
        <v>0</v>
      </c>
      <c r="F2198" s="2">
        <v>0</v>
      </c>
      <c r="G2198" s="2">
        <v>0</v>
      </c>
      <c r="H2198" s="15">
        <f t="shared" si="34"/>
        <v>0</v>
      </c>
    </row>
    <row r="2199" spans="1:8" ht="13.5" x14ac:dyDescent="0.25">
      <c r="A2199" s="11"/>
      <c r="B2199" s="10">
        <v>45503</v>
      </c>
      <c r="C2199" s="2">
        <v>4.2</v>
      </c>
      <c r="D2199" s="2">
        <v>4.2</v>
      </c>
      <c r="E2199" s="2">
        <v>0</v>
      </c>
      <c r="F2199" s="2">
        <v>0</v>
      </c>
      <c r="G2199" s="2">
        <v>0</v>
      </c>
      <c r="H2199" s="15">
        <f t="shared" si="34"/>
        <v>0</v>
      </c>
    </row>
    <row r="2200" spans="1:8" ht="13.5" x14ac:dyDescent="0.25">
      <c r="A2200" s="11"/>
      <c r="B2200" s="10">
        <v>45504</v>
      </c>
      <c r="C2200" s="2">
        <v>4.0199999999999996</v>
      </c>
      <c r="D2200" s="2">
        <v>4.0199999999999996</v>
      </c>
      <c r="E2200" s="2">
        <v>1000</v>
      </c>
      <c r="F2200" s="2">
        <v>4.0199999999999996</v>
      </c>
      <c r="G2200" s="2">
        <v>4020</v>
      </c>
      <c r="H2200" s="15">
        <f t="shared" si="34"/>
        <v>-4.2857142857142996E-2</v>
      </c>
    </row>
    <row r="2201" spans="1:8" ht="13.5" x14ac:dyDescent="0.25">
      <c r="A2201" s="11"/>
      <c r="B2201" s="10">
        <v>45505</v>
      </c>
      <c r="C2201" s="2">
        <v>4.0199999999999996</v>
      </c>
      <c r="D2201" s="2">
        <v>4.0199999999999996</v>
      </c>
      <c r="E2201" s="2">
        <v>0</v>
      </c>
      <c r="F2201" s="2">
        <v>0</v>
      </c>
      <c r="G2201" s="2">
        <v>0</v>
      </c>
      <c r="H2201" s="15">
        <f t="shared" si="34"/>
        <v>0</v>
      </c>
    </row>
    <row r="2202" spans="1:8" ht="13.5" x14ac:dyDescent="0.25">
      <c r="A2202" s="11"/>
      <c r="B2202" s="10">
        <v>45506</v>
      </c>
      <c r="C2202" s="2">
        <v>4.0199999999999996</v>
      </c>
      <c r="D2202" s="2">
        <v>4.0199999999999996</v>
      </c>
      <c r="E2202" s="2">
        <v>0</v>
      </c>
      <c r="F2202" s="2">
        <v>0</v>
      </c>
      <c r="G2202" s="2">
        <v>0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3.84</v>
      </c>
      <c r="D2203" s="2">
        <v>3.84</v>
      </c>
      <c r="E2203" s="2">
        <v>20</v>
      </c>
      <c r="F2203" s="2">
        <v>3.84</v>
      </c>
      <c r="G2203" s="2">
        <v>76.8</v>
      </c>
      <c r="H2203" s="15">
        <f t="shared" si="34"/>
        <v>-4.477611940298501E-2</v>
      </c>
    </row>
    <row r="2204" spans="1:8" ht="13.5" x14ac:dyDescent="0.25">
      <c r="A2204" s="11"/>
      <c r="B2204" s="10">
        <v>45510</v>
      </c>
      <c r="C2204" s="2">
        <v>3.84</v>
      </c>
      <c r="D2204" s="2">
        <v>3.84</v>
      </c>
      <c r="E2204" s="2">
        <v>0</v>
      </c>
      <c r="F2204" s="2">
        <v>0</v>
      </c>
      <c r="G2204" s="2">
        <v>0</v>
      </c>
      <c r="H2204" s="15">
        <f t="shared" si="34"/>
        <v>0</v>
      </c>
    </row>
    <row r="2205" spans="1:8" ht="13.5" x14ac:dyDescent="0.25">
      <c r="A2205" s="11"/>
      <c r="B2205" s="10">
        <v>45511</v>
      </c>
      <c r="C2205" s="2">
        <v>3.84</v>
      </c>
      <c r="D2205" s="2">
        <v>3.84</v>
      </c>
      <c r="E2205" s="2">
        <v>0</v>
      </c>
      <c r="F2205" s="2">
        <v>0</v>
      </c>
      <c r="G2205" s="2">
        <v>0</v>
      </c>
      <c r="H2205" s="15">
        <f t="shared" si="34"/>
        <v>0</v>
      </c>
    </row>
    <row r="2206" spans="1:8" ht="13.5" x14ac:dyDescent="0.25">
      <c r="A2206" s="11"/>
      <c r="B2206" s="10">
        <v>45512</v>
      </c>
      <c r="C2206" s="2">
        <v>3.84</v>
      </c>
      <c r="D2206" s="2">
        <v>3.84</v>
      </c>
      <c r="E2206" s="2">
        <v>0</v>
      </c>
      <c r="F2206" s="2">
        <v>0</v>
      </c>
      <c r="G2206" s="2">
        <v>0</v>
      </c>
      <c r="H2206" s="15">
        <f t="shared" si="34"/>
        <v>0</v>
      </c>
    </row>
    <row r="2207" spans="1:8" ht="13.5" x14ac:dyDescent="0.25">
      <c r="A2207" s="11"/>
      <c r="B2207" s="10">
        <v>45513</v>
      </c>
      <c r="C2207" s="2">
        <v>3.84</v>
      </c>
      <c r="D2207" s="2">
        <v>3.84</v>
      </c>
      <c r="E2207" s="2">
        <v>0</v>
      </c>
      <c r="F2207" s="2">
        <v>0</v>
      </c>
      <c r="G2207" s="2">
        <v>0</v>
      </c>
      <c r="H2207" s="15">
        <f t="shared" si="34"/>
        <v>0</v>
      </c>
    </row>
    <row r="2208" spans="1:8" ht="13.5" x14ac:dyDescent="0.25">
      <c r="A2208" s="11"/>
      <c r="B2208" s="10">
        <v>45516</v>
      </c>
      <c r="C2208" s="2">
        <v>3.67</v>
      </c>
      <c r="D2208" s="2">
        <v>3.67</v>
      </c>
      <c r="E2208" s="2">
        <v>357</v>
      </c>
      <c r="F2208" s="2">
        <v>3.67</v>
      </c>
      <c r="G2208" s="2">
        <v>1310.19</v>
      </c>
      <c r="H2208" s="15">
        <f t="shared" si="34"/>
        <v>-4.4270833333333315E-2</v>
      </c>
    </row>
    <row r="2209" spans="1:8" ht="13.5" x14ac:dyDescent="0.25">
      <c r="A2209" s="11"/>
      <c r="B2209" s="10">
        <v>45518</v>
      </c>
      <c r="C2209" s="2">
        <v>3.67</v>
      </c>
      <c r="D2209" s="2">
        <v>3.67</v>
      </c>
      <c r="E2209" s="2">
        <v>0</v>
      </c>
      <c r="F2209" s="2">
        <v>0</v>
      </c>
      <c r="G2209" s="2">
        <v>0</v>
      </c>
      <c r="H2209" s="15">
        <f t="shared" si="34"/>
        <v>0</v>
      </c>
    </row>
    <row r="2210" spans="1:8" ht="13.5" x14ac:dyDescent="0.25">
      <c r="A2210" s="11"/>
      <c r="B2210" s="10">
        <v>45519</v>
      </c>
      <c r="C2210" s="2">
        <v>3.67</v>
      </c>
      <c r="D2210" s="2">
        <v>3.67</v>
      </c>
      <c r="E2210" s="2">
        <v>0</v>
      </c>
      <c r="F2210" s="2">
        <v>0</v>
      </c>
      <c r="G2210" s="2">
        <v>0</v>
      </c>
      <c r="H2210" s="15">
        <f t="shared" si="34"/>
        <v>0</v>
      </c>
    </row>
    <row r="2211" spans="1:8" ht="13.5" x14ac:dyDescent="0.25">
      <c r="A2211" s="11"/>
      <c r="B2211" s="10">
        <v>45520</v>
      </c>
      <c r="C2211" s="2">
        <v>3.83</v>
      </c>
      <c r="D2211" s="2">
        <v>3.83</v>
      </c>
      <c r="E2211" s="2">
        <v>0</v>
      </c>
      <c r="F2211" s="2">
        <v>0</v>
      </c>
      <c r="G2211" s="2">
        <v>0</v>
      </c>
      <c r="H2211" s="15">
        <f t="shared" si="34"/>
        <v>4.3596730245231648E-2</v>
      </c>
    </row>
    <row r="2212" spans="1:8" ht="13.5" x14ac:dyDescent="0.25">
      <c r="A2212" s="11"/>
      <c r="B2212" s="10">
        <v>45523</v>
      </c>
      <c r="C2212" s="2">
        <v>3.83</v>
      </c>
      <c r="D2212" s="2">
        <v>3.83</v>
      </c>
      <c r="E2212" s="2">
        <v>50</v>
      </c>
      <c r="F2212" s="2">
        <v>3.83</v>
      </c>
      <c r="G2212" s="2">
        <v>191.5</v>
      </c>
      <c r="H2212" s="15">
        <f t="shared" si="34"/>
        <v>0</v>
      </c>
    </row>
    <row r="2213" spans="1:8" ht="13.5" x14ac:dyDescent="0.25">
      <c r="A2213" s="11"/>
      <c r="B2213" s="10">
        <v>45524</v>
      </c>
      <c r="C2213" s="2">
        <v>4</v>
      </c>
      <c r="D2213" s="2">
        <v>4</v>
      </c>
      <c r="E2213" s="2">
        <v>1</v>
      </c>
      <c r="F2213" s="2">
        <v>4</v>
      </c>
      <c r="G2213" s="2">
        <v>4</v>
      </c>
      <c r="H2213" s="15">
        <f t="shared" si="34"/>
        <v>4.4386422976501284E-2</v>
      </c>
    </row>
    <row r="2214" spans="1:8" ht="13.5" x14ac:dyDescent="0.25">
      <c r="A2214" s="11"/>
      <c r="B2214" s="10">
        <v>45525</v>
      </c>
      <c r="C2214" s="2">
        <v>3.82</v>
      </c>
      <c r="D2214" s="2">
        <v>3.82</v>
      </c>
      <c r="E2214" s="2">
        <v>321</v>
      </c>
      <c r="F2214" s="2">
        <v>3.82</v>
      </c>
      <c r="G2214" s="2">
        <v>1226.22</v>
      </c>
      <c r="H2214" s="15">
        <f t="shared" si="34"/>
        <v>-4.500000000000004E-2</v>
      </c>
    </row>
    <row r="2215" spans="1:8" ht="13.5" x14ac:dyDescent="0.25">
      <c r="A2215" s="11"/>
      <c r="B2215" s="10">
        <v>45526</v>
      </c>
      <c r="C2215" s="2">
        <v>3.82</v>
      </c>
      <c r="D2215" s="2">
        <v>3.82</v>
      </c>
      <c r="E2215" s="2">
        <v>986</v>
      </c>
      <c r="F2215" s="2">
        <v>3.82</v>
      </c>
      <c r="G2215" s="2">
        <v>3766.52</v>
      </c>
      <c r="H2215" s="15">
        <f t="shared" si="34"/>
        <v>0</v>
      </c>
    </row>
    <row r="2216" spans="1:8" ht="13.5" x14ac:dyDescent="0.25">
      <c r="A2216" s="11"/>
      <c r="B2216" s="10">
        <v>45527</v>
      </c>
      <c r="C2216" s="2">
        <v>3.82</v>
      </c>
      <c r="D2216" s="2">
        <v>3.82</v>
      </c>
      <c r="E2216" s="2">
        <v>0</v>
      </c>
      <c r="F2216" s="2">
        <v>0</v>
      </c>
      <c r="G2216" s="2">
        <v>0</v>
      </c>
      <c r="H2216" s="15">
        <f t="shared" si="34"/>
        <v>0</v>
      </c>
    </row>
    <row r="2217" spans="1:8" ht="13.5" x14ac:dyDescent="0.25">
      <c r="A2217" s="11"/>
      <c r="B2217" s="10">
        <v>45530</v>
      </c>
      <c r="C2217" s="2">
        <v>3.82</v>
      </c>
      <c r="D2217" s="2">
        <v>3.82</v>
      </c>
      <c r="E2217" s="2">
        <v>0</v>
      </c>
      <c r="F2217" s="2">
        <v>0</v>
      </c>
      <c r="G2217" s="2">
        <v>0</v>
      </c>
      <c r="H2217" s="15">
        <f t="shared" si="34"/>
        <v>0</v>
      </c>
    </row>
    <row r="2218" spans="1:8" ht="13.5" x14ac:dyDescent="0.25">
      <c r="A2218" s="11"/>
      <c r="B2218" s="10">
        <v>45531</v>
      </c>
      <c r="C2218" s="2">
        <v>3.82</v>
      </c>
      <c r="D2218" s="2">
        <v>3.82</v>
      </c>
      <c r="E2218" s="2">
        <v>0</v>
      </c>
      <c r="F2218" s="2">
        <v>0</v>
      </c>
      <c r="G2218" s="2">
        <v>0</v>
      </c>
      <c r="H2218" s="15">
        <f t="shared" si="34"/>
        <v>0</v>
      </c>
    </row>
    <row r="2219" spans="1:8" ht="13.5" x14ac:dyDescent="0.25">
      <c r="A2219" s="11"/>
      <c r="B2219" s="10">
        <v>45532</v>
      </c>
      <c r="C2219" s="2">
        <v>3.82</v>
      </c>
      <c r="D2219" s="2">
        <v>3.82</v>
      </c>
      <c r="E2219" s="2">
        <v>0</v>
      </c>
      <c r="F2219" s="2">
        <v>0</v>
      </c>
      <c r="G2219" s="2">
        <v>0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3.8</v>
      </c>
      <c r="D2220" s="2">
        <v>3.8</v>
      </c>
      <c r="E2220" s="2">
        <v>1194</v>
      </c>
      <c r="F2220" s="2">
        <v>3.8</v>
      </c>
      <c r="G2220" s="2">
        <v>4537.2</v>
      </c>
      <c r="H2220" s="15">
        <f t="shared" si="34"/>
        <v>-5.2356020942408424E-3</v>
      </c>
    </row>
    <row r="2221" spans="1:8" ht="13.5" x14ac:dyDescent="0.25">
      <c r="A2221" s="11"/>
      <c r="B2221" s="10">
        <v>45534</v>
      </c>
      <c r="C2221" s="2">
        <v>3.8</v>
      </c>
      <c r="D2221" s="2">
        <v>3.8</v>
      </c>
      <c r="E2221" s="2">
        <v>0</v>
      </c>
      <c r="F2221" s="2">
        <v>0</v>
      </c>
      <c r="G2221" s="2">
        <v>0</v>
      </c>
      <c r="H2221" s="15">
        <f t="shared" si="34"/>
        <v>0</v>
      </c>
    </row>
    <row r="2222" spans="1:8" ht="13.5" x14ac:dyDescent="0.25">
      <c r="A2222" s="11"/>
      <c r="B2222" s="10">
        <v>45537</v>
      </c>
      <c r="C2222" s="2">
        <v>3.8</v>
      </c>
      <c r="D2222" s="2">
        <v>3.8</v>
      </c>
      <c r="E2222" s="2">
        <v>30</v>
      </c>
      <c r="F2222" s="2">
        <v>3.8</v>
      </c>
      <c r="G2222" s="2">
        <v>114</v>
      </c>
      <c r="H2222" s="15">
        <f t="shared" si="34"/>
        <v>0</v>
      </c>
    </row>
    <row r="2223" spans="1:8" ht="13.5" x14ac:dyDescent="0.25">
      <c r="A2223" s="11"/>
      <c r="B2223" s="10">
        <v>45538</v>
      </c>
      <c r="C2223" s="2">
        <v>3.78</v>
      </c>
      <c r="D2223" s="2">
        <v>3.78</v>
      </c>
      <c r="E2223" s="2">
        <v>400</v>
      </c>
      <c r="F2223" s="2">
        <v>3.78</v>
      </c>
      <c r="G2223" s="2">
        <v>1512</v>
      </c>
      <c r="H2223" s="15">
        <f t="shared" si="34"/>
        <v>-5.2631578947368472E-3</v>
      </c>
    </row>
    <row r="2224" spans="1:8" ht="13.5" x14ac:dyDescent="0.25">
      <c r="A2224" s="11"/>
      <c r="B2224" s="10">
        <v>45539</v>
      </c>
      <c r="C2224" s="2">
        <v>3.78</v>
      </c>
      <c r="D2224" s="2">
        <v>3.78</v>
      </c>
      <c r="E2224" s="2">
        <v>0</v>
      </c>
      <c r="F2224" s="2">
        <v>0</v>
      </c>
      <c r="G2224" s="2">
        <v>0</v>
      </c>
      <c r="H2224" s="15">
        <f t="shared" si="34"/>
        <v>0</v>
      </c>
    </row>
    <row r="2225" spans="1:8" ht="13.5" x14ac:dyDescent="0.25">
      <c r="A2225" s="11"/>
      <c r="B2225" s="10">
        <v>45540</v>
      </c>
      <c r="C2225" s="2">
        <v>3.61</v>
      </c>
      <c r="D2225" s="2">
        <v>3.61</v>
      </c>
      <c r="E2225" s="2">
        <v>1696</v>
      </c>
      <c r="F2225" s="2">
        <v>3.61</v>
      </c>
      <c r="G2225" s="2">
        <v>6122.56</v>
      </c>
      <c r="H2225" s="15">
        <f t="shared" si="34"/>
        <v>-4.4973544973544957E-2</v>
      </c>
    </row>
    <row r="2226" spans="1:8" ht="13.5" x14ac:dyDescent="0.25">
      <c r="A2226" s="11"/>
      <c r="B2226" s="10">
        <v>45541</v>
      </c>
      <c r="C2226" s="2">
        <v>3.51</v>
      </c>
      <c r="D2226" s="2">
        <v>3.51</v>
      </c>
      <c r="E2226" s="2">
        <v>784</v>
      </c>
      <c r="F2226" s="2">
        <v>3.51</v>
      </c>
      <c r="G2226" s="2">
        <v>2751.84</v>
      </c>
      <c r="H2226" s="15">
        <f t="shared" si="34"/>
        <v>-2.7700831024930775E-2</v>
      </c>
    </row>
    <row r="2227" spans="1:8" ht="13.5" x14ac:dyDescent="0.25">
      <c r="A2227" s="11"/>
      <c r="B2227" s="10">
        <v>45544</v>
      </c>
      <c r="C2227" s="2">
        <v>3.37</v>
      </c>
      <c r="D2227" s="2">
        <v>3.37</v>
      </c>
      <c r="E2227" s="2">
        <v>3</v>
      </c>
      <c r="F2227" s="2">
        <v>3.37</v>
      </c>
      <c r="G2227" s="2">
        <v>10.11</v>
      </c>
      <c r="H2227" s="15">
        <f t="shared" si="34"/>
        <v>-3.9886039886039795E-2</v>
      </c>
    </row>
    <row r="2228" spans="1:8" ht="13.5" x14ac:dyDescent="0.25">
      <c r="A2228" s="11"/>
      <c r="B2228" s="10">
        <v>45545</v>
      </c>
      <c r="C2228" s="2">
        <v>3.37</v>
      </c>
      <c r="D2228" s="2">
        <v>3.37</v>
      </c>
      <c r="E2228" s="2">
        <v>0</v>
      </c>
      <c r="F2228" s="2">
        <v>0</v>
      </c>
      <c r="G2228" s="2">
        <v>0</v>
      </c>
      <c r="H2228" s="15">
        <f t="shared" si="34"/>
        <v>0</v>
      </c>
    </row>
    <row r="2229" spans="1:8" ht="13.5" x14ac:dyDescent="0.25">
      <c r="A2229" s="11"/>
      <c r="B2229" s="10">
        <v>45546</v>
      </c>
      <c r="C2229" s="2">
        <v>3.37</v>
      </c>
      <c r="D2229" s="2">
        <v>3.37</v>
      </c>
      <c r="E2229" s="2">
        <v>0</v>
      </c>
      <c r="F2229" s="2">
        <v>0</v>
      </c>
      <c r="G2229" s="2">
        <v>0</v>
      </c>
      <c r="H2229" s="15">
        <f t="shared" si="34"/>
        <v>0</v>
      </c>
    </row>
    <row r="2230" spans="1:8" ht="13.5" x14ac:dyDescent="0.25">
      <c r="A2230" s="11"/>
      <c r="B2230" s="10">
        <v>45547</v>
      </c>
      <c r="C2230" s="2">
        <v>3.52</v>
      </c>
      <c r="D2230" s="2">
        <v>3.52</v>
      </c>
      <c r="E2230" s="2">
        <v>0</v>
      </c>
      <c r="F2230" s="2">
        <v>0</v>
      </c>
      <c r="G2230" s="2">
        <v>0</v>
      </c>
      <c r="H2230" s="15">
        <f t="shared" si="34"/>
        <v>4.4510385756676533E-2</v>
      </c>
    </row>
    <row r="2231" spans="1:8" ht="13.5" x14ac:dyDescent="0.25">
      <c r="A2231" s="11"/>
      <c r="B2231" s="10">
        <v>45548</v>
      </c>
      <c r="C2231" s="2">
        <v>3.5</v>
      </c>
      <c r="D2231" s="2">
        <v>3.5</v>
      </c>
      <c r="E2231" s="2">
        <v>5</v>
      </c>
      <c r="F2231" s="2">
        <v>3.5</v>
      </c>
      <c r="G2231" s="2">
        <v>17.5</v>
      </c>
      <c r="H2231" s="15">
        <f t="shared" si="34"/>
        <v>-5.6818181818181872E-3</v>
      </c>
    </row>
    <row r="2232" spans="1:8" ht="13.5" x14ac:dyDescent="0.25">
      <c r="A2232" s="11"/>
      <c r="B2232" s="10">
        <v>45551</v>
      </c>
      <c r="C2232" s="2">
        <v>3.65</v>
      </c>
      <c r="D2232" s="2">
        <v>3.65</v>
      </c>
      <c r="E2232" s="2">
        <v>0</v>
      </c>
      <c r="F2232" s="2">
        <v>0</v>
      </c>
      <c r="G2232" s="2">
        <v>0</v>
      </c>
      <c r="H2232" s="15">
        <f t="shared" si="34"/>
        <v>4.285714285714283E-2</v>
      </c>
    </row>
    <row r="2233" spans="1:8" ht="13.5" x14ac:dyDescent="0.25">
      <c r="A2233" s="11"/>
      <c r="B2233" s="10">
        <v>45552</v>
      </c>
      <c r="C2233" s="2">
        <v>3.81</v>
      </c>
      <c r="D2233" s="2">
        <v>3.81</v>
      </c>
      <c r="E2233" s="2">
        <v>100</v>
      </c>
      <c r="F2233" s="2">
        <v>3.81</v>
      </c>
      <c r="G2233" s="2">
        <v>381</v>
      </c>
      <c r="H2233" s="15">
        <f t="shared" si="34"/>
        <v>4.3835616438356206E-2</v>
      </c>
    </row>
    <row r="2234" spans="1:8" ht="13.5" x14ac:dyDescent="0.25">
      <c r="A2234" s="11"/>
      <c r="B2234" s="10">
        <v>45553</v>
      </c>
      <c r="C2234" s="2">
        <v>3.98</v>
      </c>
      <c r="D2234" s="2">
        <v>3.98</v>
      </c>
      <c r="E2234" s="2">
        <v>2</v>
      </c>
      <c r="F2234" s="2">
        <v>3.98</v>
      </c>
      <c r="G2234" s="2">
        <v>7.96</v>
      </c>
      <c r="H2234" s="15">
        <f t="shared" si="34"/>
        <v>4.4619422572178456E-2</v>
      </c>
    </row>
    <row r="2235" spans="1:8" ht="13.5" x14ac:dyDescent="0.25">
      <c r="A2235" s="11"/>
      <c r="B2235" s="10">
        <v>45554</v>
      </c>
      <c r="C2235" s="2">
        <v>3.85</v>
      </c>
      <c r="D2235" s="2">
        <v>3.85</v>
      </c>
      <c r="E2235" s="2">
        <v>224</v>
      </c>
      <c r="F2235" s="2">
        <v>3.85</v>
      </c>
      <c r="G2235" s="2">
        <v>862.4</v>
      </c>
      <c r="H2235" s="15">
        <f t="shared" si="34"/>
        <v>-3.2663316582914548E-2</v>
      </c>
    </row>
    <row r="2236" spans="1:8" ht="13.5" x14ac:dyDescent="0.25">
      <c r="A2236" s="11"/>
      <c r="B2236" s="10">
        <v>45555</v>
      </c>
      <c r="C2236" s="2">
        <v>3.81</v>
      </c>
      <c r="D2236" s="2">
        <v>3.81</v>
      </c>
      <c r="E2236" s="2">
        <v>25</v>
      </c>
      <c r="F2236" s="2">
        <v>3.81</v>
      </c>
      <c r="G2236" s="2">
        <v>95.25</v>
      </c>
      <c r="H2236" s="15">
        <f t="shared" si="34"/>
        <v>-1.0389610389610398E-2</v>
      </c>
    </row>
    <row r="2237" spans="1:8" ht="13.5" x14ac:dyDescent="0.25">
      <c r="A2237" s="11"/>
      <c r="B2237" s="10">
        <v>45558</v>
      </c>
      <c r="C2237" s="2">
        <v>3.98</v>
      </c>
      <c r="D2237" s="2">
        <v>3.98</v>
      </c>
      <c r="E2237" s="2">
        <v>0</v>
      </c>
      <c r="F2237" s="2">
        <v>0</v>
      </c>
      <c r="G2237" s="2">
        <v>0</v>
      </c>
      <c r="H2237" s="15">
        <f t="shared" si="34"/>
        <v>4.4619422572178456E-2</v>
      </c>
    </row>
    <row r="2238" spans="1:8" ht="13.5" x14ac:dyDescent="0.25">
      <c r="A2238" s="11"/>
      <c r="B2238" s="10">
        <v>45559</v>
      </c>
      <c r="C2238" s="2">
        <v>3.97</v>
      </c>
      <c r="D2238" s="2">
        <v>3.97</v>
      </c>
      <c r="E2238" s="2">
        <v>10</v>
      </c>
      <c r="F2238" s="2">
        <v>3.97</v>
      </c>
      <c r="G2238" s="2">
        <v>39.700000000000003</v>
      </c>
      <c r="H2238" s="15">
        <f t="shared" si="34"/>
        <v>-2.512562814070298E-3</v>
      </c>
    </row>
    <row r="2239" spans="1:8" ht="13.5" x14ac:dyDescent="0.25">
      <c r="A2239" s="11"/>
      <c r="B2239" s="10">
        <v>45560</v>
      </c>
      <c r="C2239" s="2">
        <v>4</v>
      </c>
      <c r="D2239" s="2">
        <v>4</v>
      </c>
      <c r="E2239" s="2">
        <v>1</v>
      </c>
      <c r="F2239" s="2">
        <v>4</v>
      </c>
      <c r="G2239" s="2">
        <v>4</v>
      </c>
      <c r="H2239" s="15">
        <f t="shared" si="34"/>
        <v>7.5566750629722425E-3</v>
      </c>
    </row>
    <row r="2240" spans="1:8" ht="13.5" x14ac:dyDescent="0.25">
      <c r="A2240" s="11"/>
      <c r="B2240" s="10">
        <v>45561</v>
      </c>
      <c r="C2240" s="2">
        <v>4</v>
      </c>
      <c r="D2240" s="2">
        <v>4</v>
      </c>
      <c r="E2240" s="2">
        <v>0</v>
      </c>
      <c r="F2240" s="2">
        <v>0</v>
      </c>
      <c r="G2240" s="2">
        <v>0</v>
      </c>
      <c r="H2240" s="15">
        <f t="shared" si="34"/>
        <v>0</v>
      </c>
    </row>
    <row r="2241" spans="1:8" ht="13.5" x14ac:dyDescent="0.25">
      <c r="A2241" s="11"/>
      <c r="B2241" s="10">
        <v>45562</v>
      </c>
      <c r="C2241" s="2">
        <v>4.18</v>
      </c>
      <c r="D2241" s="2">
        <v>4.18</v>
      </c>
      <c r="E2241" s="2">
        <v>12</v>
      </c>
      <c r="F2241" s="2">
        <v>4</v>
      </c>
      <c r="G2241" s="2">
        <v>48</v>
      </c>
      <c r="H2241" s="15">
        <f t="shared" si="34"/>
        <v>4.4999999999999929E-2</v>
      </c>
    </row>
    <row r="2242" spans="1:8" ht="13.5" x14ac:dyDescent="0.25">
      <c r="A2242" s="11"/>
      <c r="B2242" s="10">
        <v>45565</v>
      </c>
      <c r="C2242" s="2">
        <v>4.18</v>
      </c>
      <c r="D2242" s="2">
        <v>4.18</v>
      </c>
      <c r="E2242" s="2">
        <v>0</v>
      </c>
      <c r="F2242" s="2">
        <v>0</v>
      </c>
      <c r="G2242" s="2">
        <v>0</v>
      </c>
      <c r="H2242" s="15">
        <f t="shared" si="34"/>
        <v>0</v>
      </c>
    </row>
    <row r="2243" spans="1:8" ht="13.5" x14ac:dyDescent="0.25">
      <c r="A2243" s="11"/>
      <c r="B2243" s="10">
        <v>45566</v>
      </c>
      <c r="C2243" s="2">
        <v>4</v>
      </c>
      <c r="D2243" s="2">
        <v>4</v>
      </c>
      <c r="E2243" s="2">
        <v>267</v>
      </c>
      <c r="F2243" s="2">
        <v>4</v>
      </c>
      <c r="G2243" s="2">
        <v>1068</v>
      </c>
      <c r="H2243" s="15">
        <f t="shared" si="34"/>
        <v>-4.3062200956937732E-2</v>
      </c>
    </row>
    <row r="2244" spans="1:8" ht="13.5" x14ac:dyDescent="0.25">
      <c r="A2244" s="11"/>
      <c r="B2244" s="10">
        <v>45567</v>
      </c>
      <c r="C2244" s="2">
        <v>4.18</v>
      </c>
      <c r="D2244" s="2">
        <v>4.18</v>
      </c>
      <c r="E2244" s="2">
        <v>2</v>
      </c>
      <c r="F2244" s="2">
        <v>4.18</v>
      </c>
      <c r="G2244" s="2">
        <v>8.36</v>
      </c>
      <c r="H2244" s="15">
        <f t="shared" si="34"/>
        <v>4.4999999999999929E-2</v>
      </c>
    </row>
    <row r="2245" spans="1:8" ht="13.5" x14ac:dyDescent="0.25">
      <c r="A2245" s="11"/>
      <c r="B2245" s="10">
        <v>45568</v>
      </c>
      <c r="C2245" s="2">
        <v>4.18</v>
      </c>
      <c r="D2245" s="2">
        <v>4.18</v>
      </c>
      <c r="E2245" s="2">
        <v>760</v>
      </c>
      <c r="F2245" s="2">
        <v>4.0010000000000003</v>
      </c>
      <c r="G2245" s="2">
        <v>3040.76</v>
      </c>
      <c r="H2245" s="15">
        <f t="shared" si="34"/>
        <v>0</v>
      </c>
    </row>
    <row r="2246" spans="1:8" ht="13.5" x14ac:dyDescent="0.25">
      <c r="A2246" s="11"/>
      <c r="B2246" s="10">
        <v>45569</v>
      </c>
      <c r="C2246" s="2">
        <v>4</v>
      </c>
      <c r="D2246" s="2">
        <v>4</v>
      </c>
      <c r="E2246" s="2">
        <v>700</v>
      </c>
      <c r="F2246" s="2">
        <v>4</v>
      </c>
      <c r="G2246" s="2">
        <v>2800</v>
      </c>
      <c r="H2246" s="15">
        <f t="shared" si="34"/>
        <v>-4.3062200956937732E-2</v>
      </c>
    </row>
    <row r="2247" spans="1:8" ht="13.5" x14ac:dyDescent="0.25">
      <c r="A2247" s="11"/>
      <c r="B2247" s="10">
        <v>45572</v>
      </c>
      <c r="C2247" s="2">
        <v>3.82</v>
      </c>
      <c r="D2247" s="2">
        <v>3.82</v>
      </c>
      <c r="E2247" s="2">
        <v>3</v>
      </c>
      <c r="F2247" s="2">
        <v>3.82</v>
      </c>
      <c r="G2247" s="2">
        <v>11.46</v>
      </c>
      <c r="H2247" s="15">
        <f t="shared" ref="H2247:H2310" si="35">(D2247-D2246)/D2246</f>
        <v>-4.500000000000004E-2</v>
      </c>
    </row>
    <row r="2248" spans="1:8" ht="13.5" x14ac:dyDescent="0.25">
      <c r="A2248" s="11"/>
      <c r="B2248" s="10">
        <v>45573</v>
      </c>
      <c r="C2248" s="2">
        <v>3.82</v>
      </c>
      <c r="D2248" s="2">
        <v>3.82</v>
      </c>
      <c r="E2248" s="2">
        <v>0</v>
      </c>
      <c r="F2248" s="2">
        <v>0</v>
      </c>
      <c r="G2248" s="2">
        <v>0</v>
      </c>
      <c r="H2248" s="15">
        <f t="shared" si="35"/>
        <v>0</v>
      </c>
    </row>
    <row r="2249" spans="1:8" ht="13.5" x14ac:dyDescent="0.25">
      <c r="A2249" s="11"/>
      <c r="B2249" s="10">
        <v>45574</v>
      </c>
      <c r="C2249" s="2">
        <v>3.82</v>
      </c>
      <c r="D2249" s="2">
        <v>3.82</v>
      </c>
      <c r="E2249" s="2">
        <v>12</v>
      </c>
      <c r="F2249" s="2">
        <v>3.82</v>
      </c>
      <c r="G2249" s="2">
        <v>45.84</v>
      </c>
      <c r="H2249" s="15">
        <f t="shared" si="35"/>
        <v>0</v>
      </c>
    </row>
    <row r="2250" spans="1:8" ht="13.5" x14ac:dyDescent="0.25">
      <c r="A2250" s="11"/>
      <c r="B2250" s="10">
        <v>45575</v>
      </c>
      <c r="C2250" s="2">
        <v>3.99</v>
      </c>
      <c r="D2250" s="2">
        <v>3.99</v>
      </c>
      <c r="E2250" s="2">
        <v>1</v>
      </c>
      <c r="F2250" s="2">
        <v>3.99</v>
      </c>
      <c r="G2250" s="2">
        <v>3.99</v>
      </c>
      <c r="H2250" s="15">
        <f t="shared" si="35"/>
        <v>4.4502617801047223E-2</v>
      </c>
    </row>
    <row r="2251" spans="1:8" ht="13.5" x14ac:dyDescent="0.25">
      <c r="A2251" s="11"/>
      <c r="B2251" s="10">
        <v>45576</v>
      </c>
      <c r="C2251" s="2">
        <v>3.82</v>
      </c>
      <c r="D2251" s="2">
        <v>3.82</v>
      </c>
      <c r="E2251" s="2">
        <v>249</v>
      </c>
      <c r="F2251" s="2">
        <v>3.82</v>
      </c>
      <c r="G2251" s="2">
        <v>951.18</v>
      </c>
      <c r="H2251" s="15">
        <f t="shared" si="35"/>
        <v>-4.2606516290726905E-2</v>
      </c>
    </row>
    <row r="2252" spans="1:8" ht="13.5" x14ac:dyDescent="0.25">
      <c r="A2252" s="11"/>
      <c r="B2252" s="10">
        <v>45579</v>
      </c>
      <c r="C2252" s="2">
        <v>3.99</v>
      </c>
      <c r="D2252" s="2">
        <v>3.99</v>
      </c>
      <c r="E2252" s="2">
        <v>0</v>
      </c>
      <c r="F2252" s="2">
        <v>0</v>
      </c>
      <c r="G2252" s="2">
        <v>0</v>
      </c>
      <c r="H2252" s="15">
        <f t="shared" si="35"/>
        <v>4.4502617801047223E-2</v>
      </c>
    </row>
    <row r="2253" spans="1:8" ht="13.5" x14ac:dyDescent="0.25">
      <c r="A2253" s="11"/>
      <c r="B2253" s="10">
        <v>45581</v>
      </c>
      <c r="C2253" s="2">
        <v>3.99</v>
      </c>
      <c r="D2253" s="2">
        <v>3.99</v>
      </c>
      <c r="E2253" s="2">
        <v>0</v>
      </c>
      <c r="F2253" s="2">
        <v>0</v>
      </c>
      <c r="G2253" s="2">
        <v>0</v>
      </c>
      <c r="H2253" s="15">
        <f t="shared" si="35"/>
        <v>0</v>
      </c>
    </row>
    <row r="2254" spans="1:8" ht="13.5" x14ac:dyDescent="0.25">
      <c r="A2254" s="11"/>
      <c r="B2254" s="10">
        <v>45582</v>
      </c>
      <c r="C2254" s="2">
        <v>3.99</v>
      </c>
      <c r="D2254" s="2">
        <v>3.99</v>
      </c>
      <c r="E2254" s="2">
        <v>0</v>
      </c>
      <c r="F2254" s="2">
        <v>0</v>
      </c>
      <c r="G2254" s="2">
        <v>0</v>
      </c>
      <c r="H2254" s="15">
        <f t="shared" si="35"/>
        <v>0</v>
      </c>
    </row>
    <row r="2255" spans="1:8" ht="13.5" x14ac:dyDescent="0.25">
      <c r="A2255" s="11"/>
      <c r="B2255" s="10">
        <v>45583</v>
      </c>
      <c r="C2255" s="2">
        <v>3.99</v>
      </c>
      <c r="D2255" s="2">
        <v>3.99</v>
      </c>
      <c r="E2255" s="2">
        <v>0</v>
      </c>
      <c r="F2255" s="2">
        <v>0</v>
      </c>
      <c r="G2255" s="2">
        <v>0</v>
      </c>
      <c r="H2255" s="15">
        <f t="shared" si="35"/>
        <v>0</v>
      </c>
    </row>
    <row r="2256" spans="1:8" ht="13.5" x14ac:dyDescent="0.25">
      <c r="A2256" s="11"/>
      <c r="B2256" s="10">
        <v>45586</v>
      </c>
      <c r="C2256" s="2">
        <v>3.99</v>
      </c>
      <c r="D2256" s="2">
        <v>3.99</v>
      </c>
      <c r="E2256" s="2">
        <v>0</v>
      </c>
      <c r="F2256" s="2">
        <v>0</v>
      </c>
      <c r="G2256" s="2">
        <v>0</v>
      </c>
      <c r="H2256" s="15">
        <f t="shared" si="35"/>
        <v>0</v>
      </c>
    </row>
    <row r="2257" spans="1:8" ht="13.5" x14ac:dyDescent="0.25">
      <c r="A2257" s="11"/>
      <c r="B2257" s="10">
        <v>45587</v>
      </c>
      <c r="C2257" s="2">
        <v>3.99</v>
      </c>
      <c r="D2257" s="2">
        <v>3.99</v>
      </c>
      <c r="E2257" s="2">
        <v>55</v>
      </c>
      <c r="F2257" s="2">
        <v>3.99</v>
      </c>
      <c r="G2257" s="2">
        <v>219.45</v>
      </c>
      <c r="H2257" s="15">
        <f t="shared" si="35"/>
        <v>0</v>
      </c>
    </row>
    <row r="2258" spans="1:8" ht="13.5" x14ac:dyDescent="0.25">
      <c r="A2258" s="11"/>
      <c r="B2258" s="10">
        <v>45588</v>
      </c>
      <c r="C2258" s="2">
        <v>4.16</v>
      </c>
      <c r="D2258" s="2">
        <v>4.16</v>
      </c>
      <c r="E2258" s="2">
        <v>0</v>
      </c>
      <c r="F2258" s="2">
        <v>0</v>
      </c>
      <c r="G2258" s="2">
        <v>0</v>
      </c>
      <c r="H2258" s="15">
        <f t="shared" si="35"/>
        <v>4.2606516290726794E-2</v>
      </c>
    </row>
    <row r="2259" spans="1:8" ht="13.5" x14ac:dyDescent="0.25">
      <c r="A2259" s="11"/>
      <c r="B2259" s="10">
        <v>45589</v>
      </c>
      <c r="C2259" s="2">
        <v>4.18</v>
      </c>
      <c r="D2259" s="2">
        <v>4.18</v>
      </c>
      <c r="E2259" s="2">
        <v>50</v>
      </c>
      <c r="F2259" s="2">
        <v>4.18</v>
      </c>
      <c r="G2259" s="2">
        <v>209</v>
      </c>
      <c r="H2259" s="15">
        <f t="shared" si="35"/>
        <v>4.8076923076922047E-3</v>
      </c>
    </row>
    <row r="2260" spans="1:8" ht="13.5" x14ac:dyDescent="0.25">
      <c r="A2260" s="11"/>
      <c r="B2260" s="10">
        <v>45590</v>
      </c>
      <c r="C2260" s="2">
        <v>4.18</v>
      </c>
      <c r="D2260" s="2">
        <v>4.18</v>
      </c>
      <c r="E2260" s="2">
        <v>0</v>
      </c>
      <c r="F2260" s="2">
        <v>0</v>
      </c>
      <c r="G2260" s="2">
        <v>0</v>
      </c>
      <c r="H2260" s="15">
        <f t="shared" si="35"/>
        <v>0</v>
      </c>
    </row>
    <row r="2261" spans="1:8" ht="13.5" x14ac:dyDescent="0.25">
      <c r="A2261" s="11"/>
      <c r="B2261" s="10">
        <v>45593</v>
      </c>
      <c r="C2261" s="2">
        <v>4.18</v>
      </c>
      <c r="D2261" s="2">
        <v>4.18</v>
      </c>
      <c r="E2261" s="2">
        <v>100</v>
      </c>
      <c r="F2261" s="2">
        <v>4.18</v>
      </c>
      <c r="G2261" s="2">
        <v>418</v>
      </c>
      <c r="H2261" s="15">
        <f t="shared" si="35"/>
        <v>0</v>
      </c>
    </row>
    <row r="2262" spans="1:8" ht="13.5" x14ac:dyDescent="0.25">
      <c r="A2262" s="11"/>
      <c r="B2262" s="10">
        <v>45594</v>
      </c>
      <c r="C2262" s="2">
        <v>4.18</v>
      </c>
      <c r="D2262" s="2">
        <v>4.18</v>
      </c>
      <c r="E2262" s="2">
        <v>0</v>
      </c>
      <c r="F2262" s="2">
        <v>0</v>
      </c>
      <c r="G2262" s="2">
        <v>0</v>
      </c>
      <c r="H2262" s="15">
        <f t="shared" si="35"/>
        <v>0</v>
      </c>
    </row>
    <row r="2263" spans="1:8" ht="13.5" x14ac:dyDescent="0.25">
      <c r="A2263" s="11"/>
      <c r="B2263" s="10">
        <v>45595</v>
      </c>
      <c r="C2263" s="2">
        <v>4.18</v>
      </c>
      <c r="D2263" s="2">
        <v>4.18</v>
      </c>
      <c r="E2263" s="2">
        <v>0</v>
      </c>
      <c r="F2263" s="2">
        <v>0</v>
      </c>
      <c r="G2263" s="2">
        <v>0</v>
      </c>
      <c r="H2263" s="15">
        <f t="shared" si="35"/>
        <v>0</v>
      </c>
    </row>
    <row r="2264" spans="1:8" ht="13.5" x14ac:dyDescent="0.25">
      <c r="A2264" s="11"/>
      <c r="B2264" s="10">
        <v>45596</v>
      </c>
      <c r="C2264" s="2">
        <v>4.18</v>
      </c>
      <c r="D2264" s="2">
        <v>4.18</v>
      </c>
      <c r="E2264" s="2">
        <v>0</v>
      </c>
      <c r="F2264" s="2">
        <v>0</v>
      </c>
      <c r="G2264" s="2">
        <v>0</v>
      </c>
      <c r="H2264" s="15">
        <f t="shared" si="35"/>
        <v>0</v>
      </c>
    </row>
    <row r="2265" spans="1:8" ht="13.5" x14ac:dyDescent="0.25">
      <c r="A2265" s="11"/>
      <c r="B2265" s="10">
        <v>45597</v>
      </c>
      <c r="C2265" s="2">
        <v>4.18</v>
      </c>
      <c r="D2265" s="2">
        <v>4.18</v>
      </c>
      <c r="E2265" s="2">
        <v>0</v>
      </c>
      <c r="F2265" s="2">
        <v>0</v>
      </c>
      <c r="G2265" s="2">
        <v>0</v>
      </c>
      <c r="H2265" s="15">
        <f t="shared" si="35"/>
        <v>0</v>
      </c>
    </row>
    <row r="2266" spans="1:8" ht="13.5" x14ac:dyDescent="0.25">
      <c r="A2266" s="11"/>
      <c r="B2266" s="10">
        <v>45600</v>
      </c>
      <c r="C2266" s="2">
        <v>4.18</v>
      </c>
      <c r="D2266" s="2">
        <v>4.18</v>
      </c>
      <c r="E2266" s="2">
        <v>100</v>
      </c>
      <c r="F2266" s="2">
        <v>4.18</v>
      </c>
      <c r="G2266" s="2">
        <v>418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4.18</v>
      </c>
      <c r="D2267" s="2">
        <v>4.18</v>
      </c>
      <c r="E2267" s="2">
        <v>100</v>
      </c>
      <c r="F2267" s="2">
        <v>4.18</v>
      </c>
      <c r="G2267" s="2">
        <v>418</v>
      </c>
      <c r="H2267" s="15">
        <f t="shared" si="35"/>
        <v>0</v>
      </c>
    </row>
    <row r="2268" spans="1:8" ht="13.5" x14ac:dyDescent="0.25">
      <c r="A2268" s="11"/>
      <c r="B2268" s="10">
        <v>45602</v>
      </c>
      <c r="C2268" s="2">
        <v>4.18</v>
      </c>
      <c r="D2268" s="2">
        <v>4.18</v>
      </c>
      <c r="E2268" s="2">
        <v>0</v>
      </c>
      <c r="F2268" s="2">
        <v>0</v>
      </c>
      <c r="G2268" s="2">
        <v>0</v>
      </c>
      <c r="H2268" s="15">
        <f t="shared" si="35"/>
        <v>0</v>
      </c>
    </row>
    <row r="2269" spans="1:8" ht="13.5" x14ac:dyDescent="0.25">
      <c r="A2269" s="11"/>
      <c r="B2269" s="10">
        <v>45603</v>
      </c>
      <c r="C2269" s="2">
        <v>4.18</v>
      </c>
      <c r="D2269" s="2">
        <v>4.18</v>
      </c>
      <c r="E2269" s="2">
        <v>0</v>
      </c>
      <c r="F2269" s="2">
        <v>0</v>
      </c>
      <c r="G2269" s="2">
        <v>0</v>
      </c>
      <c r="H2269" s="15">
        <f t="shared" si="35"/>
        <v>0</v>
      </c>
    </row>
    <row r="2270" spans="1:8" ht="13.5" x14ac:dyDescent="0.25">
      <c r="A2270" s="11"/>
      <c r="B2270" s="10">
        <v>45604</v>
      </c>
      <c r="C2270" s="2">
        <v>4.18</v>
      </c>
      <c r="D2270" s="2">
        <v>4.18</v>
      </c>
      <c r="E2270" s="2">
        <v>0</v>
      </c>
      <c r="F2270" s="2">
        <v>0</v>
      </c>
      <c r="G2270" s="2">
        <v>0</v>
      </c>
      <c r="H2270" s="15">
        <f t="shared" si="35"/>
        <v>0</v>
      </c>
    </row>
    <row r="2271" spans="1:8" ht="13.5" x14ac:dyDescent="0.25">
      <c r="A2271" s="11"/>
      <c r="B2271" s="10">
        <v>45607</v>
      </c>
      <c r="C2271" s="2">
        <v>4</v>
      </c>
      <c r="D2271" s="2">
        <v>4</v>
      </c>
      <c r="E2271" s="2">
        <v>100</v>
      </c>
      <c r="F2271" s="2">
        <v>4</v>
      </c>
      <c r="G2271" s="2">
        <v>400</v>
      </c>
      <c r="H2271" s="15">
        <f t="shared" si="35"/>
        <v>-4.3062200956937732E-2</v>
      </c>
    </row>
    <row r="2272" spans="1:8" ht="13.5" x14ac:dyDescent="0.25">
      <c r="A2272" s="11"/>
      <c r="B2272" s="10">
        <v>45608</v>
      </c>
      <c r="C2272" s="2">
        <v>3.82</v>
      </c>
      <c r="D2272" s="2">
        <v>3.82</v>
      </c>
      <c r="E2272" s="2">
        <v>206</v>
      </c>
      <c r="F2272" s="2">
        <v>3.99</v>
      </c>
      <c r="G2272" s="2">
        <v>821.94</v>
      </c>
      <c r="H2272" s="15">
        <f t="shared" si="35"/>
        <v>-4.500000000000004E-2</v>
      </c>
    </row>
    <row r="2273" spans="1:8" ht="13.5" x14ac:dyDescent="0.25">
      <c r="A2273" s="11"/>
      <c r="B2273" s="10">
        <v>45609</v>
      </c>
      <c r="C2273" s="2">
        <v>3.65</v>
      </c>
      <c r="D2273" s="2">
        <v>3.65</v>
      </c>
      <c r="E2273" s="2">
        <v>333</v>
      </c>
      <c r="F2273" s="2">
        <v>3.65</v>
      </c>
      <c r="G2273" s="2">
        <v>1215.45</v>
      </c>
      <c r="H2273" s="15">
        <f t="shared" si="35"/>
        <v>-4.4502617801047105E-2</v>
      </c>
    </row>
    <row r="2274" spans="1:8" ht="13.5" x14ac:dyDescent="0.25">
      <c r="A2274" s="11"/>
      <c r="B2274" s="10">
        <v>45610</v>
      </c>
      <c r="C2274" s="2">
        <v>3.49</v>
      </c>
      <c r="D2274" s="2">
        <v>3.49</v>
      </c>
      <c r="E2274" s="2">
        <v>201</v>
      </c>
      <c r="F2274" s="2">
        <v>3.49</v>
      </c>
      <c r="G2274" s="2">
        <v>701.49</v>
      </c>
      <c r="H2274" s="15">
        <f t="shared" si="35"/>
        <v>-4.3835616438356081E-2</v>
      </c>
    </row>
    <row r="2275" spans="1:8" ht="13.5" x14ac:dyDescent="0.25">
      <c r="A2275" s="11"/>
      <c r="B2275" s="10">
        <v>45611</v>
      </c>
      <c r="C2275" s="2">
        <v>3.34</v>
      </c>
      <c r="D2275" s="2">
        <v>3.34</v>
      </c>
      <c r="E2275" s="2">
        <v>1</v>
      </c>
      <c r="F2275" s="2">
        <v>3.34</v>
      </c>
      <c r="G2275" s="2">
        <v>3.34</v>
      </c>
      <c r="H2275" s="15">
        <f t="shared" si="35"/>
        <v>-4.2979942693409844E-2</v>
      </c>
    </row>
    <row r="2276" spans="1:8" ht="13.5" x14ac:dyDescent="0.25">
      <c r="A2276" s="11"/>
      <c r="B2276" s="10">
        <v>45614</v>
      </c>
      <c r="C2276" s="2">
        <v>3.19</v>
      </c>
      <c r="D2276" s="2">
        <v>3.19</v>
      </c>
      <c r="E2276" s="2">
        <v>500</v>
      </c>
      <c r="F2276" s="2">
        <v>3.19</v>
      </c>
      <c r="G2276" s="2">
        <v>1595</v>
      </c>
      <c r="H2276" s="15">
        <f t="shared" si="35"/>
        <v>-4.4910179640718535E-2</v>
      </c>
    </row>
    <row r="2277" spans="1:8" ht="13.5" x14ac:dyDescent="0.25">
      <c r="A2277" s="11"/>
      <c r="B2277" s="10">
        <v>45615</v>
      </c>
      <c r="C2277" s="2">
        <v>3.2</v>
      </c>
      <c r="D2277" s="2">
        <v>3.2</v>
      </c>
      <c r="E2277" s="2">
        <v>505</v>
      </c>
      <c r="F2277" s="2">
        <v>3.2</v>
      </c>
      <c r="G2277" s="2">
        <v>1616</v>
      </c>
      <c r="H2277" s="15">
        <f t="shared" si="35"/>
        <v>3.1347962382445864E-3</v>
      </c>
    </row>
    <row r="2278" spans="1:8" ht="13.5" x14ac:dyDescent="0.25">
      <c r="A2278" s="11"/>
      <c r="B2278" s="10">
        <v>45616</v>
      </c>
      <c r="C2278" s="2">
        <v>3.2</v>
      </c>
      <c r="D2278" s="2">
        <v>3.2</v>
      </c>
      <c r="E2278" s="2">
        <v>323</v>
      </c>
      <c r="F2278" s="2">
        <v>3.2</v>
      </c>
      <c r="G2278" s="2">
        <v>1033.5999999999999</v>
      </c>
      <c r="H2278" s="15">
        <f t="shared" si="35"/>
        <v>0</v>
      </c>
    </row>
    <row r="2279" spans="1:8" ht="13.5" x14ac:dyDescent="0.25">
      <c r="A2279" s="11"/>
      <c r="B2279" s="10">
        <v>45617</v>
      </c>
      <c r="C2279" s="2">
        <v>3.19</v>
      </c>
      <c r="D2279" s="2">
        <v>3.19</v>
      </c>
      <c r="E2279" s="2">
        <v>693</v>
      </c>
      <c r="F2279" s="2">
        <v>3.1970000000000001</v>
      </c>
      <c r="G2279" s="2">
        <v>2215.5210000000002</v>
      </c>
      <c r="H2279" s="15">
        <f t="shared" si="35"/>
        <v>-3.1250000000000722E-3</v>
      </c>
    </row>
    <row r="2280" spans="1:8" ht="13.5" x14ac:dyDescent="0.25">
      <c r="A2280" s="11"/>
      <c r="B2280" s="10">
        <v>45618</v>
      </c>
      <c r="C2280" s="2">
        <v>3.06</v>
      </c>
      <c r="D2280" s="2">
        <v>3.06</v>
      </c>
      <c r="E2280" s="2">
        <v>550</v>
      </c>
      <c r="F2280" s="2">
        <v>3.06</v>
      </c>
      <c r="G2280" s="2">
        <v>1683</v>
      </c>
      <c r="H2280" s="15">
        <f t="shared" si="35"/>
        <v>-4.0752351097178653E-2</v>
      </c>
    </row>
    <row r="2281" spans="1:8" ht="13.5" x14ac:dyDescent="0.25">
      <c r="A2281" s="11"/>
      <c r="B2281" s="10">
        <v>45621</v>
      </c>
      <c r="C2281" s="2">
        <v>2.93</v>
      </c>
      <c r="D2281" s="2">
        <v>2.93</v>
      </c>
      <c r="E2281" s="2">
        <v>51</v>
      </c>
      <c r="F2281" s="2">
        <v>2.93</v>
      </c>
      <c r="G2281" s="2">
        <v>149.43</v>
      </c>
      <c r="H2281" s="15">
        <f t="shared" si="35"/>
        <v>-4.2483660130718921E-2</v>
      </c>
    </row>
    <row r="2282" spans="1:8" ht="13.5" x14ac:dyDescent="0.25">
      <c r="A2282" s="11"/>
      <c r="B2282" s="10">
        <v>45622</v>
      </c>
      <c r="C2282" s="2">
        <v>2.9</v>
      </c>
      <c r="D2282" s="2">
        <v>2.9</v>
      </c>
      <c r="E2282" s="2">
        <v>1530</v>
      </c>
      <c r="F2282" s="2">
        <v>2.9</v>
      </c>
      <c r="G2282" s="2">
        <v>4437</v>
      </c>
      <c r="H2282" s="15">
        <f t="shared" si="35"/>
        <v>-1.0238907849829436E-2</v>
      </c>
    </row>
    <row r="2283" spans="1:8" ht="13.5" x14ac:dyDescent="0.25">
      <c r="A2283" s="11"/>
      <c r="B2283" s="10">
        <v>45623</v>
      </c>
      <c r="C2283" s="2">
        <v>3.03</v>
      </c>
      <c r="D2283" s="2">
        <v>3.03</v>
      </c>
      <c r="E2283" s="2">
        <v>0</v>
      </c>
      <c r="F2283" s="2">
        <v>0</v>
      </c>
      <c r="G2283" s="2">
        <v>0</v>
      </c>
      <c r="H2283" s="15">
        <f t="shared" si="35"/>
        <v>4.4827586206896516E-2</v>
      </c>
    </row>
    <row r="2284" spans="1:8" ht="13.5" x14ac:dyDescent="0.25">
      <c r="A2284" s="11"/>
      <c r="B2284" s="10">
        <v>45624</v>
      </c>
      <c r="C2284" s="2">
        <v>2.9</v>
      </c>
      <c r="D2284" s="2">
        <v>2.9</v>
      </c>
      <c r="E2284" s="2">
        <v>320</v>
      </c>
      <c r="F2284" s="2">
        <v>2.9</v>
      </c>
      <c r="G2284" s="2">
        <v>928</v>
      </c>
      <c r="H2284" s="15">
        <f t="shared" si="35"/>
        <v>-4.2904290429042875E-2</v>
      </c>
    </row>
    <row r="2285" spans="1:8" ht="13.5" x14ac:dyDescent="0.25">
      <c r="A2285" s="11"/>
      <c r="B2285" s="10">
        <v>45625</v>
      </c>
      <c r="C2285" s="2">
        <v>2.77</v>
      </c>
      <c r="D2285" s="2">
        <v>2.77</v>
      </c>
      <c r="E2285" s="2">
        <v>620</v>
      </c>
      <c r="F2285" s="2">
        <v>2.77</v>
      </c>
      <c r="G2285" s="2">
        <v>1717.4</v>
      </c>
      <c r="H2285" s="15">
        <f t="shared" si="35"/>
        <v>-4.4827586206896516E-2</v>
      </c>
    </row>
    <row r="2286" spans="1:8" ht="13.5" x14ac:dyDescent="0.25">
      <c r="A2286" s="11"/>
      <c r="B2286" s="10">
        <v>45628</v>
      </c>
      <c r="C2286" s="2">
        <v>2.7</v>
      </c>
      <c r="D2286" s="2">
        <v>2.7</v>
      </c>
      <c r="E2286" s="2">
        <v>10</v>
      </c>
      <c r="F2286" s="2">
        <v>2.7</v>
      </c>
      <c r="G2286" s="2">
        <v>27</v>
      </c>
      <c r="H2286" s="15">
        <f t="shared" si="35"/>
        <v>-2.5270758122743625E-2</v>
      </c>
    </row>
    <row r="2287" spans="1:8" ht="13.5" x14ac:dyDescent="0.25">
      <c r="A2287" s="11"/>
      <c r="B2287" s="10">
        <v>45629</v>
      </c>
      <c r="C2287" s="2">
        <v>2.82</v>
      </c>
      <c r="D2287" s="2">
        <v>2.82</v>
      </c>
      <c r="E2287" s="2">
        <v>0</v>
      </c>
      <c r="F2287" s="2">
        <v>0</v>
      </c>
      <c r="G2287" s="2">
        <v>0</v>
      </c>
      <c r="H2287" s="15">
        <f t="shared" si="35"/>
        <v>4.4444444444444314E-2</v>
      </c>
    </row>
    <row r="2288" spans="1:8" ht="13.5" x14ac:dyDescent="0.25">
      <c r="A2288" s="11"/>
      <c r="B2288" s="10">
        <v>45630</v>
      </c>
      <c r="C2288" s="2">
        <v>2.7</v>
      </c>
      <c r="D2288" s="2">
        <v>2.7</v>
      </c>
      <c r="E2288" s="2">
        <v>937</v>
      </c>
      <c r="F2288" s="2">
        <v>2.7</v>
      </c>
      <c r="G2288" s="2">
        <v>2529.9</v>
      </c>
      <c r="H2288" s="15">
        <f t="shared" si="35"/>
        <v>-4.2553191489361583E-2</v>
      </c>
    </row>
    <row r="2289" spans="1:8" ht="13.5" x14ac:dyDescent="0.25">
      <c r="A2289" s="11"/>
      <c r="B2289" s="10">
        <v>45631</v>
      </c>
      <c r="C2289" s="2">
        <v>2.82</v>
      </c>
      <c r="D2289" s="2">
        <v>2.82</v>
      </c>
      <c r="E2289" s="2">
        <v>10</v>
      </c>
      <c r="F2289" s="2">
        <v>2.82</v>
      </c>
      <c r="G2289" s="2">
        <v>28.2</v>
      </c>
      <c r="H2289" s="15">
        <f t="shared" si="35"/>
        <v>4.4444444444444314E-2</v>
      </c>
    </row>
    <row r="2290" spans="1:8" ht="13.5" x14ac:dyDescent="0.25">
      <c r="A2290" s="11"/>
      <c r="B2290" s="10">
        <v>45632</v>
      </c>
      <c r="C2290" s="2">
        <v>2.9</v>
      </c>
      <c r="D2290" s="2">
        <v>2.9</v>
      </c>
      <c r="E2290" s="2">
        <v>2</v>
      </c>
      <c r="F2290" s="2">
        <v>2.9</v>
      </c>
      <c r="G2290" s="2">
        <v>5.8</v>
      </c>
      <c r="H2290" s="15">
        <f t="shared" si="35"/>
        <v>2.8368794326241162E-2</v>
      </c>
    </row>
    <row r="2291" spans="1:8" ht="13.5" x14ac:dyDescent="0.25">
      <c r="A2291" s="11"/>
      <c r="B2291" s="10">
        <v>45635</v>
      </c>
      <c r="C2291" s="2">
        <v>2.9</v>
      </c>
      <c r="D2291" s="2">
        <v>2.9</v>
      </c>
      <c r="E2291" s="2">
        <v>0</v>
      </c>
      <c r="F2291" s="2">
        <v>0</v>
      </c>
      <c r="G2291" s="2">
        <v>0</v>
      </c>
      <c r="H2291" s="15">
        <f t="shared" si="35"/>
        <v>0</v>
      </c>
    </row>
    <row r="2292" spans="1:8" ht="13.5" x14ac:dyDescent="0.25">
      <c r="A2292" s="11"/>
      <c r="B2292" s="10">
        <v>45636</v>
      </c>
      <c r="C2292" s="2">
        <v>3.03</v>
      </c>
      <c r="D2292" s="2">
        <v>3.03</v>
      </c>
      <c r="E2292" s="2">
        <v>1</v>
      </c>
      <c r="F2292" s="2">
        <v>3.03</v>
      </c>
      <c r="G2292" s="2">
        <v>3.03</v>
      </c>
      <c r="H2292" s="15">
        <f t="shared" si="35"/>
        <v>4.4827586206896516E-2</v>
      </c>
    </row>
    <row r="2293" spans="1:8" ht="13.5" x14ac:dyDescent="0.25">
      <c r="A2293" s="11"/>
      <c r="B2293" s="10">
        <v>45637</v>
      </c>
      <c r="C2293" s="2">
        <v>2.9</v>
      </c>
      <c r="D2293" s="2">
        <v>2.9</v>
      </c>
      <c r="E2293" s="2">
        <v>400</v>
      </c>
      <c r="F2293" s="2">
        <v>2.9</v>
      </c>
      <c r="G2293" s="2">
        <v>1160</v>
      </c>
      <c r="H2293" s="15">
        <f t="shared" si="35"/>
        <v>-4.2904290429042875E-2</v>
      </c>
    </row>
    <row r="2294" spans="1:8" ht="13.5" x14ac:dyDescent="0.25">
      <c r="A2294" s="11"/>
      <c r="B2294" s="10">
        <v>45638</v>
      </c>
      <c r="C2294" s="2">
        <v>2.81</v>
      </c>
      <c r="D2294" s="2">
        <v>2.81</v>
      </c>
      <c r="E2294" s="2">
        <v>119</v>
      </c>
      <c r="F2294" s="2">
        <v>2.8130000000000002</v>
      </c>
      <c r="G2294" s="2">
        <v>334.74700000000001</v>
      </c>
      <c r="H2294" s="15">
        <f t="shared" si="35"/>
        <v>-3.1034482758620641E-2</v>
      </c>
    </row>
    <row r="2295" spans="1:8" ht="13.5" x14ac:dyDescent="0.25">
      <c r="A2295" s="11"/>
      <c r="B2295" s="10">
        <v>45639</v>
      </c>
      <c r="C2295" s="2">
        <v>2.81</v>
      </c>
      <c r="D2295" s="2">
        <v>2.81</v>
      </c>
      <c r="E2295" s="2">
        <v>0</v>
      </c>
      <c r="F2295" s="2">
        <v>0</v>
      </c>
      <c r="G2295" s="2">
        <v>0</v>
      </c>
      <c r="H2295" s="15">
        <f t="shared" si="35"/>
        <v>0</v>
      </c>
    </row>
    <row r="2296" spans="1:8" ht="13.5" x14ac:dyDescent="0.25">
      <c r="A2296" s="11"/>
      <c r="B2296" s="10">
        <v>45642</v>
      </c>
      <c r="C2296" s="2">
        <v>2.81</v>
      </c>
      <c r="D2296" s="2">
        <v>2.81</v>
      </c>
      <c r="E2296" s="2">
        <v>0</v>
      </c>
      <c r="F2296" s="2">
        <v>0</v>
      </c>
      <c r="G2296" s="2">
        <v>0</v>
      </c>
      <c r="H2296" s="15">
        <f t="shared" si="35"/>
        <v>0</v>
      </c>
    </row>
    <row r="2297" spans="1:8" ht="13.5" x14ac:dyDescent="0.25">
      <c r="A2297" s="11"/>
      <c r="B2297" s="10">
        <v>45644</v>
      </c>
      <c r="C2297" s="2">
        <v>2.81</v>
      </c>
      <c r="D2297" s="2">
        <v>2.81</v>
      </c>
      <c r="E2297" s="2">
        <v>0</v>
      </c>
      <c r="F2297" s="2">
        <v>0</v>
      </c>
      <c r="G2297" s="2">
        <v>0</v>
      </c>
      <c r="H2297" s="15">
        <f t="shared" si="35"/>
        <v>0</v>
      </c>
    </row>
    <row r="2298" spans="1:8" ht="13.5" x14ac:dyDescent="0.25">
      <c r="A2298" s="11"/>
      <c r="B2298" s="10">
        <v>45645</v>
      </c>
      <c r="C2298" s="2">
        <v>2.92</v>
      </c>
      <c r="D2298" s="2">
        <v>2.92</v>
      </c>
      <c r="E2298" s="2">
        <v>1</v>
      </c>
      <c r="F2298" s="2">
        <v>2.92</v>
      </c>
      <c r="G2298" s="2">
        <v>2.92</v>
      </c>
      <c r="H2298" s="15">
        <f t="shared" si="35"/>
        <v>3.9145907473309566E-2</v>
      </c>
    </row>
    <row r="2299" spans="1:8" ht="13.5" x14ac:dyDescent="0.25">
      <c r="A2299" s="11"/>
      <c r="B2299" s="10">
        <v>45646</v>
      </c>
      <c r="C2299" s="2">
        <v>2.92</v>
      </c>
      <c r="D2299" s="2">
        <v>2.92</v>
      </c>
      <c r="E2299" s="2">
        <v>554</v>
      </c>
      <c r="F2299" s="2">
        <v>2.92</v>
      </c>
      <c r="G2299" s="2">
        <v>1617.68</v>
      </c>
      <c r="H2299" s="15">
        <f t="shared" si="35"/>
        <v>0</v>
      </c>
    </row>
    <row r="2300" spans="1:8" ht="13.5" x14ac:dyDescent="0.25">
      <c r="A2300" s="11"/>
      <c r="B2300" s="10">
        <v>45649</v>
      </c>
      <c r="C2300" s="2">
        <v>2.92</v>
      </c>
      <c r="D2300" s="2">
        <v>2.92</v>
      </c>
      <c r="E2300" s="2">
        <v>1659</v>
      </c>
      <c r="F2300" s="2">
        <v>2.92</v>
      </c>
      <c r="G2300" s="2">
        <v>4844.28</v>
      </c>
      <c r="H2300" s="15">
        <f t="shared" si="35"/>
        <v>0</v>
      </c>
    </row>
    <row r="2301" spans="1:8" ht="13.5" x14ac:dyDescent="0.25">
      <c r="A2301" s="11"/>
      <c r="B2301" s="10">
        <v>45650</v>
      </c>
      <c r="C2301" s="2">
        <v>2.8</v>
      </c>
      <c r="D2301" s="2">
        <v>2.8</v>
      </c>
      <c r="E2301" s="2">
        <v>1500</v>
      </c>
      <c r="F2301" s="2">
        <v>2.802</v>
      </c>
      <c r="G2301" s="2">
        <v>4203</v>
      </c>
      <c r="H2301" s="15">
        <f t="shared" si="35"/>
        <v>-4.1095890410958943E-2</v>
      </c>
    </row>
    <row r="2302" spans="1:8" ht="13.5" x14ac:dyDescent="0.25">
      <c r="A2302" s="11"/>
      <c r="B2302" s="10">
        <v>45651</v>
      </c>
      <c r="C2302" s="2">
        <v>2.92</v>
      </c>
      <c r="D2302" s="2">
        <v>2.92</v>
      </c>
      <c r="E2302" s="2">
        <v>1</v>
      </c>
      <c r="F2302" s="2">
        <v>2.92</v>
      </c>
      <c r="G2302" s="2">
        <v>2.92</v>
      </c>
      <c r="H2302" s="15">
        <f t="shared" si="35"/>
        <v>4.2857142857142899E-2</v>
      </c>
    </row>
    <row r="2303" spans="1:8" ht="13.5" x14ac:dyDescent="0.25">
      <c r="A2303" s="11"/>
      <c r="B2303" s="10">
        <v>45652</v>
      </c>
      <c r="C2303" s="2">
        <v>3.01</v>
      </c>
      <c r="D2303" s="2">
        <v>3.01</v>
      </c>
      <c r="E2303" s="2">
        <v>401</v>
      </c>
      <c r="F2303" s="2">
        <v>3.01</v>
      </c>
      <c r="G2303" s="2">
        <v>1207.01</v>
      </c>
      <c r="H2303" s="15">
        <f t="shared" si="35"/>
        <v>3.0821917808219131E-2</v>
      </c>
    </row>
    <row r="2304" spans="1:8" ht="13.5" x14ac:dyDescent="0.25">
      <c r="A2304" s="11"/>
      <c r="B2304" s="10">
        <v>45653</v>
      </c>
      <c r="C2304" s="2">
        <v>2.88</v>
      </c>
      <c r="D2304" s="2">
        <v>2.88</v>
      </c>
      <c r="E2304" s="2">
        <v>729</v>
      </c>
      <c r="F2304" s="2">
        <v>2.8809999999999998</v>
      </c>
      <c r="G2304" s="2">
        <v>2100.2489999999998</v>
      </c>
      <c r="H2304" s="15">
        <f t="shared" si="35"/>
        <v>-4.318936877076409E-2</v>
      </c>
    </row>
    <row r="2305" spans="1:8" ht="13.5" x14ac:dyDescent="0.25">
      <c r="A2305" s="11"/>
      <c r="B2305" s="10">
        <v>45656</v>
      </c>
      <c r="C2305" s="2">
        <v>2.88</v>
      </c>
      <c r="D2305" s="2">
        <v>2.88</v>
      </c>
      <c r="E2305" s="2">
        <v>0</v>
      </c>
      <c r="F2305" s="2">
        <v>0</v>
      </c>
      <c r="G2305" s="2">
        <v>0</v>
      </c>
      <c r="H2305" s="15">
        <f t="shared" si="35"/>
        <v>0</v>
      </c>
    </row>
    <row r="2306" spans="1:8" ht="13.5" x14ac:dyDescent="0.25">
      <c r="A2306" s="11"/>
      <c r="B2306" s="10">
        <v>45657</v>
      </c>
      <c r="C2306" s="2">
        <v>2.88</v>
      </c>
      <c r="D2306" s="2">
        <v>2.88</v>
      </c>
      <c r="E2306" s="2">
        <v>0</v>
      </c>
      <c r="F2306" s="2">
        <v>0</v>
      </c>
      <c r="G2306" s="2">
        <v>0</v>
      </c>
      <c r="H2306" s="15">
        <f t="shared" si="35"/>
        <v>0</v>
      </c>
    </row>
    <row r="2307" spans="1:8" ht="13.5" x14ac:dyDescent="0.25">
      <c r="A2307" s="11"/>
      <c r="B2307" s="10">
        <v>45659</v>
      </c>
      <c r="C2307" s="2">
        <v>2.88</v>
      </c>
      <c r="D2307" s="2">
        <v>2.88</v>
      </c>
      <c r="E2307" s="2">
        <v>0</v>
      </c>
      <c r="F2307" s="2">
        <v>0</v>
      </c>
      <c r="G2307" s="2">
        <v>0</v>
      </c>
      <c r="H2307" s="15">
        <f t="shared" si="35"/>
        <v>0</v>
      </c>
    </row>
    <row r="2308" spans="1:8" ht="13.5" x14ac:dyDescent="0.25">
      <c r="A2308" s="11"/>
      <c r="B2308" s="10">
        <v>45660</v>
      </c>
      <c r="C2308" s="2">
        <v>2.88</v>
      </c>
      <c r="D2308" s="2">
        <v>2.88</v>
      </c>
      <c r="E2308" s="2">
        <v>0</v>
      </c>
      <c r="F2308" s="2">
        <v>0</v>
      </c>
      <c r="G2308" s="2">
        <v>0</v>
      </c>
      <c r="H2308" s="15">
        <f t="shared" si="35"/>
        <v>0</v>
      </c>
    </row>
    <row r="2309" spans="1:8" ht="13.5" x14ac:dyDescent="0.25">
      <c r="A2309" s="11"/>
      <c r="B2309" s="10">
        <v>45663</v>
      </c>
      <c r="C2309" s="2">
        <v>2.88</v>
      </c>
      <c r="D2309" s="2">
        <v>2.88</v>
      </c>
      <c r="E2309" s="2">
        <v>0</v>
      </c>
      <c r="F2309" s="2">
        <v>0</v>
      </c>
      <c r="G2309" s="2">
        <v>0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2.88</v>
      </c>
      <c r="D2310" s="2">
        <v>2.88</v>
      </c>
      <c r="E2310" s="2">
        <v>259</v>
      </c>
      <c r="F2310" s="2">
        <v>2.88</v>
      </c>
      <c r="G2310" s="2">
        <v>745.92</v>
      </c>
      <c r="H2310" s="15">
        <f t="shared" si="35"/>
        <v>0</v>
      </c>
    </row>
    <row r="2311" spans="1:8" ht="13.5" x14ac:dyDescent="0.25">
      <c r="A2311" s="11"/>
      <c r="B2311" s="10">
        <v>45665</v>
      </c>
      <c r="C2311" s="2">
        <v>2.8</v>
      </c>
      <c r="D2311" s="2">
        <v>2.8</v>
      </c>
      <c r="E2311" s="2">
        <v>20</v>
      </c>
      <c r="F2311" s="2">
        <v>2.8</v>
      </c>
      <c r="G2311" s="2">
        <v>56</v>
      </c>
      <c r="H2311" s="15">
        <f t="shared" ref="H2311:H2374" si="36">(D2311-D2310)/D2310</f>
        <v>-2.7777777777777804E-2</v>
      </c>
    </row>
    <row r="2312" spans="1:8" ht="13.5" x14ac:dyDescent="0.25">
      <c r="A2312" s="11"/>
      <c r="B2312" s="10">
        <v>45666</v>
      </c>
      <c r="C2312" s="2">
        <v>2.8</v>
      </c>
      <c r="D2312" s="2">
        <v>2.8</v>
      </c>
      <c r="E2312" s="2">
        <v>348</v>
      </c>
      <c r="F2312" s="2">
        <v>2.8</v>
      </c>
      <c r="G2312" s="2">
        <v>974.4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2.8</v>
      </c>
      <c r="D2313" s="2">
        <v>2.8</v>
      </c>
      <c r="E2313" s="2">
        <v>0</v>
      </c>
      <c r="F2313" s="2">
        <v>0</v>
      </c>
      <c r="G2313" s="2">
        <v>0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2.8</v>
      </c>
      <c r="D2314" s="2">
        <v>2.8</v>
      </c>
      <c r="E2314" s="2">
        <v>0</v>
      </c>
      <c r="F2314" s="2">
        <v>0</v>
      </c>
      <c r="G2314" s="2">
        <v>0</v>
      </c>
      <c r="H2314" s="15">
        <f t="shared" si="36"/>
        <v>0</v>
      </c>
    </row>
    <row r="2315" spans="1:8" ht="13.5" x14ac:dyDescent="0.25">
      <c r="A2315" s="11"/>
      <c r="B2315" s="10">
        <v>45671</v>
      </c>
      <c r="C2315" s="2">
        <v>2.8</v>
      </c>
      <c r="D2315" s="2">
        <v>2.8</v>
      </c>
      <c r="E2315" s="2">
        <v>0</v>
      </c>
      <c r="F2315" s="2">
        <v>0</v>
      </c>
      <c r="G2315" s="2">
        <v>0</v>
      </c>
      <c r="H2315" s="15">
        <f t="shared" si="36"/>
        <v>0</v>
      </c>
    </row>
    <row r="2316" spans="1:8" ht="13.5" x14ac:dyDescent="0.25">
      <c r="A2316" s="11"/>
      <c r="B2316" s="10">
        <v>45672</v>
      </c>
      <c r="C2316" s="2">
        <v>2.8</v>
      </c>
      <c r="D2316" s="2">
        <v>2.8</v>
      </c>
      <c r="E2316" s="2">
        <v>0</v>
      </c>
      <c r="F2316" s="2">
        <v>0</v>
      </c>
      <c r="G2316" s="2">
        <v>0</v>
      </c>
      <c r="H2316" s="15">
        <f t="shared" si="36"/>
        <v>0</v>
      </c>
    </row>
    <row r="2317" spans="1:8" ht="13.5" x14ac:dyDescent="0.25">
      <c r="A2317" s="11"/>
      <c r="B2317" s="10">
        <v>45673</v>
      </c>
      <c r="C2317" s="2">
        <v>2.8</v>
      </c>
      <c r="D2317" s="2">
        <v>2.8</v>
      </c>
      <c r="E2317" s="2">
        <v>1166</v>
      </c>
      <c r="F2317" s="2">
        <v>2.8</v>
      </c>
      <c r="G2317" s="2">
        <v>3264.8</v>
      </c>
      <c r="H2317" s="15">
        <f t="shared" si="36"/>
        <v>0</v>
      </c>
    </row>
    <row r="2318" spans="1:8" ht="13.5" x14ac:dyDescent="0.25">
      <c r="A2318" s="11"/>
      <c r="B2318" s="10">
        <v>45674</v>
      </c>
      <c r="C2318" s="2">
        <v>2.8</v>
      </c>
      <c r="D2318" s="2">
        <v>2.8</v>
      </c>
      <c r="E2318" s="2">
        <v>0</v>
      </c>
      <c r="F2318" s="2">
        <v>0</v>
      </c>
      <c r="G2318" s="2">
        <v>0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2.8</v>
      </c>
      <c r="D2319" s="2">
        <v>2.8</v>
      </c>
      <c r="E2319" s="2">
        <v>0</v>
      </c>
      <c r="F2319" s="2">
        <v>0</v>
      </c>
      <c r="G2319" s="2">
        <v>0</v>
      </c>
      <c r="H2319" s="15">
        <f t="shared" si="36"/>
        <v>0</v>
      </c>
    </row>
    <row r="2320" spans="1:8" ht="13.5" x14ac:dyDescent="0.25">
      <c r="A2320" s="11"/>
      <c r="B2320" s="10">
        <v>45678</v>
      </c>
      <c r="C2320" s="2">
        <v>2.8</v>
      </c>
      <c r="D2320" s="2">
        <v>2.8</v>
      </c>
      <c r="E2320" s="2">
        <v>0</v>
      </c>
      <c r="F2320" s="2">
        <v>0</v>
      </c>
      <c r="G2320" s="2">
        <v>0</v>
      </c>
      <c r="H2320" s="15">
        <f t="shared" si="36"/>
        <v>0</v>
      </c>
    </row>
    <row r="2321" spans="1:8" ht="13.5" x14ac:dyDescent="0.25">
      <c r="A2321" s="11"/>
      <c r="B2321" s="10">
        <v>45679</v>
      </c>
      <c r="C2321" s="2">
        <v>2.8</v>
      </c>
      <c r="D2321" s="2">
        <v>2.8</v>
      </c>
      <c r="E2321" s="2">
        <v>0</v>
      </c>
      <c r="F2321" s="2">
        <v>0</v>
      </c>
      <c r="G2321" s="2">
        <v>0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2.8</v>
      </c>
      <c r="D2322" s="2">
        <v>2.8</v>
      </c>
      <c r="E2322" s="2">
        <v>0</v>
      </c>
      <c r="F2322" s="2">
        <v>0</v>
      </c>
      <c r="G2322" s="2">
        <v>0</v>
      </c>
      <c r="H2322" s="15">
        <f t="shared" si="36"/>
        <v>0</v>
      </c>
    </row>
    <row r="2323" spans="1:8" ht="13.5" x14ac:dyDescent="0.25">
      <c r="A2323" s="11"/>
      <c r="B2323" s="10">
        <v>45681</v>
      </c>
      <c r="C2323" s="2">
        <v>2.8</v>
      </c>
      <c r="D2323" s="2">
        <v>2.8</v>
      </c>
      <c r="E2323" s="2">
        <v>0</v>
      </c>
      <c r="F2323" s="2">
        <v>0</v>
      </c>
      <c r="G2323" s="2">
        <v>0</v>
      </c>
      <c r="H2323" s="15">
        <f t="shared" si="36"/>
        <v>0</v>
      </c>
    </row>
    <row r="2324" spans="1:8" ht="13.5" x14ac:dyDescent="0.25">
      <c r="A2324" s="11"/>
      <c r="B2324" s="10">
        <v>45684</v>
      </c>
      <c r="C2324" s="2">
        <v>2.8</v>
      </c>
      <c r="D2324" s="2">
        <v>2.8</v>
      </c>
      <c r="E2324" s="2">
        <v>0</v>
      </c>
      <c r="F2324" s="2">
        <v>0</v>
      </c>
      <c r="G2324" s="2">
        <v>0</v>
      </c>
      <c r="H2324" s="15">
        <f t="shared" si="36"/>
        <v>0</v>
      </c>
    </row>
    <row r="2325" spans="1:8" ht="13.5" x14ac:dyDescent="0.25">
      <c r="A2325" s="11"/>
      <c r="B2325" s="10">
        <v>45685</v>
      </c>
      <c r="C2325" s="2">
        <v>2.8</v>
      </c>
      <c r="D2325" s="2">
        <v>2.8</v>
      </c>
      <c r="E2325" s="2">
        <v>1242</v>
      </c>
      <c r="F2325" s="2">
        <v>2.8</v>
      </c>
      <c r="G2325" s="2">
        <v>3477.6</v>
      </c>
      <c r="H2325" s="15">
        <f t="shared" si="36"/>
        <v>0</v>
      </c>
    </row>
    <row r="2326" spans="1:8" ht="13.5" x14ac:dyDescent="0.25">
      <c r="A2326" s="11"/>
      <c r="B2326" s="10">
        <v>45686</v>
      </c>
      <c r="C2326" s="2">
        <v>2.68</v>
      </c>
      <c r="D2326" s="2">
        <v>2.68</v>
      </c>
      <c r="E2326" s="2">
        <v>4264</v>
      </c>
      <c r="F2326" s="2">
        <v>2.68</v>
      </c>
      <c r="G2326" s="2">
        <v>11427.52</v>
      </c>
      <c r="H2326" s="15">
        <f t="shared" si="36"/>
        <v>-4.285714285714274E-2</v>
      </c>
    </row>
    <row r="2327" spans="1:8" ht="13.5" x14ac:dyDescent="0.25">
      <c r="A2327" s="11"/>
      <c r="B2327" s="10">
        <v>45687</v>
      </c>
      <c r="C2327" s="2">
        <v>2.8</v>
      </c>
      <c r="D2327" s="2">
        <v>2.8</v>
      </c>
      <c r="E2327" s="2">
        <v>338</v>
      </c>
      <c r="F2327" s="2">
        <v>2.8</v>
      </c>
      <c r="G2327" s="2">
        <v>946.4</v>
      </c>
      <c r="H2327" s="15">
        <f t="shared" si="36"/>
        <v>4.4776119402984947E-2</v>
      </c>
    </row>
    <row r="2328" spans="1:8" ht="13.5" x14ac:dyDescent="0.25">
      <c r="A2328" s="11"/>
      <c r="B2328" s="10">
        <v>45688</v>
      </c>
      <c r="C2328" s="2">
        <v>2.68</v>
      </c>
      <c r="D2328" s="2">
        <v>2.68</v>
      </c>
      <c r="E2328" s="2">
        <v>864</v>
      </c>
      <c r="F2328" s="2">
        <v>2.68</v>
      </c>
      <c r="G2328" s="2">
        <v>2315.52</v>
      </c>
      <c r="H2328" s="15">
        <f t="shared" si="36"/>
        <v>-4.285714285714274E-2</v>
      </c>
    </row>
    <row r="2329" spans="1:8" ht="13.5" x14ac:dyDescent="0.25">
      <c r="A2329" s="11"/>
      <c r="B2329" s="10">
        <v>45691</v>
      </c>
      <c r="C2329" s="2">
        <v>2.69</v>
      </c>
      <c r="D2329" s="2">
        <v>2.69</v>
      </c>
      <c r="E2329" s="2">
        <v>805</v>
      </c>
      <c r="F2329" s="2">
        <v>2.69</v>
      </c>
      <c r="G2329" s="2">
        <v>2165.4499999999998</v>
      </c>
      <c r="H2329" s="15">
        <f t="shared" si="36"/>
        <v>3.7313432835820097E-3</v>
      </c>
    </row>
    <row r="2330" spans="1:8" ht="13.5" x14ac:dyDescent="0.25">
      <c r="A2330" s="11"/>
      <c r="B2330" s="10">
        <v>45692</v>
      </c>
      <c r="C2330" s="2">
        <v>2.68</v>
      </c>
      <c r="D2330" s="2">
        <v>2.68</v>
      </c>
      <c r="E2330" s="2">
        <v>142</v>
      </c>
      <c r="F2330" s="2">
        <v>2.68</v>
      </c>
      <c r="G2330" s="2">
        <v>380.56</v>
      </c>
      <c r="H2330" s="15">
        <f t="shared" si="36"/>
        <v>-3.7174721189590287E-3</v>
      </c>
    </row>
    <row r="2331" spans="1:8" ht="13.5" x14ac:dyDescent="0.25">
      <c r="A2331" s="11"/>
      <c r="B2331" s="10">
        <v>45693</v>
      </c>
      <c r="C2331" s="2">
        <v>2.68</v>
      </c>
      <c r="D2331" s="2">
        <v>2.68</v>
      </c>
      <c r="E2331" s="2">
        <v>550</v>
      </c>
      <c r="F2331" s="2">
        <v>2.68</v>
      </c>
      <c r="G2331" s="2">
        <v>1474</v>
      </c>
      <c r="H2331" s="15">
        <f t="shared" si="36"/>
        <v>0</v>
      </c>
    </row>
    <row r="2332" spans="1:8" ht="13.5" x14ac:dyDescent="0.25">
      <c r="A2332" s="11"/>
      <c r="B2332" s="10">
        <v>45694</v>
      </c>
      <c r="C2332" s="2">
        <v>2.68</v>
      </c>
      <c r="D2332" s="2">
        <v>2.68</v>
      </c>
      <c r="E2332" s="2">
        <v>235</v>
      </c>
      <c r="F2332" s="2">
        <v>2.68</v>
      </c>
      <c r="G2332" s="2">
        <v>629.79999999999995</v>
      </c>
      <c r="H2332" s="15">
        <f t="shared" si="36"/>
        <v>0</v>
      </c>
    </row>
    <row r="2333" spans="1:8" ht="13.5" x14ac:dyDescent="0.25">
      <c r="A2333" s="11"/>
      <c r="B2333" s="10">
        <v>45695</v>
      </c>
      <c r="C2333" s="2">
        <v>2.68</v>
      </c>
      <c r="D2333" s="2">
        <v>2.68</v>
      </c>
      <c r="E2333" s="2">
        <v>0</v>
      </c>
      <c r="F2333" s="2">
        <v>0</v>
      </c>
      <c r="G2333" s="2">
        <v>0</v>
      </c>
      <c r="H2333" s="15">
        <f t="shared" si="36"/>
        <v>0</v>
      </c>
    </row>
    <row r="2334" spans="1:8" ht="13.5" x14ac:dyDescent="0.25">
      <c r="A2334" s="11"/>
      <c r="B2334" s="10">
        <v>45698</v>
      </c>
      <c r="C2334" s="2">
        <v>2.68</v>
      </c>
      <c r="D2334" s="2">
        <v>2.68</v>
      </c>
      <c r="E2334" s="2">
        <v>0</v>
      </c>
      <c r="F2334" s="2">
        <v>0</v>
      </c>
      <c r="G2334" s="2">
        <v>0</v>
      </c>
      <c r="H2334" s="15">
        <f t="shared" si="36"/>
        <v>0</v>
      </c>
    </row>
    <row r="2335" spans="1:8" ht="13.5" x14ac:dyDescent="0.25">
      <c r="A2335" s="11"/>
      <c r="B2335" s="10">
        <v>45699</v>
      </c>
      <c r="C2335" s="2">
        <v>2.68</v>
      </c>
      <c r="D2335" s="2">
        <v>2.68</v>
      </c>
      <c r="E2335" s="2">
        <v>0</v>
      </c>
      <c r="F2335" s="2">
        <v>0</v>
      </c>
      <c r="G2335" s="2">
        <v>0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2.67</v>
      </c>
      <c r="D2336" s="2">
        <v>2.67</v>
      </c>
      <c r="E2336" s="2">
        <v>1190</v>
      </c>
      <c r="F2336" s="2">
        <v>2.67</v>
      </c>
      <c r="G2336" s="2">
        <v>3177.3</v>
      </c>
      <c r="H2336" s="15">
        <f t="shared" si="36"/>
        <v>-3.7313432835821753E-3</v>
      </c>
    </row>
    <row r="2337" spans="1:8" ht="13.5" x14ac:dyDescent="0.25">
      <c r="A2337" s="11"/>
      <c r="B2337" s="10">
        <v>45701</v>
      </c>
      <c r="C2337" s="2">
        <v>2.67</v>
      </c>
      <c r="D2337" s="2">
        <v>2.67</v>
      </c>
      <c r="E2337" s="2">
        <v>0</v>
      </c>
      <c r="F2337" s="2">
        <v>0</v>
      </c>
      <c r="G2337" s="2">
        <v>0</v>
      </c>
      <c r="H2337" s="15">
        <f t="shared" si="36"/>
        <v>0</v>
      </c>
    </row>
    <row r="2338" spans="1:8" ht="13.5" x14ac:dyDescent="0.25">
      <c r="A2338" s="11"/>
      <c r="B2338" s="10">
        <v>45702</v>
      </c>
      <c r="C2338" s="2">
        <v>2.67</v>
      </c>
      <c r="D2338" s="2">
        <v>2.67</v>
      </c>
      <c r="E2338" s="2">
        <v>0</v>
      </c>
      <c r="F2338" s="2">
        <v>0</v>
      </c>
      <c r="G2338" s="2">
        <v>0</v>
      </c>
      <c r="H2338" s="15">
        <f t="shared" si="36"/>
        <v>0</v>
      </c>
    </row>
    <row r="2339" spans="1:8" ht="13.5" x14ac:dyDescent="0.25">
      <c r="A2339" s="11"/>
      <c r="B2339" s="10">
        <v>45705</v>
      </c>
      <c r="C2339" s="2">
        <v>2.5499999999999998</v>
      </c>
      <c r="D2339" s="2">
        <v>2.5499999999999998</v>
      </c>
      <c r="E2339" s="2">
        <v>848</v>
      </c>
      <c r="F2339" s="2">
        <v>2.5499999999999998</v>
      </c>
      <c r="G2339" s="2">
        <v>2162.4</v>
      </c>
      <c r="H2339" s="15">
        <f t="shared" si="36"/>
        <v>-4.4943820224719142E-2</v>
      </c>
    </row>
    <row r="2340" spans="1:8" ht="13.5" x14ac:dyDescent="0.25">
      <c r="A2340" s="11"/>
      <c r="B2340" s="10">
        <v>45706</v>
      </c>
      <c r="C2340" s="2">
        <v>2.5499999999999998</v>
      </c>
      <c r="D2340" s="2">
        <v>2.5499999999999998</v>
      </c>
      <c r="E2340" s="2">
        <v>0</v>
      </c>
      <c r="F2340" s="2">
        <v>0</v>
      </c>
      <c r="G2340" s="2">
        <v>0</v>
      </c>
      <c r="H2340" s="15">
        <f t="shared" si="36"/>
        <v>0</v>
      </c>
    </row>
    <row r="2341" spans="1:8" ht="13.5" x14ac:dyDescent="0.25">
      <c r="A2341" s="11"/>
      <c r="B2341" s="10">
        <v>45707</v>
      </c>
      <c r="C2341" s="2">
        <v>2.5499999999999998</v>
      </c>
      <c r="D2341" s="2">
        <v>2.5499999999999998</v>
      </c>
      <c r="E2341" s="2">
        <v>0</v>
      </c>
      <c r="F2341" s="2">
        <v>0</v>
      </c>
      <c r="G2341" s="2">
        <v>0</v>
      </c>
      <c r="H2341" s="15">
        <f t="shared" si="36"/>
        <v>0</v>
      </c>
    </row>
    <row r="2342" spans="1:8" ht="13.5" x14ac:dyDescent="0.25">
      <c r="A2342" s="11"/>
      <c r="B2342" s="10">
        <v>45708</v>
      </c>
      <c r="C2342" s="2">
        <v>2.5499999999999998</v>
      </c>
      <c r="D2342" s="2">
        <v>2.5499999999999998</v>
      </c>
      <c r="E2342" s="2">
        <v>0</v>
      </c>
      <c r="F2342" s="2">
        <v>0</v>
      </c>
      <c r="G2342" s="2">
        <v>0</v>
      </c>
      <c r="H2342" s="15">
        <f t="shared" si="36"/>
        <v>0</v>
      </c>
    </row>
    <row r="2343" spans="1:8" ht="13.5" x14ac:dyDescent="0.25">
      <c r="A2343" s="11"/>
      <c r="B2343" s="10">
        <v>45709</v>
      </c>
      <c r="C2343" s="2">
        <v>2.6</v>
      </c>
      <c r="D2343" s="2">
        <v>2.6</v>
      </c>
      <c r="E2343" s="2">
        <v>10</v>
      </c>
      <c r="F2343" s="2">
        <v>2.6</v>
      </c>
      <c r="G2343" s="2">
        <v>26</v>
      </c>
      <c r="H2343" s="15">
        <f t="shared" si="36"/>
        <v>1.9607843137255009E-2</v>
      </c>
    </row>
    <row r="2344" spans="1:8" ht="13.5" x14ac:dyDescent="0.25">
      <c r="A2344" s="11"/>
      <c r="B2344" s="10">
        <v>45712</v>
      </c>
      <c r="C2344" s="2">
        <v>2.6</v>
      </c>
      <c r="D2344" s="2">
        <v>2.6</v>
      </c>
      <c r="E2344" s="2">
        <v>1089</v>
      </c>
      <c r="F2344" s="2">
        <v>2.6</v>
      </c>
      <c r="G2344" s="2">
        <v>2831.4</v>
      </c>
      <c r="H2344" s="15">
        <f t="shared" si="36"/>
        <v>0</v>
      </c>
    </row>
    <row r="2345" spans="1:8" ht="13.5" x14ac:dyDescent="0.25">
      <c r="A2345" s="11"/>
      <c r="B2345" s="10">
        <v>45713</v>
      </c>
      <c r="C2345" s="2">
        <v>2.6</v>
      </c>
      <c r="D2345" s="2">
        <v>2.6</v>
      </c>
      <c r="E2345" s="2">
        <v>772</v>
      </c>
      <c r="F2345" s="2">
        <v>2.6</v>
      </c>
      <c r="G2345" s="2">
        <v>2007.2</v>
      </c>
      <c r="H2345" s="15">
        <f t="shared" si="36"/>
        <v>0</v>
      </c>
    </row>
    <row r="2346" spans="1:8" ht="13.5" x14ac:dyDescent="0.25">
      <c r="A2346" s="11"/>
      <c r="B2346" s="10">
        <v>45714</v>
      </c>
      <c r="C2346" s="2">
        <v>2.6</v>
      </c>
      <c r="D2346" s="2">
        <v>2.6</v>
      </c>
      <c r="E2346" s="2">
        <v>0</v>
      </c>
      <c r="F2346" s="2">
        <v>0</v>
      </c>
      <c r="G2346" s="2">
        <v>0</v>
      </c>
      <c r="H2346" s="15">
        <f t="shared" si="36"/>
        <v>0</v>
      </c>
    </row>
    <row r="2347" spans="1:8" ht="13.5" x14ac:dyDescent="0.25">
      <c r="A2347" s="11"/>
      <c r="B2347" s="10">
        <v>45715</v>
      </c>
      <c r="C2347" s="2">
        <v>2.6</v>
      </c>
      <c r="D2347" s="2">
        <v>2.6</v>
      </c>
      <c r="E2347" s="2">
        <v>0</v>
      </c>
      <c r="F2347" s="2">
        <v>0</v>
      </c>
      <c r="G2347" s="2">
        <v>0</v>
      </c>
      <c r="H2347" s="15">
        <f t="shared" si="36"/>
        <v>0</v>
      </c>
    </row>
    <row r="2348" spans="1:8" ht="13.5" x14ac:dyDescent="0.25">
      <c r="A2348" s="11"/>
      <c r="B2348" s="10">
        <v>45716</v>
      </c>
      <c r="C2348" s="2">
        <v>2.4900000000000002</v>
      </c>
      <c r="D2348" s="2">
        <v>2.4900000000000002</v>
      </c>
      <c r="E2348" s="2">
        <v>2</v>
      </c>
      <c r="F2348" s="2">
        <v>2.4900000000000002</v>
      </c>
      <c r="G2348" s="2">
        <v>4.9800000000000004</v>
      </c>
      <c r="H2348" s="15">
        <f t="shared" si="36"/>
        <v>-4.2307692307692261E-2</v>
      </c>
    </row>
    <row r="2349" spans="1:8" ht="13.5" x14ac:dyDescent="0.25">
      <c r="A2349" s="11"/>
      <c r="B2349" s="10">
        <v>45719</v>
      </c>
      <c r="C2349" s="2">
        <v>2.4900000000000002</v>
      </c>
      <c r="D2349" s="2">
        <v>2.4900000000000002</v>
      </c>
      <c r="E2349" s="2">
        <v>0</v>
      </c>
      <c r="F2349" s="2">
        <v>0</v>
      </c>
      <c r="G2349" s="2">
        <v>0</v>
      </c>
      <c r="H2349" s="15">
        <f t="shared" si="36"/>
        <v>0</v>
      </c>
    </row>
    <row r="2350" spans="1:8" ht="13.5" x14ac:dyDescent="0.25">
      <c r="A2350" s="11"/>
      <c r="B2350" s="10">
        <v>45720</v>
      </c>
      <c r="C2350" s="2">
        <v>2.4900000000000002</v>
      </c>
      <c r="D2350" s="2">
        <v>2.4900000000000002</v>
      </c>
      <c r="E2350" s="2">
        <v>0</v>
      </c>
      <c r="F2350" s="2">
        <v>0</v>
      </c>
      <c r="G2350" s="2">
        <v>0</v>
      </c>
      <c r="H2350" s="15">
        <f t="shared" si="36"/>
        <v>0</v>
      </c>
    </row>
    <row r="2351" spans="1:8" ht="13.5" x14ac:dyDescent="0.25">
      <c r="A2351" s="11"/>
      <c r="B2351" s="10">
        <v>45721</v>
      </c>
      <c r="C2351" s="2">
        <v>2.4</v>
      </c>
      <c r="D2351" s="2">
        <v>2.4</v>
      </c>
      <c r="E2351" s="2">
        <v>226</v>
      </c>
      <c r="F2351" s="2">
        <v>2.4</v>
      </c>
      <c r="G2351" s="2">
        <v>542.4</v>
      </c>
      <c r="H2351" s="15">
        <f t="shared" si="36"/>
        <v>-3.6144578313253128E-2</v>
      </c>
    </row>
    <row r="2352" spans="1:8" ht="13.5" x14ac:dyDescent="0.25">
      <c r="A2352" s="11"/>
      <c r="B2352" s="10">
        <v>45722</v>
      </c>
      <c r="C2352" s="2">
        <v>2.38</v>
      </c>
      <c r="D2352" s="2">
        <v>2.38</v>
      </c>
      <c r="E2352" s="2">
        <v>1250</v>
      </c>
      <c r="F2352" s="2">
        <v>2.38</v>
      </c>
      <c r="G2352" s="2">
        <v>2975</v>
      </c>
      <c r="H2352" s="15">
        <f t="shared" si="36"/>
        <v>-8.3333333333333419E-3</v>
      </c>
    </row>
    <row r="2353" spans="1:8" ht="13.5" x14ac:dyDescent="0.25">
      <c r="A2353" s="11"/>
      <c r="B2353" s="10">
        <v>45723</v>
      </c>
      <c r="C2353" s="2">
        <v>2.2999999999999998</v>
      </c>
      <c r="D2353" s="2">
        <v>2.2999999999999998</v>
      </c>
      <c r="E2353" s="2">
        <v>96</v>
      </c>
      <c r="F2353" s="2">
        <v>2.2999999999999998</v>
      </c>
      <c r="G2353" s="2">
        <v>220.8</v>
      </c>
      <c r="H2353" s="15">
        <f t="shared" si="36"/>
        <v>-3.3613445378151294E-2</v>
      </c>
    </row>
    <row r="2354" spans="1:8" ht="13.5" x14ac:dyDescent="0.25">
      <c r="A2354" s="11"/>
      <c r="B2354" s="10">
        <v>45726</v>
      </c>
      <c r="C2354" s="2">
        <v>2.4</v>
      </c>
      <c r="D2354" s="2">
        <v>2.4</v>
      </c>
      <c r="E2354" s="2">
        <v>0</v>
      </c>
      <c r="F2354" s="2">
        <v>0</v>
      </c>
      <c r="G2354" s="2">
        <v>0</v>
      </c>
      <c r="H2354" s="15">
        <f t="shared" si="36"/>
        <v>4.3478260869565258E-2</v>
      </c>
    </row>
    <row r="2355" spans="1:8" ht="13.5" x14ac:dyDescent="0.25">
      <c r="A2355" s="11"/>
      <c r="B2355" s="10">
        <v>45727</v>
      </c>
      <c r="C2355" s="2">
        <v>2.2999999999999998</v>
      </c>
      <c r="D2355" s="2">
        <v>2.2999999999999998</v>
      </c>
      <c r="E2355" s="2">
        <v>1444</v>
      </c>
      <c r="F2355" s="2">
        <v>2.2999999999999998</v>
      </c>
      <c r="G2355" s="2">
        <v>3321.2</v>
      </c>
      <c r="H2355" s="15">
        <f t="shared" si="36"/>
        <v>-4.1666666666666706E-2</v>
      </c>
    </row>
    <row r="2356" spans="1:8" ht="13.5" x14ac:dyDescent="0.25">
      <c r="A2356" s="11"/>
      <c r="B2356" s="10">
        <v>45728</v>
      </c>
      <c r="C2356" s="2">
        <v>2.4</v>
      </c>
      <c r="D2356" s="2">
        <v>2.4</v>
      </c>
      <c r="E2356" s="2">
        <v>20</v>
      </c>
      <c r="F2356" s="2">
        <v>2.4</v>
      </c>
      <c r="G2356" s="2">
        <v>48</v>
      </c>
      <c r="H2356" s="15">
        <f t="shared" si="36"/>
        <v>4.3478260869565258E-2</v>
      </c>
    </row>
    <row r="2357" spans="1:8" ht="13.5" x14ac:dyDescent="0.25">
      <c r="A2357" s="11"/>
      <c r="B2357" s="10">
        <v>45729</v>
      </c>
      <c r="C2357" s="2">
        <v>2.2999999999999998</v>
      </c>
      <c r="D2357" s="2">
        <v>2.2999999999999998</v>
      </c>
      <c r="E2357" s="2">
        <v>1900</v>
      </c>
      <c r="F2357" s="2">
        <v>2.2999999999999998</v>
      </c>
      <c r="G2357" s="2">
        <v>4370</v>
      </c>
      <c r="H2357" s="15">
        <f t="shared" si="36"/>
        <v>-4.1666666666666706E-2</v>
      </c>
    </row>
    <row r="2358" spans="1:8" ht="13.5" x14ac:dyDescent="0.25">
      <c r="A2358" s="11"/>
      <c r="B2358" s="10">
        <v>45730</v>
      </c>
      <c r="C2358" s="2">
        <v>2.2999999999999998</v>
      </c>
      <c r="D2358" s="2">
        <v>2.2999999999999998</v>
      </c>
      <c r="E2358" s="2">
        <v>1000</v>
      </c>
      <c r="F2358" s="2">
        <v>2.2999999999999998</v>
      </c>
      <c r="G2358" s="2">
        <v>2300</v>
      </c>
      <c r="H2358" s="15">
        <f t="shared" si="36"/>
        <v>0</v>
      </c>
    </row>
    <row r="2359" spans="1:8" ht="13.5" x14ac:dyDescent="0.25">
      <c r="A2359" s="11"/>
      <c r="B2359" s="10">
        <v>45733</v>
      </c>
      <c r="C2359" s="2">
        <v>2.4</v>
      </c>
      <c r="D2359" s="2">
        <v>2.4</v>
      </c>
      <c r="E2359" s="2">
        <v>0</v>
      </c>
      <c r="F2359" s="2">
        <v>0</v>
      </c>
      <c r="G2359" s="2">
        <v>0</v>
      </c>
      <c r="H2359" s="15">
        <f t="shared" si="36"/>
        <v>4.3478260869565258E-2</v>
      </c>
    </row>
    <row r="2360" spans="1:8" ht="13.5" x14ac:dyDescent="0.25">
      <c r="A2360" s="11"/>
      <c r="B2360" s="10">
        <v>45734</v>
      </c>
      <c r="C2360" s="2">
        <v>2.4</v>
      </c>
      <c r="D2360" s="2">
        <v>2.4</v>
      </c>
      <c r="E2360" s="2">
        <v>4</v>
      </c>
      <c r="F2360" s="2">
        <v>2.4</v>
      </c>
      <c r="G2360" s="2">
        <v>9.6</v>
      </c>
      <c r="H2360" s="15">
        <f t="shared" si="36"/>
        <v>0</v>
      </c>
    </row>
    <row r="2361" spans="1:8" ht="13.5" x14ac:dyDescent="0.25">
      <c r="A2361" s="11"/>
      <c r="B2361" s="10">
        <v>45735</v>
      </c>
      <c r="C2361" s="2">
        <v>2.4</v>
      </c>
      <c r="D2361" s="2">
        <v>2.4</v>
      </c>
      <c r="E2361" s="2">
        <v>0</v>
      </c>
      <c r="F2361" s="2">
        <v>0</v>
      </c>
      <c r="G2361" s="2">
        <v>0</v>
      </c>
      <c r="H2361" s="15">
        <f t="shared" si="36"/>
        <v>0</v>
      </c>
    </row>
    <row r="2362" spans="1:8" ht="13.5" x14ac:dyDescent="0.25">
      <c r="A2362" s="11"/>
      <c r="B2362" s="10">
        <v>45737</v>
      </c>
      <c r="C2362" s="2">
        <v>2.35</v>
      </c>
      <c r="D2362" s="2">
        <v>2.35</v>
      </c>
      <c r="E2362" s="2">
        <v>22</v>
      </c>
      <c r="F2362" s="2">
        <v>2.35</v>
      </c>
      <c r="G2362" s="2">
        <v>51.7</v>
      </c>
      <c r="H2362" s="15">
        <f t="shared" si="36"/>
        <v>-2.0833333333333259E-2</v>
      </c>
    </row>
    <row r="2363" spans="1:8" ht="13.5" x14ac:dyDescent="0.25">
      <c r="A2363" s="11"/>
      <c r="B2363" s="10">
        <v>45740</v>
      </c>
      <c r="C2363" s="2">
        <v>2.4500000000000002</v>
      </c>
      <c r="D2363" s="2">
        <v>2.4500000000000002</v>
      </c>
      <c r="E2363" s="2">
        <v>0</v>
      </c>
      <c r="F2363" s="2">
        <v>0</v>
      </c>
      <c r="G2363" s="2">
        <v>0</v>
      </c>
      <c r="H2363" s="15">
        <f t="shared" si="36"/>
        <v>4.2553191489361736E-2</v>
      </c>
    </row>
    <row r="2364" spans="1:8" ht="13.5" x14ac:dyDescent="0.25">
      <c r="A2364" s="11"/>
      <c r="B2364" s="10">
        <v>45741</v>
      </c>
      <c r="C2364" s="2">
        <v>2.56</v>
      </c>
      <c r="D2364" s="2">
        <v>2.56</v>
      </c>
      <c r="E2364" s="2">
        <v>375</v>
      </c>
      <c r="F2364" s="2">
        <v>2.56</v>
      </c>
      <c r="G2364" s="2">
        <v>960</v>
      </c>
      <c r="H2364" s="15">
        <f t="shared" si="36"/>
        <v>4.4897959183673418E-2</v>
      </c>
    </row>
    <row r="2365" spans="1:8" ht="13.5" x14ac:dyDescent="0.25">
      <c r="A2365" s="11"/>
      <c r="B2365" s="10">
        <v>45742</v>
      </c>
      <c r="C2365" s="2">
        <v>2.67</v>
      </c>
      <c r="D2365" s="2">
        <v>2.67</v>
      </c>
      <c r="E2365" s="2">
        <v>0</v>
      </c>
      <c r="F2365" s="2">
        <v>0</v>
      </c>
      <c r="G2365" s="2">
        <v>0</v>
      </c>
      <c r="H2365" s="15">
        <f t="shared" si="36"/>
        <v>4.2968749999999951E-2</v>
      </c>
    </row>
    <row r="2366" spans="1:8" ht="13.5" x14ac:dyDescent="0.25">
      <c r="A2366" s="11"/>
      <c r="B2366" s="10">
        <v>45743</v>
      </c>
      <c r="C2366" s="2">
        <v>2.79</v>
      </c>
      <c r="D2366" s="2">
        <v>2.79</v>
      </c>
      <c r="E2366" s="2">
        <v>10</v>
      </c>
      <c r="F2366" s="2">
        <v>2.79</v>
      </c>
      <c r="G2366" s="2">
        <v>27.9</v>
      </c>
      <c r="H2366" s="15">
        <f t="shared" si="36"/>
        <v>4.4943820224719142E-2</v>
      </c>
    </row>
    <row r="2367" spans="1:8" ht="13.5" x14ac:dyDescent="0.25">
      <c r="A2367" s="11"/>
      <c r="B2367" s="10">
        <v>45744</v>
      </c>
      <c r="C2367" s="2">
        <v>2.91</v>
      </c>
      <c r="D2367" s="2">
        <v>2.91</v>
      </c>
      <c r="E2367" s="2">
        <v>0</v>
      </c>
      <c r="F2367" s="2">
        <v>0</v>
      </c>
      <c r="G2367" s="2">
        <v>0</v>
      </c>
      <c r="H2367" s="15">
        <f t="shared" si="36"/>
        <v>4.3010752688172081E-2</v>
      </c>
    </row>
    <row r="2368" spans="1:8" ht="13.5" x14ac:dyDescent="0.25">
      <c r="A2368" s="11"/>
      <c r="B2368" s="10">
        <v>45749</v>
      </c>
      <c r="C2368" s="2">
        <v>3.04</v>
      </c>
      <c r="D2368" s="2">
        <v>3.04</v>
      </c>
      <c r="E2368" s="2">
        <v>0</v>
      </c>
      <c r="F2368" s="2">
        <v>0</v>
      </c>
      <c r="G2368" s="2">
        <v>0</v>
      </c>
      <c r="H2368" s="15">
        <f t="shared" si="36"/>
        <v>4.4673539518900303E-2</v>
      </c>
    </row>
    <row r="2369" spans="1:8" ht="13.5" x14ac:dyDescent="0.25">
      <c r="A2369" s="11"/>
      <c r="B2369" s="10">
        <v>45750</v>
      </c>
      <c r="C2369" s="2">
        <v>2.91</v>
      </c>
      <c r="D2369" s="2">
        <v>2.91</v>
      </c>
      <c r="E2369" s="2">
        <v>1404</v>
      </c>
      <c r="F2369" s="2">
        <v>2.91</v>
      </c>
      <c r="G2369" s="2">
        <v>4085.64</v>
      </c>
      <c r="H2369" s="15">
        <f t="shared" si="36"/>
        <v>-4.2763157894736809E-2</v>
      </c>
    </row>
    <row r="2370" spans="1:8" ht="13.5" x14ac:dyDescent="0.25">
      <c r="A2370" s="11"/>
      <c r="B2370" s="10">
        <v>45751</v>
      </c>
      <c r="C2370" s="2">
        <v>3.04</v>
      </c>
      <c r="D2370" s="2">
        <v>3.04</v>
      </c>
      <c r="E2370" s="2">
        <v>13</v>
      </c>
      <c r="F2370" s="2">
        <v>3.04</v>
      </c>
      <c r="G2370" s="2">
        <v>39.520000000000003</v>
      </c>
      <c r="H2370" s="15">
        <f t="shared" si="36"/>
        <v>4.4673539518900303E-2</v>
      </c>
    </row>
    <row r="2371" spans="1:8" ht="13.5" x14ac:dyDescent="0.25">
      <c r="A2371" s="11"/>
      <c r="B2371" s="10">
        <v>45754</v>
      </c>
      <c r="C2371" s="2">
        <v>3.04</v>
      </c>
      <c r="D2371" s="2">
        <v>3.04</v>
      </c>
      <c r="E2371" s="2">
        <v>57</v>
      </c>
      <c r="F2371" s="2">
        <v>3.04</v>
      </c>
      <c r="G2371" s="2">
        <v>173.28</v>
      </c>
      <c r="H2371" s="15">
        <f t="shared" si="36"/>
        <v>0</v>
      </c>
    </row>
    <row r="2372" spans="1:8" ht="13.5" x14ac:dyDescent="0.25">
      <c r="A2372" s="11"/>
      <c r="B2372" s="10">
        <v>45755</v>
      </c>
      <c r="C2372" s="2">
        <v>2.91</v>
      </c>
      <c r="D2372" s="2">
        <v>2.91</v>
      </c>
      <c r="E2372" s="2">
        <v>3197</v>
      </c>
      <c r="F2372" s="2">
        <v>2.91</v>
      </c>
      <c r="G2372" s="2">
        <v>9303.27</v>
      </c>
      <c r="H2372" s="15">
        <f t="shared" si="36"/>
        <v>-4.2763157894736809E-2</v>
      </c>
    </row>
    <row r="2373" spans="1:8" ht="13.5" x14ac:dyDescent="0.25">
      <c r="A2373" s="11"/>
      <c r="B2373" s="10">
        <v>45757</v>
      </c>
      <c r="C2373" s="2">
        <v>2.91</v>
      </c>
      <c r="D2373" s="2">
        <v>2.91</v>
      </c>
      <c r="E2373" s="2">
        <v>435</v>
      </c>
      <c r="F2373" s="2">
        <v>2.91</v>
      </c>
      <c r="G2373" s="2">
        <v>1265.8499999999999</v>
      </c>
      <c r="H2373" s="15">
        <f t="shared" si="36"/>
        <v>0</v>
      </c>
    </row>
    <row r="2374" spans="1:8" ht="13.5" x14ac:dyDescent="0.25">
      <c r="A2374" s="11"/>
      <c r="B2374" s="10">
        <v>45758</v>
      </c>
      <c r="C2374" s="2">
        <v>2.91</v>
      </c>
      <c r="D2374" s="2">
        <v>2.91</v>
      </c>
      <c r="E2374" s="2">
        <v>500</v>
      </c>
      <c r="F2374" s="2">
        <v>2.91</v>
      </c>
      <c r="G2374" s="2">
        <v>1455</v>
      </c>
      <c r="H2374" s="15">
        <f t="shared" si="36"/>
        <v>0</v>
      </c>
    </row>
    <row r="2375" spans="1:8" ht="13.5" x14ac:dyDescent="0.25">
      <c r="A2375" s="11"/>
      <c r="B2375" s="10">
        <v>45761</v>
      </c>
      <c r="C2375" s="2">
        <v>2.91</v>
      </c>
      <c r="D2375" s="2">
        <v>2.91</v>
      </c>
      <c r="E2375" s="2">
        <v>0</v>
      </c>
      <c r="F2375" s="2">
        <v>0</v>
      </c>
      <c r="G2375" s="2">
        <v>0</v>
      </c>
      <c r="H2375" s="15">
        <f t="shared" ref="H2375:H2438" si="37">(D2375-D2374)/D2374</f>
        <v>0</v>
      </c>
    </row>
    <row r="2376" spans="1:8" ht="13.5" x14ac:dyDescent="0.25">
      <c r="A2376" s="11"/>
      <c r="B2376" s="10">
        <v>45762</v>
      </c>
      <c r="C2376" s="2">
        <v>2.91</v>
      </c>
      <c r="D2376" s="2">
        <v>2.91</v>
      </c>
      <c r="E2376" s="2">
        <v>0</v>
      </c>
      <c r="F2376" s="2">
        <v>0</v>
      </c>
      <c r="G2376" s="2">
        <v>0</v>
      </c>
      <c r="H2376" s="15">
        <f t="shared" si="37"/>
        <v>0</v>
      </c>
    </row>
    <row r="2377" spans="1:8" ht="13.5" x14ac:dyDescent="0.25">
      <c r="A2377" s="11"/>
      <c r="B2377" s="10">
        <v>45763</v>
      </c>
      <c r="C2377" s="2">
        <v>2.91</v>
      </c>
      <c r="D2377" s="2">
        <v>2.91</v>
      </c>
      <c r="E2377" s="2">
        <v>35</v>
      </c>
      <c r="F2377" s="2">
        <v>2.91</v>
      </c>
      <c r="G2377" s="2">
        <v>101.85</v>
      </c>
      <c r="H2377" s="15">
        <f t="shared" si="37"/>
        <v>0</v>
      </c>
    </row>
    <row r="2378" spans="1:8" ht="13.5" x14ac:dyDescent="0.25">
      <c r="A2378" s="11"/>
      <c r="B2378" s="10">
        <v>45764</v>
      </c>
      <c r="C2378" s="2">
        <v>2.91</v>
      </c>
      <c r="D2378" s="2">
        <v>2.91</v>
      </c>
      <c r="E2378" s="2">
        <v>673</v>
      </c>
      <c r="F2378" s="2">
        <v>2.91</v>
      </c>
      <c r="G2378" s="2">
        <v>1958.43</v>
      </c>
      <c r="H2378" s="15">
        <f t="shared" si="37"/>
        <v>0</v>
      </c>
    </row>
    <row r="2379" spans="1:8" ht="13.5" x14ac:dyDescent="0.25">
      <c r="A2379" s="11"/>
      <c r="B2379" s="10">
        <v>45765</v>
      </c>
      <c r="C2379" s="2">
        <v>2.91</v>
      </c>
      <c r="D2379" s="2">
        <v>2.91</v>
      </c>
      <c r="E2379" s="2">
        <v>412</v>
      </c>
      <c r="F2379" s="2">
        <v>2.91</v>
      </c>
      <c r="G2379" s="2">
        <v>1198.92</v>
      </c>
      <c r="H2379" s="15">
        <f t="shared" si="37"/>
        <v>0</v>
      </c>
    </row>
    <row r="2380" spans="1:8" ht="13.5" x14ac:dyDescent="0.25">
      <c r="A2380" s="11"/>
      <c r="B2380" s="10">
        <v>45768</v>
      </c>
      <c r="C2380" s="2">
        <v>2.91</v>
      </c>
      <c r="D2380" s="2">
        <v>2.91</v>
      </c>
      <c r="E2380" s="2">
        <v>174</v>
      </c>
      <c r="F2380" s="2">
        <v>2.91</v>
      </c>
      <c r="G2380" s="2">
        <v>506.34</v>
      </c>
      <c r="H2380" s="15">
        <f t="shared" si="37"/>
        <v>0</v>
      </c>
    </row>
    <row r="2381" spans="1:8" ht="13.5" x14ac:dyDescent="0.25">
      <c r="A2381" s="11"/>
      <c r="B2381" s="10">
        <v>45769</v>
      </c>
      <c r="C2381" s="2">
        <v>2.91</v>
      </c>
      <c r="D2381" s="2">
        <v>2.91</v>
      </c>
      <c r="E2381" s="2">
        <v>25</v>
      </c>
      <c r="F2381" s="2">
        <v>2.91</v>
      </c>
      <c r="G2381" s="2">
        <v>72.75</v>
      </c>
      <c r="H2381" s="15">
        <f t="shared" si="37"/>
        <v>0</v>
      </c>
    </row>
    <row r="2382" spans="1:8" ht="13.5" x14ac:dyDescent="0.25">
      <c r="A2382" s="11"/>
      <c r="B2382" s="10">
        <v>45770</v>
      </c>
      <c r="C2382" s="2">
        <v>2.91</v>
      </c>
      <c r="D2382" s="2">
        <v>2.91</v>
      </c>
      <c r="E2382" s="2">
        <v>500</v>
      </c>
      <c r="F2382" s="2">
        <v>2.91</v>
      </c>
      <c r="G2382" s="2">
        <v>1455</v>
      </c>
      <c r="H2382" s="15">
        <f t="shared" si="37"/>
        <v>0</v>
      </c>
    </row>
    <row r="2383" spans="1:8" ht="13.5" x14ac:dyDescent="0.25">
      <c r="A2383" s="11"/>
      <c r="B2383" s="10">
        <v>45771</v>
      </c>
      <c r="C2383" s="2">
        <v>2.91</v>
      </c>
      <c r="D2383" s="2">
        <v>2.91</v>
      </c>
      <c r="E2383" s="2">
        <v>25</v>
      </c>
      <c r="F2383" s="2">
        <v>2.91</v>
      </c>
      <c r="G2383" s="2">
        <v>72.75</v>
      </c>
      <c r="H2383" s="15">
        <f t="shared" si="37"/>
        <v>0</v>
      </c>
    </row>
    <row r="2384" spans="1:8" ht="13.5" x14ac:dyDescent="0.25">
      <c r="A2384" s="11"/>
      <c r="B2384" s="10">
        <v>45772</v>
      </c>
      <c r="C2384" s="2">
        <v>2.91</v>
      </c>
      <c r="D2384" s="2">
        <v>2.91</v>
      </c>
      <c r="E2384" s="2">
        <v>77</v>
      </c>
      <c r="F2384" s="2">
        <v>2.91</v>
      </c>
      <c r="G2384" s="2">
        <v>224.07</v>
      </c>
      <c r="H2384" s="15">
        <f t="shared" si="37"/>
        <v>0</v>
      </c>
    </row>
    <row r="2385" spans="1:8" ht="13.5" x14ac:dyDescent="0.25">
      <c r="A2385" s="11"/>
      <c r="B2385" s="10">
        <v>45775</v>
      </c>
      <c r="C2385" s="2">
        <v>2.8</v>
      </c>
      <c r="D2385" s="2">
        <v>2.8</v>
      </c>
      <c r="E2385" s="2">
        <v>1000</v>
      </c>
      <c r="F2385" s="2">
        <v>2.8</v>
      </c>
      <c r="G2385" s="2">
        <v>2800</v>
      </c>
      <c r="H2385" s="15">
        <f t="shared" si="37"/>
        <v>-3.7800687285223476E-2</v>
      </c>
    </row>
    <row r="2386" spans="1:8" ht="13.5" x14ac:dyDescent="0.25">
      <c r="A2386" s="11"/>
      <c r="B2386" s="10">
        <v>45776</v>
      </c>
      <c r="C2386" s="2">
        <v>2.81</v>
      </c>
      <c r="D2386" s="2">
        <v>2.81</v>
      </c>
      <c r="E2386" s="2">
        <v>22</v>
      </c>
      <c r="F2386" s="2">
        <v>2.81</v>
      </c>
      <c r="G2386" s="2">
        <v>61.82</v>
      </c>
      <c r="H2386" s="15">
        <f t="shared" si="37"/>
        <v>3.5714285714286542E-3</v>
      </c>
    </row>
    <row r="2387" spans="1:8" ht="13.5" x14ac:dyDescent="0.25">
      <c r="A2387" s="11"/>
      <c r="B2387" s="10">
        <v>45777</v>
      </c>
      <c r="C2387" s="2">
        <v>2.83</v>
      </c>
      <c r="D2387" s="2">
        <v>2.83</v>
      </c>
      <c r="E2387" s="2">
        <v>11</v>
      </c>
      <c r="F2387" s="2">
        <v>2.83</v>
      </c>
      <c r="G2387" s="2">
        <v>31.13</v>
      </c>
      <c r="H2387" s="15">
        <f t="shared" si="37"/>
        <v>7.1174377224199354E-3</v>
      </c>
    </row>
    <row r="2388" spans="1:8" ht="13.5" x14ac:dyDescent="0.25">
      <c r="A2388" s="11"/>
      <c r="B2388" s="10">
        <v>45779</v>
      </c>
      <c r="C2388" s="2">
        <v>2.83</v>
      </c>
      <c r="D2388" s="2">
        <v>2.83</v>
      </c>
      <c r="E2388" s="2">
        <v>0</v>
      </c>
      <c r="F2388" s="2">
        <v>0</v>
      </c>
      <c r="G2388" s="2">
        <v>0</v>
      </c>
      <c r="H2388" s="15">
        <f t="shared" si="37"/>
        <v>0</v>
      </c>
    </row>
    <row r="2389" spans="1:8" ht="13.5" x14ac:dyDescent="0.25">
      <c r="A2389" s="11"/>
      <c r="B2389" s="10">
        <v>45782</v>
      </c>
      <c r="C2389" s="2">
        <v>2.87</v>
      </c>
      <c r="D2389" s="2">
        <v>2.87</v>
      </c>
      <c r="E2389" s="2">
        <v>500</v>
      </c>
      <c r="F2389" s="2">
        <v>2.87</v>
      </c>
      <c r="G2389" s="2">
        <v>1435</v>
      </c>
      <c r="H2389" s="15">
        <f t="shared" si="37"/>
        <v>1.413427561837457E-2</v>
      </c>
    </row>
    <row r="2390" spans="1:8" ht="13.5" x14ac:dyDescent="0.25">
      <c r="A2390" s="11"/>
      <c r="B2390" s="10">
        <v>45783</v>
      </c>
      <c r="C2390" s="2">
        <v>2.99</v>
      </c>
      <c r="D2390" s="2">
        <v>2.99</v>
      </c>
      <c r="E2390" s="2">
        <v>0</v>
      </c>
      <c r="F2390" s="2">
        <v>0</v>
      </c>
      <c r="G2390" s="2">
        <v>0</v>
      </c>
      <c r="H2390" s="15">
        <f t="shared" si="37"/>
        <v>4.1811846689895509E-2</v>
      </c>
    </row>
    <row r="2391" spans="1:8" ht="13.5" x14ac:dyDescent="0.25">
      <c r="A2391" s="11"/>
      <c r="B2391" s="10">
        <v>45784</v>
      </c>
      <c r="C2391" s="2">
        <v>2.87</v>
      </c>
      <c r="D2391" s="2">
        <v>2.87</v>
      </c>
      <c r="E2391" s="2">
        <v>700</v>
      </c>
      <c r="F2391" s="2">
        <v>2.87</v>
      </c>
      <c r="G2391" s="2">
        <v>2009</v>
      </c>
      <c r="H2391" s="15">
        <f t="shared" si="37"/>
        <v>-4.0133779264214083E-2</v>
      </c>
    </row>
    <row r="2392" spans="1:8" ht="13.5" x14ac:dyDescent="0.25">
      <c r="A2392" s="11"/>
      <c r="B2392" s="10">
        <v>45785</v>
      </c>
      <c r="C2392" s="2">
        <v>2.95</v>
      </c>
      <c r="D2392" s="2">
        <v>2.95</v>
      </c>
      <c r="E2392" s="2">
        <v>278</v>
      </c>
      <c r="F2392" s="2">
        <v>2.95</v>
      </c>
      <c r="G2392" s="2">
        <v>820.1</v>
      </c>
      <c r="H2392" s="15">
        <f t="shared" si="37"/>
        <v>2.7874564459930338E-2</v>
      </c>
    </row>
    <row r="2393" spans="1:8" ht="13.5" x14ac:dyDescent="0.25">
      <c r="A2393" s="11"/>
      <c r="B2393" s="10">
        <v>45786</v>
      </c>
      <c r="C2393" s="2">
        <v>2.95</v>
      </c>
      <c r="D2393" s="2">
        <v>2.95</v>
      </c>
      <c r="E2393" s="2">
        <v>109</v>
      </c>
      <c r="F2393" s="2">
        <v>2.95</v>
      </c>
      <c r="G2393" s="2">
        <v>321.55</v>
      </c>
      <c r="H2393" s="15">
        <f t="shared" si="37"/>
        <v>0</v>
      </c>
    </row>
    <row r="2394" spans="1:8" ht="13.5" x14ac:dyDescent="0.25">
      <c r="A2394" s="11"/>
      <c r="B2394" s="10">
        <v>45789</v>
      </c>
      <c r="C2394" s="2">
        <v>2.9</v>
      </c>
      <c r="D2394" s="2">
        <v>2.9</v>
      </c>
      <c r="E2394" s="2">
        <v>70</v>
      </c>
      <c r="F2394" s="2">
        <v>2.9</v>
      </c>
      <c r="G2394" s="2">
        <v>203</v>
      </c>
      <c r="H2394" s="15">
        <f t="shared" si="37"/>
        <v>-1.6949152542372972E-2</v>
      </c>
    </row>
    <row r="2395" spans="1:8" ht="13.5" x14ac:dyDescent="0.25">
      <c r="A2395" s="11"/>
      <c r="B2395" s="10">
        <v>45790</v>
      </c>
      <c r="C2395" s="2">
        <v>3.03</v>
      </c>
      <c r="D2395" s="2">
        <v>3.03</v>
      </c>
      <c r="E2395" s="2">
        <v>0</v>
      </c>
      <c r="F2395" s="2">
        <v>0</v>
      </c>
      <c r="G2395" s="2">
        <v>0</v>
      </c>
      <c r="H2395" s="15">
        <f t="shared" si="37"/>
        <v>4.4827586206896516E-2</v>
      </c>
    </row>
    <row r="2396" spans="1:8" ht="13.5" x14ac:dyDescent="0.25">
      <c r="A2396" s="11"/>
      <c r="B2396" s="10">
        <v>45791</v>
      </c>
      <c r="C2396" s="2">
        <v>2.91</v>
      </c>
      <c r="D2396" s="2">
        <v>2.91</v>
      </c>
      <c r="E2396" s="2">
        <v>155</v>
      </c>
      <c r="F2396" s="2">
        <v>2.91</v>
      </c>
      <c r="G2396" s="2">
        <v>451.05</v>
      </c>
      <c r="H2396" s="15">
        <f t="shared" si="37"/>
        <v>-3.9603960396039493E-2</v>
      </c>
    </row>
    <row r="2397" spans="1:8" ht="13.5" x14ac:dyDescent="0.25">
      <c r="A2397" s="11"/>
      <c r="B2397" s="10">
        <v>45792</v>
      </c>
      <c r="C2397" s="2">
        <v>2.95</v>
      </c>
      <c r="D2397" s="2">
        <v>2.95</v>
      </c>
      <c r="E2397" s="2">
        <v>1570</v>
      </c>
      <c r="F2397" s="2">
        <v>2.95</v>
      </c>
      <c r="G2397" s="2">
        <v>4631.5</v>
      </c>
      <c r="H2397" s="15">
        <f t="shared" si="37"/>
        <v>1.3745704467353964E-2</v>
      </c>
    </row>
    <row r="2398" spans="1:8" ht="13.5" x14ac:dyDescent="0.25">
      <c r="A2398" s="11"/>
      <c r="B2398" s="10">
        <v>45793</v>
      </c>
      <c r="C2398" s="2">
        <v>2.9</v>
      </c>
      <c r="D2398" s="2">
        <v>2.9</v>
      </c>
      <c r="E2398" s="2">
        <v>190</v>
      </c>
      <c r="F2398" s="2">
        <v>2.9</v>
      </c>
      <c r="G2398" s="2">
        <v>551</v>
      </c>
      <c r="H2398" s="15">
        <f t="shared" si="37"/>
        <v>-1.6949152542372972E-2</v>
      </c>
    </row>
    <row r="2399" spans="1:8" ht="13.5" x14ac:dyDescent="0.25">
      <c r="A2399" s="11"/>
      <c r="B2399" s="10">
        <v>45796</v>
      </c>
      <c r="C2399" s="2">
        <v>2.9</v>
      </c>
      <c r="D2399" s="2">
        <v>2.9</v>
      </c>
      <c r="E2399" s="2">
        <v>22</v>
      </c>
      <c r="F2399" s="2">
        <v>2.9</v>
      </c>
      <c r="G2399" s="2">
        <v>63.8</v>
      </c>
      <c r="H2399" s="15">
        <f t="shared" si="37"/>
        <v>0</v>
      </c>
    </row>
    <row r="2400" spans="1:8" ht="13.5" x14ac:dyDescent="0.25">
      <c r="A2400" s="11"/>
      <c r="B2400" s="10">
        <v>45797</v>
      </c>
      <c r="C2400" s="2">
        <v>2.9</v>
      </c>
      <c r="D2400" s="2">
        <v>2.9</v>
      </c>
      <c r="E2400" s="2">
        <v>79</v>
      </c>
      <c r="F2400" s="2">
        <v>2.9</v>
      </c>
      <c r="G2400" s="2">
        <v>229.1</v>
      </c>
      <c r="H2400" s="15">
        <f t="shared" si="37"/>
        <v>0</v>
      </c>
    </row>
    <row r="2401" spans="1:8" ht="13.5" x14ac:dyDescent="0.25">
      <c r="A2401" s="11"/>
      <c r="B2401" s="10">
        <v>45798</v>
      </c>
      <c r="C2401" s="2">
        <v>3.03</v>
      </c>
      <c r="D2401" s="2">
        <v>3.03</v>
      </c>
      <c r="E2401" s="2">
        <v>0</v>
      </c>
      <c r="F2401" s="2">
        <v>0</v>
      </c>
      <c r="G2401" s="2">
        <v>0</v>
      </c>
      <c r="H2401" s="15">
        <f t="shared" si="37"/>
        <v>4.4827586206896516E-2</v>
      </c>
    </row>
    <row r="2402" spans="1:8" ht="13.5" x14ac:dyDescent="0.25">
      <c r="A2402" s="11"/>
      <c r="B2402" s="10">
        <v>45799</v>
      </c>
      <c r="C2402" s="2">
        <v>3.1</v>
      </c>
      <c r="D2402" s="2">
        <v>3.1</v>
      </c>
      <c r="E2402" s="2">
        <v>636</v>
      </c>
      <c r="F2402" s="2">
        <v>3.1</v>
      </c>
      <c r="G2402" s="2">
        <v>1971.6</v>
      </c>
      <c r="H2402" s="15">
        <f t="shared" si="37"/>
        <v>2.3102310231023198E-2</v>
      </c>
    </row>
    <row r="2403" spans="1:8" ht="13.5" x14ac:dyDescent="0.25">
      <c r="A2403" s="11"/>
      <c r="B2403" s="10">
        <v>45800</v>
      </c>
      <c r="C2403" s="2">
        <v>3</v>
      </c>
      <c r="D2403" s="2">
        <v>3</v>
      </c>
      <c r="E2403" s="2">
        <v>108</v>
      </c>
      <c r="F2403" s="2">
        <v>3</v>
      </c>
      <c r="G2403" s="2">
        <v>324</v>
      </c>
      <c r="H2403" s="15">
        <f t="shared" si="37"/>
        <v>-3.2258064516129059E-2</v>
      </c>
    </row>
    <row r="2404" spans="1:8" ht="13.5" x14ac:dyDescent="0.25">
      <c r="A2404" s="11"/>
      <c r="B2404" s="10">
        <v>45803</v>
      </c>
      <c r="C2404" s="2">
        <v>3.1</v>
      </c>
      <c r="D2404" s="2">
        <v>3.1</v>
      </c>
      <c r="E2404" s="2">
        <v>100</v>
      </c>
      <c r="F2404" s="2">
        <v>3.1</v>
      </c>
      <c r="G2404" s="2">
        <v>310</v>
      </c>
      <c r="H2404" s="15">
        <f t="shared" si="37"/>
        <v>3.3333333333333361E-2</v>
      </c>
    </row>
    <row r="2405" spans="1:8" ht="13.5" x14ac:dyDescent="0.25">
      <c r="A2405" s="11"/>
      <c r="B2405" s="10">
        <v>45804</v>
      </c>
      <c r="C2405" s="2">
        <v>3.09</v>
      </c>
      <c r="D2405" s="2">
        <v>3.09</v>
      </c>
      <c r="E2405" s="2">
        <v>67</v>
      </c>
      <c r="F2405" s="2">
        <v>3.09</v>
      </c>
      <c r="G2405" s="2">
        <v>207.03</v>
      </c>
      <c r="H2405" s="15">
        <f t="shared" si="37"/>
        <v>-3.2258064516129778E-3</v>
      </c>
    </row>
    <row r="2406" spans="1:8" ht="13.5" x14ac:dyDescent="0.25">
      <c r="A2406" s="11"/>
      <c r="B2406" s="10">
        <v>45805</v>
      </c>
      <c r="C2406" s="2">
        <v>3.22</v>
      </c>
      <c r="D2406" s="2">
        <v>3.22</v>
      </c>
      <c r="E2406" s="2">
        <v>353</v>
      </c>
      <c r="F2406" s="2">
        <v>3.22</v>
      </c>
      <c r="G2406" s="2">
        <v>1136.6600000000001</v>
      </c>
      <c r="H2406" s="15">
        <f t="shared" si="37"/>
        <v>4.2071197411003347E-2</v>
      </c>
    </row>
    <row r="2407" spans="1:8" ht="13.5" x14ac:dyDescent="0.25">
      <c r="A2407" s="11"/>
      <c r="B2407" s="10">
        <v>45806</v>
      </c>
      <c r="C2407" s="2">
        <v>3.08</v>
      </c>
      <c r="D2407" s="2">
        <v>3.08</v>
      </c>
      <c r="E2407" s="2">
        <v>0</v>
      </c>
      <c r="F2407" s="2">
        <v>0</v>
      </c>
      <c r="G2407" s="2">
        <v>0</v>
      </c>
      <c r="H2407" s="15">
        <f t="shared" si="37"/>
        <v>-4.3478260869565251E-2</v>
      </c>
    </row>
    <row r="2408" spans="1:8" ht="13.5" x14ac:dyDescent="0.25">
      <c r="A2408" s="11"/>
      <c r="B2408" s="10">
        <v>45807</v>
      </c>
      <c r="C2408" s="2">
        <v>2.95</v>
      </c>
      <c r="D2408" s="2">
        <v>2.95</v>
      </c>
      <c r="E2408" s="2">
        <v>65</v>
      </c>
      <c r="F2408" s="2">
        <v>2.95</v>
      </c>
      <c r="G2408" s="2">
        <v>191.75</v>
      </c>
      <c r="H2408" s="15">
        <f t="shared" si="37"/>
        <v>-4.2207792207792173E-2</v>
      </c>
    </row>
    <row r="2409" spans="1:8" ht="13.5" x14ac:dyDescent="0.25">
      <c r="A2409" s="11"/>
      <c r="B2409" s="10">
        <v>45810</v>
      </c>
      <c r="C2409" s="2">
        <v>2.95</v>
      </c>
      <c r="D2409" s="2">
        <v>2.95</v>
      </c>
      <c r="E2409" s="2">
        <v>33</v>
      </c>
      <c r="F2409" s="2">
        <v>2.95</v>
      </c>
      <c r="G2409" s="2">
        <v>97.35</v>
      </c>
      <c r="H2409" s="15">
        <f t="shared" si="37"/>
        <v>0</v>
      </c>
    </row>
    <row r="2410" spans="1:8" ht="13.5" x14ac:dyDescent="0.25">
      <c r="A2410" s="11"/>
      <c r="B2410" s="10">
        <v>45811</v>
      </c>
      <c r="C2410" s="2">
        <v>2.95</v>
      </c>
      <c r="D2410" s="2">
        <v>2.95</v>
      </c>
      <c r="E2410" s="2">
        <v>0</v>
      </c>
      <c r="F2410" s="2">
        <v>0</v>
      </c>
      <c r="G2410" s="2">
        <v>0</v>
      </c>
      <c r="H2410" s="15">
        <f t="shared" si="37"/>
        <v>0</v>
      </c>
    </row>
    <row r="2411" spans="1:8" ht="13.5" x14ac:dyDescent="0.25">
      <c r="A2411" s="11"/>
      <c r="B2411" s="10">
        <v>45812</v>
      </c>
      <c r="C2411" s="2">
        <v>3.08</v>
      </c>
      <c r="D2411" s="2">
        <v>3.08</v>
      </c>
      <c r="E2411" s="2">
        <v>20</v>
      </c>
      <c r="F2411" s="2">
        <v>3.08</v>
      </c>
      <c r="G2411" s="2">
        <v>61.6</v>
      </c>
      <c r="H2411" s="15">
        <f t="shared" si="37"/>
        <v>4.4067796610169456E-2</v>
      </c>
    </row>
    <row r="2412" spans="1:8" ht="13.5" x14ac:dyDescent="0.25">
      <c r="A2412" s="11"/>
      <c r="B2412" s="10">
        <v>45813</v>
      </c>
      <c r="C2412" s="2">
        <v>3.08</v>
      </c>
      <c r="D2412" s="2">
        <v>3.08</v>
      </c>
      <c r="E2412" s="2">
        <v>180</v>
      </c>
      <c r="F2412" s="2">
        <v>3.08</v>
      </c>
      <c r="G2412" s="2">
        <v>554.4</v>
      </c>
      <c r="H2412" s="15">
        <f t="shared" si="37"/>
        <v>0</v>
      </c>
    </row>
    <row r="2413" spans="1:8" ht="13.5" x14ac:dyDescent="0.25">
      <c r="A2413" s="11"/>
      <c r="B2413" s="10">
        <v>45817</v>
      </c>
      <c r="C2413" s="2">
        <v>3.08</v>
      </c>
      <c r="D2413" s="2">
        <v>3.08</v>
      </c>
      <c r="E2413" s="2">
        <v>733</v>
      </c>
      <c r="F2413" s="2">
        <v>3.08</v>
      </c>
      <c r="G2413" s="2">
        <v>2257.64</v>
      </c>
      <c r="H2413" s="15">
        <f t="shared" si="37"/>
        <v>0</v>
      </c>
    </row>
    <row r="2414" spans="1:8" ht="13.5" x14ac:dyDescent="0.25">
      <c r="A2414" s="11"/>
      <c r="B2414" s="10">
        <v>45818</v>
      </c>
      <c r="C2414" s="2">
        <v>2.95</v>
      </c>
      <c r="D2414" s="2">
        <v>2.95</v>
      </c>
      <c r="E2414" s="2">
        <v>1591</v>
      </c>
      <c r="F2414" s="2">
        <v>2.95</v>
      </c>
      <c r="G2414" s="2">
        <v>4693.45</v>
      </c>
      <c r="H2414" s="15">
        <f t="shared" si="37"/>
        <v>-4.2207792207792173E-2</v>
      </c>
    </row>
    <row r="2415" spans="1:8" ht="13.5" x14ac:dyDescent="0.25">
      <c r="A2415" s="11"/>
      <c r="B2415" s="10">
        <v>45819</v>
      </c>
      <c r="C2415" s="2">
        <v>2.95</v>
      </c>
      <c r="D2415" s="2">
        <v>2.95</v>
      </c>
      <c r="E2415" s="2">
        <v>55</v>
      </c>
      <c r="F2415" s="2">
        <v>2.95</v>
      </c>
      <c r="G2415" s="2">
        <v>162.25</v>
      </c>
      <c r="H2415" s="15">
        <f t="shared" si="37"/>
        <v>0</v>
      </c>
    </row>
    <row r="2416" spans="1:8" ht="13.5" x14ac:dyDescent="0.25">
      <c r="A2416" s="11"/>
      <c r="B2416" s="10">
        <v>45820</v>
      </c>
      <c r="C2416" s="2">
        <v>2.95</v>
      </c>
      <c r="D2416" s="2">
        <v>2.95</v>
      </c>
      <c r="E2416" s="2">
        <v>0</v>
      </c>
      <c r="F2416" s="2">
        <v>0</v>
      </c>
      <c r="G2416" s="2">
        <v>0</v>
      </c>
      <c r="H2416" s="15">
        <f t="shared" si="37"/>
        <v>0</v>
      </c>
    </row>
    <row r="2417" spans="1:8" ht="13.5" x14ac:dyDescent="0.25">
      <c r="A2417" s="11"/>
      <c r="B2417" s="10">
        <v>45821</v>
      </c>
      <c r="C2417" s="2">
        <v>2.95</v>
      </c>
      <c r="D2417" s="2">
        <v>2.95</v>
      </c>
      <c r="E2417" s="2">
        <v>1435</v>
      </c>
      <c r="F2417" s="2">
        <v>2.95</v>
      </c>
      <c r="G2417" s="2">
        <v>4233.25</v>
      </c>
      <c r="H2417" s="15">
        <f t="shared" si="37"/>
        <v>0</v>
      </c>
    </row>
    <row r="2418" spans="1:8" ht="13.5" x14ac:dyDescent="0.25">
      <c r="A2418" s="11"/>
      <c r="B2418" s="10">
        <v>45824</v>
      </c>
      <c r="C2418" s="2">
        <v>2.84</v>
      </c>
      <c r="D2418" s="2">
        <v>2.84</v>
      </c>
      <c r="E2418" s="2">
        <v>20</v>
      </c>
      <c r="F2418" s="2">
        <v>2.84</v>
      </c>
      <c r="G2418" s="2">
        <v>56.8</v>
      </c>
      <c r="H2418" s="15">
        <f t="shared" si="37"/>
        <v>-3.7288135593220445E-2</v>
      </c>
    </row>
    <row r="2419" spans="1:8" ht="13.5" x14ac:dyDescent="0.25">
      <c r="A2419" s="11"/>
      <c r="B2419" s="10">
        <v>45825</v>
      </c>
      <c r="C2419" s="2">
        <v>2.91</v>
      </c>
      <c r="D2419" s="2">
        <v>2.91</v>
      </c>
      <c r="E2419" s="2">
        <v>283</v>
      </c>
      <c r="F2419" s="2">
        <v>2.91</v>
      </c>
      <c r="G2419" s="2">
        <v>823.53</v>
      </c>
      <c r="H2419" s="15">
        <f t="shared" si="37"/>
        <v>2.4647887323943764E-2</v>
      </c>
    </row>
    <row r="2420" spans="1:8" ht="13.5" x14ac:dyDescent="0.25">
      <c r="A2420" s="11"/>
      <c r="B2420" s="10">
        <v>45826</v>
      </c>
      <c r="C2420" s="2">
        <v>2.91</v>
      </c>
      <c r="D2420" s="2">
        <v>2.91</v>
      </c>
      <c r="E2420" s="2">
        <v>0</v>
      </c>
      <c r="F2420" s="2">
        <v>0</v>
      </c>
      <c r="G2420" s="2">
        <v>0</v>
      </c>
      <c r="H2420" s="15">
        <f t="shared" si="37"/>
        <v>0</v>
      </c>
    </row>
    <row r="2421" spans="1:8" ht="13.5" x14ac:dyDescent="0.25">
      <c r="A2421" s="11"/>
      <c r="B2421" s="10">
        <v>45827</v>
      </c>
      <c r="C2421" s="2">
        <v>2.79</v>
      </c>
      <c r="D2421" s="2">
        <v>2.79</v>
      </c>
      <c r="E2421" s="2">
        <v>66</v>
      </c>
      <c r="F2421" s="2">
        <v>2.79</v>
      </c>
      <c r="G2421" s="2">
        <v>184.14</v>
      </c>
      <c r="H2421" s="15">
        <f t="shared" si="37"/>
        <v>-4.123711340206189E-2</v>
      </c>
    </row>
    <row r="2422" spans="1:8" ht="13.5" x14ac:dyDescent="0.25">
      <c r="A2422" s="11"/>
      <c r="B2422" s="10">
        <v>45828</v>
      </c>
      <c r="C2422" s="2">
        <v>2.79</v>
      </c>
      <c r="D2422" s="2">
        <v>2.79</v>
      </c>
      <c r="E2422" s="2">
        <v>0</v>
      </c>
      <c r="F2422" s="2">
        <v>0</v>
      </c>
      <c r="G2422" s="2">
        <v>0</v>
      </c>
      <c r="H2422" s="15">
        <f t="shared" si="37"/>
        <v>0</v>
      </c>
    </row>
    <row r="2423" spans="1:8" ht="13.5" x14ac:dyDescent="0.25">
      <c r="A2423" s="11"/>
      <c r="B2423" s="10">
        <v>45831</v>
      </c>
      <c r="C2423" s="2">
        <v>2.79</v>
      </c>
      <c r="D2423" s="2">
        <v>2.79</v>
      </c>
      <c r="E2423" s="2">
        <v>406</v>
      </c>
      <c r="F2423" s="2">
        <v>2.79</v>
      </c>
      <c r="G2423" s="2">
        <v>1132.74</v>
      </c>
      <c r="H2423" s="15">
        <f t="shared" si="37"/>
        <v>0</v>
      </c>
    </row>
    <row r="2424" spans="1:8" ht="13.5" x14ac:dyDescent="0.25">
      <c r="A2424" s="11"/>
      <c r="B2424" s="10">
        <v>45832</v>
      </c>
      <c r="C2424" s="2">
        <v>2.79</v>
      </c>
      <c r="D2424" s="2">
        <v>2.79</v>
      </c>
      <c r="E2424" s="2">
        <v>0</v>
      </c>
      <c r="F2424" s="2">
        <v>0</v>
      </c>
      <c r="G2424" s="2">
        <v>0</v>
      </c>
      <c r="H2424" s="15">
        <f t="shared" si="37"/>
        <v>0</v>
      </c>
    </row>
    <row r="2425" spans="1:8" ht="13.5" x14ac:dyDescent="0.25">
      <c r="A2425" s="11"/>
      <c r="B2425" s="10">
        <v>45833</v>
      </c>
      <c r="C2425" s="2">
        <v>2.79</v>
      </c>
      <c r="D2425" s="2">
        <v>2.79</v>
      </c>
      <c r="E2425" s="2">
        <v>0</v>
      </c>
      <c r="F2425" s="2">
        <v>0</v>
      </c>
      <c r="G2425" s="2">
        <v>0</v>
      </c>
      <c r="H2425" s="15">
        <f t="shared" si="37"/>
        <v>0</v>
      </c>
    </row>
    <row r="2426" spans="1:8" ht="13.5" x14ac:dyDescent="0.25">
      <c r="A2426" s="11"/>
      <c r="B2426" s="10">
        <v>45835</v>
      </c>
      <c r="C2426" s="2">
        <v>2.91</v>
      </c>
      <c r="D2426" s="2">
        <v>2.91</v>
      </c>
      <c r="E2426" s="2">
        <v>0</v>
      </c>
      <c r="F2426" s="2">
        <v>0</v>
      </c>
      <c r="G2426" s="2">
        <v>0</v>
      </c>
      <c r="H2426" s="15">
        <f t="shared" si="37"/>
        <v>4.3010752688172081E-2</v>
      </c>
    </row>
    <row r="2427" spans="1:8" ht="13.5" x14ac:dyDescent="0.25">
      <c r="A2427" s="11"/>
      <c r="B2427" s="10">
        <v>45838</v>
      </c>
      <c r="C2427" s="2">
        <v>2.78</v>
      </c>
      <c r="D2427" s="2">
        <v>2.78</v>
      </c>
      <c r="E2427" s="2">
        <v>97</v>
      </c>
      <c r="F2427" s="2">
        <v>2.78</v>
      </c>
      <c r="G2427" s="2">
        <v>269.66000000000003</v>
      </c>
      <c r="H2427" s="15">
        <f t="shared" si="37"/>
        <v>-4.4673539518900456E-2</v>
      </c>
    </row>
    <row r="2428" spans="1:8" ht="13.5" x14ac:dyDescent="0.25">
      <c r="A2428" s="11"/>
      <c r="B2428" s="10">
        <v>45839</v>
      </c>
      <c r="C2428" s="2">
        <v>2.78</v>
      </c>
      <c r="D2428" s="2">
        <v>2.78</v>
      </c>
      <c r="E2428" s="2">
        <v>89</v>
      </c>
      <c r="F2428" s="2">
        <v>2.78</v>
      </c>
      <c r="G2428" s="2">
        <v>247.42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2.79</v>
      </c>
      <c r="D2429" s="2">
        <v>2.79</v>
      </c>
      <c r="E2429" s="2">
        <v>1558</v>
      </c>
      <c r="F2429" s="2">
        <v>2.79</v>
      </c>
      <c r="G2429" s="2">
        <v>4346.82</v>
      </c>
      <c r="H2429" s="15">
        <f t="shared" si="37"/>
        <v>3.5971223021583568E-3</v>
      </c>
    </row>
    <row r="2430" spans="1:8" ht="13.5" x14ac:dyDescent="0.25">
      <c r="A2430" s="11"/>
      <c r="B2430" s="10">
        <v>45841</v>
      </c>
      <c r="C2430" s="2">
        <v>2.79</v>
      </c>
      <c r="D2430" s="2">
        <v>2.79</v>
      </c>
      <c r="E2430" s="2">
        <v>0</v>
      </c>
      <c r="F2430" s="2">
        <v>0</v>
      </c>
      <c r="G2430" s="2">
        <v>0</v>
      </c>
      <c r="H2430" s="15">
        <f t="shared" si="37"/>
        <v>0</v>
      </c>
    </row>
    <row r="2431" spans="1:8" ht="13.5" x14ac:dyDescent="0.25">
      <c r="A2431" s="11"/>
      <c r="B2431" s="10">
        <v>45842</v>
      </c>
      <c r="C2431" s="2">
        <v>2.9</v>
      </c>
      <c r="D2431" s="2">
        <v>2.9</v>
      </c>
      <c r="E2431" s="2">
        <v>5760</v>
      </c>
      <c r="F2431" s="2">
        <v>2.9</v>
      </c>
      <c r="G2431" s="2">
        <v>16704</v>
      </c>
      <c r="H2431" s="15">
        <f t="shared" si="37"/>
        <v>3.9426523297490995E-2</v>
      </c>
    </row>
    <row r="2432" spans="1:8" ht="13.5" x14ac:dyDescent="0.25">
      <c r="A2432" s="11"/>
      <c r="B2432" s="10">
        <v>45845</v>
      </c>
      <c r="C2432" s="2">
        <v>2.9</v>
      </c>
      <c r="D2432" s="2">
        <v>2.9</v>
      </c>
      <c r="E2432" s="2">
        <v>3556</v>
      </c>
      <c r="F2432" s="2">
        <v>2.9</v>
      </c>
      <c r="G2432" s="2">
        <v>10312.4</v>
      </c>
      <c r="H2432" s="15">
        <f t="shared" si="37"/>
        <v>0</v>
      </c>
    </row>
    <row r="2433" spans="1:8" ht="13.5" x14ac:dyDescent="0.25">
      <c r="A2433" s="11"/>
      <c r="B2433" s="10">
        <v>45846</v>
      </c>
      <c r="C2433" s="2">
        <v>2.9</v>
      </c>
      <c r="D2433" s="2">
        <v>2.9</v>
      </c>
      <c r="E2433" s="2">
        <v>0</v>
      </c>
      <c r="F2433" s="2">
        <v>0</v>
      </c>
      <c r="G2433" s="2">
        <v>0</v>
      </c>
      <c r="H2433" s="15">
        <f t="shared" si="37"/>
        <v>0</v>
      </c>
    </row>
    <row r="2434" spans="1:8" ht="13.5" x14ac:dyDescent="0.25">
      <c r="A2434" s="11"/>
      <c r="B2434" s="10">
        <v>45847</v>
      </c>
      <c r="C2434" s="2">
        <v>2.77</v>
      </c>
      <c r="D2434" s="2">
        <v>2.77</v>
      </c>
      <c r="E2434" s="2">
        <v>4501</v>
      </c>
      <c r="F2434" s="2">
        <v>2.77</v>
      </c>
      <c r="G2434" s="2">
        <v>12467.77</v>
      </c>
      <c r="H2434" s="15">
        <f t="shared" si="37"/>
        <v>-4.4827586206896516E-2</v>
      </c>
    </row>
    <row r="2435" spans="1:8" ht="13.5" x14ac:dyDescent="0.25">
      <c r="A2435" s="11"/>
      <c r="B2435" s="10">
        <v>45848</v>
      </c>
      <c r="C2435" s="2">
        <v>2.8</v>
      </c>
      <c r="D2435" s="2">
        <v>2.8</v>
      </c>
      <c r="E2435" s="2">
        <v>16</v>
      </c>
      <c r="F2435" s="2">
        <v>2.8</v>
      </c>
      <c r="G2435" s="2">
        <v>44.8</v>
      </c>
      <c r="H2435" s="15">
        <f t="shared" si="37"/>
        <v>1.0830324909747223E-2</v>
      </c>
    </row>
    <row r="2436" spans="1:8" ht="13.5" x14ac:dyDescent="0.25">
      <c r="A2436" s="11"/>
      <c r="B2436" s="10">
        <v>45849</v>
      </c>
      <c r="C2436" s="2">
        <v>2.8</v>
      </c>
      <c r="D2436" s="2">
        <v>2.8</v>
      </c>
      <c r="E2436" s="2">
        <v>0</v>
      </c>
      <c r="F2436" s="2">
        <v>0</v>
      </c>
      <c r="G2436" s="2">
        <v>0</v>
      </c>
      <c r="H2436" s="15">
        <f t="shared" si="37"/>
        <v>0</v>
      </c>
    </row>
    <row r="2437" spans="1:8" ht="13.5" x14ac:dyDescent="0.25">
      <c r="A2437" s="11"/>
      <c r="B2437" s="10">
        <v>45852</v>
      </c>
      <c r="C2437" s="2">
        <v>2.8</v>
      </c>
      <c r="D2437" s="2">
        <v>2.8</v>
      </c>
      <c r="E2437" s="2">
        <v>0</v>
      </c>
      <c r="F2437" s="2">
        <v>0</v>
      </c>
      <c r="G2437" s="2">
        <v>0</v>
      </c>
      <c r="H2437" s="15">
        <f t="shared" si="37"/>
        <v>0</v>
      </c>
    </row>
    <row r="2438" spans="1:8" ht="13.5" x14ac:dyDescent="0.25">
      <c r="A2438" s="11"/>
      <c r="B2438" s="10">
        <v>45853</v>
      </c>
      <c r="C2438" s="2">
        <v>2.8</v>
      </c>
      <c r="D2438" s="2">
        <v>2.8</v>
      </c>
      <c r="E2438" s="2">
        <v>0</v>
      </c>
      <c r="F2438" s="2">
        <v>0</v>
      </c>
      <c r="G2438" s="2">
        <v>0</v>
      </c>
      <c r="H2438" s="15">
        <f t="shared" si="37"/>
        <v>0</v>
      </c>
    </row>
    <row r="2439" spans="1:8" ht="13.5" x14ac:dyDescent="0.25">
      <c r="A2439" s="11"/>
      <c r="B2439" s="10">
        <v>45854</v>
      </c>
      <c r="C2439" s="2">
        <v>2.68</v>
      </c>
      <c r="D2439" s="2">
        <v>2.68</v>
      </c>
      <c r="E2439" s="2">
        <v>6530</v>
      </c>
      <c r="F2439" s="2">
        <v>2.68</v>
      </c>
      <c r="G2439" s="2">
        <v>17500.400000000001</v>
      </c>
      <c r="H2439" s="15">
        <f t="shared" ref="H2439:H2502" si="38">(D2439-D2438)/D2438</f>
        <v>-4.285714285714274E-2</v>
      </c>
    </row>
    <row r="2440" spans="1:8" ht="13.5" x14ac:dyDescent="0.25">
      <c r="A2440" s="11"/>
      <c r="B2440" s="10">
        <v>45855</v>
      </c>
      <c r="C2440" s="2">
        <v>2.68</v>
      </c>
      <c r="D2440" s="2">
        <v>2.68</v>
      </c>
      <c r="E2440" s="2">
        <v>33</v>
      </c>
      <c r="F2440" s="2">
        <v>2.68</v>
      </c>
      <c r="G2440" s="2">
        <v>88.44</v>
      </c>
      <c r="H2440" s="15">
        <f t="shared" si="38"/>
        <v>0</v>
      </c>
    </row>
    <row r="2441" spans="1:8" ht="13.5" x14ac:dyDescent="0.25">
      <c r="A2441" s="11"/>
      <c r="B2441" s="10">
        <v>45856</v>
      </c>
      <c r="C2441" s="2">
        <v>2.68</v>
      </c>
      <c r="D2441" s="2">
        <v>2.68</v>
      </c>
      <c r="E2441" s="2">
        <v>200</v>
      </c>
      <c r="F2441" s="2">
        <v>2.68</v>
      </c>
      <c r="G2441" s="2">
        <v>536</v>
      </c>
      <c r="H2441" s="15">
        <f t="shared" si="38"/>
        <v>0</v>
      </c>
    </row>
    <row r="2442" spans="1:8" ht="13.5" x14ac:dyDescent="0.25">
      <c r="A2442" s="11"/>
      <c r="B2442" s="10">
        <v>45859</v>
      </c>
      <c r="C2442" s="2">
        <v>2.71</v>
      </c>
      <c r="D2442" s="2">
        <v>2.71</v>
      </c>
      <c r="E2442" s="2">
        <v>10</v>
      </c>
      <c r="F2442" s="2">
        <v>2.71</v>
      </c>
      <c r="G2442" s="2">
        <v>27.1</v>
      </c>
      <c r="H2442" s="15">
        <f t="shared" si="38"/>
        <v>1.1194029850746195E-2</v>
      </c>
    </row>
    <row r="2443" spans="1:8" ht="13.5" x14ac:dyDescent="0.25">
      <c r="A2443" s="11"/>
      <c r="B2443" s="10">
        <v>45860</v>
      </c>
      <c r="C2443" s="2">
        <v>2.71</v>
      </c>
      <c r="D2443" s="2">
        <v>2.71</v>
      </c>
      <c r="E2443" s="2">
        <v>0</v>
      </c>
      <c r="F2443" s="2">
        <v>0</v>
      </c>
      <c r="G2443" s="2">
        <v>0</v>
      </c>
      <c r="H2443" s="15">
        <f t="shared" si="38"/>
        <v>0</v>
      </c>
    </row>
    <row r="2444" spans="1:8" ht="13.5" x14ac:dyDescent="0.25">
      <c r="A2444" s="11"/>
      <c r="B2444" s="10">
        <v>45861</v>
      </c>
      <c r="C2444" s="2">
        <v>2.71</v>
      </c>
      <c r="D2444" s="2">
        <v>2.71</v>
      </c>
      <c r="E2444" s="2">
        <v>0</v>
      </c>
      <c r="F2444" s="2">
        <v>0</v>
      </c>
      <c r="G2444" s="2">
        <v>0</v>
      </c>
      <c r="H2444" s="15">
        <f t="shared" si="38"/>
        <v>0</v>
      </c>
    </row>
    <row r="2445" spans="1:8" ht="13.5" x14ac:dyDescent="0.25">
      <c r="A2445" s="11"/>
      <c r="B2445" s="10">
        <v>45862</v>
      </c>
      <c r="C2445" s="2">
        <v>2.7</v>
      </c>
      <c r="D2445" s="2">
        <v>2.7</v>
      </c>
      <c r="E2445" s="2">
        <v>33</v>
      </c>
      <c r="F2445" s="2">
        <v>2.7</v>
      </c>
      <c r="G2445" s="2">
        <v>89.1</v>
      </c>
      <c r="H2445" s="15">
        <f t="shared" si="38"/>
        <v>-3.6900369003689251E-3</v>
      </c>
    </row>
    <row r="2446" spans="1:8" ht="13.5" x14ac:dyDescent="0.25">
      <c r="A2446" s="11"/>
      <c r="B2446" s="10">
        <v>45866</v>
      </c>
      <c r="C2446" s="2">
        <v>2.7</v>
      </c>
      <c r="D2446" s="2">
        <v>2.7</v>
      </c>
      <c r="E2446" s="2">
        <v>0</v>
      </c>
      <c r="F2446" s="2">
        <v>0</v>
      </c>
      <c r="G2446" s="2">
        <v>0</v>
      </c>
      <c r="H2446" s="15">
        <f t="shared" si="38"/>
        <v>0</v>
      </c>
    </row>
    <row r="2447" spans="1:8" ht="13.5" x14ac:dyDescent="0.25">
      <c r="A2447" s="11"/>
      <c r="B2447" s="10">
        <v>45867</v>
      </c>
      <c r="C2447" s="2">
        <v>2.7</v>
      </c>
      <c r="D2447" s="2">
        <v>2.7</v>
      </c>
      <c r="E2447" s="2">
        <v>0</v>
      </c>
      <c r="F2447" s="2">
        <v>0</v>
      </c>
      <c r="G2447" s="2">
        <v>0</v>
      </c>
      <c r="H2447" s="15">
        <f t="shared" si="38"/>
        <v>0</v>
      </c>
    </row>
    <row r="2448" spans="1:8" ht="13.5" x14ac:dyDescent="0.25">
      <c r="A2448" s="11"/>
      <c r="B2448" s="10">
        <v>45868</v>
      </c>
      <c r="C2448" s="2">
        <v>2.68</v>
      </c>
      <c r="D2448" s="2">
        <v>2.68</v>
      </c>
      <c r="E2448" s="2">
        <v>11</v>
      </c>
      <c r="F2448" s="2">
        <v>2.68</v>
      </c>
      <c r="G2448" s="2">
        <v>29.48</v>
      </c>
      <c r="H2448" s="15">
        <f t="shared" si="38"/>
        <v>-7.4074074074074138E-3</v>
      </c>
    </row>
    <row r="2449" spans="1:8" ht="13.5" x14ac:dyDescent="0.25">
      <c r="A2449" s="11"/>
      <c r="B2449" s="10">
        <v>45869</v>
      </c>
      <c r="C2449" s="2">
        <v>2.68</v>
      </c>
      <c r="D2449" s="2">
        <v>2.68</v>
      </c>
      <c r="E2449" s="2">
        <v>0</v>
      </c>
      <c r="F2449" s="2">
        <v>0</v>
      </c>
      <c r="G2449" s="2">
        <v>0</v>
      </c>
      <c r="H2449" s="15">
        <f t="shared" si="38"/>
        <v>0</v>
      </c>
    </row>
    <row r="2450" spans="1:8" ht="13.5" x14ac:dyDescent="0.25">
      <c r="A2450" s="11"/>
      <c r="B2450" s="10">
        <v>45870</v>
      </c>
      <c r="C2450" s="2">
        <v>2.8</v>
      </c>
      <c r="D2450" s="2">
        <v>2.8</v>
      </c>
      <c r="E2450" s="2">
        <v>100</v>
      </c>
      <c r="F2450" s="2">
        <v>2.8</v>
      </c>
      <c r="G2450" s="2">
        <v>280</v>
      </c>
      <c r="H2450" s="15">
        <f t="shared" si="38"/>
        <v>4.4776119402984947E-2</v>
      </c>
    </row>
    <row r="2451" spans="1:8" ht="13.5" x14ac:dyDescent="0.25">
      <c r="A2451" s="11"/>
      <c r="B2451" s="10">
        <v>45873</v>
      </c>
      <c r="C2451" s="2">
        <v>2.8</v>
      </c>
      <c r="D2451" s="2">
        <v>2.8</v>
      </c>
      <c r="E2451" s="2">
        <v>0</v>
      </c>
      <c r="F2451" s="2">
        <v>0</v>
      </c>
      <c r="G2451" s="2">
        <v>0</v>
      </c>
      <c r="H2451" s="15">
        <f t="shared" si="38"/>
        <v>0</v>
      </c>
    </row>
    <row r="2452" spans="1:8" ht="13.5" x14ac:dyDescent="0.25">
      <c r="A2452" s="11"/>
      <c r="B2452" s="10">
        <v>45874</v>
      </c>
      <c r="C2452" s="2">
        <v>2.8</v>
      </c>
      <c r="D2452" s="2">
        <v>2.8</v>
      </c>
      <c r="E2452" s="2">
        <v>0</v>
      </c>
      <c r="F2452" s="2">
        <v>0</v>
      </c>
      <c r="G2452" s="2">
        <v>0</v>
      </c>
      <c r="H2452" s="15">
        <f t="shared" si="38"/>
        <v>0</v>
      </c>
    </row>
    <row r="2453" spans="1:8" ht="13.5" x14ac:dyDescent="0.25">
      <c r="A2453" s="11"/>
      <c r="B2453" s="10">
        <v>45875</v>
      </c>
      <c r="C2453" s="2">
        <v>2.8</v>
      </c>
      <c r="D2453" s="2">
        <v>2.8</v>
      </c>
      <c r="E2453" s="2">
        <v>0</v>
      </c>
      <c r="F2453" s="2">
        <v>0</v>
      </c>
      <c r="G2453" s="2">
        <v>0</v>
      </c>
      <c r="H2453" s="15">
        <f t="shared" si="38"/>
        <v>0</v>
      </c>
    </row>
    <row r="2454" spans="1:8" ht="13.5" x14ac:dyDescent="0.25">
      <c r="A2454" s="11"/>
      <c r="B2454" s="10">
        <v>45876</v>
      </c>
      <c r="C2454" s="2">
        <v>2.8</v>
      </c>
      <c r="D2454" s="2">
        <v>2.8</v>
      </c>
      <c r="E2454" s="2">
        <v>0</v>
      </c>
      <c r="F2454" s="2">
        <v>0</v>
      </c>
      <c r="G2454" s="2">
        <v>0</v>
      </c>
      <c r="H2454" s="15">
        <f t="shared" si="38"/>
        <v>0</v>
      </c>
    </row>
    <row r="2455" spans="1:8" ht="13.5" x14ac:dyDescent="0.25">
      <c r="A2455" s="11"/>
      <c r="B2455" s="10">
        <v>45877</v>
      </c>
      <c r="C2455" s="2">
        <v>2.8</v>
      </c>
      <c r="D2455" s="2">
        <v>2.8</v>
      </c>
      <c r="E2455" s="2">
        <v>0</v>
      </c>
      <c r="F2455" s="2">
        <v>0</v>
      </c>
      <c r="G2455" s="2">
        <v>0</v>
      </c>
      <c r="H2455" s="15">
        <f t="shared" si="38"/>
        <v>0</v>
      </c>
    </row>
    <row r="2456" spans="1:8" ht="13.5" x14ac:dyDescent="0.25">
      <c r="A2456" s="11"/>
      <c r="B2456" s="10">
        <v>45880</v>
      </c>
      <c r="C2456" s="2">
        <v>2.8</v>
      </c>
      <c r="D2456" s="2">
        <v>2.8</v>
      </c>
      <c r="E2456" s="2">
        <v>0</v>
      </c>
      <c r="F2456" s="2">
        <v>0</v>
      </c>
      <c r="G2456" s="2">
        <v>0</v>
      </c>
      <c r="H2456" s="15">
        <f t="shared" si="38"/>
        <v>0</v>
      </c>
    </row>
    <row r="2457" spans="1:8" ht="13.5" x14ac:dyDescent="0.25">
      <c r="A2457" s="11"/>
      <c r="B2457" s="10">
        <v>45881</v>
      </c>
      <c r="C2457" s="2">
        <v>2.8</v>
      </c>
      <c r="D2457" s="2">
        <v>2.8</v>
      </c>
      <c r="E2457" s="2">
        <v>0</v>
      </c>
      <c r="F2457" s="2">
        <v>0</v>
      </c>
      <c r="G2457" s="2">
        <v>0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2.8</v>
      </c>
      <c r="D2458" s="2">
        <v>2.8</v>
      </c>
      <c r="E2458" s="2">
        <v>0</v>
      </c>
      <c r="F2458" s="2">
        <v>0</v>
      </c>
      <c r="G2458" s="2">
        <v>0</v>
      </c>
      <c r="H2458" s="15">
        <f t="shared" si="38"/>
        <v>0</v>
      </c>
    </row>
    <row r="2459" spans="1:8" ht="13.5" x14ac:dyDescent="0.25">
      <c r="A2459" s="11"/>
      <c r="B2459" s="10">
        <v>45884</v>
      </c>
      <c r="C2459" s="2">
        <v>2.8</v>
      </c>
      <c r="D2459" s="2">
        <v>2.8</v>
      </c>
      <c r="E2459" s="2">
        <v>0</v>
      </c>
      <c r="F2459" s="2">
        <v>0</v>
      </c>
      <c r="G2459" s="2">
        <v>0</v>
      </c>
      <c r="H2459" s="15">
        <f t="shared" si="38"/>
        <v>0</v>
      </c>
    </row>
    <row r="2460" spans="1:8" ht="13.5" x14ac:dyDescent="0.25">
      <c r="A2460" s="11"/>
      <c r="B2460" s="10">
        <v>45887</v>
      </c>
      <c r="C2460" s="2">
        <v>2.8</v>
      </c>
      <c r="D2460" s="2">
        <v>2.8</v>
      </c>
      <c r="E2460" s="2">
        <v>0</v>
      </c>
      <c r="F2460" s="2">
        <v>0</v>
      </c>
      <c r="G2460" s="2">
        <v>0</v>
      </c>
      <c r="H2460" s="15">
        <f t="shared" si="38"/>
        <v>0</v>
      </c>
    </row>
    <row r="2461" spans="1:8" ht="13.5" x14ac:dyDescent="0.25">
      <c r="A2461" s="11"/>
      <c r="B2461" s="10">
        <v>45888</v>
      </c>
      <c r="C2461" s="2">
        <v>2.8</v>
      </c>
      <c r="D2461" s="2">
        <v>2.8</v>
      </c>
      <c r="E2461" s="2">
        <v>0</v>
      </c>
      <c r="F2461" s="2">
        <v>0</v>
      </c>
      <c r="G2461" s="2">
        <v>0</v>
      </c>
      <c r="H2461" s="15">
        <f t="shared" si="38"/>
        <v>0</v>
      </c>
    </row>
    <row r="2462" spans="1:8" ht="13.5" x14ac:dyDescent="0.25">
      <c r="A2462" s="11"/>
      <c r="B2462" s="10">
        <v>45889</v>
      </c>
      <c r="C2462" s="2">
        <v>2.8</v>
      </c>
      <c r="D2462" s="2">
        <v>2.8</v>
      </c>
      <c r="E2462" s="2">
        <v>0</v>
      </c>
      <c r="F2462" s="2">
        <v>0</v>
      </c>
      <c r="G2462" s="2">
        <v>0</v>
      </c>
      <c r="H2462" s="15">
        <f t="shared" si="38"/>
        <v>0</v>
      </c>
    </row>
    <row r="2463" spans="1:8" ht="13.5" x14ac:dyDescent="0.25">
      <c r="A2463" s="11"/>
      <c r="B2463" s="10">
        <v>45890</v>
      </c>
      <c r="C2463" s="2">
        <v>2.8</v>
      </c>
      <c r="D2463" s="2">
        <v>2.8</v>
      </c>
      <c r="E2463" s="2">
        <v>0</v>
      </c>
      <c r="F2463" s="2">
        <v>0</v>
      </c>
      <c r="G2463" s="2">
        <v>0</v>
      </c>
      <c r="H2463" s="15">
        <f t="shared" si="38"/>
        <v>0</v>
      </c>
    </row>
    <row r="2464" spans="1:8" ht="13.5" x14ac:dyDescent="0.25">
      <c r="A2464" s="11"/>
      <c r="B2464" s="10">
        <v>45891</v>
      </c>
      <c r="C2464" s="2">
        <v>2.8</v>
      </c>
      <c r="D2464" s="2">
        <v>2.8</v>
      </c>
      <c r="E2464" s="2">
        <v>0</v>
      </c>
      <c r="F2464" s="2">
        <v>0</v>
      </c>
      <c r="G2464" s="2">
        <v>0</v>
      </c>
      <c r="H2464" s="15">
        <f t="shared" si="38"/>
        <v>0</v>
      </c>
    </row>
    <row r="2465" spans="1:8" ht="13.5" x14ac:dyDescent="0.25">
      <c r="A2465" s="11"/>
      <c r="B2465" s="10">
        <v>45894</v>
      </c>
      <c r="C2465" s="2">
        <v>2.92</v>
      </c>
      <c r="D2465" s="2">
        <v>2.92</v>
      </c>
      <c r="E2465" s="2">
        <v>1</v>
      </c>
      <c r="F2465" s="2">
        <v>2.92</v>
      </c>
      <c r="G2465" s="2">
        <v>2.92</v>
      </c>
      <c r="H2465" s="15">
        <f t="shared" si="38"/>
        <v>4.2857142857142899E-2</v>
      </c>
    </row>
    <row r="2466" spans="1:8" ht="13.5" x14ac:dyDescent="0.25">
      <c r="A2466" s="11"/>
      <c r="B2466" s="10">
        <v>45895</v>
      </c>
      <c r="C2466" s="2">
        <v>2.92</v>
      </c>
      <c r="D2466" s="2">
        <v>2.92</v>
      </c>
      <c r="E2466" s="2">
        <v>0</v>
      </c>
      <c r="F2466" s="2">
        <v>0</v>
      </c>
      <c r="G2466" s="2">
        <v>0</v>
      </c>
      <c r="H2466" s="15">
        <f t="shared" si="38"/>
        <v>0</v>
      </c>
    </row>
    <row r="2467" spans="1:8" ht="13.5" x14ac:dyDescent="0.25">
      <c r="A2467" s="11"/>
      <c r="B2467" s="10">
        <v>45896</v>
      </c>
      <c r="C2467" s="2">
        <v>2.92</v>
      </c>
      <c r="D2467" s="2">
        <v>2.92</v>
      </c>
      <c r="E2467" s="2">
        <v>100</v>
      </c>
      <c r="F2467" s="2">
        <v>2.92</v>
      </c>
      <c r="G2467" s="2">
        <v>292</v>
      </c>
      <c r="H2467" s="15">
        <f t="shared" si="38"/>
        <v>0</v>
      </c>
    </row>
    <row r="2468" spans="1:8" ht="13.5" x14ac:dyDescent="0.25">
      <c r="A2468" s="11"/>
      <c r="B2468" s="10">
        <v>45897</v>
      </c>
      <c r="C2468" s="2">
        <v>2.92</v>
      </c>
      <c r="D2468" s="2">
        <v>2.92</v>
      </c>
      <c r="E2468" s="2">
        <v>0</v>
      </c>
      <c r="F2468" s="2">
        <v>0</v>
      </c>
      <c r="G2468" s="2">
        <v>0</v>
      </c>
      <c r="H2468" s="15">
        <f t="shared" si="38"/>
        <v>0</v>
      </c>
    </row>
    <row r="2469" spans="1:8" ht="13.5" x14ac:dyDescent="0.25">
      <c r="A2469" s="11"/>
      <c r="B2469" s="10">
        <v>45898</v>
      </c>
      <c r="C2469" s="2">
        <v>3.05</v>
      </c>
      <c r="D2469" s="2">
        <v>3.05</v>
      </c>
      <c r="E2469" s="2">
        <v>1</v>
      </c>
      <c r="F2469" s="2">
        <v>3.05</v>
      </c>
      <c r="G2469" s="2">
        <v>3.05</v>
      </c>
      <c r="H2469" s="15">
        <f t="shared" si="38"/>
        <v>4.4520547945205442E-2</v>
      </c>
    </row>
    <row r="2470" spans="1:8" ht="13.5" x14ac:dyDescent="0.25">
      <c r="A2470" s="11"/>
      <c r="B2470" s="10">
        <v>45901</v>
      </c>
      <c r="C2470" s="2">
        <v>3.05</v>
      </c>
      <c r="D2470" s="2">
        <v>3.05</v>
      </c>
      <c r="E2470" s="2">
        <v>35</v>
      </c>
      <c r="F2470" s="2">
        <v>3.05</v>
      </c>
      <c r="G2470" s="2">
        <v>106.75</v>
      </c>
      <c r="H2470" s="15">
        <f t="shared" si="38"/>
        <v>0</v>
      </c>
    </row>
    <row r="2471" spans="1:8" ht="13.5" x14ac:dyDescent="0.25">
      <c r="A2471" s="11"/>
      <c r="B2471" s="10">
        <v>45902</v>
      </c>
      <c r="C2471" s="2">
        <v>3.05</v>
      </c>
      <c r="D2471" s="2">
        <v>3.05</v>
      </c>
      <c r="E2471" s="2">
        <v>40</v>
      </c>
      <c r="F2471" s="2">
        <v>3.05</v>
      </c>
      <c r="G2471" s="2">
        <v>122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3.05</v>
      </c>
      <c r="D2472" s="2">
        <v>3.05</v>
      </c>
      <c r="E2472" s="2">
        <v>533</v>
      </c>
      <c r="F2472" s="2">
        <v>3.05</v>
      </c>
      <c r="G2472" s="2">
        <v>1625.65</v>
      </c>
      <c r="H2472" s="15">
        <f t="shared" si="38"/>
        <v>0</v>
      </c>
    </row>
    <row r="2473" spans="1:8" ht="13.5" x14ac:dyDescent="0.25">
      <c r="A2473" s="11"/>
      <c r="B2473" s="10">
        <v>45905</v>
      </c>
      <c r="C2473" s="2">
        <v>3.05</v>
      </c>
      <c r="D2473" s="2">
        <v>3.05</v>
      </c>
      <c r="E2473" s="2">
        <v>45</v>
      </c>
      <c r="F2473" s="2">
        <v>3.05</v>
      </c>
      <c r="G2473" s="2">
        <v>137.25</v>
      </c>
      <c r="H2473" s="15">
        <f t="shared" si="38"/>
        <v>0</v>
      </c>
    </row>
    <row r="2474" spans="1:8" ht="13.5" x14ac:dyDescent="0.25">
      <c r="A2474" s="11"/>
      <c r="B2474" s="10">
        <v>45908</v>
      </c>
      <c r="C2474" s="2">
        <v>3.05</v>
      </c>
      <c r="D2474" s="2">
        <v>3.05</v>
      </c>
      <c r="E2474" s="2">
        <v>45</v>
      </c>
      <c r="F2474" s="2">
        <v>3.05</v>
      </c>
      <c r="G2474" s="2">
        <v>137.25</v>
      </c>
      <c r="H2474" s="15">
        <f t="shared" si="38"/>
        <v>0</v>
      </c>
    </row>
    <row r="2475" spans="1:8" ht="13.5" x14ac:dyDescent="0.25">
      <c r="A2475" s="11"/>
      <c r="B2475" s="10">
        <v>45909</v>
      </c>
      <c r="C2475" s="2">
        <v>3.05</v>
      </c>
      <c r="D2475" s="2">
        <v>3.05</v>
      </c>
      <c r="E2475" s="2">
        <v>0</v>
      </c>
      <c r="F2475" s="2">
        <v>0</v>
      </c>
      <c r="G2475" s="2">
        <v>0</v>
      </c>
      <c r="H2475" s="15">
        <f t="shared" si="38"/>
        <v>0</v>
      </c>
    </row>
    <row r="2476" spans="1:8" ht="13.5" x14ac:dyDescent="0.25">
      <c r="A2476" s="11"/>
      <c r="B2476" s="10">
        <v>45910</v>
      </c>
      <c r="C2476" s="2">
        <v>3.05</v>
      </c>
      <c r="D2476" s="2">
        <v>3.05</v>
      </c>
      <c r="E2476" s="2">
        <v>0</v>
      </c>
      <c r="F2476" s="2">
        <v>0</v>
      </c>
      <c r="G2476" s="2">
        <v>0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3.05</v>
      </c>
      <c r="D2477" s="2">
        <v>3.05</v>
      </c>
      <c r="E2477" s="2">
        <v>0</v>
      </c>
      <c r="F2477" s="2">
        <v>0</v>
      </c>
      <c r="G2477" s="2">
        <v>0</v>
      </c>
      <c r="H2477" s="15">
        <f t="shared" si="38"/>
        <v>0</v>
      </c>
    </row>
    <row r="2478" spans="1:8" ht="13.5" x14ac:dyDescent="0.25">
      <c r="A2478" s="11"/>
      <c r="B2478" s="10">
        <v>45912</v>
      </c>
      <c r="C2478" s="2">
        <v>3.05</v>
      </c>
      <c r="D2478" s="2">
        <v>3.05</v>
      </c>
      <c r="E2478" s="2">
        <v>0</v>
      </c>
      <c r="F2478" s="2">
        <v>0</v>
      </c>
      <c r="G2478" s="2">
        <v>0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3.18</v>
      </c>
      <c r="D2479" s="2">
        <v>3.18</v>
      </c>
      <c r="E2479" s="2">
        <v>2</v>
      </c>
      <c r="F2479" s="2">
        <v>3.18</v>
      </c>
      <c r="G2479" s="2">
        <v>6.36</v>
      </c>
      <c r="H2479" s="15">
        <f t="shared" si="38"/>
        <v>4.2622950819672246E-2</v>
      </c>
    </row>
    <row r="2480" spans="1:8" ht="13.5" x14ac:dyDescent="0.25">
      <c r="A2480" s="11"/>
      <c r="B2480" s="10">
        <v>45916</v>
      </c>
      <c r="C2480" s="2">
        <v>3.25</v>
      </c>
      <c r="D2480" s="2">
        <v>3.25</v>
      </c>
      <c r="E2480" s="2">
        <v>3</v>
      </c>
      <c r="F2480" s="2">
        <v>3.25</v>
      </c>
      <c r="G2480" s="2">
        <v>9.75</v>
      </c>
      <c r="H2480" s="15">
        <f t="shared" si="38"/>
        <v>2.2012578616352151E-2</v>
      </c>
    </row>
    <row r="2481" spans="1:8" ht="13.5" x14ac:dyDescent="0.25">
      <c r="A2481" s="11"/>
      <c r="B2481" s="10">
        <v>45917</v>
      </c>
      <c r="C2481" s="2">
        <v>3.25</v>
      </c>
      <c r="D2481" s="2">
        <v>3.25</v>
      </c>
      <c r="E2481" s="2">
        <v>11</v>
      </c>
      <c r="F2481" s="2">
        <v>3.25</v>
      </c>
      <c r="G2481" s="2">
        <v>35.75</v>
      </c>
      <c r="H2481" s="15">
        <f t="shared" si="38"/>
        <v>0</v>
      </c>
    </row>
    <row r="2482" spans="1:8" ht="13.5" x14ac:dyDescent="0.25">
      <c r="A2482" s="11"/>
      <c r="B2482" s="10">
        <v>45918</v>
      </c>
      <c r="C2482" s="2">
        <v>3.25</v>
      </c>
      <c r="D2482" s="2">
        <v>3.25</v>
      </c>
      <c r="E2482" s="2">
        <v>0</v>
      </c>
      <c r="F2482" s="2">
        <v>0</v>
      </c>
      <c r="G2482" s="2">
        <v>0</v>
      </c>
      <c r="H2482" s="15">
        <f t="shared" si="38"/>
        <v>0</v>
      </c>
    </row>
    <row r="2483" spans="1:8" ht="13.5" x14ac:dyDescent="0.25">
      <c r="A2483" s="11"/>
      <c r="B2483" s="10">
        <v>45919</v>
      </c>
      <c r="C2483" s="2">
        <v>3.25</v>
      </c>
      <c r="D2483" s="2">
        <v>3.25</v>
      </c>
      <c r="E2483" s="2">
        <v>477</v>
      </c>
      <c r="F2483" s="2">
        <v>3.25</v>
      </c>
      <c r="G2483" s="2">
        <v>1550.25</v>
      </c>
      <c r="H2483" s="15">
        <f t="shared" si="38"/>
        <v>0</v>
      </c>
    </row>
    <row r="2484" spans="1:8" ht="13.5" x14ac:dyDescent="0.25">
      <c r="A2484" s="11"/>
      <c r="B2484" s="10">
        <v>45922</v>
      </c>
      <c r="C2484" s="2">
        <v>3.13</v>
      </c>
      <c r="D2484" s="2">
        <v>3.13</v>
      </c>
      <c r="E2484" s="2">
        <v>50</v>
      </c>
      <c r="F2484" s="2">
        <v>3.13</v>
      </c>
      <c r="G2484" s="2">
        <v>156.5</v>
      </c>
      <c r="H2484" s="15">
        <f t="shared" si="38"/>
        <v>-3.6923076923076954E-2</v>
      </c>
    </row>
    <row r="2485" spans="1:8" ht="13.5" x14ac:dyDescent="0.25">
      <c r="A2485" s="11"/>
      <c r="B2485" s="10">
        <v>45923</v>
      </c>
      <c r="C2485" s="2">
        <v>3.13</v>
      </c>
      <c r="D2485" s="2">
        <v>3.13</v>
      </c>
      <c r="E2485" s="2">
        <v>0</v>
      </c>
      <c r="F2485" s="2">
        <v>0</v>
      </c>
      <c r="G2485" s="2">
        <v>0</v>
      </c>
      <c r="H2485" s="15">
        <f t="shared" si="38"/>
        <v>0</v>
      </c>
    </row>
    <row r="2486" spans="1:8" ht="13.5" x14ac:dyDescent="0.25">
      <c r="A2486" s="11"/>
      <c r="B2486" s="10">
        <v>45924</v>
      </c>
      <c r="C2486" s="2">
        <v>3.13</v>
      </c>
      <c r="D2486" s="2">
        <v>3.13</v>
      </c>
      <c r="E2486" s="2">
        <v>0</v>
      </c>
      <c r="F2486" s="2">
        <v>0</v>
      </c>
      <c r="G2486" s="2">
        <v>0</v>
      </c>
      <c r="H2486" s="15">
        <f t="shared" si="38"/>
        <v>0</v>
      </c>
    </row>
    <row r="2487" spans="1:8" ht="13.5" x14ac:dyDescent="0.25">
      <c r="A2487" s="11"/>
      <c r="B2487" s="10">
        <v>45925</v>
      </c>
      <c r="C2487" s="2">
        <v>3.13</v>
      </c>
      <c r="D2487" s="2">
        <v>3.13</v>
      </c>
      <c r="E2487" s="2">
        <v>0</v>
      </c>
      <c r="F2487" s="2">
        <v>0</v>
      </c>
      <c r="G2487" s="2">
        <v>0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3.13</v>
      </c>
      <c r="D2488" s="2">
        <v>3.13</v>
      </c>
      <c r="E2488" s="2">
        <v>0</v>
      </c>
      <c r="F2488" s="2">
        <v>0</v>
      </c>
      <c r="G2488" s="2">
        <v>0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3.27</v>
      </c>
      <c r="D2489" s="2">
        <v>3.27</v>
      </c>
      <c r="E2489" s="2">
        <v>0</v>
      </c>
      <c r="F2489" s="2">
        <v>0</v>
      </c>
      <c r="G2489" s="2">
        <v>0</v>
      </c>
      <c r="H2489" s="15">
        <f t="shared" si="38"/>
        <v>4.4728434504792372E-2</v>
      </c>
    </row>
    <row r="2490" spans="1:8" ht="13.5" x14ac:dyDescent="0.25">
      <c r="A2490" s="11"/>
      <c r="B2490" s="10">
        <v>45930</v>
      </c>
      <c r="C2490" s="2">
        <v>3.41</v>
      </c>
      <c r="D2490" s="2">
        <v>3.41</v>
      </c>
      <c r="E2490" s="2">
        <v>0</v>
      </c>
      <c r="F2490" s="2">
        <v>0</v>
      </c>
      <c r="G2490" s="2">
        <v>0</v>
      </c>
      <c r="H2490" s="15">
        <f t="shared" si="38"/>
        <v>4.2813455657492394E-2</v>
      </c>
    </row>
    <row r="2491" spans="1:8" ht="13.5" x14ac:dyDescent="0.25">
      <c r="A2491" s="11"/>
      <c r="B2491" s="10">
        <v>45931</v>
      </c>
      <c r="C2491" s="2">
        <v>3.56</v>
      </c>
      <c r="D2491" s="2">
        <v>3.56</v>
      </c>
      <c r="E2491" s="2">
        <v>0</v>
      </c>
      <c r="F2491" s="2">
        <v>0</v>
      </c>
      <c r="G2491" s="2">
        <v>0</v>
      </c>
      <c r="H2491" s="15">
        <f t="shared" si="38"/>
        <v>4.3988269794721382E-2</v>
      </c>
    </row>
    <row r="2492" spans="1:8" ht="13.5" x14ac:dyDescent="0.25">
      <c r="A2492" s="11"/>
      <c r="B2492" s="10">
        <v>45932</v>
      </c>
      <c r="C2492" s="2">
        <v>3.7</v>
      </c>
      <c r="D2492" s="2">
        <v>3.7</v>
      </c>
      <c r="E2492" s="2">
        <v>50</v>
      </c>
      <c r="F2492" s="2">
        <v>3.7</v>
      </c>
      <c r="G2492" s="2">
        <v>185</v>
      </c>
      <c r="H2492" s="15">
        <f t="shared" si="38"/>
        <v>3.9325842696629247E-2</v>
      </c>
    </row>
    <row r="2493" spans="1:8" ht="13.5" x14ac:dyDescent="0.25">
      <c r="A2493" s="11"/>
      <c r="B2493" s="10">
        <v>45933</v>
      </c>
      <c r="C2493" s="2">
        <v>3.54</v>
      </c>
      <c r="D2493" s="2">
        <v>3.54</v>
      </c>
      <c r="E2493" s="2">
        <v>0</v>
      </c>
      <c r="F2493" s="2">
        <v>0</v>
      </c>
      <c r="G2493" s="2">
        <v>0</v>
      </c>
      <c r="H2493" s="15">
        <f t="shared" si="38"/>
        <v>-4.324324324324328E-2</v>
      </c>
    </row>
    <row r="2494" spans="1:8" ht="13.5" x14ac:dyDescent="0.25">
      <c r="A2494" s="11"/>
      <c r="B2494" s="10">
        <v>45936</v>
      </c>
      <c r="C2494" s="2">
        <v>3.39</v>
      </c>
      <c r="D2494" s="2">
        <v>3.39</v>
      </c>
      <c r="E2494" s="2">
        <v>830</v>
      </c>
      <c r="F2494" s="2">
        <v>3.39</v>
      </c>
      <c r="G2494" s="2">
        <v>2813.7</v>
      </c>
      <c r="H2494" s="15">
        <f t="shared" si="38"/>
        <v>-4.2372881355932181E-2</v>
      </c>
    </row>
    <row r="2495" spans="1:8" ht="13.5" x14ac:dyDescent="0.25">
      <c r="A2495" s="11"/>
      <c r="B2495" s="10">
        <v>45937</v>
      </c>
      <c r="C2495" s="2">
        <v>3.36</v>
      </c>
      <c r="D2495" s="2">
        <v>3.36</v>
      </c>
      <c r="E2495" s="2">
        <v>5</v>
      </c>
      <c r="F2495" s="2">
        <v>3.36</v>
      </c>
      <c r="G2495" s="2">
        <v>16.8</v>
      </c>
      <c r="H2495" s="15">
        <f t="shared" si="38"/>
        <v>-8.8495575221239665E-3</v>
      </c>
    </row>
    <row r="2496" spans="1:8" ht="13.5" x14ac:dyDescent="0.25">
      <c r="A2496" s="11"/>
      <c r="B2496" s="10">
        <v>45938</v>
      </c>
      <c r="C2496" s="2">
        <v>3.36</v>
      </c>
      <c r="D2496" s="2">
        <v>3.36</v>
      </c>
      <c r="E2496" s="2">
        <v>0</v>
      </c>
      <c r="F2496" s="2">
        <v>0</v>
      </c>
      <c r="G2496" s="2">
        <v>0</v>
      </c>
      <c r="H2496" s="15">
        <f t="shared" si="38"/>
        <v>0</v>
      </c>
    </row>
    <row r="2497" spans="1:11" ht="13.5" x14ac:dyDescent="0.25">
      <c r="A2497" s="11"/>
      <c r="B2497" s="10">
        <v>45939</v>
      </c>
      <c r="C2497" s="2">
        <v>3.36</v>
      </c>
      <c r="D2497" s="2">
        <v>3.36</v>
      </c>
      <c r="E2497" s="2">
        <v>0</v>
      </c>
      <c r="F2497" s="2">
        <v>0</v>
      </c>
      <c r="G2497" s="2">
        <v>0</v>
      </c>
      <c r="H2497" s="15">
        <f t="shared" si="38"/>
        <v>0</v>
      </c>
    </row>
    <row r="2498" spans="1:11" ht="13.5" x14ac:dyDescent="0.25">
      <c r="A2498" s="11"/>
      <c r="B2498" s="10">
        <v>45940</v>
      </c>
      <c r="C2498" s="2">
        <v>3.36</v>
      </c>
      <c r="D2498" s="2">
        <v>3.36</v>
      </c>
      <c r="E2498" s="2">
        <v>0</v>
      </c>
      <c r="F2498" s="2">
        <v>0</v>
      </c>
      <c r="G2498" s="2">
        <v>0</v>
      </c>
      <c r="H2498" s="15">
        <f t="shared" si="38"/>
        <v>0</v>
      </c>
    </row>
    <row r="2499" spans="1:11" ht="13.5" x14ac:dyDescent="0.25">
      <c r="A2499" s="11"/>
      <c r="B2499" s="10">
        <v>45943</v>
      </c>
      <c r="C2499" s="2">
        <v>3.21</v>
      </c>
      <c r="D2499" s="2">
        <v>3.21</v>
      </c>
      <c r="E2499" s="2">
        <v>1</v>
      </c>
      <c r="F2499" s="2">
        <v>3.21</v>
      </c>
      <c r="G2499" s="2">
        <v>3.21</v>
      </c>
      <c r="H2499" s="15">
        <f t="shared" si="38"/>
        <v>-4.4642857142857116E-2</v>
      </c>
    </row>
    <row r="2500" spans="1:11" ht="13.5" x14ac:dyDescent="0.25">
      <c r="A2500" s="11"/>
      <c r="B2500" s="10">
        <v>45944</v>
      </c>
      <c r="C2500" s="2">
        <v>3.1</v>
      </c>
      <c r="D2500" s="2">
        <v>3.1</v>
      </c>
      <c r="E2500" s="2">
        <v>25</v>
      </c>
      <c r="F2500" s="2">
        <v>3.1</v>
      </c>
      <c r="G2500" s="2">
        <v>77.5</v>
      </c>
      <c r="H2500" s="15">
        <f t="shared" si="38"/>
        <v>-3.4267912772585632E-2</v>
      </c>
    </row>
    <row r="2501" spans="1:11" ht="13.5" x14ac:dyDescent="0.25">
      <c r="A2501" s="11"/>
      <c r="B2501" s="10">
        <v>45946</v>
      </c>
      <c r="C2501" s="2">
        <v>2.97</v>
      </c>
      <c r="D2501" s="2">
        <v>2.97</v>
      </c>
      <c r="E2501" s="2">
        <v>1</v>
      </c>
      <c r="F2501" s="2">
        <v>2.97</v>
      </c>
      <c r="G2501" s="2">
        <v>2.97</v>
      </c>
      <c r="H2501" s="15">
        <f t="shared" si="38"/>
        <v>-4.1935483870967703E-2</v>
      </c>
    </row>
    <row r="2502" spans="1:11" ht="13.5" x14ac:dyDescent="0.25">
      <c r="A2502" s="11"/>
      <c r="B2502" s="10">
        <v>45947</v>
      </c>
      <c r="C2502" s="2">
        <v>2.84</v>
      </c>
      <c r="D2502" s="2">
        <v>2.84</v>
      </c>
      <c r="E2502" s="2">
        <v>2</v>
      </c>
      <c r="F2502" s="2">
        <v>2.84</v>
      </c>
      <c r="G2502" s="2">
        <v>5.68</v>
      </c>
      <c r="H2502" s="15">
        <f t="shared" si="38"/>
        <v>-4.3771043771043884E-2</v>
      </c>
    </row>
    <row r="2503" spans="1:11" ht="13.5" x14ac:dyDescent="0.25">
      <c r="A2503" s="11"/>
      <c r="B2503" s="10">
        <v>45950</v>
      </c>
      <c r="C2503" s="2">
        <v>2.72</v>
      </c>
      <c r="D2503" s="2">
        <v>2.72</v>
      </c>
      <c r="E2503" s="2">
        <v>2</v>
      </c>
      <c r="F2503" s="2">
        <v>2.72</v>
      </c>
      <c r="G2503" s="2">
        <v>5.44</v>
      </c>
      <c r="H2503" s="15">
        <f t="shared" ref="H2503:H2511" si="39">(D2503-D2502)/D2502</f>
        <v>-4.2253521126760445E-2</v>
      </c>
    </row>
    <row r="2504" spans="1:11" ht="13.5" x14ac:dyDescent="0.25">
      <c r="A2504" s="11"/>
      <c r="B2504" s="10">
        <v>45951</v>
      </c>
      <c r="C2504" s="2">
        <v>2.66</v>
      </c>
      <c r="D2504" s="2">
        <v>2.66</v>
      </c>
      <c r="E2504" s="2">
        <v>2</v>
      </c>
      <c r="F2504" s="2">
        <v>2.66</v>
      </c>
      <c r="G2504" s="2">
        <v>5.32</v>
      </c>
      <c r="H2504" s="15">
        <f t="shared" si="39"/>
        <v>-2.2058823529411783E-2</v>
      </c>
    </row>
    <row r="2505" spans="1:11" ht="13.5" x14ac:dyDescent="0.25">
      <c r="A2505" s="11"/>
      <c r="B2505" s="10">
        <v>45952</v>
      </c>
      <c r="C2505" s="2">
        <v>2.66</v>
      </c>
      <c r="D2505" s="2">
        <v>2.66</v>
      </c>
      <c r="E2505" s="2">
        <v>9</v>
      </c>
      <c r="F2505" s="2">
        <v>2.66</v>
      </c>
      <c r="G2505" s="2">
        <v>23.94</v>
      </c>
      <c r="H2505" s="15">
        <f t="shared" si="39"/>
        <v>0</v>
      </c>
    </row>
    <row r="2506" spans="1:11" ht="13.5" x14ac:dyDescent="0.25">
      <c r="A2506" s="11"/>
      <c r="B2506" s="10">
        <v>45953</v>
      </c>
      <c r="C2506" s="2">
        <v>2.5499999999999998</v>
      </c>
      <c r="D2506" s="2">
        <v>2.5499999999999998</v>
      </c>
      <c r="E2506" s="2">
        <v>2</v>
      </c>
      <c r="F2506" s="2">
        <v>2.5499999999999998</v>
      </c>
      <c r="G2506" s="2">
        <v>5.0999999999999996</v>
      </c>
      <c r="H2506" s="15">
        <f t="shared" si="39"/>
        <v>-4.1353383458646732E-2</v>
      </c>
    </row>
    <row r="2507" spans="1:11" ht="13.5" x14ac:dyDescent="0.25">
      <c r="A2507" s="11"/>
      <c r="B2507" s="10">
        <v>45954</v>
      </c>
      <c r="C2507" s="2">
        <v>2.5499999999999998</v>
      </c>
      <c r="D2507" s="2">
        <v>2.5499999999999998</v>
      </c>
      <c r="E2507" s="2">
        <v>0</v>
      </c>
      <c r="F2507" s="2">
        <v>0</v>
      </c>
      <c r="G2507" s="2">
        <v>0</v>
      </c>
      <c r="H2507" s="15">
        <f t="shared" si="39"/>
        <v>0</v>
      </c>
    </row>
    <row r="2508" spans="1:11" ht="13.5" x14ac:dyDescent="0.25">
      <c r="A2508" s="11"/>
      <c r="B2508" s="10">
        <v>45957</v>
      </c>
      <c r="C2508" s="2">
        <v>2.44</v>
      </c>
      <c r="D2508" s="2">
        <v>2.44</v>
      </c>
      <c r="E2508" s="2">
        <v>1</v>
      </c>
      <c r="F2508" s="2">
        <v>2.44</v>
      </c>
      <c r="G2508" s="2">
        <v>2.44</v>
      </c>
      <c r="H2508" s="15">
        <f t="shared" si="39"/>
        <v>-4.3137254901960735E-2</v>
      </c>
    </row>
    <row r="2509" spans="1:11" ht="13.5" x14ac:dyDescent="0.25">
      <c r="A2509" s="11"/>
      <c r="B2509" s="10">
        <v>45958</v>
      </c>
      <c r="C2509" s="2">
        <v>2.44</v>
      </c>
      <c r="D2509" s="2">
        <v>2.44</v>
      </c>
      <c r="E2509" s="2">
        <v>0</v>
      </c>
      <c r="F2509" s="2">
        <v>0</v>
      </c>
      <c r="G2509" s="2">
        <v>0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2.34</v>
      </c>
      <c r="D2510" s="2">
        <v>2.34</v>
      </c>
      <c r="E2510" s="2">
        <v>1</v>
      </c>
      <c r="F2510" s="2">
        <v>2.34</v>
      </c>
      <c r="G2510" s="2">
        <v>2.34</v>
      </c>
      <c r="H2510" s="15">
        <f t="shared" si="39"/>
        <v>-4.0983606557377088E-2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2.2400000000000002</v>
      </c>
      <c r="D2511" s="2">
        <v>2.2400000000000002</v>
      </c>
      <c r="E2511" s="2">
        <v>1</v>
      </c>
      <c r="F2511" s="2">
        <v>2.2400000000000002</v>
      </c>
      <c r="G2511" s="2">
        <v>2.2400000000000002</v>
      </c>
      <c r="H2511" s="15">
        <f t="shared" si="39"/>
        <v>-4.2735042735042583E-2</v>
      </c>
      <c r="I2511" s="16">
        <v>4207823</v>
      </c>
      <c r="J2511" s="13">
        <f>I2511*D2511</f>
        <v>9425523.5200000014</v>
      </c>
      <c r="K2511" s="14">
        <f>SUM(E2307:E2511)/205</f>
        <v>310.45853658536583</v>
      </c>
    </row>
    <row r="2710" ht="13.25" hidden="1" customHeight="1" x14ac:dyDescent="0.25"/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1.1499999999999999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1.1499999999999999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1.1499999999999999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1.1499999999999999</v>
      </c>
      <c r="C5" s="2">
        <f t="shared" si="0"/>
        <v>0</v>
      </c>
      <c r="D5" s="2">
        <f>AVERAGE(B1:B5)</f>
        <v>1.1499999999999999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1.18</v>
      </c>
      <c r="C6" s="2">
        <f t="shared" si="0"/>
        <v>3.0000000000000027E-2</v>
      </c>
      <c r="D6" s="2">
        <f t="shared" ref="D6:D69" si="1">AVERAGE(B2:B6)</f>
        <v>1.1559999999999999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1.18</v>
      </c>
      <c r="C7" s="2">
        <f t="shared" si="0"/>
        <v>0</v>
      </c>
      <c r="D7" s="2">
        <f t="shared" si="1"/>
        <v>1.1619999999999999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1.18</v>
      </c>
      <c r="C8" s="2">
        <f t="shared" si="0"/>
        <v>0</v>
      </c>
      <c r="D8" s="2">
        <f t="shared" si="1"/>
        <v>1.1679999999999997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1.18</v>
      </c>
      <c r="C9" s="2">
        <f t="shared" si="0"/>
        <v>0</v>
      </c>
      <c r="D9" s="2">
        <f t="shared" si="1"/>
        <v>1.1739999999999999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1.1499999999999999</v>
      </c>
      <c r="C10" s="2">
        <f t="shared" si="0"/>
        <v>-3.0000000000000027E-2</v>
      </c>
      <c r="D10" s="2">
        <f t="shared" si="1"/>
        <v>1.1739999999999999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1.1499999999999999</v>
      </c>
      <c r="C11" s="2">
        <f t="shared" si="0"/>
        <v>0</v>
      </c>
      <c r="D11" s="2">
        <f t="shared" si="1"/>
        <v>1.1679999999999999</v>
      </c>
      <c r="E11" s="2">
        <f>AVERAGE(B2:B11)</f>
        <v>1.1619999999999999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1.1499999999999999</v>
      </c>
      <c r="C12" s="2">
        <f t="shared" si="0"/>
        <v>0</v>
      </c>
      <c r="D12" s="2">
        <f t="shared" si="1"/>
        <v>1.1620000000000001</v>
      </c>
      <c r="E12" s="2">
        <f t="shared" ref="E12:E75" si="2">AVERAGE(B3:B12)</f>
        <v>1.1620000000000001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1.1499999999999999</v>
      </c>
      <c r="C13" s="2">
        <f t="shared" si="0"/>
        <v>0</v>
      </c>
      <c r="D13" s="2">
        <f t="shared" si="1"/>
        <v>1.1559999999999999</v>
      </c>
      <c r="E13" s="2">
        <f t="shared" si="2"/>
        <v>1.1619999999999999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1.1499999999999999</v>
      </c>
      <c r="C14" s="2">
        <f t="shared" si="0"/>
        <v>0</v>
      </c>
      <c r="D14" s="2">
        <f t="shared" si="1"/>
        <v>1.1499999999999999</v>
      </c>
      <c r="E14" s="2">
        <f t="shared" si="2"/>
        <v>1.1620000000000001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1.1499999999999999</v>
      </c>
      <c r="C15" s="2">
        <f t="shared" si="0"/>
        <v>0</v>
      </c>
      <c r="D15" s="2">
        <f t="shared" si="1"/>
        <v>1.1499999999999999</v>
      </c>
      <c r="E15" s="2">
        <f t="shared" si="2"/>
        <v>1.1620000000000001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1.1499999999999999</v>
      </c>
      <c r="C16" s="2">
        <f t="shared" si="0"/>
        <v>0</v>
      </c>
      <c r="D16" s="2">
        <f t="shared" si="1"/>
        <v>1.1499999999999999</v>
      </c>
      <c r="E16" s="2">
        <f t="shared" si="2"/>
        <v>1.1590000000000003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1.1499999999999999</v>
      </c>
      <c r="C17" s="2">
        <f t="shared" si="0"/>
        <v>0</v>
      </c>
      <c r="D17" s="2">
        <f t="shared" si="1"/>
        <v>1.1499999999999999</v>
      </c>
      <c r="E17" s="2">
        <f t="shared" si="2"/>
        <v>1.1560000000000001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1.1499999999999999</v>
      </c>
      <c r="C18" s="2">
        <f t="shared" si="0"/>
        <v>0</v>
      </c>
      <c r="D18" s="2">
        <f t="shared" si="1"/>
        <v>1.1499999999999999</v>
      </c>
      <c r="E18" s="2">
        <f t="shared" si="2"/>
        <v>1.153</v>
      </c>
      <c r="F18" s="2"/>
      <c r="G18" s="2"/>
      <c r="H18" s="2"/>
      <c r="I18" s="2">
        <f t="array" ref="I18">SUMPRODUCT(B2:B21, (ROW(B2:B21)-ROW(B2)+1)) / (20*21/2)</f>
        <v>1.1537142857142857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1.1499999999999999</v>
      </c>
      <c r="C19" s="2">
        <f t="shared" si="0"/>
        <v>0</v>
      </c>
      <c r="D19" s="2">
        <f t="shared" si="1"/>
        <v>1.1499999999999999</v>
      </c>
      <c r="E19" s="2">
        <f t="shared" si="2"/>
        <v>1.1500000000000001</v>
      </c>
      <c r="F19" s="2"/>
      <c r="G19" s="2"/>
      <c r="H19" s="2"/>
      <c r="I19" s="2">
        <f t="array" ref="I19">SUMPRODUCT(B3:B22, (ROW(B3:B22)-ROW(B3)+1)) / (20*21/2)</f>
        <v>1.153142857142857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1.1499999999999999</v>
      </c>
      <c r="C20" s="2">
        <f t="shared" si="0"/>
        <v>0</v>
      </c>
      <c r="D20" s="2">
        <f t="shared" si="1"/>
        <v>1.1499999999999999</v>
      </c>
      <c r="E20" s="2">
        <f t="shared" si="2"/>
        <v>1.1500000000000001</v>
      </c>
      <c r="F20" s="2">
        <f t="shared" ref="F20:F83" si="3">AVERAGE(B1:B20)</f>
        <v>1.1563157894736837</v>
      </c>
      <c r="G20" s="2"/>
      <c r="H20" s="2"/>
      <c r="I20" s="2">
        <f t="array" ref="I20">SUMPRODUCT(B4:B23, (ROW(B4:B23)-ROW(B4)+1)) / (20*21/2)</f>
        <v>1.1525714285714286</v>
      </c>
      <c r="J20" s="2">
        <f>F20</f>
        <v>1.1563157894736837</v>
      </c>
      <c r="K20" s="2"/>
    </row>
    <row r="21" spans="1:11" ht="13.5" x14ac:dyDescent="0.25">
      <c r="A21" s="3">
        <f>TITRES_STAT!B24</f>
        <v>42335</v>
      </c>
      <c r="B21" s="5">
        <f>TITRES_STAT!D24</f>
        <v>1.1499999999999999</v>
      </c>
      <c r="C21" s="2">
        <f t="shared" si="0"/>
        <v>0</v>
      </c>
      <c r="D21" s="2">
        <f t="shared" si="1"/>
        <v>1.1499999999999999</v>
      </c>
      <c r="E21" s="2">
        <f t="shared" si="2"/>
        <v>1.1500000000000001</v>
      </c>
      <c r="F21" s="2">
        <f t="shared" si="3"/>
        <v>1.1559999999999995</v>
      </c>
      <c r="G21" s="2"/>
      <c r="H21" s="2"/>
      <c r="I21" s="2">
        <f t="array" ref="I21">SUMPRODUCT(B5:B24, (ROW(B5:B24)-ROW(B5)+1)) / (20*21/2)</f>
        <v>1.1519999999999999</v>
      </c>
      <c r="J21" s="2">
        <f t="shared" ref="J21:J84" si="4">$J$4*B21+J20*(1-$J$4)</f>
        <v>1.1557142857142852</v>
      </c>
      <c r="K21" s="2"/>
    </row>
    <row r="22" spans="1:11" ht="13.5" x14ac:dyDescent="0.25">
      <c r="A22" s="3">
        <f>TITRES_STAT!B25</f>
        <v>42338</v>
      </c>
      <c r="B22" s="5">
        <f>TITRES_STAT!D25</f>
        <v>1.1499999999999999</v>
      </c>
      <c r="C22" s="2">
        <f t="shared" si="0"/>
        <v>0</v>
      </c>
      <c r="D22" s="2">
        <f t="shared" si="1"/>
        <v>1.1499999999999999</v>
      </c>
      <c r="E22" s="2">
        <f t="shared" si="2"/>
        <v>1.1500000000000001</v>
      </c>
      <c r="F22" s="2">
        <f t="shared" si="3"/>
        <v>1.1559999999999997</v>
      </c>
      <c r="G22" s="2"/>
      <c r="H22" s="2"/>
      <c r="I22" s="2">
        <f t="array" ref="I22">SUMPRODUCT(B6:B25, (ROW(B6:B25)-ROW(B6)+1)) / (20*21/2)</f>
        <v>1.1466666666666665</v>
      </c>
      <c r="J22" s="2">
        <f t="shared" si="4"/>
        <v>1.1551700680272106</v>
      </c>
      <c r="K22" s="2"/>
    </row>
    <row r="23" spans="1:11" ht="13.5" x14ac:dyDescent="0.25">
      <c r="A23" s="3">
        <f>TITRES_STAT!B26</f>
        <v>42339</v>
      </c>
      <c r="B23" s="5">
        <f>TITRES_STAT!D26</f>
        <v>1.1499999999999999</v>
      </c>
      <c r="C23" s="2">
        <f t="shared" si="0"/>
        <v>0</v>
      </c>
      <c r="D23" s="2">
        <f t="shared" si="1"/>
        <v>1.1499999999999999</v>
      </c>
      <c r="E23" s="2">
        <f t="shared" si="2"/>
        <v>1.1500000000000001</v>
      </c>
      <c r="F23" s="2">
        <f t="shared" si="3"/>
        <v>1.1559999999999995</v>
      </c>
      <c r="G23" s="2"/>
      <c r="H23" s="2"/>
      <c r="I23" s="2">
        <f t="array" ref="I23">SUMPRODUCT(B7:B26, (ROW(B7:B26)-ROW(B7)+1)) / (20*21/2)</f>
        <v>1.1415714285714285</v>
      </c>
      <c r="J23" s="2">
        <f t="shared" si="4"/>
        <v>1.1546776805960477</v>
      </c>
      <c r="K23" s="2"/>
    </row>
    <row r="24" spans="1:11" ht="13.5" x14ac:dyDescent="0.25">
      <c r="A24" s="3">
        <f>TITRES_STAT!B27</f>
        <v>42340</v>
      </c>
      <c r="B24" s="5">
        <f>TITRES_STAT!D27</f>
        <v>1.1499999999999999</v>
      </c>
      <c r="C24" s="2">
        <f t="shared" si="0"/>
        <v>0</v>
      </c>
      <c r="D24" s="2">
        <f t="shared" si="1"/>
        <v>1.1499999999999999</v>
      </c>
      <c r="E24" s="2">
        <f t="shared" si="2"/>
        <v>1.1500000000000001</v>
      </c>
      <c r="F24" s="2">
        <f t="shared" si="3"/>
        <v>1.1559999999999997</v>
      </c>
      <c r="G24" s="2"/>
      <c r="H24" s="2"/>
      <c r="I24" s="2">
        <f t="array" ref="I24">SUMPRODUCT(B8:B27, (ROW(B8:B27)-ROW(B8)+1)) / (20*21/2)</f>
        <v>1.1368571428571428</v>
      </c>
      <c r="J24" s="2">
        <f t="shared" si="4"/>
        <v>1.154232187205948</v>
      </c>
      <c r="K24" s="2"/>
    </row>
    <row r="25" spans="1:11" ht="13.5" x14ac:dyDescent="0.25">
      <c r="A25" s="3">
        <f>TITRES_STAT!B28</f>
        <v>42341</v>
      </c>
      <c r="B25" s="5">
        <f>TITRES_STAT!D28</f>
        <v>1.1000000000000001</v>
      </c>
      <c r="C25" s="2">
        <f t="shared" si="0"/>
        <v>-4.9999999999999822E-2</v>
      </c>
      <c r="D25" s="2">
        <f t="shared" si="1"/>
        <v>1.1399999999999999</v>
      </c>
      <c r="E25" s="2">
        <f t="shared" si="2"/>
        <v>1.145</v>
      </c>
      <c r="F25" s="2">
        <f t="shared" si="3"/>
        <v>1.1534999999999997</v>
      </c>
      <c r="G25" s="2"/>
      <c r="H25" s="2"/>
      <c r="I25" s="2">
        <f t="array" ref="I25">SUMPRODUCT(B9:B28, (ROW(B9:B28)-ROW(B9)+1)) / (20*21/2)</f>
        <v>1.1325238095238095</v>
      </c>
      <c r="J25" s="2">
        <f t="shared" si="4"/>
        <v>1.1490672169958578</v>
      </c>
      <c r="K25" s="2"/>
    </row>
    <row r="26" spans="1:11" ht="13.5" x14ac:dyDescent="0.25">
      <c r="A26" s="3">
        <f>TITRES_STAT!B29</f>
        <v>42342</v>
      </c>
      <c r="B26" s="5">
        <f>TITRES_STAT!D29</f>
        <v>1.1000000000000001</v>
      </c>
      <c r="C26" s="2">
        <f t="shared" si="0"/>
        <v>0</v>
      </c>
      <c r="D26" s="2">
        <f t="shared" si="1"/>
        <v>1.1300000000000001</v>
      </c>
      <c r="E26" s="2">
        <f t="shared" si="2"/>
        <v>1.1400000000000001</v>
      </c>
      <c r="F26" s="2">
        <f t="shared" si="3"/>
        <v>1.1495</v>
      </c>
      <c r="G26" s="2"/>
      <c r="H26" s="2"/>
      <c r="I26" s="2">
        <f t="array" ref="I26">SUMPRODUCT(B10:B29, (ROW(B10:B29)-ROW(B10)+1)) / (20*21/2)</f>
        <v>1.1285714285714288</v>
      </c>
      <c r="J26" s="2">
        <f t="shared" si="4"/>
        <v>1.144394148710538</v>
      </c>
      <c r="K26" s="2"/>
    </row>
    <row r="27" spans="1:11" ht="13.5" x14ac:dyDescent="0.25">
      <c r="A27" s="3">
        <f>TITRES_STAT!B30</f>
        <v>42345</v>
      </c>
      <c r="B27" s="5">
        <f>TITRES_STAT!D30</f>
        <v>1.1000000000000001</v>
      </c>
      <c r="C27" s="2">
        <f t="shared" si="0"/>
        <v>0</v>
      </c>
      <c r="D27" s="2">
        <f t="shared" si="1"/>
        <v>1.1199999999999999</v>
      </c>
      <c r="E27" s="2">
        <f t="shared" si="2"/>
        <v>1.135</v>
      </c>
      <c r="F27" s="2">
        <f t="shared" si="3"/>
        <v>1.1455000000000002</v>
      </c>
      <c r="G27" s="2"/>
      <c r="H27" s="2"/>
      <c r="I27" s="2">
        <f t="array" ref="I27">SUMPRODUCT(B11:B30, (ROW(B11:B30)-ROW(B11)+1)) / (20*21/2)</f>
        <v>1.1250000000000002</v>
      </c>
      <c r="J27" s="2">
        <f t="shared" si="4"/>
        <v>1.1401661345476297</v>
      </c>
      <c r="K27" s="2"/>
    </row>
    <row r="28" spans="1:11" ht="13.5" x14ac:dyDescent="0.25">
      <c r="A28" s="3">
        <f>TITRES_STAT!B31</f>
        <v>42346</v>
      </c>
      <c r="B28" s="5">
        <f>TITRES_STAT!D31</f>
        <v>1.1000000000000001</v>
      </c>
      <c r="C28" s="2">
        <f t="shared" si="0"/>
        <v>0</v>
      </c>
      <c r="D28" s="2">
        <f t="shared" si="1"/>
        <v>1.1100000000000001</v>
      </c>
      <c r="E28" s="2">
        <f t="shared" si="2"/>
        <v>1.1299999999999999</v>
      </c>
      <c r="F28" s="2">
        <f t="shared" si="3"/>
        <v>1.1415000000000002</v>
      </c>
      <c r="G28" s="2"/>
      <c r="H28" s="2"/>
      <c r="I28" s="2">
        <f t="array" ref="I28">SUMPRODUCT(B12:B31, (ROW(B12:B31)-ROW(B12)+1)) / (20*21/2)</f>
        <v>1.1245238095238097</v>
      </c>
      <c r="J28" s="2">
        <f t="shared" si="4"/>
        <v>1.1363407884002366</v>
      </c>
      <c r="K28" s="2"/>
    </row>
    <row r="29" spans="1:11" ht="13.5" x14ac:dyDescent="0.25">
      <c r="A29" s="3">
        <f>TITRES_STAT!B32</f>
        <v>42347</v>
      </c>
      <c r="B29" s="5">
        <f>TITRES_STAT!D32</f>
        <v>1.1000000000000001</v>
      </c>
      <c r="C29" s="2">
        <f t="shared" si="0"/>
        <v>0</v>
      </c>
      <c r="D29" s="2">
        <f t="shared" si="1"/>
        <v>1.1000000000000001</v>
      </c>
      <c r="E29" s="2">
        <f t="shared" si="2"/>
        <v>1.1249999999999998</v>
      </c>
      <c r="F29" s="2">
        <f t="shared" si="3"/>
        <v>1.1375000000000004</v>
      </c>
      <c r="G29" s="2"/>
      <c r="H29" s="2"/>
      <c r="I29" s="2">
        <f t="array" ref="I29">SUMPRODUCT(B13:B32, (ROW(B13:B32)-ROW(B13)+1)) / (20*21/2)</f>
        <v>1.1241428571428571</v>
      </c>
      <c r="J29" s="2">
        <f t="shared" si="4"/>
        <v>1.1328797609335475</v>
      </c>
      <c r="K29" s="2"/>
    </row>
    <row r="30" spans="1:11" ht="13.5" x14ac:dyDescent="0.25">
      <c r="A30" s="3">
        <f>TITRES_STAT!B33</f>
        <v>42348</v>
      </c>
      <c r="B30" s="5">
        <f>TITRES_STAT!D33</f>
        <v>1.1000000000000001</v>
      </c>
      <c r="C30" s="2">
        <f t="shared" si="0"/>
        <v>0</v>
      </c>
      <c r="D30" s="2">
        <f t="shared" si="1"/>
        <v>1.1000000000000001</v>
      </c>
      <c r="E30" s="2">
        <f t="shared" si="2"/>
        <v>1.1199999999999997</v>
      </c>
      <c r="F30" s="2">
        <f t="shared" si="3"/>
        <v>1.1350000000000005</v>
      </c>
      <c r="G30" s="2"/>
      <c r="H30" s="2"/>
      <c r="I30" s="2">
        <f t="array" ref="I30">SUMPRODUCT(B14:B33, (ROW(B14:B33)-ROW(B14)+1)) / (20*21/2)</f>
        <v>1.1238571428571429</v>
      </c>
      <c r="J30" s="2">
        <f t="shared" si="4"/>
        <v>1.1297483551303527</v>
      </c>
      <c r="K30" s="2"/>
    </row>
    <row r="31" spans="1:11" ht="13.5" x14ac:dyDescent="0.25">
      <c r="A31" s="3">
        <f>TITRES_STAT!B34</f>
        <v>42349</v>
      </c>
      <c r="B31" s="5">
        <f>TITRES_STAT!D34</f>
        <v>1.1299999999999999</v>
      </c>
      <c r="C31" s="2">
        <f t="shared" si="0"/>
        <v>2.9999999999999805E-2</v>
      </c>
      <c r="D31" s="2">
        <f t="shared" si="1"/>
        <v>1.1060000000000001</v>
      </c>
      <c r="E31" s="2">
        <f t="shared" si="2"/>
        <v>1.1179999999999999</v>
      </c>
      <c r="F31" s="2">
        <f t="shared" si="3"/>
        <v>1.1340000000000006</v>
      </c>
      <c r="G31" s="2"/>
      <c r="H31" s="2"/>
      <c r="I31" s="2">
        <f t="array" ref="I31">SUMPRODUCT(B15:B34, (ROW(B15:B34)-ROW(B15)+1)) / (20*21/2)</f>
        <v>1.1236666666666666</v>
      </c>
      <c r="J31" s="2">
        <f t="shared" si="4"/>
        <v>1.1297723213084141</v>
      </c>
      <c r="K31" s="2"/>
    </row>
    <row r="32" spans="1:11" ht="13.5" x14ac:dyDescent="0.25">
      <c r="A32" s="3">
        <f>TITRES_STAT!B35</f>
        <v>42352</v>
      </c>
      <c r="B32" s="5">
        <f>TITRES_STAT!D35</f>
        <v>1.1299999999999999</v>
      </c>
      <c r="C32" s="2">
        <f t="shared" si="0"/>
        <v>0</v>
      </c>
      <c r="D32" s="2">
        <f t="shared" si="1"/>
        <v>1.1119999999999999</v>
      </c>
      <c r="E32" s="2">
        <f t="shared" si="2"/>
        <v>1.1159999999999997</v>
      </c>
      <c r="F32" s="2">
        <f t="shared" si="3"/>
        <v>1.1330000000000005</v>
      </c>
      <c r="G32" s="2"/>
      <c r="H32" s="2"/>
      <c r="I32" s="2">
        <f t="array" ref="I32">SUMPRODUCT(B16:B35, (ROW(B16:B35)-ROW(B16)+1)) / (20*21/2)</f>
        <v>1.1235714285714284</v>
      </c>
      <c r="J32" s="2">
        <f t="shared" si="4"/>
        <v>1.1297940049933268</v>
      </c>
      <c r="K32" s="2"/>
    </row>
    <row r="33" spans="1:11" ht="13.5" x14ac:dyDescent="0.25">
      <c r="A33" s="3">
        <f>TITRES_STAT!B36</f>
        <v>42353</v>
      </c>
      <c r="B33" s="5">
        <f>TITRES_STAT!D36</f>
        <v>1.1299999999999999</v>
      </c>
      <c r="C33" s="2">
        <f t="shared" si="0"/>
        <v>0</v>
      </c>
      <c r="D33" s="2">
        <f t="shared" si="1"/>
        <v>1.1179999999999999</v>
      </c>
      <c r="E33" s="2">
        <f t="shared" si="2"/>
        <v>1.1139999999999997</v>
      </c>
      <c r="F33" s="2">
        <f t="shared" si="3"/>
        <v>1.1320000000000001</v>
      </c>
      <c r="G33" s="2"/>
      <c r="H33" s="2"/>
      <c r="I33" s="2">
        <f t="array" ref="I33">SUMPRODUCT(B17:B36, (ROW(B17:B36)-ROW(B17)+1)) / (20*21/2)</f>
        <v>1.1235714285714284</v>
      </c>
      <c r="J33" s="2">
        <f t="shared" si="4"/>
        <v>1.1298136235653908</v>
      </c>
      <c r="K33" s="2"/>
    </row>
    <row r="34" spans="1:11" ht="13.5" x14ac:dyDescent="0.25">
      <c r="A34" s="3">
        <f>TITRES_STAT!B37</f>
        <v>42354</v>
      </c>
      <c r="B34" s="5">
        <f>TITRES_STAT!D37</f>
        <v>1.1299999999999999</v>
      </c>
      <c r="C34" s="2">
        <f t="shared" si="0"/>
        <v>0</v>
      </c>
      <c r="D34" s="2">
        <f t="shared" si="1"/>
        <v>1.1240000000000001</v>
      </c>
      <c r="E34" s="2">
        <f t="shared" si="2"/>
        <v>1.1119999999999997</v>
      </c>
      <c r="F34" s="2">
        <f t="shared" si="3"/>
        <v>1.1309999999999998</v>
      </c>
      <c r="G34" s="2"/>
      <c r="H34" s="2"/>
      <c r="I34" s="2">
        <f t="array" ref="I34">SUMPRODUCT(B18:B37, (ROW(B18:B37)-ROW(B18)+1)) / (20*21/2)</f>
        <v>1.1246190476190474</v>
      </c>
      <c r="J34" s="2">
        <f t="shared" si="4"/>
        <v>1.1298313737020202</v>
      </c>
      <c r="K34" s="2"/>
    </row>
    <row r="35" spans="1:11" ht="13.5" x14ac:dyDescent="0.25">
      <c r="A35" s="3">
        <f>TITRES_STAT!B38</f>
        <v>42355</v>
      </c>
      <c r="B35" s="5">
        <f>TITRES_STAT!D38</f>
        <v>1.1299999999999999</v>
      </c>
      <c r="C35" s="2">
        <f t="shared" si="0"/>
        <v>0</v>
      </c>
      <c r="D35" s="2">
        <f t="shared" si="1"/>
        <v>1.1299999999999999</v>
      </c>
      <c r="E35" s="2">
        <f t="shared" si="2"/>
        <v>1.1149999999999998</v>
      </c>
      <c r="F35" s="2">
        <f t="shared" si="3"/>
        <v>1.1299999999999997</v>
      </c>
      <c r="G35" s="2"/>
      <c r="H35" s="2"/>
      <c r="I35" s="2">
        <f t="array" ref="I35">SUMPRODUCT(B19:B38, (ROW(B19:B38)-ROW(B19)+1)) / (20*21/2)</f>
        <v>1.1257142857142857</v>
      </c>
      <c r="J35" s="2">
        <f t="shared" si="4"/>
        <v>1.1298474333494468</v>
      </c>
      <c r="K35" s="2"/>
    </row>
    <row r="36" spans="1:11" ht="13.5" x14ac:dyDescent="0.25">
      <c r="A36" s="3">
        <f>TITRES_STAT!B39</f>
        <v>42356</v>
      </c>
      <c r="B36" s="5">
        <f>TITRES_STAT!D39</f>
        <v>1.1299999999999999</v>
      </c>
      <c r="C36" s="2">
        <f t="shared" si="0"/>
        <v>0</v>
      </c>
      <c r="D36" s="2">
        <f t="shared" si="1"/>
        <v>1.1299999999999999</v>
      </c>
      <c r="E36" s="2">
        <f t="shared" si="2"/>
        <v>1.1179999999999999</v>
      </c>
      <c r="F36" s="2">
        <f t="shared" si="3"/>
        <v>1.1289999999999998</v>
      </c>
      <c r="G36" s="2"/>
      <c r="H36" s="2"/>
      <c r="I36" s="2">
        <f t="array" ref="I36">SUMPRODUCT(B20:B39, (ROW(B20:B39)-ROW(B20)+1)) / (20*21/2)</f>
        <v>1.1268571428571428</v>
      </c>
      <c r="J36" s="2">
        <f t="shared" si="4"/>
        <v>1.1298619635066423</v>
      </c>
      <c r="K36" s="2"/>
    </row>
    <row r="37" spans="1:11" ht="13.5" x14ac:dyDescent="0.25">
      <c r="A37" s="3">
        <f>TITRES_STAT!B40</f>
        <v>42359</v>
      </c>
      <c r="B37" s="5">
        <f>TITRES_STAT!D40</f>
        <v>1.1399999999999999</v>
      </c>
      <c r="C37" s="2">
        <f t="shared" si="0"/>
        <v>1.0000000000000009E-2</v>
      </c>
      <c r="D37" s="2">
        <f t="shared" si="1"/>
        <v>1.1319999999999999</v>
      </c>
      <c r="E37" s="2">
        <f t="shared" si="2"/>
        <v>1.1219999999999999</v>
      </c>
      <c r="F37" s="2">
        <f t="shared" si="3"/>
        <v>1.1284999999999996</v>
      </c>
      <c r="G37" s="2"/>
      <c r="H37" s="2"/>
      <c r="I37" s="2">
        <f t="array" ref="I37">SUMPRODUCT(B21:B40, (ROW(B21:B40)-ROW(B21)+1)) / (20*21/2)</f>
        <v>1.128047619047619</v>
      </c>
      <c r="J37" s="2">
        <f t="shared" si="4"/>
        <v>1.130827490791724</v>
      </c>
      <c r="K37" s="2"/>
    </row>
    <row r="38" spans="1:11" ht="13.5" x14ac:dyDescent="0.25">
      <c r="A38" s="3">
        <f>TITRES_STAT!B41</f>
        <v>42360</v>
      </c>
      <c r="B38" s="5">
        <f>TITRES_STAT!D41</f>
        <v>1.1399999999999999</v>
      </c>
      <c r="C38" s="2">
        <f t="shared" si="0"/>
        <v>0</v>
      </c>
      <c r="D38" s="2">
        <f t="shared" si="1"/>
        <v>1.1339999999999999</v>
      </c>
      <c r="E38" s="2">
        <f t="shared" si="2"/>
        <v>1.1260000000000001</v>
      </c>
      <c r="F38" s="2">
        <f t="shared" si="3"/>
        <v>1.1279999999999997</v>
      </c>
      <c r="G38" s="2"/>
      <c r="H38" s="2"/>
      <c r="I38" s="2">
        <f t="array" ref="I38">SUMPRODUCT(B22:B41, (ROW(B22:B41)-ROW(B22)+1)) / (20*21/2)</f>
        <v>1.1292857142857142</v>
      </c>
      <c r="J38" s="2">
        <f t="shared" si="4"/>
        <v>1.1317010630972741</v>
      </c>
      <c r="K38" s="2"/>
    </row>
    <row r="39" spans="1:11" ht="13.5" x14ac:dyDescent="0.25">
      <c r="A39" s="3">
        <f>TITRES_STAT!B42</f>
        <v>42361</v>
      </c>
      <c r="B39" s="5">
        <f>TITRES_STAT!D42</f>
        <v>1.1399999999999999</v>
      </c>
      <c r="C39" s="2">
        <f t="shared" si="0"/>
        <v>0</v>
      </c>
      <c r="D39" s="2">
        <f t="shared" si="1"/>
        <v>1.1359999999999997</v>
      </c>
      <c r="E39" s="2">
        <f t="shared" si="2"/>
        <v>1.1300000000000001</v>
      </c>
      <c r="F39" s="2">
        <f t="shared" si="3"/>
        <v>1.1274999999999997</v>
      </c>
      <c r="G39" s="2"/>
      <c r="H39" s="2"/>
      <c r="I39" s="2">
        <f t="array" ref="I39">SUMPRODUCT(B23:B42, (ROW(B23:B42)-ROW(B23)+1)) / (20*21/2)</f>
        <v>1.1305714285714286</v>
      </c>
      <c r="J39" s="2">
        <f t="shared" si="4"/>
        <v>1.1324914380403908</v>
      </c>
      <c r="K39" s="2"/>
    </row>
    <row r="40" spans="1:11" ht="13.5" x14ac:dyDescent="0.25">
      <c r="A40" s="3">
        <f>TITRES_STAT!B43</f>
        <v>42363</v>
      </c>
      <c r="B40" s="5">
        <f>TITRES_STAT!D43</f>
        <v>1.1399999999999999</v>
      </c>
      <c r="C40" s="2">
        <f t="shared" si="0"/>
        <v>0</v>
      </c>
      <c r="D40" s="2">
        <f t="shared" si="1"/>
        <v>1.1379999999999997</v>
      </c>
      <c r="E40" s="2">
        <f t="shared" si="2"/>
        <v>1.1339999999999999</v>
      </c>
      <c r="F40" s="2">
        <f t="shared" si="3"/>
        <v>1.1269999999999998</v>
      </c>
      <c r="G40" s="2"/>
      <c r="H40" s="2"/>
      <c r="I40" s="2">
        <f t="array" ref="I40">SUMPRODUCT(B24:B43, (ROW(B24:B43)-ROW(B24)+1)) / (20*21/2)</f>
        <v>1.1319047619047617</v>
      </c>
      <c r="J40" s="2">
        <f t="shared" si="4"/>
        <v>1.1332065391794011</v>
      </c>
      <c r="K40" s="2"/>
    </row>
    <row r="41" spans="1:11" ht="13.5" x14ac:dyDescent="0.25">
      <c r="A41" s="3">
        <f>TITRES_STAT!B44</f>
        <v>42366</v>
      </c>
      <c r="B41" s="5">
        <f>TITRES_STAT!D44</f>
        <v>1.1399999999999999</v>
      </c>
      <c r="C41" s="2">
        <f t="shared" si="0"/>
        <v>0</v>
      </c>
      <c r="D41" s="2">
        <f t="shared" si="1"/>
        <v>1.1399999999999999</v>
      </c>
      <c r="E41" s="2">
        <f t="shared" si="2"/>
        <v>1.135</v>
      </c>
      <c r="F41" s="2">
        <f t="shared" si="3"/>
        <v>1.1264999999999998</v>
      </c>
      <c r="G41" s="2"/>
      <c r="H41" s="2"/>
      <c r="I41" s="2">
        <f t="array" ref="I41">SUMPRODUCT(B25:B44, (ROW(B25:B44)-ROW(B25)+1)) / (20*21/2)</f>
        <v>1.1332857142857142</v>
      </c>
      <c r="J41" s="2">
        <f t="shared" si="4"/>
        <v>1.1338535354480295</v>
      </c>
      <c r="K41" s="2"/>
    </row>
    <row r="42" spans="1:11" ht="13.5" x14ac:dyDescent="0.25">
      <c r="A42" s="3">
        <f>TITRES_STAT!B45</f>
        <v>42367</v>
      </c>
      <c r="B42" s="5">
        <f>TITRES_STAT!D45</f>
        <v>1.1399999999999999</v>
      </c>
      <c r="C42" s="2">
        <f t="shared" si="0"/>
        <v>0</v>
      </c>
      <c r="D42" s="2">
        <f t="shared" si="1"/>
        <v>1.1399999999999999</v>
      </c>
      <c r="E42" s="2">
        <f t="shared" si="2"/>
        <v>1.1359999999999999</v>
      </c>
      <c r="F42" s="2">
        <f t="shared" si="3"/>
        <v>1.1259999999999999</v>
      </c>
      <c r="G42" s="2"/>
      <c r="H42" s="2"/>
      <c r="I42" s="2">
        <f t="array" ref="I42">SUMPRODUCT(B26:B45, (ROW(B26:B45)-ROW(B26)+1)) / (20*21/2)</f>
        <v>1.1347142857142858</v>
      </c>
      <c r="J42" s="2">
        <f t="shared" si="4"/>
        <v>1.1344389130244077</v>
      </c>
      <c r="K42" s="2"/>
    </row>
    <row r="43" spans="1:11" ht="13.5" x14ac:dyDescent="0.25">
      <c r="A43" s="3">
        <f>TITRES_STAT!B46</f>
        <v>42368</v>
      </c>
      <c r="B43" s="5">
        <f>TITRES_STAT!D46</f>
        <v>1.1399999999999999</v>
      </c>
      <c r="C43" s="2">
        <f t="shared" si="0"/>
        <v>0</v>
      </c>
      <c r="D43" s="2">
        <f t="shared" si="1"/>
        <v>1.1399999999999999</v>
      </c>
      <c r="E43" s="2">
        <f t="shared" si="2"/>
        <v>1.137</v>
      </c>
      <c r="F43" s="2">
        <f t="shared" si="3"/>
        <v>1.1254999999999999</v>
      </c>
      <c r="G43" s="2"/>
      <c r="H43" s="2"/>
      <c r="I43" s="2">
        <f t="array" ref="I43">SUMPRODUCT(B27:B46, (ROW(B27:B46)-ROW(B27)+1)) / (20*21/2)</f>
        <v>1.135952380952381</v>
      </c>
      <c r="J43" s="2">
        <f t="shared" si="4"/>
        <v>1.1349685403554164</v>
      </c>
      <c r="K43" s="2"/>
    </row>
    <row r="44" spans="1:11" ht="13.5" x14ac:dyDescent="0.25">
      <c r="A44" s="3">
        <f>TITRES_STAT!B47</f>
        <v>42369</v>
      </c>
      <c r="B44" s="5">
        <f>TITRES_STAT!D47</f>
        <v>1.1399999999999999</v>
      </c>
      <c r="C44" s="2">
        <f t="shared" si="0"/>
        <v>0</v>
      </c>
      <c r="D44" s="2">
        <f t="shared" si="1"/>
        <v>1.1399999999999999</v>
      </c>
      <c r="E44" s="2">
        <f t="shared" si="2"/>
        <v>1.1379999999999999</v>
      </c>
      <c r="F44" s="2">
        <f t="shared" si="3"/>
        <v>1.125</v>
      </c>
      <c r="G44" s="2"/>
      <c r="H44" s="2"/>
      <c r="I44" s="2">
        <f t="array" ref="I44">SUMPRODUCT(B28:B47, (ROW(B28:B47)-ROW(B28)+1)) / (20*21/2)</f>
        <v>1.137</v>
      </c>
      <c r="J44" s="2">
        <f t="shared" si="4"/>
        <v>1.1354477269882339</v>
      </c>
      <c r="K44" s="2"/>
    </row>
    <row r="45" spans="1:11" ht="13.5" x14ac:dyDescent="0.25">
      <c r="A45" s="3">
        <f>TITRES_STAT!B48</f>
        <v>42373</v>
      </c>
      <c r="B45" s="5">
        <f>TITRES_STAT!D48</f>
        <v>1.1399999999999999</v>
      </c>
      <c r="C45" s="2">
        <f t="shared" si="0"/>
        <v>0</v>
      </c>
      <c r="D45" s="2">
        <f t="shared" si="1"/>
        <v>1.1399999999999999</v>
      </c>
      <c r="E45" s="2">
        <f t="shared" si="2"/>
        <v>1.1389999999999998</v>
      </c>
      <c r="F45" s="2">
        <f t="shared" si="3"/>
        <v>1.1270000000000002</v>
      </c>
      <c r="G45" s="2"/>
      <c r="H45" s="2"/>
      <c r="I45" s="2">
        <f t="array" ref="I45">SUMPRODUCT(B29:B48, (ROW(B29:B48)-ROW(B29)+1)) / (20*21/2)</f>
        <v>1.1378571428571429</v>
      </c>
      <c r="J45" s="2">
        <f t="shared" si="4"/>
        <v>1.1358812767988784</v>
      </c>
      <c r="K45" s="2"/>
    </row>
    <row r="46" spans="1:11" ht="13.5" x14ac:dyDescent="0.25">
      <c r="A46" s="3">
        <f>TITRES_STAT!B49</f>
        <v>42374</v>
      </c>
      <c r="B46" s="5">
        <f>TITRES_STAT!D49</f>
        <v>1.1399999999999999</v>
      </c>
      <c r="C46" s="2">
        <f t="shared" si="0"/>
        <v>0</v>
      </c>
      <c r="D46" s="2">
        <f t="shared" si="1"/>
        <v>1.1399999999999999</v>
      </c>
      <c r="E46" s="2">
        <f t="shared" si="2"/>
        <v>1.1400000000000001</v>
      </c>
      <c r="F46" s="2">
        <f t="shared" si="3"/>
        <v>1.1290000000000002</v>
      </c>
      <c r="G46" s="2"/>
      <c r="H46" s="2"/>
      <c r="I46" s="2">
        <f t="array" ref="I46">SUMPRODUCT(B30:B49, (ROW(B30:B49)-ROW(B30)+1)) / (20*21/2)</f>
        <v>1.1385238095238095</v>
      </c>
      <c r="J46" s="2">
        <f t="shared" si="4"/>
        <v>1.1362735361513661</v>
      </c>
      <c r="K46" s="2"/>
    </row>
    <row r="47" spans="1:11" ht="13.5" x14ac:dyDescent="0.25">
      <c r="A47" s="3">
        <f>TITRES_STAT!B50</f>
        <v>42375</v>
      </c>
      <c r="B47" s="5">
        <f>TITRES_STAT!D50</f>
        <v>1.1399999999999999</v>
      </c>
      <c r="C47" s="2">
        <f t="shared" si="0"/>
        <v>0</v>
      </c>
      <c r="D47" s="2">
        <f t="shared" si="1"/>
        <v>1.1399999999999999</v>
      </c>
      <c r="E47" s="2">
        <f t="shared" si="2"/>
        <v>1.1400000000000001</v>
      </c>
      <c r="F47" s="2">
        <f t="shared" si="3"/>
        <v>1.1310000000000002</v>
      </c>
      <c r="G47" s="2"/>
      <c r="H47" s="2"/>
      <c r="I47" s="2">
        <f t="array" ref="I47">SUMPRODUCT(B31:B50, (ROW(B31:B50)-ROW(B31)+1)) / (20*21/2)</f>
        <v>1.139</v>
      </c>
      <c r="J47" s="2">
        <f t="shared" si="4"/>
        <v>1.1366284374702835</v>
      </c>
      <c r="K47" s="2"/>
    </row>
    <row r="48" spans="1:11" ht="13.5" x14ac:dyDescent="0.25">
      <c r="A48" s="3">
        <f>TITRES_STAT!B51</f>
        <v>42376</v>
      </c>
      <c r="B48" s="5">
        <f>TITRES_STAT!D51</f>
        <v>1.1399999999999999</v>
      </c>
      <c r="C48" s="2">
        <f t="shared" si="0"/>
        <v>0</v>
      </c>
      <c r="D48" s="2">
        <f t="shared" si="1"/>
        <v>1.1399999999999999</v>
      </c>
      <c r="E48" s="2">
        <f t="shared" si="2"/>
        <v>1.1400000000000001</v>
      </c>
      <c r="F48" s="2">
        <f t="shared" si="3"/>
        <v>1.1330000000000005</v>
      </c>
      <c r="G48" s="2"/>
      <c r="H48" s="2"/>
      <c r="I48" s="2">
        <f t="array" ref="I48">SUMPRODUCT(B32:B51, (ROW(B32:B51)-ROW(B32)+1)) / (20*21/2)</f>
        <v>1.1364285714285716</v>
      </c>
      <c r="J48" s="2">
        <f t="shared" si="4"/>
        <v>1.1369495386635899</v>
      </c>
      <c r="K48" s="2"/>
    </row>
    <row r="49" spans="1:11" ht="13.5" x14ac:dyDescent="0.25">
      <c r="A49" s="3">
        <f>TITRES_STAT!B52</f>
        <v>42377</v>
      </c>
      <c r="B49" s="5">
        <f>TITRES_STAT!D52</f>
        <v>1.1399999999999999</v>
      </c>
      <c r="C49" s="2">
        <f t="shared" si="0"/>
        <v>0</v>
      </c>
      <c r="D49" s="2">
        <f t="shared" si="1"/>
        <v>1.1399999999999999</v>
      </c>
      <c r="E49" s="2">
        <f t="shared" si="2"/>
        <v>1.1400000000000001</v>
      </c>
      <c r="F49" s="2">
        <f t="shared" si="3"/>
        <v>1.1350000000000002</v>
      </c>
      <c r="G49" s="2"/>
      <c r="H49" s="2"/>
      <c r="I49" s="2">
        <f t="array" ref="I49">SUMPRODUCT(B33:B52, (ROW(B33:B52)-ROW(B33)+1)) / (20*21/2)</f>
        <v>1.1339523809523808</v>
      </c>
      <c r="J49" s="2">
        <f t="shared" si="4"/>
        <v>1.1372400587908671</v>
      </c>
      <c r="K49" s="2"/>
    </row>
    <row r="50" spans="1:11" ht="13.5" x14ac:dyDescent="0.25">
      <c r="A50" s="3">
        <f>TITRES_STAT!B53</f>
        <v>42380</v>
      </c>
      <c r="B50" s="5">
        <f>TITRES_STAT!D53</f>
        <v>1.1399999999999999</v>
      </c>
      <c r="C50" s="2">
        <f t="shared" si="0"/>
        <v>0</v>
      </c>
      <c r="D50" s="2">
        <f t="shared" si="1"/>
        <v>1.1399999999999999</v>
      </c>
      <c r="E50" s="2">
        <f t="shared" si="2"/>
        <v>1.1400000000000001</v>
      </c>
      <c r="F50" s="2">
        <f t="shared" si="3"/>
        <v>1.1370000000000002</v>
      </c>
      <c r="G50" s="2">
        <f t="shared" ref="G50:G113" si="5">AVERAGE(B1:B50)</f>
        <v>1.1410204081632658</v>
      </c>
      <c r="H50" s="2"/>
      <c r="I50" s="2">
        <f t="array" ref="I50">SUMPRODUCT(B34:B53, (ROW(B34:B53)-ROW(B34)+1)) / (20*21/2)</f>
        <v>1.1315714285714285</v>
      </c>
      <c r="J50" s="2">
        <f t="shared" si="4"/>
        <v>1.1375029103345939</v>
      </c>
      <c r="K50" s="2">
        <f>G50</f>
        <v>1.1410204081632658</v>
      </c>
    </row>
    <row r="51" spans="1:11" ht="13.5" x14ac:dyDescent="0.25">
      <c r="A51" s="3">
        <f>TITRES_STAT!B54</f>
        <v>42381</v>
      </c>
      <c r="B51" s="5">
        <f>TITRES_STAT!D54</f>
        <v>1.1100000000000001</v>
      </c>
      <c r="C51" s="2">
        <f t="shared" si="0"/>
        <v>-2.9999999999999805E-2</v>
      </c>
      <c r="D51" s="2">
        <f t="shared" si="1"/>
        <v>1.1339999999999999</v>
      </c>
      <c r="E51" s="2">
        <f t="shared" si="2"/>
        <v>1.137</v>
      </c>
      <c r="F51" s="2">
        <f t="shared" si="3"/>
        <v>1.1360000000000001</v>
      </c>
      <c r="G51" s="2">
        <f t="shared" si="5"/>
        <v>1.1404000000000003</v>
      </c>
      <c r="H51" s="2"/>
      <c r="I51" s="2">
        <f t="array" ref="I51">SUMPRODUCT(B35:B54, (ROW(B35:B54)-ROW(B35)+1)) / (20*21/2)</f>
        <v>1.1302380952380953</v>
      </c>
      <c r="J51" s="2">
        <f t="shared" si="4"/>
        <v>1.134883585540823</v>
      </c>
      <c r="K51" s="2">
        <f t="shared" ref="K51:K114" si="6">$K$4*B51+(1-$K$4)*K50</f>
        <v>1.139803921568628</v>
      </c>
    </row>
    <row r="52" spans="1:11" ht="13.5" x14ac:dyDescent="0.25">
      <c r="A52" s="3">
        <f>TITRES_STAT!B55</f>
        <v>42382</v>
      </c>
      <c r="B52" s="5">
        <f>TITRES_STAT!D55</f>
        <v>1.1100000000000001</v>
      </c>
      <c r="C52" s="2">
        <f t="shared" si="0"/>
        <v>0</v>
      </c>
      <c r="D52" s="2">
        <f t="shared" si="1"/>
        <v>1.1280000000000001</v>
      </c>
      <c r="E52" s="2">
        <f t="shared" si="2"/>
        <v>1.1339999999999999</v>
      </c>
      <c r="F52" s="2">
        <f t="shared" si="3"/>
        <v>1.1350000000000002</v>
      </c>
      <c r="G52" s="2">
        <f t="shared" si="5"/>
        <v>1.1396000000000004</v>
      </c>
      <c r="H52" s="2"/>
      <c r="I52" s="2">
        <f t="array" ref="I52">SUMPRODUCT(B36:B55, (ROW(B36:B55)-ROW(B36)+1)) / (20*21/2)</f>
        <v>1.1289523809523809</v>
      </c>
      <c r="J52" s="2">
        <f t="shared" si="4"/>
        <v>1.1325137202512208</v>
      </c>
      <c r="K52" s="2">
        <f t="shared" si="6"/>
        <v>1.1386351403306425</v>
      </c>
    </row>
    <row r="53" spans="1:11" ht="13.5" x14ac:dyDescent="0.25">
      <c r="A53" s="3">
        <f>TITRES_STAT!B56</f>
        <v>42384</v>
      </c>
      <c r="B53" s="5">
        <f>TITRES_STAT!D56</f>
        <v>1.1100000000000001</v>
      </c>
      <c r="C53" s="2">
        <f t="shared" si="0"/>
        <v>0</v>
      </c>
      <c r="D53" s="2">
        <f t="shared" si="1"/>
        <v>1.1220000000000001</v>
      </c>
      <c r="E53" s="2">
        <f t="shared" si="2"/>
        <v>1.1309999999999998</v>
      </c>
      <c r="F53" s="2">
        <f t="shared" si="3"/>
        <v>1.1339999999999999</v>
      </c>
      <c r="G53" s="2">
        <f t="shared" si="5"/>
        <v>1.1388000000000003</v>
      </c>
      <c r="H53" s="2"/>
      <c r="I53" s="2">
        <f t="array" ref="I53">SUMPRODUCT(B37:B56, (ROW(B37:B56)-ROW(B37)+1)) / (20*21/2)</f>
        <v>1.1277142857142854</v>
      </c>
      <c r="J53" s="2">
        <f t="shared" si="4"/>
        <v>1.1303695564177711</v>
      </c>
      <c r="K53" s="2">
        <f t="shared" si="6"/>
        <v>1.1375121936510095</v>
      </c>
    </row>
    <row r="54" spans="1:11" ht="13.5" x14ac:dyDescent="0.25">
      <c r="A54" s="3">
        <f>TITRES_STAT!B57</f>
        <v>42387</v>
      </c>
      <c r="B54" s="5">
        <f>TITRES_STAT!D57</f>
        <v>1.1200000000000001</v>
      </c>
      <c r="C54" s="2">
        <f t="shared" si="0"/>
        <v>1.0000000000000009E-2</v>
      </c>
      <c r="D54" s="2">
        <f t="shared" si="1"/>
        <v>1.1180000000000001</v>
      </c>
      <c r="E54" s="2">
        <f t="shared" si="2"/>
        <v>1.129</v>
      </c>
      <c r="F54" s="2">
        <f t="shared" si="3"/>
        <v>1.1335000000000002</v>
      </c>
      <c r="G54" s="2">
        <f t="shared" si="5"/>
        <v>1.1382000000000003</v>
      </c>
      <c r="H54" s="2"/>
      <c r="I54" s="2">
        <f t="array" ref="I54">SUMPRODUCT(B38:B57, (ROW(B38:B57)-ROW(B38)+1)) / (20*21/2)</f>
        <v>1.1265238095238093</v>
      </c>
      <c r="J54" s="2">
        <f t="shared" si="4"/>
        <v>1.1293819796160787</v>
      </c>
      <c r="K54" s="2">
        <f t="shared" si="6"/>
        <v>1.1368254409588132</v>
      </c>
    </row>
    <row r="55" spans="1:11" ht="13.5" x14ac:dyDescent="0.25">
      <c r="A55" s="3">
        <f>TITRES_STAT!B58</f>
        <v>42388</v>
      </c>
      <c r="B55" s="5">
        <f>TITRES_STAT!D58</f>
        <v>1.1200000000000001</v>
      </c>
      <c r="C55" s="2">
        <f t="shared" si="0"/>
        <v>0</v>
      </c>
      <c r="D55" s="2">
        <f t="shared" si="1"/>
        <v>1.1140000000000001</v>
      </c>
      <c r="E55" s="2">
        <f t="shared" si="2"/>
        <v>1.127</v>
      </c>
      <c r="F55" s="2">
        <f t="shared" si="3"/>
        <v>1.133</v>
      </c>
      <c r="G55" s="2">
        <f t="shared" si="5"/>
        <v>1.1376000000000002</v>
      </c>
      <c r="H55" s="2"/>
      <c r="I55" s="2">
        <f t="array" ref="I55">SUMPRODUCT(B39:B58, (ROW(B39:B58)-ROW(B39)+1)) / (20*21/2)</f>
        <v>1.1254285714285712</v>
      </c>
      <c r="J55" s="2">
        <f t="shared" si="4"/>
        <v>1.1284884577478806</v>
      </c>
      <c r="K55" s="2">
        <f t="shared" si="6"/>
        <v>1.1361656197447421</v>
      </c>
    </row>
    <row r="56" spans="1:11" ht="13.5" x14ac:dyDescent="0.25">
      <c r="A56" s="3">
        <f>TITRES_STAT!B59</f>
        <v>42389</v>
      </c>
      <c r="B56" s="5">
        <f>TITRES_STAT!D59</f>
        <v>1.1200000000000001</v>
      </c>
      <c r="C56" s="2">
        <f t="shared" si="0"/>
        <v>0</v>
      </c>
      <c r="D56" s="2">
        <f t="shared" si="1"/>
        <v>1.1160000000000001</v>
      </c>
      <c r="E56" s="2">
        <f t="shared" si="2"/>
        <v>1.1250000000000004</v>
      </c>
      <c r="F56" s="2">
        <f t="shared" si="3"/>
        <v>1.1325000000000003</v>
      </c>
      <c r="G56" s="2">
        <f t="shared" si="5"/>
        <v>1.1364000000000001</v>
      </c>
      <c r="H56" s="2"/>
      <c r="I56" s="2">
        <f t="array" ref="I56">SUMPRODUCT(B40:B59, (ROW(B40:B59)-ROW(B40)+1)) / (20*21/2)</f>
        <v>1.1244285714285713</v>
      </c>
      <c r="J56" s="2">
        <f t="shared" si="4"/>
        <v>1.1276800332004635</v>
      </c>
      <c r="K56" s="2">
        <f t="shared" si="6"/>
        <v>1.1355316738723993</v>
      </c>
    </row>
    <row r="57" spans="1:11" ht="13.5" x14ac:dyDescent="0.25">
      <c r="A57" s="3">
        <f>TITRES_STAT!B60</f>
        <v>42390</v>
      </c>
      <c r="B57" s="5">
        <f>TITRES_STAT!D60</f>
        <v>1.1200000000000001</v>
      </c>
      <c r="C57" s="2">
        <f t="shared" si="0"/>
        <v>0</v>
      </c>
      <c r="D57" s="2">
        <f t="shared" si="1"/>
        <v>1.1180000000000001</v>
      </c>
      <c r="E57" s="2">
        <f t="shared" si="2"/>
        <v>1.1230000000000004</v>
      </c>
      <c r="F57" s="2">
        <f t="shared" si="3"/>
        <v>1.1315000000000004</v>
      </c>
      <c r="G57" s="2">
        <f t="shared" si="5"/>
        <v>1.1352</v>
      </c>
      <c r="H57" s="2"/>
      <c r="I57" s="2">
        <f t="array" ref="I57">SUMPRODUCT(B41:B60, (ROW(B41:B60)-ROW(B41)+1)) / (20*21/2)</f>
        <v>1.1235238095238096</v>
      </c>
      <c r="J57" s="2">
        <f t="shared" si="4"/>
        <v>1.126948601467086</v>
      </c>
      <c r="K57" s="2">
        <f t="shared" si="6"/>
        <v>1.1349225886225014</v>
      </c>
    </row>
    <row r="58" spans="1:11" ht="13.5" x14ac:dyDescent="0.25">
      <c r="A58" s="3">
        <f>TITRES_STAT!B61</f>
        <v>42391</v>
      </c>
      <c r="B58" s="5">
        <f>TITRES_STAT!D61</f>
        <v>1.1200000000000001</v>
      </c>
      <c r="C58" s="2">
        <f t="shared" si="0"/>
        <v>0</v>
      </c>
      <c r="D58" s="2">
        <f t="shared" si="1"/>
        <v>1.1200000000000001</v>
      </c>
      <c r="E58" s="2">
        <f t="shared" si="2"/>
        <v>1.121</v>
      </c>
      <c r="F58" s="2">
        <f t="shared" si="3"/>
        <v>1.1305000000000003</v>
      </c>
      <c r="G58" s="2">
        <f t="shared" si="5"/>
        <v>1.1339999999999999</v>
      </c>
      <c r="H58" s="2"/>
      <c r="I58" s="2">
        <f t="array" ref="I58">SUMPRODUCT(B42:B61, (ROW(B42:B61)-ROW(B42)+1)) / (20*21/2)</f>
        <v>1.122714285714286</v>
      </c>
      <c r="J58" s="2">
        <f t="shared" si="4"/>
        <v>1.126286829898792</v>
      </c>
      <c r="K58" s="2">
        <f t="shared" si="6"/>
        <v>1.1343373890686779</v>
      </c>
    </row>
    <row r="59" spans="1:11" ht="13.5" x14ac:dyDescent="0.25">
      <c r="A59" s="3">
        <f>TITRES_STAT!B62</f>
        <v>42394</v>
      </c>
      <c r="B59" s="5">
        <f>TITRES_STAT!D62</f>
        <v>1.1200000000000001</v>
      </c>
      <c r="C59" s="2">
        <f t="shared" si="0"/>
        <v>0</v>
      </c>
      <c r="D59" s="2">
        <f t="shared" si="1"/>
        <v>1.1200000000000001</v>
      </c>
      <c r="E59" s="2">
        <f t="shared" si="2"/>
        <v>1.1190000000000002</v>
      </c>
      <c r="F59" s="2">
        <f t="shared" si="3"/>
        <v>1.1295000000000002</v>
      </c>
      <c r="G59" s="2">
        <f t="shared" si="5"/>
        <v>1.1327999999999998</v>
      </c>
      <c r="H59" s="2"/>
      <c r="I59" s="2">
        <f t="array" ref="I59">SUMPRODUCT(B43:B62, (ROW(B43:B62)-ROW(B43)+1)) / (20*21/2)</f>
        <v>1.1220000000000001</v>
      </c>
      <c r="J59" s="2">
        <f t="shared" si="4"/>
        <v>1.1256880841941452</v>
      </c>
      <c r="K59" s="2">
        <f t="shared" si="6"/>
        <v>1.133775138516965</v>
      </c>
    </row>
    <row r="60" spans="1:11" ht="13.5" x14ac:dyDescent="0.25">
      <c r="A60" s="3">
        <f>TITRES_STAT!B63</f>
        <v>42395</v>
      </c>
      <c r="B60" s="5">
        <f>TITRES_STAT!D63</f>
        <v>1.1200000000000001</v>
      </c>
      <c r="C60" s="2">
        <f t="shared" si="0"/>
        <v>0</v>
      </c>
      <c r="D60" s="2">
        <f t="shared" si="1"/>
        <v>1.1200000000000001</v>
      </c>
      <c r="E60" s="2">
        <f t="shared" si="2"/>
        <v>1.1170000000000002</v>
      </c>
      <c r="F60" s="2">
        <f t="shared" si="3"/>
        <v>1.1285000000000003</v>
      </c>
      <c r="G60" s="2">
        <f t="shared" si="5"/>
        <v>1.1321999999999999</v>
      </c>
      <c r="H60" s="2"/>
      <c r="I60" s="2">
        <f t="array" ref="I60">SUMPRODUCT(B44:B63, (ROW(B44:B63)-ROW(B44)+1)) / (20*21/2)</f>
        <v>1.1213809523809524</v>
      </c>
      <c r="J60" s="2">
        <f t="shared" si="4"/>
        <v>1.1251463618899409</v>
      </c>
      <c r="K60" s="2">
        <f t="shared" si="6"/>
        <v>1.1332349370064958</v>
      </c>
    </row>
    <row r="61" spans="1:11" ht="13.5" x14ac:dyDescent="0.25">
      <c r="A61" s="3">
        <f>TITRES_STAT!B64</f>
        <v>42396</v>
      </c>
      <c r="B61" s="5">
        <f>TITRES_STAT!D64</f>
        <v>1.1200000000000001</v>
      </c>
      <c r="C61" s="2">
        <f t="shared" si="0"/>
        <v>0</v>
      </c>
      <c r="D61" s="2">
        <f t="shared" si="1"/>
        <v>1.1200000000000001</v>
      </c>
      <c r="E61" s="2">
        <f t="shared" si="2"/>
        <v>1.1180000000000003</v>
      </c>
      <c r="F61" s="2">
        <f t="shared" si="3"/>
        <v>1.1275000000000002</v>
      </c>
      <c r="G61" s="2">
        <f t="shared" si="5"/>
        <v>1.1315999999999997</v>
      </c>
      <c r="H61" s="2"/>
      <c r="I61" s="2">
        <f t="array" ref="I61">SUMPRODUCT(B45:B64, (ROW(B45:B64)-ROW(B45)+1)) / (20*21/2)</f>
        <v>1.1208571428571428</v>
      </c>
      <c r="J61" s="2">
        <f t="shared" si="4"/>
        <v>1.1246562321861371</v>
      </c>
      <c r="K61" s="2">
        <f t="shared" si="6"/>
        <v>1.1327159198689862</v>
      </c>
    </row>
    <row r="62" spans="1:11" ht="13.5" x14ac:dyDescent="0.25">
      <c r="A62" s="3">
        <f>TITRES_STAT!B65</f>
        <v>42397</v>
      </c>
      <c r="B62" s="5">
        <f>TITRES_STAT!D65</f>
        <v>1.1200000000000001</v>
      </c>
      <c r="C62" s="2">
        <f t="shared" si="0"/>
        <v>0</v>
      </c>
      <c r="D62" s="2">
        <f t="shared" si="1"/>
        <v>1.1200000000000001</v>
      </c>
      <c r="E62" s="2">
        <f t="shared" si="2"/>
        <v>1.1190000000000002</v>
      </c>
      <c r="F62" s="2">
        <f t="shared" si="3"/>
        <v>1.1265000000000003</v>
      </c>
      <c r="G62" s="2">
        <f t="shared" si="5"/>
        <v>1.1309999999999996</v>
      </c>
      <c r="H62" s="2"/>
      <c r="I62" s="2">
        <f t="array" ref="I62">SUMPRODUCT(B46:B65, (ROW(B46:B65)-ROW(B46)+1)) / (20*21/2)</f>
        <v>1.1204285714285716</v>
      </c>
      <c r="J62" s="2">
        <f t="shared" si="4"/>
        <v>1.1242127815017431</v>
      </c>
      <c r="K62" s="2">
        <f t="shared" si="6"/>
        <v>1.1322172563447124</v>
      </c>
    </row>
    <row r="63" spans="1:11" ht="13.5" x14ac:dyDescent="0.25">
      <c r="A63" s="3">
        <f>TITRES_STAT!B66</f>
        <v>42398</v>
      </c>
      <c r="B63" s="5">
        <f>TITRES_STAT!D66</f>
        <v>1.1200000000000001</v>
      </c>
      <c r="C63" s="2">
        <f t="shared" si="0"/>
        <v>0</v>
      </c>
      <c r="D63" s="2">
        <f t="shared" si="1"/>
        <v>1.1200000000000001</v>
      </c>
      <c r="E63" s="2">
        <f t="shared" si="2"/>
        <v>1.1200000000000003</v>
      </c>
      <c r="F63" s="2">
        <f t="shared" si="3"/>
        <v>1.1255000000000002</v>
      </c>
      <c r="G63" s="2">
        <f t="shared" si="5"/>
        <v>1.1303999999999994</v>
      </c>
      <c r="H63" s="2"/>
      <c r="I63" s="2">
        <f t="array" ref="I63">SUMPRODUCT(B47:B66, (ROW(B47:B66)-ROW(B47)+1)) / (20*21/2)</f>
        <v>1.1200952380952383</v>
      </c>
      <c r="J63" s="2">
        <f t="shared" si="4"/>
        <v>1.1238115642158628</v>
      </c>
      <c r="K63" s="2">
        <f t="shared" si="6"/>
        <v>1.1317381482527629</v>
      </c>
    </row>
    <row r="64" spans="1:11" ht="13.5" x14ac:dyDescent="0.25">
      <c r="A64" s="3">
        <f>TITRES_STAT!B67</f>
        <v>42401</v>
      </c>
      <c r="B64" s="5">
        <f>TITRES_STAT!D67</f>
        <v>1.1200000000000001</v>
      </c>
      <c r="C64" s="2">
        <f t="shared" si="0"/>
        <v>0</v>
      </c>
      <c r="D64" s="2">
        <f t="shared" si="1"/>
        <v>1.1200000000000001</v>
      </c>
      <c r="E64" s="2">
        <f t="shared" si="2"/>
        <v>1.1200000000000003</v>
      </c>
      <c r="F64" s="2">
        <f t="shared" si="3"/>
        <v>1.1245000000000005</v>
      </c>
      <c r="G64" s="2">
        <f t="shared" si="5"/>
        <v>1.1297999999999995</v>
      </c>
      <c r="H64" s="2"/>
      <c r="I64" s="2">
        <f t="array" ref="I64">SUMPRODUCT(B48:B67, (ROW(B48:B67)-ROW(B48)+1)) / (20*21/2)</f>
        <v>1.1198571428571429</v>
      </c>
      <c r="J64" s="2">
        <f t="shared" si="4"/>
        <v>1.1234485581000664</v>
      </c>
      <c r="K64" s="2">
        <f t="shared" si="6"/>
        <v>1.1312778287134388</v>
      </c>
    </row>
    <row r="65" spans="1:11" ht="13.5" x14ac:dyDescent="0.25">
      <c r="A65" s="3">
        <f>TITRES_STAT!B68</f>
        <v>42402</v>
      </c>
      <c r="B65" s="5">
        <f>TITRES_STAT!D68</f>
        <v>1.1200000000000001</v>
      </c>
      <c r="C65" s="2">
        <f t="shared" si="0"/>
        <v>0</v>
      </c>
      <c r="D65" s="2">
        <f t="shared" si="1"/>
        <v>1.1200000000000001</v>
      </c>
      <c r="E65" s="2">
        <f t="shared" si="2"/>
        <v>1.1200000000000003</v>
      </c>
      <c r="F65" s="2">
        <f t="shared" si="3"/>
        <v>1.1235000000000004</v>
      </c>
      <c r="G65" s="2">
        <f t="shared" si="5"/>
        <v>1.1291999999999993</v>
      </c>
      <c r="H65" s="2"/>
      <c r="I65" s="2">
        <f t="array" ref="I65">SUMPRODUCT(B49:B68, (ROW(B49:B68)-ROW(B49)+1)) / (20*21/2)</f>
        <v>1.1197142857142859</v>
      </c>
      <c r="J65" s="2">
        <f t="shared" si="4"/>
        <v>1.1231201239952981</v>
      </c>
      <c r="K65" s="2">
        <f t="shared" si="6"/>
        <v>1.130835560920755</v>
      </c>
    </row>
    <row r="66" spans="1:11" ht="13.5" x14ac:dyDescent="0.25">
      <c r="A66" s="3">
        <f>TITRES_STAT!B69</f>
        <v>42403</v>
      </c>
      <c r="B66" s="5">
        <f>TITRES_STAT!D69</f>
        <v>1.1200000000000001</v>
      </c>
      <c r="C66" s="2">
        <f t="shared" si="0"/>
        <v>0</v>
      </c>
      <c r="D66" s="2">
        <f t="shared" si="1"/>
        <v>1.1200000000000001</v>
      </c>
      <c r="E66" s="2">
        <f t="shared" si="2"/>
        <v>1.1200000000000003</v>
      </c>
      <c r="F66" s="2">
        <f t="shared" si="3"/>
        <v>1.1225000000000007</v>
      </c>
      <c r="G66" s="2">
        <f t="shared" si="5"/>
        <v>1.1285999999999994</v>
      </c>
      <c r="H66" s="2"/>
      <c r="I66" s="2">
        <f t="array" ref="I66">SUMPRODUCT(B50:B69, (ROW(B50:B69)-ROW(B50)+1)) / (20*21/2)</f>
        <v>1.1244285714285713</v>
      </c>
      <c r="J66" s="2">
        <f t="shared" si="4"/>
        <v>1.1228229693290792</v>
      </c>
      <c r="K66" s="2">
        <f t="shared" si="6"/>
        <v>1.1304106369630784</v>
      </c>
    </row>
    <row r="67" spans="1:11" ht="13.5" x14ac:dyDescent="0.25">
      <c r="A67" s="3">
        <f>TITRES_STAT!B70</f>
        <v>42404</v>
      </c>
      <c r="B67" s="5">
        <f>TITRES_STAT!D70</f>
        <v>1.1200000000000001</v>
      </c>
      <c r="C67" s="2">
        <f t="shared" si="0"/>
        <v>0</v>
      </c>
      <c r="D67" s="2">
        <f t="shared" si="1"/>
        <v>1.1200000000000001</v>
      </c>
      <c r="E67" s="2">
        <f t="shared" si="2"/>
        <v>1.1200000000000003</v>
      </c>
      <c r="F67" s="2">
        <f t="shared" si="3"/>
        <v>1.1215000000000006</v>
      </c>
      <c r="G67" s="2">
        <f t="shared" si="5"/>
        <v>1.1279999999999992</v>
      </c>
      <c r="H67" s="2"/>
      <c r="I67" s="2">
        <f t="array" ref="I67">SUMPRODUCT(B51:B70, (ROW(B51:B70)-ROW(B51)+1)) / (20*21/2)</f>
        <v>1.1290000000000002</v>
      </c>
      <c r="J67" s="2">
        <f t="shared" si="4"/>
        <v>1.1225541151072622</v>
      </c>
      <c r="K67" s="2">
        <f t="shared" si="6"/>
        <v>1.1300023766900165</v>
      </c>
    </row>
    <row r="68" spans="1:11" ht="13.5" x14ac:dyDescent="0.25">
      <c r="A68" s="3">
        <f>TITRES_STAT!B71</f>
        <v>42405</v>
      </c>
      <c r="B68" s="5">
        <f>TITRES_STAT!D71</f>
        <v>1.1200000000000001</v>
      </c>
      <c r="C68" s="2">
        <f t="shared" ref="C68:C131" si="7">B68-B67</f>
        <v>0</v>
      </c>
      <c r="D68" s="2">
        <f t="shared" si="1"/>
        <v>1.1200000000000001</v>
      </c>
      <c r="E68" s="2">
        <f t="shared" si="2"/>
        <v>1.1200000000000003</v>
      </c>
      <c r="F68" s="2">
        <f t="shared" si="3"/>
        <v>1.1205000000000005</v>
      </c>
      <c r="G68" s="2">
        <f t="shared" si="5"/>
        <v>1.1273999999999993</v>
      </c>
      <c r="H68" s="2"/>
      <c r="I68" s="2">
        <f t="array" ref="I68">SUMPRODUCT(B52:B71, (ROW(B52:B71)-ROW(B52)+1)) / (20*21/2)</f>
        <v>1.1343809523809523</v>
      </c>
      <c r="J68" s="2">
        <f t="shared" si="4"/>
        <v>1.1223108660494276</v>
      </c>
      <c r="K68" s="2">
        <f t="shared" si="6"/>
        <v>1.1296101266237413</v>
      </c>
    </row>
    <row r="69" spans="1:11" ht="13.5" x14ac:dyDescent="0.25">
      <c r="A69" s="3">
        <f>TITRES_STAT!B72</f>
        <v>42408</v>
      </c>
      <c r="B69" s="5">
        <f>TITRES_STAT!D72</f>
        <v>1.17</v>
      </c>
      <c r="C69" s="2">
        <f t="shared" si="7"/>
        <v>4.9999999999999822E-2</v>
      </c>
      <c r="D69" s="2">
        <f t="shared" si="1"/>
        <v>1.1300000000000001</v>
      </c>
      <c r="E69" s="2">
        <f t="shared" si="2"/>
        <v>1.1250000000000002</v>
      </c>
      <c r="F69" s="2">
        <f t="shared" si="3"/>
        <v>1.1220000000000006</v>
      </c>
      <c r="G69" s="2">
        <f t="shared" si="5"/>
        <v>1.1277999999999992</v>
      </c>
      <c r="H69" s="2"/>
      <c r="I69" s="2">
        <f t="array" ref="I69">SUMPRODUCT(B53:B72, (ROW(B53:B72)-ROW(B53)+1)) / (20*21/2)</f>
        <v>1.1394285714285712</v>
      </c>
      <c r="J69" s="2">
        <f t="shared" si="4"/>
        <v>1.1268526883304346</v>
      </c>
      <c r="K69" s="2">
        <f t="shared" si="6"/>
        <v>1.1311940432267318</v>
      </c>
    </row>
    <row r="70" spans="1:11" ht="13.5" x14ac:dyDescent="0.25">
      <c r="A70" s="3">
        <f>TITRES_STAT!B73</f>
        <v>42409</v>
      </c>
      <c r="B70" s="5">
        <f>TITRES_STAT!D73</f>
        <v>1.17</v>
      </c>
      <c r="C70" s="2">
        <f t="shared" si="7"/>
        <v>0</v>
      </c>
      <c r="D70" s="2">
        <f t="shared" ref="D70:D133" si="8">AVERAGE(B66:B70)</f>
        <v>1.1400000000000001</v>
      </c>
      <c r="E70" s="2">
        <f t="shared" si="2"/>
        <v>1.1300000000000001</v>
      </c>
      <c r="F70" s="2">
        <f t="shared" si="3"/>
        <v>1.1235000000000006</v>
      </c>
      <c r="G70" s="2">
        <f t="shared" si="5"/>
        <v>1.1281999999999992</v>
      </c>
      <c r="H70" s="2"/>
      <c r="I70" s="2">
        <f t="array" ref="I70">SUMPRODUCT(B54:B73, (ROW(B54:B73)-ROW(B54)+1)) / (20*21/2)</f>
        <v>1.1441428571428574</v>
      </c>
      <c r="J70" s="2">
        <f t="shared" si="4"/>
        <v>1.1309619561084885</v>
      </c>
      <c r="K70" s="2">
        <f t="shared" si="6"/>
        <v>1.1327158454531345</v>
      </c>
    </row>
    <row r="71" spans="1:11" ht="13.5" x14ac:dyDescent="0.25">
      <c r="A71" s="3">
        <f>TITRES_STAT!B74</f>
        <v>42410</v>
      </c>
      <c r="B71" s="5">
        <f>TITRES_STAT!D74</f>
        <v>1.18</v>
      </c>
      <c r="C71" s="2">
        <f t="shared" si="7"/>
        <v>1.0000000000000009E-2</v>
      </c>
      <c r="D71" s="2">
        <f t="shared" si="8"/>
        <v>1.1519999999999999</v>
      </c>
      <c r="E71" s="2">
        <f t="shared" si="2"/>
        <v>1.1360000000000001</v>
      </c>
      <c r="F71" s="2">
        <f t="shared" si="3"/>
        <v>1.1270000000000007</v>
      </c>
      <c r="G71" s="2">
        <f t="shared" si="5"/>
        <v>1.1287999999999991</v>
      </c>
      <c r="H71" s="2"/>
      <c r="I71" s="2">
        <f t="array" ref="I71">SUMPRODUCT(B55:B74, (ROW(B55:B74)-ROW(B55)+1)) / (20*21/2)</f>
        <v>1.1485238095238097</v>
      </c>
      <c r="J71" s="2">
        <f t="shared" si="4"/>
        <v>1.1356322460029182</v>
      </c>
      <c r="K71" s="2">
        <f t="shared" si="6"/>
        <v>1.1345701260236001</v>
      </c>
    </row>
    <row r="72" spans="1:11" ht="13.5" x14ac:dyDescent="0.25">
      <c r="A72" s="3">
        <f>TITRES_STAT!B75</f>
        <v>42411</v>
      </c>
      <c r="B72" s="5">
        <f>TITRES_STAT!D75</f>
        <v>1.18</v>
      </c>
      <c r="C72" s="2">
        <f t="shared" si="7"/>
        <v>0</v>
      </c>
      <c r="D72" s="2">
        <f t="shared" si="8"/>
        <v>1.1639999999999999</v>
      </c>
      <c r="E72" s="2">
        <f t="shared" si="2"/>
        <v>1.1419999999999999</v>
      </c>
      <c r="F72" s="2">
        <f t="shared" si="3"/>
        <v>1.1305000000000003</v>
      </c>
      <c r="G72" s="2">
        <f t="shared" si="5"/>
        <v>1.1293999999999993</v>
      </c>
      <c r="H72" s="2"/>
      <c r="I72" s="2">
        <f t="array" ref="I72">SUMPRODUCT(B56:B75, (ROW(B56:B75)-ROW(B56)+1)) / (20*21/2)</f>
        <v>1.1526190476190477</v>
      </c>
      <c r="J72" s="2">
        <f t="shared" si="4"/>
        <v>1.1398577463835928</v>
      </c>
      <c r="K72" s="2">
        <f t="shared" si="6"/>
        <v>1.1363516897089492</v>
      </c>
    </row>
    <row r="73" spans="1:11" ht="13.5" x14ac:dyDescent="0.25">
      <c r="A73" s="3">
        <f>TITRES_STAT!B76</f>
        <v>42412</v>
      </c>
      <c r="B73" s="5">
        <f>TITRES_STAT!D76</f>
        <v>1.18</v>
      </c>
      <c r="C73" s="2">
        <f t="shared" si="7"/>
        <v>0</v>
      </c>
      <c r="D73" s="2">
        <f t="shared" si="8"/>
        <v>1.1759999999999997</v>
      </c>
      <c r="E73" s="2">
        <f t="shared" si="2"/>
        <v>1.1480000000000001</v>
      </c>
      <c r="F73" s="2">
        <f t="shared" si="3"/>
        <v>1.1340000000000003</v>
      </c>
      <c r="G73" s="2">
        <f t="shared" si="5"/>
        <v>1.1299999999999992</v>
      </c>
      <c r="H73" s="2"/>
      <c r="I73" s="2">
        <f t="array" ref="I73">SUMPRODUCT(B57:B76, (ROW(B57:B76)-ROW(B57)+1)) / (20*21/2)</f>
        <v>1.1564285714285714</v>
      </c>
      <c r="J73" s="2">
        <f t="shared" si="4"/>
        <v>1.1436808181565841</v>
      </c>
      <c r="K73" s="2">
        <f t="shared" si="6"/>
        <v>1.1380633881517357</v>
      </c>
    </row>
    <row r="74" spans="1:11" ht="13.5" x14ac:dyDescent="0.25">
      <c r="A74" s="3">
        <f>TITRES_STAT!B77</f>
        <v>42415</v>
      </c>
      <c r="B74" s="5">
        <f>TITRES_STAT!D77</f>
        <v>1.18</v>
      </c>
      <c r="C74" s="2">
        <f t="shared" si="7"/>
        <v>0</v>
      </c>
      <c r="D74" s="2">
        <f t="shared" si="8"/>
        <v>1.1779999999999997</v>
      </c>
      <c r="E74" s="2">
        <f t="shared" si="2"/>
        <v>1.1539999999999999</v>
      </c>
      <c r="F74" s="2">
        <f t="shared" si="3"/>
        <v>1.1370000000000005</v>
      </c>
      <c r="G74" s="2">
        <f t="shared" si="5"/>
        <v>1.1305999999999994</v>
      </c>
      <c r="H74" s="2"/>
      <c r="I74" s="2">
        <f t="array" ref="I74">SUMPRODUCT(B58:B77, (ROW(B58:B77)-ROW(B58)+1)) / (20*21/2)</f>
        <v>1.1599523809523808</v>
      </c>
      <c r="J74" s="2">
        <f t="shared" si="4"/>
        <v>1.147139787855957</v>
      </c>
      <c r="K74" s="2">
        <f t="shared" si="6"/>
        <v>1.1397079611653933</v>
      </c>
    </row>
    <row r="75" spans="1:11" ht="13.5" x14ac:dyDescent="0.25">
      <c r="A75" s="3">
        <f>TITRES_STAT!B78</f>
        <v>42416</v>
      </c>
      <c r="B75" s="5">
        <f>TITRES_STAT!D78</f>
        <v>1.18</v>
      </c>
      <c r="C75" s="2">
        <f t="shared" si="7"/>
        <v>0</v>
      </c>
      <c r="D75" s="2">
        <f t="shared" si="8"/>
        <v>1.18</v>
      </c>
      <c r="E75" s="2">
        <f t="shared" si="2"/>
        <v>1.1599999999999999</v>
      </c>
      <c r="F75" s="2">
        <f t="shared" si="3"/>
        <v>1.1400000000000001</v>
      </c>
      <c r="G75" s="2">
        <f t="shared" si="5"/>
        <v>1.1321999999999994</v>
      </c>
      <c r="H75" s="2"/>
      <c r="I75" s="2">
        <f t="array" ref="I75">SUMPRODUCT(B59:B78, (ROW(B59:B78)-ROW(B59)+1)) / (20*21/2)</f>
        <v>1.1622380952380953</v>
      </c>
      <c r="J75" s="2">
        <f t="shared" si="4"/>
        <v>1.1502693318696755</v>
      </c>
      <c r="K75" s="2">
        <f t="shared" si="6"/>
        <v>1.1412880411196917</v>
      </c>
    </row>
    <row r="76" spans="1:11" ht="13.5" x14ac:dyDescent="0.25">
      <c r="A76" s="3">
        <f>TITRES_STAT!B79</f>
        <v>42417</v>
      </c>
      <c r="B76" s="5">
        <f>TITRES_STAT!D79</f>
        <v>1.18</v>
      </c>
      <c r="C76" s="2">
        <f t="shared" si="7"/>
        <v>0</v>
      </c>
      <c r="D76" s="2">
        <f t="shared" si="8"/>
        <v>1.18</v>
      </c>
      <c r="E76" s="2">
        <f t="shared" ref="E76:E139" si="9">AVERAGE(B67:B76)</f>
        <v>1.1659999999999999</v>
      </c>
      <c r="F76" s="2">
        <f t="shared" si="3"/>
        <v>1.1430000000000002</v>
      </c>
      <c r="G76" s="2">
        <f t="shared" si="5"/>
        <v>1.1337999999999995</v>
      </c>
      <c r="H76" s="2"/>
      <c r="I76" s="2">
        <f t="array" ref="I76">SUMPRODUCT(B60:B79, (ROW(B60:B79)-ROW(B60)+1)) / (20*21/2)</f>
        <v>1.1642857142857144</v>
      </c>
      <c r="J76" s="2">
        <f t="shared" si="4"/>
        <v>1.1531008240725638</v>
      </c>
      <c r="K76" s="2">
        <f t="shared" si="6"/>
        <v>1.1428061571542139</v>
      </c>
    </row>
    <row r="77" spans="1:11" ht="13.5" x14ac:dyDescent="0.25">
      <c r="A77" s="3">
        <f>TITRES_STAT!B80</f>
        <v>42418</v>
      </c>
      <c r="B77" s="5">
        <f>TITRES_STAT!D80</f>
        <v>1.18</v>
      </c>
      <c r="C77" s="2">
        <f t="shared" si="7"/>
        <v>0</v>
      </c>
      <c r="D77" s="2">
        <f t="shared" si="8"/>
        <v>1.18</v>
      </c>
      <c r="E77" s="2">
        <f t="shared" si="9"/>
        <v>1.1719999999999999</v>
      </c>
      <c r="F77" s="2">
        <f t="shared" si="3"/>
        <v>1.1460000000000001</v>
      </c>
      <c r="G77" s="2">
        <f t="shared" si="5"/>
        <v>1.1353999999999995</v>
      </c>
      <c r="H77" s="2"/>
      <c r="I77" s="2">
        <f t="array" ref="I77">SUMPRODUCT(B61:B80, (ROW(B61:B80)-ROW(B61)+1)) / (20*21/2)</f>
        <v>1.1660952380952381</v>
      </c>
      <c r="J77" s="2">
        <f t="shared" si="4"/>
        <v>1.1556626503513674</v>
      </c>
      <c r="K77" s="2">
        <f t="shared" si="6"/>
        <v>1.1442647392265977</v>
      </c>
    </row>
    <row r="78" spans="1:11" ht="13.5" x14ac:dyDescent="0.25">
      <c r="A78" s="3">
        <f>TITRES_STAT!B81</f>
        <v>42419</v>
      </c>
      <c r="B78" s="5">
        <f>TITRES_STAT!D81</f>
        <v>1.17</v>
      </c>
      <c r="C78" s="2">
        <f t="shared" si="7"/>
        <v>-1.0000000000000009E-2</v>
      </c>
      <c r="D78" s="2">
        <f t="shared" si="8"/>
        <v>1.1779999999999999</v>
      </c>
      <c r="E78" s="2">
        <f t="shared" si="9"/>
        <v>1.1769999999999998</v>
      </c>
      <c r="F78" s="2">
        <f t="shared" si="3"/>
        <v>1.1484999999999999</v>
      </c>
      <c r="G78" s="2">
        <f t="shared" si="5"/>
        <v>1.1367999999999996</v>
      </c>
      <c r="H78" s="2"/>
      <c r="I78" s="2">
        <f t="array" ref="I78">SUMPRODUCT(B62:B81, (ROW(B62:B81)-ROW(B62)+1)) / (20*21/2)</f>
        <v>1.1648095238095235</v>
      </c>
      <c r="J78" s="2">
        <f t="shared" si="4"/>
        <v>1.1570281122226658</v>
      </c>
      <c r="K78" s="2">
        <f t="shared" si="6"/>
        <v>1.1452739651392803</v>
      </c>
    </row>
    <row r="79" spans="1:11" ht="13.5" x14ac:dyDescent="0.25">
      <c r="A79" s="3">
        <f>TITRES_STAT!B82</f>
        <v>42422</v>
      </c>
      <c r="B79" s="5">
        <f>TITRES_STAT!D82</f>
        <v>1.17</v>
      </c>
      <c r="C79" s="2">
        <f t="shared" si="7"/>
        <v>0</v>
      </c>
      <c r="D79" s="2">
        <f t="shared" si="8"/>
        <v>1.1759999999999999</v>
      </c>
      <c r="E79" s="2">
        <f t="shared" si="9"/>
        <v>1.1769999999999998</v>
      </c>
      <c r="F79" s="2">
        <f t="shared" si="3"/>
        <v>1.1510000000000002</v>
      </c>
      <c r="G79" s="2">
        <f t="shared" si="5"/>
        <v>1.1381999999999999</v>
      </c>
      <c r="H79" s="2"/>
      <c r="I79" s="2">
        <f t="array" ref="I79">SUMPRODUCT(B63:B82, (ROW(B63:B82)-ROW(B63)+1)) / (20*21/2)</f>
        <v>1.1634285714285715</v>
      </c>
      <c r="J79" s="2">
        <f t="shared" si="4"/>
        <v>1.1582635301062214</v>
      </c>
      <c r="K79" s="2">
        <f t="shared" si="6"/>
        <v>1.1462436135651908</v>
      </c>
    </row>
    <row r="80" spans="1:11" ht="13.5" x14ac:dyDescent="0.25">
      <c r="A80" s="3">
        <f>TITRES_STAT!B83</f>
        <v>42423</v>
      </c>
      <c r="B80" s="5">
        <f>TITRES_STAT!D83</f>
        <v>1.17</v>
      </c>
      <c r="C80" s="2">
        <f t="shared" si="7"/>
        <v>0</v>
      </c>
      <c r="D80" s="2">
        <f t="shared" si="8"/>
        <v>1.1739999999999999</v>
      </c>
      <c r="E80" s="2">
        <f t="shared" si="9"/>
        <v>1.177</v>
      </c>
      <c r="F80" s="2">
        <f t="shared" si="3"/>
        <v>1.1535</v>
      </c>
      <c r="G80" s="2">
        <f t="shared" si="5"/>
        <v>1.1395999999999997</v>
      </c>
      <c r="H80" s="2"/>
      <c r="I80" s="2">
        <f t="array" ref="I80">SUMPRODUCT(B64:B83, (ROW(B64:B83)-ROW(B64)+1)) / (20*21/2)</f>
        <v>1.1619523809523808</v>
      </c>
      <c r="J80" s="2">
        <f t="shared" si="4"/>
        <v>1.1593812891437241</v>
      </c>
      <c r="K80" s="2">
        <f t="shared" si="6"/>
        <v>1.1471752365626344</v>
      </c>
    </row>
    <row r="81" spans="1:11" ht="13.5" x14ac:dyDescent="0.25">
      <c r="A81" s="3">
        <f>TITRES_STAT!B84</f>
        <v>42424</v>
      </c>
      <c r="B81" s="5">
        <f>TITRES_STAT!D84</f>
        <v>1.1399999999999999</v>
      </c>
      <c r="C81" s="2">
        <f t="shared" si="7"/>
        <v>-3.0000000000000027E-2</v>
      </c>
      <c r="D81" s="2">
        <f t="shared" si="8"/>
        <v>1.1659999999999999</v>
      </c>
      <c r="E81" s="2">
        <f t="shared" si="9"/>
        <v>1.173</v>
      </c>
      <c r="F81" s="2">
        <f t="shared" si="3"/>
        <v>1.1545000000000001</v>
      </c>
      <c r="G81" s="2">
        <f t="shared" si="5"/>
        <v>1.1397999999999999</v>
      </c>
      <c r="H81" s="2"/>
      <c r="I81" s="2">
        <f t="array" ref="I81">SUMPRODUCT(B65:B84, (ROW(B65:B84)-ROW(B65)+1)) / (20*21/2)</f>
        <v>1.1584761904761904</v>
      </c>
      <c r="J81" s="2">
        <f t="shared" si="4"/>
        <v>1.157535452082417</v>
      </c>
      <c r="K81" s="2">
        <f t="shared" si="6"/>
        <v>1.1468938547366487</v>
      </c>
    </row>
    <row r="82" spans="1:11" ht="13.5" x14ac:dyDescent="0.25">
      <c r="A82" s="3">
        <f>TITRES_STAT!B85</f>
        <v>42425</v>
      </c>
      <c r="B82" s="5">
        <f>TITRES_STAT!D85</f>
        <v>1.1399999999999999</v>
      </c>
      <c r="C82" s="2">
        <f t="shared" si="7"/>
        <v>0</v>
      </c>
      <c r="D82" s="2">
        <f t="shared" si="8"/>
        <v>1.1579999999999999</v>
      </c>
      <c r="E82" s="2">
        <f t="shared" si="9"/>
        <v>1.169</v>
      </c>
      <c r="F82" s="2">
        <f t="shared" si="3"/>
        <v>1.1555000000000004</v>
      </c>
      <c r="G82" s="2">
        <f t="shared" si="5"/>
        <v>1.1399999999999999</v>
      </c>
      <c r="H82" s="2"/>
      <c r="I82" s="2">
        <f t="array" ref="I82">SUMPRODUCT(B66:B85, (ROW(B66:B85)-ROW(B66)+1)) / (20*21/2)</f>
        <v>1.155</v>
      </c>
      <c r="J82" s="2">
        <f t="shared" si="4"/>
        <v>1.1558654090269487</v>
      </c>
      <c r="K82" s="2">
        <f t="shared" si="6"/>
        <v>1.1466235074920743</v>
      </c>
    </row>
    <row r="83" spans="1:11" ht="13.5" x14ac:dyDescent="0.25">
      <c r="A83" s="3">
        <f>TITRES_STAT!B86</f>
        <v>42426</v>
      </c>
      <c r="B83" s="5">
        <f>TITRES_STAT!D86</f>
        <v>1.1399999999999999</v>
      </c>
      <c r="C83" s="2">
        <f t="shared" si="7"/>
        <v>0</v>
      </c>
      <c r="D83" s="2">
        <f t="shared" si="8"/>
        <v>1.1519999999999997</v>
      </c>
      <c r="E83" s="2">
        <f t="shared" si="9"/>
        <v>1.1650000000000003</v>
      </c>
      <c r="F83" s="2">
        <f t="shared" si="3"/>
        <v>1.1565000000000001</v>
      </c>
      <c r="G83" s="2">
        <f t="shared" si="5"/>
        <v>1.1401999999999999</v>
      </c>
      <c r="H83" s="2"/>
      <c r="I83" s="2">
        <f t="array" ref="I83">SUMPRODUCT(B67:B86, (ROW(B67:B86)-ROW(B67)+1)) / (20*21/2)</f>
        <v>1.1515238095238094</v>
      </c>
      <c r="J83" s="2">
        <f t="shared" si="4"/>
        <v>1.1543544176910487</v>
      </c>
      <c r="K83" s="2">
        <f t="shared" si="6"/>
        <v>1.1463637621002283</v>
      </c>
    </row>
    <row r="84" spans="1:11" ht="13.5" x14ac:dyDescent="0.25">
      <c r="A84" s="3">
        <f>TITRES_STAT!B87</f>
        <v>42429</v>
      </c>
      <c r="B84" s="5">
        <f>TITRES_STAT!D87</f>
        <v>1.1200000000000001</v>
      </c>
      <c r="C84" s="2">
        <f t="shared" si="7"/>
        <v>-1.9999999999999796E-2</v>
      </c>
      <c r="D84" s="2">
        <f t="shared" si="8"/>
        <v>1.1419999999999999</v>
      </c>
      <c r="E84" s="2">
        <f t="shared" si="9"/>
        <v>1.159</v>
      </c>
      <c r="F84" s="2">
        <f t="shared" ref="F84:F147" si="10">AVERAGE(B65:B84)</f>
        <v>1.1565000000000003</v>
      </c>
      <c r="G84" s="2">
        <f t="shared" si="5"/>
        <v>1.1399999999999999</v>
      </c>
      <c r="H84" s="2"/>
      <c r="I84" s="2">
        <f t="array" ref="I84">SUMPRODUCT(B68:B87, (ROW(B68:B87)-ROW(B68)+1)) / (20*21/2)</f>
        <v>1.1509047619047617</v>
      </c>
      <c r="J84" s="2">
        <f t="shared" si="4"/>
        <v>1.1510825683871393</v>
      </c>
      <c r="K84" s="2">
        <f t="shared" si="6"/>
        <v>1.1453298890766899</v>
      </c>
    </row>
    <row r="85" spans="1:11" ht="13.5" x14ac:dyDescent="0.25">
      <c r="A85" s="3">
        <f>TITRES_STAT!B88</f>
        <v>42430</v>
      </c>
      <c r="B85" s="5">
        <f>TITRES_STAT!D88</f>
        <v>1.1200000000000001</v>
      </c>
      <c r="C85" s="2">
        <f t="shared" si="7"/>
        <v>0</v>
      </c>
      <c r="D85" s="2">
        <f t="shared" si="8"/>
        <v>1.1320000000000001</v>
      </c>
      <c r="E85" s="2">
        <f t="shared" si="9"/>
        <v>1.153</v>
      </c>
      <c r="F85" s="2">
        <f t="shared" si="10"/>
        <v>1.1565000000000001</v>
      </c>
      <c r="G85" s="2">
        <f t="shared" si="5"/>
        <v>1.1398000000000001</v>
      </c>
      <c r="H85" s="2"/>
      <c r="I85" s="2">
        <f t="array" ref="I85">SUMPRODUCT(B69:B88, (ROW(B69:B88)-ROW(B69)+1)) / (20*21/2)</f>
        <v>1.1501428571428571</v>
      </c>
      <c r="J85" s="2">
        <f t="shared" ref="J85:J148" si="11">$J$4*B85+J84*(1-$J$4)</f>
        <v>1.1481223237788403</v>
      </c>
      <c r="K85" s="2">
        <f t="shared" si="6"/>
        <v>1.1443365600932902</v>
      </c>
    </row>
    <row r="86" spans="1:11" ht="13.5" x14ac:dyDescent="0.25">
      <c r="A86" s="3">
        <f>TITRES_STAT!B89</f>
        <v>42431</v>
      </c>
      <c r="B86" s="5">
        <f>TITRES_STAT!D89</f>
        <v>1.1200000000000001</v>
      </c>
      <c r="C86" s="2">
        <f t="shared" si="7"/>
        <v>0</v>
      </c>
      <c r="D86" s="2">
        <f t="shared" si="8"/>
        <v>1.1279999999999999</v>
      </c>
      <c r="E86" s="2">
        <f t="shared" si="9"/>
        <v>1.1470000000000002</v>
      </c>
      <c r="F86" s="2">
        <f t="shared" si="10"/>
        <v>1.1565000000000001</v>
      </c>
      <c r="G86" s="2">
        <f t="shared" si="5"/>
        <v>1.1396000000000002</v>
      </c>
      <c r="H86" s="2"/>
      <c r="I86" s="2">
        <f t="array" ref="I86">SUMPRODUCT(B70:B89, (ROW(B70:B89)-ROW(B70)+1)) / (20*21/2)</f>
        <v>1.1492380952380952</v>
      </c>
      <c r="J86" s="2">
        <f t="shared" si="11"/>
        <v>1.1454440072284746</v>
      </c>
      <c r="K86" s="2">
        <f t="shared" si="6"/>
        <v>1.1433821851876711</v>
      </c>
    </row>
    <row r="87" spans="1:11" ht="13.5" x14ac:dyDescent="0.25">
      <c r="A87" s="3">
        <f>TITRES_STAT!B90</f>
        <v>42432</v>
      </c>
      <c r="B87" s="5">
        <f>TITRES_STAT!D90</f>
        <v>1.1499999999999999</v>
      </c>
      <c r="C87" s="2">
        <f t="shared" si="7"/>
        <v>2.9999999999999805E-2</v>
      </c>
      <c r="D87" s="2">
        <f t="shared" si="8"/>
        <v>1.1300000000000001</v>
      </c>
      <c r="E87" s="2">
        <f t="shared" si="9"/>
        <v>1.1439999999999999</v>
      </c>
      <c r="F87" s="2">
        <f t="shared" si="10"/>
        <v>1.1579999999999999</v>
      </c>
      <c r="G87" s="2">
        <f t="shared" si="5"/>
        <v>1.1398000000000001</v>
      </c>
      <c r="H87" s="2"/>
      <c r="I87" s="2">
        <f t="array" ref="I87">SUMPRODUCT(B71:B90, (ROW(B71:B90)-ROW(B71)+1)) / (20*21/2)</f>
        <v>1.1531904761904761</v>
      </c>
      <c r="J87" s="2">
        <f t="shared" si="11"/>
        <v>1.1458779113019533</v>
      </c>
      <c r="K87" s="2">
        <f t="shared" si="6"/>
        <v>1.1436417073371743</v>
      </c>
    </row>
    <row r="88" spans="1:11" ht="13.5" x14ac:dyDescent="0.25">
      <c r="A88" s="3">
        <f>TITRES_STAT!B91</f>
        <v>42433</v>
      </c>
      <c r="B88" s="5">
        <f>TITRES_STAT!D91</f>
        <v>1.1499999999999999</v>
      </c>
      <c r="C88" s="2">
        <f t="shared" si="7"/>
        <v>0</v>
      </c>
      <c r="D88" s="2">
        <f t="shared" si="8"/>
        <v>1.1320000000000001</v>
      </c>
      <c r="E88" s="2">
        <f t="shared" si="9"/>
        <v>1.1419999999999999</v>
      </c>
      <c r="F88" s="2">
        <f t="shared" si="10"/>
        <v>1.1595</v>
      </c>
      <c r="G88" s="2">
        <f t="shared" si="5"/>
        <v>1.1400000000000001</v>
      </c>
      <c r="H88" s="2"/>
      <c r="I88" s="2">
        <f t="array" ref="I88">SUMPRODUCT(B72:B91, (ROW(B72:B91)-ROW(B72)+1)) / (20*21/2)</f>
        <v>1.157</v>
      </c>
      <c r="J88" s="2">
        <f t="shared" si="11"/>
        <v>1.1462704911779578</v>
      </c>
      <c r="K88" s="2">
        <f t="shared" si="6"/>
        <v>1.1438910521474812</v>
      </c>
    </row>
    <row r="89" spans="1:11" ht="13.5" x14ac:dyDescent="0.25">
      <c r="A89" s="3">
        <f>TITRES_STAT!B92</f>
        <v>42436</v>
      </c>
      <c r="B89" s="5">
        <f>TITRES_STAT!D92</f>
        <v>1.1499999999999999</v>
      </c>
      <c r="C89" s="2">
        <f t="shared" si="7"/>
        <v>0</v>
      </c>
      <c r="D89" s="2">
        <f t="shared" si="8"/>
        <v>1.1379999999999999</v>
      </c>
      <c r="E89" s="2">
        <f t="shared" si="9"/>
        <v>1.1400000000000001</v>
      </c>
      <c r="F89" s="2">
        <f t="shared" si="10"/>
        <v>1.1584999999999999</v>
      </c>
      <c r="G89" s="2">
        <f t="shared" si="5"/>
        <v>1.1402000000000001</v>
      </c>
      <c r="H89" s="2"/>
      <c r="I89" s="2">
        <f t="array" ref="I89">SUMPRODUCT(B73:B92, (ROW(B73:B92)-ROW(B73)+1)) / (20*21/2)</f>
        <v>1.1654761904761906</v>
      </c>
      <c r="J89" s="2">
        <f t="shared" si="11"/>
        <v>1.1466256824943428</v>
      </c>
      <c r="K89" s="2">
        <f t="shared" si="6"/>
        <v>1.1441306187299329</v>
      </c>
    </row>
    <row r="90" spans="1:11" ht="13.5" x14ac:dyDescent="0.25">
      <c r="A90" s="3">
        <f>TITRES_STAT!B93</f>
        <v>42437</v>
      </c>
      <c r="B90" s="5">
        <f>TITRES_STAT!D93</f>
        <v>1.2</v>
      </c>
      <c r="C90" s="2">
        <f t="shared" si="7"/>
        <v>5.0000000000000044E-2</v>
      </c>
      <c r="D90" s="2">
        <f t="shared" si="8"/>
        <v>1.1540000000000001</v>
      </c>
      <c r="E90" s="2">
        <f t="shared" si="9"/>
        <v>1.143</v>
      </c>
      <c r="F90" s="2">
        <f t="shared" si="10"/>
        <v>1.1599999999999999</v>
      </c>
      <c r="G90" s="2">
        <f t="shared" si="5"/>
        <v>1.1414000000000002</v>
      </c>
      <c r="H90" s="2"/>
      <c r="I90" s="2">
        <f t="array" ref="I90">SUMPRODUCT(B74:B93, (ROW(B74:B93)-ROW(B74)+1)) / (20*21/2)</f>
        <v>1.1736190476190476</v>
      </c>
      <c r="J90" s="2">
        <f t="shared" si="11"/>
        <v>1.151708950828215</v>
      </c>
      <c r="K90" s="2">
        <f t="shared" si="6"/>
        <v>1.146321574858171</v>
      </c>
    </row>
    <row r="91" spans="1:11" ht="13.5" x14ac:dyDescent="0.25">
      <c r="A91" s="3">
        <f>TITRES_STAT!B94</f>
        <v>42438</v>
      </c>
      <c r="B91" s="5">
        <f>TITRES_STAT!D94</f>
        <v>1.2</v>
      </c>
      <c r="C91" s="2">
        <f t="shared" si="7"/>
        <v>0</v>
      </c>
      <c r="D91" s="2">
        <f t="shared" si="8"/>
        <v>1.17</v>
      </c>
      <c r="E91" s="2">
        <f t="shared" si="9"/>
        <v>1.1489999999999998</v>
      </c>
      <c r="F91" s="2">
        <f t="shared" si="10"/>
        <v>1.161</v>
      </c>
      <c r="G91" s="2">
        <f t="shared" si="5"/>
        <v>1.1426000000000003</v>
      </c>
      <c r="H91" s="2"/>
      <c r="I91" s="2">
        <f t="array" ref="I91">SUMPRODUCT(B75:B94, (ROW(B75:B94)-ROW(B75)+1)) / (20*21/2)</f>
        <v>1.1814285714285715</v>
      </c>
      <c r="J91" s="2">
        <f t="shared" si="11"/>
        <v>1.1563080983683851</v>
      </c>
      <c r="K91" s="2">
        <f t="shared" si="6"/>
        <v>1.1484266111382428</v>
      </c>
    </row>
    <row r="92" spans="1:11" ht="13.5" x14ac:dyDescent="0.25">
      <c r="A92" s="3">
        <f>TITRES_STAT!B95</f>
        <v>42439</v>
      </c>
      <c r="B92" s="5">
        <f>TITRES_STAT!D95</f>
        <v>1.25</v>
      </c>
      <c r="C92" s="2">
        <f t="shared" si="7"/>
        <v>5.0000000000000044E-2</v>
      </c>
      <c r="D92" s="2">
        <f t="shared" si="8"/>
        <v>1.19</v>
      </c>
      <c r="E92" s="2">
        <f t="shared" si="9"/>
        <v>1.1599999999999999</v>
      </c>
      <c r="F92" s="2">
        <f t="shared" si="10"/>
        <v>1.1644999999999999</v>
      </c>
      <c r="G92" s="2">
        <f t="shared" si="5"/>
        <v>1.1448000000000003</v>
      </c>
      <c r="H92" s="2"/>
      <c r="I92" s="2">
        <f t="array" ref="I92">SUMPRODUCT(B76:B95, (ROW(B76:B95)-ROW(B76)+1)) / (20*21/2)</f>
        <v>1.1889047619047619</v>
      </c>
      <c r="J92" s="2">
        <f t="shared" si="11"/>
        <v>1.1652311366190151</v>
      </c>
      <c r="K92" s="2">
        <f t="shared" si="6"/>
        <v>1.1524098812896844</v>
      </c>
    </row>
    <row r="93" spans="1:11" ht="13.5" x14ac:dyDescent="0.25">
      <c r="A93" s="3">
        <f>TITRES_STAT!B96</f>
        <v>42440</v>
      </c>
      <c r="B93" s="5">
        <f>TITRES_STAT!D96</f>
        <v>1.25</v>
      </c>
      <c r="C93" s="2">
        <f t="shared" si="7"/>
        <v>0</v>
      </c>
      <c r="D93" s="2">
        <f t="shared" si="8"/>
        <v>1.21</v>
      </c>
      <c r="E93" s="2">
        <f t="shared" si="9"/>
        <v>1.1709999999999998</v>
      </c>
      <c r="F93" s="2">
        <f t="shared" si="10"/>
        <v>1.1679999999999999</v>
      </c>
      <c r="G93" s="2">
        <f t="shared" si="5"/>
        <v>1.1470000000000002</v>
      </c>
      <c r="H93" s="2"/>
      <c r="I93" s="2">
        <f t="array" ref="I93">SUMPRODUCT(B77:B96, (ROW(B77:B96)-ROW(B77)+1)) / (20*21/2)</f>
        <v>1.196047619047619</v>
      </c>
      <c r="J93" s="2">
        <f t="shared" si="11"/>
        <v>1.1733043617029184</v>
      </c>
      <c r="K93" s="2">
        <f t="shared" si="6"/>
        <v>1.1562369447685203</v>
      </c>
    </row>
    <row r="94" spans="1:11" ht="13.5" x14ac:dyDescent="0.25">
      <c r="A94" s="3">
        <f>TITRES_STAT!B97</f>
        <v>42443</v>
      </c>
      <c r="B94" s="5">
        <f>TITRES_STAT!D97</f>
        <v>1.25</v>
      </c>
      <c r="C94" s="2">
        <f t="shared" si="7"/>
        <v>0</v>
      </c>
      <c r="D94" s="2">
        <f t="shared" si="8"/>
        <v>1.23</v>
      </c>
      <c r="E94" s="2">
        <f t="shared" si="9"/>
        <v>1.1839999999999999</v>
      </c>
      <c r="F94" s="2">
        <f t="shared" si="10"/>
        <v>1.1715</v>
      </c>
      <c r="G94" s="2">
        <f t="shared" si="5"/>
        <v>1.1492000000000002</v>
      </c>
      <c r="H94" s="2"/>
      <c r="I94" s="2">
        <f t="array" ref="I94">SUMPRODUCT(B78:B97, (ROW(B78:B97)-ROW(B78)+1)) / (20*21/2)</f>
        <v>1.2076190476190476</v>
      </c>
      <c r="J94" s="2">
        <f t="shared" si="11"/>
        <v>1.1806087082074024</v>
      </c>
      <c r="K94" s="2">
        <f t="shared" si="6"/>
        <v>1.1599139273266177</v>
      </c>
    </row>
    <row r="95" spans="1:11" ht="13.5" x14ac:dyDescent="0.25">
      <c r="A95" s="3">
        <f>TITRES_STAT!B98</f>
        <v>42444</v>
      </c>
      <c r="B95" s="5">
        <f>TITRES_STAT!D98</f>
        <v>1.25</v>
      </c>
      <c r="C95" s="2">
        <f t="shared" si="7"/>
        <v>0</v>
      </c>
      <c r="D95" s="2">
        <f t="shared" si="8"/>
        <v>1.24</v>
      </c>
      <c r="E95" s="2">
        <f t="shared" si="9"/>
        <v>1.1970000000000001</v>
      </c>
      <c r="F95" s="2">
        <f t="shared" si="10"/>
        <v>1.175</v>
      </c>
      <c r="G95" s="2">
        <f t="shared" si="5"/>
        <v>1.1514000000000002</v>
      </c>
      <c r="H95" s="2"/>
      <c r="I95" s="2">
        <f t="array" ref="I95">SUMPRODUCT(B79:B98, (ROW(B79:B98)-ROW(B79)+1)) / (20*21/2)</f>
        <v>1.2186190476190475</v>
      </c>
      <c r="J95" s="2">
        <f t="shared" si="11"/>
        <v>1.1872174026638402</v>
      </c>
      <c r="K95" s="2">
        <f t="shared" si="6"/>
        <v>1.1634467144902798</v>
      </c>
    </row>
    <row r="96" spans="1:11" ht="13.5" x14ac:dyDescent="0.25">
      <c r="A96" s="3">
        <f>TITRES_STAT!B99</f>
        <v>42445</v>
      </c>
      <c r="B96" s="5">
        <f>TITRES_STAT!D99</f>
        <v>1.25</v>
      </c>
      <c r="C96" s="2">
        <f t="shared" si="7"/>
        <v>0</v>
      </c>
      <c r="D96" s="2">
        <f t="shared" si="8"/>
        <v>1.25</v>
      </c>
      <c r="E96" s="2">
        <f t="shared" si="9"/>
        <v>1.21</v>
      </c>
      <c r="F96" s="2">
        <f t="shared" si="10"/>
        <v>1.1785000000000001</v>
      </c>
      <c r="G96" s="2">
        <f t="shared" si="5"/>
        <v>1.1536000000000002</v>
      </c>
      <c r="H96" s="2"/>
      <c r="I96" s="2">
        <f t="array" ref="I96">SUMPRODUCT(B80:B99, (ROW(B80:B99)-ROW(B80)+1)) / (20*21/2)</f>
        <v>1.2337619047619048</v>
      </c>
      <c r="J96" s="2">
        <f t="shared" si="11"/>
        <v>1.1931966976482364</v>
      </c>
      <c r="K96" s="2">
        <f t="shared" si="6"/>
        <v>1.1668409609808572</v>
      </c>
    </row>
    <row r="97" spans="1:11" ht="13.5" x14ac:dyDescent="0.25">
      <c r="A97" s="3">
        <f>TITRES_STAT!B100</f>
        <v>42446</v>
      </c>
      <c r="B97" s="5">
        <f>TITRES_STAT!D100</f>
        <v>1.3</v>
      </c>
      <c r="C97" s="2">
        <f t="shared" si="7"/>
        <v>5.0000000000000044E-2</v>
      </c>
      <c r="D97" s="2">
        <f t="shared" si="8"/>
        <v>1.26</v>
      </c>
      <c r="E97" s="2">
        <f t="shared" si="9"/>
        <v>1.2250000000000001</v>
      </c>
      <c r="F97" s="2">
        <f t="shared" si="10"/>
        <v>1.1845000000000001</v>
      </c>
      <c r="G97" s="2">
        <f t="shared" si="5"/>
        <v>1.1568000000000003</v>
      </c>
      <c r="H97" s="2"/>
      <c r="I97" s="2">
        <f t="array" ref="I97">SUMPRODUCT(B81:B100, (ROW(B81:B100)-ROW(B81)+1)) / (20*21/2)</f>
        <v>1.2480476190476193</v>
      </c>
      <c r="J97" s="2">
        <f t="shared" si="11"/>
        <v>1.2033684407293568</v>
      </c>
      <c r="K97" s="2">
        <f t="shared" si="6"/>
        <v>1.1720628840796472</v>
      </c>
    </row>
    <row r="98" spans="1:11" ht="13.5" x14ac:dyDescent="0.25">
      <c r="A98" s="3">
        <f>TITRES_STAT!B101</f>
        <v>42447</v>
      </c>
      <c r="B98" s="5">
        <f>TITRES_STAT!D101</f>
        <v>1.3</v>
      </c>
      <c r="C98" s="2">
        <f t="shared" si="7"/>
        <v>0</v>
      </c>
      <c r="D98" s="2">
        <f t="shared" si="8"/>
        <v>1.27</v>
      </c>
      <c r="E98" s="2">
        <f t="shared" si="9"/>
        <v>1.2400000000000002</v>
      </c>
      <c r="F98" s="2">
        <f t="shared" si="10"/>
        <v>1.1910000000000001</v>
      </c>
      <c r="G98" s="2">
        <f t="shared" si="5"/>
        <v>1.1600000000000001</v>
      </c>
      <c r="H98" s="2"/>
      <c r="I98" s="2">
        <f t="array" ref="I98">SUMPRODUCT(B82:B101, (ROW(B82:B101)-ROW(B82)+1)) / (20*21/2)</f>
        <v>1.2614761904761906</v>
      </c>
      <c r="J98" s="2">
        <f t="shared" si="11"/>
        <v>1.2125714463741799</v>
      </c>
      <c r="K98" s="2">
        <f t="shared" si="6"/>
        <v>1.1770800258804455</v>
      </c>
    </row>
    <row r="99" spans="1:11" ht="13.5" x14ac:dyDescent="0.25">
      <c r="A99" s="3">
        <f>TITRES_STAT!B102</f>
        <v>42450</v>
      </c>
      <c r="B99" s="5">
        <f>TITRES_STAT!D102</f>
        <v>1.35</v>
      </c>
      <c r="C99" s="2">
        <f t="shared" si="7"/>
        <v>5.0000000000000044E-2</v>
      </c>
      <c r="D99" s="2">
        <f t="shared" si="8"/>
        <v>1.2899999999999998</v>
      </c>
      <c r="E99" s="2">
        <f t="shared" si="9"/>
        <v>1.2600000000000002</v>
      </c>
      <c r="F99" s="2">
        <f t="shared" si="10"/>
        <v>1.2</v>
      </c>
      <c r="G99" s="2">
        <f t="shared" si="5"/>
        <v>1.1642000000000001</v>
      </c>
      <c r="H99" s="2"/>
      <c r="I99" s="2">
        <f t="array" ref="I99">SUMPRODUCT(B83:B102, (ROW(B83:B102)-ROW(B83)+1)) / (20*21/2)</f>
        <v>1.2739047619047619</v>
      </c>
      <c r="J99" s="2">
        <f t="shared" si="11"/>
        <v>1.2256598800528293</v>
      </c>
      <c r="K99" s="2">
        <f t="shared" si="6"/>
        <v>1.1838612013361143</v>
      </c>
    </row>
    <row r="100" spans="1:11" ht="13.5" x14ac:dyDescent="0.25">
      <c r="A100" s="3">
        <f>TITRES_STAT!B103</f>
        <v>42451</v>
      </c>
      <c r="B100" s="5">
        <f>TITRES_STAT!D103</f>
        <v>1.35</v>
      </c>
      <c r="C100" s="2">
        <f t="shared" si="7"/>
        <v>0</v>
      </c>
      <c r="D100" s="2">
        <f t="shared" si="8"/>
        <v>1.3099999999999998</v>
      </c>
      <c r="E100" s="2">
        <f t="shared" si="9"/>
        <v>1.2749999999999999</v>
      </c>
      <c r="F100" s="2">
        <f t="shared" si="10"/>
        <v>1.2090000000000001</v>
      </c>
      <c r="G100" s="2">
        <f t="shared" si="5"/>
        <v>1.1684000000000001</v>
      </c>
      <c r="H100" s="2"/>
      <c r="I100" s="2">
        <f t="array" ref="I100">SUMPRODUCT(B84:B103, (ROW(B84:B103)-ROW(B84)+1)) / (20*21/2)</f>
        <v>1.2853333333333332</v>
      </c>
      <c r="J100" s="2">
        <f t="shared" si="11"/>
        <v>1.2375017962382742</v>
      </c>
      <c r="K100" s="2">
        <f t="shared" si="6"/>
        <v>1.1903764483425412</v>
      </c>
    </row>
    <row r="101" spans="1:11" ht="13.5" x14ac:dyDescent="0.25">
      <c r="A101" s="3">
        <f>TITRES_STAT!B104</f>
        <v>42452</v>
      </c>
      <c r="B101" s="5">
        <f>TITRES_STAT!D104</f>
        <v>1.35</v>
      </c>
      <c r="C101" s="2">
        <f t="shared" si="7"/>
        <v>0</v>
      </c>
      <c r="D101" s="2">
        <f t="shared" si="8"/>
        <v>1.33</v>
      </c>
      <c r="E101" s="2">
        <f t="shared" si="9"/>
        <v>1.2899999999999998</v>
      </c>
      <c r="F101" s="2">
        <f t="shared" si="10"/>
        <v>1.2195000000000003</v>
      </c>
      <c r="G101" s="2">
        <f t="shared" si="5"/>
        <v>1.1732000000000002</v>
      </c>
      <c r="H101" s="2"/>
      <c r="I101" s="2">
        <f t="array" ref="I101">SUMPRODUCT(B85:B104, (ROW(B85:B104)-ROW(B85)+1)) / (20*21/2)</f>
        <v>1.2957619047619049</v>
      </c>
      <c r="J101" s="2">
        <f t="shared" si="11"/>
        <v>1.2482159108822481</v>
      </c>
      <c r="K101" s="2">
        <f t="shared" si="6"/>
        <v>1.1966361954663631</v>
      </c>
    </row>
    <row r="102" spans="1:11" ht="13.5" x14ac:dyDescent="0.25">
      <c r="A102" s="3">
        <f>TITRES_STAT!B105</f>
        <v>42453</v>
      </c>
      <c r="B102" s="5">
        <f>TITRES_STAT!D105</f>
        <v>1.35</v>
      </c>
      <c r="C102" s="2">
        <f t="shared" si="7"/>
        <v>0</v>
      </c>
      <c r="D102" s="2">
        <f t="shared" si="8"/>
        <v>1.3399999999999999</v>
      </c>
      <c r="E102" s="2">
        <f t="shared" si="9"/>
        <v>1.2999999999999998</v>
      </c>
      <c r="F102" s="2">
        <f t="shared" si="10"/>
        <v>1.2300000000000004</v>
      </c>
      <c r="G102" s="2">
        <f t="shared" si="5"/>
        <v>1.1780000000000002</v>
      </c>
      <c r="H102" s="2"/>
      <c r="I102" s="2">
        <f t="array" ref="I102">SUMPRODUCT(B86:B105, (ROW(B86:B105)-ROW(B86)+1)) / (20*21/2)</f>
        <v>1.3050952380952383</v>
      </c>
      <c r="J102" s="2">
        <f t="shared" si="11"/>
        <v>1.2579096336553675</v>
      </c>
      <c r="K102" s="2">
        <f t="shared" si="6"/>
        <v>1.2026504623108196</v>
      </c>
    </row>
    <row r="103" spans="1:11" ht="13.5" x14ac:dyDescent="0.25">
      <c r="A103" s="3">
        <f>TITRES_STAT!B106</f>
        <v>42454</v>
      </c>
      <c r="B103" s="5">
        <f>TITRES_STAT!D106</f>
        <v>1.35</v>
      </c>
      <c r="C103" s="2">
        <f t="shared" si="7"/>
        <v>0</v>
      </c>
      <c r="D103" s="2">
        <f t="shared" si="8"/>
        <v>1.35</v>
      </c>
      <c r="E103" s="2">
        <f t="shared" si="9"/>
        <v>1.3099999999999998</v>
      </c>
      <c r="F103" s="2">
        <f t="shared" si="10"/>
        <v>1.2405000000000004</v>
      </c>
      <c r="G103" s="2">
        <f t="shared" si="5"/>
        <v>1.1828000000000001</v>
      </c>
      <c r="H103" s="2"/>
      <c r="I103" s="2">
        <f t="array" ref="I103">SUMPRODUCT(B87:B106, (ROW(B87:B106)-ROW(B87)+1)) / (20*21/2)</f>
        <v>1.313333333333333</v>
      </c>
      <c r="J103" s="2">
        <f t="shared" si="11"/>
        <v>1.2666801447358087</v>
      </c>
      <c r="K103" s="2">
        <f t="shared" si="6"/>
        <v>1.2084288755535326</v>
      </c>
    </row>
    <row r="104" spans="1:11" ht="13.5" x14ac:dyDescent="0.25">
      <c r="A104" s="3">
        <f>TITRES_STAT!B107</f>
        <v>42457</v>
      </c>
      <c r="B104" s="5">
        <f>TITRES_STAT!D107</f>
        <v>1.35</v>
      </c>
      <c r="C104" s="2">
        <f t="shared" si="7"/>
        <v>0</v>
      </c>
      <c r="D104" s="2">
        <f t="shared" si="8"/>
        <v>1.35</v>
      </c>
      <c r="E104" s="2">
        <f t="shared" si="9"/>
        <v>1.3199999999999998</v>
      </c>
      <c r="F104" s="2">
        <f t="shared" si="10"/>
        <v>1.2520000000000004</v>
      </c>
      <c r="G104" s="2">
        <f t="shared" si="5"/>
        <v>1.1874000000000002</v>
      </c>
      <c r="H104" s="2"/>
      <c r="I104" s="2">
        <f t="array" ref="I104">SUMPRODUCT(B88:B107, (ROW(B88:B107)-ROW(B88)+1)) / (20*21/2)</f>
        <v>1.3204761904761904</v>
      </c>
      <c r="J104" s="2">
        <f t="shared" si="11"/>
        <v>1.2746153690466842</v>
      </c>
      <c r="K104" s="2">
        <f t="shared" si="6"/>
        <v>1.2139806843553549</v>
      </c>
    </row>
    <row r="105" spans="1:11" ht="13.5" x14ac:dyDescent="0.25">
      <c r="A105" s="3">
        <f>TITRES_STAT!B108</f>
        <v>42458</v>
      </c>
      <c r="B105" s="5">
        <f>TITRES_STAT!D108</f>
        <v>1.35</v>
      </c>
      <c r="C105" s="2">
        <f t="shared" si="7"/>
        <v>0</v>
      </c>
      <c r="D105" s="2">
        <f t="shared" si="8"/>
        <v>1.35</v>
      </c>
      <c r="E105" s="2">
        <f t="shared" si="9"/>
        <v>1.3299999999999996</v>
      </c>
      <c r="F105" s="2">
        <f t="shared" si="10"/>
        <v>1.2635000000000005</v>
      </c>
      <c r="G105" s="2">
        <f t="shared" si="5"/>
        <v>1.1920000000000002</v>
      </c>
      <c r="H105" s="2"/>
      <c r="I105" s="2">
        <f t="array" ref="I105">SUMPRODUCT(B89:B108, (ROW(B89:B108)-ROW(B89)+1)) / (20*21/2)</f>
        <v>1.3266666666666669</v>
      </c>
      <c r="J105" s="2">
        <f t="shared" si="11"/>
        <v>1.2817948577089047</v>
      </c>
      <c r="K105" s="2">
        <f t="shared" si="6"/>
        <v>1.2193147751649489</v>
      </c>
    </row>
    <row r="106" spans="1:11" ht="13.5" x14ac:dyDescent="0.25">
      <c r="A106" s="3">
        <f>TITRES_STAT!B109</f>
        <v>42459</v>
      </c>
      <c r="B106" s="5">
        <f>TITRES_STAT!D109</f>
        <v>1.35</v>
      </c>
      <c r="C106" s="2">
        <f t="shared" si="7"/>
        <v>0</v>
      </c>
      <c r="D106" s="2">
        <f t="shared" si="8"/>
        <v>1.35</v>
      </c>
      <c r="E106" s="2">
        <f t="shared" si="9"/>
        <v>1.3399999999999999</v>
      </c>
      <c r="F106" s="2">
        <f t="shared" si="10"/>
        <v>1.2750000000000006</v>
      </c>
      <c r="G106" s="2">
        <f t="shared" si="5"/>
        <v>1.1966000000000001</v>
      </c>
      <c r="H106" s="2"/>
      <c r="I106" s="2">
        <f t="array" ref="I106">SUMPRODUCT(B90:B109, (ROW(B90:B109)-ROW(B90)+1)) / (20*21/2)</f>
        <v>1.3252380952380953</v>
      </c>
      <c r="J106" s="2">
        <f t="shared" si="11"/>
        <v>1.2882905855461519</v>
      </c>
      <c r="K106" s="2">
        <f t="shared" si="6"/>
        <v>1.2244396859427942</v>
      </c>
    </row>
    <row r="107" spans="1:11" ht="13.5" x14ac:dyDescent="0.25">
      <c r="A107" s="3">
        <f>TITRES_STAT!B110</f>
        <v>42460</v>
      </c>
      <c r="B107" s="5">
        <f>TITRES_STAT!D110</f>
        <v>1.35</v>
      </c>
      <c r="C107" s="2">
        <f t="shared" si="7"/>
        <v>0</v>
      </c>
      <c r="D107" s="2">
        <f t="shared" si="8"/>
        <v>1.35</v>
      </c>
      <c r="E107" s="2">
        <f t="shared" si="9"/>
        <v>1.3449999999999998</v>
      </c>
      <c r="F107" s="2">
        <f t="shared" si="10"/>
        <v>1.2850000000000006</v>
      </c>
      <c r="G107" s="2">
        <f t="shared" si="5"/>
        <v>1.2012000000000003</v>
      </c>
      <c r="H107" s="2"/>
      <c r="I107" s="2">
        <f t="array" ref="I107">SUMPRODUCT(B91:B110, (ROW(B91:B110)-ROW(B91)+1)) / (20*21/2)</f>
        <v>1.3174761904761902</v>
      </c>
      <c r="J107" s="2">
        <f t="shared" si="11"/>
        <v>1.2941676726369946</v>
      </c>
      <c r="K107" s="2">
        <f t="shared" si="6"/>
        <v>1.2293636198273905</v>
      </c>
    </row>
    <row r="108" spans="1:11" ht="13.5" x14ac:dyDescent="0.25">
      <c r="A108" s="3">
        <f>TITRES_STAT!B111</f>
        <v>42461</v>
      </c>
      <c r="B108" s="5">
        <f>TITRES_STAT!D111</f>
        <v>1.35</v>
      </c>
      <c r="C108" s="2">
        <f t="shared" si="7"/>
        <v>0</v>
      </c>
      <c r="D108" s="2">
        <f t="shared" si="8"/>
        <v>1.35</v>
      </c>
      <c r="E108" s="2">
        <f t="shared" si="9"/>
        <v>1.3499999999999999</v>
      </c>
      <c r="F108" s="2">
        <f t="shared" si="10"/>
        <v>1.2950000000000006</v>
      </c>
      <c r="G108" s="2">
        <f t="shared" si="5"/>
        <v>1.2058000000000002</v>
      </c>
      <c r="H108" s="2"/>
      <c r="I108" s="2">
        <f t="array" ref="I108">SUMPRODUCT(B92:B111, (ROW(B92:B111)-ROW(B92)+1)) / (20*21/2)</f>
        <v>1.3039047619047619</v>
      </c>
      <c r="J108" s="2">
        <f t="shared" si="11"/>
        <v>1.2994850371477571</v>
      </c>
      <c r="K108" s="2">
        <f t="shared" si="6"/>
        <v>1.2340944582655322</v>
      </c>
    </row>
    <row r="109" spans="1:11" ht="13.5" x14ac:dyDescent="0.25">
      <c r="A109" s="3">
        <f>TITRES_STAT!B112</f>
        <v>42464</v>
      </c>
      <c r="B109" s="5">
        <f>TITRES_STAT!D112</f>
        <v>1.28</v>
      </c>
      <c r="C109" s="2">
        <f t="shared" si="7"/>
        <v>-7.0000000000000062E-2</v>
      </c>
      <c r="D109" s="2">
        <f t="shared" si="8"/>
        <v>1.3360000000000001</v>
      </c>
      <c r="E109" s="2">
        <f t="shared" si="9"/>
        <v>1.3429999999999997</v>
      </c>
      <c r="F109" s="2">
        <f t="shared" si="10"/>
        <v>1.3015000000000005</v>
      </c>
      <c r="G109" s="2">
        <f t="shared" si="5"/>
        <v>1.2090000000000005</v>
      </c>
      <c r="H109" s="2"/>
      <c r="I109" s="2">
        <f t="array" ref="I109">SUMPRODUCT(B93:B112, (ROW(B93:B112)-ROW(B93)+1)) / (20*21/2)</f>
        <v>1.2876666666666665</v>
      </c>
      <c r="J109" s="2">
        <f t="shared" si="11"/>
        <v>1.2976293193241613</v>
      </c>
      <c r="K109" s="2">
        <f t="shared" si="6"/>
        <v>1.2358946755884526</v>
      </c>
    </row>
    <row r="110" spans="1:11" ht="13.5" x14ac:dyDescent="0.25">
      <c r="A110" s="3">
        <f>TITRES_STAT!B113</f>
        <v>42465</v>
      </c>
      <c r="B110" s="5">
        <f>TITRES_STAT!D113</f>
        <v>1.22</v>
      </c>
      <c r="C110" s="2">
        <f t="shared" si="7"/>
        <v>-6.0000000000000053E-2</v>
      </c>
      <c r="D110" s="2">
        <f t="shared" si="8"/>
        <v>1.31</v>
      </c>
      <c r="E110" s="2">
        <f t="shared" si="9"/>
        <v>1.3299999999999998</v>
      </c>
      <c r="F110" s="2">
        <f t="shared" si="10"/>
        <v>1.3025000000000004</v>
      </c>
      <c r="G110" s="2">
        <f t="shared" si="5"/>
        <v>1.2110000000000003</v>
      </c>
      <c r="H110" s="2"/>
      <c r="I110" s="2">
        <f t="array" ref="I110">SUMPRODUCT(B94:B113, (ROW(B94:B113)-ROW(B94)+1)) / (20*21/2)</f>
        <v>1.2729523809523808</v>
      </c>
      <c r="J110" s="2">
        <f t="shared" si="11"/>
        <v>1.2902360508170982</v>
      </c>
      <c r="K110" s="2">
        <f t="shared" si="6"/>
        <v>1.2352713549771408</v>
      </c>
    </row>
    <row r="111" spans="1:11" ht="13.5" x14ac:dyDescent="0.25">
      <c r="A111" s="3">
        <f>TITRES_STAT!B114</f>
        <v>42466</v>
      </c>
      <c r="B111" s="5">
        <f>TITRES_STAT!D114</f>
        <v>1.1599999999999999</v>
      </c>
      <c r="C111" s="2">
        <f t="shared" si="7"/>
        <v>-6.0000000000000053E-2</v>
      </c>
      <c r="D111" s="2">
        <f t="shared" si="8"/>
        <v>1.272</v>
      </c>
      <c r="E111" s="2">
        <f t="shared" si="9"/>
        <v>1.3109999999999999</v>
      </c>
      <c r="F111" s="2">
        <f t="shared" si="10"/>
        <v>1.3005000000000002</v>
      </c>
      <c r="G111" s="2">
        <f t="shared" si="5"/>
        <v>1.2118000000000004</v>
      </c>
      <c r="H111" s="2"/>
      <c r="I111" s="2">
        <f t="array" ref="I111">SUMPRODUCT(B95:B114, (ROW(B95:B114)-ROW(B95)+1)) / (20*21/2)</f>
        <v>1.2644761904761903</v>
      </c>
      <c r="J111" s="2">
        <f t="shared" si="11"/>
        <v>1.277832617405946</v>
      </c>
      <c r="K111" s="2">
        <f t="shared" si="6"/>
        <v>1.2323195371349001</v>
      </c>
    </row>
    <row r="112" spans="1:11" ht="13.5" x14ac:dyDescent="0.25">
      <c r="A112" s="3">
        <f>TITRES_STAT!B115</f>
        <v>42467</v>
      </c>
      <c r="B112" s="5">
        <f>TITRES_STAT!D115</f>
        <v>1.1299999999999999</v>
      </c>
      <c r="C112" s="2">
        <f t="shared" si="7"/>
        <v>-3.0000000000000027E-2</v>
      </c>
      <c r="D112" s="2">
        <f t="shared" si="8"/>
        <v>1.228</v>
      </c>
      <c r="E112" s="2">
        <f t="shared" si="9"/>
        <v>1.2890000000000001</v>
      </c>
      <c r="F112" s="2">
        <f t="shared" si="10"/>
        <v>1.2945</v>
      </c>
      <c r="G112" s="2">
        <f t="shared" si="5"/>
        <v>1.2120000000000004</v>
      </c>
      <c r="H112" s="2"/>
      <c r="I112" s="2">
        <f t="array" ref="I112">SUMPRODUCT(B96:B115, (ROW(B96:B115)-ROW(B96)+1)) / (20*21/2)</f>
        <v>1.2571904761904764</v>
      </c>
      <c r="J112" s="2">
        <f t="shared" si="11"/>
        <v>1.2637533205101414</v>
      </c>
      <c r="K112" s="2">
        <f t="shared" si="6"/>
        <v>1.2283070062668648</v>
      </c>
    </row>
    <row r="113" spans="1:11" ht="13.5" x14ac:dyDescent="0.25">
      <c r="A113" s="3">
        <f>TITRES_STAT!B116</f>
        <v>42468</v>
      </c>
      <c r="B113" s="5">
        <f>TITRES_STAT!D116</f>
        <v>1.1399999999999999</v>
      </c>
      <c r="C113" s="2">
        <f t="shared" si="7"/>
        <v>1.0000000000000009E-2</v>
      </c>
      <c r="D113" s="2">
        <f t="shared" si="8"/>
        <v>1.1859999999999999</v>
      </c>
      <c r="E113" s="2">
        <f t="shared" si="9"/>
        <v>1.268</v>
      </c>
      <c r="F113" s="2">
        <f t="shared" si="10"/>
        <v>1.2890000000000001</v>
      </c>
      <c r="G113" s="2">
        <f t="shared" si="5"/>
        <v>1.2124000000000001</v>
      </c>
      <c r="H113" s="2"/>
      <c r="I113" s="2">
        <f t="array" ref="I113">SUMPRODUCT(B97:B116, (ROW(B97:B116)-ROW(B97)+1)) / (20*21/2)</f>
        <v>1.2500952380952384</v>
      </c>
      <c r="J113" s="2">
        <f t="shared" si="11"/>
        <v>1.251967289985366</v>
      </c>
      <c r="K113" s="2">
        <f t="shared" si="6"/>
        <v>1.2248439864132623</v>
      </c>
    </row>
    <row r="114" spans="1:11" ht="13.5" x14ac:dyDescent="0.25">
      <c r="A114" s="3">
        <f>TITRES_STAT!B117</f>
        <v>42471</v>
      </c>
      <c r="B114" s="5">
        <f>TITRES_STAT!D117</f>
        <v>1.2</v>
      </c>
      <c r="C114" s="2">
        <f t="shared" si="7"/>
        <v>6.0000000000000053E-2</v>
      </c>
      <c r="D114" s="2">
        <f t="shared" si="8"/>
        <v>1.17</v>
      </c>
      <c r="E114" s="2">
        <f t="shared" si="9"/>
        <v>1.2530000000000001</v>
      </c>
      <c r="F114" s="2">
        <f t="shared" si="10"/>
        <v>1.2864999999999998</v>
      </c>
      <c r="G114" s="2">
        <f t="shared" ref="G114:G177" si="12">AVERAGE(B65:B114)</f>
        <v>1.2140000000000002</v>
      </c>
      <c r="H114" s="2"/>
      <c r="I114" s="2">
        <f t="array" ref="I114">SUMPRODUCT(B98:B117, (ROW(B98:B117)-ROW(B98)+1)) / (20*21/2)</f>
        <v>1.2441428571428572</v>
      </c>
      <c r="J114" s="2">
        <f t="shared" si="11"/>
        <v>1.247018024272474</v>
      </c>
      <c r="K114" s="2">
        <f t="shared" si="6"/>
        <v>1.2238697124362716</v>
      </c>
    </row>
    <row r="115" spans="1:11" ht="13.5" x14ac:dyDescent="0.25">
      <c r="A115" s="3">
        <f>TITRES_STAT!B118</f>
        <v>42472</v>
      </c>
      <c r="B115" s="5">
        <f>TITRES_STAT!D118</f>
        <v>1.21</v>
      </c>
      <c r="C115" s="2">
        <f t="shared" si="7"/>
        <v>1.0000000000000009E-2</v>
      </c>
      <c r="D115" s="2">
        <f t="shared" si="8"/>
        <v>1.1679999999999999</v>
      </c>
      <c r="E115" s="2">
        <f t="shared" si="9"/>
        <v>1.2390000000000001</v>
      </c>
      <c r="F115" s="2">
        <f t="shared" si="10"/>
        <v>1.2845</v>
      </c>
      <c r="G115" s="2">
        <f t="shared" si="12"/>
        <v>1.2158000000000002</v>
      </c>
      <c r="H115" s="2"/>
      <c r="I115" s="2">
        <f t="array" ref="I115">SUMPRODUCT(B99:B118, (ROW(B99:B118)-ROW(B99)+1)) / (20*21/2)</f>
        <v>1.2414285714285713</v>
      </c>
      <c r="J115" s="2">
        <f t="shared" si="11"/>
        <v>1.2434924981512858</v>
      </c>
      <c r="K115" s="2">
        <f t="shared" ref="K115:K178" si="13">$K$4*B115+(1-$K$4)*K114</f>
        <v>1.2233258021446531</v>
      </c>
    </row>
    <row r="116" spans="1:11" ht="13.5" x14ac:dyDescent="0.25">
      <c r="A116" s="3">
        <f>TITRES_STAT!B119</f>
        <v>42473</v>
      </c>
      <c r="B116" s="5">
        <f>TITRES_STAT!D119</f>
        <v>1.21</v>
      </c>
      <c r="C116" s="2">
        <f t="shared" si="7"/>
        <v>0</v>
      </c>
      <c r="D116" s="2">
        <f t="shared" si="8"/>
        <v>1.1779999999999999</v>
      </c>
      <c r="E116" s="2">
        <f t="shared" si="9"/>
        <v>1.2250000000000001</v>
      </c>
      <c r="F116" s="2">
        <f t="shared" si="10"/>
        <v>1.2825</v>
      </c>
      <c r="G116" s="2">
        <f t="shared" si="12"/>
        <v>1.2176000000000002</v>
      </c>
      <c r="H116" s="2"/>
      <c r="I116" s="2">
        <f t="array" ref="I116">SUMPRODUCT(B100:B119, (ROW(B100:B119)-ROW(B100)+1)) / (20*21/2)</f>
        <v>1.2418095238095239</v>
      </c>
      <c r="J116" s="2">
        <f t="shared" si="11"/>
        <v>1.2403027364225918</v>
      </c>
      <c r="K116" s="2">
        <f t="shared" si="13"/>
        <v>1.2228032216683922</v>
      </c>
    </row>
    <row r="117" spans="1:11" ht="13.5" x14ac:dyDescent="0.25">
      <c r="A117" s="3">
        <f>TITRES_STAT!B120</f>
        <v>42474</v>
      </c>
      <c r="B117" s="5">
        <f>TITRES_STAT!D120</f>
        <v>1.22</v>
      </c>
      <c r="C117" s="2">
        <f t="shared" si="7"/>
        <v>1.0000000000000009E-2</v>
      </c>
      <c r="D117" s="2">
        <f t="shared" si="8"/>
        <v>1.196</v>
      </c>
      <c r="E117" s="2">
        <f t="shared" si="9"/>
        <v>1.212</v>
      </c>
      <c r="F117" s="2">
        <f t="shared" si="10"/>
        <v>1.2784999999999997</v>
      </c>
      <c r="G117" s="2">
        <f t="shared" si="12"/>
        <v>1.2196000000000002</v>
      </c>
      <c r="H117" s="2"/>
      <c r="I117" s="2">
        <f t="array" ref="I117">SUMPRODUCT(B101:B120, (ROW(B101:B120)-ROW(B101)+1)) / (20*21/2)</f>
        <v>1.2396666666666669</v>
      </c>
      <c r="J117" s="2">
        <f t="shared" si="11"/>
        <v>1.2383691424775831</v>
      </c>
      <c r="K117" s="2">
        <f t="shared" si="13"/>
        <v>1.2226932914068867</v>
      </c>
    </row>
    <row r="118" spans="1:11" ht="13.5" x14ac:dyDescent="0.25">
      <c r="A118" s="3">
        <f>TITRES_STAT!B121</f>
        <v>42475</v>
      </c>
      <c r="B118" s="5">
        <f>TITRES_STAT!D121</f>
        <v>1.25</v>
      </c>
      <c r="C118" s="2">
        <f t="shared" si="7"/>
        <v>3.0000000000000027E-2</v>
      </c>
      <c r="D118" s="2">
        <f t="shared" si="8"/>
        <v>1.218</v>
      </c>
      <c r="E118" s="2">
        <f t="shared" si="9"/>
        <v>1.2020000000000002</v>
      </c>
      <c r="F118" s="2">
        <f t="shared" si="10"/>
        <v>1.2759999999999998</v>
      </c>
      <c r="G118" s="2">
        <f t="shared" si="12"/>
        <v>1.2222000000000002</v>
      </c>
      <c r="H118" s="2"/>
      <c r="I118" s="2">
        <f t="array" ref="I118">SUMPRODUCT(B102:B121, (ROW(B102:B121)-ROW(B102)+1)) / (20*21/2)</f>
        <v>1.238</v>
      </c>
      <c r="J118" s="2">
        <f t="shared" si="11"/>
        <v>1.2394768431940038</v>
      </c>
      <c r="K118" s="2">
        <f t="shared" si="13"/>
        <v>1.2237641427242638</v>
      </c>
    </row>
    <row r="119" spans="1:11" ht="13.5" x14ac:dyDescent="0.25">
      <c r="A119" s="3">
        <f>TITRES_STAT!B122</f>
        <v>42478</v>
      </c>
      <c r="B119" s="5">
        <f>TITRES_STAT!D122</f>
        <v>1.28</v>
      </c>
      <c r="C119" s="2">
        <f t="shared" si="7"/>
        <v>3.0000000000000027E-2</v>
      </c>
      <c r="D119" s="2">
        <f t="shared" si="8"/>
        <v>1.234</v>
      </c>
      <c r="E119" s="2">
        <f t="shared" si="9"/>
        <v>1.202</v>
      </c>
      <c r="F119" s="2">
        <f t="shared" si="10"/>
        <v>1.2725</v>
      </c>
      <c r="G119" s="2">
        <f t="shared" si="12"/>
        <v>1.2244000000000002</v>
      </c>
      <c r="H119" s="2"/>
      <c r="I119" s="2">
        <f t="array" ref="I119">SUMPRODUCT(B103:B122, (ROW(B103:B122)-ROW(B103)+1)) / (20*21/2)</f>
        <v>1.2368095238095238</v>
      </c>
      <c r="J119" s="2">
        <f t="shared" si="11"/>
        <v>1.2433361914612415</v>
      </c>
      <c r="K119" s="2">
        <f t="shared" si="13"/>
        <v>1.2259694704605673</v>
      </c>
    </row>
    <row r="120" spans="1:11" ht="13.5" x14ac:dyDescent="0.25">
      <c r="A120" s="3">
        <f>TITRES_STAT!B123</f>
        <v>42479</v>
      </c>
      <c r="B120" s="5">
        <f>TITRES_STAT!D123</f>
        <v>1.25</v>
      </c>
      <c r="C120" s="2">
        <f t="shared" si="7"/>
        <v>-3.0000000000000027E-2</v>
      </c>
      <c r="D120" s="2">
        <f t="shared" si="8"/>
        <v>1.242</v>
      </c>
      <c r="E120" s="2">
        <f t="shared" si="9"/>
        <v>1.2049999999999998</v>
      </c>
      <c r="F120" s="2">
        <f t="shared" si="10"/>
        <v>1.2675000000000001</v>
      </c>
      <c r="G120" s="2">
        <f t="shared" si="12"/>
        <v>1.2260000000000004</v>
      </c>
      <c r="H120" s="2"/>
      <c r="I120" s="2">
        <f t="array" ref="I120">SUMPRODUCT(B104:B123, (ROW(B104:B123)-ROW(B104)+1)) / (20*21/2)</f>
        <v>1.2360952380952379</v>
      </c>
      <c r="J120" s="2">
        <f t="shared" si="11"/>
        <v>1.2439708398935043</v>
      </c>
      <c r="K120" s="2">
        <f t="shared" si="13"/>
        <v>1.226911844167996</v>
      </c>
    </row>
    <row r="121" spans="1:11" ht="13.5" x14ac:dyDescent="0.25">
      <c r="A121" s="3">
        <f>TITRES_STAT!B124</f>
        <v>42480</v>
      </c>
      <c r="B121" s="5">
        <f>TITRES_STAT!D124</f>
        <v>1.25</v>
      </c>
      <c r="C121" s="2">
        <f t="shared" si="7"/>
        <v>0</v>
      </c>
      <c r="D121" s="2">
        <f t="shared" si="8"/>
        <v>1.25</v>
      </c>
      <c r="E121" s="2">
        <f t="shared" si="9"/>
        <v>1.214</v>
      </c>
      <c r="F121" s="2">
        <f t="shared" si="10"/>
        <v>1.2625</v>
      </c>
      <c r="G121" s="2">
        <f t="shared" si="12"/>
        <v>1.2274000000000003</v>
      </c>
      <c r="H121" s="2"/>
      <c r="I121" s="2">
        <f t="array" ref="I121">SUMPRODUCT(B105:B124, (ROW(B105:B124)-ROW(B105)+1)) / (20*21/2)</f>
        <v>1.2358571428571428</v>
      </c>
      <c r="J121" s="2">
        <f t="shared" si="11"/>
        <v>1.2445450456179326</v>
      </c>
      <c r="K121" s="2">
        <f t="shared" si="13"/>
        <v>1.2278172620437611</v>
      </c>
    </row>
    <row r="122" spans="1:11" ht="13.5" x14ac:dyDescent="0.25">
      <c r="A122" s="3">
        <f>TITRES_STAT!B125</f>
        <v>42481</v>
      </c>
      <c r="B122" s="5">
        <f>TITRES_STAT!D125</f>
        <v>1.25</v>
      </c>
      <c r="C122" s="2">
        <f t="shared" si="7"/>
        <v>0</v>
      </c>
      <c r="D122" s="2">
        <f t="shared" si="8"/>
        <v>1.256</v>
      </c>
      <c r="E122" s="2">
        <f t="shared" si="9"/>
        <v>1.226</v>
      </c>
      <c r="F122" s="2">
        <f t="shared" si="10"/>
        <v>1.2575000000000001</v>
      </c>
      <c r="G122" s="2">
        <f t="shared" si="12"/>
        <v>1.2288000000000003</v>
      </c>
      <c r="H122" s="2"/>
      <c r="I122" s="2">
        <f t="array" ref="I122">SUMPRODUCT(B106:B125, (ROW(B106:B125)-ROW(B106)+1)) / (20*21/2)</f>
        <v>1.2360952380952379</v>
      </c>
      <c r="J122" s="2">
        <f t="shared" si="11"/>
        <v>1.2450645650828913</v>
      </c>
      <c r="K122" s="2">
        <f t="shared" si="13"/>
        <v>1.2286871733361626</v>
      </c>
    </row>
    <row r="123" spans="1:11" ht="13.5" x14ac:dyDescent="0.25">
      <c r="A123" s="3">
        <f>TITRES_STAT!B126</f>
        <v>42482</v>
      </c>
      <c r="B123" s="5">
        <f>TITRES_STAT!D126</f>
        <v>1.25</v>
      </c>
      <c r="C123" s="2">
        <f t="shared" si="7"/>
        <v>0</v>
      </c>
      <c r="D123" s="2">
        <f t="shared" si="8"/>
        <v>1.256</v>
      </c>
      <c r="E123" s="2">
        <f t="shared" si="9"/>
        <v>1.2370000000000001</v>
      </c>
      <c r="F123" s="2">
        <f t="shared" si="10"/>
        <v>1.2524999999999999</v>
      </c>
      <c r="G123" s="2">
        <f t="shared" si="12"/>
        <v>1.2302000000000004</v>
      </c>
      <c r="H123" s="2"/>
      <c r="I123" s="2">
        <f t="array" ref="I123">SUMPRODUCT(B107:B126, (ROW(B107:B126)-ROW(B107)+1)) / (20*21/2)</f>
        <v>1.2368095238095238</v>
      </c>
      <c r="J123" s="2">
        <f t="shared" si="11"/>
        <v>1.2455346065035684</v>
      </c>
      <c r="K123" s="2">
        <f t="shared" si="13"/>
        <v>1.2295229704602348</v>
      </c>
    </row>
    <row r="124" spans="1:11" ht="13.5" x14ac:dyDescent="0.25">
      <c r="A124" s="3">
        <f>TITRES_STAT!B127</f>
        <v>42485</v>
      </c>
      <c r="B124" s="5">
        <f>TITRES_STAT!D127</f>
        <v>1.25</v>
      </c>
      <c r="C124" s="2">
        <f t="shared" si="7"/>
        <v>0</v>
      </c>
      <c r="D124" s="2">
        <f t="shared" si="8"/>
        <v>1.25</v>
      </c>
      <c r="E124" s="2">
        <f t="shared" si="9"/>
        <v>1.242</v>
      </c>
      <c r="F124" s="2">
        <f t="shared" si="10"/>
        <v>1.2475000000000001</v>
      </c>
      <c r="G124" s="2">
        <f t="shared" si="12"/>
        <v>1.2316000000000005</v>
      </c>
      <c r="H124" s="2"/>
      <c r="I124" s="2">
        <f t="array" ref="I124">SUMPRODUCT(B108:B127, (ROW(B108:B127)-ROW(B108)+1)) / (20*21/2)</f>
        <v>1.238</v>
      </c>
      <c r="J124" s="2">
        <f t="shared" si="11"/>
        <v>1.2459598820746571</v>
      </c>
      <c r="K124" s="2">
        <f t="shared" si="13"/>
        <v>1.2303259912265003</v>
      </c>
    </row>
    <row r="125" spans="1:11" ht="13.5" x14ac:dyDescent="0.25">
      <c r="A125" s="3">
        <f>TITRES_STAT!B128</f>
        <v>42486</v>
      </c>
      <c r="B125" s="5">
        <f>TITRES_STAT!D128</f>
        <v>1.25</v>
      </c>
      <c r="C125" s="2">
        <f t="shared" si="7"/>
        <v>0</v>
      </c>
      <c r="D125" s="2">
        <f t="shared" si="8"/>
        <v>1.25</v>
      </c>
      <c r="E125" s="2">
        <f t="shared" si="9"/>
        <v>1.246</v>
      </c>
      <c r="F125" s="2">
        <f t="shared" si="10"/>
        <v>1.2425000000000002</v>
      </c>
      <c r="G125" s="2">
        <f t="shared" si="12"/>
        <v>1.2330000000000003</v>
      </c>
      <c r="H125" s="2"/>
      <c r="I125" s="2">
        <f t="array" ref="I125">SUMPRODUCT(B109:B128, (ROW(B109:B128)-ROW(B109)+1)) / (20*21/2)</f>
        <v>1.2444285714285714</v>
      </c>
      <c r="J125" s="2">
        <f t="shared" si="11"/>
        <v>1.2463446552104041</v>
      </c>
      <c r="K125" s="2">
        <f t="shared" si="13"/>
        <v>1.2310975209823238</v>
      </c>
    </row>
    <row r="126" spans="1:11" ht="13.5" x14ac:dyDescent="0.25">
      <c r="A126" s="3">
        <f>TITRES_STAT!B129</f>
        <v>42487</v>
      </c>
      <c r="B126" s="5">
        <f>TITRES_STAT!D129</f>
        <v>1.25</v>
      </c>
      <c r="C126" s="2">
        <f t="shared" si="7"/>
        <v>0</v>
      </c>
      <c r="D126" s="2">
        <f t="shared" si="8"/>
        <v>1.25</v>
      </c>
      <c r="E126" s="2">
        <f t="shared" si="9"/>
        <v>1.25</v>
      </c>
      <c r="F126" s="2">
        <f t="shared" si="10"/>
        <v>1.2375</v>
      </c>
      <c r="G126" s="2">
        <f t="shared" si="12"/>
        <v>1.2344000000000004</v>
      </c>
      <c r="H126" s="2"/>
      <c r="I126" s="2">
        <f t="array" ref="I126">SUMPRODUCT(B110:B129, (ROW(B110:B129)-ROW(B110)+1)) / (20*21/2)</f>
        <v>1.2463333333333335</v>
      </c>
      <c r="J126" s="2">
        <f t="shared" si="11"/>
        <v>1.2466927832856036</v>
      </c>
      <c r="K126" s="2">
        <f t="shared" si="13"/>
        <v>1.2318387946692917</v>
      </c>
    </row>
    <row r="127" spans="1:11" ht="13.5" x14ac:dyDescent="0.25">
      <c r="A127" s="3">
        <f>TITRES_STAT!B130</f>
        <v>42488</v>
      </c>
      <c r="B127" s="5">
        <f>TITRES_STAT!D130</f>
        <v>1.25</v>
      </c>
      <c r="C127" s="2">
        <f t="shared" si="7"/>
        <v>0</v>
      </c>
      <c r="D127" s="2">
        <f t="shared" si="8"/>
        <v>1.25</v>
      </c>
      <c r="E127" s="2">
        <f t="shared" si="9"/>
        <v>1.2530000000000001</v>
      </c>
      <c r="F127" s="2">
        <f t="shared" si="10"/>
        <v>1.2324999999999999</v>
      </c>
      <c r="G127" s="2">
        <f t="shared" si="12"/>
        <v>1.2358000000000005</v>
      </c>
      <c r="H127" s="2"/>
      <c r="I127" s="2">
        <f t="array" ref="I127">SUMPRODUCT(B111:B130, (ROW(B111:B130)-ROW(B111)+1)) / (20*21/2)</f>
        <v>1.2483809523809521</v>
      </c>
      <c r="J127" s="2">
        <f t="shared" si="11"/>
        <v>1.2470077563060225</v>
      </c>
      <c r="K127" s="2">
        <f t="shared" si="13"/>
        <v>1.2325509987999077</v>
      </c>
    </row>
    <row r="128" spans="1:11" ht="13.5" x14ac:dyDescent="0.25">
      <c r="A128" s="3">
        <f>TITRES_STAT!B131</f>
        <v>42489</v>
      </c>
      <c r="B128" s="5">
        <f>TITRES_STAT!D131</f>
        <v>1.3</v>
      </c>
      <c r="C128" s="2">
        <f t="shared" si="7"/>
        <v>5.0000000000000044E-2</v>
      </c>
      <c r="D128" s="2">
        <f t="shared" si="8"/>
        <v>1.26</v>
      </c>
      <c r="E128" s="2">
        <f t="shared" si="9"/>
        <v>1.2580000000000002</v>
      </c>
      <c r="F128" s="2">
        <f t="shared" si="10"/>
        <v>1.23</v>
      </c>
      <c r="G128" s="2">
        <f t="shared" si="12"/>
        <v>1.2384000000000004</v>
      </c>
      <c r="H128" s="2"/>
      <c r="I128" s="2">
        <f t="array" ref="I128">SUMPRODUCT(B112:B131, (ROW(B112:B131)-ROW(B112)+1)) / (20*21/2)</f>
        <v>1.2502857142857142</v>
      </c>
      <c r="J128" s="2">
        <f t="shared" si="11"/>
        <v>1.2520546366578298</v>
      </c>
      <c r="K128" s="2">
        <f t="shared" si="13"/>
        <v>1.2351960576704997</v>
      </c>
    </row>
    <row r="129" spans="1:11" ht="13.5" x14ac:dyDescent="0.25">
      <c r="A129" s="3">
        <f>TITRES_STAT!B132</f>
        <v>42492</v>
      </c>
      <c r="B129" s="5">
        <f>TITRES_STAT!D132</f>
        <v>1.25</v>
      </c>
      <c r="C129" s="2">
        <f t="shared" si="7"/>
        <v>-5.0000000000000044E-2</v>
      </c>
      <c r="D129" s="2">
        <f t="shared" si="8"/>
        <v>1.26</v>
      </c>
      <c r="E129" s="2">
        <f t="shared" si="9"/>
        <v>1.2550000000000001</v>
      </c>
      <c r="F129" s="2">
        <f t="shared" si="10"/>
        <v>1.2284999999999999</v>
      </c>
      <c r="G129" s="2">
        <f t="shared" si="12"/>
        <v>1.2400000000000002</v>
      </c>
      <c r="H129" s="2"/>
      <c r="I129" s="2">
        <f t="array" ref="I129">SUMPRODUCT(B113:B132, (ROW(B113:B132)-ROW(B113)+1)) / (20*21/2)</f>
        <v>1.2517619047619049</v>
      </c>
      <c r="J129" s="2">
        <f t="shared" si="11"/>
        <v>1.2518589569761318</v>
      </c>
      <c r="K129" s="2">
        <f t="shared" si="13"/>
        <v>1.2357766044285194</v>
      </c>
    </row>
    <row r="130" spans="1:11" ht="13.5" x14ac:dyDescent="0.25">
      <c r="A130" s="3">
        <f>TITRES_STAT!B133</f>
        <v>42493</v>
      </c>
      <c r="B130" s="5">
        <f>TITRES_STAT!D133</f>
        <v>1.25</v>
      </c>
      <c r="C130" s="2">
        <f t="shared" si="7"/>
        <v>0</v>
      </c>
      <c r="D130" s="2">
        <f t="shared" si="8"/>
        <v>1.26</v>
      </c>
      <c r="E130" s="2">
        <f t="shared" si="9"/>
        <v>1.2550000000000001</v>
      </c>
      <c r="F130" s="2">
        <f t="shared" si="10"/>
        <v>1.23</v>
      </c>
      <c r="G130" s="2">
        <f t="shared" si="12"/>
        <v>1.2416000000000003</v>
      </c>
      <c r="H130" s="2"/>
      <c r="I130" s="2">
        <f t="array" ref="I130">SUMPRODUCT(B114:B133, (ROW(B114:B133)-ROW(B114)+1)) / (20*21/2)</f>
        <v>1.2526666666666666</v>
      </c>
      <c r="J130" s="2">
        <f t="shared" si="11"/>
        <v>1.2516819134545956</v>
      </c>
      <c r="K130" s="2">
        <f t="shared" si="13"/>
        <v>1.236334384647009</v>
      </c>
    </row>
    <row r="131" spans="1:11" ht="13.5" x14ac:dyDescent="0.25">
      <c r="A131" s="3">
        <f>TITRES_STAT!B134</f>
        <v>42494</v>
      </c>
      <c r="B131" s="5">
        <f>TITRES_STAT!D134</f>
        <v>1.25</v>
      </c>
      <c r="C131" s="2">
        <f t="shared" si="7"/>
        <v>0</v>
      </c>
      <c r="D131" s="2">
        <f t="shared" si="8"/>
        <v>1.26</v>
      </c>
      <c r="E131" s="2">
        <f t="shared" si="9"/>
        <v>1.2550000000000001</v>
      </c>
      <c r="F131" s="2">
        <f t="shared" si="10"/>
        <v>1.2345000000000002</v>
      </c>
      <c r="G131" s="2">
        <f t="shared" si="12"/>
        <v>1.2438000000000002</v>
      </c>
      <c r="H131" s="2"/>
      <c r="I131" s="2">
        <f t="array" ref="I131">SUMPRODUCT(B115:B134, (ROW(B115:B134)-ROW(B115)+1)) / (20*21/2)</f>
        <v>1.253047619047619</v>
      </c>
      <c r="J131" s="2">
        <f t="shared" si="11"/>
        <v>1.2515217312208247</v>
      </c>
      <c r="K131" s="2">
        <f t="shared" si="13"/>
        <v>1.23687029113144</v>
      </c>
    </row>
    <row r="132" spans="1:11" ht="13.5" x14ac:dyDescent="0.25">
      <c r="A132" s="3">
        <f>TITRES_STAT!B135</f>
        <v>42495</v>
      </c>
      <c r="B132" s="5">
        <f>TITRES_STAT!D135</f>
        <v>1.25</v>
      </c>
      <c r="C132" s="2">
        <f t="shared" ref="C132:C195" si="14">B132-B131</f>
        <v>0</v>
      </c>
      <c r="D132" s="2">
        <f t="shared" si="8"/>
        <v>1.26</v>
      </c>
      <c r="E132" s="2">
        <f t="shared" si="9"/>
        <v>1.2550000000000001</v>
      </c>
      <c r="F132" s="2">
        <f t="shared" si="10"/>
        <v>1.2404999999999999</v>
      </c>
      <c r="G132" s="2">
        <f t="shared" si="12"/>
        <v>1.2460000000000004</v>
      </c>
      <c r="H132" s="2"/>
      <c r="I132" s="2">
        <f t="array" ref="I132">SUMPRODUCT(B116:B135, (ROW(B116:B135)-ROW(B116)+1)) / (20*21/2)</f>
        <v>1.2531904761904762</v>
      </c>
      <c r="J132" s="2">
        <f t="shared" si="11"/>
        <v>1.251376804437889</v>
      </c>
      <c r="K132" s="2">
        <f t="shared" si="13"/>
        <v>1.2373851816753052</v>
      </c>
    </row>
    <row r="133" spans="1:11" ht="13.5" x14ac:dyDescent="0.25">
      <c r="A133" s="3">
        <f>TITRES_STAT!B136</f>
        <v>42496</v>
      </c>
      <c r="B133" s="5">
        <f>TITRES_STAT!D136</f>
        <v>1.25</v>
      </c>
      <c r="C133" s="2">
        <f t="shared" si="14"/>
        <v>0</v>
      </c>
      <c r="D133" s="2">
        <f t="shared" si="8"/>
        <v>1.25</v>
      </c>
      <c r="E133" s="2">
        <f t="shared" si="9"/>
        <v>1.2550000000000001</v>
      </c>
      <c r="F133" s="2">
        <f t="shared" si="10"/>
        <v>1.246</v>
      </c>
      <c r="G133" s="2">
        <f t="shared" si="12"/>
        <v>1.2482000000000002</v>
      </c>
      <c r="H133" s="2"/>
      <c r="I133" s="2">
        <f t="array" ref="I133">SUMPRODUCT(B117:B136, (ROW(B117:B136)-ROW(B117)+1)) / (20*21/2)</f>
        <v>1.2579047619047619</v>
      </c>
      <c r="J133" s="2">
        <f t="shared" si="11"/>
        <v>1.251245680205709</v>
      </c>
      <c r="K133" s="2">
        <f t="shared" si="13"/>
        <v>1.2378798804331363</v>
      </c>
    </row>
    <row r="134" spans="1:11" ht="13.5" x14ac:dyDescent="0.25">
      <c r="A134" s="3">
        <f>TITRES_STAT!B137</f>
        <v>42499</v>
      </c>
      <c r="B134" s="5">
        <f>TITRES_STAT!D137</f>
        <v>1.25</v>
      </c>
      <c r="C134" s="2">
        <f t="shared" si="14"/>
        <v>0</v>
      </c>
      <c r="D134" s="2">
        <f t="shared" ref="D134:D197" si="15">AVERAGE(B130:B134)</f>
        <v>1.25</v>
      </c>
      <c r="E134" s="2">
        <f t="shared" si="9"/>
        <v>1.2550000000000001</v>
      </c>
      <c r="F134" s="2">
        <f t="shared" si="10"/>
        <v>1.2485000000000002</v>
      </c>
      <c r="G134" s="2">
        <f t="shared" si="12"/>
        <v>1.2508000000000004</v>
      </c>
      <c r="H134" s="2"/>
      <c r="I134" s="2">
        <f t="array" ref="I134">SUMPRODUCT(B118:B137, (ROW(B118:B137)-ROW(B118)+1)) / (20*21/2)</f>
        <v>1.2621904761904763</v>
      </c>
      <c r="J134" s="2">
        <f t="shared" si="11"/>
        <v>1.2511270439956415</v>
      </c>
      <c r="K134" s="2">
        <f t="shared" si="13"/>
        <v>1.2383551792396801</v>
      </c>
    </row>
    <row r="135" spans="1:11" ht="13.5" x14ac:dyDescent="0.25">
      <c r="A135" s="3">
        <f>TITRES_STAT!B138</f>
        <v>42500</v>
      </c>
      <c r="B135" s="5">
        <f>TITRES_STAT!D138</f>
        <v>1.25</v>
      </c>
      <c r="C135" s="2">
        <f t="shared" si="14"/>
        <v>0</v>
      </c>
      <c r="D135" s="2">
        <f t="shared" si="15"/>
        <v>1.25</v>
      </c>
      <c r="E135" s="2">
        <f t="shared" si="9"/>
        <v>1.2550000000000001</v>
      </c>
      <c r="F135" s="2">
        <f t="shared" si="10"/>
        <v>1.2505000000000002</v>
      </c>
      <c r="G135" s="2">
        <f t="shared" si="12"/>
        <v>1.2534000000000003</v>
      </c>
      <c r="H135" s="2"/>
      <c r="I135" s="2">
        <f t="array" ref="I135">SUMPRODUCT(B119:B138, (ROW(B119:B138)-ROW(B119)+1)) / (20*21/2)</f>
        <v>1.2660952380952382</v>
      </c>
      <c r="J135" s="2">
        <f t="shared" si="11"/>
        <v>1.251019706472247</v>
      </c>
      <c r="K135" s="2">
        <f t="shared" si="13"/>
        <v>1.2388118388773397</v>
      </c>
    </row>
    <row r="136" spans="1:11" ht="13.5" x14ac:dyDescent="0.25">
      <c r="A136" s="3">
        <f>TITRES_STAT!B139</f>
        <v>42501</v>
      </c>
      <c r="B136" s="5">
        <f>TITRES_STAT!D139</f>
        <v>1.3</v>
      </c>
      <c r="C136" s="2">
        <f t="shared" si="14"/>
        <v>5.0000000000000044E-2</v>
      </c>
      <c r="D136" s="2">
        <f t="shared" si="15"/>
        <v>1.26</v>
      </c>
      <c r="E136" s="2">
        <f t="shared" si="9"/>
        <v>1.2600000000000002</v>
      </c>
      <c r="F136" s="2">
        <f t="shared" si="10"/>
        <v>1.2550000000000001</v>
      </c>
      <c r="G136" s="2">
        <f t="shared" si="12"/>
        <v>1.2570000000000003</v>
      </c>
      <c r="H136" s="2"/>
      <c r="I136" s="2">
        <f t="array" ref="I136">SUMPRODUCT(B120:B139, (ROW(B120:B139)-ROW(B120)+1)) / (20*21/2)</f>
        <v>1.2697619047619046</v>
      </c>
      <c r="J136" s="2">
        <f t="shared" si="11"/>
        <v>1.2556844963320331</v>
      </c>
      <c r="K136" s="2">
        <f t="shared" si="13"/>
        <v>1.2412113746076401</v>
      </c>
    </row>
    <row r="137" spans="1:11" ht="13.5" x14ac:dyDescent="0.25">
      <c r="A137" s="3">
        <f>TITRES_STAT!B140</f>
        <v>42502</v>
      </c>
      <c r="B137" s="5">
        <f>TITRES_STAT!D140</f>
        <v>1.3</v>
      </c>
      <c r="C137" s="2">
        <f t="shared" si="14"/>
        <v>0</v>
      </c>
      <c r="D137" s="2">
        <f t="shared" si="15"/>
        <v>1.27</v>
      </c>
      <c r="E137" s="2">
        <f t="shared" si="9"/>
        <v>1.2650000000000001</v>
      </c>
      <c r="F137" s="2">
        <f t="shared" si="10"/>
        <v>1.2590000000000001</v>
      </c>
      <c r="G137" s="2">
        <f t="shared" si="12"/>
        <v>1.2600000000000002</v>
      </c>
      <c r="H137" s="2"/>
      <c r="I137" s="2">
        <f t="array" ref="I137">SUMPRODUCT(B121:B140, (ROW(B121:B140)-ROW(B121)+1)) / (20*21/2)</f>
        <v>1.2761904761904761</v>
      </c>
      <c r="J137" s="2">
        <f t="shared" si="11"/>
        <v>1.259905020490887</v>
      </c>
      <c r="K137" s="2">
        <f t="shared" si="13"/>
        <v>1.2435168108975365</v>
      </c>
    </row>
    <row r="138" spans="1:11" ht="13.5" x14ac:dyDescent="0.25">
      <c r="A138" s="3">
        <f>TITRES_STAT!B141</f>
        <v>42503</v>
      </c>
      <c r="B138" s="5">
        <f>TITRES_STAT!D141</f>
        <v>1.3</v>
      </c>
      <c r="C138" s="2">
        <f t="shared" si="14"/>
        <v>0</v>
      </c>
      <c r="D138" s="2">
        <f t="shared" si="15"/>
        <v>1.2799999999999998</v>
      </c>
      <c r="E138" s="2">
        <f t="shared" si="9"/>
        <v>1.2650000000000001</v>
      </c>
      <c r="F138" s="2">
        <f t="shared" si="10"/>
        <v>1.2615000000000003</v>
      </c>
      <c r="G138" s="2">
        <f t="shared" si="12"/>
        <v>1.2630000000000001</v>
      </c>
      <c r="H138" s="2"/>
      <c r="I138" s="2">
        <f t="array" ref="I138">SUMPRODUCT(B122:B141, (ROW(B122:B141)-ROW(B122)+1)) / (20*21/2)</f>
        <v>1.288904761904762</v>
      </c>
      <c r="J138" s="2">
        <f t="shared" si="11"/>
        <v>1.2637235899679455</v>
      </c>
      <c r="K138" s="2">
        <f t="shared" si="13"/>
        <v>1.2457318379211626</v>
      </c>
    </row>
    <row r="139" spans="1:11" ht="13.5" x14ac:dyDescent="0.25">
      <c r="A139" s="3">
        <f>TITRES_STAT!B142</f>
        <v>42506</v>
      </c>
      <c r="B139" s="5">
        <f>TITRES_STAT!D142</f>
        <v>1.3</v>
      </c>
      <c r="C139" s="2">
        <f t="shared" si="14"/>
        <v>0</v>
      </c>
      <c r="D139" s="2">
        <f t="shared" si="15"/>
        <v>1.2899999999999998</v>
      </c>
      <c r="E139" s="2">
        <f t="shared" si="9"/>
        <v>1.2700000000000002</v>
      </c>
      <c r="F139" s="2">
        <f t="shared" si="10"/>
        <v>1.2625000000000002</v>
      </c>
      <c r="G139" s="2">
        <f t="shared" si="12"/>
        <v>1.266</v>
      </c>
      <c r="H139" s="2"/>
      <c r="I139" s="2">
        <f t="array" ref="I139">SUMPRODUCT(B123:B142, (ROW(B123:B142)-ROW(B123)+1)) / (20*21/2)</f>
        <v>1.3085238095238096</v>
      </c>
      <c r="J139" s="2">
        <f t="shared" si="11"/>
        <v>1.2671784861614745</v>
      </c>
      <c r="K139" s="2">
        <f t="shared" si="13"/>
        <v>1.2478600011399406</v>
      </c>
    </row>
    <row r="140" spans="1:11" ht="13.5" x14ac:dyDescent="0.25">
      <c r="A140" s="3">
        <f>TITRES_STAT!B143</f>
        <v>42507</v>
      </c>
      <c r="B140" s="5">
        <f>TITRES_STAT!D143</f>
        <v>1.33</v>
      </c>
      <c r="C140" s="2">
        <f t="shared" si="14"/>
        <v>3.0000000000000027E-2</v>
      </c>
      <c r="D140" s="2">
        <f t="shared" si="15"/>
        <v>1.306</v>
      </c>
      <c r="E140" s="2">
        <f t="shared" ref="E140:E203" si="16">AVERAGE(B131:B140)</f>
        <v>1.278</v>
      </c>
      <c r="F140" s="2">
        <f t="shared" si="10"/>
        <v>1.2665000000000002</v>
      </c>
      <c r="G140" s="2">
        <f t="shared" si="12"/>
        <v>1.2685999999999999</v>
      </c>
      <c r="H140" s="2"/>
      <c r="I140" s="2">
        <f t="array" ref="I140">SUMPRODUCT(B124:B143, (ROW(B124:B143)-ROW(B124)+1)) / (20*21/2)</f>
        <v>1.3337142857142856</v>
      </c>
      <c r="J140" s="2">
        <f t="shared" si="11"/>
        <v>1.2731614874794295</v>
      </c>
      <c r="K140" s="2">
        <f t="shared" si="13"/>
        <v>1.2510811775658253</v>
      </c>
    </row>
    <row r="141" spans="1:11" ht="13.5" x14ac:dyDescent="0.25">
      <c r="A141" s="3">
        <f>TITRES_STAT!B144</f>
        <v>42508</v>
      </c>
      <c r="B141" s="5">
        <f>TITRES_STAT!D144</f>
        <v>1.4</v>
      </c>
      <c r="C141" s="2">
        <f t="shared" si="14"/>
        <v>6.999999999999984E-2</v>
      </c>
      <c r="D141" s="2">
        <f t="shared" si="15"/>
        <v>1.3260000000000001</v>
      </c>
      <c r="E141" s="2">
        <f t="shared" si="16"/>
        <v>1.2930000000000001</v>
      </c>
      <c r="F141" s="2">
        <f t="shared" si="10"/>
        <v>1.2740000000000002</v>
      </c>
      <c r="G141" s="2">
        <f t="shared" si="12"/>
        <v>1.2725999999999997</v>
      </c>
      <c r="H141" s="2"/>
      <c r="I141" s="2">
        <f t="array" ref="I141">SUMPRODUCT(B125:B144, (ROW(B125:B144)-ROW(B125)+1)) / (20*21/2)</f>
        <v>1.3631904761904761</v>
      </c>
      <c r="J141" s="2">
        <f t="shared" si="11"/>
        <v>1.2852413458147218</v>
      </c>
      <c r="K141" s="2">
        <f t="shared" si="13"/>
        <v>1.2569211313867734</v>
      </c>
    </row>
    <row r="142" spans="1:11" ht="13.5" x14ac:dyDescent="0.25">
      <c r="A142" s="3">
        <f>TITRES_STAT!B145</f>
        <v>42509</v>
      </c>
      <c r="B142" s="5">
        <f>TITRES_STAT!D145</f>
        <v>1.48</v>
      </c>
      <c r="C142" s="2">
        <f t="shared" si="14"/>
        <v>8.0000000000000071E-2</v>
      </c>
      <c r="D142" s="2">
        <f t="shared" si="15"/>
        <v>1.3620000000000001</v>
      </c>
      <c r="E142" s="2">
        <f t="shared" si="16"/>
        <v>1.3160000000000001</v>
      </c>
      <c r="F142" s="2">
        <f t="shared" si="10"/>
        <v>1.2855000000000003</v>
      </c>
      <c r="G142" s="2">
        <f t="shared" si="12"/>
        <v>1.2771999999999997</v>
      </c>
      <c r="H142" s="2"/>
      <c r="I142" s="2">
        <f t="array" ref="I142">SUMPRODUCT(B126:B145, (ROW(B126:B145)-ROW(B126)+1)) / (20*21/2)</f>
        <v>1.3909523809523812</v>
      </c>
      <c r="J142" s="2">
        <f t="shared" si="11"/>
        <v>1.3037897890704626</v>
      </c>
      <c r="K142" s="2">
        <f t="shared" si="13"/>
        <v>1.2656693223127824</v>
      </c>
    </row>
    <row r="143" spans="1:11" ht="13.5" x14ac:dyDescent="0.25">
      <c r="A143" s="3">
        <f>TITRES_STAT!B146</f>
        <v>42510</v>
      </c>
      <c r="B143" s="5">
        <f>TITRES_STAT!D146</f>
        <v>1.55</v>
      </c>
      <c r="C143" s="2">
        <f t="shared" si="14"/>
        <v>7.0000000000000062E-2</v>
      </c>
      <c r="D143" s="2">
        <f t="shared" si="15"/>
        <v>1.4119999999999999</v>
      </c>
      <c r="E143" s="2">
        <f t="shared" si="16"/>
        <v>1.3460000000000001</v>
      </c>
      <c r="F143" s="2">
        <f t="shared" si="10"/>
        <v>1.3005000000000002</v>
      </c>
      <c r="G143" s="2">
        <f t="shared" si="12"/>
        <v>1.2831999999999997</v>
      </c>
      <c r="H143" s="2"/>
      <c r="I143" s="2">
        <f t="array" ref="I143">SUMPRODUCT(B127:B146, (ROW(B127:B146)-ROW(B127)+1)) / (20*21/2)</f>
        <v>1.417</v>
      </c>
      <c r="J143" s="2">
        <f t="shared" si="11"/>
        <v>1.3272383805875614</v>
      </c>
      <c r="K143" s="2">
        <f t="shared" si="13"/>
        <v>1.2768195449671831</v>
      </c>
    </row>
    <row r="144" spans="1:11" ht="13.5" x14ac:dyDescent="0.25">
      <c r="A144" s="3">
        <f>TITRES_STAT!B147</f>
        <v>42513</v>
      </c>
      <c r="B144" s="5">
        <f>TITRES_STAT!D147</f>
        <v>1.61</v>
      </c>
      <c r="C144" s="2">
        <f t="shared" si="14"/>
        <v>6.0000000000000053E-2</v>
      </c>
      <c r="D144" s="2">
        <f t="shared" si="15"/>
        <v>1.474</v>
      </c>
      <c r="E144" s="2">
        <f t="shared" si="16"/>
        <v>1.3820000000000001</v>
      </c>
      <c r="F144" s="2">
        <f t="shared" si="10"/>
        <v>1.3185000000000002</v>
      </c>
      <c r="G144" s="2">
        <f t="shared" si="12"/>
        <v>1.2903999999999995</v>
      </c>
      <c r="H144" s="2"/>
      <c r="I144" s="2">
        <f t="array" ref="I144">SUMPRODUCT(B128:B147, (ROW(B128:B147)-ROW(B128)+1)) / (20*21/2)</f>
        <v>1.4337142857142859</v>
      </c>
      <c r="J144" s="2">
        <f t="shared" si="11"/>
        <v>1.3541680586268412</v>
      </c>
      <c r="K144" s="2">
        <f t="shared" si="13"/>
        <v>1.2898854451645485</v>
      </c>
    </row>
    <row r="145" spans="1:11" ht="13.5" x14ac:dyDescent="0.25">
      <c r="A145" s="3">
        <f>TITRES_STAT!B148</f>
        <v>42514</v>
      </c>
      <c r="B145" s="5">
        <f>TITRES_STAT!D148</f>
        <v>1.61</v>
      </c>
      <c r="C145" s="2">
        <f t="shared" si="14"/>
        <v>0</v>
      </c>
      <c r="D145" s="2">
        <f t="shared" si="15"/>
        <v>1.53</v>
      </c>
      <c r="E145" s="2">
        <f t="shared" si="16"/>
        <v>1.4179999999999999</v>
      </c>
      <c r="F145" s="2">
        <f t="shared" si="10"/>
        <v>1.3365000000000002</v>
      </c>
      <c r="G145" s="2">
        <f t="shared" si="12"/>
        <v>1.2975999999999996</v>
      </c>
      <c r="H145" s="2"/>
      <c r="I145" s="2">
        <f t="array" ref="I145">SUMPRODUCT(B129:B148, (ROW(B129:B148)-ROW(B129)+1)) / (20*21/2)</f>
        <v>1.4490952380952382</v>
      </c>
      <c r="J145" s="2">
        <f t="shared" si="11"/>
        <v>1.3785330054242848</v>
      </c>
      <c r="K145" s="2">
        <f t="shared" si="13"/>
        <v>1.3024389571188801</v>
      </c>
    </row>
    <row r="146" spans="1:11" ht="13.5" x14ac:dyDescent="0.25">
      <c r="A146" s="3">
        <f>TITRES_STAT!B149</f>
        <v>42515</v>
      </c>
      <c r="B146" s="5">
        <f>TITRES_STAT!D149</f>
        <v>1.61</v>
      </c>
      <c r="C146" s="2">
        <f t="shared" si="14"/>
        <v>0</v>
      </c>
      <c r="D146" s="2">
        <f t="shared" si="15"/>
        <v>1.5720000000000003</v>
      </c>
      <c r="E146" s="2">
        <f t="shared" si="16"/>
        <v>1.4490000000000001</v>
      </c>
      <c r="F146" s="2">
        <f t="shared" si="10"/>
        <v>1.3545000000000003</v>
      </c>
      <c r="G146" s="2">
        <f t="shared" si="12"/>
        <v>1.3047999999999995</v>
      </c>
      <c r="H146" s="2"/>
      <c r="I146" s="2">
        <f t="array" ref="I146">SUMPRODUCT(B130:B149, (ROW(B130:B149)-ROW(B130)+1)) / (20*21/2)</f>
        <v>1.4633809523809524</v>
      </c>
      <c r="J146" s="2">
        <f t="shared" si="11"/>
        <v>1.4005774810981624</v>
      </c>
      <c r="K146" s="2">
        <f t="shared" si="13"/>
        <v>1.3145001744867673</v>
      </c>
    </row>
    <row r="147" spans="1:11" ht="13.5" x14ac:dyDescent="0.25">
      <c r="A147" s="3">
        <f>TITRES_STAT!B150</f>
        <v>42516</v>
      </c>
      <c r="B147" s="5">
        <f>TITRES_STAT!D150</f>
        <v>1.53</v>
      </c>
      <c r="C147" s="2">
        <f t="shared" si="14"/>
        <v>-8.0000000000000071E-2</v>
      </c>
      <c r="D147" s="2">
        <f t="shared" si="15"/>
        <v>1.5820000000000003</v>
      </c>
      <c r="E147" s="2">
        <f t="shared" si="16"/>
        <v>1.472</v>
      </c>
      <c r="F147" s="2">
        <f t="shared" si="10"/>
        <v>1.3685000000000003</v>
      </c>
      <c r="G147" s="2">
        <f t="shared" si="12"/>
        <v>1.3093999999999995</v>
      </c>
      <c r="H147" s="2"/>
      <c r="I147" s="2">
        <f t="array" ref="I147">SUMPRODUCT(B131:B150, (ROW(B131:B150)-ROW(B131)+1)) / (20*21/2)</f>
        <v>1.4763333333333333</v>
      </c>
      <c r="J147" s="2">
        <f t="shared" si="11"/>
        <v>1.4129034352792897</v>
      </c>
      <c r="K147" s="2">
        <f t="shared" si="13"/>
        <v>1.3229511480363059</v>
      </c>
    </row>
    <row r="148" spans="1:11" ht="13.5" x14ac:dyDescent="0.25">
      <c r="A148" s="3">
        <f>TITRES_STAT!B151</f>
        <v>42517</v>
      </c>
      <c r="B148" s="5">
        <f>TITRES_STAT!D151</f>
        <v>1.53</v>
      </c>
      <c r="C148" s="2">
        <f t="shared" si="14"/>
        <v>0</v>
      </c>
      <c r="D148" s="2">
        <f t="shared" si="15"/>
        <v>1.5780000000000001</v>
      </c>
      <c r="E148" s="2">
        <f t="shared" si="16"/>
        <v>1.4949999999999997</v>
      </c>
      <c r="F148" s="2">
        <f t="shared" ref="F148:F211" si="17">AVERAGE(B129:B148)</f>
        <v>1.3800000000000003</v>
      </c>
      <c r="G148" s="2">
        <f t="shared" si="12"/>
        <v>1.3139999999999994</v>
      </c>
      <c r="H148" s="2"/>
      <c r="I148" s="2">
        <f t="array" ref="I148">SUMPRODUCT(B132:B151, (ROW(B132:B151)-ROW(B132)+1)) / (20*21/2)</f>
        <v>1.4879523809523811</v>
      </c>
      <c r="J148" s="2">
        <f t="shared" si="11"/>
        <v>1.4240554890622146</v>
      </c>
      <c r="K148" s="2">
        <f t="shared" si="13"/>
        <v>1.3310707108584117</v>
      </c>
    </row>
    <row r="149" spans="1:11" ht="13.5" x14ac:dyDescent="0.25">
      <c r="A149" s="3">
        <f>TITRES_STAT!B152</f>
        <v>42520</v>
      </c>
      <c r="B149" s="5">
        <f>TITRES_STAT!D152</f>
        <v>1.53</v>
      </c>
      <c r="C149" s="2">
        <f t="shared" si="14"/>
        <v>0</v>
      </c>
      <c r="D149" s="2">
        <f t="shared" si="15"/>
        <v>1.5620000000000001</v>
      </c>
      <c r="E149" s="2">
        <f t="shared" si="16"/>
        <v>1.5179999999999998</v>
      </c>
      <c r="F149" s="2">
        <f t="shared" si="17"/>
        <v>1.3940000000000003</v>
      </c>
      <c r="G149" s="2">
        <f t="shared" si="12"/>
        <v>1.3175999999999997</v>
      </c>
      <c r="H149" s="2"/>
      <c r="I149" s="2">
        <f t="array" ref="I149">SUMPRODUCT(B133:B152, (ROW(B133:B152)-ROW(B133)+1)) / (20*21/2)</f>
        <v>1.4982380952380951</v>
      </c>
      <c r="J149" s="2">
        <f t="shared" ref="J149:J212" si="18">$J$4*B149+J148*(1-$J$4)</f>
        <v>1.4341454424848608</v>
      </c>
      <c r="K149" s="2">
        <f t="shared" si="13"/>
        <v>1.3388718594521996</v>
      </c>
    </row>
    <row r="150" spans="1:11" ht="13.5" x14ac:dyDescent="0.25">
      <c r="A150" s="3">
        <f>TITRES_STAT!B153</f>
        <v>42521</v>
      </c>
      <c r="B150" s="5">
        <f>TITRES_STAT!D153</f>
        <v>1.53</v>
      </c>
      <c r="C150" s="2">
        <f t="shared" si="14"/>
        <v>0</v>
      </c>
      <c r="D150" s="2">
        <f t="shared" si="15"/>
        <v>1.546</v>
      </c>
      <c r="E150" s="2">
        <f t="shared" si="16"/>
        <v>1.5379999999999998</v>
      </c>
      <c r="F150" s="2">
        <f t="shared" si="17"/>
        <v>1.4080000000000001</v>
      </c>
      <c r="G150" s="2">
        <f t="shared" si="12"/>
        <v>1.3211999999999995</v>
      </c>
      <c r="H150" s="2"/>
      <c r="I150" s="2">
        <f t="array" ref="I150">SUMPRODUCT(B134:B153, (ROW(B134:B153)-ROW(B134)+1)) / (20*21/2)</f>
        <v>1.5043333333333331</v>
      </c>
      <c r="J150" s="2">
        <f t="shared" si="18"/>
        <v>1.443274447962493</v>
      </c>
      <c r="K150" s="2">
        <f t="shared" si="13"/>
        <v>1.3463670806501526</v>
      </c>
    </row>
    <row r="151" spans="1:11" ht="13.5" x14ac:dyDescent="0.25">
      <c r="A151" s="3">
        <f>TITRES_STAT!B154</f>
        <v>42522</v>
      </c>
      <c r="B151" s="5">
        <f>TITRES_STAT!D154</f>
        <v>1.53</v>
      </c>
      <c r="C151" s="2">
        <f t="shared" si="14"/>
        <v>0</v>
      </c>
      <c r="D151" s="2">
        <f t="shared" si="15"/>
        <v>1.53</v>
      </c>
      <c r="E151" s="2">
        <f t="shared" si="16"/>
        <v>1.5509999999999997</v>
      </c>
      <c r="F151" s="2">
        <f t="shared" si="17"/>
        <v>1.4220000000000004</v>
      </c>
      <c r="G151" s="2">
        <f t="shared" si="12"/>
        <v>1.3247999999999995</v>
      </c>
      <c r="H151" s="2"/>
      <c r="I151" s="2">
        <f t="array" ref="I151">SUMPRODUCT(B135:B154, (ROW(B135:B154)-ROW(B135)+1)) / (20*21/2)</f>
        <v>1.5092380952380953</v>
      </c>
      <c r="J151" s="2">
        <f t="shared" si="18"/>
        <v>1.4515340243470174</v>
      </c>
      <c r="K151" s="2">
        <f t="shared" si="13"/>
        <v>1.3535683716050486</v>
      </c>
    </row>
    <row r="152" spans="1:11" ht="13.5" x14ac:dyDescent="0.25">
      <c r="A152" s="3">
        <f>TITRES_STAT!B155</f>
        <v>42523</v>
      </c>
      <c r="B152" s="5">
        <f>TITRES_STAT!D155</f>
        <v>1.53</v>
      </c>
      <c r="C152" s="2">
        <f t="shared" si="14"/>
        <v>0</v>
      </c>
      <c r="D152" s="2">
        <f t="shared" si="15"/>
        <v>1.53</v>
      </c>
      <c r="E152" s="2">
        <f t="shared" si="16"/>
        <v>1.5559999999999998</v>
      </c>
      <c r="F152" s="2">
        <f t="shared" si="17"/>
        <v>1.4360000000000004</v>
      </c>
      <c r="G152" s="2">
        <f t="shared" si="12"/>
        <v>1.3283999999999998</v>
      </c>
      <c r="H152" s="2"/>
      <c r="I152" s="2">
        <f t="array" ref="I152">SUMPRODUCT(B136:B155, (ROW(B136:B155)-ROW(B136)+1)) / (20*21/2)</f>
        <v>1.5186666666666668</v>
      </c>
      <c r="J152" s="2">
        <f t="shared" si="18"/>
        <v>1.4590069744092062</v>
      </c>
      <c r="K152" s="2">
        <f t="shared" si="13"/>
        <v>1.3604872589930861</v>
      </c>
    </row>
    <row r="153" spans="1:11" ht="13.5" x14ac:dyDescent="0.25">
      <c r="A153" s="3">
        <f>TITRES_STAT!B156</f>
        <v>42524</v>
      </c>
      <c r="B153" s="5">
        <f>TITRES_STAT!D156</f>
        <v>1.5</v>
      </c>
      <c r="C153" s="2">
        <f t="shared" si="14"/>
        <v>-3.0000000000000027E-2</v>
      </c>
      <c r="D153" s="2">
        <f t="shared" si="15"/>
        <v>1.524</v>
      </c>
      <c r="E153" s="2">
        <f t="shared" si="16"/>
        <v>1.5509999999999997</v>
      </c>
      <c r="F153" s="2">
        <f t="shared" si="17"/>
        <v>1.4485000000000003</v>
      </c>
      <c r="G153" s="2">
        <f t="shared" si="12"/>
        <v>1.3313999999999995</v>
      </c>
      <c r="H153" s="2"/>
      <c r="I153" s="2">
        <f t="array" ref="I153">SUMPRODUCT(B137:B156, (ROW(B137:B156)-ROW(B137)+1)) / (20*21/2)</f>
        <v>1.5304285714285715</v>
      </c>
      <c r="J153" s="2">
        <f t="shared" si="18"/>
        <v>1.46291107208452</v>
      </c>
      <c r="K153" s="2">
        <f t="shared" si="13"/>
        <v>1.3659583468757102</v>
      </c>
    </row>
    <row r="154" spans="1:11" ht="13.5" x14ac:dyDescent="0.25">
      <c r="A154" s="3">
        <f>TITRES_STAT!B157</f>
        <v>42527</v>
      </c>
      <c r="B154" s="5">
        <f>TITRES_STAT!D157</f>
        <v>1.5</v>
      </c>
      <c r="C154" s="2">
        <f t="shared" si="14"/>
        <v>0</v>
      </c>
      <c r="D154" s="2">
        <f t="shared" si="15"/>
        <v>1.518</v>
      </c>
      <c r="E154" s="2">
        <f t="shared" si="16"/>
        <v>1.5399999999999998</v>
      </c>
      <c r="F154" s="2">
        <f t="shared" si="17"/>
        <v>1.4610000000000003</v>
      </c>
      <c r="G154" s="2">
        <f t="shared" si="12"/>
        <v>1.3343999999999996</v>
      </c>
      <c r="H154" s="2"/>
      <c r="I154" s="2">
        <f t="array" ref="I154">SUMPRODUCT(B138:B157, (ROW(B138:B157)-ROW(B138)+1)) / (20*21/2)</f>
        <v>1.5426666666666664</v>
      </c>
      <c r="J154" s="2">
        <f t="shared" si="18"/>
        <v>1.4664433509336132</v>
      </c>
      <c r="K154" s="2">
        <f t="shared" si="13"/>
        <v>1.3712148822923491</v>
      </c>
    </row>
    <row r="155" spans="1:11" ht="13.5" x14ac:dyDescent="0.25">
      <c r="A155" s="3">
        <f>TITRES_STAT!B158</f>
        <v>42528</v>
      </c>
      <c r="B155" s="5">
        <f>TITRES_STAT!D158</f>
        <v>1.56</v>
      </c>
      <c r="C155" s="2">
        <f t="shared" si="14"/>
        <v>6.0000000000000053E-2</v>
      </c>
      <c r="D155" s="2">
        <f t="shared" si="15"/>
        <v>1.5240000000000002</v>
      </c>
      <c r="E155" s="2">
        <f t="shared" si="16"/>
        <v>1.5349999999999999</v>
      </c>
      <c r="F155" s="2">
        <f t="shared" si="17"/>
        <v>1.4765000000000001</v>
      </c>
      <c r="G155" s="2">
        <f t="shared" si="12"/>
        <v>1.3385999999999998</v>
      </c>
      <c r="H155" s="2"/>
      <c r="I155" s="2">
        <f t="array" ref="I155">SUMPRODUCT(B139:B158, (ROW(B139:B158)-ROW(B139)+1)) / (20*21/2)</f>
        <v>1.5571904761904758</v>
      </c>
      <c r="J155" s="2">
        <f t="shared" si="18"/>
        <v>1.4753535079875548</v>
      </c>
      <c r="K155" s="2">
        <f t="shared" si="13"/>
        <v>1.3786182202416688</v>
      </c>
    </row>
    <row r="156" spans="1:11" ht="13.5" x14ac:dyDescent="0.25">
      <c r="A156" s="3">
        <f>TITRES_STAT!B159</f>
        <v>42529</v>
      </c>
      <c r="B156" s="5">
        <f>TITRES_STAT!D159</f>
        <v>1.6</v>
      </c>
      <c r="C156" s="2">
        <f t="shared" si="14"/>
        <v>4.0000000000000036E-2</v>
      </c>
      <c r="D156" s="2">
        <f t="shared" si="15"/>
        <v>1.5379999999999998</v>
      </c>
      <c r="E156" s="2">
        <f t="shared" si="16"/>
        <v>1.534</v>
      </c>
      <c r="F156" s="2">
        <f t="shared" si="17"/>
        <v>1.4915000000000003</v>
      </c>
      <c r="G156" s="2">
        <f t="shared" si="12"/>
        <v>1.3435999999999995</v>
      </c>
      <c r="H156" s="2"/>
      <c r="I156" s="2">
        <f t="array" ref="I156">SUMPRODUCT(B140:B159, (ROW(B140:B159)-ROW(B140)+1)) / (20*21/2)</f>
        <v>1.5700000000000003</v>
      </c>
      <c r="J156" s="2">
        <f t="shared" si="18"/>
        <v>1.4872246024649307</v>
      </c>
      <c r="K156" s="2">
        <f t="shared" si="13"/>
        <v>1.3872998586635641</v>
      </c>
    </row>
    <row r="157" spans="1:11" ht="13.5" x14ac:dyDescent="0.25">
      <c r="A157" s="3">
        <f>TITRES_STAT!B160</f>
        <v>42530</v>
      </c>
      <c r="B157" s="5">
        <f>TITRES_STAT!D160</f>
        <v>1.62</v>
      </c>
      <c r="C157" s="2">
        <f t="shared" si="14"/>
        <v>2.0000000000000018E-2</v>
      </c>
      <c r="D157" s="2">
        <f t="shared" si="15"/>
        <v>1.556</v>
      </c>
      <c r="E157" s="2">
        <f t="shared" si="16"/>
        <v>1.5429999999999999</v>
      </c>
      <c r="F157" s="2">
        <f t="shared" si="17"/>
        <v>1.5075000000000003</v>
      </c>
      <c r="G157" s="2">
        <f t="shared" si="12"/>
        <v>1.3489999999999998</v>
      </c>
      <c r="H157" s="2"/>
      <c r="I157" s="2">
        <f t="array" ref="I157">SUMPRODUCT(B141:B160, (ROW(B141:B160)-ROW(B141)+1)) / (20*21/2)</f>
        <v>1.5830000000000004</v>
      </c>
      <c r="J157" s="2">
        <f t="shared" si="18"/>
        <v>1.4998698784206517</v>
      </c>
      <c r="K157" s="2">
        <f t="shared" si="13"/>
        <v>1.3964253544022478</v>
      </c>
    </row>
    <row r="158" spans="1:11" ht="13.5" x14ac:dyDescent="0.25">
      <c r="A158" s="3">
        <f>TITRES_STAT!B161</f>
        <v>42531</v>
      </c>
      <c r="B158" s="5">
        <f>TITRES_STAT!D161</f>
        <v>1.66</v>
      </c>
      <c r="C158" s="2">
        <f t="shared" si="14"/>
        <v>3.9999999999999813E-2</v>
      </c>
      <c r="D158" s="2">
        <f t="shared" si="15"/>
        <v>1.5880000000000001</v>
      </c>
      <c r="E158" s="2">
        <f t="shared" si="16"/>
        <v>1.5560000000000003</v>
      </c>
      <c r="F158" s="2">
        <f t="shared" si="17"/>
        <v>1.5255000000000001</v>
      </c>
      <c r="G158" s="2">
        <f t="shared" si="12"/>
        <v>1.3551999999999997</v>
      </c>
      <c r="H158" s="2"/>
      <c r="I158" s="2">
        <f t="array" ref="I158">SUMPRODUCT(B142:B161, (ROW(B142:B161)-ROW(B142)+1)) / (20*21/2)</f>
        <v>1.5943333333333336</v>
      </c>
      <c r="J158" s="2">
        <f t="shared" si="18"/>
        <v>1.5151203661901134</v>
      </c>
      <c r="K158" s="2">
        <f t="shared" si="13"/>
        <v>1.4067616150139244</v>
      </c>
    </row>
    <row r="159" spans="1:11" ht="13.5" x14ac:dyDescent="0.25">
      <c r="A159" s="3">
        <f>TITRES_STAT!B162</f>
        <v>42534</v>
      </c>
      <c r="B159" s="5">
        <f>TITRES_STAT!D162</f>
        <v>1.66</v>
      </c>
      <c r="C159" s="2">
        <f t="shared" si="14"/>
        <v>0</v>
      </c>
      <c r="D159" s="2">
        <f t="shared" si="15"/>
        <v>1.6199999999999999</v>
      </c>
      <c r="E159" s="2">
        <f t="shared" si="16"/>
        <v>1.5690000000000002</v>
      </c>
      <c r="F159" s="2">
        <f t="shared" si="17"/>
        <v>1.5435000000000001</v>
      </c>
      <c r="G159" s="2">
        <f t="shared" si="12"/>
        <v>1.3627999999999998</v>
      </c>
      <c r="H159" s="2"/>
      <c r="I159" s="2">
        <f t="array" ref="I159">SUMPRODUCT(B143:B162, (ROW(B143:B162)-ROW(B143)+1)) / (20*21/2)</f>
        <v>1.6110000000000002</v>
      </c>
      <c r="J159" s="2">
        <f t="shared" si="18"/>
        <v>1.5289184265529596</v>
      </c>
      <c r="K159" s="2">
        <f t="shared" si="13"/>
        <v>1.4166925320722019</v>
      </c>
    </row>
    <row r="160" spans="1:11" ht="13.5" x14ac:dyDescent="0.25">
      <c r="A160" s="3">
        <f>TITRES_STAT!B163</f>
        <v>42535</v>
      </c>
      <c r="B160" s="5">
        <f>TITRES_STAT!D163</f>
        <v>1.68</v>
      </c>
      <c r="C160" s="2">
        <f t="shared" si="14"/>
        <v>2.0000000000000018E-2</v>
      </c>
      <c r="D160" s="2">
        <f t="shared" si="15"/>
        <v>1.6440000000000001</v>
      </c>
      <c r="E160" s="2">
        <f t="shared" si="16"/>
        <v>1.5840000000000001</v>
      </c>
      <c r="F160" s="2">
        <f t="shared" si="17"/>
        <v>1.5609999999999999</v>
      </c>
      <c r="G160" s="2">
        <f t="shared" si="12"/>
        <v>1.3719999999999999</v>
      </c>
      <c r="H160" s="2"/>
      <c r="I160" s="2">
        <f t="array" ref="I160">SUMPRODUCT(B144:B163, (ROW(B144:B163)-ROW(B144)+1)) / (20*21/2)</f>
        <v>1.6330476190476191</v>
      </c>
      <c r="J160" s="2">
        <f t="shared" si="18"/>
        <v>1.54330714783363</v>
      </c>
      <c r="K160" s="2">
        <f t="shared" si="13"/>
        <v>1.4270183151281941</v>
      </c>
    </row>
    <row r="161" spans="1:11" ht="13.5" x14ac:dyDescent="0.25">
      <c r="A161" s="3">
        <f>TITRES_STAT!B164</f>
        <v>42536</v>
      </c>
      <c r="B161" s="5">
        <f>TITRES_STAT!D164</f>
        <v>1.68</v>
      </c>
      <c r="C161" s="2">
        <f t="shared" si="14"/>
        <v>0</v>
      </c>
      <c r="D161" s="2">
        <f t="shared" si="15"/>
        <v>1.6600000000000001</v>
      </c>
      <c r="E161" s="2">
        <f t="shared" si="16"/>
        <v>1.5989999999999998</v>
      </c>
      <c r="F161" s="2">
        <f t="shared" si="17"/>
        <v>1.575</v>
      </c>
      <c r="G161" s="2">
        <f t="shared" si="12"/>
        <v>1.3824000000000001</v>
      </c>
      <c r="H161" s="2"/>
      <c r="I161" s="2">
        <f t="array" ref="I161">SUMPRODUCT(B145:B164, (ROW(B145:B164)-ROW(B145)+1)) / (20*21/2)</f>
        <v>1.6538095238095238</v>
      </c>
      <c r="J161" s="2">
        <f t="shared" si="18"/>
        <v>1.5563255147066175</v>
      </c>
      <c r="K161" s="2">
        <f t="shared" si="13"/>
        <v>1.4369391655153239</v>
      </c>
    </row>
    <row r="162" spans="1:11" ht="13.5" x14ac:dyDescent="0.25">
      <c r="A162" s="3">
        <f>TITRES_STAT!B165</f>
        <v>42537</v>
      </c>
      <c r="B162" s="5">
        <f>TITRES_STAT!D165</f>
        <v>1.75</v>
      </c>
      <c r="C162" s="2">
        <f t="shared" si="14"/>
        <v>7.0000000000000062E-2</v>
      </c>
      <c r="D162" s="2">
        <f t="shared" si="15"/>
        <v>1.6859999999999999</v>
      </c>
      <c r="E162" s="2">
        <f t="shared" si="16"/>
        <v>1.621</v>
      </c>
      <c r="F162" s="2">
        <f t="shared" si="17"/>
        <v>1.5885</v>
      </c>
      <c r="G162" s="2">
        <f t="shared" si="12"/>
        <v>1.3948000000000003</v>
      </c>
      <c r="H162" s="2"/>
      <c r="I162" s="2">
        <f t="array" ref="I162">SUMPRODUCT(B146:B165, (ROW(B146:B165)-ROW(B146)+1)) / (20*21/2)</f>
        <v>1.6735714285714283</v>
      </c>
      <c r="J162" s="2">
        <f t="shared" si="18"/>
        <v>1.5747707037821779</v>
      </c>
      <c r="K162" s="2">
        <f t="shared" si="13"/>
        <v>1.4492160609853111</v>
      </c>
    </row>
    <row r="163" spans="1:11" ht="13.5" x14ac:dyDescent="0.25">
      <c r="A163" s="3">
        <f>TITRES_STAT!B166</f>
        <v>42538</v>
      </c>
      <c r="B163" s="5">
        <f>TITRES_STAT!D166</f>
        <v>1.82</v>
      </c>
      <c r="C163" s="2">
        <f t="shared" si="14"/>
        <v>7.0000000000000062E-2</v>
      </c>
      <c r="D163" s="2">
        <f t="shared" si="15"/>
        <v>1.718</v>
      </c>
      <c r="E163" s="2">
        <f t="shared" si="16"/>
        <v>1.6529999999999998</v>
      </c>
      <c r="F163" s="2">
        <f t="shared" si="17"/>
        <v>1.6019999999999999</v>
      </c>
      <c r="G163" s="2">
        <f t="shared" si="12"/>
        <v>1.4084000000000001</v>
      </c>
      <c r="H163" s="2"/>
      <c r="I163" s="2">
        <f t="array" ref="I163">SUMPRODUCT(B147:B166, (ROW(B147:B166)-ROW(B147)+1)) / (20*21/2)</f>
        <v>1.6951904761904761</v>
      </c>
      <c r="J163" s="2">
        <f t="shared" si="18"/>
        <v>1.5981258748505418</v>
      </c>
      <c r="K163" s="2">
        <f t="shared" si="13"/>
        <v>1.4637566076133381</v>
      </c>
    </row>
    <row r="164" spans="1:11" ht="13.5" x14ac:dyDescent="0.25">
      <c r="A164" s="3">
        <f>TITRES_STAT!B167</f>
        <v>42541</v>
      </c>
      <c r="B164" s="5">
        <f>TITRES_STAT!D167</f>
        <v>1.82</v>
      </c>
      <c r="C164" s="2">
        <f t="shared" si="14"/>
        <v>0</v>
      </c>
      <c r="D164" s="2">
        <f t="shared" si="15"/>
        <v>1.75</v>
      </c>
      <c r="E164" s="2">
        <f t="shared" si="16"/>
        <v>1.6849999999999998</v>
      </c>
      <c r="F164" s="2">
        <f t="shared" si="17"/>
        <v>1.6125</v>
      </c>
      <c r="G164" s="2">
        <f t="shared" si="12"/>
        <v>1.4207999999999998</v>
      </c>
      <c r="H164" s="2"/>
      <c r="I164" s="2">
        <f t="array" ref="I164">SUMPRODUCT(B148:B167, (ROW(B148:B167)-ROW(B148)+1)) / (20*21/2)</f>
        <v>1.7156666666666667</v>
      </c>
      <c r="J164" s="2">
        <f t="shared" si="18"/>
        <v>1.619256743912395</v>
      </c>
      <c r="K164" s="2">
        <f t="shared" si="13"/>
        <v>1.4777269367265404</v>
      </c>
    </row>
    <row r="165" spans="1:11" ht="13.5" x14ac:dyDescent="0.25">
      <c r="A165" s="3">
        <f>TITRES_STAT!B168</f>
        <v>42542</v>
      </c>
      <c r="B165" s="5">
        <f>TITRES_STAT!D168</f>
        <v>1.82</v>
      </c>
      <c r="C165" s="2">
        <f t="shared" si="14"/>
        <v>0</v>
      </c>
      <c r="D165" s="2">
        <f t="shared" si="15"/>
        <v>1.778</v>
      </c>
      <c r="E165" s="2">
        <f t="shared" si="16"/>
        <v>1.7109999999999999</v>
      </c>
      <c r="F165" s="2">
        <f t="shared" si="17"/>
        <v>1.623</v>
      </c>
      <c r="G165" s="2">
        <f t="shared" si="12"/>
        <v>1.4329999999999996</v>
      </c>
      <c r="H165" s="2"/>
      <c r="I165" s="2">
        <f t="array" ref="I165">SUMPRODUCT(B149:B168, (ROW(B149:B168)-ROW(B149)+1)) / (20*21/2)</f>
        <v>1.7269999999999999</v>
      </c>
      <c r="J165" s="2">
        <f t="shared" si="18"/>
        <v>1.6383751492540717</v>
      </c>
      <c r="K165" s="2">
        <f t="shared" si="13"/>
        <v>1.4911494097960878</v>
      </c>
    </row>
    <row r="166" spans="1:11" ht="13.5" x14ac:dyDescent="0.25">
      <c r="A166" s="3">
        <f>TITRES_STAT!B169</f>
        <v>42543</v>
      </c>
      <c r="B166" s="5">
        <f>TITRES_STAT!D169</f>
        <v>1.85</v>
      </c>
      <c r="C166" s="2">
        <f t="shared" si="14"/>
        <v>3.0000000000000027E-2</v>
      </c>
      <c r="D166" s="2">
        <f t="shared" si="15"/>
        <v>1.8120000000000001</v>
      </c>
      <c r="E166" s="2">
        <f t="shared" si="16"/>
        <v>1.7360000000000002</v>
      </c>
      <c r="F166" s="2">
        <f t="shared" si="17"/>
        <v>1.6350000000000002</v>
      </c>
      <c r="G166" s="2">
        <f t="shared" si="12"/>
        <v>1.4457999999999993</v>
      </c>
      <c r="H166" s="2"/>
      <c r="I166" s="2">
        <f t="array" ref="I166">SUMPRODUCT(B150:B169, (ROW(B150:B169)-ROW(B150)+1)) / (20*21/2)</f>
        <v>1.7333809523809527</v>
      </c>
      <c r="J166" s="2">
        <f t="shared" si="18"/>
        <v>1.6585298969441602</v>
      </c>
      <c r="K166" s="2">
        <f t="shared" si="13"/>
        <v>1.5052219819609471</v>
      </c>
    </row>
    <row r="167" spans="1:11" ht="13.5" x14ac:dyDescent="0.25">
      <c r="A167" s="3">
        <f>TITRES_STAT!B170</f>
        <v>42544</v>
      </c>
      <c r="B167" s="5">
        <f>TITRES_STAT!D170</f>
        <v>1.85</v>
      </c>
      <c r="C167" s="2">
        <f t="shared" si="14"/>
        <v>0</v>
      </c>
      <c r="D167" s="2">
        <f t="shared" si="15"/>
        <v>1.8320000000000001</v>
      </c>
      <c r="E167" s="2">
        <f t="shared" si="16"/>
        <v>1.7589999999999999</v>
      </c>
      <c r="F167" s="2">
        <f t="shared" si="17"/>
        <v>1.6510000000000002</v>
      </c>
      <c r="G167" s="2">
        <f t="shared" si="12"/>
        <v>1.4583999999999995</v>
      </c>
      <c r="H167" s="2"/>
      <c r="I167" s="2">
        <f t="array" ref="I167">SUMPRODUCT(B151:B170, (ROW(B151:B170)-ROW(B151)+1)) / (20*21/2)</f>
        <v>1.7292857142857141</v>
      </c>
      <c r="J167" s="2">
        <f t="shared" si="18"/>
        <v>1.6767651448542402</v>
      </c>
      <c r="K167" s="2">
        <f t="shared" si="13"/>
        <v>1.518742688550714</v>
      </c>
    </row>
    <row r="168" spans="1:11" ht="13.5" x14ac:dyDescent="0.25">
      <c r="A168" s="3">
        <f>TITRES_STAT!B171</f>
        <v>42545</v>
      </c>
      <c r="B168" s="5">
        <f>TITRES_STAT!D171</f>
        <v>1.77</v>
      </c>
      <c r="C168" s="2">
        <f t="shared" si="14"/>
        <v>-8.0000000000000071E-2</v>
      </c>
      <c r="D168" s="2">
        <f t="shared" si="15"/>
        <v>1.8219999999999998</v>
      </c>
      <c r="E168" s="2">
        <f t="shared" si="16"/>
        <v>1.77</v>
      </c>
      <c r="F168" s="2">
        <f t="shared" si="17"/>
        <v>1.6630000000000003</v>
      </c>
      <c r="G168" s="2">
        <f t="shared" si="12"/>
        <v>1.4687999999999994</v>
      </c>
      <c r="H168" s="2"/>
      <c r="I168" s="2">
        <f t="array" ref="I168">SUMPRODUCT(B152:B171, (ROW(B152:B171)-ROW(B152)+1)) / (20*21/2)</f>
        <v>1.7209047619047615</v>
      </c>
      <c r="J168" s="2">
        <f t="shared" si="18"/>
        <v>1.6856446548681221</v>
      </c>
      <c r="K168" s="2">
        <f t="shared" si="13"/>
        <v>1.5285959164506859</v>
      </c>
    </row>
    <row r="169" spans="1:11" ht="13.5" x14ac:dyDescent="0.25">
      <c r="A169" s="3">
        <f>TITRES_STAT!B172</f>
        <v>42548</v>
      </c>
      <c r="B169" s="5">
        <f>TITRES_STAT!D172</f>
        <v>1.73</v>
      </c>
      <c r="C169" s="2">
        <f t="shared" si="14"/>
        <v>-4.0000000000000036E-2</v>
      </c>
      <c r="D169" s="2">
        <f t="shared" si="15"/>
        <v>1.8039999999999998</v>
      </c>
      <c r="E169" s="2">
        <f t="shared" si="16"/>
        <v>1.7769999999999999</v>
      </c>
      <c r="F169" s="2">
        <f t="shared" si="17"/>
        <v>1.673</v>
      </c>
      <c r="G169" s="2">
        <f t="shared" si="12"/>
        <v>1.4777999999999998</v>
      </c>
      <c r="H169" s="2"/>
      <c r="I169" s="2">
        <f t="array" ref="I169">SUMPRODUCT(B153:B172, (ROW(B153:B172)-ROW(B153)+1)) / (20*21/2)</f>
        <v>1.7122380952380949</v>
      </c>
      <c r="J169" s="2">
        <f t="shared" si="18"/>
        <v>1.6898689734521104</v>
      </c>
      <c r="K169" s="2">
        <f t="shared" si="13"/>
        <v>1.5364941158055612</v>
      </c>
    </row>
    <row r="170" spans="1:11" ht="13.5" x14ac:dyDescent="0.25">
      <c r="A170" s="3">
        <f>TITRES_STAT!B173</f>
        <v>42549</v>
      </c>
      <c r="B170" s="5">
        <f>TITRES_STAT!D173</f>
        <v>1.63</v>
      </c>
      <c r="C170" s="2">
        <f t="shared" si="14"/>
        <v>-0.10000000000000009</v>
      </c>
      <c r="D170" s="2">
        <f t="shared" si="15"/>
        <v>1.7660000000000005</v>
      </c>
      <c r="E170" s="2">
        <f t="shared" si="16"/>
        <v>1.7719999999999998</v>
      </c>
      <c r="F170" s="2">
        <f t="shared" si="17"/>
        <v>1.6780000000000002</v>
      </c>
      <c r="G170" s="2">
        <f t="shared" si="12"/>
        <v>1.4853999999999996</v>
      </c>
      <c r="H170" s="2"/>
      <c r="I170" s="2">
        <f t="array" ref="I170">SUMPRODUCT(B154:B173, (ROW(B154:B173)-ROW(B154)+1)) / (20*21/2)</f>
        <v>1.6994761904761904</v>
      </c>
      <c r="J170" s="2">
        <f t="shared" si="18"/>
        <v>1.6841671664566713</v>
      </c>
      <c r="K170" s="2">
        <f t="shared" si="13"/>
        <v>1.540161013224951</v>
      </c>
    </row>
    <row r="171" spans="1:11" ht="13.5" x14ac:dyDescent="0.25">
      <c r="A171" s="3">
        <f>TITRES_STAT!B174</f>
        <v>42550</v>
      </c>
      <c r="B171" s="5">
        <f>TITRES_STAT!D174</f>
        <v>1.59</v>
      </c>
      <c r="C171" s="2">
        <f t="shared" si="14"/>
        <v>-3.9999999999999813E-2</v>
      </c>
      <c r="D171" s="2">
        <f t="shared" si="15"/>
        <v>1.714</v>
      </c>
      <c r="E171" s="2">
        <f t="shared" si="16"/>
        <v>1.7629999999999999</v>
      </c>
      <c r="F171" s="2">
        <f t="shared" si="17"/>
        <v>1.6810000000000003</v>
      </c>
      <c r="G171" s="2">
        <f t="shared" si="12"/>
        <v>1.4921999999999997</v>
      </c>
      <c r="H171" s="2"/>
      <c r="I171" s="2">
        <f t="array" ref="I171">SUMPRODUCT(B155:B174, (ROW(B155:B174)-ROW(B155)+1)) / (20*21/2)</f>
        <v>1.6817142857142859</v>
      </c>
      <c r="J171" s="2">
        <f t="shared" si="18"/>
        <v>1.6751988648893694</v>
      </c>
      <c r="K171" s="2">
        <f t="shared" si="13"/>
        <v>1.5421154832945607</v>
      </c>
    </row>
    <row r="172" spans="1:11" ht="13.5" x14ac:dyDescent="0.25">
      <c r="A172" s="3">
        <f>TITRES_STAT!B175</f>
        <v>42551</v>
      </c>
      <c r="B172" s="5">
        <f>TITRES_STAT!D175</f>
        <v>1.59</v>
      </c>
      <c r="C172" s="2">
        <f t="shared" si="14"/>
        <v>0</v>
      </c>
      <c r="D172" s="2">
        <f t="shared" si="15"/>
        <v>1.6620000000000001</v>
      </c>
      <c r="E172" s="2">
        <f t="shared" si="16"/>
        <v>1.7469999999999999</v>
      </c>
      <c r="F172" s="2">
        <f t="shared" si="17"/>
        <v>1.6840000000000004</v>
      </c>
      <c r="G172" s="2">
        <f t="shared" si="12"/>
        <v>1.4990000000000001</v>
      </c>
      <c r="H172" s="2"/>
      <c r="I172" s="2">
        <f t="array" ref="I172">SUMPRODUCT(B156:B175, (ROW(B156:B175)-ROW(B156)+1)) / (20*21/2)</f>
        <v>1.6639523809523806</v>
      </c>
      <c r="J172" s="2">
        <f t="shared" si="18"/>
        <v>1.667084687280858</v>
      </c>
      <c r="K172" s="2">
        <f t="shared" si="13"/>
        <v>1.5439933074790877</v>
      </c>
    </row>
    <row r="173" spans="1:11" ht="13.5" x14ac:dyDescent="0.25">
      <c r="A173" s="3">
        <f>TITRES_STAT!B176</f>
        <v>42552</v>
      </c>
      <c r="B173" s="5">
        <f>TITRES_STAT!D176</f>
        <v>1.55</v>
      </c>
      <c r="C173" s="2">
        <f t="shared" si="14"/>
        <v>-4.0000000000000036E-2</v>
      </c>
      <c r="D173" s="2">
        <f t="shared" si="15"/>
        <v>1.6179999999999999</v>
      </c>
      <c r="E173" s="2">
        <f t="shared" si="16"/>
        <v>1.72</v>
      </c>
      <c r="F173" s="2">
        <f t="shared" si="17"/>
        <v>1.6864999999999999</v>
      </c>
      <c r="G173" s="2">
        <f t="shared" si="12"/>
        <v>1.5049999999999999</v>
      </c>
      <c r="H173" s="2"/>
      <c r="I173" s="2">
        <f t="array" ref="I173">SUMPRODUCT(B157:B176, (ROW(B157:B176)-ROW(B157)+1)) / (20*21/2)</f>
        <v>1.6540952380952381</v>
      </c>
      <c r="J173" s="2">
        <f t="shared" si="18"/>
        <v>1.6559337646826811</v>
      </c>
      <c r="K173" s="2">
        <f t="shared" si="13"/>
        <v>1.5442288640485353</v>
      </c>
    </row>
    <row r="174" spans="1:11" ht="13.5" x14ac:dyDescent="0.25">
      <c r="A174" s="3">
        <f>TITRES_STAT!B177</f>
        <v>42555</v>
      </c>
      <c r="B174" s="5">
        <f>TITRES_STAT!D177</f>
        <v>1.5</v>
      </c>
      <c r="C174" s="2">
        <f t="shared" si="14"/>
        <v>-5.0000000000000044E-2</v>
      </c>
      <c r="D174" s="2">
        <f t="shared" si="15"/>
        <v>1.5719999999999998</v>
      </c>
      <c r="E174" s="2">
        <f t="shared" si="16"/>
        <v>1.6879999999999999</v>
      </c>
      <c r="F174" s="2">
        <f t="shared" si="17"/>
        <v>1.6864999999999999</v>
      </c>
      <c r="G174" s="2">
        <f t="shared" si="12"/>
        <v>1.51</v>
      </c>
      <c r="H174" s="2"/>
      <c r="I174" s="2">
        <f t="array" ref="I174">SUMPRODUCT(B158:B177, (ROW(B158:B177)-ROW(B158)+1)) / (20*21/2)</f>
        <v>1.6481428571428571</v>
      </c>
      <c r="J174" s="2">
        <f t="shared" si="18"/>
        <v>1.641082929950997</v>
      </c>
      <c r="K174" s="2">
        <f t="shared" si="13"/>
        <v>1.5424943987917301</v>
      </c>
    </row>
    <row r="175" spans="1:11" ht="13.5" x14ac:dyDescent="0.25">
      <c r="A175" s="3">
        <f>TITRES_STAT!B178</f>
        <v>42559</v>
      </c>
      <c r="B175" s="5">
        <f>TITRES_STAT!D178</f>
        <v>1.5</v>
      </c>
      <c r="C175" s="2">
        <f t="shared" si="14"/>
        <v>0</v>
      </c>
      <c r="D175" s="2">
        <f t="shared" si="15"/>
        <v>1.546</v>
      </c>
      <c r="E175" s="2">
        <f t="shared" si="16"/>
        <v>1.6560000000000001</v>
      </c>
      <c r="F175" s="2">
        <f t="shared" si="17"/>
        <v>1.6835</v>
      </c>
      <c r="G175" s="2">
        <f t="shared" si="12"/>
        <v>1.5150000000000003</v>
      </c>
      <c r="H175" s="2"/>
      <c r="I175" s="2">
        <f t="array" ref="I175">SUMPRODUCT(B159:B178, (ROW(B159:B178)-ROW(B159)+1)) / (20*21/2)</f>
        <v>1.6460000000000001</v>
      </c>
      <c r="J175" s="2">
        <f t="shared" si="18"/>
        <v>1.6276464604318543</v>
      </c>
      <c r="K175" s="2">
        <f t="shared" si="13"/>
        <v>1.5408279517802899</v>
      </c>
    </row>
    <row r="176" spans="1:11" ht="13.5" x14ac:dyDescent="0.25">
      <c r="A176" s="3">
        <f>TITRES_STAT!B179</f>
        <v>42562</v>
      </c>
      <c r="B176" s="5">
        <f>TITRES_STAT!D179</f>
        <v>1.58</v>
      </c>
      <c r="C176" s="2">
        <f t="shared" si="14"/>
        <v>8.0000000000000071E-2</v>
      </c>
      <c r="D176" s="2">
        <f t="shared" si="15"/>
        <v>1.544</v>
      </c>
      <c r="E176" s="2">
        <f t="shared" si="16"/>
        <v>1.629</v>
      </c>
      <c r="F176" s="2">
        <f t="shared" si="17"/>
        <v>1.6825000000000003</v>
      </c>
      <c r="G176" s="2">
        <f t="shared" si="12"/>
        <v>1.5216000000000003</v>
      </c>
      <c r="H176" s="2"/>
      <c r="I176" s="2">
        <f t="array" ref="I176">SUMPRODUCT(B160:B179, (ROW(B160:B179)-ROW(B160)+1)) / (20*21/2)</f>
        <v>1.6438571428571431</v>
      </c>
      <c r="J176" s="2">
        <f t="shared" si="18"/>
        <v>1.6231087022954873</v>
      </c>
      <c r="K176" s="2">
        <f t="shared" si="13"/>
        <v>1.542364110534004</v>
      </c>
    </row>
    <row r="177" spans="1:11" ht="13.5" x14ac:dyDescent="0.25">
      <c r="A177" s="3">
        <f>TITRES_STAT!B180</f>
        <v>42563</v>
      </c>
      <c r="B177" s="5">
        <f>TITRES_STAT!D180</f>
        <v>1.62</v>
      </c>
      <c r="C177" s="2">
        <f t="shared" si="14"/>
        <v>4.0000000000000036E-2</v>
      </c>
      <c r="D177" s="2">
        <f t="shared" si="15"/>
        <v>1.55</v>
      </c>
      <c r="E177" s="2">
        <f t="shared" si="16"/>
        <v>1.6060000000000003</v>
      </c>
      <c r="F177" s="2">
        <f t="shared" si="17"/>
        <v>1.6824999999999999</v>
      </c>
      <c r="G177" s="2">
        <f t="shared" si="12"/>
        <v>1.5290000000000004</v>
      </c>
      <c r="H177" s="2"/>
      <c r="I177" s="2">
        <f t="array" ref="I177">SUMPRODUCT(B161:B180, (ROW(B161:B180)-ROW(B161)+1)) / (20*21/2)</f>
        <v>1.6417142857142859</v>
      </c>
      <c r="J177" s="2">
        <f t="shared" si="18"/>
        <v>1.6228126354102028</v>
      </c>
      <c r="K177" s="2">
        <f t="shared" si="13"/>
        <v>1.545408655218945</v>
      </c>
    </row>
    <row r="178" spans="1:11" ht="13.5" x14ac:dyDescent="0.25">
      <c r="A178" s="3">
        <f>TITRES_STAT!B181</f>
        <v>42564</v>
      </c>
      <c r="B178" s="5">
        <f>TITRES_STAT!D181</f>
        <v>1.66</v>
      </c>
      <c r="C178" s="2">
        <f t="shared" si="14"/>
        <v>3.9999999999999813E-2</v>
      </c>
      <c r="D178" s="2">
        <f t="shared" si="15"/>
        <v>1.5720000000000001</v>
      </c>
      <c r="E178" s="2">
        <f t="shared" si="16"/>
        <v>1.595</v>
      </c>
      <c r="F178" s="2">
        <f t="shared" si="17"/>
        <v>1.6824999999999999</v>
      </c>
      <c r="G178" s="2">
        <f t="shared" ref="G178:G241" si="19">AVERAGE(B129:B178)</f>
        <v>1.5362</v>
      </c>
      <c r="H178" s="2"/>
      <c r="I178" s="2">
        <f t="array" ref="I178">SUMPRODUCT(B162:B181, (ROW(B162:B181)-ROW(B162)+1)) / (20*21/2)</f>
        <v>1.6396666666666668</v>
      </c>
      <c r="J178" s="2">
        <f t="shared" si="18"/>
        <v>1.6263542891806597</v>
      </c>
      <c r="K178" s="2">
        <f t="shared" si="13"/>
        <v>1.5499024334456533</v>
      </c>
    </row>
    <row r="179" spans="1:11" ht="13.5" x14ac:dyDescent="0.25">
      <c r="A179" s="3">
        <f>TITRES_STAT!B182</f>
        <v>42565</v>
      </c>
      <c r="B179" s="5">
        <f>TITRES_STAT!D182</f>
        <v>1.66</v>
      </c>
      <c r="C179" s="2">
        <f t="shared" si="14"/>
        <v>0</v>
      </c>
      <c r="D179" s="2">
        <f t="shared" si="15"/>
        <v>1.6039999999999999</v>
      </c>
      <c r="E179" s="2">
        <f t="shared" si="16"/>
        <v>1.5879999999999999</v>
      </c>
      <c r="F179" s="2">
        <f t="shared" si="17"/>
        <v>1.6824999999999999</v>
      </c>
      <c r="G179" s="2">
        <f t="shared" si="19"/>
        <v>1.5444</v>
      </c>
      <c r="H179" s="2"/>
      <c r="I179" s="2">
        <f t="array" ref="I179">SUMPRODUCT(B163:B182, (ROW(B163:B182)-ROW(B163)+1)) / (20*21/2)</f>
        <v>1.6377142857142859</v>
      </c>
      <c r="J179" s="2">
        <f t="shared" si="18"/>
        <v>1.6295586425920254</v>
      </c>
      <c r="K179" s="2">
        <f t="shared" ref="K179:K242" si="20">$K$4*B179+(1-$K$4)*K178</f>
        <v>1.5542199850752356</v>
      </c>
    </row>
    <row r="180" spans="1:11" ht="13.5" x14ac:dyDescent="0.25">
      <c r="A180" s="3">
        <f>TITRES_STAT!B183</f>
        <v>42566</v>
      </c>
      <c r="B180" s="5">
        <f>TITRES_STAT!D183</f>
        <v>1.66</v>
      </c>
      <c r="C180" s="2">
        <f t="shared" si="14"/>
        <v>0</v>
      </c>
      <c r="D180" s="2">
        <f t="shared" si="15"/>
        <v>1.6359999999999999</v>
      </c>
      <c r="E180" s="2">
        <f t="shared" si="16"/>
        <v>1.591</v>
      </c>
      <c r="F180" s="2">
        <f t="shared" si="17"/>
        <v>1.6815000000000002</v>
      </c>
      <c r="G180" s="2">
        <f t="shared" si="19"/>
        <v>1.5526</v>
      </c>
      <c r="H180" s="2"/>
      <c r="I180" s="2">
        <f t="array" ref="I180">SUMPRODUCT(B164:B183, (ROW(B164:B183)-ROW(B164)+1)) / (20*21/2)</f>
        <v>1.6361904761904762</v>
      </c>
      <c r="J180" s="2">
        <f t="shared" si="18"/>
        <v>1.632457819488023</v>
      </c>
      <c r="K180" s="2">
        <f t="shared" si="20"/>
        <v>1.5583682209546383</v>
      </c>
    </row>
    <row r="181" spans="1:11" ht="13.5" x14ac:dyDescent="0.25">
      <c r="A181" s="3">
        <f>TITRES_STAT!B184</f>
        <v>42569</v>
      </c>
      <c r="B181" s="5">
        <f>TITRES_STAT!D184</f>
        <v>1.66</v>
      </c>
      <c r="C181" s="2">
        <f t="shared" si="14"/>
        <v>0</v>
      </c>
      <c r="D181" s="2">
        <f t="shared" si="15"/>
        <v>1.6519999999999999</v>
      </c>
      <c r="E181" s="2">
        <f t="shared" si="16"/>
        <v>1.5980000000000001</v>
      </c>
      <c r="F181" s="2">
        <f t="shared" si="17"/>
        <v>1.6804999999999999</v>
      </c>
      <c r="G181" s="2">
        <f t="shared" si="19"/>
        <v>1.5608000000000002</v>
      </c>
      <c r="H181" s="2"/>
      <c r="I181" s="2">
        <f t="array" ref="I181">SUMPRODUCT(B165:B184, (ROW(B165:B184)-ROW(B165)+1)) / (20*21/2)</f>
        <v>1.6354285714285717</v>
      </c>
      <c r="J181" s="2">
        <f t="shared" si="18"/>
        <v>1.6350808842986875</v>
      </c>
      <c r="K181" s="2">
        <f t="shared" si="20"/>
        <v>1.5623537809172017</v>
      </c>
    </row>
    <row r="182" spans="1:11" ht="13.5" x14ac:dyDescent="0.25">
      <c r="A182" s="3">
        <f>TITRES_STAT!B185</f>
        <v>42570</v>
      </c>
      <c r="B182" s="5">
        <f>TITRES_STAT!D185</f>
        <v>1.66</v>
      </c>
      <c r="C182" s="2">
        <f t="shared" si="14"/>
        <v>0</v>
      </c>
      <c r="D182" s="2">
        <f t="shared" si="15"/>
        <v>1.6599999999999997</v>
      </c>
      <c r="E182" s="2">
        <f t="shared" si="16"/>
        <v>1.605</v>
      </c>
      <c r="F182" s="2">
        <f t="shared" si="17"/>
        <v>1.6760000000000002</v>
      </c>
      <c r="G182" s="2">
        <f t="shared" si="19"/>
        <v>1.569</v>
      </c>
      <c r="H182" s="2"/>
      <c r="I182" s="2">
        <f t="array" ref="I182">SUMPRODUCT(B166:B185, (ROW(B166:B185)-ROW(B166)+1)) / (20*21/2)</f>
        <v>1.6354285714285715</v>
      </c>
      <c r="J182" s="2">
        <f t="shared" si="18"/>
        <v>1.6374541334130981</v>
      </c>
      <c r="K182" s="2">
        <f t="shared" si="20"/>
        <v>1.5661830444106448</v>
      </c>
    </row>
    <row r="183" spans="1:11" ht="13.5" x14ac:dyDescent="0.25">
      <c r="A183" s="3">
        <f>TITRES_STAT!B186</f>
        <v>42571</v>
      </c>
      <c r="B183" s="5">
        <f>TITRES_STAT!D186</f>
        <v>1.66</v>
      </c>
      <c r="C183" s="2">
        <f t="shared" si="14"/>
        <v>0</v>
      </c>
      <c r="D183" s="2">
        <f t="shared" si="15"/>
        <v>1.6599999999999997</v>
      </c>
      <c r="E183" s="2">
        <f t="shared" si="16"/>
        <v>1.6160000000000001</v>
      </c>
      <c r="F183" s="2">
        <f t="shared" si="17"/>
        <v>1.6679999999999999</v>
      </c>
      <c r="G183" s="2">
        <f t="shared" si="19"/>
        <v>1.5771999999999999</v>
      </c>
      <c r="H183" s="2"/>
      <c r="I183" s="2">
        <f t="array" ref="I183">SUMPRODUCT(B167:B186, (ROW(B167:B186)-ROW(B167)+1)) / (20*21/2)</f>
        <v>1.6361904761904762</v>
      </c>
      <c r="J183" s="2">
        <f t="shared" si="18"/>
        <v>1.6396013588023268</v>
      </c>
      <c r="K183" s="2">
        <f t="shared" si="20"/>
        <v>1.5698621407082667</v>
      </c>
    </row>
    <row r="184" spans="1:11" ht="13.5" x14ac:dyDescent="0.25">
      <c r="A184" s="3">
        <f>TITRES_STAT!B187</f>
        <v>42572</v>
      </c>
      <c r="B184" s="5">
        <f>TITRES_STAT!D187</f>
        <v>1.66</v>
      </c>
      <c r="C184" s="2">
        <f t="shared" si="14"/>
        <v>0</v>
      </c>
      <c r="D184" s="2">
        <f t="shared" si="15"/>
        <v>1.6599999999999997</v>
      </c>
      <c r="E184" s="2">
        <f t="shared" si="16"/>
        <v>1.6320000000000001</v>
      </c>
      <c r="F184" s="2">
        <f t="shared" si="17"/>
        <v>1.6600000000000001</v>
      </c>
      <c r="G184" s="2">
        <f t="shared" si="19"/>
        <v>1.5853999999999997</v>
      </c>
      <c r="H184" s="2"/>
      <c r="I184" s="2">
        <f t="array" ref="I184">SUMPRODUCT(B168:B187, (ROW(B168:B187)-ROW(B168)+1)) / (20*21/2)</f>
        <v>1.6378571428571431</v>
      </c>
      <c r="J184" s="2">
        <f t="shared" si="18"/>
        <v>1.6415440865354385</v>
      </c>
      <c r="K184" s="2">
        <f t="shared" si="20"/>
        <v>1.5733969587197074</v>
      </c>
    </row>
    <row r="185" spans="1:11" ht="13.5" x14ac:dyDescent="0.25">
      <c r="A185" s="3">
        <f>TITRES_STAT!B188</f>
        <v>42573</v>
      </c>
      <c r="B185" s="5">
        <f>TITRES_STAT!D188</f>
        <v>1.66</v>
      </c>
      <c r="C185" s="2">
        <f t="shared" si="14"/>
        <v>0</v>
      </c>
      <c r="D185" s="2">
        <f t="shared" si="15"/>
        <v>1.6599999999999997</v>
      </c>
      <c r="E185" s="2">
        <f t="shared" si="16"/>
        <v>1.6480000000000001</v>
      </c>
      <c r="F185" s="2">
        <f t="shared" si="17"/>
        <v>1.6519999999999999</v>
      </c>
      <c r="G185" s="2">
        <f t="shared" si="19"/>
        <v>1.5935999999999999</v>
      </c>
      <c r="H185" s="2"/>
      <c r="I185" s="2">
        <f t="array" ref="I185">SUMPRODUCT(B169:B188, (ROW(B169:B188)-ROW(B169)+1)) / (20*21/2)</f>
        <v>1.6404285714285716</v>
      </c>
      <c r="J185" s="2">
        <f t="shared" si="18"/>
        <v>1.6433017925796825</v>
      </c>
      <c r="K185" s="2">
        <f t="shared" si="20"/>
        <v>1.5767931564169739</v>
      </c>
    </row>
    <row r="186" spans="1:11" ht="13.5" x14ac:dyDescent="0.25">
      <c r="A186" s="3">
        <f>TITRES_STAT!B189</f>
        <v>42577</v>
      </c>
      <c r="B186" s="5">
        <f>TITRES_STAT!D189</f>
        <v>1.66</v>
      </c>
      <c r="C186" s="2">
        <f t="shared" si="14"/>
        <v>0</v>
      </c>
      <c r="D186" s="2">
        <f t="shared" si="15"/>
        <v>1.6599999999999997</v>
      </c>
      <c r="E186" s="2">
        <f t="shared" si="16"/>
        <v>1.6559999999999999</v>
      </c>
      <c r="F186" s="2">
        <f t="shared" si="17"/>
        <v>1.6425000000000001</v>
      </c>
      <c r="G186" s="2">
        <f t="shared" si="19"/>
        <v>1.6007999999999996</v>
      </c>
      <c r="H186" s="2"/>
      <c r="I186" s="2">
        <f t="array" ref="I186">SUMPRODUCT(B170:B189, (ROW(B170:B189)-ROW(B170)+1)) / (20*21/2)</f>
        <v>1.6435238095238098</v>
      </c>
      <c r="J186" s="2">
        <f t="shared" si="18"/>
        <v>1.6448920980482842</v>
      </c>
      <c r="K186" s="2">
        <f t="shared" si="20"/>
        <v>1.5800561698908182</v>
      </c>
    </row>
    <row r="187" spans="1:11" ht="13.5" x14ac:dyDescent="0.25">
      <c r="A187" s="3">
        <f>TITRES_STAT!B190</f>
        <v>42578</v>
      </c>
      <c r="B187" s="5">
        <f>TITRES_STAT!D190</f>
        <v>1.66</v>
      </c>
      <c r="C187" s="2">
        <f t="shared" si="14"/>
        <v>0</v>
      </c>
      <c r="D187" s="2">
        <f t="shared" si="15"/>
        <v>1.6599999999999997</v>
      </c>
      <c r="E187" s="2">
        <f t="shared" si="16"/>
        <v>1.6599999999999997</v>
      </c>
      <c r="F187" s="2">
        <f t="shared" si="17"/>
        <v>1.6330000000000002</v>
      </c>
      <c r="G187" s="2">
        <f t="shared" si="19"/>
        <v>1.6079999999999997</v>
      </c>
      <c r="H187" s="2"/>
      <c r="I187" s="2">
        <f t="array" ref="I187">SUMPRODUCT(B171:B190, (ROW(B171:B190)-ROW(B171)+1)) / (20*21/2)</f>
        <v>1.6469523809523809</v>
      </c>
      <c r="J187" s="2">
        <f t="shared" si="18"/>
        <v>1.6463309458532094</v>
      </c>
      <c r="K187" s="2">
        <f t="shared" si="20"/>
        <v>1.5831912220519626</v>
      </c>
    </row>
    <row r="188" spans="1:11" ht="13.5" x14ac:dyDescent="0.25">
      <c r="A188" s="3">
        <f>TITRES_STAT!B191</f>
        <v>42579</v>
      </c>
      <c r="B188" s="5">
        <f>TITRES_STAT!D191</f>
        <v>1.66</v>
      </c>
      <c r="C188" s="2">
        <f t="shared" si="14"/>
        <v>0</v>
      </c>
      <c r="D188" s="2">
        <f t="shared" si="15"/>
        <v>1.6599999999999997</v>
      </c>
      <c r="E188" s="2">
        <f t="shared" si="16"/>
        <v>1.6599999999999997</v>
      </c>
      <c r="F188" s="2">
        <f t="shared" si="17"/>
        <v>1.6274999999999999</v>
      </c>
      <c r="G188" s="2">
        <f t="shared" si="19"/>
        <v>1.6151999999999995</v>
      </c>
      <c r="H188" s="2"/>
      <c r="I188" s="2">
        <f t="array" ref="I188">SUMPRODUCT(B172:B191, (ROW(B172:B191)-ROW(B172)+1)) / (20*21/2)</f>
        <v>1.6502380952380953</v>
      </c>
      <c r="J188" s="2">
        <f t="shared" si="18"/>
        <v>1.6476327605338561</v>
      </c>
      <c r="K188" s="2">
        <f t="shared" si="20"/>
        <v>1.5862033309911014</v>
      </c>
    </row>
    <row r="189" spans="1:11" ht="13.5" x14ac:dyDescent="0.25">
      <c r="A189" s="3">
        <f>TITRES_STAT!B192</f>
        <v>42580</v>
      </c>
      <c r="B189" s="5">
        <f>TITRES_STAT!D192</f>
        <v>1.66</v>
      </c>
      <c r="C189" s="2">
        <f t="shared" si="14"/>
        <v>0</v>
      </c>
      <c r="D189" s="2">
        <f t="shared" si="15"/>
        <v>1.6599999999999997</v>
      </c>
      <c r="E189" s="2">
        <f t="shared" si="16"/>
        <v>1.6599999999999997</v>
      </c>
      <c r="F189" s="2">
        <f t="shared" si="17"/>
        <v>1.6239999999999999</v>
      </c>
      <c r="G189" s="2">
        <f t="shared" si="19"/>
        <v>1.6223999999999996</v>
      </c>
      <c r="H189" s="2"/>
      <c r="I189" s="2">
        <f t="array" ref="I189">SUMPRODUCT(B173:B192, (ROW(B173:B192)-ROW(B173)+1)) / (20*21/2)</f>
        <v>1.6531904761904763</v>
      </c>
      <c r="J189" s="2">
        <f t="shared" si="18"/>
        <v>1.6488105928639649</v>
      </c>
      <c r="K189" s="2">
        <f t="shared" si="20"/>
        <v>1.5890973180110584</v>
      </c>
    </row>
    <row r="190" spans="1:11" ht="13.5" x14ac:dyDescent="0.25">
      <c r="A190" s="3">
        <f>TITRES_STAT!B193</f>
        <v>42583</v>
      </c>
      <c r="B190" s="5">
        <f>TITRES_STAT!D193</f>
        <v>1.66</v>
      </c>
      <c r="C190" s="2">
        <f t="shared" si="14"/>
        <v>0</v>
      </c>
      <c r="D190" s="2">
        <f t="shared" si="15"/>
        <v>1.6599999999999997</v>
      </c>
      <c r="E190" s="2">
        <f t="shared" si="16"/>
        <v>1.6599999999999997</v>
      </c>
      <c r="F190" s="2">
        <f t="shared" si="17"/>
        <v>1.6254999999999999</v>
      </c>
      <c r="G190" s="2">
        <f t="shared" si="19"/>
        <v>1.6289999999999991</v>
      </c>
      <c r="H190" s="2"/>
      <c r="I190" s="2">
        <f t="array" ref="I190">SUMPRODUCT(B174:B193, (ROW(B174:B193)-ROW(B174)+1)) / (20*21/2)</f>
        <v>1.6558095238095236</v>
      </c>
      <c r="J190" s="2">
        <f t="shared" si="18"/>
        <v>1.6498762506864444</v>
      </c>
      <c r="K190" s="2">
        <f t="shared" si="20"/>
        <v>1.5918778153439581</v>
      </c>
    </row>
    <row r="191" spans="1:11" ht="13.5" x14ac:dyDescent="0.25">
      <c r="A191" s="3">
        <f>TITRES_STAT!B194</f>
        <v>42584</v>
      </c>
      <c r="B191" s="5">
        <f>TITRES_STAT!D194</f>
        <v>1.66</v>
      </c>
      <c r="C191" s="2">
        <f t="shared" si="14"/>
        <v>0</v>
      </c>
      <c r="D191" s="2">
        <f t="shared" si="15"/>
        <v>1.6599999999999997</v>
      </c>
      <c r="E191" s="2">
        <f t="shared" si="16"/>
        <v>1.6599999999999997</v>
      </c>
      <c r="F191" s="2">
        <f t="shared" si="17"/>
        <v>1.629</v>
      </c>
      <c r="G191" s="2">
        <f t="shared" si="19"/>
        <v>1.6341999999999992</v>
      </c>
      <c r="H191" s="2"/>
      <c r="I191" s="2">
        <f t="array" ref="I191">SUMPRODUCT(B175:B194, (ROW(B175:B194)-ROW(B175)+1)) / (20*21/2)</f>
        <v>1.657904761904762</v>
      </c>
      <c r="J191" s="2">
        <f t="shared" si="18"/>
        <v>1.6508404172877353</v>
      </c>
      <c r="K191" s="2">
        <f t="shared" si="20"/>
        <v>1.5945492735657638</v>
      </c>
    </row>
    <row r="192" spans="1:11" ht="13.5" x14ac:dyDescent="0.25">
      <c r="A192" s="3">
        <f>TITRES_STAT!B195</f>
        <v>42585</v>
      </c>
      <c r="B192" s="5">
        <f>TITRES_STAT!D195</f>
        <v>1.66</v>
      </c>
      <c r="C192" s="2">
        <f t="shared" si="14"/>
        <v>0</v>
      </c>
      <c r="D192" s="2">
        <f t="shared" si="15"/>
        <v>1.6599999999999997</v>
      </c>
      <c r="E192" s="2">
        <f t="shared" si="16"/>
        <v>1.6599999999999997</v>
      </c>
      <c r="F192" s="2">
        <f t="shared" si="17"/>
        <v>1.6324999999999998</v>
      </c>
      <c r="G192" s="2">
        <f t="shared" si="19"/>
        <v>1.6377999999999993</v>
      </c>
      <c r="H192" s="2"/>
      <c r="I192" s="2">
        <f t="array" ref="I192">SUMPRODUCT(B176:B195, (ROW(B176:B195)-ROW(B176)+1)) / (20*21/2)</f>
        <v>1.6592380952380952</v>
      </c>
      <c r="J192" s="2">
        <f t="shared" si="18"/>
        <v>1.6517127584984272</v>
      </c>
      <c r="K192" s="2">
        <f t="shared" si="20"/>
        <v>1.5971159687200478</v>
      </c>
    </row>
    <row r="193" spans="1:11" ht="13.5" x14ac:dyDescent="0.25">
      <c r="A193" s="3">
        <f>TITRES_STAT!B196</f>
        <v>42586</v>
      </c>
      <c r="B193" s="5">
        <f>TITRES_STAT!D196</f>
        <v>1.66</v>
      </c>
      <c r="C193" s="2">
        <f t="shared" si="14"/>
        <v>0</v>
      </c>
      <c r="D193" s="2">
        <f t="shared" si="15"/>
        <v>1.6599999999999997</v>
      </c>
      <c r="E193" s="2">
        <f t="shared" si="16"/>
        <v>1.6599999999999997</v>
      </c>
      <c r="F193" s="2">
        <f t="shared" si="17"/>
        <v>1.6379999999999999</v>
      </c>
      <c r="G193" s="2">
        <f t="shared" si="19"/>
        <v>1.6399999999999992</v>
      </c>
      <c r="H193" s="2"/>
      <c r="I193" s="2">
        <f t="array" ref="I193">SUMPRODUCT(B177:B196, (ROW(B177:B196)-ROW(B177)+1)) / (20*21/2)</f>
        <v>1.6598095238095238</v>
      </c>
      <c r="J193" s="2">
        <f t="shared" si="18"/>
        <v>1.6525020195938152</v>
      </c>
      <c r="K193" s="2">
        <f t="shared" si="20"/>
        <v>1.5995820091623989</v>
      </c>
    </row>
    <row r="194" spans="1:11" ht="13.5" x14ac:dyDescent="0.25">
      <c r="A194" s="3">
        <f>TITRES_STAT!B197</f>
        <v>42587</v>
      </c>
      <c r="B194" s="5">
        <f>TITRES_STAT!D197</f>
        <v>1.66</v>
      </c>
      <c r="C194" s="2">
        <f t="shared" si="14"/>
        <v>0</v>
      </c>
      <c r="D194" s="2">
        <f t="shared" si="15"/>
        <v>1.6599999999999997</v>
      </c>
      <c r="E194" s="2">
        <f t="shared" si="16"/>
        <v>1.6599999999999997</v>
      </c>
      <c r="F194" s="2">
        <f t="shared" si="17"/>
        <v>1.6460000000000001</v>
      </c>
      <c r="G194" s="2">
        <f t="shared" si="19"/>
        <v>1.6409999999999991</v>
      </c>
      <c r="H194" s="2"/>
      <c r="I194" s="2">
        <f t="array" ref="I194">SUMPRODUCT(B178:B197, (ROW(B178:B197)-ROW(B178)+1)) / (20*21/2)</f>
        <v>1.6600000000000001</v>
      </c>
      <c r="J194" s="2">
        <f t="shared" si="18"/>
        <v>1.6532161129658327</v>
      </c>
      <c r="K194" s="2">
        <f t="shared" si="20"/>
        <v>1.6019513421364227</v>
      </c>
    </row>
    <row r="195" spans="1:11" ht="13.5" x14ac:dyDescent="0.25">
      <c r="A195" s="3">
        <f>TITRES_STAT!B198</f>
        <v>42590</v>
      </c>
      <c r="B195" s="5">
        <f>TITRES_STAT!D198</f>
        <v>1.66</v>
      </c>
      <c r="C195" s="2">
        <f t="shared" si="14"/>
        <v>0</v>
      </c>
      <c r="D195" s="2">
        <f t="shared" si="15"/>
        <v>1.6599999999999997</v>
      </c>
      <c r="E195" s="2">
        <f t="shared" si="16"/>
        <v>1.6599999999999997</v>
      </c>
      <c r="F195" s="2">
        <f t="shared" si="17"/>
        <v>1.6539999999999999</v>
      </c>
      <c r="G195" s="2">
        <f t="shared" si="19"/>
        <v>1.641999999999999</v>
      </c>
      <c r="H195" s="2"/>
      <c r="I195" s="2">
        <f t="array" ref="I195">SUMPRODUCT(B179:B198, (ROW(B179:B198)-ROW(B179)+1)) / (20*21/2)</f>
        <v>1.6600000000000001</v>
      </c>
      <c r="J195" s="2">
        <f t="shared" si="18"/>
        <v>1.6538621974452772</v>
      </c>
      <c r="K195" s="2">
        <f t="shared" si="20"/>
        <v>1.6042277600918571</v>
      </c>
    </row>
    <row r="196" spans="1:11" ht="13.5" x14ac:dyDescent="0.25">
      <c r="A196" s="3">
        <f>TITRES_STAT!B199</f>
        <v>42591</v>
      </c>
      <c r="B196" s="5">
        <f>TITRES_STAT!D199</f>
        <v>1.66</v>
      </c>
      <c r="C196" s="2">
        <f t="shared" ref="C196:C259" si="21">B196-B195</f>
        <v>0</v>
      </c>
      <c r="D196" s="2">
        <f t="shared" si="15"/>
        <v>1.6599999999999997</v>
      </c>
      <c r="E196" s="2">
        <f t="shared" si="16"/>
        <v>1.6599999999999997</v>
      </c>
      <c r="F196" s="2">
        <f t="shared" si="17"/>
        <v>1.6579999999999999</v>
      </c>
      <c r="G196" s="2">
        <f t="shared" si="19"/>
        <v>1.6429999999999989</v>
      </c>
      <c r="H196" s="2"/>
      <c r="I196" s="2">
        <f t="array" ref="I196">SUMPRODUCT(B180:B199, (ROW(B180:B199)-ROW(B180)+1)) / (20*21/2)</f>
        <v>1.6600000000000001</v>
      </c>
      <c r="J196" s="2">
        <f t="shared" si="18"/>
        <v>1.6544467500695366</v>
      </c>
      <c r="K196" s="2">
        <f t="shared" si="20"/>
        <v>1.6064149067549216</v>
      </c>
    </row>
    <row r="197" spans="1:11" ht="13.5" x14ac:dyDescent="0.25">
      <c r="A197" s="3">
        <f>TITRES_STAT!B200</f>
        <v>42592</v>
      </c>
      <c r="B197" s="5">
        <f>TITRES_STAT!D200</f>
        <v>1.66</v>
      </c>
      <c r="C197" s="2">
        <f t="shared" si="21"/>
        <v>0</v>
      </c>
      <c r="D197" s="2">
        <f t="shared" si="15"/>
        <v>1.6599999999999997</v>
      </c>
      <c r="E197" s="2">
        <f t="shared" si="16"/>
        <v>1.6599999999999997</v>
      </c>
      <c r="F197" s="2">
        <f t="shared" si="17"/>
        <v>1.6599999999999997</v>
      </c>
      <c r="G197" s="2">
        <f t="shared" si="19"/>
        <v>1.6455999999999988</v>
      </c>
      <c r="H197" s="2"/>
      <c r="I197" s="2">
        <f t="array" ref="I197">SUMPRODUCT(B181:B200, (ROW(B181:B200)-ROW(B181)+1)) / (20*21/2)</f>
        <v>1.6600000000000001</v>
      </c>
      <c r="J197" s="2">
        <f t="shared" si="18"/>
        <v>1.654975631015295</v>
      </c>
      <c r="K197" s="2">
        <f t="shared" si="20"/>
        <v>1.608516282960611</v>
      </c>
    </row>
    <row r="198" spans="1:11" ht="13.5" x14ac:dyDescent="0.25">
      <c r="A198" s="3">
        <f>TITRES_STAT!B201</f>
        <v>42593</v>
      </c>
      <c r="B198" s="5">
        <f>TITRES_STAT!D201</f>
        <v>1.66</v>
      </c>
      <c r="C198" s="2">
        <f t="shared" si="21"/>
        <v>0</v>
      </c>
      <c r="D198" s="2">
        <f t="shared" ref="D198:D261" si="22">AVERAGE(B194:B198)</f>
        <v>1.6599999999999997</v>
      </c>
      <c r="E198" s="2">
        <f t="shared" si="16"/>
        <v>1.6599999999999997</v>
      </c>
      <c r="F198" s="2">
        <f t="shared" si="17"/>
        <v>1.6599999999999997</v>
      </c>
      <c r="G198" s="2">
        <f t="shared" si="19"/>
        <v>1.6481999999999988</v>
      </c>
      <c r="H198" s="2"/>
      <c r="I198" s="2">
        <f t="array" ref="I198">SUMPRODUCT(B182:B201, (ROW(B182:B201)-ROW(B182)+1)) / (20*21/2)</f>
        <v>1.6600000000000001</v>
      </c>
      <c r="J198" s="2">
        <f t="shared" si="18"/>
        <v>1.6554541423471716</v>
      </c>
      <c r="K198" s="2">
        <f t="shared" si="20"/>
        <v>1.6105352522562735</v>
      </c>
    </row>
    <row r="199" spans="1:11" ht="13.5" x14ac:dyDescent="0.25">
      <c r="A199" s="3">
        <f>TITRES_STAT!B202</f>
        <v>42594</v>
      </c>
      <c r="B199" s="5">
        <f>TITRES_STAT!D202</f>
        <v>1.66</v>
      </c>
      <c r="C199" s="2">
        <f t="shared" si="21"/>
        <v>0</v>
      </c>
      <c r="D199" s="2">
        <f t="shared" si="22"/>
        <v>1.6599999999999997</v>
      </c>
      <c r="E199" s="2">
        <f t="shared" si="16"/>
        <v>1.6599999999999997</v>
      </c>
      <c r="F199" s="2">
        <f t="shared" si="17"/>
        <v>1.6599999999999997</v>
      </c>
      <c r="G199" s="2">
        <f t="shared" si="19"/>
        <v>1.6507999999999987</v>
      </c>
      <c r="H199" s="2"/>
      <c r="I199" s="2">
        <f t="array" ref="I199">SUMPRODUCT(B183:B202, (ROW(B183:B202)-ROW(B183)+1)) / (20*21/2)</f>
        <v>1.6600000000000001</v>
      </c>
      <c r="J199" s="2">
        <f t="shared" si="18"/>
        <v>1.6558870811712505</v>
      </c>
      <c r="K199" s="2">
        <f t="shared" si="20"/>
        <v>1.6124750462854394</v>
      </c>
    </row>
    <row r="200" spans="1:11" ht="13.5" x14ac:dyDescent="0.25">
      <c r="A200" s="3">
        <f>TITRES_STAT!B203</f>
        <v>42597</v>
      </c>
      <c r="B200" s="5">
        <f>TITRES_STAT!D203</f>
        <v>1.66</v>
      </c>
      <c r="C200" s="2">
        <f t="shared" si="21"/>
        <v>0</v>
      </c>
      <c r="D200" s="2">
        <f t="shared" si="22"/>
        <v>1.6599999999999997</v>
      </c>
      <c r="E200" s="2">
        <f t="shared" si="16"/>
        <v>1.6599999999999997</v>
      </c>
      <c r="F200" s="2">
        <f t="shared" si="17"/>
        <v>1.6599999999999997</v>
      </c>
      <c r="G200" s="2">
        <f t="shared" si="19"/>
        <v>1.6533999999999986</v>
      </c>
      <c r="H200" s="2"/>
      <c r="I200" s="2">
        <f t="array" ref="I200">SUMPRODUCT(B184:B203, (ROW(B184:B203)-ROW(B184)+1)) / (20*21/2)</f>
        <v>1.6600000000000001</v>
      </c>
      <c r="J200" s="2">
        <f t="shared" si="18"/>
        <v>1.6562787877263694</v>
      </c>
      <c r="K200" s="2">
        <f t="shared" si="20"/>
        <v>1.6143387699605203</v>
      </c>
    </row>
    <row r="201" spans="1:11" ht="13.5" x14ac:dyDescent="0.25">
      <c r="A201" s="3">
        <f>TITRES_STAT!B204</f>
        <v>42598</v>
      </c>
      <c r="B201" s="5">
        <f>TITRES_STAT!D204</f>
        <v>1.66</v>
      </c>
      <c r="C201" s="2">
        <f t="shared" si="21"/>
        <v>0</v>
      </c>
      <c r="D201" s="2">
        <f t="shared" si="22"/>
        <v>1.6599999999999997</v>
      </c>
      <c r="E201" s="2">
        <f t="shared" si="16"/>
        <v>1.6599999999999997</v>
      </c>
      <c r="F201" s="2">
        <f t="shared" si="17"/>
        <v>1.6599999999999997</v>
      </c>
      <c r="G201" s="2">
        <f t="shared" si="19"/>
        <v>1.6559999999999986</v>
      </c>
      <c r="H201" s="2">
        <f>AVERAGE(B2:B201)</f>
        <v>1.3236000000000012</v>
      </c>
      <c r="I201" s="2">
        <f t="array" ref="I201">SUMPRODUCT(B185:B204, (ROW(B185:B204)-ROW(B185)+1)) / (20*21/2)</f>
        <v>1.6600000000000001</v>
      </c>
      <c r="J201" s="2">
        <f t="shared" si="18"/>
        <v>1.6566331888952865</v>
      </c>
      <c r="K201" s="2">
        <f t="shared" si="20"/>
        <v>1.6161294064326568</v>
      </c>
    </row>
    <row r="202" spans="1:11" ht="13.5" x14ac:dyDescent="0.25">
      <c r="A202" s="3">
        <f>TITRES_STAT!B205</f>
        <v>42599</v>
      </c>
      <c r="B202" s="5">
        <f>TITRES_STAT!D205</f>
        <v>1.66</v>
      </c>
      <c r="C202" s="2">
        <f t="shared" si="21"/>
        <v>0</v>
      </c>
      <c r="D202" s="2">
        <f t="shared" si="22"/>
        <v>1.6599999999999997</v>
      </c>
      <c r="E202" s="2">
        <f t="shared" si="16"/>
        <v>1.6599999999999997</v>
      </c>
      <c r="F202" s="2">
        <f t="shared" si="17"/>
        <v>1.6599999999999997</v>
      </c>
      <c r="G202" s="2">
        <f t="shared" si="19"/>
        <v>1.6585999999999985</v>
      </c>
      <c r="H202" s="2">
        <f t="shared" ref="H202:H265" si="23">AVERAGE(B3:B202)</f>
        <v>1.3261500000000013</v>
      </c>
      <c r="I202" s="2">
        <f t="array" ref="I202">SUMPRODUCT(B186:B205, (ROW(B186:B205)-ROW(B186)+1)) / (20*21/2)</f>
        <v>1.6600000000000001</v>
      </c>
      <c r="J202" s="2">
        <f t="shared" si="18"/>
        <v>1.6569538375719259</v>
      </c>
      <c r="K202" s="2">
        <f t="shared" si="20"/>
        <v>1.6178498218666704</v>
      </c>
    </row>
    <row r="203" spans="1:11" ht="13.5" x14ac:dyDescent="0.25">
      <c r="A203" s="3">
        <f>TITRES_STAT!B206</f>
        <v>42600</v>
      </c>
      <c r="B203" s="5">
        <f>TITRES_STAT!D206</f>
        <v>1.66</v>
      </c>
      <c r="C203" s="2">
        <f t="shared" si="21"/>
        <v>0</v>
      </c>
      <c r="D203" s="2">
        <f t="shared" si="22"/>
        <v>1.6599999999999997</v>
      </c>
      <c r="E203" s="2">
        <f t="shared" si="16"/>
        <v>1.6599999999999997</v>
      </c>
      <c r="F203" s="2">
        <f t="shared" si="17"/>
        <v>1.6599999999999997</v>
      </c>
      <c r="G203" s="2">
        <f t="shared" si="19"/>
        <v>1.6617999999999982</v>
      </c>
      <c r="H203" s="2">
        <f t="shared" si="23"/>
        <v>1.3287000000000011</v>
      </c>
      <c r="I203" s="2">
        <f t="array" ref="I203">SUMPRODUCT(B187:B206, (ROW(B187:B206)-ROW(B187)+1)) / (20*21/2)</f>
        <v>1.6600000000000001</v>
      </c>
      <c r="J203" s="2">
        <f t="shared" si="18"/>
        <v>1.6572439482793615</v>
      </c>
      <c r="K203" s="2">
        <f t="shared" si="20"/>
        <v>1.6195027700287619</v>
      </c>
    </row>
    <row r="204" spans="1:11" ht="13.5" x14ac:dyDescent="0.25">
      <c r="A204" s="3">
        <f>TITRES_STAT!B207</f>
        <v>42601</v>
      </c>
      <c r="B204" s="5">
        <f>TITRES_STAT!D207</f>
        <v>1.66</v>
      </c>
      <c r="C204" s="2">
        <f t="shared" si="21"/>
        <v>0</v>
      </c>
      <c r="D204" s="2">
        <f t="shared" si="22"/>
        <v>1.6599999999999997</v>
      </c>
      <c r="E204" s="2">
        <f t="shared" ref="E204:E267" si="24">AVERAGE(B195:B204)</f>
        <v>1.6599999999999997</v>
      </c>
      <c r="F204" s="2">
        <f t="shared" si="17"/>
        <v>1.6599999999999997</v>
      </c>
      <c r="G204" s="2">
        <f t="shared" si="19"/>
        <v>1.664999999999998</v>
      </c>
      <c r="H204" s="2">
        <f t="shared" si="23"/>
        <v>1.3312500000000014</v>
      </c>
      <c r="I204" s="2">
        <f t="array" ref="I204">SUMPRODUCT(B188:B207, (ROW(B188:B207)-ROW(B188)+1)) / (20*21/2)</f>
        <v>1.6600000000000001</v>
      </c>
      <c r="J204" s="2">
        <f t="shared" si="18"/>
        <v>1.6575064293956128</v>
      </c>
      <c r="K204" s="2">
        <f t="shared" si="20"/>
        <v>1.6210908966943007</v>
      </c>
    </row>
    <row r="205" spans="1:11" ht="13.5" x14ac:dyDescent="0.25">
      <c r="A205" s="3">
        <f>TITRES_STAT!B208</f>
        <v>42604</v>
      </c>
      <c r="B205" s="5">
        <f>TITRES_STAT!D208</f>
        <v>1.66</v>
      </c>
      <c r="C205" s="2">
        <f t="shared" si="21"/>
        <v>0</v>
      </c>
      <c r="D205" s="2">
        <f t="shared" si="22"/>
        <v>1.6599999999999997</v>
      </c>
      <c r="E205" s="2">
        <f t="shared" si="24"/>
        <v>1.6599999999999997</v>
      </c>
      <c r="F205" s="2">
        <f t="shared" si="17"/>
        <v>1.6599999999999997</v>
      </c>
      <c r="G205" s="2">
        <f t="shared" si="19"/>
        <v>1.6669999999999983</v>
      </c>
      <c r="H205" s="2">
        <f t="shared" si="23"/>
        <v>1.3338000000000014</v>
      </c>
      <c r="I205" s="2">
        <f t="array" ref="I205">SUMPRODUCT(B189:B208, (ROW(B189:B208)-ROW(B189)+1)) / (20*21/2)</f>
        <v>1.6600000000000001</v>
      </c>
      <c r="J205" s="2">
        <f t="shared" si="18"/>
        <v>1.6577439123103164</v>
      </c>
      <c r="K205" s="2">
        <f t="shared" si="20"/>
        <v>1.6226167438827597</v>
      </c>
    </row>
    <row r="206" spans="1:11" ht="13.5" x14ac:dyDescent="0.25">
      <c r="A206" s="3">
        <f>TITRES_STAT!B209</f>
        <v>42605</v>
      </c>
      <c r="B206" s="5">
        <f>TITRES_STAT!D209</f>
        <v>1.66</v>
      </c>
      <c r="C206" s="2">
        <f t="shared" si="21"/>
        <v>0</v>
      </c>
      <c r="D206" s="2">
        <f t="shared" si="22"/>
        <v>1.6599999999999997</v>
      </c>
      <c r="E206" s="2">
        <f t="shared" si="24"/>
        <v>1.6599999999999997</v>
      </c>
      <c r="F206" s="2">
        <f t="shared" si="17"/>
        <v>1.6599999999999997</v>
      </c>
      <c r="G206" s="2">
        <f t="shared" si="19"/>
        <v>1.6681999999999981</v>
      </c>
      <c r="H206" s="2">
        <f t="shared" si="23"/>
        <v>1.3362000000000012</v>
      </c>
      <c r="I206" s="2">
        <f t="array" ref="I206">SUMPRODUCT(B190:B209, (ROW(B190:B209)-ROW(B190)+1)) / (20*21/2)</f>
        <v>1.6600000000000001</v>
      </c>
      <c r="J206" s="2">
        <f t="shared" si="18"/>
        <v>1.6579587778045719</v>
      </c>
      <c r="K206" s="2">
        <f t="shared" si="20"/>
        <v>1.6240827539265732</v>
      </c>
    </row>
    <row r="207" spans="1:11" ht="13.5" x14ac:dyDescent="0.25">
      <c r="A207" s="3">
        <f>TITRES_STAT!B210</f>
        <v>42606</v>
      </c>
      <c r="B207" s="5">
        <f>TITRES_STAT!D210</f>
        <v>1.66</v>
      </c>
      <c r="C207" s="2">
        <f t="shared" si="21"/>
        <v>0</v>
      </c>
      <c r="D207" s="2">
        <f t="shared" si="22"/>
        <v>1.6599999999999997</v>
      </c>
      <c r="E207" s="2">
        <f t="shared" si="24"/>
        <v>1.6599999999999997</v>
      </c>
      <c r="F207" s="2">
        <f t="shared" si="17"/>
        <v>1.6599999999999997</v>
      </c>
      <c r="G207" s="2">
        <f t="shared" si="19"/>
        <v>1.668999999999998</v>
      </c>
      <c r="H207" s="2">
        <f t="shared" si="23"/>
        <v>1.3386000000000013</v>
      </c>
      <c r="I207" s="2">
        <f t="array" ref="I207">SUMPRODUCT(B191:B210, (ROW(B191:B210)-ROW(B191)+1)) / (20*21/2)</f>
        <v>1.6619047619047622</v>
      </c>
      <c r="J207" s="2">
        <f t="shared" si="18"/>
        <v>1.6581531799184221</v>
      </c>
      <c r="K207" s="2">
        <f t="shared" si="20"/>
        <v>1.6254912733804332</v>
      </c>
    </row>
    <row r="208" spans="1:11" ht="13.5" x14ac:dyDescent="0.25">
      <c r="A208" s="3">
        <f>TITRES_STAT!B211</f>
        <v>42607</v>
      </c>
      <c r="B208" s="5">
        <f>TITRES_STAT!D211</f>
        <v>1.66</v>
      </c>
      <c r="C208" s="2">
        <f t="shared" si="21"/>
        <v>0</v>
      </c>
      <c r="D208" s="2">
        <f t="shared" si="22"/>
        <v>1.6599999999999997</v>
      </c>
      <c r="E208" s="2">
        <f t="shared" si="24"/>
        <v>1.6599999999999997</v>
      </c>
      <c r="F208" s="2">
        <f t="shared" si="17"/>
        <v>1.6599999999999997</v>
      </c>
      <c r="G208" s="2">
        <f t="shared" si="19"/>
        <v>1.668999999999998</v>
      </c>
      <c r="H208" s="2">
        <f t="shared" si="23"/>
        <v>1.3410000000000011</v>
      </c>
      <c r="I208" s="2">
        <f t="array" ref="I208">SUMPRODUCT(B192:B211, (ROW(B192:B211)-ROW(B192)+1)) / (20*21/2)</f>
        <v>1.6580000000000004</v>
      </c>
      <c r="J208" s="2">
        <f t="shared" si="18"/>
        <v>1.6583290675452391</v>
      </c>
      <c r="K208" s="2">
        <f t="shared" si="20"/>
        <v>1.6268445567772791</v>
      </c>
    </row>
    <row r="209" spans="1:11" ht="13.5" x14ac:dyDescent="0.25">
      <c r="A209" s="3">
        <f>TITRES_STAT!B212</f>
        <v>42608</v>
      </c>
      <c r="B209" s="5">
        <f>TITRES_STAT!D212</f>
        <v>1.66</v>
      </c>
      <c r="C209" s="2">
        <f t="shared" si="21"/>
        <v>0</v>
      </c>
      <c r="D209" s="2">
        <f t="shared" si="22"/>
        <v>1.6599999999999997</v>
      </c>
      <c r="E209" s="2">
        <f t="shared" si="24"/>
        <v>1.6599999999999997</v>
      </c>
      <c r="F209" s="2">
        <f t="shared" si="17"/>
        <v>1.6599999999999997</v>
      </c>
      <c r="G209" s="2">
        <f t="shared" si="19"/>
        <v>1.668999999999998</v>
      </c>
      <c r="H209" s="2">
        <f t="shared" si="23"/>
        <v>1.3434000000000013</v>
      </c>
      <c r="I209" s="2">
        <f t="array" ref="I209">SUMPRODUCT(B193:B212, (ROW(B193:B212)-ROW(B193)+1)) / (20*21/2)</f>
        <v>1.6542857142857141</v>
      </c>
      <c r="J209" s="2">
        <f t="shared" si="18"/>
        <v>1.6584882039695021</v>
      </c>
      <c r="K209" s="2">
        <f t="shared" si="20"/>
        <v>1.6281447702369938</v>
      </c>
    </row>
    <row r="210" spans="1:11" ht="13.5" x14ac:dyDescent="0.25">
      <c r="A210" s="3">
        <f>TITRES_STAT!B213</f>
        <v>42611</v>
      </c>
      <c r="B210" s="5">
        <f>TITRES_STAT!D213</f>
        <v>1.68</v>
      </c>
      <c r="C210" s="2">
        <f t="shared" si="21"/>
        <v>2.0000000000000018E-2</v>
      </c>
      <c r="D210" s="2">
        <f t="shared" si="22"/>
        <v>1.6640000000000001</v>
      </c>
      <c r="E210" s="2">
        <f t="shared" si="24"/>
        <v>1.6620000000000001</v>
      </c>
      <c r="F210" s="2">
        <f t="shared" si="17"/>
        <v>1.661</v>
      </c>
      <c r="G210" s="2">
        <f t="shared" si="19"/>
        <v>1.6689999999999983</v>
      </c>
      <c r="H210" s="2">
        <f t="shared" si="23"/>
        <v>1.3460500000000011</v>
      </c>
      <c r="I210" s="2">
        <f t="array" ref="I210">SUMPRODUCT(B194:B213, (ROW(B194:B213)-ROW(B194)+1)) / (20*21/2)</f>
        <v>1.6507619047619047</v>
      </c>
      <c r="J210" s="2">
        <f t="shared" si="18"/>
        <v>1.6605369464485971</v>
      </c>
      <c r="K210" s="2">
        <f t="shared" si="20"/>
        <v>1.6301783086590724</v>
      </c>
    </row>
    <row r="211" spans="1:11" ht="13.5" x14ac:dyDescent="0.25">
      <c r="A211" s="3">
        <f>TITRES_STAT!B214</f>
        <v>42612</v>
      </c>
      <c r="B211" s="5">
        <f>TITRES_STAT!D214</f>
        <v>1.62</v>
      </c>
      <c r="C211" s="2">
        <f t="shared" si="21"/>
        <v>-5.9999999999999831E-2</v>
      </c>
      <c r="D211" s="2">
        <f t="shared" si="22"/>
        <v>1.6559999999999999</v>
      </c>
      <c r="E211" s="2">
        <f t="shared" si="24"/>
        <v>1.6579999999999999</v>
      </c>
      <c r="F211" s="2">
        <f t="shared" si="17"/>
        <v>1.659</v>
      </c>
      <c r="G211" s="2">
        <f t="shared" si="19"/>
        <v>1.6677999999999984</v>
      </c>
      <c r="H211" s="2">
        <f t="shared" si="23"/>
        <v>1.3484000000000012</v>
      </c>
      <c r="I211" s="2">
        <f t="array" ref="I211">SUMPRODUCT(B195:B214, (ROW(B195:B214)-ROW(B195)+1)) / (20*21/2)</f>
        <v>1.6474285714285717</v>
      </c>
      <c r="J211" s="2">
        <f t="shared" si="18"/>
        <v>1.6566762848820642</v>
      </c>
      <c r="K211" s="2">
        <f t="shared" si="20"/>
        <v>1.6297791592998931</v>
      </c>
    </row>
    <row r="212" spans="1:11" ht="13.5" x14ac:dyDescent="0.25">
      <c r="A212" s="3">
        <f>TITRES_STAT!B215</f>
        <v>42613</v>
      </c>
      <c r="B212" s="5">
        <f>TITRES_STAT!D215</f>
        <v>1.62</v>
      </c>
      <c r="C212" s="2">
        <f t="shared" si="21"/>
        <v>0</v>
      </c>
      <c r="D212" s="2">
        <f t="shared" si="22"/>
        <v>1.6480000000000001</v>
      </c>
      <c r="E212" s="2">
        <f t="shared" si="24"/>
        <v>1.6539999999999999</v>
      </c>
      <c r="F212" s="2">
        <f t="shared" ref="F212:F275" si="25">AVERAGE(B193:B212)</f>
        <v>1.657</v>
      </c>
      <c r="G212" s="2">
        <f t="shared" si="19"/>
        <v>1.6651999999999987</v>
      </c>
      <c r="H212" s="2">
        <f t="shared" si="23"/>
        <v>1.3507500000000008</v>
      </c>
      <c r="I212" s="2">
        <f t="array" ref="I212">SUMPRODUCT(B196:B215, (ROW(B196:B215)-ROW(B196)+1)) / (20*21/2)</f>
        <v>1.6442857142857141</v>
      </c>
      <c r="J212" s="2">
        <f t="shared" si="18"/>
        <v>1.6531833053694867</v>
      </c>
      <c r="K212" s="2">
        <f t="shared" si="20"/>
        <v>1.6293956628567601</v>
      </c>
    </row>
    <row r="213" spans="1:11" ht="13.5" x14ac:dyDescent="0.25">
      <c r="A213" s="3">
        <f>TITRES_STAT!B216</f>
        <v>42614</v>
      </c>
      <c r="B213" s="5">
        <f>TITRES_STAT!D216</f>
        <v>1.62</v>
      </c>
      <c r="C213" s="2">
        <f t="shared" si="21"/>
        <v>0</v>
      </c>
      <c r="D213" s="2">
        <f t="shared" si="22"/>
        <v>1.64</v>
      </c>
      <c r="E213" s="2">
        <f t="shared" si="24"/>
        <v>1.65</v>
      </c>
      <c r="F213" s="2">
        <f t="shared" si="25"/>
        <v>1.655</v>
      </c>
      <c r="G213" s="2">
        <f t="shared" si="19"/>
        <v>1.6611999999999987</v>
      </c>
      <c r="H213" s="2">
        <f t="shared" si="23"/>
        <v>1.3531000000000009</v>
      </c>
      <c r="I213" s="2">
        <f t="array" ref="I213">SUMPRODUCT(B197:B216, (ROW(B197:B216)-ROW(B197)+1)) / (20*21/2)</f>
        <v>1.6413333333333331</v>
      </c>
      <c r="J213" s="2">
        <f t="shared" ref="J213:J276" si="26">$J$4*B213+J212*(1-$J$4)</f>
        <v>1.6500229905723929</v>
      </c>
      <c r="K213" s="2">
        <f t="shared" si="20"/>
        <v>1.6290272054898283</v>
      </c>
    </row>
    <row r="214" spans="1:11" ht="13.5" x14ac:dyDescent="0.25">
      <c r="A214" s="3">
        <f>TITRES_STAT!B217</f>
        <v>42615</v>
      </c>
      <c r="B214" s="5">
        <f>TITRES_STAT!D217</f>
        <v>1.62</v>
      </c>
      <c r="C214" s="2">
        <f t="shared" si="21"/>
        <v>0</v>
      </c>
      <c r="D214" s="2">
        <f t="shared" si="22"/>
        <v>1.6320000000000001</v>
      </c>
      <c r="E214" s="2">
        <f t="shared" si="24"/>
        <v>1.6460000000000001</v>
      </c>
      <c r="F214" s="2">
        <f t="shared" si="25"/>
        <v>1.653</v>
      </c>
      <c r="G214" s="2">
        <f t="shared" si="19"/>
        <v>1.6571999999999989</v>
      </c>
      <c r="H214" s="2">
        <f t="shared" si="23"/>
        <v>1.3554500000000007</v>
      </c>
      <c r="I214" s="2">
        <f t="array" ref="I214">SUMPRODUCT(B198:B217, (ROW(B198:B217)-ROW(B198)+1)) / (20*21/2)</f>
        <v>1.6385714285714288</v>
      </c>
      <c r="J214" s="2">
        <f t="shared" si="26"/>
        <v>1.6471636581369269</v>
      </c>
      <c r="K214" s="2">
        <f t="shared" si="20"/>
        <v>1.6286731974314037</v>
      </c>
    </row>
    <row r="215" spans="1:11" ht="13.5" x14ac:dyDescent="0.25">
      <c r="A215" s="3">
        <f>TITRES_STAT!B218</f>
        <v>42618</v>
      </c>
      <c r="B215" s="5">
        <f>TITRES_STAT!D218</f>
        <v>1.62</v>
      </c>
      <c r="C215" s="2">
        <f t="shared" si="21"/>
        <v>0</v>
      </c>
      <c r="D215" s="2">
        <f t="shared" si="22"/>
        <v>1.6200000000000003</v>
      </c>
      <c r="E215" s="2">
        <f t="shared" si="24"/>
        <v>1.6420000000000006</v>
      </c>
      <c r="F215" s="2">
        <f t="shared" si="25"/>
        <v>1.6510000000000002</v>
      </c>
      <c r="G215" s="2">
        <f t="shared" si="19"/>
        <v>1.6531999999999991</v>
      </c>
      <c r="H215" s="2">
        <f t="shared" si="23"/>
        <v>1.3578000000000006</v>
      </c>
      <c r="I215" s="2">
        <f t="array" ref="I215">SUMPRODUCT(B199:B218, (ROW(B199:B218)-ROW(B199)+1)) / (20*21/2)</f>
        <v>1.6359999999999997</v>
      </c>
      <c r="J215" s="2">
        <f t="shared" si="26"/>
        <v>1.6445766430762672</v>
      </c>
      <c r="K215" s="2">
        <f t="shared" si="20"/>
        <v>1.6283330720419369</v>
      </c>
    </row>
    <row r="216" spans="1:11" ht="13.5" x14ac:dyDescent="0.25">
      <c r="A216" s="3">
        <f>TITRES_STAT!B219</f>
        <v>42619</v>
      </c>
      <c r="B216" s="5">
        <f>TITRES_STAT!D219</f>
        <v>1.62</v>
      </c>
      <c r="C216" s="2">
        <f t="shared" si="21"/>
        <v>0</v>
      </c>
      <c r="D216" s="2">
        <f t="shared" si="22"/>
        <v>1.6200000000000003</v>
      </c>
      <c r="E216" s="2">
        <f t="shared" si="24"/>
        <v>1.6380000000000003</v>
      </c>
      <c r="F216" s="2">
        <f t="shared" si="25"/>
        <v>1.6490000000000002</v>
      </c>
      <c r="G216" s="2">
        <f t="shared" si="19"/>
        <v>1.6485999999999992</v>
      </c>
      <c r="H216" s="2">
        <f t="shared" si="23"/>
        <v>1.3601500000000004</v>
      </c>
      <c r="I216" s="2">
        <f t="array" ref="I216">SUMPRODUCT(B200:B219, (ROW(B200:B219)-ROW(B200)+1)) / (20*21/2)</f>
        <v>1.6336190476190473</v>
      </c>
      <c r="J216" s="2">
        <f t="shared" si="26"/>
        <v>1.642236010402337</v>
      </c>
      <c r="K216" s="2">
        <f t="shared" si="20"/>
        <v>1.6280062849030374</v>
      </c>
    </row>
    <row r="217" spans="1:11" ht="13.5" x14ac:dyDescent="0.25">
      <c r="A217" s="3">
        <f>TITRES_STAT!B220</f>
        <v>42620</v>
      </c>
      <c r="B217" s="5">
        <f>TITRES_STAT!D220</f>
        <v>1.62</v>
      </c>
      <c r="C217" s="2">
        <f t="shared" si="21"/>
        <v>0</v>
      </c>
      <c r="D217" s="2">
        <f t="shared" si="22"/>
        <v>1.6200000000000003</v>
      </c>
      <c r="E217" s="2">
        <f t="shared" si="24"/>
        <v>1.6340000000000003</v>
      </c>
      <c r="F217" s="2">
        <f t="shared" si="25"/>
        <v>1.6470000000000002</v>
      </c>
      <c r="G217" s="2">
        <f t="shared" si="19"/>
        <v>1.6439999999999995</v>
      </c>
      <c r="H217" s="2">
        <f t="shared" si="23"/>
        <v>1.3625000000000005</v>
      </c>
      <c r="I217" s="2">
        <f t="array" ref="I217">SUMPRODUCT(B201:B220, (ROW(B201:B220)-ROW(B201)+1)) / (20*21/2)</f>
        <v>1.6314285714285715</v>
      </c>
      <c r="J217" s="2">
        <f t="shared" si="26"/>
        <v>1.6401182951259241</v>
      </c>
      <c r="K217" s="2">
        <f t="shared" si="20"/>
        <v>1.6276923129460557</v>
      </c>
    </row>
    <row r="218" spans="1:11" ht="13.5" x14ac:dyDescent="0.25">
      <c r="A218" s="3">
        <f>TITRES_STAT!B221</f>
        <v>42621</v>
      </c>
      <c r="B218" s="5">
        <f>TITRES_STAT!D221</f>
        <v>1.62</v>
      </c>
      <c r="C218" s="2">
        <f t="shared" si="21"/>
        <v>0</v>
      </c>
      <c r="D218" s="2">
        <f t="shared" si="22"/>
        <v>1.6200000000000003</v>
      </c>
      <c r="E218" s="2">
        <f t="shared" si="24"/>
        <v>1.6300000000000003</v>
      </c>
      <c r="F218" s="2">
        <f t="shared" si="25"/>
        <v>1.6450000000000002</v>
      </c>
      <c r="G218" s="2">
        <f t="shared" si="19"/>
        <v>1.6409999999999993</v>
      </c>
      <c r="H218" s="2">
        <f t="shared" si="23"/>
        <v>1.3648500000000001</v>
      </c>
      <c r="I218" s="2">
        <f t="array" ref="I218">SUMPRODUCT(B202:B221, (ROW(B202:B221)-ROW(B202)+1)) / (20*21/2)</f>
        <v>1.636095238095238</v>
      </c>
      <c r="J218" s="2">
        <f t="shared" si="26"/>
        <v>1.6382022670186933</v>
      </c>
      <c r="K218" s="2">
        <f t="shared" si="20"/>
        <v>1.6273906536148377</v>
      </c>
    </row>
    <row r="219" spans="1:11" ht="13.5" x14ac:dyDescent="0.25">
      <c r="A219" s="3">
        <f>TITRES_STAT!B222</f>
        <v>42622</v>
      </c>
      <c r="B219" s="5">
        <f>TITRES_STAT!D222</f>
        <v>1.62</v>
      </c>
      <c r="C219" s="2">
        <f t="shared" si="21"/>
        <v>0</v>
      </c>
      <c r="D219" s="2">
        <f t="shared" si="22"/>
        <v>1.6200000000000003</v>
      </c>
      <c r="E219" s="2">
        <f t="shared" si="24"/>
        <v>1.6260000000000006</v>
      </c>
      <c r="F219" s="2">
        <f t="shared" si="25"/>
        <v>1.6430000000000002</v>
      </c>
      <c r="G219" s="2">
        <f t="shared" si="19"/>
        <v>1.6387999999999996</v>
      </c>
      <c r="H219" s="2">
        <f t="shared" si="23"/>
        <v>1.3672</v>
      </c>
      <c r="I219" s="2">
        <f t="array" ref="I219">SUMPRODUCT(B203:B222, (ROW(B203:B222)-ROW(B203)+1)) / (20*21/2)</f>
        <v>1.6339523809523808</v>
      </c>
      <c r="J219" s="2">
        <f t="shared" si="26"/>
        <v>1.6364687177788177</v>
      </c>
      <c r="K219" s="2">
        <f t="shared" si="20"/>
        <v>1.6271008240613147</v>
      </c>
    </row>
    <row r="220" spans="1:11" ht="13.5" x14ac:dyDescent="0.25">
      <c r="A220" s="3">
        <f>TITRES_STAT!B223</f>
        <v>42627</v>
      </c>
      <c r="B220" s="5">
        <f>TITRES_STAT!D223</f>
        <v>1.62</v>
      </c>
      <c r="C220" s="2">
        <f t="shared" si="21"/>
        <v>0</v>
      </c>
      <c r="D220" s="2">
        <f t="shared" si="22"/>
        <v>1.6200000000000003</v>
      </c>
      <c r="E220" s="2">
        <f t="shared" si="24"/>
        <v>1.6200000000000006</v>
      </c>
      <c r="F220" s="2">
        <f t="shared" si="25"/>
        <v>1.6410000000000005</v>
      </c>
      <c r="G220" s="2">
        <f t="shared" si="19"/>
        <v>1.6385999999999998</v>
      </c>
      <c r="H220" s="2">
        <f t="shared" si="23"/>
        <v>1.36955</v>
      </c>
      <c r="I220" s="2">
        <f t="array" ref="I220">SUMPRODUCT(B204:B223, (ROW(B204:B223)-ROW(B204)+1)) / (20*21/2)</f>
        <v>1.6320000000000001</v>
      </c>
      <c r="J220" s="2">
        <f t="shared" si="26"/>
        <v>1.6349002684665495</v>
      </c>
      <c r="K220" s="2">
        <f t="shared" si="20"/>
        <v>1.6268223603726357</v>
      </c>
    </row>
    <row r="221" spans="1:11" ht="13.5" x14ac:dyDescent="0.25">
      <c r="A221" s="3">
        <f>TITRES_STAT!B224</f>
        <v>42628</v>
      </c>
      <c r="B221" s="5">
        <f>TITRES_STAT!D224</f>
        <v>1.69</v>
      </c>
      <c r="C221" s="2">
        <f t="shared" si="21"/>
        <v>6.999999999999984E-2</v>
      </c>
      <c r="D221" s="2">
        <f t="shared" si="22"/>
        <v>1.6339999999999999</v>
      </c>
      <c r="E221" s="2">
        <f t="shared" si="24"/>
        <v>1.6270000000000007</v>
      </c>
      <c r="F221" s="2">
        <f t="shared" si="25"/>
        <v>1.6425000000000005</v>
      </c>
      <c r="G221" s="2">
        <f t="shared" si="19"/>
        <v>1.6405999999999998</v>
      </c>
      <c r="H221" s="2">
        <f t="shared" si="23"/>
        <v>1.3722499999999997</v>
      </c>
      <c r="I221" s="2">
        <f t="array" ref="I221">SUMPRODUCT(B205:B224, (ROW(B205:B224)-ROW(B205)+1)) / (20*21/2)</f>
        <v>1.6330952380952384</v>
      </c>
      <c r="J221" s="2">
        <f t="shared" si="26"/>
        <v>1.6401478619459258</v>
      </c>
      <c r="K221" s="2">
        <f t="shared" si="20"/>
        <v>1.6292999148678264</v>
      </c>
    </row>
    <row r="222" spans="1:11" ht="13.5" x14ac:dyDescent="0.25">
      <c r="A222" s="3">
        <f>TITRES_STAT!B225</f>
        <v>42629</v>
      </c>
      <c r="B222" s="5">
        <f>TITRES_STAT!D225</f>
        <v>1.62</v>
      </c>
      <c r="C222" s="2">
        <f t="shared" si="21"/>
        <v>-6.999999999999984E-2</v>
      </c>
      <c r="D222" s="2">
        <f t="shared" si="22"/>
        <v>1.6340000000000003</v>
      </c>
      <c r="E222" s="2">
        <f t="shared" si="24"/>
        <v>1.6270000000000002</v>
      </c>
      <c r="F222" s="2">
        <f t="shared" si="25"/>
        <v>1.6405000000000005</v>
      </c>
      <c r="G222" s="2">
        <f t="shared" si="19"/>
        <v>1.6411999999999998</v>
      </c>
      <c r="H222" s="2">
        <f t="shared" si="23"/>
        <v>1.3745999999999998</v>
      </c>
      <c r="I222" s="2">
        <f t="array" ref="I222">SUMPRODUCT(B206:B225, (ROW(B206:B225)-ROW(B206)+1)) / (20*21/2)</f>
        <v>1.6332857142857147</v>
      </c>
      <c r="J222" s="2">
        <f t="shared" si="26"/>
        <v>1.6382290179510757</v>
      </c>
      <c r="K222" s="2">
        <f t="shared" si="20"/>
        <v>1.6289352123239902</v>
      </c>
    </row>
    <row r="223" spans="1:11" ht="13.5" x14ac:dyDescent="0.25">
      <c r="A223" s="3">
        <f>TITRES_STAT!B226</f>
        <v>42632</v>
      </c>
      <c r="B223" s="5">
        <f>TITRES_STAT!D226</f>
        <v>1.62</v>
      </c>
      <c r="C223" s="2">
        <f t="shared" si="21"/>
        <v>0</v>
      </c>
      <c r="D223" s="2">
        <f t="shared" si="22"/>
        <v>1.6339999999999999</v>
      </c>
      <c r="E223" s="2">
        <f t="shared" si="24"/>
        <v>1.6270000000000002</v>
      </c>
      <c r="F223" s="2">
        <f t="shared" si="25"/>
        <v>1.6385000000000005</v>
      </c>
      <c r="G223" s="2">
        <f t="shared" si="19"/>
        <v>1.6425999999999996</v>
      </c>
      <c r="H223" s="2">
        <f t="shared" si="23"/>
        <v>1.3769499999999999</v>
      </c>
      <c r="I223" s="2">
        <f t="array" ref="I223">SUMPRODUCT(B207:B226, (ROW(B207:B226)-ROW(B207)+1)) / (20*21/2)</f>
        <v>1.6307142857142856</v>
      </c>
      <c r="J223" s="2">
        <f t="shared" si="26"/>
        <v>1.6364929210033543</v>
      </c>
      <c r="K223" s="2">
        <f t="shared" si="20"/>
        <v>1.6285848118406965</v>
      </c>
    </row>
    <row r="224" spans="1:11" ht="13.5" x14ac:dyDescent="0.25">
      <c r="A224" s="3">
        <f>TITRES_STAT!B227</f>
        <v>42633</v>
      </c>
      <c r="B224" s="5">
        <f>TITRES_STAT!D227</f>
        <v>1.65</v>
      </c>
      <c r="C224" s="2">
        <f t="shared" si="21"/>
        <v>2.9999999999999805E-2</v>
      </c>
      <c r="D224" s="2">
        <f t="shared" si="22"/>
        <v>1.64</v>
      </c>
      <c r="E224" s="2">
        <f t="shared" si="24"/>
        <v>1.6300000000000001</v>
      </c>
      <c r="F224" s="2">
        <f t="shared" si="25"/>
        <v>1.6380000000000006</v>
      </c>
      <c r="G224" s="2">
        <f t="shared" si="19"/>
        <v>1.6455999999999997</v>
      </c>
      <c r="H224" s="2">
        <f t="shared" si="23"/>
        <v>1.3794499999999996</v>
      </c>
      <c r="I224" s="2">
        <f t="array" ref="I224">SUMPRODUCT(B208:B227, (ROW(B208:B227)-ROW(B208)+1)) / (20*21/2)</f>
        <v>1.6274285714285714</v>
      </c>
      <c r="J224" s="2">
        <f t="shared" si="26"/>
        <v>1.6377793094792252</v>
      </c>
      <c r="K224" s="2">
        <f t="shared" si="20"/>
        <v>1.6294246231410614</v>
      </c>
    </row>
    <row r="225" spans="1:11" ht="13.5" x14ac:dyDescent="0.25">
      <c r="A225" s="3">
        <f>TITRES_STAT!B228</f>
        <v>42634</v>
      </c>
      <c r="B225" s="5">
        <f>TITRES_STAT!D228</f>
        <v>1.64</v>
      </c>
      <c r="C225" s="2">
        <f t="shared" si="21"/>
        <v>-1.0000000000000009E-2</v>
      </c>
      <c r="D225" s="2">
        <f t="shared" si="22"/>
        <v>1.6440000000000001</v>
      </c>
      <c r="E225" s="2">
        <f t="shared" si="24"/>
        <v>1.6320000000000001</v>
      </c>
      <c r="F225" s="2">
        <f t="shared" si="25"/>
        <v>1.6370000000000005</v>
      </c>
      <c r="G225" s="2">
        <f t="shared" si="19"/>
        <v>1.6483999999999996</v>
      </c>
      <c r="H225" s="2">
        <f t="shared" si="23"/>
        <v>1.3821499999999998</v>
      </c>
      <c r="I225" s="2">
        <f t="array" ref="I225">SUMPRODUCT(B209:B228, (ROW(B209:B228)-ROW(B209)+1)) / (20*21/2)</f>
        <v>1.6253809523809524</v>
      </c>
      <c r="J225" s="2">
        <f t="shared" si="26"/>
        <v>1.6379908038145372</v>
      </c>
      <c r="K225" s="2">
        <f t="shared" si="20"/>
        <v>1.6298393438021963</v>
      </c>
    </row>
    <row r="226" spans="1:11" ht="13.5" x14ac:dyDescent="0.25">
      <c r="A226" s="3">
        <f>TITRES_STAT!B229</f>
        <v>42635</v>
      </c>
      <c r="B226" s="5">
        <f>TITRES_STAT!D229</f>
        <v>1.61</v>
      </c>
      <c r="C226" s="2">
        <f t="shared" si="21"/>
        <v>-2.9999999999999805E-2</v>
      </c>
      <c r="D226" s="2">
        <f t="shared" si="22"/>
        <v>1.6280000000000001</v>
      </c>
      <c r="E226" s="2">
        <f t="shared" si="24"/>
        <v>1.6310000000000002</v>
      </c>
      <c r="F226" s="2">
        <f t="shared" si="25"/>
        <v>1.6345000000000005</v>
      </c>
      <c r="G226" s="2">
        <f t="shared" si="19"/>
        <v>1.6489999999999996</v>
      </c>
      <c r="H226" s="2">
        <f t="shared" si="23"/>
        <v>1.3846999999999996</v>
      </c>
      <c r="I226" s="2">
        <f t="array" ref="I226">SUMPRODUCT(B210:B229, (ROW(B210:B229)-ROW(B210)+1)) / (20*21/2)</f>
        <v>1.6254761904761905</v>
      </c>
      <c r="J226" s="2">
        <f t="shared" si="26"/>
        <v>1.6353250129750574</v>
      </c>
      <c r="K226" s="2">
        <f t="shared" si="20"/>
        <v>1.6290613303197574</v>
      </c>
    </row>
    <row r="227" spans="1:11" ht="13.5" x14ac:dyDescent="0.25">
      <c r="A227" s="3">
        <f>TITRES_STAT!B230</f>
        <v>42636</v>
      </c>
      <c r="B227" s="5">
        <f>TITRES_STAT!D230</f>
        <v>1.6</v>
      </c>
      <c r="C227" s="2">
        <f t="shared" si="21"/>
        <v>-1.0000000000000009E-2</v>
      </c>
      <c r="D227" s="2">
        <f t="shared" si="22"/>
        <v>1.6240000000000001</v>
      </c>
      <c r="E227" s="2">
        <f t="shared" si="24"/>
        <v>1.6290000000000002</v>
      </c>
      <c r="F227" s="2">
        <f t="shared" si="25"/>
        <v>1.6315000000000004</v>
      </c>
      <c r="G227" s="2">
        <f t="shared" si="19"/>
        <v>1.6485999999999992</v>
      </c>
      <c r="H227" s="2">
        <f t="shared" si="23"/>
        <v>1.3872</v>
      </c>
      <c r="I227" s="2">
        <f t="array" ref="I227">SUMPRODUCT(B211:B230, (ROW(B211:B230)-ROW(B211)+1)) / (20*21/2)</f>
        <v>1.6247619047619044</v>
      </c>
      <c r="J227" s="2">
        <f t="shared" si="26"/>
        <v>1.6319607260250519</v>
      </c>
      <c r="K227" s="2">
        <f t="shared" si="20"/>
        <v>1.6279216703072179</v>
      </c>
    </row>
    <row r="228" spans="1:11" ht="13.5" x14ac:dyDescent="0.25">
      <c r="A228" s="3">
        <f>TITRES_STAT!B231</f>
        <v>42639</v>
      </c>
      <c r="B228" s="5">
        <f>TITRES_STAT!D231</f>
        <v>1.61</v>
      </c>
      <c r="C228" s="2">
        <f t="shared" si="21"/>
        <v>1.0000000000000009E-2</v>
      </c>
      <c r="D228" s="2">
        <f t="shared" si="22"/>
        <v>1.6219999999999999</v>
      </c>
      <c r="E228" s="2">
        <f t="shared" si="24"/>
        <v>1.6280000000000001</v>
      </c>
      <c r="F228" s="2">
        <f t="shared" si="25"/>
        <v>1.6290000000000007</v>
      </c>
      <c r="G228" s="2">
        <f t="shared" si="19"/>
        <v>1.6475999999999993</v>
      </c>
      <c r="H228" s="2">
        <f t="shared" si="23"/>
        <v>1.38975</v>
      </c>
      <c r="I228" s="2">
        <f t="array" ref="I228">SUMPRODUCT(B212:B231, (ROW(B212:B231)-ROW(B212)+1)) / (20*21/2)</f>
        <v>1.6205238095238097</v>
      </c>
      <c r="J228" s="2">
        <f t="shared" si="26"/>
        <v>1.6298692283083802</v>
      </c>
      <c r="K228" s="2">
        <f t="shared" si="20"/>
        <v>1.627218859706935</v>
      </c>
    </row>
    <row r="229" spans="1:11" ht="13.5" x14ac:dyDescent="0.25">
      <c r="A229" s="3">
        <f>TITRES_STAT!B232</f>
        <v>42640</v>
      </c>
      <c r="B229" s="5">
        <f>TITRES_STAT!D232</f>
        <v>1.63</v>
      </c>
      <c r="C229" s="2">
        <f t="shared" si="21"/>
        <v>1.9999999999999796E-2</v>
      </c>
      <c r="D229" s="2">
        <f t="shared" si="22"/>
        <v>1.6179999999999999</v>
      </c>
      <c r="E229" s="2">
        <f t="shared" si="24"/>
        <v>1.629</v>
      </c>
      <c r="F229" s="2">
        <f t="shared" si="25"/>
        <v>1.6275000000000006</v>
      </c>
      <c r="G229" s="2">
        <f t="shared" si="19"/>
        <v>1.6469999999999991</v>
      </c>
      <c r="H229" s="2">
        <f t="shared" si="23"/>
        <v>1.3923999999999999</v>
      </c>
      <c r="I229" s="2">
        <f t="array" ref="I229">SUMPRODUCT(B213:B232, (ROW(B213:B232)-ROW(B213)+1)) / (20*21/2)</f>
        <v>1.6164761904761906</v>
      </c>
      <c r="J229" s="2">
        <f t="shared" si="26"/>
        <v>1.6298816827552012</v>
      </c>
      <c r="K229" s="2">
        <f t="shared" si="20"/>
        <v>1.6273279240321534</v>
      </c>
    </row>
    <row r="230" spans="1:11" ht="13.5" x14ac:dyDescent="0.25">
      <c r="A230" s="3">
        <f>TITRES_STAT!B233</f>
        <v>42641</v>
      </c>
      <c r="B230" s="5">
        <f>TITRES_STAT!D233</f>
        <v>1.62</v>
      </c>
      <c r="C230" s="2">
        <f t="shared" si="21"/>
        <v>-9.9999999999997868E-3</v>
      </c>
      <c r="D230" s="2">
        <f t="shared" si="22"/>
        <v>1.6140000000000001</v>
      </c>
      <c r="E230" s="2">
        <f t="shared" si="24"/>
        <v>1.629</v>
      </c>
      <c r="F230" s="2">
        <f t="shared" si="25"/>
        <v>1.6245000000000005</v>
      </c>
      <c r="G230" s="2">
        <f t="shared" si="19"/>
        <v>1.6461999999999992</v>
      </c>
      <c r="H230" s="2">
        <f t="shared" si="23"/>
        <v>1.3949999999999998</v>
      </c>
      <c r="I230" s="2">
        <f t="array" ref="I230">SUMPRODUCT(B214:B233, (ROW(B214:B233)-ROW(B214)+1)) / (20*21/2)</f>
        <v>1.6126190476190478</v>
      </c>
      <c r="J230" s="2">
        <f t="shared" si="26"/>
        <v>1.6289405701118487</v>
      </c>
      <c r="K230" s="2">
        <f t="shared" si="20"/>
        <v>1.627040554462265</v>
      </c>
    </row>
    <row r="231" spans="1:11" ht="13.5" x14ac:dyDescent="0.25">
      <c r="A231" s="3">
        <f>TITRES_STAT!B234</f>
        <v>42642</v>
      </c>
      <c r="B231" s="5">
        <f>TITRES_STAT!D234</f>
        <v>1.58</v>
      </c>
      <c r="C231" s="2">
        <f t="shared" si="21"/>
        <v>-4.0000000000000036E-2</v>
      </c>
      <c r="D231" s="2">
        <f t="shared" si="22"/>
        <v>1.6079999999999999</v>
      </c>
      <c r="E231" s="2">
        <f t="shared" si="24"/>
        <v>1.6179999999999999</v>
      </c>
      <c r="F231" s="2">
        <f t="shared" si="25"/>
        <v>1.6225000000000005</v>
      </c>
      <c r="G231" s="2">
        <f t="shared" si="19"/>
        <v>1.644599999999999</v>
      </c>
      <c r="H231" s="2">
        <f t="shared" si="23"/>
        <v>1.3972499999999997</v>
      </c>
      <c r="I231" s="2">
        <f t="array" ref="I231">SUMPRODUCT(B215:B234, (ROW(B215:B234)-ROW(B215)+1)) / (20*21/2)</f>
        <v>1.6127619047619046</v>
      </c>
      <c r="J231" s="2">
        <f t="shared" si="26"/>
        <v>1.6242795634345297</v>
      </c>
      <c r="K231" s="2">
        <f t="shared" si="20"/>
        <v>1.625195826836294</v>
      </c>
    </row>
    <row r="232" spans="1:11" ht="13.5" x14ac:dyDescent="0.25">
      <c r="A232" s="3">
        <f>TITRES_STAT!B235</f>
        <v>42643</v>
      </c>
      <c r="B232" s="5">
        <f>TITRES_STAT!D235</f>
        <v>1.58</v>
      </c>
      <c r="C232" s="2">
        <f t="shared" si="21"/>
        <v>0</v>
      </c>
      <c r="D232" s="2">
        <f t="shared" si="22"/>
        <v>1.6039999999999999</v>
      </c>
      <c r="E232" s="2">
        <f t="shared" si="24"/>
        <v>1.6140000000000001</v>
      </c>
      <c r="F232" s="2">
        <f t="shared" si="25"/>
        <v>1.6205000000000003</v>
      </c>
      <c r="G232" s="2">
        <f t="shared" si="19"/>
        <v>1.6429999999999989</v>
      </c>
      <c r="H232" s="2">
        <f t="shared" si="23"/>
        <v>1.3994999999999995</v>
      </c>
      <c r="I232" s="2">
        <f t="array" ref="I232">SUMPRODUCT(B216:B235, (ROW(B216:B235)-ROW(B216)+1)) / (20*21/2)</f>
        <v>1.6129047619047621</v>
      </c>
      <c r="J232" s="2">
        <f t="shared" si="26"/>
        <v>1.6200624621550506</v>
      </c>
      <c r="K232" s="2">
        <f t="shared" si="20"/>
        <v>1.6234234414701649</v>
      </c>
    </row>
    <row r="233" spans="1:11" ht="13.5" x14ac:dyDescent="0.25">
      <c r="A233" s="3">
        <f>TITRES_STAT!B236</f>
        <v>42647</v>
      </c>
      <c r="B233" s="5">
        <f>TITRES_STAT!D236</f>
        <v>1.58</v>
      </c>
      <c r="C233" s="2">
        <f t="shared" si="21"/>
        <v>0</v>
      </c>
      <c r="D233" s="2">
        <f t="shared" si="22"/>
        <v>1.5980000000000001</v>
      </c>
      <c r="E233" s="2">
        <f t="shared" si="24"/>
        <v>1.61</v>
      </c>
      <c r="F233" s="2">
        <f t="shared" si="25"/>
        <v>1.6184999999999998</v>
      </c>
      <c r="G233" s="2">
        <f t="shared" si="19"/>
        <v>1.6413999999999991</v>
      </c>
      <c r="H233" s="2">
        <f t="shared" si="23"/>
        <v>1.4017499999999992</v>
      </c>
      <c r="I233" s="2">
        <f t="array" ref="I233">SUMPRODUCT(B217:B236, (ROW(B217:B236)-ROW(B217)+1)) / (20*21/2)</f>
        <v>1.616857142857143</v>
      </c>
      <c r="J233" s="2">
        <f t="shared" si="26"/>
        <v>1.6162469895688552</v>
      </c>
      <c r="K233" s="2">
        <f t="shared" si="20"/>
        <v>1.6217205614125114</v>
      </c>
    </row>
    <row r="234" spans="1:11" ht="13.5" x14ac:dyDescent="0.25">
      <c r="A234" s="3">
        <f>TITRES_STAT!B237</f>
        <v>42648</v>
      </c>
      <c r="B234" s="5">
        <f>TITRES_STAT!D237</f>
        <v>1.62</v>
      </c>
      <c r="C234" s="2">
        <f t="shared" si="21"/>
        <v>4.0000000000000036E-2</v>
      </c>
      <c r="D234" s="2">
        <f t="shared" si="22"/>
        <v>1.5960000000000001</v>
      </c>
      <c r="E234" s="2">
        <f t="shared" si="24"/>
        <v>1.607</v>
      </c>
      <c r="F234" s="2">
        <f t="shared" si="25"/>
        <v>1.6184999999999998</v>
      </c>
      <c r="G234" s="2">
        <f t="shared" si="19"/>
        <v>1.6405999999999989</v>
      </c>
      <c r="H234" s="2">
        <f t="shared" si="23"/>
        <v>1.4041999999999992</v>
      </c>
      <c r="I234" s="2">
        <f t="array" ref="I234">SUMPRODUCT(B218:B237, (ROW(B218:B237)-ROW(B218)+1)) / (20*21/2)</f>
        <v>1.6225238095238099</v>
      </c>
      <c r="J234" s="2">
        <f t="shared" si="26"/>
        <v>1.6166044191337261</v>
      </c>
      <c r="K234" s="2">
        <f t="shared" si="20"/>
        <v>1.6216530884159424</v>
      </c>
    </row>
    <row r="235" spans="1:11" ht="13.5" x14ac:dyDescent="0.25">
      <c r="A235" s="3">
        <f>TITRES_STAT!B238</f>
        <v>42649</v>
      </c>
      <c r="B235" s="5">
        <f>TITRES_STAT!D238</f>
        <v>1.62</v>
      </c>
      <c r="C235" s="2">
        <f t="shared" si="21"/>
        <v>0</v>
      </c>
      <c r="D235" s="2">
        <f t="shared" si="22"/>
        <v>1.5960000000000001</v>
      </c>
      <c r="E235" s="2">
        <f t="shared" si="24"/>
        <v>1.605</v>
      </c>
      <c r="F235" s="2">
        <f t="shared" si="25"/>
        <v>1.6184999999999998</v>
      </c>
      <c r="G235" s="2">
        <f t="shared" si="19"/>
        <v>1.639799999999999</v>
      </c>
      <c r="H235" s="2">
        <f t="shared" si="23"/>
        <v>1.4066499999999993</v>
      </c>
      <c r="I235" s="2">
        <f t="array" ref="I235">SUMPRODUCT(B219:B238, (ROW(B219:B238)-ROW(B219)+1)) / (20*21/2)</f>
        <v>1.6279047619047622</v>
      </c>
      <c r="J235" s="2">
        <f t="shared" si="26"/>
        <v>1.616927807787657</v>
      </c>
      <c r="K235" s="2">
        <f t="shared" si="20"/>
        <v>1.6215882614192387</v>
      </c>
    </row>
    <row r="236" spans="1:11" ht="13.5" x14ac:dyDescent="0.25">
      <c r="A236" s="3">
        <f>TITRES_STAT!B239</f>
        <v>42650</v>
      </c>
      <c r="B236" s="5">
        <f>TITRES_STAT!D239</f>
        <v>1.66</v>
      </c>
      <c r="C236" s="2">
        <f t="shared" si="21"/>
        <v>3.9999999999999813E-2</v>
      </c>
      <c r="D236" s="2">
        <f t="shared" si="22"/>
        <v>1.6120000000000001</v>
      </c>
      <c r="E236" s="2">
        <f t="shared" si="24"/>
        <v>1.61</v>
      </c>
      <c r="F236" s="2">
        <f t="shared" si="25"/>
        <v>1.6204999999999998</v>
      </c>
      <c r="G236" s="2">
        <f t="shared" si="19"/>
        <v>1.6397999999999988</v>
      </c>
      <c r="H236" s="2">
        <f t="shared" si="23"/>
        <v>1.4092999999999998</v>
      </c>
      <c r="I236" s="2">
        <f t="array" ref="I236">SUMPRODUCT(B220:B239, (ROW(B220:B239)-ROW(B220)+1)) / (20*21/2)</f>
        <v>1.633</v>
      </c>
      <c r="J236" s="2">
        <f t="shared" si="26"/>
        <v>1.6210299213316897</v>
      </c>
      <c r="K236" s="2">
        <f t="shared" si="20"/>
        <v>1.6230946041086804</v>
      </c>
    </row>
    <row r="237" spans="1:11" ht="13.5" x14ac:dyDescent="0.25">
      <c r="A237" s="3">
        <f>TITRES_STAT!B240</f>
        <v>42653</v>
      </c>
      <c r="B237" s="5">
        <f>TITRES_STAT!D240</f>
        <v>1.68</v>
      </c>
      <c r="C237" s="2">
        <f t="shared" si="21"/>
        <v>2.0000000000000018E-2</v>
      </c>
      <c r="D237" s="2">
        <f t="shared" si="22"/>
        <v>1.6320000000000001</v>
      </c>
      <c r="E237" s="2">
        <f t="shared" si="24"/>
        <v>1.6179999999999999</v>
      </c>
      <c r="F237" s="2">
        <f t="shared" si="25"/>
        <v>1.6235000000000004</v>
      </c>
      <c r="G237" s="2">
        <f t="shared" si="19"/>
        <v>1.6401999999999992</v>
      </c>
      <c r="H237" s="2">
        <f t="shared" si="23"/>
        <v>1.4119999999999999</v>
      </c>
      <c r="I237" s="2">
        <f t="array" ref="I237">SUMPRODUCT(B221:B240, (ROW(B221:B240)-ROW(B221)+1)) / (20*21/2)</f>
        <v>1.637809523809524</v>
      </c>
      <c r="J237" s="2">
        <f t="shared" si="26"/>
        <v>1.6266461193001001</v>
      </c>
      <c r="K237" s="2">
        <f t="shared" si="20"/>
        <v>1.6253261882612813</v>
      </c>
    </row>
    <row r="238" spans="1:11" ht="13.5" x14ac:dyDescent="0.25">
      <c r="A238" s="3">
        <f>TITRES_STAT!B241</f>
        <v>42654</v>
      </c>
      <c r="B238" s="5">
        <f>TITRES_STAT!D241</f>
        <v>1.68</v>
      </c>
      <c r="C238" s="2">
        <f t="shared" si="21"/>
        <v>0</v>
      </c>
      <c r="D238" s="2">
        <f t="shared" si="22"/>
        <v>1.6519999999999999</v>
      </c>
      <c r="E238" s="2">
        <f t="shared" si="24"/>
        <v>1.625</v>
      </c>
      <c r="F238" s="2">
        <f t="shared" si="25"/>
        <v>1.6265000000000001</v>
      </c>
      <c r="G238" s="2">
        <f t="shared" si="19"/>
        <v>1.6405999999999994</v>
      </c>
      <c r="H238" s="2">
        <f t="shared" si="23"/>
        <v>1.4146999999999996</v>
      </c>
      <c r="I238" s="2">
        <f t="array" ref="I238">SUMPRODUCT(B222:B241, (ROW(B222:B241)-ROW(B222)+1)) / (20*21/2)</f>
        <v>1.6423333333333336</v>
      </c>
      <c r="J238" s="2">
        <f t="shared" si="26"/>
        <v>1.631727441271519</v>
      </c>
      <c r="K238" s="2">
        <f t="shared" si="20"/>
        <v>1.6274702593098587</v>
      </c>
    </row>
    <row r="239" spans="1:11" ht="13.5" x14ac:dyDescent="0.25">
      <c r="A239" s="3">
        <f>TITRES_STAT!B242</f>
        <v>42655</v>
      </c>
      <c r="B239" s="5">
        <f>TITRES_STAT!D242</f>
        <v>1.68</v>
      </c>
      <c r="C239" s="2">
        <f t="shared" si="21"/>
        <v>0</v>
      </c>
      <c r="D239" s="2">
        <f t="shared" si="22"/>
        <v>1.6640000000000001</v>
      </c>
      <c r="E239" s="2">
        <f t="shared" si="24"/>
        <v>1.6300000000000001</v>
      </c>
      <c r="F239" s="2">
        <f t="shared" si="25"/>
        <v>1.6295000000000002</v>
      </c>
      <c r="G239" s="2">
        <f t="shared" si="19"/>
        <v>1.6409999999999996</v>
      </c>
      <c r="H239" s="2">
        <f t="shared" si="23"/>
        <v>1.4173999999999995</v>
      </c>
      <c r="I239" s="2">
        <f t="array" ref="I239">SUMPRODUCT(B223:B242, (ROW(B223:B242)-ROW(B223)+1)) / (20*21/2)</f>
        <v>1.6469047619047621</v>
      </c>
      <c r="J239" s="2">
        <f t="shared" si="26"/>
        <v>1.6363248278170885</v>
      </c>
      <c r="K239" s="2">
        <f t="shared" si="20"/>
        <v>1.6295302491408448</v>
      </c>
    </row>
    <row r="240" spans="1:11" ht="13.5" x14ac:dyDescent="0.25">
      <c r="A240" s="3">
        <f>TITRES_STAT!B243</f>
        <v>42656</v>
      </c>
      <c r="B240" s="5">
        <f>TITRES_STAT!D243</f>
        <v>1.68</v>
      </c>
      <c r="C240" s="2">
        <f t="shared" si="21"/>
        <v>0</v>
      </c>
      <c r="D240" s="2">
        <f t="shared" si="22"/>
        <v>1.6759999999999997</v>
      </c>
      <c r="E240" s="2">
        <f t="shared" si="24"/>
        <v>1.6359999999999999</v>
      </c>
      <c r="F240" s="2">
        <f t="shared" si="25"/>
        <v>1.6324999999999998</v>
      </c>
      <c r="G240" s="2">
        <f t="shared" si="19"/>
        <v>1.6414</v>
      </c>
      <c r="H240" s="2">
        <f t="shared" si="23"/>
        <v>1.4200999999999997</v>
      </c>
      <c r="I240" s="2">
        <f t="array" ref="I240">SUMPRODUCT(B224:B243, (ROW(B224:B243)-ROW(B224)+1)) / (20*21/2)</f>
        <v>1.6559523809523808</v>
      </c>
      <c r="J240" s="2">
        <f t="shared" si="26"/>
        <v>1.6404843680249848</v>
      </c>
      <c r="K240" s="2">
        <f t="shared" si="20"/>
        <v>1.63150945505689</v>
      </c>
    </row>
    <row r="241" spans="1:11" ht="13.5" x14ac:dyDescent="0.25">
      <c r="A241" s="3">
        <f>TITRES_STAT!B244</f>
        <v>42657</v>
      </c>
      <c r="B241" s="5">
        <f>TITRES_STAT!D244</f>
        <v>1.68</v>
      </c>
      <c r="C241" s="2">
        <f t="shared" si="21"/>
        <v>0</v>
      </c>
      <c r="D241" s="2">
        <f t="shared" si="22"/>
        <v>1.6800000000000002</v>
      </c>
      <c r="E241" s="2">
        <f t="shared" si="24"/>
        <v>1.6460000000000001</v>
      </c>
      <c r="F241" s="2">
        <f t="shared" si="25"/>
        <v>1.6320000000000001</v>
      </c>
      <c r="G241" s="2">
        <f t="shared" si="19"/>
        <v>1.6418000000000001</v>
      </c>
      <c r="H241" s="2">
        <f t="shared" si="23"/>
        <v>1.4227999999999996</v>
      </c>
      <c r="I241" s="2">
        <f t="array" ref="I241">SUMPRODUCT(B225:B244, (ROW(B225:B244)-ROW(B225)+1)) / (20*21/2)</f>
        <v>1.6644761904761907</v>
      </c>
      <c r="J241" s="2">
        <f t="shared" si="26"/>
        <v>1.6442477615464146</v>
      </c>
      <c r="K241" s="2">
        <f t="shared" si="20"/>
        <v>1.6334110450546591</v>
      </c>
    </row>
    <row r="242" spans="1:11" ht="13.5" x14ac:dyDescent="0.25">
      <c r="A242" s="3">
        <f>TITRES_STAT!B245</f>
        <v>42660</v>
      </c>
      <c r="B242" s="5">
        <f>TITRES_STAT!D245</f>
        <v>1.68</v>
      </c>
      <c r="C242" s="2">
        <f t="shared" si="21"/>
        <v>0</v>
      </c>
      <c r="D242" s="2">
        <f t="shared" si="22"/>
        <v>1.6800000000000002</v>
      </c>
      <c r="E242" s="2">
        <f t="shared" si="24"/>
        <v>1.6559999999999999</v>
      </c>
      <c r="F242" s="2">
        <f t="shared" si="25"/>
        <v>1.6350000000000002</v>
      </c>
      <c r="G242" s="2">
        <f t="shared" ref="G242:G305" si="27">AVERAGE(B193:B242)</f>
        <v>1.6422000000000003</v>
      </c>
      <c r="H242" s="2">
        <f t="shared" si="23"/>
        <v>1.4254999999999998</v>
      </c>
      <c r="I242" s="2">
        <f t="array" ref="I242">SUMPRODUCT(B226:B245, (ROW(B226:B245)-ROW(B226)+1)) / (20*21/2)</f>
        <v>1.6726190476190479</v>
      </c>
      <c r="J242" s="2">
        <f t="shared" si="26"/>
        <v>1.6476527366372322</v>
      </c>
      <c r="K242" s="2">
        <f t="shared" si="20"/>
        <v>1.6352380628956529</v>
      </c>
    </row>
    <row r="243" spans="1:11" ht="13.5" x14ac:dyDescent="0.25">
      <c r="A243" s="3">
        <f>TITRES_STAT!B246</f>
        <v>42661</v>
      </c>
      <c r="B243" s="5">
        <f>TITRES_STAT!D246</f>
        <v>1.73</v>
      </c>
      <c r="C243" s="2">
        <f t="shared" si="21"/>
        <v>5.0000000000000044E-2</v>
      </c>
      <c r="D243" s="2">
        <f t="shared" si="22"/>
        <v>1.69</v>
      </c>
      <c r="E243" s="2">
        <f t="shared" si="24"/>
        <v>1.6709999999999998</v>
      </c>
      <c r="F243" s="2">
        <f t="shared" si="25"/>
        <v>1.6405000000000001</v>
      </c>
      <c r="G243" s="2">
        <f t="shared" si="27"/>
        <v>1.6436000000000004</v>
      </c>
      <c r="H243" s="2">
        <f t="shared" si="23"/>
        <v>1.42845</v>
      </c>
      <c r="I243" s="2">
        <f t="array" ref="I243">SUMPRODUCT(B227:B246, (ROW(B227:B246)-ROW(B227)+1)) / (20*21/2)</f>
        <v>1.6774761904761903</v>
      </c>
      <c r="J243" s="2">
        <f t="shared" si="26"/>
        <v>1.6554953331479718</v>
      </c>
      <c r="K243" s="2">
        <f t="shared" ref="K243:K306" si="28">$K$4*B243+(1-$K$4)*K242</f>
        <v>1.6389542172919018</v>
      </c>
    </row>
    <row r="244" spans="1:11" ht="13.5" x14ac:dyDescent="0.25">
      <c r="A244" s="3">
        <f>TITRES_STAT!B247</f>
        <v>42662</v>
      </c>
      <c r="B244" s="5">
        <f>TITRES_STAT!D247</f>
        <v>1.73</v>
      </c>
      <c r="C244" s="2">
        <f t="shared" si="21"/>
        <v>0</v>
      </c>
      <c r="D244" s="2">
        <f t="shared" si="22"/>
        <v>1.7</v>
      </c>
      <c r="E244" s="2">
        <f t="shared" si="24"/>
        <v>1.6819999999999999</v>
      </c>
      <c r="F244" s="2">
        <f t="shared" si="25"/>
        <v>1.6445000000000001</v>
      </c>
      <c r="G244" s="2">
        <f t="shared" si="27"/>
        <v>1.6450000000000005</v>
      </c>
      <c r="H244" s="2">
        <f t="shared" si="23"/>
        <v>1.4313999999999998</v>
      </c>
      <c r="I244" s="2">
        <f t="array" ref="I244">SUMPRODUCT(B228:B247, (ROW(B228:B247)-ROW(B228)+1)) / (20*21/2)</f>
        <v>1.681904761904762</v>
      </c>
      <c r="J244" s="2">
        <f t="shared" si="26"/>
        <v>1.6625910157053077</v>
      </c>
      <c r="K244" s="2">
        <f t="shared" si="28"/>
        <v>1.6425246401431999</v>
      </c>
    </row>
    <row r="245" spans="1:11" ht="13.5" x14ac:dyDescent="0.25">
      <c r="A245" s="3">
        <f>TITRES_STAT!B248</f>
        <v>42663</v>
      </c>
      <c r="B245" s="5">
        <f>TITRES_STAT!D248</f>
        <v>1.73</v>
      </c>
      <c r="C245" s="2">
        <f t="shared" si="21"/>
        <v>0</v>
      </c>
      <c r="D245" s="2">
        <f t="shared" si="22"/>
        <v>1.7100000000000002</v>
      </c>
      <c r="E245" s="2">
        <f t="shared" si="24"/>
        <v>1.6930000000000001</v>
      </c>
      <c r="F245" s="2">
        <f t="shared" si="25"/>
        <v>1.6489999999999998</v>
      </c>
      <c r="G245" s="2">
        <f t="shared" si="27"/>
        <v>1.6464000000000005</v>
      </c>
      <c r="H245" s="2">
        <f t="shared" si="23"/>
        <v>1.43435</v>
      </c>
      <c r="I245" s="2">
        <f t="array" ref="I245">SUMPRODUCT(B229:B248, (ROW(B229:B248)-ROW(B229)+1)) / (20*21/2)</f>
        <v>1.6858571428571432</v>
      </c>
      <c r="J245" s="2">
        <f t="shared" si="26"/>
        <v>1.6690109189714688</v>
      </c>
      <c r="K245" s="2">
        <f t="shared" si="28"/>
        <v>1.645955046412094</v>
      </c>
    </row>
    <row r="246" spans="1:11" ht="13.5" x14ac:dyDescent="0.25">
      <c r="A246" s="3">
        <f>TITRES_STAT!B249</f>
        <v>42664</v>
      </c>
      <c r="B246" s="5">
        <f>TITRES_STAT!D249</f>
        <v>1.7</v>
      </c>
      <c r="C246" s="2">
        <f t="shared" si="21"/>
        <v>-3.0000000000000027E-2</v>
      </c>
      <c r="D246" s="2">
        <f t="shared" si="22"/>
        <v>1.714</v>
      </c>
      <c r="E246" s="2">
        <f t="shared" si="24"/>
        <v>1.6970000000000003</v>
      </c>
      <c r="F246" s="2">
        <f t="shared" si="25"/>
        <v>1.6535</v>
      </c>
      <c r="G246" s="2">
        <f t="shared" si="27"/>
        <v>1.6472000000000007</v>
      </c>
      <c r="H246" s="2">
        <f t="shared" si="23"/>
        <v>1.4371499999999997</v>
      </c>
      <c r="I246" s="2">
        <f t="array" ref="I246">SUMPRODUCT(B230:B249, (ROW(B230:B249)-ROW(B230)+1)) / (20*21/2)</f>
        <v>1.6941428571428574</v>
      </c>
      <c r="J246" s="2">
        <f t="shared" si="26"/>
        <v>1.6719622600218051</v>
      </c>
      <c r="K246" s="2">
        <f t="shared" si="28"/>
        <v>1.6480744563567178</v>
      </c>
    </row>
    <row r="247" spans="1:11" ht="13.5" x14ac:dyDescent="0.25">
      <c r="A247" s="3">
        <f>TITRES_STAT!B250</f>
        <v>42667</v>
      </c>
      <c r="B247" s="5">
        <f>TITRES_STAT!D250</f>
        <v>1.7</v>
      </c>
      <c r="C247" s="2">
        <f t="shared" si="21"/>
        <v>0</v>
      </c>
      <c r="D247" s="2">
        <f t="shared" si="22"/>
        <v>1.718</v>
      </c>
      <c r="E247" s="2">
        <f t="shared" si="24"/>
        <v>1.6990000000000003</v>
      </c>
      <c r="F247" s="2">
        <f t="shared" si="25"/>
        <v>1.6585000000000001</v>
      </c>
      <c r="G247" s="2">
        <f t="shared" si="27"/>
        <v>1.6480000000000006</v>
      </c>
      <c r="H247" s="2">
        <f t="shared" si="23"/>
        <v>1.4399499999999998</v>
      </c>
      <c r="I247" s="2">
        <f t="array" ref="I247">SUMPRODUCT(B231:B250, (ROW(B231:B250)-ROW(B231)+1)) / (20*21/2)</f>
        <v>1.7018571428571427</v>
      </c>
      <c r="J247" s="2">
        <f t="shared" si="26"/>
        <v>1.6746325209721094</v>
      </c>
      <c r="K247" s="2">
        <f t="shared" si="28"/>
        <v>1.6501107521858662</v>
      </c>
    </row>
    <row r="248" spans="1:11" ht="13.5" x14ac:dyDescent="0.25">
      <c r="A248" s="3">
        <f>TITRES_STAT!B251</f>
        <v>42668</v>
      </c>
      <c r="B248" s="5">
        <f>TITRES_STAT!D251</f>
        <v>1.7</v>
      </c>
      <c r="C248" s="2">
        <f t="shared" si="21"/>
        <v>0</v>
      </c>
      <c r="D248" s="2">
        <f t="shared" si="22"/>
        <v>1.7120000000000002</v>
      </c>
      <c r="E248" s="2">
        <f t="shared" si="24"/>
        <v>1.7009999999999998</v>
      </c>
      <c r="F248" s="2">
        <f t="shared" si="25"/>
        <v>1.6629999999999998</v>
      </c>
      <c r="G248" s="2">
        <f t="shared" si="27"/>
        <v>1.6488000000000005</v>
      </c>
      <c r="H248" s="2">
        <f t="shared" si="23"/>
        <v>1.44275</v>
      </c>
      <c r="I248" s="2">
        <f t="array" ref="I248">SUMPRODUCT(B232:B251, (ROW(B232:B251)-ROW(B232)+1)) / (20*21/2)</f>
        <v>1.7156190476190476</v>
      </c>
      <c r="J248" s="2">
        <f t="shared" si="26"/>
        <v>1.6770484713557181</v>
      </c>
      <c r="K248" s="2">
        <f t="shared" si="28"/>
        <v>1.6520671932766167</v>
      </c>
    </row>
    <row r="249" spans="1:11" ht="13.5" x14ac:dyDescent="0.25">
      <c r="A249" s="3">
        <f>TITRES_STAT!B252</f>
        <v>42669</v>
      </c>
      <c r="B249" s="5">
        <f>TITRES_STAT!D252</f>
        <v>1.75</v>
      </c>
      <c r="C249" s="2">
        <f t="shared" si="21"/>
        <v>5.0000000000000044E-2</v>
      </c>
      <c r="D249" s="2">
        <f t="shared" si="22"/>
        <v>1.716</v>
      </c>
      <c r="E249" s="2">
        <f t="shared" si="24"/>
        <v>1.7079999999999997</v>
      </c>
      <c r="F249" s="2">
        <f t="shared" si="25"/>
        <v>1.6689999999999998</v>
      </c>
      <c r="G249" s="2">
        <f t="shared" si="27"/>
        <v>1.6506000000000005</v>
      </c>
      <c r="H249" s="2">
        <f t="shared" si="23"/>
        <v>1.4457999999999998</v>
      </c>
      <c r="I249" s="2">
        <f t="array" ref="I249">SUMPRODUCT(B233:B252, (ROW(B233:B252)-ROW(B233)+1)) / (20*21/2)</f>
        <v>1.7282380952380949</v>
      </c>
      <c r="J249" s="2">
        <f t="shared" si="26"/>
        <v>1.683996235988507</v>
      </c>
      <c r="K249" s="2">
        <f t="shared" si="28"/>
        <v>1.6559076955010632</v>
      </c>
    </row>
    <row r="250" spans="1:11" ht="13.5" x14ac:dyDescent="0.25">
      <c r="A250" s="3">
        <f>TITRES_STAT!B253</f>
        <v>42670</v>
      </c>
      <c r="B250" s="5">
        <f>TITRES_STAT!D253</f>
        <v>1.75</v>
      </c>
      <c r="C250" s="2">
        <f t="shared" si="21"/>
        <v>0</v>
      </c>
      <c r="D250" s="2">
        <f t="shared" si="22"/>
        <v>1.72</v>
      </c>
      <c r="E250" s="2">
        <f t="shared" si="24"/>
        <v>1.7149999999999999</v>
      </c>
      <c r="F250" s="2">
        <f t="shared" si="25"/>
        <v>1.6755</v>
      </c>
      <c r="G250" s="2">
        <f t="shared" si="27"/>
        <v>1.6524000000000003</v>
      </c>
      <c r="H250" s="2">
        <f t="shared" si="23"/>
        <v>1.44885</v>
      </c>
      <c r="I250" s="2">
        <f t="array" ref="I250">SUMPRODUCT(B234:B253, (ROW(B234:B253)-ROW(B234)+1)) / (20*21/2)</f>
        <v>1.7473333333333334</v>
      </c>
      <c r="J250" s="2">
        <f t="shared" si="26"/>
        <v>1.6902823087515064</v>
      </c>
      <c r="K250" s="2">
        <f t="shared" si="28"/>
        <v>1.6595975897951392</v>
      </c>
    </row>
    <row r="251" spans="1:11" ht="13.5" x14ac:dyDescent="0.25">
      <c r="A251" s="3">
        <f>TITRES_STAT!B254</f>
        <v>42671</v>
      </c>
      <c r="B251" s="5">
        <f>TITRES_STAT!D254</f>
        <v>1.82</v>
      </c>
      <c r="C251" s="2">
        <f t="shared" si="21"/>
        <v>7.0000000000000062E-2</v>
      </c>
      <c r="D251" s="2">
        <f t="shared" si="22"/>
        <v>1.7440000000000002</v>
      </c>
      <c r="E251" s="2">
        <f t="shared" si="24"/>
        <v>1.7289999999999999</v>
      </c>
      <c r="F251" s="2">
        <f t="shared" si="25"/>
        <v>1.6875</v>
      </c>
      <c r="G251" s="2">
        <f t="shared" si="27"/>
        <v>1.6556000000000004</v>
      </c>
      <c r="H251" s="2">
        <f t="shared" si="23"/>
        <v>1.4524000000000001</v>
      </c>
      <c r="I251" s="2">
        <f t="array" ref="I251">SUMPRODUCT(B235:B254, (ROW(B235:B254)-ROW(B235)+1)) / (20*21/2)</f>
        <v>1.7639523809523809</v>
      </c>
      <c r="J251" s="2">
        <f t="shared" si="26"/>
        <v>1.7026363745846964</v>
      </c>
      <c r="K251" s="2">
        <f t="shared" si="28"/>
        <v>1.6658878803914081</v>
      </c>
    </row>
    <row r="252" spans="1:11" ht="13.5" x14ac:dyDescent="0.25">
      <c r="A252" s="3">
        <f>TITRES_STAT!B255</f>
        <v>42674</v>
      </c>
      <c r="B252" s="5">
        <f>TITRES_STAT!D255</f>
        <v>1.82</v>
      </c>
      <c r="C252" s="2">
        <f t="shared" si="21"/>
        <v>0</v>
      </c>
      <c r="D252" s="2">
        <f t="shared" si="22"/>
        <v>1.768</v>
      </c>
      <c r="E252" s="2">
        <f t="shared" si="24"/>
        <v>1.7429999999999999</v>
      </c>
      <c r="F252" s="2">
        <f t="shared" si="25"/>
        <v>1.6994999999999998</v>
      </c>
      <c r="G252" s="2">
        <f t="shared" si="27"/>
        <v>1.6588000000000001</v>
      </c>
      <c r="H252" s="2">
        <f t="shared" si="23"/>
        <v>1.4559500000000003</v>
      </c>
      <c r="I252" s="2">
        <f t="array" ref="I252">SUMPRODUCT(B236:B255, (ROW(B236:B255)-ROW(B236)+1)) / (20*21/2)</f>
        <v>1.7792857142857144</v>
      </c>
      <c r="J252" s="2">
        <f t="shared" si="26"/>
        <v>1.7138138627194872</v>
      </c>
      <c r="K252" s="2">
        <f t="shared" si="28"/>
        <v>1.6719314929250784</v>
      </c>
    </row>
    <row r="253" spans="1:11" ht="13.5" x14ac:dyDescent="0.25">
      <c r="A253" s="3">
        <f>TITRES_STAT!B256</f>
        <v>42675</v>
      </c>
      <c r="B253" s="5">
        <f>TITRES_STAT!D256</f>
        <v>1.9</v>
      </c>
      <c r="C253" s="2">
        <f t="shared" si="21"/>
        <v>7.9999999999999849E-2</v>
      </c>
      <c r="D253" s="2">
        <f t="shared" si="22"/>
        <v>1.8080000000000003</v>
      </c>
      <c r="E253" s="2">
        <f t="shared" si="24"/>
        <v>1.7600000000000002</v>
      </c>
      <c r="F253" s="2">
        <f t="shared" si="25"/>
        <v>1.7154999999999998</v>
      </c>
      <c r="G253" s="2">
        <f t="shared" si="27"/>
        <v>1.6636000000000002</v>
      </c>
      <c r="H253" s="2">
        <f t="shared" si="23"/>
        <v>1.4599000000000002</v>
      </c>
      <c r="I253" s="2">
        <f t="array" ref="I253">SUMPRODUCT(B237:B256, (ROW(B237:B256)-ROW(B237)+1)) / (20*21/2)</f>
        <v>1.7933333333333332</v>
      </c>
      <c r="J253" s="2">
        <f t="shared" si="26"/>
        <v>1.7315458757938218</v>
      </c>
      <c r="K253" s="2">
        <f t="shared" si="28"/>
        <v>1.6808753559476244</v>
      </c>
    </row>
    <row r="254" spans="1:11" ht="13.5" x14ac:dyDescent="0.25">
      <c r="A254" s="3">
        <f>TITRES_STAT!B257</f>
        <v>42676</v>
      </c>
      <c r="B254" s="5">
        <f>TITRES_STAT!D257</f>
        <v>1.89</v>
      </c>
      <c r="C254" s="2">
        <f t="shared" si="21"/>
        <v>-1.0000000000000009E-2</v>
      </c>
      <c r="D254" s="2">
        <f t="shared" si="22"/>
        <v>1.8360000000000003</v>
      </c>
      <c r="E254" s="2">
        <f t="shared" si="24"/>
        <v>1.7760000000000002</v>
      </c>
      <c r="F254" s="2">
        <f t="shared" si="25"/>
        <v>1.7289999999999999</v>
      </c>
      <c r="G254" s="2">
        <f t="shared" si="27"/>
        <v>1.6681999999999999</v>
      </c>
      <c r="H254" s="2">
        <f t="shared" si="23"/>
        <v>1.4637500000000003</v>
      </c>
      <c r="I254" s="2">
        <f t="array" ref="I254">SUMPRODUCT(B238:B257, (ROW(B238:B257)-ROW(B238)+1)) / (20*21/2)</f>
        <v>1.8062857142857143</v>
      </c>
      <c r="J254" s="2">
        <f t="shared" si="26"/>
        <v>1.7466367447658386</v>
      </c>
      <c r="K254" s="2">
        <f t="shared" si="28"/>
        <v>1.689076322381051</v>
      </c>
    </row>
    <row r="255" spans="1:11" ht="13.5" x14ac:dyDescent="0.25">
      <c r="A255" s="3">
        <f>TITRES_STAT!B258</f>
        <v>42677</v>
      </c>
      <c r="B255" s="5">
        <f>TITRES_STAT!D258</f>
        <v>1.89</v>
      </c>
      <c r="C255" s="2">
        <f t="shared" si="21"/>
        <v>0</v>
      </c>
      <c r="D255" s="2">
        <f t="shared" si="22"/>
        <v>1.8640000000000001</v>
      </c>
      <c r="E255" s="2">
        <f t="shared" si="24"/>
        <v>1.7920000000000003</v>
      </c>
      <c r="F255" s="2">
        <f t="shared" si="25"/>
        <v>1.7424999999999997</v>
      </c>
      <c r="G255" s="2">
        <f t="shared" si="27"/>
        <v>1.6727999999999996</v>
      </c>
      <c r="H255" s="2">
        <f t="shared" si="23"/>
        <v>1.4676000000000002</v>
      </c>
      <c r="I255" s="2">
        <f t="array" ref="I255">SUMPRODUCT(B239:B258, (ROW(B239:B258)-ROW(B239)+1)) / (20*21/2)</f>
        <v>1.8182380952380952</v>
      </c>
      <c r="J255" s="2">
        <f t="shared" si="26"/>
        <v>1.7602903881214731</v>
      </c>
      <c r="K255" s="2">
        <f t="shared" si="28"/>
        <v>1.6969556822876766</v>
      </c>
    </row>
    <row r="256" spans="1:11" ht="13.5" x14ac:dyDescent="0.25">
      <c r="A256" s="3">
        <f>TITRES_STAT!B259</f>
        <v>42678</v>
      </c>
      <c r="B256" s="5">
        <f>TITRES_STAT!D259</f>
        <v>1.89</v>
      </c>
      <c r="C256" s="2">
        <f t="shared" si="21"/>
        <v>0</v>
      </c>
      <c r="D256" s="2">
        <f t="shared" si="22"/>
        <v>1.8779999999999997</v>
      </c>
      <c r="E256" s="2">
        <f t="shared" si="24"/>
        <v>1.8110000000000004</v>
      </c>
      <c r="F256" s="2">
        <f t="shared" si="25"/>
        <v>1.754</v>
      </c>
      <c r="G256" s="2">
        <f t="shared" si="27"/>
        <v>1.6773999999999998</v>
      </c>
      <c r="H256" s="2">
        <f t="shared" si="23"/>
        <v>1.4714500000000001</v>
      </c>
      <c r="I256" s="2">
        <f t="array" ref="I256">SUMPRODUCT(B240:B259, (ROW(B240:B259)-ROW(B240)+1)) / (20*21/2)</f>
        <v>1.8291904761904758</v>
      </c>
      <c r="J256" s="2">
        <f t="shared" si="26"/>
        <v>1.7726436844908566</v>
      </c>
      <c r="K256" s="2">
        <f t="shared" si="28"/>
        <v>1.7045260476881601</v>
      </c>
    </row>
    <row r="257" spans="1:11" ht="13.5" x14ac:dyDescent="0.25">
      <c r="A257" s="3">
        <f>TITRES_STAT!B260</f>
        <v>42681</v>
      </c>
      <c r="B257" s="5">
        <f>TITRES_STAT!D260</f>
        <v>1.89</v>
      </c>
      <c r="C257" s="2">
        <f t="shared" si="21"/>
        <v>0</v>
      </c>
      <c r="D257" s="2">
        <f t="shared" si="22"/>
        <v>1.8919999999999999</v>
      </c>
      <c r="E257" s="2">
        <f t="shared" si="24"/>
        <v>1.83</v>
      </c>
      <c r="F257" s="2">
        <f t="shared" si="25"/>
        <v>1.7645</v>
      </c>
      <c r="G257" s="2">
        <f t="shared" si="27"/>
        <v>1.6819999999999995</v>
      </c>
      <c r="H257" s="2">
        <f t="shared" si="23"/>
        <v>1.4753000000000001</v>
      </c>
      <c r="I257" s="2">
        <f t="array" ref="I257">SUMPRODUCT(B241:B260, (ROW(B241:B260)-ROW(B241)+1)) / (20*21/2)</f>
        <v>1.840095238095238</v>
      </c>
      <c r="J257" s="2">
        <f t="shared" si="26"/>
        <v>1.7838204764441083</v>
      </c>
      <c r="K257" s="2">
        <f t="shared" si="28"/>
        <v>1.7117995360141147</v>
      </c>
    </row>
    <row r="258" spans="1:11" ht="13.5" x14ac:dyDescent="0.25">
      <c r="A258" s="3">
        <f>TITRES_STAT!B261</f>
        <v>42682</v>
      </c>
      <c r="B258" s="5">
        <f>TITRES_STAT!D261</f>
        <v>1.89</v>
      </c>
      <c r="C258" s="2">
        <f t="shared" si="21"/>
        <v>0</v>
      </c>
      <c r="D258" s="2">
        <f t="shared" si="22"/>
        <v>1.89</v>
      </c>
      <c r="E258" s="2">
        <f t="shared" si="24"/>
        <v>1.8490000000000002</v>
      </c>
      <c r="F258" s="2">
        <f t="shared" si="25"/>
        <v>1.7749999999999999</v>
      </c>
      <c r="G258" s="2">
        <f t="shared" si="27"/>
        <v>1.6865999999999997</v>
      </c>
      <c r="H258" s="2">
        <f t="shared" si="23"/>
        <v>1.47915</v>
      </c>
      <c r="I258" s="2">
        <f t="array" ref="I258">SUMPRODUCT(B242:B261, (ROW(B242:B261)-ROW(B242)+1)) / (20*21/2)</f>
        <v>1.8480476190476192</v>
      </c>
      <c r="J258" s="2">
        <f t="shared" si="26"/>
        <v>1.79393281202086</v>
      </c>
      <c r="K258" s="2">
        <f t="shared" si="28"/>
        <v>1.7187877895037573</v>
      </c>
    </row>
    <row r="259" spans="1:11" ht="13.5" x14ac:dyDescent="0.25">
      <c r="A259" s="3">
        <f>TITRES_STAT!B262</f>
        <v>42683</v>
      </c>
      <c r="B259" s="5">
        <f>TITRES_STAT!D262</f>
        <v>1.89</v>
      </c>
      <c r="C259" s="2">
        <f t="shared" si="21"/>
        <v>0</v>
      </c>
      <c r="D259" s="2">
        <f t="shared" si="22"/>
        <v>1.89</v>
      </c>
      <c r="E259" s="2">
        <f t="shared" si="24"/>
        <v>1.8630000000000002</v>
      </c>
      <c r="F259" s="2">
        <f t="shared" si="25"/>
        <v>1.7855000000000001</v>
      </c>
      <c r="G259" s="2">
        <f t="shared" si="27"/>
        <v>1.6911999999999998</v>
      </c>
      <c r="H259" s="2">
        <f t="shared" si="23"/>
        <v>1.4829999999999999</v>
      </c>
      <c r="I259" s="2">
        <f t="array" ref="I259">SUMPRODUCT(B243:B262, (ROW(B243:B262)-ROW(B243)+1)) / (20*21/2)</f>
        <v>1.8598095238095236</v>
      </c>
      <c r="J259" s="2">
        <f t="shared" si="26"/>
        <v>1.8030820680188733</v>
      </c>
      <c r="K259" s="2">
        <f t="shared" si="28"/>
        <v>1.7255019938369434</v>
      </c>
    </row>
    <row r="260" spans="1:11" ht="13.5" x14ac:dyDescent="0.25">
      <c r="A260" s="3">
        <f>TITRES_STAT!B263</f>
        <v>42684</v>
      </c>
      <c r="B260" s="5">
        <f>TITRES_STAT!D263</f>
        <v>1.9</v>
      </c>
      <c r="C260" s="2">
        <f t="shared" ref="C260:C323" si="29">B260-B259</f>
        <v>1.0000000000000009E-2</v>
      </c>
      <c r="D260" s="2">
        <f t="shared" si="22"/>
        <v>1.8919999999999999</v>
      </c>
      <c r="E260" s="2">
        <f t="shared" si="24"/>
        <v>1.8780000000000001</v>
      </c>
      <c r="F260" s="2">
        <f t="shared" si="25"/>
        <v>1.7965</v>
      </c>
      <c r="G260" s="2">
        <f t="shared" si="27"/>
        <v>1.6956</v>
      </c>
      <c r="H260" s="2">
        <f t="shared" si="23"/>
        <v>1.4868999999999997</v>
      </c>
      <c r="I260" s="2">
        <f t="array" ref="I260">SUMPRODUCT(B244:B263, (ROW(B244:B263)-ROW(B244)+1)) / (20*21/2)</f>
        <v>1.8703809523809525</v>
      </c>
      <c r="J260" s="2">
        <f t="shared" si="26"/>
        <v>1.812312347255171</v>
      </c>
      <c r="K260" s="2">
        <f t="shared" si="28"/>
        <v>1.7323450529021613</v>
      </c>
    </row>
    <row r="261" spans="1:11" ht="13.5" x14ac:dyDescent="0.25">
      <c r="A261" s="3">
        <f>TITRES_STAT!B264</f>
        <v>42685</v>
      </c>
      <c r="B261" s="5">
        <f>TITRES_STAT!D264</f>
        <v>1.88</v>
      </c>
      <c r="C261" s="2">
        <f t="shared" si="29"/>
        <v>-2.0000000000000018E-2</v>
      </c>
      <c r="D261" s="2">
        <f t="shared" si="22"/>
        <v>1.89</v>
      </c>
      <c r="E261" s="2">
        <f t="shared" si="24"/>
        <v>1.8839999999999999</v>
      </c>
      <c r="F261" s="2">
        <f t="shared" si="25"/>
        <v>1.8065000000000002</v>
      </c>
      <c r="G261" s="2">
        <f t="shared" si="27"/>
        <v>1.7007999999999999</v>
      </c>
      <c r="H261" s="2">
        <f t="shared" si="23"/>
        <v>1.4906999999999997</v>
      </c>
      <c r="I261" s="2">
        <f t="array" ref="I261">SUMPRODUCT(B245:B264, (ROW(B245:B264)-ROW(B245)+1)) / (20*21/2)</f>
        <v>1.8800000000000003</v>
      </c>
      <c r="J261" s="2">
        <f t="shared" si="26"/>
        <v>1.8187587903737261</v>
      </c>
      <c r="K261" s="2">
        <f t="shared" si="28"/>
        <v>1.7381354429844296</v>
      </c>
    </row>
    <row r="262" spans="1:11" ht="13.5" x14ac:dyDescent="0.25">
      <c r="A262" s="3">
        <f>TITRES_STAT!B265</f>
        <v>42688</v>
      </c>
      <c r="B262" s="5">
        <f>TITRES_STAT!D265</f>
        <v>1.93</v>
      </c>
      <c r="C262" s="2">
        <f t="shared" si="29"/>
        <v>5.0000000000000044E-2</v>
      </c>
      <c r="D262" s="2">
        <f t="shared" ref="D262:D325" si="30">AVERAGE(B258:B262)</f>
        <v>1.8980000000000001</v>
      </c>
      <c r="E262" s="2">
        <f t="shared" si="24"/>
        <v>1.895</v>
      </c>
      <c r="F262" s="2">
        <f t="shared" si="25"/>
        <v>1.8190000000000002</v>
      </c>
      <c r="G262" s="2">
        <f t="shared" si="27"/>
        <v>1.7069999999999999</v>
      </c>
      <c r="H262" s="2">
        <f t="shared" si="23"/>
        <v>1.4947499999999996</v>
      </c>
      <c r="I262" s="2">
        <f t="array" ref="I262">SUMPRODUCT(B246:B265, (ROW(B246:B265)-ROW(B246)+1)) / (20*21/2)</f>
        <v>1.8886666666666669</v>
      </c>
      <c r="J262" s="2">
        <f t="shared" si="26"/>
        <v>1.8293531912905141</v>
      </c>
      <c r="K262" s="2">
        <f t="shared" si="28"/>
        <v>1.7456595432595501</v>
      </c>
    </row>
    <row r="263" spans="1:11" ht="13.5" x14ac:dyDescent="0.25">
      <c r="A263" s="3">
        <f>TITRES_STAT!B266</f>
        <v>42689</v>
      </c>
      <c r="B263" s="5">
        <f>TITRES_STAT!D266</f>
        <v>1.93</v>
      </c>
      <c r="C263" s="2">
        <f t="shared" si="29"/>
        <v>0</v>
      </c>
      <c r="D263" s="2">
        <f t="shared" si="30"/>
        <v>1.9059999999999999</v>
      </c>
      <c r="E263" s="2">
        <f t="shared" si="24"/>
        <v>1.8980000000000001</v>
      </c>
      <c r="F263" s="2">
        <f t="shared" si="25"/>
        <v>1.8290000000000002</v>
      </c>
      <c r="G263" s="2">
        <f t="shared" si="27"/>
        <v>1.7132000000000003</v>
      </c>
      <c r="H263" s="2">
        <f t="shared" si="23"/>
        <v>1.4987999999999997</v>
      </c>
      <c r="I263" s="2">
        <f t="array" ref="I263">SUMPRODUCT(B247:B266, (ROW(B247:B266)-ROW(B247)+1)) / (20*21/2)</f>
        <v>1.9030476190476193</v>
      </c>
      <c r="J263" s="2">
        <f t="shared" si="26"/>
        <v>1.8389386016437985</v>
      </c>
      <c r="K263" s="2">
        <f t="shared" si="28"/>
        <v>1.7528885807787835</v>
      </c>
    </row>
    <row r="264" spans="1:11" ht="13.5" x14ac:dyDescent="0.25">
      <c r="A264" s="3">
        <f>TITRES_STAT!B267</f>
        <v>42690</v>
      </c>
      <c r="B264" s="5">
        <f>TITRES_STAT!D267</f>
        <v>1.93</v>
      </c>
      <c r="C264" s="2">
        <f t="shared" si="29"/>
        <v>0</v>
      </c>
      <c r="D264" s="2">
        <f t="shared" si="30"/>
        <v>1.9140000000000001</v>
      </c>
      <c r="E264" s="2">
        <f t="shared" si="24"/>
        <v>1.9019999999999999</v>
      </c>
      <c r="F264" s="2">
        <f t="shared" si="25"/>
        <v>1.839</v>
      </c>
      <c r="G264" s="2">
        <f t="shared" si="27"/>
        <v>1.7194000000000003</v>
      </c>
      <c r="H264" s="2">
        <f t="shared" si="23"/>
        <v>1.5028499999999996</v>
      </c>
      <c r="I264" s="2">
        <f t="array" ref="I264">SUMPRODUCT(B248:B267, (ROW(B248:B267)-ROW(B248)+1)) / (20*21/2)</f>
        <v>1.9160000000000001</v>
      </c>
      <c r="J264" s="2">
        <f t="shared" si="26"/>
        <v>1.8476111157729607</v>
      </c>
      <c r="K264" s="2">
        <f t="shared" si="28"/>
        <v>1.7598341266305959</v>
      </c>
    </row>
    <row r="265" spans="1:11" ht="13.5" x14ac:dyDescent="0.25">
      <c r="A265" s="3">
        <f>TITRES_STAT!B268</f>
        <v>42691</v>
      </c>
      <c r="B265" s="5">
        <f>TITRES_STAT!D268</f>
        <v>1.93</v>
      </c>
      <c r="C265" s="2">
        <f t="shared" si="29"/>
        <v>0</v>
      </c>
      <c r="D265" s="2">
        <f t="shared" si="30"/>
        <v>1.92</v>
      </c>
      <c r="E265" s="2">
        <f t="shared" si="24"/>
        <v>1.9059999999999999</v>
      </c>
      <c r="F265" s="2">
        <f t="shared" si="25"/>
        <v>1.8490000000000002</v>
      </c>
      <c r="G265" s="2">
        <f t="shared" si="27"/>
        <v>1.7256000000000002</v>
      </c>
      <c r="H265" s="2">
        <f t="shared" si="23"/>
        <v>1.5068999999999997</v>
      </c>
      <c r="I265" s="2">
        <f t="array" ref="I265">SUMPRODUCT(B249:B268, (ROW(B249:B268)-ROW(B249)+1)) / (20*21/2)</f>
        <v>1.9275238095238096</v>
      </c>
      <c r="J265" s="2">
        <f t="shared" si="26"/>
        <v>1.8554576761755359</v>
      </c>
      <c r="K265" s="2">
        <f t="shared" si="28"/>
        <v>1.7665072981352785</v>
      </c>
    </row>
    <row r="266" spans="1:11" ht="13.5" x14ac:dyDescent="0.25">
      <c r="A266" s="3">
        <f>TITRES_STAT!B269</f>
        <v>42692</v>
      </c>
      <c r="B266" s="5">
        <f>TITRES_STAT!D269</f>
        <v>2</v>
      </c>
      <c r="C266" s="2">
        <f t="shared" si="29"/>
        <v>7.0000000000000062E-2</v>
      </c>
      <c r="D266" s="2">
        <f t="shared" si="30"/>
        <v>1.9439999999999997</v>
      </c>
      <c r="E266" s="2">
        <f t="shared" si="24"/>
        <v>1.9169999999999998</v>
      </c>
      <c r="F266" s="2">
        <f t="shared" si="25"/>
        <v>1.8640000000000001</v>
      </c>
      <c r="G266" s="2">
        <f t="shared" si="27"/>
        <v>1.7332000000000005</v>
      </c>
      <c r="H266" s="2">
        <f t="shared" ref="H266:H329" si="31">AVERAGE(B67:B266)</f>
        <v>1.5112999999999996</v>
      </c>
      <c r="I266" s="2">
        <f t="array" ref="I266">SUMPRODUCT(B250:B269, (ROW(B250:B269)-ROW(B250)+1)) / (20*21/2)</f>
        <v>1.9433333333333334</v>
      </c>
      <c r="J266" s="2">
        <f t="shared" si="26"/>
        <v>1.8692236117778658</v>
      </c>
      <c r="K266" s="2">
        <f t="shared" si="28"/>
        <v>1.775663874678993</v>
      </c>
    </row>
    <row r="267" spans="1:11" ht="13.5" x14ac:dyDescent="0.25">
      <c r="A267" s="3">
        <f>TITRES_STAT!B270</f>
        <v>42695</v>
      </c>
      <c r="B267" s="5">
        <f>TITRES_STAT!D270</f>
        <v>2</v>
      </c>
      <c r="C267" s="2">
        <f t="shared" si="29"/>
        <v>0</v>
      </c>
      <c r="D267" s="2">
        <f t="shared" si="30"/>
        <v>1.9579999999999997</v>
      </c>
      <c r="E267" s="2">
        <f t="shared" si="24"/>
        <v>1.9280000000000002</v>
      </c>
      <c r="F267" s="2">
        <f t="shared" si="25"/>
        <v>1.879</v>
      </c>
      <c r="G267" s="2">
        <f t="shared" si="27"/>
        <v>1.7408000000000008</v>
      </c>
      <c r="H267" s="2">
        <f t="shared" si="31"/>
        <v>1.5156999999999998</v>
      </c>
      <c r="I267" s="2">
        <f t="array" ref="I267">SUMPRODUCT(B251:B270, (ROW(B251:B270)-ROW(B251)+1)) / (20*21/2)</f>
        <v>1.9633809523809522</v>
      </c>
      <c r="J267" s="2">
        <f t="shared" si="26"/>
        <v>1.8816785058942596</v>
      </c>
      <c r="K267" s="2">
        <f t="shared" si="28"/>
        <v>1.7844613697896208</v>
      </c>
    </row>
    <row r="268" spans="1:11" ht="13.5" x14ac:dyDescent="0.25">
      <c r="A268" s="3">
        <f>TITRES_STAT!B271</f>
        <v>42696</v>
      </c>
      <c r="B268" s="5">
        <f>TITRES_STAT!D271</f>
        <v>2</v>
      </c>
      <c r="C268" s="2">
        <f t="shared" si="29"/>
        <v>0</v>
      </c>
      <c r="D268" s="2">
        <f t="shared" si="30"/>
        <v>1.972</v>
      </c>
      <c r="E268" s="2">
        <f t="shared" ref="E268:E331" si="32">AVERAGE(B259:B268)</f>
        <v>1.9390000000000001</v>
      </c>
      <c r="F268" s="2">
        <f t="shared" si="25"/>
        <v>1.8939999999999997</v>
      </c>
      <c r="G268" s="2">
        <f t="shared" si="27"/>
        <v>1.7484000000000006</v>
      </c>
      <c r="H268" s="2">
        <f t="shared" si="31"/>
        <v>1.5201</v>
      </c>
      <c r="I268" s="2">
        <f t="array" ref="I268">SUMPRODUCT(B252:B271, (ROW(B252:B271)-ROW(B252)+1)) / (20*21/2)</f>
        <v>1.9873809523809525</v>
      </c>
      <c r="J268" s="2">
        <f t="shared" si="26"/>
        <v>1.8929472196186159</v>
      </c>
      <c r="K268" s="2">
        <f t="shared" si="28"/>
        <v>1.7929138650919887</v>
      </c>
    </row>
    <row r="269" spans="1:11" ht="13.5" x14ac:dyDescent="0.25">
      <c r="A269" s="3">
        <f>TITRES_STAT!B272</f>
        <v>42697</v>
      </c>
      <c r="B269" s="5">
        <f>TITRES_STAT!D272</f>
        <v>2.06</v>
      </c>
      <c r="C269" s="2">
        <f t="shared" si="29"/>
        <v>6.0000000000000053E-2</v>
      </c>
      <c r="D269" s="2">
        <f t="shared" si="30"/>
        <v>1.998</v>
      </c>
      <c r="E269" s="2">
        <f t="shared" si="32"/>
        <v>1.956</v>
      </c>
      <c r="F269" s="2">
        <f t="shared" si="25"/>
        <v>1.9095</v>
      </c>
      <c r="G269" s="2">
        <f t="shared" si="27"/>
        <v>1.7572000000000005</v>
      </c>
      <c r="H269" s="2">
        <f t="shared" si="31"/>
        <v>1.5245499999999998</v>
      </c>
      <c r="I269" s="2">
        <f t="array" ref="I269">SUMPRODUCT(B253:B272, (ROW(B253:B272)-ROW(B253)+1)) / (20*21/2)</f>
        <v>2.0153809523809527</v>
      </c>
      <c r="J269" s="2">
        <f t="shared" si="26"/>
        <v>1.9088570082263667</v>
      </c>
      <c r="K269" s="2">
        <f t="shared" si="28"/>
        <v>1.8033878311668128</v>
      </c>
    </row>
    <row r="270" spans="1:11" ht="13.5" x14ac:dyDescent="0.25">
      <c r="A270" s="3">
        <f>TITRES_STAT!B273</f>
        <v>42698</v>
      </c>
      <c r="B270" s="5">
        <f>TITRES_STAT!D273</f>
        <v>2.12</v>
      </c>
      <c r="C270" s="2">
        <f t="shared" si="29"/>
        <v>6.0000000000000053E-2</v>
      </c>
      <c r="D270" s="2">
        <f t="shared" si="30"/>
        <v>2.036</v>
      </c>
      <c r="E270" s="2">
        <f t="shared" si="32"/>
        <v>1.9780000000000002</v>
      </c>
      <c r="F270" s="2">
        <f t="shared" si="25"/>
        <v>1.9279999999999997</v>
      </c>
      <c r="G270" s="2">
        <f t="shared" si="27"/>
        <v>1.7672000000000005</v>
      </c>
      <c r="H270" s="2">
        <f t="shared" si="31"/>
        <v>1.5292999999999999</v>
      </c>
      <c r="I270" s="2">
        <f t="array" ref="I270">SUMPRODUCT(B254:B273, (ROW(B254:B273)-ROW(B254)+1)) / (20*21/2)</f>
        <v>2.0404285714285719</v>
      </c>
      <c r="J270" s="2">
        <f t="shared" si="26"/>
        <v>1.9289658645857604</v>
      </c>
      <c r="K270" s="2">
        <f t="shared" si="28"/>
        <v>1.8158039946504674</v>
      </c>
    </row>
    <row r="271" spans="1:11" ht="13.5" x14ac:dyDescent="0.25">
      <c r="A271" s="3">
        <f>TITRES_STAT!B274</f>
        <v>42699</v>
      </c>
      <c r="B271" s="5">
        <f>TITRES_STAT!D274</f>
        <v>2.1800000000000002</v>
      </c>
      <c r="C271" s="2">
        <f t="shared" si="29"/>
        <v>6.0000000000000053E-2</v>
      </c>
      <c r="D271" s="2">
        <f t="shared" si="30"/>
        <v>2.0720000000000001</v>
      </c>
      <c r="E271" s="2">
        <f t="shared" si="32"/>
        <v>2.008</v>
      </c>
      <c r="F271" s="2">
        <f t="shared" si="25"/>
        <v>1.9460000000000002</v>
      </c>
      <c r="G271" s="2">
        <f t="shared" si="27"/>
        <v>1.7770000000000008</v>
      </c>
      <c r="H271" s="2">
        <f t="shared" si="31"/>
        <v>1.5342999999999996</v>
      </c>
      <c r="I271" s="2">
        <f t="array" ref="I271">SUMPRODUCT(B255:B274, (ROW(B255:B274)-ROW(B255)+1)) / (20*21/2)</f>
        <v>2.0581904761904761</v>
      </c>
      <c r="J271" s="2">
        <f t="shared" si="26"/>
        <v>1.9528738774823546</v>
      </c>
      <c r="K271" s="2">
        <f t="shared" si="28"/>
        <v>1.8300861909386843</v>
      </c>
    </row>
    <row r="272" spans="1:11" ht="13.5" x14ac:dyDescent="0.25">
      <c r="A272" s="3">
        <f>TITRES_STAT!B275</f>
        <v>42702</v>
      </c>
      <c r="B272" s="5">
        <f>TITRES_STAT!D275</f>
        <v>2.2400000000000002</v>
      </c>
      <c r="C272" s="2">
        <f t="shared" si="29"/>
        <v>6.0000000000000053E-2</v>
      </c>
      <c r="D272" s="2">
        <f t="shared" si="30"/>
        <v>2.12</v>
      </c>
      <c r="E272" s="2">
        <f t="shared" si="32"/>
        <v>2.0390000000000001</v>
      </c>
      <c r="F272" s="2">
        <f t="shared" si="25"/>
        <v>1.9669999999999999</v>
      </c>
      <c r="G272" s="2">
        <f t="shared" si="27"/>
        <v>1.7894000000000008</v>
      </c>
      <c r="H272" s="2">
        <f t="shared" si="31"/>
        <v>1.5395999999999994</v>
      </c>
      <c r="I272" s="2">
        <f t="array" ref="I272">SUMPRODUCT(B256:B275, (ROW(B256:B275)-ROW(B256)+1)) / (20*21/2)</f>
        <v>2.0803333333333338</v>
      </c>
      <c r="J272" s="2">
        <f t="shared" si="26"/>
        <v>1.9802192224840351</v>
      </c>
      <c r="K272" s="2">
        <f t="shared" si="28"/>
        <v>1.8461612422744222</v>
      </c>
    </row>
    <row r="273" spans="1:11" ht="13.5" x14ac:dyDescent="0.25">
      <c r="A273" s="3">
        <f>TITRES_STAT!B276</f>
        <v>42703</v>
      </c>
      <c r="B273" s="5">
        <f>TITRES_STAT!D276</f>
        <v>2.23</v>
      </c>
      <c r="C273" s="2">
        <f t="shared" si="29"/>
        <v>-1.0000000000000231E-2</v>
      </c>
      <c r="D273" s="2">
        <f t="shared" si="30"/>
        <v>2.1659999999999999</v>
      </c>
      <c r="E273" s="2">
        <f t="shared" si="32"/>
        <v>2.069</v>
      </c>
      <c r="F273" s="2">
        <f t="shared" si="25"/>
        <v>1.9834999999999998</v>
      </c>
      <c r="G273" s="2">
        <f t="shared" si="27"/>
        <v>1.8016000000000008</v>
      </c>
      <c r="H273" s="2">
        <f t="shared" si="31"/>
        <v>1.5448499999999996</v>
      </c>
      <c r="I273" s="2">
        <f t="array" ref="I273">SUMPRODUCT(B257:B276, (ROW(B257:B276)-ROW(B257)+1)) / (20*21/2)</f>
        <v>2.1122857142857141</v>
      </c>
      <c r="J273" s="2">
        <f t="shared" si="26"/>
        <v>2.0040078679617461</v>
      </c>
      <c r="K273" s="2">
        <f t="shared" si="28"/>
        <v>1.861213742577386</v>
      </c>
    </row>
    <row r="274" spans="1:11" ht="13.5" x14ac:dyDescent="0.25">
      <c r="A274" s="3">
        <f>TITRES_STAT!B277</f>
        <v>42704</v>
      </c>
      <c r="B274" s="5">
        <f>TITRES_STAT!D277</f>
        <v>2.17</v>
      </c>
      <c r="C274" s="2">
        <f t="shared" si="29"/>
        <v>-6.0000000000000053E-2</v>
      </c>
      <c r="D274" s="2">
        <f t="shared" si="30"/>
        <v>2.1880000000000002</v>
      </c>
      <c r="E274" s="2">
        <f t="shared" si="32"/>
        <v>2.093</v>
      </c>
      <c r="F274" s="2">
        <f t="shared" si="25"/>
        <v>1.9975000000000001</v>
      </c>
      <c r="G274" s="2">
        <f t="shared" si="27"/>
        <v>1.8120000000000009</v>
      </c>
      <c r="H274" s="2">
        <f t="shared" si="31"/>
        <v>1.5497999999999996</v>
      </c>
      <c r="I274" s="2">
        <f t="array" ref="I274">SUMPRODUCT(B258:B277, (ROW(B258:B277)-ROW(B258)+1)) / (20*21/2)</f>
        <v>2.155380952380952</v>
      </c>
      <c r="J274" s="2">
        <f t="shared" si="26"/>
        <v>2.01981664244158</v>
      </c>
      <c r="K274" s="2">
        <f t="shared" si="28"/>
        <v>1.8733230075743514</v>
      </c>
    </row>
    <row r="275" spans="1:11" ht="13.5" x14ac:dyDescent="0.25">
      <c r="A275" s="3">
        <f>TITRES_STAT!B278</f>
        <v>42705</v>
      </c>
      <c r="B275" s="5">
        <f>TITRES_STAT!D278</f>
        <v>2.23</v>
      </c>
      <c r="C275" s="2">
        <f t="shared" si="29"/>
        <v>6.0000000000000053E-2</v>
      </c>
      <c r="D275" s="2">
        <f t="shared" si="30"/>
        <v>2.21</v>
      </c>
      <c r="E275" s="2">
        <f t="shared" si="32"/>
        <v>2.1230000000000002</v>
      </c>
      <c r="F275" s="2">
        <f t="shared" si="25"/>
        <v>2.0144999999999995</v>
      </c>
      <c r="G275" s="2">
        <f t="shared" si="27"/>
        <v>1.8238000000000012</v>
      </c>
      <c r="H275" s="2">
        <f t="shared" si="31"/>
        <v>1.55505</v>
      </c>
      <c r="I275" s="2">
        <f t="array" ref="I275">SUMPRODUCT(B259:B278, (ROW(B259:B278)-ROW(B259)+1)) / (20*21/2)</f>
        <v>2.1870476190476191</v>
      </c>
      <c r="J275" s="2">
        <f t="shared" si="26"/>
        <v>2.0398341050661917</v>
      </c>
      <c r="K275" s="2">
        <f t="shared" si="28"/>
        <v>1.8873103406106513</v>
      </c>
    </row>
    <row r="276" spans="1:11" ht="13.5" x14ac:dyDescent="0.25">
      <c r="A276" s="3">
        <f>TITRES_STAT!B279</f>
        <v>42706</v>
      </c>
      <c r="B276" s="5">
        <f>TITRES_STAT!D279</f>
        <v>2.35</v>
      </c>
      <c r="C276" s="2">
        <f t="shared" si="29"/>
        <v>0.12000000000000011</v>
      </c>
      <c r="D276" s="2">
        <f t="shared" si="30"/>
        <v>2.2440000000000002</v>
      </c>
      <c r="E276" s="2">
        <f t="shared" si="32"/>
        <v>2.1580000000000004</v>
      </c>
      <c r="F276" s="2">
        <f t="shared" ref="F276:F339" si="33">AVERAGE(B257:B276)</f>
        <v>2.0374999999999996</v>
      </c>
      <c r="G276" s="2">
        <f t="shared" si="27"/>
        <v>1.8386000000000007</v>
      </c>
      <c r="H276" s="2">
        <f t="shared" si="31"/>
        <v>1.5609</v>
      </c>
      <c r="I276" s="2">
        <f t="array" ref="I276">SUMPRODUCT(B260:B279, (ROW(B260:B279)-ROW(B260)+1)) / (20*21/2)</f>
        <v>2.2067619047619047</v>
      </c>
      <c r="J276" s="2">
        <f t="shared" si="26"/>
        <v>2.0693737141075066</v>
      </c>
      <c r="K276" s="2">
        <f t="shared" si="28"/>
        <v>1.9054550331357238</v>
      </c>
    </row>
    <row r="277" spans="1:11" ht="13.5" x14ac:dyDescent="0.25">
      <c r="A277" s="3">
        <f>TITRES_STAT!B280</f>
        <v>42709</v>
      </c>
      <c r="B277" s="5">
        <f>TITRES_STAT!D280</f>
        <v>2.4900000000000002</v>
      </c>
      <c r="C277" s="2">
        <f t="shared" si="29"/>
        <v>0.14000000000000012</v>
      </c>
      <c r="D277" s="2">
        <f t="shared" si="30"/>
        <v>2.294</v>
      </c>
      <c r="E277" s="2">
        <f t="shared" si="32"/>
        <v>2.2069999999999999</v>
      </c>
      <c r="F277" s="2">
        <f t="shared" si="33"/>
        <v>2.0674999999999999</v>
      </c>
      <c r="G277" s="2">
        <f t="shared" si="27"/>
        <v>1.8564000000000005</v>
      </c>
      <c r="H277" s="2">
        <f t="shared" si="31"/>
        <v>1.5674499999999998</v>
      </c>
      <c r="I277" s="2">
        <f t="array" ref="I277">SUMPRODUCT(B261:B280, (ROW(B261:B280)-ROW(B261)+1)) / (20*21/2)</f>
        <v>2.2245238095238093</v>
      </c>
      <c r="J277" s="2">
        <f t="shared" ref="J277:J340" si="34">$J$4*B277+J276*(1-$J$4)</f>
        <v>2.1094333603829822</v>
      </c>
      <c r="K277" s="2">
        <f t="shared" si="28"/>
        <v>1.9283783651696171</v>
      </c>
    </row>
    <row r="278" spans="1:11" ht="13.5" x14ac:dyDescent="0.25">
      <c r="A278" s="3">
        <f>TITRES_STAT!B281</f>
        <v>42710</v>
      </c>
      <c r="B278" s="5">
        <f>TITRES_STAT!D281</f>
        <v>2.4</v>
      </c>
      <c r="C278" s="2">
        <f t="shared" si="29"/>
        <v>-9.0000000000000302E-2</v>
      </c>
      <c r="D278" s="2">
        <f t="shared" si="30"/>
        <v>2.3280000000000003</v>
      </c>
      <c r="E278" s="2">
        <f t="shared" si="32"/>
        <v>2.2469999999999999</v>
      </c>
      <c r="F278" s="2">
        <f t="shared" si="33"/>
        <v>2.093</v>
      </c>
      <c r="G278" s="2">
        <f t="shared" si="27"/>
        <v>1.8722000000000003</v>
      </c>
      <c r="H278" s="2">
        <f t="shared" si="31"/>
        <v>1.5735999999999999</v>
      </c>
      <c r="I278" s="2">
        <f t="array" ref="I278">SUMPRODUCT(B262:B281, (ROW(B262:B281)-ROW(B262)+1)) / (20*21/2)</f>
        <v>2.2356190476190476</v>
      </c>
      <c r="J278" s="2">
        <f t="shared" si="34"/>
        <v>2.137106373679841</v>
      </c>
      <c r="K278" s="2">
        <f t="shared" si="28"/>
        <v>1.9468733312413971</v>
      </c>
    </row>
    <row r="279" spans="1:11" ht="13.5" x14ac:dyDescent="0.25">
      <c r="A279" s="3">
        <f>TITRES_STAT!B282</f>
        <v>42711</v>
      </c>
      <c r="B279" s="5">
        <f>TITRES_STAT!D282</f>
        <v>2.2999999999999998</v>
      </c>
      <c r="C279" s="2">
        <f t="shared" si="29"/>
        <v>-0.10000000000000009</v>
      </c>
      <c r="D279" s="2">
        <f t="shared" si="30"/>
        <v>2.3540000000000001</v>
      </c>
      <c r="E279" s="2">
        <f t="shared" si="32"/>
        <v>2.2709999999999999</v>
      </c>
      <c r="F279" s="2">
        <f t="shared" si="33"/>
        <v>2.1134999999999997</v>
      </c>
      <c r="G279" s="2">
        <f t="shared" si="27"/>
        <v>1.8855999999999999</v>
      </c>
      <c r="H279" s="2">
        <f t="shared" si="31"/>
        <v>1.5792499999999998</v>
      </c>
      <c r="I279" s="2">
        <f t="array" ref="I279">SUMPRODUCT(B263:B282, (ROW(B263:B282)-ROW(B263)+1)) / (20*21/2)</f>
        <v>2.2449523809523808</v>
      </c>
      <c r="J279" s="2">
        <f t="shared" si="34"/>
        <v>2.1526200523769989</v>
      </c>
      <c r="K279" s="2">
        <f t="shared" si="28"/>
        <v>1.9607214358985972</v>
      </c>
    </row>
    <row r="280" spans="1:11" ht="13.5" x14ac:dyDescent="0.25">
      <c r="A280" s="3">
        <f>TITRES_STAT!B283</f>
        <v>42712</v>
      </c>
      <c r="B280" s="5">
        <f>TITRES_STAT!D283</f>
        <v>2.2999999999999998</v>
      </c>
      <c r="C280" s="2">
        <f t="shared" si="29"/>
        <v>0</v>
      </c>
      <c r="D280" s="2">
        <f t="shared" si="30"/>
        <v>2.3679999999999999</v>
      </c>
      <c r="E280" s="2">
        <f t="shared" si="32"/>
        <v>2.2890000000000001</v>
      </c>
      <c r="F280" s="2">
        <f t="shared" si="33"/>
        <v>2.1334999999999997</v>
      </c>
      <c r="G280" s="2">
        <f t="shared" si="27"/>
        <v>1.8992000000000002</v>
      </c>
      <c r="H280" s="2">
        <f t="shared" si="31"/>
        <v>1.5849000000000002</v>
      </c>
      <c r="I280" s="2">
        <f t="array" ref="I280">SUMPRODUCT(B264:B283, (ROW(B264:B283)-ROW(B264)+1)) / (20*21/2)</f>
        <v>2.2518095238095239</v>
      </c>
      <c r="J280" s="2">
        <f t="shared" si="34"/>
        <v>2.1666562378649039</v>
      </c>
      <c r="K280" s="2">
        <f t="shared" si="28"/>
        <v>1.9740264776280638</v>
      </c>
    </row>
    <row r="281" spans="1:11" ht="13.5" x14ac:dyDescent="0.25">
      <c r="A281" s="3">
        <f>TITRES_STAT!B284</f>
        <v>42713</v>
      </c>
      <c r="B281" s="5">
        <f>TITRES_STAT!D284</f>
        <v>2.25</v>
      </c>
      <c r="C281" s="2">
        <f t="shared" si="29"/>
        <v>-4.9999999999999822E-2</v>
      </c>
      <c r="D281" s="2">
        <f t="shared" si="30"/>
        <v>2.3479999999999999</v>
      </c>
      <c r="E281" s="2">
        <f t="shared" si="32"/>
        <v>2.2960000000000003</v>
      </c>
      <c r="F281" s="2">
        <f t="shared" si="33"/>
        <v>2.1519999999999997</v>
      </c>
      <c r="G281" s="2">
        <f t="shared" si="27"/>
        <v>1.9126000000000003</v>
      </c>
      <c r="H281" s="2">
        <f t="shared" si="31"/>
        <v>1.5904499999999999</v>
      </c>
      <c r="I281" s="2">
        <f t="array" ref="I281">SUMPRODUCT(B265:B284, (ROW(B265:B284)-ROW(B265)+1)) / (20*21/2)</f>
        <v>2.2571904761904764</v>
      </c>
      <c r="J281" s="2">
        <f t="shared" si="34"/>
        <v>2.1745937390206276</v>
      </c>
      <c r="K281" s="2">
        <f t="shared" si="28"/>
        <v>1.984848968701473</v>
      </c>
    </row>
    <row r="282" spans="1:11" ht="13.5" x14ac:dyDescent="0.25">
      <c r="A282" s="3">
        <f>TITRES_STAT!B285</f>
        <v>42717</v>
      </c>
      <c r="B282" s="5">
        <f>TITRES_STAT!D285</f>
        <v>2.25</v>
      </c>
      <c r="C282" s="2">
        <f t="shared" si="29"/>
        <v>0</v>
      </c>
      <c r="D282" s="2">
        <f t="shared" si="30"/>
        <v>2.2999999999999998</v>
      </c>
      <c r="E282" s="2">
        <f t="shared" si="32"/>
        <v>2.2970000000000002</v>
      </c>
      <c r="F282" s="2">
        <f t="shared" si="33"/>
        <v>2.1679999999999997</v>
      </c>
      <c r="G282" s="2">
        <f t="shared" si="27"/>
        <v>1.9259999999999999</v>
      </c>
      <c r="H282" s="2">
        <f t="shared" si="31"/>
        <v>1.5959999999999999</v>
      </c>
      <c r="I282" s="2">
        <f t="array" ref="I282">SUMPRODUCT(B266:B285, (ROW(B266:B285)-ROW(B266)+1)) / (20*21/2)</f>
        <v>2.2515714285714283</v>
      </c>
      <c r="J282" s="2">
        <f t="shared" si="34"/>
        <v>2.1817752876853298</v>
      </c>
      <c r="K282" s="2">
        <f t="shared" si="28"/>
        <v>1.9952470483602387</v>
      </c>
    </row>
    <row r="283" spans="1:11" ht="13.5" x14ac:dyDescent="0.25">
      <c r="A283" s="3">
        <f>TITRES_STAT!B286</f>
        <v>42718</v>
      </c>
      <c r="B283" s="5">
        <f>TITRES_STAT!D286</f>
        <v>2.2400000000000002</v>
      </c>
      <c r="C283" s="2">
        <f t="shared" si="29"/>
        <v>-9.9999999999997868E-3</v>
      </c>
      <c r="D283" s="2">
        <f t="shared" si="30"/>
        <v>2.2679999999999998</v>
      </c>
      <c r="E283" s="2">
        <f t="shared" si="32"/>
        <v>2.2980000000000005</v>
      </c>
      <c r="F283" s="2">
        <f t="shared" si="33"/>
        <v>2.1834999999999996</v>
      </c>
      <c r="G283" s="2">
        <f t="shared" si="27"/>
        <v>1.9391999999999998</v>
      </c>
      <c r="H283" s="2">
        <f t="shared" si="31"/>
        <v>1.6015000000000001</v>
      </c>
      <c r="I283" s="2">
        <f t="array" ref="I283">SUMPRODUCT(B267:B286, (ROW(B267:B286)-ROW(B267)+1)) / (20*21/2)</f>
        <v>2.2449523809523813</v>
      </c>
      <c r="J283" s="2">
        <f t="shared" si="34"/>
        <v>2.1873204983819652</v>
      </c>
      <c r="K283" s="2">
        <f t="shared" si="28"/>
        <v>2.0048452033265036</v>
      </c>
    </row>
    <row r="284" spans="1:11" ht="13.5" x14ac:dyDescent="0.25">
      <c r="A284" s="3">
        <f>TITRES_STAT!B287</f>
        <v>42719</v>
      </c>
      <c r="B284" s="5">
        <f>TITRES_STAT!D287</f>
        <v>2.2400000000000002</v>
      </c>
      <c r="C284" s="2">
        <f t="shared" si="29"/>
        <v>0</v>
      </c>
      <c r="D284" s="2">
        <f t="shared" si="30"/>
        <v>2.2559999999999998</v>
      </c>
      <c r="E284" s="2">
        <f t="shared" si="32"/>
        <v>2.3050000000000006</v>
      </c>
      <c r="F284" s="2">
        <f t="shared" si="33"/>
        <v>2.1989999999999998</v>
      </c>
      <c r="G284" s="2">
        <f t="shared" si="27"/>
        <v>1.9516</v>
      </c>
      <c r="H284" s="2">
        <f t="shared" si="31"/>
        <v>1.6071</v>
      </c>
      <c r="I284" s="2">
        <f t="array" ref="I284">SUMPRODUCT(B268:B287, (ROW(B268:B287)-ROW(B268)+1)) / (20*21/2)</f>
        <v>2.2376666666666667</v>
      </c>
      <c r="J284" s="2">
        <f t="shared" si="34"/>
        <v>2.1923375937741589</v>
      </c>
      <c r="K284" s="2">
        <f t="shared" si="28"/>
        <v>2.0140669600587975</v>
      </c>
    </row>
    <row r="285" spans="1:11" ht="13.5" x14ac:dyDescent="0.25">
      <c r="A285" s="3">
        <f>TITRES_STAT!B288</f>
        <v>42720</v>
      </c>
      <c r="B285" s="5">
        <f>TITRES_STAT!D288</f>
        <v>2.14</v>
      </c>
      <c r="C285" s="2">
        <f t="shared" si="29"/>
        <v>-0.10000000000000009</v>
      </c>
      <c r="D285" s="2">
        <f t="shared" si="30"/>
        <v>2.2240000000000002</v>
      </c>
      <c r="E285" s="2">
        <f t="shared" si="32"/>
        <v>2.2960000000000003</v>
      </c>
      <c r="F285" s="2">
        <f t="shared" si="33"/>
        <v>2.2095000000000002</v>
      </c>
      <c r="G285" s="2">
        <f t="shared" si="27"/>
        <v>1.962</v>
      </c>
      <c r="H285" s="2">
        <f t="shared" si="31"/>
        <v>1.6122000000000001</v>
      </c>
      <c r="I285" s="2">
        <f t="array" ref="I285">SUMPRODUCT(B269:B288, (ROW(B269:B288)-ROW(B269)+1)) / (20*21/2)</f>
        <v>2.2297142857142855</v>
      </c>
      <c r="J285" s="2">
        <f t="shared" si="34"/>
        <v>2.1873530610337628</v>
      </c>
      <c r="K285" s="2">
        <f t="shared" si="28"/>
        <v>2.0190055106447269</v>
      </c>
    </row>
    <row r="286" spans="1:11" ht="13.5" x14ac:dyDescent="0.25">
      <c r="A286" s="3">
        <f>TITRES_STAT!B289</f>
        <v>42723</v>
      </c>
      <c r="B286" s="5">
        <f>TITRES_STAT!D289</f>
        <v>2.14</v>
      </c>
      <c r="C286" s="2">
        <f t="shared" si="29"/>
        <v>0</v>
      </c>
      <c r="D286" s="2">
        <f t="shared" si="30"/>
        <v>2.2020000000000004</v>
      </c>
      <c r="E286" s="2">
        <f t="shared" si="32"/>
        <v>2.2749999999999999</v>
      </c>
      <c r="F286" s="2">
        <f t="shared" si="33"/>
        <v>2.2165000000000004</v>
      </c>
      <c r="G286" s="2">
        <f t="shared" si="27"/>
        <v>1.9715999999999996</v>
      </c>
      <c r="H286" s="2">
        <f t="shared" si="31"/>
        <v>1.6173000000000002</v>
      </c>
      <c r="I286" s="2">
        <f t="array" ref="I286">SUMPRODUCT(B270:B289, (ROW(B270:B289)-ROW(B270)+1)) / (20*21/2)</f>
        <v>2.2210952380952382</v>
      </c>
      <c r="J286" s="2">
        <f t="shared" si="34"/>
        <v>2.1828432456972138</v>
      </c>
      <c r="K286" s="2">
        <f t="shared" si="28"/>
        <v>2.0237503925802276</v>
      </c>
    </row>
    <row r="287" spans="1:11" ht="13.5" x14ac:dyDescent="0.25">
      <c r="A287" s="3">
        <f>TITRES_STAT!B290</f>
        <v>42724</v>
      </c>
      <c r="B287" s="5">
        <f>TITRES_STAT!D290</f>
        <v>2.14</v>
      </c>
      <c r="C287" s="2">
        <f t="shared" si="29"/>
        <v>0</v>
      </c>
      <c r="D287" s="2">
        <f t="shared" si="30"/>
        <v>2.1800000000000006</v>
      </c>
      <c r="E287" s="2">
        <f t="shared" si="32"/>
        <v>2.2400000000000002</v>
      </c>
      <c r="F287" s="2">
        <f t="shared" si="33"/>
        <v>2.2235000000000005</v>
      </c>
      <c r="G287" s="2">
        <f t="shared" si="27"/>
        <v>1.9807999999999999</v>
      </c>
      <c r="H287" s="2">
        <f t="shared" si="31"/>
        <v>1.62225</v>
      </c>
      <c r="I287" s="2">
        <f t="array" ref="I287">SUMPRODUCT(B271:B290, (ROW(B271:B290)-ROW(B271)+1)) / (20*21/2)</f>
        <v>2.2120952380952383</v>
      </c>
      <c r="J287" s="2">
        <f t="shared" si="34"/>
        <v>2.1787629365831935</v>
      </c>
      <c r="K287" s="2">
        <f t="shared" si="28"/>
        <v>2.0283092007143364</v>
      </c>
    </row>
    <row r="288" spans="1:11" ht="13.5" x14ac:dyDescent="0.25">
      <c r="A288" s="3">
        <f>TITRES_STAT!B291</f>
        <v>42725</v>
      </c>
      <c r="B288" s="5">
        <f>TITRES_STAT!D291</f>
        <v>2.14</v>
      </c>
      <c r="C288" s="2">
        <f t="shared" si="29"/>
        <v>0</v>
      </c>
      <c r="D288" s="2">
        <f t="shared" si="30"/>
        <v>2.1600000000000006</v>
      </c>
      <c r="E288" s="2">
        <f t="shared" si="32"/>
        <v>2.214</v>
      </c>
      <c r="F288" s="2">
        <f t="shared" si="33"/>
        <v>2.2305000000000001</v>
      </c>
      <c r="G288" s="2">
        <f t="shared" si="27"/>
        <v>1.9899999999999998</v>
      </c>
      <c r="H288" s="2">
        <f t="shared" si="31"/>
        <v>1.6272</v>
      </c>
      <c r="I288" s="2">
        <f t="array" ref="I288">SUMPRODUCT(B272:B291, (ROW(B272:B291)-ROW(B272)+1)) / (20*21/2)</f>
        <v>2.2030000000000003</v>
      </c>
      <c r="J288" s="2">
        <f t="shared" si="34"/>
        <v>2.1750712283371749</v>
      </c>
      <c r="K288" s="2">
        <f t="shared" si="28"/>
        <v>2.0326892320588721</v>
      </c>
    </row>
    <row r="289" spans="1:11" ht="13.5" x14ac:dyDescent="0.25">
      <c r="A289" s="3">
        <f>TITRES_STAT!B292</f>
        <v>42726</v>
      </c>
      <c r="B289" s="5">
        <f>TITRES_STAT!D292</f>
        <v>2.14</v>
      </c>
      <c r="C289" s="2">
        <f t="shared" si="29"/>
        <v>0</v>
      </c>
      <c r="D289" s="2">
        <f t="shared" si="30"/>
        <v>2.14</v>
      </c>
      <c r="E289" s="2">
        <f t="shared" si="32"/>
        <v>2.198</v>
      </c>
      <c r="F289" s="2">
        <f t="shared" si="33"/>
        <v>2.2345000000000002</v>
      </c>
      <c r="G289" s="2">
        <f t="shared" si="27"/>
        <v>1.9991999999999999</v>
      </c>
      <c r="H289" s="2">
        <f t="shared" si="31"/>
        <v>1.6321499999999998</v>
      </c>
      <c r="I289" s="2">
        <f t="array" ref="I289">SUMPRODUCT(B273:B292, (ROW(B273:B292)-ROW(B273)+1)) / (20*21/2)</f>
        <v>2.1940952380952381</v>
      </c>
      <c r="J289" s="2">
        <f t="shared" si="34"/>
        <v>2.171731111352682</v>
      </c>
      <c r="K289" s="2">
        <f t="shared" si="28"/>
        <v>2.036897497468328</v>
      </c>
    </row>
    <row r="290" spans="1:11" ht="13.5" x14ac:dyDescent="0.25">
      <c r="A290" s="3">
        <f>TITRES_STAT!B293</f>
        <v>42727</v>
      </c>
      <c r="B290" s="5">
        <f>TITRES_STAT!D293</f>
        <v>2.14</v>
      </c>
      <c r="C290" s="2">
        <f t="shared" si="29"/>
        <v>0</v>
      </c>
      <c r="D290" s="2">
        <f t="shared" si="30"/>
        <v>2.14</v>
      </c>
      <c r="E290" s="2">
        <f t="shared" si="32"/>
        <v>2.1820000000000004</v>
      </c>
      <c r="F290" s="2">
        <f t="shared" si="33"/>
        <v>2.2355000000000005</v>
      </c>
      <c r="G290" s="2">
        <f t="shared" si="27"/>
        <v>2.0084</v>
      </c>
      <c r="H290" s="2">
        <f t="shared" si="31"/>
        <v>1.6368499999999997</v>
      </c>
      <c r="I290" s="2">
        <f t="array" ref="I290">SUMPRODUCT(B274:B293, (ROW(B274:B293)-ROW(B274)+1)) / (20*21/2)</f>
        <v>2.1770952380952382</v>
      </c>
      <c r="J290" s="2">
        <f t="shared" si="34"/>
        <v>2.1687091007476647</v>
      </c>
      <c r="K290" s="2">
        <f t="shared" si="28"/>
        <v>2.0409407328617268</v>
      </c>
    </row>
    <row r="291" spans="1:11" ht="13.5" x14ac:dyDescent="0.25">
      <c r="A291" s="3">
        <f>TITRES_STAT!B294</f>
        <v>42730</v>
      </c>
      <c r="B291" s="5">
        <f>TITRES_STAT!D294</f>
        <v>2.14</v>
      </c>
      <c r="C291" s="2">
        <f t="shared" si="29"/>
        <v>0</v>
      </c>
      <c r="D291" s="2">
        <f t="shared" si="30"/>
        <v>2.14</v>
      </c>
      <c r="E291" s="2">
        <f t="shared" si="32"/>
        <v>2.1710000000000003</v>
      </c>
      <c r="F291" s="2">
        <f t="shared" si="33"/>
        <v>2.2335000000000003</v>
      </c>
      <c r="G291" s="2">
        <f t="shared" si="27"/>
        <v>2.0175999999999998</v>
      </c>
      <c r="H291" s="2">
        <f t="shared" si="31"/>
        <v>1.6415499999999994</v>
      </c>
      <c r="I291" s="2">
        <f t="array" ref="I291">SUMPRODUCT(B275:B294, (ROW(B275:B294)-ROW(B275)+1)) / (20*21/2)</f>
        <v>2.1523809523809523</v>
      </c>
      <c r="J291" s="2">
        <f t="shared" si="34"/>
        <v>2.1659749006764586</v>
      </c>
      <c r="K291" s="2">
        <f t="shared" si="28"/>
        <v>2.0448254100044041</v>
      </c>
    </row>
    <row r="292" spans="1:11" ht="13.5" x14ac:dyDescent="0.25">
      <c r="A292" s="3">
        <f>TITRES_STAT!B295</f>
        <v>42731</v>
      </c>
      <c r="B292" s="5">
        <f>TITRES_STAT!D295</f>
        <v>2.14</v>
      </c>
      <c r="C292" s="2">
        <f t="shared" si="29"/>
        <v>0</v>
      </c>
      <c r="D292" s="2">
        <f t="shared" si="30"/>
        <v>2.14</v>
      </c>
      <c r="E292" s="2">
        <f t="shared" si="32"/>
        <v>2.1600000000000006</v>
      </c>
      <c r="F292" s="2">
        <f t="shared" si="33"/>
        <v>2.2285000000000004</v>
      </c>
      <c r="G292" s="2">
        <f t="shared" si="27"/>
        <v>2.0267999999999997</v>
      </c>
      <c r="H292" s="2">
        <f t="shared" si="31"/>
        <v>1.6459999999999995</v>
      </c>
      <c r="I292" s="2">
        <f t="array" ref="I292">SUMPRODUCT(B276:B295, (ROW(B276:B295)-ROW(B276)+1)) / (20*21/2)</f>
        <v>2.1229523809523809</v>
      </c>
      <c r="J292" s="2">
        <f t="shared" si="34"/>
        <v>2.1635011006120339</v>
      </c>
      <c r="K292" s="2">
        <f t="shared" si="28"/>
        <v>2.0485577468669764</v>
      </c>
    </row>
    <row r="293" spans="1:11" ht="13.5" x14ac:dyDescent="0.25">
      <c r="A293" s="3">
        <f>TITRES_STAT!B296</f>
        <v>42732</v>
      </c>
      <c r="B293" s="5">
        <f>TITRES_STAT!D296</f>
        <v>2.0499999999999998</v>
      </c>
      <c r="C293" s="2">
        <f t="shared" si="29"/>
        <v>-9.0000000000000302E-2</v>
      </c>
      <c r="D293" s="2">
        <f t="shared" si="30"/>
        <v>2.1219999999999999</v>
      </c>
      <c r="E293" s="2">
        <f t="shared" si="32"/>
        <v>2.1410000000000005</v>
      </c>
      <c r="F293" s="2">
        <f t="shared" si="33"/>
        <v>2.2195000000000005</v>
      </c>
      <c r="G293" s="2">
        <f t="shared" si="27"/>
        <v>2.0331999999999995</v>
      </c>
      <c r="H293" s="2">
        <f t="shared" si="31"/>
        <v>1.6499999999999995</v>
      </c>
      <c r="I293" s="2">
        <f t="array" ref="I293">SUMPRODUCT(B277:B296, (ROW(B277:B296)-ROW(B277)+1)) / (20*21/2)</f>
        <v>2.0950952380952383</v>
      </c>
      <c r="J293" s="2">
        <f t="shared" si="34"/>
        <v>2.1526914719823163</v>
      </c>
      <c r="K293" s="2">
        <f t="shared" si="28"/>
        <v>2.0486143058133695</v>
      </c>
    </row>
    <row r="294" spans="1:11" ht="13.5" x14ac:dyDescent="0.25">
      <c r="A294" s="3">
        <f>TITRES_STAT!B297</f>
        <v>42733</v>
      </c>
      <c r="B294" s="5">
        <f>TITRES_STAT!D297</f>
        <v>1.96</v>
      </c>
      <c r="C294" s="2">
        <f t="shared" si="29"/>
        <v>-8.9999999999999858E-2</v>
      </c>
      <c r="D294" s="2">
        <f t="shared" si="30"/>
        <v>2.0859999999999999</v>
      </c>
      <c r="E294" s="2">
        <f t="shared" si="32"/>
        <v>2.1130000000000004</v>
      </c>
      <c r="F294" s="2">
        <f t="shared" si="33"/>
        <v>2.2090000000000005</v>
      </c>
      <c r="G294" s="2">
        <f t="shared" si="27"/>
        <v>2.0377999999999998</v>
      </c>
      <c r="H294" s="2">
        <f t="shared" si="31"/>
        <v>1.6535499999999994</v>
      </c>
      <c r="I294" s="2">
        <f t="array" ref="I294">SUMPRODUCT(B278:B297, (ROW(B278:B297)-ROW(B278)+1)) / (20*21/2)</f>
        <v>2.0741428571428573</v>
      </c>
      <c r="J294" s="2">
        <f t="shared" si="34"/>
        <v>2.1343399032220955</v>
      </c>
      <c r="K294" s="2">
        <f t="shared" si="28"/>
        <v>2.0451392349971589</v>
      </c>
    </row>
    <row r="295" spans="1:11" ht="13.5" x14ac:dyDescent="0.25">
      <c r="A295" s="3">
        <f>TITRES_STAT!B298</f>
        <v>42734</v>
      </c>
      <c r="B295" s="5">
        <f>TITRES_STAT!D298</f>
        <v>1.9</v>
      </c>
      <c r="C295" s="2">
        <f t="shared" si="29"/>
        <v>-6.0000000000000053E-2</v>
      </c>
      <c r="D295" s="2">
        <f t="shared" si="30"/>
        <v>2.0379999999999998</v>
      </c>
      <c r="E295" s="2">
        <f t="shared" si="32"/>
        <v>2.089</v>
      </c>
      <c r="F295" s="2">
        <f t="shared" si="33"/>
        <v>2.1924999999999999</v>
      </c>
      <c r="G295" s="2">
        <f t="shared" si="27"/>
        <v>2.0411999999999999</v>
      </c>
      <c r="H295" s="2">
        <f t="shared" si="31"/>
        <v>1.6567999999999992</v>
      </c>
      <c r="I295" s="2">
        <f t="array" ref="I295">SUMPRODUCT(B279:B298, (ROW(B279:B298)-ROW(B279)+1)) / (20*21/2)</f>
        <v>2.0633809523809528</v>
      </c>
      <c r="J295" s="2">
        <f t="shared" si="34"/>
        <v>2.1120218172009437</v>
      </c>
      <c r="K295" s="2">
        <f t="shared" si="28"/>
        <v>2.0394475002913879</v>
      </c>
    </row>
    <row r="296" spans="1:11" ht="13.5" x14ac:dyDescent="0.25">
      <c r="A296" s="3">
        <f>TITRES_STAT!B299</f>
        <v>42737</v>
      </c>
      <c r="B296" s="5">
        <f>TITRES_STAT!D299</f>
        <v>1.9</v>
      </c>
      <c r="C296" s="2">
        <f t="shared" si="29"/>
        <v>0</v>
      </c>
      <c r="D296" s="2">
        <f t="shared" si="30"/>
        <v>1.9899999999999998</v>
      </c>
      <c r="E296" s="2">
        <f t="shared" si="32"/>
        <v>2.0649999999999999</v>
      </c>
      <c r="F296" s="2">
        <f t="shared" si="33"/>
        <v>2.17</v>
      </c>
      <c r="G296" s="2">
        <f t="shared" si="27"/>
        <v>2.0451999999999999</v>
      </c>
      <c r="H296" s="2">
        <f t="shared" si="31"/>
        <v>1.6600499999999994</v>
      </c>
      <c r="I296" s="2">
        <f t="array" ref="I296">SUMPRODUCT(B280:B299, (ROW(B280:B299)-ROW(B280)+1)) / (20*21/2)</f>
        <v>2.0524761904761908</v>
      </c>
      <c r="J296" s="2">
        <f t="shared" si="34"/>
        <v>2.0918292631818063</v>
      </c>
      <c r="K296" s="2">
        <f t="shared" si="28"/>
        <v>2.0339789708681963</v>
      </c>
    </row>
    <row r="297" spans="1:11" ht="13.5" x14ac:dyDescent="0.25">
      <c r="A297" s="3">
        <f>TITRES_STAT!B300</f>
        <v>42738</v>
      </c>
      <c r="B297" s="5">
        <f>TITRES_STAT!D300</f>
        <v>1.95</v>
      </c>
      <c r="C297" s="2">
        <f t="shared" si="29"/>
        <v>5.0000000000000044E-2</v>
      </c>
      <c r="D297" s="2">
        <f t="shared" si="30"/>
        <v>1.952</v>
      </c>
      <c r="E297" s="2">
        <f t="shared" si="32"/>
        <v>2.0459999999999998</v>
      </c>
      <c r="F297" s="2">
        <f t="shared" si="33"/>
        <v>2.1429999999999998</v>
      </c>
      <c r="G297" s="2">
        <f t="shared" si="27"/>
        <v>2.0501999999999998</v>
      </c>
      <c r="H297" s="2">
        <f t="shared" si="31"/>
        <v>1.6632999999999993</v>
      </c>
      <c r="I297" s="2">
        <f t="array" ref="I297">SUMPRODUCT(B281:B300, (ROW(B281:B300)-ROW(B281)+1)) / (20*21/2)</f>
        <v>2.0429523809523809</v>
      </c>
      <c r="J297" s="2">
        <f t="shared" si="34"/>
        <v>2.0783217143073482</v>
      </c>
      <c r="K297" s="2">
        <f t="shared" si="28"/>
        <v>2.0306856778929729</v>
      </c>
    </row>
    <row r="298" spans="1:11" ht="13.5" x14ac:dyDescent="0.25">
      <c r="A298" s="3">
        <f>TITRES_STAT!B301</f>
        <v>42739</v>
      </c>
      <c r="B298" s="5">
        <f>TITRES_STAT!D301</f>
        <v>2.0299999999999998</v>
      </c>
      <c r="C298" s="2">
        <f t="shared" si="29"/>
        <v>7.9999999999999849E-2</v>
      </c>
      <c r="D298" s="2">
        <f t="shared" si="30"/>
        <v>1.948</v>
      </c>
      <c r="E298" s="2">
        <f t="shared" si="32"/>
        <v>2.0350000000000001</v>
      </c>
      <c r="F298" s="2">
        <f t="shared" si="33"/>
        <v>2.1245000000000003</v>
      </c>
      <c r="G298" s="2">
        <f t="shared" si="27"/>
        <v>2.0568</v>
      </c>
      <c r="H298" s="2">
        <f t="shared" si="31"/>
        <v>1.666949999999999</v>
      </c>
      <c r="I298" s="2">
        <f t="array" ref="I298">SUMPRODUCT(B282:B301, (ROW(B282:B301)-ROW(B282)+1)) / (20*21/2)</f>
        <v>2.0348095238095238</v>
      </c>
      <c r="J298" s="2">
        <f t="shared" si="34"/>
        <v>2.0737196462780769</v>
      </c>
      <c r="K298" s="2">
        <f t="shared" si="28"/>
        <v>2.0306587885638367</v>
      </c>
    </row>
    <row r="299" spans="1:11" ht="13.5" x14ac:dyDescent="0.25">
      <c r="A299" s="3">
        <f>TITRES_STAT!B302</f>
        <v>42740</v>
      </c>
      <c r="B299" s="5">
        <f>TITRES_STAT!D302</f>
        <v>2.0099999999999998</v>
      </c>
      <c r="C299" s="2">
        <f t="shared" si="29"/>
        <v>-2.0000000000000018E-2</v>
      </c>
      <c r="D299" s="2">
        <f t="shared" si="30"/>
        <v>1.9579999999999997</v>
      </c>
      <c r="E299" s="2">
        <f t="shared" si="32"/>
        <v>2.0219999999999998</v>
      </c>
      <c r="F299" s="2">
        <f t="shared" si="33"/>
        <v>2.1100000000000003</v>
      </c>
      <c r="G299" s="2">
        <f t="shared" si="27"/>
        <v>2.0619999999999998</v>
      </c>
      <c r="H299" s="2">
        <f t="shared" si="31"/>
        <v>1.6702499999999989</v>
      </c>
      <c r="I299" s="2">
        <f t="array" ref="I299">SUMPRODUCT(B283:B302, (ROW(B283:B302)-ROW(B283)+1)) / (20*21/2)</f>
        <v>2.0278095238095242</v>
      </c>
      <c r="J299" s="2">
        <f t="shared" si="34"/>
        <v>2.0676511085373077</v>
      </c>
      <c r="K299" s="2">
        <f t="shared" si="28"/>
        <v>2.0298486399927058</v>
      </c>
    </row>
    <row r="300" spans="1:11" ht="13.5" x14ac:dyDescent="0.25">
      <c r="A300" s="3">
        <f>TITRES_STAT!B303</f>
        <v>42741</v>
      </c>
      <c r="B300" s="5">
        <f>TITRES_STAT!D303</f>
        <v>2.0099999999999998</v>
      </c>
      <c r="C300" s="2">
        <f t="shared" si="29"/>
        <v>0</v>
      </c>
      <c r="D300" s="2">
        <f t="shared" si="30"/>
        <v>1.9799999999999998</v>
      </c>
      <c r="E300" s="2">
        <f t="shared" si="32"/>
        <v>2.0089999999999995</v>
      </c>
      <c r="F300" s="2">
        <f t="shared" si="33"/>
        <v>2.0955000000000004</v>
      </c>
      <c r="G300" s="2">
        <f t="shared" si="27"/>
        <v>2.0672000000000001</v>
      </c>
      <c r="H300" s="2">
        <f t="shared" si="31"/>
        <v>1.6735499999999988</v>
      </c>
      <c r="I300" s="2">
        <f t="array" ref="I300">SUMPRODUCT(B284:B303, (ROW(B284:B303)-ROW(B284)+1)) / (20*21/2)</f>
        <v>2.0219523809523809</v>
      </c>
      <c r="J300" s="2">
        <f t="shared" si="34"/>
        <v>2.0621605267718497</v>
      </c>
      <c r="K300" s="2">
        <f t="shared" si="28"/>
        <v>2.0290702619537759</v>
      </c>
    </row>
    <row r="301" spans="1:11" ht="13.5" x14ac:dyDescent="0.25">
      <c r="A301" s="3">
        <f>TITRES_STAT!B304</f>
        <v>42744</v>
      </c>
      <c r="B301" s="5">
        <f>TITRES_STAT!D304</f>
        <v>2.0099999999999998</v>
      </c>
      <c r="C301" s="2">
        <f t="shared" si="29"/>
        <v>0</v>
      </c>
      <c r="D301" s="2">
        <f t="shared" si="30"/>
        <v>2.0019999999999998</v>
      </c>
      <c r="E301" s="2">
        <f t="shared" si="32"/>
        <v>1.9959999999999993</v>
      </c>
      <c r="F301" s="2">
        <f t="shared" si="33"/>
        <v>2.0834999999999999</v>
      </c>
      <c r="G301" s="2">
        <f t="shared" si="27"/>
        <v>2.0710000000000002</v>
      </c>
      <c r="H301" s="2">
        <f t="shared" si="31"/>
        <v>1.6768499999999988</v>
      </c>
      <c r="I301" s="2">
        <f t="array" ref="I301">SUMPRODUCT(B285:B304, (ROW(B285:B304)-ROW(B285)+1)) / (20*21/2)</f>
        <v>2.0171904761904762</v>
      </c>
      <c r="J301" s="2">
        <f t="shared" si="34"/>
        <v>2.0571928575554832</v>
      </c>
      <c r="K301" s="2">
        <f t="shared" si="28"/>
        <v>2.0283224085438238</v>
      </c>
    </row>
    <row r="302" spans="1:11" ht="13.5" x14ac:dyDescent="0.25">
      <c r="A302" s="3">
        <f>TITRES_STAT!B305</f>
        <v>42745</v>
      </c>
      <c r="B302" s="5">
        <f>TITRES_STAT!D305</f>
        <v>2.0099999999999998</v>
      </c>
      <c r="C302" s="2">
        <f t="shared" si="29"/>
        <v>0</v>
      </c>
      <c r="D302" s="2">
        <f t="shared" si="30"/>
        <v>2.0139999999999998</v>
      </c>
      <c r="E302" s="2">
        <f t="shared" si="32"/>
        <v>1.9829999999999999</v>
      </c>
      <c r="F302" s="2">
        <f t="shared" si="33"/>
        <v>2.0714999999999995</v>
      </c>
      <c r="G302" s="2">
        <f t="shared" si="27"/>
        <v>2.0748000000000002</v>
      </c>
      <c r="H302" s="2">
        <f t="shared" si="31"/>
        <v>1.6801499999999987</v>
      </c>
      <c r="I302" s="2">
        <f t="array" ref="I302">SUMPRODUCT(B286:B305, (ROW(B286:B305)-ROW(B286)+1)) / (20*21/2)</f>
        <v>2.0135238095238095</v>
      </c>
      <c r="J302" s="2">
        <f t="shared" si="34"/>
        <v>2.0526982996930561</v>
      </c>
      <c r="K302" s="2">
        <f t="shared" si="28"/>
        <v>2.0276038827185756</v>
      </c>
    </row>
    <row r="303" spans="1:11" ht="13.5" x14ac:dyDescent="0.25">
      <c r="A303" s="3">
        <f>TITRES_STAT!B306</f>
        <v>42746</v>
      </c>
      <c r="B303" s="5">
        <f>TITRES_STAT!D306</f>
        <v>2.0099999999999998</v>
      </c>
      <c r="C303" s="2">
        <f t="shared" si="29"/>
        <v>0</v>
      </c>
      <c r="D303" s="2">
        <f t="shared" si="30"/>
        <v>2.0099999999999998</v>
      </c>
      <c r="E303" s="2">
        <f t="shared" si="32"/>
        <v>1.9789999999999999</v>
      </c>
      <c r="F303" s="2">
        <f t="shared" si="33"/>
        <v>2.0599999999999996</v>
      </c>
      <c r="G303" s="2">
        <f t="shared" si="27"/>
        <v>2.0770000000000004</v>
      </c>
      <c r="H303" s="2">
        <f t="shared" si="31"/>
        <v>1.6834499999999988</v>
      </c>
      <c r="I303" s="2">
        <f t="array" ref="I303">SUMPRODUCT(B287:B306, (ROW(B287:B306)-ROW(B287)+1)) / (20*21/2)</f>
        <v>2.0104761904761905</v>
      </c>
      <c r="J303" s="2">
        <f t="shared" si="34"/>
        <v>2.0486317949603841</v>
      </c>
      <c r="K303" s="2">
        <f t="shared" si="28"/>
        <v>2.0269135343766709</v>
      </c>
    </row>
    <row r="304" spans="1:11" ht="13.5" x14ac:dyDescent="0.25">
      <c r="A304" s="3">
        <f>TITRES_STAT!B307</f>
        <v>42747</v>
      </c>
      <c r="B304" s="5">
        <f>TITRES_STAT!D307</f>
        <v>2.0099999999999998</v>
      </c>
      <c r="C304" s="2">
        <f t="shared" si="29"/>
        <v>0</v>
      </c>
      <c r="D304" s="2">
        <f t="shared" si="30"/>
        <v>2.0099999999999998</v>
      </c>
      <c r="E304" s="2">
        <f t="shared" si="32"/>
        <v>1.9839999999999995</v>
      </c>
      <c r="F304" s="2">
        <f t="shared" si="33"/>
        <v>2.0484999999999998</v>
      </c>
      <c r="G304" s="2">
        <f t="shared" si="27"/>
        <v>2.079400000000001</v>
      </c>
      <c r="H304" s="2">
        <f t="shared" si="31"/>
        <v>1.6867499999999991</v>
      </c>
      <c r="I304" s="2">
        <f t="array" ref="I304">SUMPRODUCT(B288:B307, (ROW(B288:B307)-ROW(B288)+1)) / (20*21/2)</f>
        <v>2.0080476190476189</v>
      </c>
      <c r="J304" s="2">
        <f t="shared" si="34"/>
        <v>2.0449525763927285</v>
      </c>
      <c r="K304" s="2">
        <f t="shared" si="28"/>
        <v>2.0262502585187621</v>
      </c>
    </row>
    <row r="305" spans="1:11" ht="13.5" x14ac:dyDescent="0.25">
      <c r="A305" s="3">
        <f>TITRES_STAT!B308</f>
        <v>42748</v>
      </c>
      <c r="B305" s="5">
        <f>TITRES_STAT!D308</f>
        <v>2.0099999999999998</v>
      </c>
      <c r="C305" s="2">
        <f t="shared" si="29"/>
        <v>0</v>
      </c>
      <c r="D305" s="2">
        <f t="shared" si="30"/>
        <v>2.0099999999999998</v>
      </c>
      <c r="E305" s="2">
        <f t="shared" si="32"/>
        <v>1.9949999999999997</v>
      </c>
      <c r="F305" s="2">
        <f t="shared" si="33"/>
        <v>2.0419999999999994</v>
      </c>
      <c r="G305" s="2">
        <f t="shared" si="27"/>
        <v>2.0818000000000008</v>
      </c>
      <c r="H305" s="2">
        <f t="shared" si="31"/>
        <v>1.6900499999999987</v>
      </c>
      <c r="I305" s="2">
        <f t="array" ref="I305">SUMPRODUCT(B289:B308, (ROW(B289:B308)-ROW(B289)+1)) / (20*21/2)</f>
        <v>2.0148095238095238</v>
      </c>
      <c r="J305" s="2">
        <f t="shared" si="34"/>
        <v>2.041623759593421</v>
      </c>
      <c r="K305" s="2">
        <f t="shared" si="28"/>
        <v>2.0256129934788105</v>
      </c>
    </row>
    <row r="306" spans="1:11" ht="13.5" x14ac:dyDescent="0.25">
      <c r="A306" s="3">
        <f>TITRES_STAT!B309</f>
        <v>42751</v>
      </c>
      <c r="B306" s="5">
        <f>TITRES_STAT!D309</f>
        <v>2.0099999999999998</v>
      </c>
      <c r="C306" s="2">
        <f t="shared" si="29"/>
        <v>0</v>
      </c>
      <c r="D306" s="2">
        <f t="shared" si="30"/>
        <v>2.0099999999999998</v>
      </c>
      <c r="E306" s="2">
        <f t="shared" si="32"/>
        <v>2.0059999999999993</v>
      </c>
      <c r="F306" s="2">
        <f t="shared" si="33"/>
        <v>2.0354999999999994</v>
      </c>
      <c r="G306" s="2">
        <f t="shared" ref="G306:G369" si="35">AVERAGE(B257:B306)</f>
        <v>2.0842000000000009</v>
      </c>
      <c r="H306" s="2">
        <f t="shared" si="31"/>
        <v>1.6933499999999986</v>
      </c>
      <c r="I306" s="2">
        <f t="array" ref="I306">SUMPRODUCT(B290:B309, (ROW(B290:B309)-ROW(B290)+1)) / (20*21/2)</f>
        <v>2.0217619047619046</v>
      </c>
      <c r="J306" s="2">
        <f t="shared" si="34"/>
        <v>2.0386119729654761</v>
      </c>
      <c r="K306" s="2">
        <f t="shared" si="28"/>
        <v>2.0250007192247397</v>
      </c>
    </row>
    <row r="307" spans="1:11" ht="13.5" x14ac:dyDescent="0.25">
      <c r="A307" s="3">
        <f>TITRES_STAT!B310</f>
        <v>42752</v>
      </c>
      <c r="B307" s="5">
        <f>TITRES_STAT!D310</f>
        <v>2.0099999999999998</v>
      </c>
      <c r="C307" s="2">
        <f t="shared" si="29"/>
        <v>0</v>
      </c>
      <c r="D307" s="2">
        <f t="shared" si="30"/>
        <v>2.0099999999999998</v>
      </c>
      <c r="E307" s="2">
        <f t="shared" si="32"/>
        <v>2.0119999999999996</v>
      </c>
      <c r="F307" s="2">
        <f t="shared" si="33"/>
        <v>2.028999999999999</v>
      </c>
      <c r="G307" s="2">
        <f t="shared" si="35"/>
        <v>2.0866000000000011</v>
      </c>
      <c r="H307" s="2">
        <f t="shared" si="31"/>
        <v>1.6966499999999984</v>
      </c>
      <c r="I307" s="2">
        <f t="array" ref="I307">SUMPRODUCT(B291:B310, (ROW(B291:B310)-ROW(B291)+1)) / (20*21/2)</f>
        <v>2.0289047619047618</v>
      </c>
      <c r="J307" s="2">
        <f t="shared" si="34"/>
        <v>2.0358870231592401</v>
      </c>
      <c r="K307" s="2">
        <f t="shared" ref="K307:K370" si="36">$K$4*B307+(1-$K$4)*K306</f>
        <v>2.0244124557257304</v>
      </c>
    </row>
    <row r="308" spans="1:11" ht="13.5" x14ac:dyDescent="0.25">
      <c r="A308" s="3">
        <f>TITRES_STAT!B311</f>
        <v>42753</v>
      </c>
      <c r="B308" s="5">
        <f>TITRES_STAT!D311</f>
        <v>2.1</v>
      </c>
      <c r="C308" s="2">
        <f t="shared" si="29"/>
        <v>9.0000000000000302E-2</v>
      </c>
      <c r="D308" s="2">
        <f t="shared" si="30"/>
        <v>2.0279999999999996</v>
      </c>
      <c r="E308" s="2">
        <f t="shared" si="32"/>
        <v>2.0189999999999997</v>
      </c>
      <c r="F308" s="2">
        <f t="shared" si="33"/>
        <v>2.0269999999999992</v>
      </c>
      <c r="G308" s="2">
        <f t="shared" si="35"/>
        <v>2.0908000000000011</v>
      </c>
      <c r="H308" s="2">
        <f t="shared" si="31"/>
        <v>1.7003999999999988</v>
      </c>
      <c r="I308" s="2">
        <f t="array" ref="I308">SUMPRODUCT(B292:B311, (ROW(B292:B311)-ROW(B292)+1)) / (20*21/2)</f>
        <v>2.0362380952380952</v>
      </c>
      <c r="J308" s="2">
        <f t="shared" si="34"/>
        <v>2.0419930209535981</v>
      </c>
      <c r="K308" s="2">
        <f t="shared" si="36"/>
        <v>2.0273766731482508</v>
      </c>
    </row>
    <row r="309" spans="1:11" ht="13.5" x14ac:dyDescent="0.25">
      <c r="A309" s="3">
        <f>TITRES_STAT!B312</f>
        <v>42754</v>
      </c>
      <c r="B309" s="5">
        <f>TITRES_STAT!D312</f>
        <v>2.1</v>
      </c>
      <c r="C309" s="2">
        <f t="shared" si="29"/>
        <v>0</v>
      </c>
      <c r="D309" s="2">
        <f t="shared" si="30"/>
        <v>2.0459999999999998</v>
      </c>
      <c r="E309" s="2">
        <f t="shared" si="32"/>
        <v>2.028</v>
      </c>
      <c r="F309" s="2">
        <f t="shared" si="33"/>
        <v>2.0249999999999995</v>
      </c>
      <c r="G309" s="2">
        <f t="shared" si="35"/>
        <v>2.0950000000000006</v>
      </c>
      <c r="H309" s="2">
        <f t="shared" si="31"/>
        <v>1.7044999999999988</v>
      </c>
      <c r="I309" s="2">
        <f t="array" ref="I309">SUMPRODUCT(B293:B312, (ROW(B293:B312)-ROW(B293)+1)) / (20*21/2)</f>
        <v>2.0437619047619044</v>
      </c>
      <c r="J309" s="2">
        <f t="shared" si="34"/>
        <v>2.0475174951484938</v>
      </c>
      <c r="K309" s="2">
        <f t="shared" si="36"/>
        <v>2.03022464675028</v>
      </c>
    </row>
    <row r="310" spans="1:11" ht="13.5" x14ac:dyDescent="0.25">
      <c r="A310" s="3">
        <f>TITRES_STAT!B313</f>
        <v>42755</v>
      </c>
      <c r="B310" s="5">
        <f>TITRES_STAT!D313</f>
        <v>2.1</v>
      </c>
      <c r="C310" s="2">
        <f t="shared" si="29"/>
        <v>0</v>
      </c>
      <c r="D310" s="2">
        <f t="shared" si="30"/>
        <v>2.0639999999999996</v>
      </c>
      <c r="E310" s="2">
        <f t="shared" si="32"/>
        <v>2.0369999999999999</v>
      </c>
      <c r="F310" s="2">
        <f t="shared" si="33"/>
        <v>2.0229999999999992</v>
      </c>
      <c r="G310" s="2">
        <f t="shared" si="35"/>
        <v>2.0990000000000006</v>
      </c>
      <c r="H310" s="2">
        <f t="shared" si="31"/>
        <v>1.708899999999999</v>
      </c>
      <c r="I310" s="2">
        <f t="array" ref="I310">SUMPRODUCT(B294:B313, (ROW(B294:B313)-ROW(B294)+1)) / (20*21/2)</f>
        <v>2.0514761904761905</v>
      </c>
      <c r="J310" s="2">
        <f t="shared" si="34"/>
        <v>2.0525158289438754</v>
      </c>
      <c r="K310" s="2">
        <f t="shared" si="36"/>
        <v>2.0329609351130142</v>
      </c>
    </row>
    <row r="311" spans="1:11" ht="13.5" x14ac:dyDescent="0.25">
      <c r="A311" s="3">
        <f>TITRES_STAT!B314</f>
        <v>42758</v>
      </c>
      <c r="B311" s="5">
        <f>TITRES_STAT!D314</f>
        <v>2.1</v>
      </c>
      <c r="C311" s="2">
        <f t="shared" si="29"/>
        <v>0</v>
      </c>
      <c r="D311" s="2">
        <f t="shared" si="30"/>
        <v>2.0819999999999999</v>
      </c>
      <c r="E311" s="2">
        <f t="shared" si="32"/>
        <v>2.0460000000000003</v>
      </c>
      <c r="F311" s="2">
        <f t="shared" si="33"/>
        <v>2.0209999999999995</v>
      </c>
      <c r="G311" s="2">
        <f t="shared" si="35"/>
        <v>2.1034000000000006</v>
      </c>
      <c r="H311" s="2">
        <f t="shared" si="31"/>
        <v>1.7135999999999989</v>
      </c>
      <c r="I311" s="2">
        <f t="array" ref="I311">SUMPRODUCT(B295:B314, (ROW(B295:B314)-ROW(B295)+1)) / (20*21/2)</f>
        <v>2.0589523809523809</v>
      </c>
      <c r="J311" s="2">
        <f t="shared" si="34"/>
        <v>2.0570381309492207</v>
      </c>
      <c r="K311" s="2">
        <f t="shared" si="36"/>
        <v>2.0355899180497588</v>
      </c>
    </row>
    <row r="312" spans="1:11" ht="13.5" x14ac:dyDescent="0.25">
      <c r="A312" s="3">
        <f>TITRES_STAT!B315</f>
        <v>42759</v>
      </c>
      <c r="B312" s="5">
        <f>TITRES_STAT!D315</f>
        <v>2.1</v>
      </c>
      <c r="C312" s="2">
        <f t="shared" si="29"/>
        <v>0</v>
      </c>
      <c r="D312" s="2">
        <f t="shared" si="30"/>
        <v>2.1</v>
      </c>
      <c r="E312" s="2">
        <f t="shared" si="32"/>
        <v>2.0550000000000002</v>
      </c>
      <c r="F312" s="2">
        <f t="shared" si="33"/>
        <v>2.0189999999999997</v>
      </c>
      <c r="G312" s="2">
        <f t="shared" si="35"/>
        <v>2.1068000000000002</v>
      </c>
      <c r="H312" s="2">
        <f t="shared" si="31"/>
        <v>1.7184499999999991</v>
      </c>
      <c r="I312" s="2">
        <f t="array" ref="I312">SUMPRODUCT(B296:B315, (ROW(B296:B315)-ROW(B296)+1)) / (20*21/2)</f>
        <v>2.0600476190476189</v>
      </c>
      <c r="J312" s="2">
        <f t="shared" si="34"/>
        <v>2.0611297375254853</v>
      </c>
      <c r="K312" s="2">
        <f t="shared" si="36"/>
        <v>2.0381158036164351</v>
      </c>
    </row>
    <row r="313" spans="1:11" ht="13.5" x14ac:dyDescent="0.25">
      <c r="A313" s="3">
        <f>TITRES_STAT!B316</f>
        <v>42760</v>
      </c>
      <c r="B313" s="5">
        <f>TITRES_STAT!D316</f>
        <v>2.1</v>
      </c>
      <c r="C313" s="2">
        <f t="shared" si="29"/>
        <v>0</v>
      </c>
      <c r="D313" s="2">
        <f t="shared" si="30"/>
        <v>2.1</v>
      </c>
      <c r="E313" s="2">
        <f t="shared" si="32"/>
        <v>2.0640000000000001</v>
      </c>
      <c r="F313" s="2">
        <f t="shared" si="33"/>
        <v>2.0215000000000001</v>
      </c>
      <c r="G313" s="2">
        <f t="shared" si="35"/>
        <v>2.1102000000000003</v>
      </c>
      <c r="H313" s="2">
        <f t="shared" si="31"/>
        <v>1.7232499999999993</v>
      </c>
      <c r="I313" s="2">
        <f t="array" ref="I313">SUMPRODUCT(B297:B316, (ROW(B297:B316)-ROW(B297)+1)) / (20*21/2)</f>
        <v>2.0604761904761904</v>
      </c>
      <c r="J313" s="2">
        <f t="shared" si="34"/>
        <v>2.0648316672849631</v>
      </c>
      <c r="K313" s="2">
        <f t="shared" si="36"/>
        <v>2.0405426348471631</v>
      </c>
    </row>
    <row r="314" spans="1:11" ht="13.5" x14ac:dyDescent="0.25">
      <c r="A314" s="3">
        <f>TITRES_STAT!B317</f>
        <v>42761</v>
      </c>
      <c r="B314" s="5">
        <f>TITRES_STAT!D317</f>
        <v>2.1</v>
      </c>
      <c r="C314" s="2">
        <f t="shared" si="29"/>
        <v>0</v>
      </c>
      <c r="D314" s="2">
        <f t="shared" si="30"/>
        <v>2.1</v>
      </c>
      <c r="E314" s="2">
        <f t="shared" si="32"/>
        <v>2.073</v>
      </c>
      <c r="F314" s="2">
        <f t="shared" si="33"/>
        <v>2.0285000000000002</v>
      </c>
      <c r="G314" s="2">
        <f t="shared" si="35"/>
        <v>2.1136000000000004</v>
      </c>
      <c r="H314" s="2">
        <f t="shared" si="31"/>
        <v>1.7277499999999995</v>
      </c>
      <c r="I314" s="2">
        <f t="array" ref="I314">SUMPRODUCT(B298:B317, (ROW(B298:B317)-ROW(B298)+1)) / (20*21/2)</f>
        <v>2.0602380952380952</v>
      </c>
      <c r="J314" s="2">
        <f t="shared" si="34"/>
        <v>2.0681810323054428</v>
      </c>
      <c r="K314" s="2">
        <f t="shared" si="36"/>
        <v>2.042874296225706</v>
      </c>
    </row>
    <row r="315" spans="1:11" ht="13.5" x14ac:dyDescent="0.25">
      <c r="A315" s="3">
        <f>TITRES_STAT!B318</f>
        <v>42762</v>
      </c>
      <c r="B315" s="5">
        <f>TITRES_STAT!D318</f>
        <v>2.04</v>
      </c>
      <c r="C315" s="2">
        <f t="shared" si="29"/>
        <v>-6.0000000000000053E-2</v>
      </c>
      <c r="D315" s="2">
        <f t="shared" si="30"/>
        <v>2.0880000000000001</v>
      </c>
      <c r="E315" s="2">
        <f t="shared" si="32"/>
        <v>2.0759999999999996</v>
      </c>
      <c r="F315" s="2">
        <f t="shared" si="33"/>
        <v>2.0354999999999999</v>
      </c>
      <c r="G315" s="2">
        <f t="shared" si="35"/>
        <v>2.1158000000000006</v>
      </c>
      <c r="H315" s="2">
        <f t="shared" si="31"/>
        <v>1.7318999999999993</v>
      </c>
      <c r="I315" s="2">
        <f t="array" ref="I315">SUMPRODUCT(B299:B318, (ROW(B299:B318)-ROW(B299)+1)) / (20*21/2)</f>
        <v>2.0595714285714286</v>
      </c>
      <c r="J315" s="2">
        <f t="shared" si="34"/>
        <v>2.0654971244668294</v>
      </c>
      <c r="K315" s="2">
        <f t="shared" si="36"/>
        <v>2.0427615787266586</v>
      </c>
    </row>
    <row r="316" spans="1:11" ht="13.5" x14ac:dyDescent="0.25">
      <c r="A316" s="3">
        <f>TITRES_STAT!B319</f>
        <v>42765</v>
      </c>
      <c r="B316" s="5">
        <f>TITRES_STAT!D319</f>
        <v>2.04</v>
      </c>
      <c r="C316" s="2">
        <f t="shared" si="29"/>
        <v>0</v>
      </c>
      <c r="D316" s="2">
        <f t="shared" si="30"/>
        <v>2.0759999999999996</v>
      </c>
      <c r="E316" s="2">
        <f t="shared" si="32"/>
        <v>2.0789999999999997</v>
      </c>
      <c r="F316" s="2">
        <f t="shared" si="33"/>
        <v>2.0425</v>
      </c>
      <c r="G316" s="2">
        <f t="shared" si="35"/>
        <v>2.1166000000000005</v>
      </c>
      <c r="H316" s="2">
        <f t="shared" si="31"/>
        <v>1.7360499999999996</v>
      </c>
      <c r="I316" s="2">
        <f t="array" ref="I316">SUMPRODUCT(B300:B319, (ROW(B300:B319)-ROW(B300)+1)) / (20*21/2)</f>
        <v>2.0617142857142858</v>
      </c>
      <c r="J316" s="2">
        <f t="shared" si="34"/>
        <v>2.0630688268985597</v>
      </c>
      <c r="K316" s="2">
        <f t="shared" si="36"/>
        <v>2.0426532815216918</v>
      </c>
    </row>
    <row r="317" spans="1:11" ht="13.5" x14ac:dyDescent="0.25">
      <c r="A317" s="3">
        <f>TITRES_STAT!B320</f>
        <v>42766</v>
      </c>
      <c r="B317" s="5">
        <f>TITRES_STAT!D320</f>
        <v>2.04</v>
      </c>
      <c r="C317" s="2">
        <f t="shared" si="29"/>
        <v>0</v>
      </c>
      <c r="D317" s="2">
        <f t="shared" si="30"/>
        <v>2.0640000000000001</v>
      </c>
      <c r="E317" s="2">
        <f t="shared" si="32"/>
        <v>2.0819999999999999</v>
      </c>
      <c r="F317" s="2">
        <f t="shared" si="33"/>
        <v>2.0470000000000002</v>
      </c>
      <c r="G317" s="2">
        <f t="shared" si="35"/>
        <v>2.1174000000000008</v>
      </c>
      <c r="H317" s="2">
        <f t="shared" si="31"/>
        <v>1.7401499999999996</v>
      </c>
      <c r="I317" s="2">
        <f t="array" ref="I317">SUMPRODUCT(B301:B320, (ROW(B301:B320)-ROW(B301)+1)) / (20*21/2)</f>
        <v>2.0635714285714286</v>
      </c>
      <c r="J317" s="2">
        <f t="shared" si="34"/>
        <v>2.0608717957653635</v>
      </c>
      <c r="K317" s="2">
        <f t="shared" si="36"/>
        <v>2.042549231265939</v>
      </c>
    </row>
    <row r="318" spans="1:11" ht="13.5" x14ac:dyDescent="0.25">
      <c r="A318" s="3">
        <f>TITRES_STAT!B321</f>
        <v>42767</v>
      </c>
      <c r="B318" s="5">
        <f>TITRES_STAT!D321</f>
        <v>2.04</v>
      </c>
      <c r="C318" s="2">
        <f t="shared" si="29"/>
        <v>0</v>
      </c>
      <c r="D318" s="2">
        <f t="shared" si="30"/>
        <v>2.0520000000000005</v>
      </c>
      <c r="E318" s="2">
        <f t="shared" si="32"/>
        <v>2.0759999999999996</v>
      </c>
      <c r="F318" s="2">
        <f t="shared" si="33"/>
        <v>2.0475000000000003</v>
      </c>
      <c r="G318" s="2">
        <f t="shared" si="35"/>
        <v>2.1182000000000007</v>
      </c>
      <c r="H318" s="2">
        <f t="shared" si="31"/>
        <v>1.7440999999999998</v>
      </c>
      <c r="I318" s="2">
        <f t="array" ref="I318">SUMPRODUCT(B302:B321, (ROW(B302:B321)-ROW(B302)+1)) / (20*21/2)</f>
        <v>2.0651428571428574</v>
      </c>
      <c r="J318" s="2">
        <f t="shared" si="34"/>
        <v>2.0588840056924718</v>
      </c>
      <c r="K318" s="2">
        <f t="shared" si="36"/>
        <v>2.0424492614123726</v>
      </c>
    </row>
    <row r="319" spans="1:11" ht="13.5" x14ac:dyDescent="0.25">
      <c r="A319" s="3">
        <f>TITRES_STAT!B322</f>
        <v>42768</v>
      </c>
      <c r="B319" s="5">
        <f>TITRES_STAT!D322</f>
        <v>2.0699999999999998</v>
      </c>
      <c r="C319" s="2">
        <f t="shared" si="29"/>
        <v>2.9999999999999805E-2</v>
      </c>
      <c r="D319" s="2">
        <f t="shared" si="30"/>
        <v>2.0460000000000003</v>
      </c>
      <c r="E319" s="2">
        <f t="shared" si="32"/>
        <v>2.0729999999999995</v>
      </c>
      <c r="F319" s="2">
        <f t="shared" si="33"/>
        <v>2.0505000000000004</v>
      </c>
      <c r="G319" s="2">
        <f t="shared" si="35"/>
        <v>2.1184000000000007</v>
      </c>
      <c r="H319" s="2">
        <f t="shared" si="31"/>
        <v>1.7480499999999994</v>
      </c>
      <c r="I319" s="2">
        <f t="array" ref="I319">SUMPRODUCT(B303:B322, (ROW(B303:B322)-ROW(B303)+1)) / (20*21/2)</f>
        <v>2.0664285714285713</v>
      </c>
      <c r="J319" s="2">
        <f t="shared" si="34"/>
        <v>2.0599426718169984</v>
      </c>
      <c r="K319" s="2">
        <f t="shared" si="36"/>
        <v>2.0435296825334559</v>
      </c>
    </row>
    <row r="320" spans="1:11" ht="13.5" x14ac:dyDescent="0.25">
      <c r="A320" s="3">
        <f>TITRES_STAT!B323</f>
        <v>42769</v>
      </c>
      <c r="B320" s="5">
        <f>TITRES_STAT!D323</f>
        <v>2.0699999999999998</v>
      </c>
      <c r="C320" s="2">
        <f t="shared" si="29"/>
        <v>0</v>
      </c>
      <c r="D320" s="2">
        <f t="shared" si="30"/>
        <v>2.052</v>
      </c>
      <c r="E320" s="2">
        <f t="shared" si="32"/>
        <v>2.0699999999999998</v>
      </c>
      <c r="F320" s="2">
        <f t="shared" si="33"/>
        <v>2.0535000000000005</v>
      </c>
      <c r="G320" s="2">
        <f t="shared" si="35"/>
        <v>2.1174000000000004</v>
      </c>
      <c r="H320" s="2">
        <f t="shared" si="31"/>
        <v>1.7521499999999994</v>
      </c>
      <c r="I320" s="2">
        <f t="array" ref="I320">SUMPRODUCT(B304:B323, (ROW(B304:B323)-ROW(B304)+1)) / (20*21/2)</f>
        <v>2.0674285714285712</v>
      </c>
      <c r="J320" s="2">
        <f t="shared" si="34"/>
        <v>2.0609005125963318</v>
      </c>
      <c r="K320" s="2">
        <f t="shared" si="36"/>
        <v>2.0445677341988104</v>
      </c>
    </row>
    <row r="321" spans="1:11" ht="13.5" x14ac:dyDescent="0.25">
      <c r="A321" s="3">
        <f>TITRES_STAT!B324</f>
        <v>42772</v>
      </c>
      <c r="B321" s="5">
        <f>TITRES_STAT!D324</f>
        <v>2.0699999999999998</v>
      </c>
      <c r="C321" s="2">
        <f t="shared" si="29"/>
        <v>0</v>
      </c>
      <c r="D321" s="2">
        <f t="shared" si="30"/>
        <v>2.0580000000000003</v>
      </c>
      <c r="E321" s="2">
        <f t="shared" si="32"/>
        <v>2.0669999999999997</v>
      </c>
      <c r="F321" s="2">
        <f t="shared" si="33"/>
        <v>2.0565000000000002</v>
      </c>
      <c r="G321" s="2">
        <f t="shared" si="35"/>
        <v>2.1152000000000002</v>
      </c>
      <c r="H321" s="2">
        <f t="shared" si="31"/>
        <v>1.7562499999999994</v>
      </c>
      <c r="I321" s="2">
        <f t="array" ref="I321">SUMPRODUCT(B305:B324, (ROW(B305:B324)-ROW(B305)+1)) / (20*21/2)</f>
        <v>2.0681428571428571</v>
      </c>
      <c r="J321" s="2">
        <f t="shared" si="34"/>
        <v>2.0617671304443004</v>
      </c>
      <c r="K321" s="2">
        <f t="shared" si="36"/>
        <v>2.04556507795572</v>
      </c>
    </row>
    <row r="322" spans="1:11" ht="13.5" x14ac:dyDescent="0.25">
      <c r="A322" s="3">
        <f>TITRES_STAT!B325</f>
        <v>42773</v>
      </c>
      <c r="B322" s="5">
        <f>TITRES_STAT!D325</f>
        <v>2.0699999999999998</v>
      </c>
      <c r="C322" s="2">
        <f t="shared" si="29"/>
        <v>0</v>
      </c>
      <c r="D322" s="2">
        <f t="shared" si="30"/>
        <v>2.0640000000000001</v>
      </c>
      <c r="E322" s="2">
        <f t="shared" si="32"/>
        <v>2.0640000000000001</v>
      </c>
      <c r="F322" s="2">
        <f t="shared" si="33"/>
        <v>2.0595000000000003</v>
      </c>
      <c r="G322" s="2">
        <f t="shared" si="35"/>
        <v>2.1117999999999997</v>
      </c>
      <c r="H322" s="2">
        <f t="shared" si="31"/>
        <v>1.7603499999999994</v>
      </c>
      <c r="I322" s="2">
        <f t="array" ref="I322">SUMPRODUCT(B306:B325, (ROW(B306:B325)-ROW(B306)+1)) / (20*21/2)</f>
        <v>2.0647619047619044</v>
      </c>
      <c r="J322" s="2">
        <f t="shared" si="34"/>
        <v>2.062551213259129</v>
      </c>
      <c r="K322" s="2">
        <f t="shared" si="36"/>
        <v>2.0465233101927507</v>
      </c>
    </row>
    <row r="323" spans="1:11" ht="13.5" x14ac:dyDescent="0.25">
      <c r="A323" s="3">
        <f>TITRES_STAT!B326</f>
        <v>42774</v>
      </c>
      <c r="B323" s="5">
        <f>TITRES_STAT!D326</f>
        <v>2.0699999999999998</v>
      </c>
      <c r="C323" s="2">
        <f t="shared" si="29"/>
        <v>0</v>
      </c>
      <c r="D323" s="2">
        <f t="shared" si="30"/>
        <v>2.0699999999999998</v>
      </c>
      <c r="E323" s="2">
        <f t="shared" si="32"/>
        <v>2.0610000000000004</v>
      </c>
      <c r="F323" s="2">
        <f t="shared" si="33"/>
        <v>2.0625</v>
      </c>
      <c r="G323" s="2">
        <f t="shared" si="35"/>
        <v>2.1085999999999996</v>
      </c>
      <c r="H323" s="2">
        <f t="shared" si="31"/>
        <v>1.7644499999999994</v>
      </c>
      <c r="I323" s="2">
        <f t="array" ref="I323">SUMPRODUCT(B307:B326, (ROW(B307:B326)-ROW(B307)+1)) / (20*21/2)</f>
        <v>2.0612857142857144</v>
      </c>
      <c r="J323" s="2">
        <f t="shared" si="34"/>
        <v>2.0632606215201643</v>
      </c>
      <c r="K323" s="2">
        <f t="shared" si="36"/>
        <v>2.0474439646949958</v>
      </c>
    </row>
    <row r="324" spans="1:11" ht="13.5" x14ac:dyDescent="0.25">
      <c r="A324" s="3">
        <f>TITRES_STAT!B327</f>
        <v>42775</v>
      </c>
      <c r="B324" s="5">
        <f>TITRES_STAT!D327</f>
        <v>2.0699999999999998</v>
      </c>
      <c r="C324" s="2">
        <f t="shared" ref="C324:C387" si="37">B324-B323</f>
        <v>0</v>
      </c>
      <c r="D324" s="2">
        <f t="shared" si="30"/>
        <v>2.0699999999999998</v>
      </c>
      <c r="E324" s="2">
        <f t="shared" si="32"/>
        <v>2.0580000000000003</v>
      </c>
      <c r="F324" s="2">
        <f t="shared" si="33"/>
        <v>2.0654999999999997</v>
      </c>
      <c r="G324" s="2">
        <f t="shared" si="35"/>
        <v>2.1065999999999989</v>
      </c>
      <c r="H324" s="2">
        <f t="shared" si="31"/>
        <v>1.7685499999999994</v>
      </c>
      <c r="I324" s="2">
        <f t="array" ref="I324">SUMPRODUCT(B308:B327, (ROW(B308:B327)-ROW(B308)+1)) / (20*21/2)</f>
        <v>2.0577142857142858</v>
      </c>
      <c r="J324" s="2">
        <f t="shared" si="34"/>
        <v>2.0639024670896724</v>
      </c>
      <c r="K324" s="2">
        <f t="shared" si="36"/>
        <v>2.0483285150991137</v>
      </c>
    </row>
    <row r="325" spans="1:11" ht="13.5" x14ac:dyDescent="0.25">
      <c r="A325" s="3">
        <f>TITRES_STAT!B328</f>
        <v>42776</v>
      </c>
      <c r="B325" s="5">
        <f>TITRES_STAT!D328</f>
        <v>2.0299999999999998</v>
      </c>
      <c r="C325" s="2">
        <f t="shared" si="37"/>
        <v>-4.0000000000000036E-2</v>
      </c>
      <c r="D325" s="2">
        <f t="shared" si="30"/>
        <v>2.0619999999999998</v>
      </c>
      <c r="E325" s="2">
        <f t="shared" si="32"/>
        <v>2.0569999999999999</v>
      </c>
      <c r="F325" s="2">
        <f t="shared" si="33"/>
        <v>2.0665</v>
      </c>
      <c r="G325" s="2">
        <f t="shared" si="35"/>
        <v>2.1025999999999989</v>
      </c>
      <c r="H325" s="2">
        <f t="shared" si="31"/>
        <v>1.7724499999999992</v>
      </c>
      <c r="I325" s="2">
        <f t="array" ref="I325">SUMPRODUCT(B309:B328, (ROW(B309:B328)-ROW(B309)+1)) / (20*21/2)</f>
        <v>2.0540476190476191</v>
      </c>
      <c r="J325" s="2">
        <f t="shared" si="34"/>
        <v>2.0606736607001799</v>
      </c>
      <c r="K325" s="2">
        <f t="shared" si="36"/>
        <v>2.0476097498011092</v>
      </c>
    </row>
    <row r="326" spans="1:11" ht="13.5" x14ac:dyDescent="0.25">
      <c r="A326" s="3">
        <f>TITRES_STAT!B329</f>
        <v>42779</v>
      </c>
      <c r="B326" s="5">
        <f>TITRES_STAT!D329</f>
        <v>2.0299999999999998</v>
      </c>
      <c r="C326" s="2">
        <f t="shared" si="37"/>
        <v>0</v>
      </c>
      <c r="D326" s="2">
        <f t="shared" ref="D326:D389" si="38">AVERAGE(B322:B326)</f>
        <v>2.0539999999999994</v>
      </c>
      <c r="E326" s="2">
        <f t="shared" si="32"/>
        <v>2.056</v>
      </c>
      <c r="F326" s="2">
        <f t="shared" si="33"/>
        <v>2.0674999999999999</v>
      </c>
      <c r="G326" s="2">
        <f t="shared" si="35"/>
        <v>2.0961999999999987</v>
      </c>
      <c r="H326" s="2">
        <f t="shared" si="31"/>
        <v>1.776349999999999</v>
      </c>
      <c r="I326" s="2">
        <f t="array" ref="I326">SUMPRODUCT(B310:B329, (ROW(B310:B329)-ROW(B310)+1)) / (20*21/2)</f>
        <v>2.0507142857142857</v>
      </c>
      <c r="J326" s="2">
        <f t="shared" si="34"/>
        <v>2.0577523596811149</v>
      </c>
      <c r="K326" s="2">
        <f t="shared" si="36"/>
        <v>2.0469191713775365</v>
      </c>
    </row>
    <row r="327" spans="1:11" ht="13.5" x14ac:dyDescent="0.25">
      <c r="A327" s="3">
        <f>TITRES_STAT!B330</f>
        <v>42780</v>
      </c>
      <c r="B327" s="5">
        <f>TITRES_STAT!D330</f>
        <v>2.0299999999999998</v>
      </c>
      <c r="C327" s="2">
        <f t="shared" si="37"/>
        <v>0</v>
      </c>
      <c r="D327" s="2">
        <f t="shared" si="38"/>
        <v>2.0459999999999998</v>
      </c>
      <c r="E327" s="2">
        <f t="shared" si="32"/>
        <v>2.0550000000000006</v>
      </c>
      <c r="F327" s="2">
        <f t="shared" si="33"/>
        <v>2.0684999999999998</v>
      </c>
      <c r="G327" s="2">
        <f t="shared" si="35"/>
        <v>2.0869999999999989</v>
      </c>
      <c r="H327" s="2">
        <f t="shared" si="31"/>
        <v>1.780249999999999</v>
      </c>
      <c r="I327" s="2">
        <f t="array" ref="I327">SUMPRODUCT(B311:B330, (ROW(B311:B330)-ROW(B311)+1)) / (20*21/2)</f>
        <v>2.0477142857142856</v>
      </c>
      <c r="J327" s="2">
        <f t="shared" si="34"/>
        <v>2.0551092778067228</v>
      </c>
      <c r="K327" s="2">
        <f t="shared" si="36"/>
        <v>2.0462556744607707</v>
      </c>
    </row>
    <row r="328" spans="1:11" ht="13.5" x14ac:dyDescent="0.25">
      <c r="A328" s="3">
        <f>TITRES_STAT!B331</f>
        <v>42781</v>
      </c>
      <c r="B328" s="5">
        <f>TITRES_STAT!D331</f>
        <v>2.0299999999999998</v>
      </c>
      <c r="C328" s="2">
        <f t="shared" si="37"/>
        <v>0</v>
      </c>
      <c r="D328" s="2">
        <f t="shared" si="38"/>
        <v>2.0379999999999994</v>
      </c>
      <c r="E328" s="2">
        <f t="shared" si="32"/>
        <v>2.0540000000000003</v>
      </c>
      <c r="F328" s="2">
        <f t="shared" si="33"/>
        <v>2.0650000000000004</v>
      </c>
      <c r="G328" s="2">
        <f t="shared" si="35"/>
        <v>2.0795999999999988</v>
      </c>
      <c r="H328" s="2">
        <f t="shared" si="31"/>
        <v>1.7838999999999987</v>
      </c>
      <c r="I328" s="2">
        <f t="array" ref="I328">SUMPRODUCT(B312:B331, (ROW(B312:B331)-ROW(B312)+1)) / (20*21/2)</f>
        <v>2.0450476190476192</v>
      </c>
      <c r="J328" s="2">
        <f t="shared" si="34"/>
        <v>2.0527179180156061</v>
      </c>
      <c r="K328" s="2">
        <f t="shared" si="36"/>
        <v>2.0456181970309366</v>
      </c>
    </row>
    <row r="329" spans="1:11" ht="13.5" x14ac:dyDescent="0.25">
      <c r="A329" s="3">
        <f>TITRES_STAT!B332</f>
        <v>42782</v>
      </c>
      <c r="B329" s="5">
        <f>TITRES_STAT!D332</f>
        <v>2.0299999999999998</v>
      </c>
      <c r="C329" s="2">
        <f t="shared" si="37"/>
        <v>0</v>
      </c>
      <c r="D329" s="2">
        <f t="shared" si="38"/>
        <v>2.0299999999999998</v>
      </c>
      <c r="E329" s="2">
        <f t="shared" si="32"/>
        <v>2.0499999999999998</v>
      </c>
      <c r="F329" s="2">
        <f t="shared" si="33"/>
        <v>2.0615000000000001</v>
      </c>
      <c r="G329" s="2">
        <f t="shared" si="35"/>
        <v>2.0741999999999989</v>
      </c>
      <c r="H329" s="2">
        <f t="shared" si="31"/>
        <v>1.7877999999999985</v>
      </c>
      <c r="I329" s="2">
        <f t="array" ref="I329">SUMPRODUCT(B313:B332, (ROW(B313:B332)-ROW(B313)+1)) / (20*21/2)</f>
        <v>2.0427142857142857</v>
      </c>
      <c r="J329" s="2">
        <f t="shared" si="34"/>
        <v>2.0505543067760246</v>
      </c>
      <c r="K329" s="2">
        <f t="shared" si="36"/>
        <v>2.045005718715998</v>
      </c>
    </row>
    <row r="330" spans="1:11" ht="13.5" x14ac:dyDescent="0.25">
      <c r="A330" s="3">
        <f>TITRES_STAT!B333</f>
        <v>42783</v>
      </c>
      <c r="B330" s="5">
        <f>TITRES_STAT!D333</f>
        <v>2.0299999999999998</v>
      </c>
      <c r="C330" s="2">
        <f t="shared" si="37"/>
        <v>0</v>
      </c>
      <c r="D330" s="2">
        <f t="shared" si="38"/>
        <v>2.0299999999999998</v>
      </c>
      <c r="E330" s="2">
        <f t="shared" si="32"/>
        <v>2.0460000000000003</v>
      </c>
      <c r="F330" s="2">
        <f t="shared" si="33"/>
        <v>2.0580000000000003</v>
      </c>
      <c r="G330" s="2">
        <f t="shared" si="35"/>
        <v>2.0687999999999995</v>
      </c>
      <c r="H330" s="2">
        <f t="shared" ref="H330:H393" si="39">AVERAGE(B131:B330)</f>
        <v>1.7916999999999987</v>
      </c>
      <c r="I330" s="2">
        <f t="array" ref="I330">SUMPRODUCT(B314:B333, (ROW(B314:B333)-ROW(B314)+1)) / (20*21/2)</f>
        <v>2.0407142857142855</v>
      </c>
      <c r="J330" s="2">
        <f t="shared" si="34"/>
        <v>2.0485967537497363</v>
      </c>
      <c r="K330" s="2">
        <f t="shared" si="36"/>
        <v>2.0444172591585081</v>
      </c>
    </row>
    <row r="331" spans="1:11" ht="13.5" x14ac:dyDescent="0.25">
      <c r="A331" s="3">
        <f>TITRES_STAT!B334</f>
        <v>42786</v>
      </c>
      <c r="B331" s="5">
        <f>TITRES_STAT!D334</f>
        <v>2.0299999999999998</v>
      </c>
      <c r="C331" s="2">
        <f t="shared" si="37"/>
        <v>0</v>
      </c>
      <c r="D331" s="2">
        <f t="shared" si="38"/>
        <v>2.0299999999999998</v>
      </c>
      <c r="E331" s="2">
        <f t="shared" si="32"/>
        <v>2.0419999999999998</v>
      </c>
      <c r="F331" s="2">
        <f t="shared" si="33"/>
        <v>2.0545</v>
      </c>
      <c r="G331" s="2">
        <f t="shared" si="35"/>
        <v>2.0643999999999996</v>
      </c>
      <c r="H331" s="2">
        <f t="shared" si="39"/>
        <v>1.7955999999999985</v>
      </c>
      <c r="I331" s="2">
        <f t="array" ref="I331">SUMPRODUCT(B315:B334, (ROW(B315:B334)-ROW(B315)+1)) / (20*21/2)</f>
        <v>2.0390476190476186</v>
      </c>
      <c r="J331" s="2">
        <f t="shared" si="34"/>
        <v>2.0468256343449993</v>
      </c>
      <c r="K331" s="2">
        <f t="shared" si="36"/>
        <v>2.0438518764464098</v>
      </c>
    </row>
    <row r="332" spans="1:11" ht="13.5" x14ac:dyDescent="0.25">
      <c r="A332" s="3">
        <f>TITRES_STAT!B335</f>
        <v>42787</v>
      </c>
      <c r="B332" s="5">
        <f>TITRES_STAT!D335</f>
        <v>2.0299999999999998</v>
      </c>
      <c r="C332" s="2">
        <f t="shared" si="37"/>
        <v>0</v>
      </c>
      <c r="D332" s="2">
        <f t="shared" si="38"/>
        <v>2.0299999999999998</v>
      </c>
      <c r="E332" s="2">
        <f t="shared" ref="E332:E395" si="40">AVERAGE(B323:B332)</f>
        <v>2.0379999999999998</v>
      </c>
      <c r="F332" s="2">
        <f t="shared" si="33"/>
        <v>2.0510000000000006</v>
      </c>
      <c r="G332" s="2">
        <f t="shared" si="35"/>
        <v>2.0599999999999996</v>
      </c>
      <c r="H332" s="2">
        <f t="shared" si="39"/>
        <v>1.7994999999999985</v>
      </c>
      <c r="I332" s="2">
        <f t="array" ref="I332">SUMPRODUCT(B316:B335, (ROW(B316:B335)-ROW(B316)+1)) / (20*21/2)</f>
        <v>2.0377142857142854</v>
      </c>
      <c r="J332" s="2">
        <f t="shared" si="34"/>
        <v>2.0452231929788089</v>
      </c>
      <c r="K332" s="2">
        <f t="shared" si="36"/>
        <v>2.0433086656053741</v>
      </c>
    </row>
    <row r="333" spans="1:11" ht="13.5" x14ac:dyDescent="0.25">
      <c r="A333" s="3">
        <f>TITRES_STAT!B336</f>
        <v>42788</v>
      </c>
      <c r="B333" s="5">
        <f>TITRES_STAT!D336</f>
        <v>2.0299999999999998</v>
      </c>
      <c r="C333" s="2">
        <f t="shared" si="37"/>
        <v>0</v>
      </c>
      <c r="D333" s="2">
        <f t="shared" si="38"/>
        <v>2.0299999999999998</v>
      </c>
      <c r="E333" s="2">
        <f t="shared" si="40"/>
        <v>2.0339999999999998</v>
      </c>
      <c r="F333" s="2">
        <f t="shared" si="33"/>
        <v>2.0475000000000003</v>
      </c>
      <c r="G333" s="2">
        <f t="shared" si="35"/>
        <v>2.0557999999999996</v>
      </c>
      <c r="H333" s="2">
        <f t="shared" si="39"/>
        <v>1.8033999999999981</v>
      </c>
      <c r="I333" s="2">
        <f t="array" ref="I333">SUMPRODUCT(B317:B336, (ROW(B317:B336)-ROW(B317)+1)) / (20*21/2)</f>
        <v>2.0364285714285715</v>
      </c>
      <c r="J333" s="2">
        <f t="shared" si="34"/>
        <v>2.0437733650760652</v>
      </c>
      <c r="K333" s="2">
        <f t="shared" si="36"/>
        <v>2.0427867571502616</v>
      </c>
    </row>
    <row r="334" spans="1:11" ht="13.5" x14ac:dyDescent="0.25">
      <c r="A334" s="3">
        <f>TITRES_STAT!B337</f>
        <v>42789</v>
      </c>
      <c r="B334" s="5">
        <f>TITRES_STAT!D337</f>
        <v>2.0299999999999998</v>
      </c>
      <c r="C334" s="2">
        <f t="shared" si="37"/>
        <v>0</v>
      </c>
      <c r="D334" s="2">
        <f t="shared" si="38"/>
        <v>2.0299999999999998</v>
      </c>
      <c r="E334" s="2">
        <f t="shared" si="40"/>
        <v>2.0300000000000002</v>
      </c>
      <c r="F334" s="2">
        <f t="shared" si="33"/>
        <v>2.0440000000000005</v>
      </c>
      <c r="G334" s="2">
        <f t="shared" si="35"/>
        <v>2.0515999999999996</v>
      </c>
      <c r="H334" s="2">
        <f t="shared" si="39"/>
        <v>1.8072999999999979</v>
      </c>
      <c r="I334" s="2">
        <f t="array" ref="I334">SUMPRODUCT(B318:B337, (ROW(B318:B337)-ROW(B318)+1)) / (20*21/2)</f>
        <v>2.0409047619047618</v>
      </c>
      <c r="J334" s="2">
        <f t="shared" si="34"/>
        <v>2.0424616160212019</v>
      </c>
      <c r="K334" s="2">
        <f t="shared" si="36"/>
        <v>2.0422853156933889</v>
      </c>
    </row>
    <row r="335" spans="1:11" ht="13.5" x14ac:dyDescent="0.25">
      <c r="A335" s="3">
        <f>TITRES_STAT!B338</f>
        <v>42790</v>
      </c>
      <c r="B335" s="5">
        <f>TITRES_STAT!D338</f>
        <v>2.0299999999999998</v>
      </c>
      <c r="C335" s="2">
        <f t="shared" si="37"/>
        <v>0</v>
      </c>
      <c r="D335" s="2">
        <f t="shared" si="38"/>
        <v>2.0299999999999998</v>
      </c>
      <c r="E335" s="2">
        <f t="shared" si="40"/>
        <v>2.0300000000000002</v>
      </c>
      <c r="F335" s="2">
        <f t="shared" si="33"/>
        <v>2.0435000000000008</v>
      </c>
      <c r="G335" s="2">
        <f t="shared" si="35"/>
        <v>2.0493999999999994</v>
      </c>
      <c r="H335" s="2">
        <f t="shared" si="39"/>
        <v>1.8111999999999977</v>
      </c>
      <c r="I335" s="2">
        <f t="array" ref="I335">SUMPRODUCT(B319:B338, (ROW(B319:B338)-ROW(B319)+1)) / (20*21/2)</f>
        <v>2.0451428571428569</v>
      </c>
      <c r="J335" s="2">
        <f t="shared" si="34"/>
        <v>2.0412747954477539</v>
      </c>
      <c r="K335" s="2">
        <f t="shared" si="36"/>
        <v>2.0418035386073736</v>
      </c>
    </row>
    <row r="336" spans="1:11" ht="13.5" x14ac:dyDescent="0.25">
      <c r="A336" s="3">
        <f>TITRES_STAT!B339</f>
        <v>42793</v>
      </c>
      <c r="B336" s="5">
        <f>TITRES_STAT!D339</f>
        <v>2.0299999999999998</v>
      </c>
      <c r="C336" s="2">
        <f t="shared" si="37"/>
        <v>0</v>
      </c>
      <c r="D336" s="2">
        <f t="shared" si="38"/>
        <v>2.0299999999999998</v>
      </c>
      <c r="E336" s="2">
        <f t="shared" si="40"/>
        <v>2.0300000000000002</v>
      </c>
      <c r="F336" s="2">
        <f t="shared" si="33"/>
        <v>2.0430000000000006</v>
      </c>
      <c r="G336" s="2">
        <f t="shared" si="35"/>
        <v>2.0471999999999992</v>
      </c>
      <c r="H336" s="2">
        <f t="shared" si="39"/>
        <v>1.8148499999999976</v>
      </c>
      <c r="I336" s="2">
        <f t="array" ref="I336">SUMPRODUCT(B320:B339, (ROW(B320:B339)-ROW(B320)+1)) / (20*21/2)</f>
        <v>2.0491428571428569</v>
      </c>
      <c r="J336" s="2">
        <f t="shared" si="34"/>
        <v>2.0402010054051107</v>
      </c>
      <c r="K336" s="2">
        <f t="shared" si="36"/>
        <v>2.0413406547404178</v>
      </c>
    </row>
    <row r="337" spans="1:11" ht="13.5" x14ac:dyDescent="0.25">
      <c r="A337" s="3">
        <f>TITRES_STAT!B340</f>
        <v>42794</v>
      </c>
      <c r="B337" s="5">
        <f>TITRES_STAT!D340</f>
        <v>2.09</v>
      </c>
      <c r="C337" s="2">
        <f t="shared" si="37"/>
        <v>6.0000000000000053E-2</v>
      </c>
      <c r="D337" s="2">
        <f t="shared" si="38"/>
        <v>2.0419999999999998</v>
      </c>
      <c r="E337" s="2">
        <f t="shared" si="40"/>
        <v>2.036</v>
      </c>
      <c r="F337" s="2">
        <f t="shared" si="33"/>
        <v>2.0455000000000005</v>
      </c>
      <c r="G337" s="2">
        <f t="shared" si="35"/>
        <v>2.0461999999999994</v>
      </c>
      <c r="H337" s="2">
        <f t="shared" si="39"/>
        <v>1.8187999999999978</v>
      </c>
      <c r="I337" s="2">
        <f t="array" ref="I337">SUMPRODUCT(B321:B340, (ROW(B321:B340)-ROW(B321)+1)) / (20*21/2)</f>
        <v>2.0530476190476188</v>
      </c>
      <c r="J337" s="2">
        <f t="shared" si="34"/>
        <v>2.0449437667951003</v>
      </c>
      <c r="K337" s="2">
        <f t="shared" si="36"/>
        <v>2.0432488643584406</v>
      </c>
    </row>
    <row r="338" spans="1:11" ht="13.5" x14ac:dyDescent="0.25">
      <c r="A338" s="3">
        <f>TITRES_STAT!B341</f>
        <v>42795</v>
      </c>
      <c r="B338" s="5">
        <f>TITRES_STAT!D341</f>
        <v>2.09</v>
      </c>
      <c r="C338" s="2">
        <f t="shared" si="37"/>
        <v>0</v>
      </c>
      <c r="D338" s="2">
        <f t="shared" si="38"/>
        <v>2.0539999999999998</v>
      </c>
      <c r="E338" s="2">
        <f t="shared" si="40"/>
        <v>2.0419999999999998</v>
      </c>
      <c r="F338" s="2">
        <f t="shared" si="33"/>
        <v>2.0480000000000005</v>
      </c>
      <c r="G338" s="2">
        <f t="shared" si="35"/>
        <v>2.0451999999999995</v>
      </c>
      <c r="H338" s="2">
        <f t="shared" si="39"/>
        <v>1.8227499999999974</v>
      </c>
      <c r="I338" s="2">
        <f t="array" ref="I338">SUMPRODUCT(B322:B341, (ROW(B322:B341)-ROW(B322)+1)) / (20*21/2)</f>
        <v>2.0568571428571425</v>
      </c>
      <c r="J338" s="2">
        <f t="shared" si="34"/>
        <v>2.0492348366241382</v>
      </c>
      <c r="K338" s="2">
        <f t="shared" si="36"/>
        <v>2.0450822422267372</v>
      </c>
    </row>
    <row r="339" spans="1:11" ht="13.5" x14ac:dyDescent="0.25">
      <c r="A339" s="3">
        <f>TITRES_STAT!B342</f>
        <v>42796</v>
      </c>
      <c r="B339" s="5">
        <f>TITRES_STAT!D342</f>
        <v>2.09</v>
      </c>
      <c r="C339" s="2">
        <f t="shared" si="37"/>
        <v>0</v>
      </c>
      <c r="D339" s="2">
        <f t="shared" si="38"/>
        <v>2.0659999999999998</v>
      </c>
      <c r="E339" s="2">
        <f t="shared" si="40"/>
        <v>2.0479999999999996</v>
      </c>
      <c r="F339" s="2">
        <f t="shared" si="33"/>
        <v>2.0490000000000008</v>
      </c>
      <c r="G339" s="2">
        <f t="shared" si="35"/>
        <v>2.0442</v>
      </c>
      <c r="H339" s="2">
        <f t="shared" si="39"/>
        <v>1.8266999999999975</v>
      </c>
      <c r="I339" s="2">
        <f t="array" ref="I339">SUMPRODUCT(B323:B342, (ROW(B323:B342)-ROW(B323)+1)) / (20*21/2)</f>
        <v>2.069142857142857</v>
      </c>
      <c r="J339" s="2">
        <f t="shared" si="34"/>
        <v>2.0531172331361249</v>
      </c>
      <c r="K339" s="2">
        <f t="shared" si="36"/>
        <v>2.046843722923728</v>
      </c>
    </row>
    <row r="340" spans="1:11" ht="13.5" x14ac:dyDescent="0.25">
      <c r="A340" s="3">
        <f>TITRES_STAT!B343</f>
        <v>42797</v>
      </c>
      <c r="B340" s="5">
        <f>TITRES_STAT!D343</f>
        <v>2.09</v>
      </c>
      <c r="C340" s="2">
        <f t="shared" si="37"/>
        <v>0</v>
      </c>
      <c r="D340" s="2">
        <f t="shared" si="38"/>
        <v>2.0779999999999998</v>
      </c>
      <c r="E340" s="2">
        <f t="shared" si="40"/>
        <v>2.0539999999999998</v>
      </c>
      <c r="F340" s="2">
        <f t="shared" ref="F340:F403" si="41">AVERAGE(B321:B340)</f>
        <v>2.0500000000000007</v>
      </c>
      <c r="G340" s="2">
        <f t="shared" si="35"/>
        <v>2.0432000000000001</v>
      </c>
      <c r="H340" s="2">
        <f t="shared" si="39"/>
        <v>1.8304999999999974</v>
      </c>
      <c r="I340" s="2">
        <f t="array" ref="I340">SUMPRODUCT(B324:B343, (ROW(B324:B343)-ROW(B324)+1)) / (20*21/2)</f>
        <v>2.0847142857142855</v>
      </c>
      <c r="J340" s="2">
        <f t="shared" si="34"/>
        <v>2.056629877599351</v>
      </c>
      <c r="K340" s="2">
        <f t="shared" si="36"/>
        <v>2.0485361259463271</v>
      </c>
    </row>
    <row r="341" spans="1:11" ht="13.5" x14ac:dyDescent="0.25">
      <c r="A341" s="3">
        <f>TITRES_STAT!B344</f>
        <v>42800</v>
      </c>
      <c r="B341" s="5">
        <f>TITRES_STAT!D344</f>
        <v>2.09</v>
      </c>
      <c r="C341" s="2">
        <f t="shared" si="37"/>
        <v>0</v>
      </c>
      <c r="D341" s="2">
        <f t="shared" si="38"/>
        <v>2.09</v>
      </c>
      <c r="E341" s="2">
        <f t="shared" si="40"/>
        <v>2.0599999999999996</v>
      </c>
      <c r="F341" s="2">
        <f t="shared" si="41"/>
        <v>2.0510000000000006</v>
      </c>
      <c r="G341" s="2">
        <f t="shared" si="35"/>
        <v>2.0422000000000002</v>
      </c>
      <c r="H341" s="2">
        <f t="shared" si="39"/>
        <v>1.8339499999999973</v>
      </c>
      <c r="I341" s="2">
        <f t="array" ref="I341">SUMPRODUCT(B325:B344, (ROW(B325:B344)-ROW(B325)+1)) / (20*21/2)</f>
        <v>2.105285714285714</v>
      </c>
      <c r="J341" s="2">
        <f t="shared" ref="J341:J404" si="42">$J$4*B341+J340*(1-$J$4)</f>
        <v>2.0598079844946509</v>
      </c>
      <c r="K341" s="2">
        <f t="shared" si="36"/>
        <v>2.0501621602229418</v>
      </c>
    </row>
    <row r="342" spans="1:11" ht="13.5" x14ac:dyDescent="0.25">
      <c r="A342" s="3">
        <f>TITRES_STAT!B345</f>
        <v>42801</v>
      </c>
      <c r="B342" s="5">
        <f>TITRES_STAT!D345</f>
        <v>2.1800000000000002</v>
      </c>
      <c r="C342" s="2">
        <f t="shared" si="37"/>
        <v>9.0000000000000302E-2</v>
      </c>
      <c r="D342" s="2">
        <f t="shared" si="38"/>
        <v>2.1079999999999997</v>
      </c>
      <c r="E342" s="2">
        <f t="shared" si="40"/>
        <v>2.0749999999999997</v>
      </c>
      <c r="F342" s="2">
        <f t="shared" si="41"/>
        <v>2.0565000000000007</v>
      </c>
      <c r="G342" s="2">
        <f t="shared" si="35"/>
        <v>2.0430000000000006</v>
      </c>
      <c r="H342" s="2">
        <f t="shared" si="39"/>
        <v>1.8374499999999971</v>
      </c>
      <c r="I342" s="2">
        <f t="array" ref="I342">SUMPRODUCT(B326:B345, (ROW(B326:B345)-ROW(B326)+1)) / (20*21/2)</f>
        <v>2.1372380952380947</v>
      </c>
      <c r="J342" s="2">
        <f t="shared" si="42"/>
        <v>2.0712548431142079</v>
      </c>
      <c r="K342" s="2">
        <f t="shared" si="36"/>
        <v>2.0552538402141991</v>
      </c>
    </row>
    <row r="343" spans="1:11" ht="13.5" x14ac:dyDescent="0.25">
      <c r="A343" s="3">
        <f>TITRES_STAT!B346</f>
        <v>42802</v>
      </c>
      <c r="B343" s="5">
        <f>TITRES_STAT!D346</f>
        <v>2.2200000000000002</v>
      </c>
      <c r="C343" s="2">
        <f t="shared" si="37"/>
        <v>4.0000000000000036E-2</v>
      </c>
      <c r="D343" s="2">
        <f t="shared" si="38"/>
        <v>2.1339999999999999</v>
      </c>
      <c r="E343" s="2">
        <f t="shared" si="40"/>
        <v>2.0939999999999999</v>
      </c>
      <c r="F343" s="2">
        <f t="shared" si="41"/>
        <v>2.0640000000000005</v>
      </c>
      <c r="G343" s="2">
        <f t="shared" si="35"/>
        <v>2.0464000000000007</v>
      </c>
      <c r="H343" s="2">
        <f t="shared" si="39"/>
        <v>1.8407999999999975</v>
      </c>
      <c r="I343" s="2">
        <f t="array" ref="I343">SUMPRODUCT(B327:B346, (ROW(B327:B346)-ROW(B327)+1)) / (20*21/2)</f>
        <v>2.1645238095238093</v>
      </c>
      <c r="J343" s="2">
        <f t="shared" si="42"/>
        <v>2.0854210485319022</v>
      </c>
      <c r="K343" s="2">
        <f t="shared" si="36"/>
        <v>2.0617144739312891</v>
      </c>
    </row>
    <row r="344" spans="1:11" ht="13.5" x14ac:dyDescent="0.25">
      <c r="A344" s="3">
        <f>TITRES_STAT!B347</f>
        <v>42803</v>
      </c>
      <c r="B344" s="5">
        <f>TITRES_STAT!D347</f>
        <v>2.2799999999999998</v>
      </c>
      <c r="C344" s="2">
        <f t="shared" si="37"/>
        <v>5.9999999999999609E-2</v>
      </c>
      <c r="D344" s="2">
        <f t="shared" si="38"/>
        <v>2.1719999999999997</v>
      </c>
      <c r="E344" s="2">
        <f t="shared" si="40"/>
        <v>2.1189999999999998</v>
      </c>
      <c r="F344" s="2">
        <f t="shared" si="41"/>
        <v>2.0745</v>
      </c>
      <c r="G344" s="2">
        <f t="shared" si="35"/>
        <v>2.0528000000000004</v>
      </c>
      <c r="H344" s="2">
        <f t="shared" si="39"/>
        <v>1.8441499999999973</v>
      </c>
      <c r="I344" s="2">
        <f t="array" ref="I344">SUMPRODUCT(B328:B347, (ROW(B328:B347)-ROW(B328)+1)) / (20*21/2)</f>
        <v>2.1834761904761901</v>
      </c>
      <c r="J344" s="2">
        <f t="shared" si="42"/>
        <v>2.1039523772431497</v>
      </c>
      <c r="K344" s="2">
        <f t="shared" si="36"/>
        <v>2.0702746906398661</v>
      </c>
    </row>
    <row r="345" spans="1:11" ht="13.5" x14ac:dyDescent="0.25">
      <c r="A345" s="3">
        <f>TITRES_STAT!B348</f>
        <v>42804</v>
      </c>
      <c r="B345" s="5">
        <f>TITRES_STAT!D348</f>
        <v>2.41</v>
      </c>
      <c r="C345" s="2">
        <f t="shared" si="37"/>
        <v>0.13000000000000034</v>
      </c>
      <c r="D345" s="2">
        <f t="shared" si="38"/>
        <v>2.2359999999999998</v>
      </c>
      <c r="E345" s="2">
        <f t="shared" si="40"/>
        <v>2.157</v>
      </c>
      <c r="F345" s="2">
        <f t="shared" si="41"/>
        <v>2.0935000000000001</v>
      </c>
      <c r="G345" s="2">
        <f t="shared" si="35"/>
        <v>2.0630000000000006</v>
      </c>
      <c r="H345" s="2">
        <f t="shared" si="39"/>
        <v>1.8481499999999975</v>
      </c>
      <c r="I345" s="2">
        <f t="array" ref="I345">SUMPRODUCT(B329:B348, (ROW(B329:B348)-ROW(B329)+1)) / (20*21/2)</f>
        <v>2.2010952380952382</v>
      </c>
      <c r="J345" s="2">
        <f t="shared" si="42"/>
        <v>2.1330997698866594</v>
      </c>
      <c r="K345" s="2">
        <f t="shared" si="36"/>
        <v>2.083597251791244</v>
      </c>
    </row>
    <row r="346" spans="1:11" ht="13.5" x14ac:dyDescent="0.25">
      <c r="A346" s="3">
        <f>TITRES_STAT!B349</f>
        <v>42807</v>
      </c>
      <c r="B346" s="5">
        <f>TITRES_STAT!D349</f>
        <v>2.38</v>
      </c>
      <c r="C346" s="2">
        <f t="shared" si="37"/>
        <v>-3.0000000000000249E-2</v>
      </c>
      <c r="D346" s="2">
        <f t="shared" si="38"/>
        <v>2.2939999999999996</v>
      </c>
      <c r="E346" s="2">
        <f t="shared" si="40"/>
        <v>2.1919999999999997</v>
      </c>
      <c r="F346" s="2">
        <f t="shared" si="41"/>
        <v>2.1110000000000002</v>
      </c>
      <c r="G346" s="2">
        <f t="shared" si="35"/>
        <v>2.0726000000000004</v>
      </c>
      <c r="H346" s="2">
        <f t="shared" si="39"/>
        <v>1.8519999999999974</v>
      </c>
      <c r="I346" s="2">
        <f t="array" ref="I346">SUMPRODUCT(B330:B349, (ROW(B330:B349)-ROW(B330)+1)) / (20*21/2)</f>
        <v>2.2173809523809522</v>
      </c>
      <c r="J346" s="2">
        <f t="shared" si="42"/>
        <v>2.1566140775165015</v>
      </c>
      <c r="K346" s="2">
        <f t="shared" si="36"/>
        <v>2.0952208889759012</v>
      </c>
    </row>
    <row r="347" spans="1:11" ht="13.5" x14ac:dyDescent="0.25">
      <c r="A347" s="3">
        <f>TITRES_STAT!B350</f>
        <v>42808</v>
      </c>
      <c r="B347" s="5">
        <f>TITRES_STAT!D350</f>
        <v>2.31</v>
      </c>
      <c r="C347" s="2">
        <f t="shared" si="37"/>
        <v>-6.999999999999984E-2</v>
      </c>
      <c r="D347" s="2">
        <f t="shared" si="38"/>
        <v>2.3199999999999998</v>
      </c>
      <c r="E347" s="2">
        <f t="shared" si="40"/>
        <v>2.2139999999999995</v>
      </c>
      <c r="F347" s="2">
        <f t="shared" si="41"/>
        <v>2.1250000000000004</v>
      </c>
      <c r="G347" s="2">
        <f t="shared" si="35"/>
        <v>2.0798000000000005</v>
      </c>
      <c r="H347" s="2">
        <f t="shared" si="39"/>
        <v>1.8558999999999974</v>
      </c>
      <c r="I347" s="2">
        <f t="array" ref="I347">SUMPRODUCT(B331:B350, (ROW(B331:B350)-ROW(B331)+1)) / (20*21/2)</f>
        <v>2.2418571428571425</v>
      </c>
      <c r="J347" s="2">
        <f t="shared" si="42"/>
        <v>2.1712222606101679</v>
      </c>
      <c r="K347" s="2">
        <f t="shared" si="36"/>
        <v>2.1036435992121407</v>
      </c>
    </row>
    <row r="348" spans="1:11" ht="13.5" x14ac:dyDescent="0.25">
      <c r="A348" s="3">
        <f>TITRES_STAT!B351</f>
        <v>42809</v>
      </c>
      <c r="B348" s="5">
        <f>TITRES_STAT!D351</f>
        <v>2.31</v>
      </c>
      <c r="C348" s="2">
        <f t="shared" si="37"/>
        <v>0</v>
      </c>
      <c r="D348" s="2">
        <f t="shared" si="38"/>
        <v>2.3380000000000001</v>
      </c>
      <c r="E348" s="2">
        <f t="shared" si="40"/>
        <v>2.2359999999999998</v>
      </c>
      <c r="F348" s="2">
        <f t="shared" si="41"/>
        <v>2.1390000000000002</v>
      </c>
      <c r="G348" s="2">
        <f t="shared" si="35"/>
        <v>2.0854000000000008</v>
      </c>
      <c r="H348" s="2">
        <f t="shared" si="39"/>
        <v>1.8597999999999972</v>
      </c>
      <c r="I348" s="2">
        <f t="array" ref="I348">SUMPRODUCT(B332:B351, (ROW(B332:B351)-ROW(B332)+1)) / (20*21/2)</f>
        <v>2.2588095238095232</v>
      </c>
      <c r="J348" s="2">
        <f t="shared" si="42"/>
        <v>2.1844391881711043</v>
      </c>
      <c r="K348" s="2">
        <f t="shared" si="36"/>
        <v>2.1117360070861748</v>
      </c>
    </row>
    <row r="349" spans="1:11" ht="13.5" x14ac:dyDescent="0.25">
      <c r="A349" s="3">
        <f>TITRES_STAT!B352</f>
        <v>42810</v>
      </c>
      <c r="B349" s="5">
        <f>TITRES_STAT!D352</f>
        <v>2.31</v>
      </c>
      <c r="C349" s="2">
        <f t="shared" si="37"/>
        <v>0</v>
      </c>
      <c r="D349" s="2">
        <f t="shared" si="38"/>
        <v>2.3440000000000003</v>
      </c>
      <c r="E349" s="2">
        <f t="shared" si="40"/>
        <v>2.2579999999999996</v>
      </c>
      <c r="F349" s="2">
        <f t="shared" si="41"/>
        <v>2.1530000000000005</v>
      </c>
      <c r="G349" s="2">
        <f t="shared" si="35"/>
        <v>2.0914000000000006</v>
      </c>
      <c r="H349" s="2">
        <f t="shared" si="39"/>
        <v>1.8636999999999972</v>
      </c>
      <c r="I349" s="2">
        <f t="array" ref="I349">SUMPRODUCT(B333:B352, (ROW(B333:B352)-ROW(B333)+1)) / (20*21/2)</f>
        <v>2.2742380952380947</v>
      </c>
      <c r="J349" s="2">
        <f t="shared" si="42"/>
        <v>2.1963973607262375</v>
      </c>
      <c r="K349" s="2">
        <f t="shared" si="36"/>
        <v>2.1195110656318152</v>
      </c>
    </row>
    <row r="350" spans="1:11" ht="13.5" x14ac:dyDescent="0.25">
      <c r="A350" s="3">
        <f>TITRES_STAT!B353</f>
        <v>42811</v>
      </c>
      <c r="B350" s="5">
        <f>TITRES_STAT!D353</f>
        <v>2.41</v>
      </c>
      <c r="C350" s="2">
        <f t="shared" si="37"/>
        <v>0.10000000000000009</v>
      </c>
      <c r="D350" s="2">
        <f t="shared" si="38"/>
        <v>2.3440000000000003</v>
      </c>
      <c r="E350" s="2">
        <f t="shared" si="40"/>
        <v>2.29</v>
      </c>
      <c r="F350" s="2">
        <f t="shared" si="41"/>
        <v>2.1720000000000006</v>
      </c>
      <c r="G350" s="2">
        <f t="shared" si="35"/>
        <v>2.099400000000001</v>
      </c>
      <c r="H350" s="2">
        <f t="shared" si="39"/>
        <v>1.8680999999999974</v>
      </c>
      <c r="I350" s="2">
        <f t="array" ref="I350">SUMPRODUCT(B334:B353, (ROW(B334:B353)-ROW(B334)+1)) / (20*21/2)</f>
        <v>2.2881428571428568</v>
      </c>
      <c r="J350" s="2">
        <f t="shared" si="42"/>
        <v>2.2167404692285007</v>
      </c>
      <c r="K350" s="2">
        <f t="shared" si="36"/>
        <v>2.130902788548215</v>
      </c>
    </row>
    <row r="351" spans="1:11" ht="13.5" x14ac:dyDescent="0.25">
      <c r="A351" s="3">
        <f>TITRES_STAT!B354</f>
        <v>42815</v>
      </c>
      <c r="B351" s="5">
        <f>TITRES_STAT!D354</f>
        <v>2.35</v>
      </c>
      <c r="C351" s="2">
        <f t="shared" si="37"/>
        <v>-6.0000000000000053E-2</v>
      </c>
      <c r="D351" s="2">
        <f t="shared" si="38"/>
        <v>2.3380000000000001</v>
      </c>
      <c r="E351" s="2">
        <f t="shared" si="40"/>
        <v>2.3159999999999998</v>
      </c>
      <c r="F351" s="2">
        <f t="shared" si="41"/>
        <v>2.1880000000000006</v>
      </c>
      <c r="G351" s="2">
        <f t="shared" si="35"/>
        <v>2.1062000000000007</v>
      </c>
      <c r="H351" s="2">
        <f t="shared" si="39"/>
        <v>1.8721999999999976</v>
      </c>
      <c r="I351" s="2">
        <f t="array" ref="I351">SUMPRODUCT(B335:B354, (ROW(B335:B354)-ROW(B335)+1)) / (20*21/2)</f>
        <v>2.3005238095238094</v>
      </c>
      <c r="J351" s="2">
        <f t="shared" si="42"/>
        <v>2.2294318531115005</v>
      </c>
      <c r="K351" s="2">
        <f t="shared" si="36"/>
        <v>2.1394948360561283</v>
      </c>
    </row>
    <row r="352" spans="1:11" ht="13.5" x14ac:dyDescent="0.25">
      <c r="A352" s="3">
        <f>TITRES_STAT!B355</f>
        <v>42816</v>
      </c>
      <c r="B352" s="5">
        <f>TITRES_STAT!D355</f>
        <v>2.35</v>
      </c>
      <c r="C352" s="2">
        <f t="shared" si="37"/>
        <v>0</v>
      </c>
      <c r="D352" s="2">
        <f t="shared" si="38"/>
        <v>2.3460000000000001</v>
      </c>
      <c r="E352" s="2">
        <f t="shared" si="40"/>
        <v>2.3330000000000002</v>
      </c>
      <c r="F352" s="2">
        <f t="shared" si="41"/>
        <v>2.2039999999999997</v>
      </c>
      <c r="G352" s="2">
        <f t="shared" si="35"/>
        <v>2.1130000000000004</v>
      </c>
      <c r="H352" s="2">
        <f t="shared" si="39"/>
        <v>1.8762999999999979</v>
      </c>
      <c r="I352" s="2">
        <f t="array" ref="I352">SUMPRODUCT(B336:B355, (ROW(B336:B355)-ROW(B336)+1)) / (20*21/2)</f>
        <v>2.3113809523809525</v>
      </c>
      <c r="J352" s="2">
        <f t="shared" si="42"/>
        <v>2.240914533767548</v>
      </c>
      <c r="K352" s="2">
        <f t="shared" si="36"/>
        <v>2.1477499405245157</v>
      </c>
    </row>
    <row r="353" spans="1:11" ht="13.5" x14ac:dyDescent="0.25">
      <c r="A353" s="3">
        <f>TITRES_STAT!B356</f>
        <v>42817</v>
      </c>
      <c r="B353" s="5">
        <f>TITRES_STAT!D356</f>
        <v>2.35</v>
      </c>
      <c r="C353" s="2">
        <f t="shared" si="37"/>
        <v>0</v>
      </c>
      <c r="D353" s="2">
        <f t="shared" si="38"/>
        <v>2.3540000000000001</v>
      </c>
      <c r="E353" s="2">
        <f t="shared" si="40"/>
        <v>2.3460000000000005</v>
      </c>
      <c r="F353" s="2">
        <f t="shared" si="41"/>
        <v>2.2199999999999998</v>
      </c>
      <c r="G353" s="2">
        <f t="shared" si="35"/>
        <v>2.1198000000000001</v>
      </c>
      <c r="H353" s="2">
        <f t="shared" si="39"/>
        <v>1.8805499999999982</v>
      </c>
      <c r="I353" s="2">
        <f t="array" ref="I353">SUMPRODUCT(B337:B356, (ROW(B337:B356)-ROW(B337)+1)) / (20*21/2)</f>
        <v>2.3207142857142857</v>
      </c>
      <c r="J353" s="2">
        <f t="shared" si="42"/>
        <v>2.2513036257896863</v>
      </c>
      <c r="K353" s="2">
        <f t="shared" si="36"/>
        <v>2.1556813154059076</v>
      </c>
    </row>
    <row r="354" spans="1:11" ht="13.5" x14ac:dyDescent="0.25">
      <c r="A354" s="3">
        <f>TITRES_STAT!B357</f>
        <v>42818</v>
      </c>
      <c r="B354" s="5">
        <f>TITRES_STAT!D357</f>
        <v>2.35</v>
      </c>
      <c r="C354" s="2">
        <f t="shared" si="37"/>
        <v>0</v>
      </c>
      <c r="D354" s="2">
        <f t="shared" si="38"/>
        <v>2.3619999999999997</v>
      </c>
      <c r="E354" s="2">
        <f t="shared" si="40"/>
        <v>2.3530000000000006</v>
      </c>
      <c r="F354" s="2">
        <f t="shared" si="41"/>
        <v>2.2359999999999998</v>
      </c>
      <c r="G354" s="2">
        <f t="shared" si="35"/>
        <v>2.1265999999999998</v>
      </c>
      <c r="H354" s="2">
        <f t="shared" si="39"/>
        <v>1.8847999999999983</v>
      </c>
      <c r="I354" s="2">
        <f t="array" ref="I354">SUMPRODUCT(B338:B357, (ROW(B338:B357)-ROW(B338)+1)) / (20*21/2)</f>
        <v>2.3304285714285715</v>
      </c>
      <c r="J354" s="2">
        <f t="shared" si="42"/>
        <v>2.2607032804763829</v>
      </c>
      <c r="K354" s="2">
        <f t="shared" si="36"/>
        <v>2.1633016559782252</v>
      </c>
    </row>
    <row r="355" spans="1:11" ht="13.5" x14ac:dyDescent="0.25">
      <c r="A355" s="3">
        <f>TITRES_STAT!B358</f>
        <v>42821</v>
      </c>
      <c r="B355" s="5">
        <f>TITRES_STAT!D358</f>
        <v>2.35</v>
      </c>
      <c r="C355" s="2">
        <f t="shared" si="37"/>
        <v>0</v>
      </c>
      <c r="D355" s="2">
        <f t="shared" si="38"/>
        <v>2.35</v>
      </c>
      <c r="E355" s="2">
        <f t="shared" si="40"/>
        <v>2.3470000000000004</v>
      </c>
      <c r="F355" s="2">
        <f t="shared" si="41"/>
        <v>2.2519999999999998</v>
      </c>
      <c r="G355" s="2">
        <f t="shared" si="35"/>
        <v>2.1334</v>
      </c>
      <c r="H355" s="2">
        <f t="shared" si="39"/>
        <v>1.8887499999999984</v>
      </c>
      <c r="I355" s="2">
        <f t="array" ref="I355">SUMPRODUCT(B339:B358, (ROW(B339:B358)-ROW(B339)+1)) / (20*21/2)</f>
        <v>2.3388095238095237</v>
      </c>
      <c r="J355" s="2">
        <f t="shared" si="42"/>
        <v>2.2692077299548226</v>
      </c>
      <c r="K355" s="2">
        <f t="shared" si="36"/>
        <v>2.1706231596653538</v>
      </c>
    </row>
    <row r="356" spans="1:11" ht="13.5" x14ac:dyDescent="0.25">
      <c r="A356" s="3">
        <f>TITRES_STAT!B359</f>
        <v>42822</v>
      </c>
      <c r="B356" s="5">
        <f>TITRES_STAT!D359</f>
        <v>2.35</v>
      </c>
      <c r="C356" s="2">
        <f t="shared" si="37"/>
        <v>0</v>
      </c>
      <c r="D356" s="2">
        <f t="shared" si="38"/>
        <v>2.35</v>
      </c>
      <c r="E356" s="2">
        <f t="shared" si="40"/>
        <v>2.3440000000000003</v>
      </c>
      <c r="F356" s="2">
        <f t="shared" si="41"/>
        <v>2.2679999999999998</v>
      </c>
      <c r="G356" s="2">
        <f t="shared" si="35"/>
        <v>2.1401999999999997</v>
      </c>
      <c r="H356" s="2">
        <f t="shared" si="39"/>
        <v>1.8924999999999985</v>
      </c>
      <c r="I356" s="2">
        <f t="array" ref="I356">SUMPRODUCT(B340:B359, (ROW(B340:B359)-ROW(B340)+1)) / (20*21/2)</f>
        <v>2.3458571428571426</v>
      </c>
      <c r="J356" s="2">
        <f t="shared" si="42"/>
        <v>2.2769022318638874</v>
      </c>
      <c r="K356" s="2">
        <f t="shared" si="36"/>
        <v>2.1776575455608302</v>
      </c>
    </row>
    <row r="357" spans="1:11" ht="13.5" x14ac:dyDescent="0.25">
      <c r="A357" s="3">
        <f>TITRES_STAT!B360</f>
        <v>42823</v>
      </c>
      <c r="B357" s="5">
        <f>TITRES_STAT!D360</f>
        <v>2.37</v>
      </c>
      <c r="C357" s="2">
        <f t="shared" si="37"/>
        <v>2.0000000000000018E-2</v>
      </c>
      <c r="D357" s="2">
        <f t="shared" si="38"/>
        <v>2.3540000000000001</v>
      </c>
      <c r="E357" s="2">
        <f t="shared" si="40"/>
        <v>2.3500000000000005</v>
      </c>
      <c r="F357" s="2">
        <f t="shared" si="41"/>
        <v>2.282</v>
      </c>
      <c r="G357" s="2">
        <f t="shared" si="35"/>
        <v>2.1473999999999998</v>
      </c>
      <c r="H357" s="2">
        <f t="shared" si="39"/>
        <v>1.8962499999999987</v>
      </c>
      <c r="I357" s="2">
        <f t="array" ref="I357">SUMPRODUCT(B341:B360, (ROW(B341:B360)-ROW(B341)+1)) / (20*21/2)</f>
        <v>2.344904761904762</v>
      </c>
      <c r="J357" s="2">
        <f t="shared" si="42"/>
        <v>2.2857686859720885</v>
      </c>
      <c r="K357" s="2">
        <f t="shared" si="36"/>
        <v>2.1852003869113856</v>
      </c>
    </row>
    <row r="358" spans="1:11" ht="13.5" x14ac:dyDescent="0.25">
      <c r="A358" s="3">
        <f>TITRES_STAT!B361</f>
        <v>42824</v>
      </c>
      <c r="B358" s="5">
        <f>TITRES_STAT!D361</f>
        <v>2.37</v>
      </c>
      <c r="C358" s="2">
        <f t="shared" si="37"/>
        <v>0</v>
      </c>
      <c r="D358" s="2">
        <f t="shared" si="38"/>
        <v>2.3580000000000005</v>
      </c>
      <c r="E358" s="2">
        <f t="shared" si="40"/>
        <v>2.3560000000000003</v>
      </c>
      <c r="F358" s="2">
        <f t="shared" si="41"/>
        <v>2.2959999999999998</v>
      </c>
      <c r="G358" s="2">
        <f t="shared" si="35"/>
        <v>2.1528</v>
      </c>
      <c r="H358" s="2">
        <f t="shared" si="39"/>
        <v>1.8997999999999984</v>
      </c>
      <c r="I358" s="2">
        <f t="array" ref="I358">SUMPRODUCT(B342:B361, (ROW(B342:B361)-ROW(B342)+1)) / (20*21/2)</f>
        <v>2.3429523809523816</v>
      </c>
      <c r="J358" s="2">
        <f t="shared" si="42"/>
        <v>2.2937907158795086</v>
      </c>
      <c r="K358" s="2">
        <f t="shared" si="36"/>
        <v>2.1924474305619195</v>
      </c>
    </row>
    <row r="359" spans="1:11" ht="13.5" x14ac:dyDescent="0.25">
      <c r="A359" s="3">
        <f>TITRES_STAT!B362</f>
        <v>42825</v>
      </c>
      <c r="B359" s="5">
        <f>TITRES_STAT!D362</f>
        <v>2.37</v>
      </c>
      <c r="C359" s="2">
        <f t="shared" si="37"/>
        <v>0</v>
      </c>
      <c r="D359" s="2">
        <f t="shared" si="38"/>
        <v>2.3620000000000005</v>
      </c>
      <c r="E359" s="2">
        <f t="shared" si="40"/>
        <v>2.3620000000000001</v>
      </c>
      <c r="F359" s="2">
        <f t="shared" si="41"/>
        <v>2.3099999999999996</v>
      </c>
      <c r="G359" s="2">
        <f t="shared" si="35"/>
        <v>2.1582000000000003</v>
      </c>
      <c r="H359" s="2">
        <f t="shared" si="39"/>
        <v>1.9033499999999988</v>
      </c>
      <c r="I359" s="2">
        <f t="array" ref="I359">SUMPRODUCT(B343:B362, (ROW(B343:B362)-ROW(B343)+1)) / (20*21/2)</f>
        <v>2.3457142857142856</v>
      </c>
      <c r="J359" s="2">
        <f t="shared" si="42"/>
        <v>2.3010487429386028</v>
      </c>
      <c r="K359" s="2">
        <f t="shared" si="36"/>
        <v>2.1994102764222361</v>
      </c>
    </row>
    <row r="360" spans="1:11" ht="13.5" x14ac:dyDescent="0.25">
      <c r="A360" s="3">
        <f>TITRES_STAT!B363</f>
        <v>42828</v>
      </c>
      <c r="B360" s="5">
        <f>TITRES_STAT!D363</f>
        <v>2.2999999999999998</v>
      </c>
      <c r="C360" s="2">
        <f t="shared" si="37"/>
        <v>-7.0000000000000284E-2</v>
      </c>
      <c r="D360" s="2">
        <f t="shared" si="38"/>
        <v>2.3520000000000003</v>
      </c>
      <c r="E360" s="2">
        <f t="shared" si="40"/>
        <v>2.351</v>
      </c>
      <c r="F360" s="2">
        <f t="shared" si="41"/>
        <v>2.3205</v>
      </c>
      <c r="G360" s="2">
        <f t="shared" si="35"/>
        <v>2.1621999999999999</v>
      </c>
      <c r="H360" s="2">
        <f t="shared" si="39"/>
        <v>1.9064499999999986</v>
      </c>
      <c r="I360" s="2">
        <f t="array" ref="I360">SUMPRODUCT(B344:B363, (ROW(B344:B363)-ROW(B344)+1)) / (20*21/2)</f>
        <v>2.3476190476190477</v>
      </c>
      <c r="J360" s="2">
        <f t="shared" si="42"/>
        <v>2.300948862658736</v>
      </c>
      <c r="K360" s="2">
        <f t="shared" si="36"/>
        <v>2.2033549714645013</v>
      </c>
    </row>
    <row r="361" spans="1:11" ht="13.5" x14ac:dyDescent="0.25">
      <c r="A361" s="3">
        <f>TITRES_STAT!B364</f>
        <v>42829</v>
      </c>
      <c r="B361" s="5">
        <f>TITRES_STAT!D364</f>
        <v>2.2999999999999998</v>
      </c>
      <c r="C361" s="2">
        <f t="shared" si="37"/>
        <v>0</v>
      </c>
      <c r="D361" s="2">
        <f t="shared" si="38"/>
        <v>2.3420000000000001</v>
      </c>
      <c r="E361" s="2">
        <f t="shared" si="40"/>
        <v>2.3460000000000005</v>
      </c>
      <c r="F361" s="2">
        <f t="shared" si="41"/>
        <v>2.3309999999999995</v>
      </c>
      <c r="G361" s="2">
        <f t="shared" si="35"/>
        <v>2.1661999999999999</v>
      </c>
      <c r="H361" s="2">
        <f t="shared" si="39"/>
        <v>1.9095499999999987</v>
      </c>
      <c r="I361" s="2">
        <f t="array" ref="I361">SUMPRODUCT(B345:B364, (ROW(B345:B364)-ROW(B345)+1)) / (20*21/2)</f>
        <v>2.3488571428571428</v>
      </c>
      <c r="J361" s="2">
        <f t="shared" si="42"/>
        <v>2.3008584947864756</v>
      </c>
      <c r="K361" s="2">
        <f t="shared" si="36"/>
        <v>2.2071449725835408</v>
      </c>
    </row>
    <row r="362" spans="1:11" ht="13.5" x14ac:dyDescent="0.25">
      <c r="A362" s="3">
        <f>TITRES_STAT!B365</f>
        <v>42830</v>
      </c>
      <c r="B362" s="5">
        <f>TITRES_STAT!D365</f>
        <v>2.36</v>
      </c>
      <c r="C362" s="2">
        <f t="shared" si="37"/>
        <v>6.0000000000000053E-2</v>
      </c>
      <c r="D362" s="2">
        <f t="shared" si="38"/>
        <v>2.34</v>
      </c>
      <c r="E362" s="2">
        <f t="shared" si="40"/>
        <v>2.3470000000000004</v>
      </c>
      <c r="F362" s="2">
        <f t="shared" si="41"/>
        <v>2.3399999999999994</v>
      </c>
      <c r="G362" s="2">
        <f t="shared" si="35"/>
        <v>2.1713999999999998</v>
      </c>
      <c r="H362" s="2">
        <f t="shared" si="39"/>
        <v>1.9125999999999987</v>
      </c>
      <c r="I362" s="2">
        <f t="array" ref="I362">SUMPRODUCT(B346:B365, (ROW(B346:B365)-ROW(B346)+1)) / (20*21/2)</f>
        <v>2.3497142857142856</v>
      </c>
      <c r="J362" s="2">
        <f t="shared" si="42"/>
        <v>2.3064910190925256</v>
      </c>
      <c r="K362" s="2">
        <f t="shared" si="36"/>
        <v>2.2131392873841866</v>
      </c>
    </row>
    <row r="363" spans="1:11" ht="13.5" x14ac:dyDescent="0.25">
      <c r="A363" s="3">
        <f>TITRES_STAT!B366</f>
        <v>42831</v>
      </c>
      <c r="B363" s="5">
        <f>TITRES_STAT!D366</f>
        <v>2.36</v>
      </c>
      <c r="C363" s="2">
        <f t="shared" si="37"/>
        <v>0</v>
      </c>
      <c r="D363" s="2">
        <f t="shared" si="38"/>
        <v>2.3380000000000001</v>
      </c>
      <c r="E363" s="2">
        <f t="shared" si="40"/>
        <v>2.3480000000000003</v>
      </c>
      <c r="F363" s="2">
        <f t="shared" si="41"/>
        <v>2.347</v>
      </c>
      <c r="G363" s="2">
        <f t="shared" si="35"/>
        <v>2.1765999999999996</v>
      </c>
      <c r="H363" s="2">
        <f t="shared" si="39"/>
        <v>1.9152999999999989</v>
      </c>
      <c r="I363" s="2">
        <f t="array" ref="I363">SUMPRODUCT(B347:B366, (ROW(B347:B366)-ROW(B347)+1)) / (20*21/2)</f>
        <v>2.3508095238095237</v>
      </c>
      <c r="J363" s="2">
        <f t="shared" si="42"/>
        <v>2.3115871125122851</v>
      </c>
      <c r="K363" s="2">
        <f t="shared" si="36"/>
        <v>2.2188985310161797</v>
      </c>
    </row>
    <row r="364" spans="1:11" ht="13.5" x14ac:dyDescent="0.25">
      <c r="A364" s="3">
        <f>TITRES_STAT!B367</f>
        <v>42832</v>
      </c>
      <c r="B364" s="5">
        <f>TITRES_STAT!D367</f>
        <v>2.36</v>
      </c>
      <c r="C364" s="2">
        <f t="shared" si="37"/>
        <v>0</v>
      </c>
      <c r="D364" s="2">
        <f t="shared" si="38"/>
        <v>2.3359999999999994</v>
      </c>
      <c r="E364" s="2">
        <f t="shared" si="40"/>
        <v>2.3490000000000002</v>
      </c>
      <c r="F364" s="2">
        <f t="shared" si="41"/>
        <v>2.351</v>
      </c>
      <c r="G364" s="2">
        <f t="shared" si="35"/>
        <v>2.1818</v>
      </c>
      <c r="H364" s="2">
        <f t="shared" si="39"/>
        <v>1.917999999999999</v>
      </c>
      <c r="I364" s="2">
        <f t="array" ref="I364">SUMPRODUCT(B348:B367, (ROW(B348:B367)-ROW(B348)+1)) / (20*21/2)</f>
        <v>2.3519999999999999</v>
      </c>
      <c r="J364" s="2">
        <f t="shared" si="42"/>
        <v>2.3161978637015914</v>
      </c>
      <c r="K364" s="2">
        <f t="shared" si="36"/>
        <v>2.2244319219567221</v>
      </c>
    </row>
    <row r="365" spans="1:11" ht="13.5" x14ac:dyDescent="0.25">
      <c r="A365" s="3">
        <f>TITRES_STAT!B368</f>
        <v>42835</v>
      </c>
      <c r="B365" s="5">
        <f>TITRES_STAT!D368</f>
        <v>2.36</v>
      </c>
      <c r="C365" s="2">
        <f t="shared" si="37"/>
        <v>0</v>
      </c>
      <c r="D365" s="2">
        <f t="shared" si="38"/>
        <v>2.3479999999999999</v>
      </c>
      <c r="E365" s="2">
        <f t="shared" si="40"/>
        <v>2.35</v>
      </c>
      <c r="F365" s="2">
        <f t="shared" si="41"/>
        <v>2.3485</v>
      </c>
      <c r="G365" s="2">
        <f t="shared" si="35"/>
        <v>2.1882000000000001</v>
      </c>
      <c r="H365" s="2">
        <f t="shared" si="39"/>
        <v>1.9206999999999992</v>
      </c>
      <c r="I365" s="2">
        <f t="array" ref="I365">SUMPRODUCT(B349:B368, (ROW(B349:B368)-ROW(B349)+1)) / (20*21/2)</f>
        <v>2.343428571428571</v>
      </c>
      <c r="J365" s="2">
        <f t="shared" si="42"/>
        <v>2.3203694957300116</v>
      </c>
      <c r="K365" s="2">
        <f t="shared" si="36"/>
        <v>2.2297483171741059</v>
      </c>
    </row>
    <row r="366" spans="1:11" ht="13.5" x14ac:dyDescent="0.25">
      <c r="A366" s="3">
        <f>TITRES_STAT!B369</f>
        <v>42836</v>
      </c>
      <c r="B366" s="5">
        <f>TITRES_STAT!D369</f>
        <v>2.36</v>
      </c>
      <c r="C366" s="2">
        <f t="shared" si="37"/>
        <v>0</v>
      </c>
      <c r="D366" s="2">
        <f t="shared" si="38"/>
        <v>2.36</v>
      </c>
      <c r="E366" s="2">
        <f t="shared" si="40"/>
        <v>2.351</v>
      </c>
      <c r="F366" s="2">
        <f t="shared" si="41"/>
        <v>2.3475000000000001</v>
      </c>
      <c r="G366" s="2">
        <f t="shared" si="35"/>
        <v>2.1945999999999999</v>
      </c>
      <c r="H366" s="2">
        <f t="shared" si="39"/>
        <v>1.9232499999999992</v>
      </c>
      <c r="I366" s="2">
        <f t="array" ref="I366">SUMPRODUCT(B350:B369, (ROW(B350:B369)-ROW(B350)+1)) / (20*21/2)</f>
        <v>2.3350952380952377</v>
      </c>
      <c r="J366" s="2">
        <f t="shared" si="42"/>
        <v>2.3241438294700107</v>
      </c>
      <c r="K366" s="2">
        <f t="shared" si="36"/>
        <v>2.2348562263045335</v>
      </c>
    </row>
    <row r="367" spans="1:11" ht="13.5" x14ac:dyDescent="0.25">
      <c r="A367" s="3">
        <f>TITRES_STAT!B370</f>
        <v>42837</v>
      </c>
      <c r="B367" s="5">
        <f>TITRES_STAT!D370</f>
        <v>2.36</v>
      </c>
      <c r="C367" s="2">
        <f t="shared" si="37"/>
        <v>0</v>
      </c>
      <c r="D367" s="2">
        <f t="shared" si="38"/>
        <v>2.36</v>
      </c>
      <c r="E367" s="2">
        <f t="shared" si="40"/>
        <v>2.3499999999999996</v>
      </c>
      <c r="F367" s="2">
        <f t="shared" si="41"/>
        <v>2.35</v>
      </c>
      <c r="G367" s="2">
        <f t="shared" si="35"/>
        <v>2.2010000000000001</v>
      </c>
      <c r="H367" s="2">
        <f t="shared" si="39"/>
        <v>1.9257999999999993</v>
      </c>
      <c r="I367" s="2">
        <f t="array" ref="I367">SUMPRODUCT(B351:B370, (ROW(B351:B370)-ROW(B351)+1)) / (20*21/2)</f>
        <v>2.327</v>
      </c>
      <c r="J367" s="2">
        <f t="shared" si="42"/>
        <v>2.3275587028538194</v>
      </c>
      <c r="K367" s="2">
        <f t="shared" si="36"/>
        <v>2.2397638252729832</v>
      </c>
    </row>
    <row r="368" spans="1:11" ht="13.5" x14ac:dyDescent="0.25">
      <c r="A368" s="3">
        <f>TITRES_STAT!B371</f>
        <v>42838</v>
      </c>
      <c r="B368" s="5">
        <f>TITRES_STAT!D371</f>
        <v>2.2599999999999998</v>
      </c>
      <c r="C368" s="2">
        <f t="shared" si="37"/>
        <v>-0.10000000000000009</v>
      </c>
      <c r="D368" s="2">
        <f t="shared" si="38"/>
        <v>2.34</v>
      </c>
      <c r="E368" s="2">
        <f t="shared" si="40"/>
        <v>2.339</v>
      </c>
      <c r="F368" s="2">
        <f t="shared" si="41"/>
        <v>2.3475000000000001</v>
      </c>
      <c r="G368" s="2">
        <f t="shared" si="35"/>
        <v>2.2054</v>
      </c>
      <c r="H368" s="2">
        <f t="shared" si="39"/>
        <v>1.9282499999999991</v>
      </c>
      <c r="I368" s="2">
        <f t="array" ref="I368">SUMPRODUCT(B352:B371, (ROW(B352:B371)-ROW(B352)+1)) / (20*21/2)</f>
        <v>2.3196190476190477</v>
      </c>
      <c r="J368" s="2">
        <f t="shared" si="42"/>
        <v>2.3211245406772649</v>
      </c>
      <c r="K368" s="2">
        <f t="shared" si="36"/>
        <v>2.2405574007524738</v>
      </c>
    </row>
    <row r="369" spans="1:11" ht="13.5" x14ac:dyDescent="0.25">
      <c r="A369" s="3">
        <f>TITRES_STAT!B372</f>
        <v>42839</v>
      </c>
      <c r="B369" s="5">
        <f>TITRES_STAT!D372</f>
        <v>2.2599999999999998</v>
      </c>
      <c r="C369" s="2">
        <f t="shared" si="37"/>
        <v>0</v>
      </c>
      <c r="D369" s="2">
        <f t="shared" si="38"/>
        <v>2.3199999999999998</v>
      </c>
      <c r="E369" s="2">
        <f t="shared" si="40"/>
        <v>2.3279999999999994</v>
      </c>
      <c r="F369" s="2">
        <f t="shared" si="41"/>
        <v>2.3449999999999998</v>
      </c>
      <c r="G369" s="2">
        <f t="shared" si="35"/>
        <v>2.2092000000000005</v>
      </c>
      <c r="H369" s="2">
        <f t="shared" si="39"/>
        <v>1.9308999999999992</v>
      </c>
      <c r="I369" s="2">
        <f t="array" ref="I369">SUMPRODUCT(B353:B372, (ROW(B353:B372)-ROW(B353)+1)) / (20*21/2)</f>
        <v>2.3126666666666664</v>
      </c>
      <c r="J369" s="2">
        <f t="shared" si="42"/>
        <v>2.3153031558508586</v>
      </c>
      <c r="K369" s="2">
        <f t="shared" si="36"/>
        <v>2.2413198556249254</v>
      </c>
    </row>
    <row r="370" spans="1:11" ht="13.5" x14ac:dyDescent="0.25">
      <c r="A370" s="3">
        <f>TITRES_STAT!B373</f>
        <v>42842</v>
      </c>
      <c r="B370" s="5">
        <f>TITRES_STAT!D373</f>
        <v>2.2599999999999998</v>
      </c>
      <c r="C370" s="2">
        <f t="shared" si="37"/>
        <v>0</v>
      </c>
      <c r="D370" s="2">
        <f t="shared" si="38"/>
        <v>2.2999999999999998</v>
      </c>
      <c r="E370" s="2">
        <f t="shared" si="40"/>
        <v>2.3239999999999994</v>
      </c>
      <c r="F370" s="2">
        <f t="shared" si="41"/>
        <v>2.3374999999999995</v>
      </c>
      <c r="G370" s="2">
        <f t="shared" ref="G370:G433" si="43">AVERAGE(B321:B370)</f>
        <v>2.2130000000000005</v>
      </c>
      <c r="H370" s="2">
        <f t="shared" si="39"/>
        <v>1.9340499999999989</v>
      </c>
      <c r="I370" s="2">
        <f t="array" ref="I370">SUMPRODUCT(B354:B373, (ROW(B354:B373)-ROW(B354)+1)) / (20*21/2)</f>
        <v>2.2966190476190476</v>
      </c>
      <c r="J370" s="2">
        <f t="shared" si="42"/>
        <v>2.3100361886269671</v>
      </c>
      <c r="K370" s="2">
        <f t="shared" si="36"/>
        <v>2.2420524103063011</v>
      </c>
    </row>
    <row r="371" spans="1:11" ht="13.5" x14ac:dyDescent="0.25">
      <c r="A371" s="3">
        <f>TITRES_STAT!B374</f>
        <v>42843</v>
      </c>
      <c r="B371" s="5">
        <f>TITRES_STAT!D374</f>
        <v>2.2599999999999998</v>
      </c>
      <c r="C371" s="2">
        <f t="shared" si="37"/>
        <v>0</v>
      </c>
      <c r="D371" s="2">
        <f t="shared" si="38"/>
        <v>2.2799999999999998</v>
      </c>
      <c r="E371" s="2">
        <f t="shared" si="40"/>
        <v>2.3199999999999994</v>
      </c>
      <c r="F371" s="2">
        <f t="shared" si="41"/>
        <v>2.3329999999999997</v>
      </c>
      <c r="G371" s="2">
        <f t="shared" si="43"/>
        <v>2.2168000000000005</v>
      </c>
      <c r="H371" s="2">
        <f t="shared" si="39"/>
        <v>1.9373999999999987</v>
      </c>
      <c r="I371" s="2">
        <f t="array" ref="I371">SUMPRODUCT(B355:B374, (ROW(B355:B374)-ROW(B355)+1)) / (20*21/2)</f>
        <v>2.2814761904761904</v>
      </c>
      <c r="J371" s="2">
        <f t="shared" si="42"/>
        <v>2.3052708373291604</v>
      </c>
      <c r="K371" s="2">
        <f t="shared" ref="K371:K434" si="44">$K$4*B371+(1-$K$4)*K370</f>
        <v>2.2427562373531131</v>
      </c>
    </row>
    <row r="372" spans="1:11" ht="13.5" x14ac:dyDescent="0.25">
      <c r="A372" s="3">
        <f>TITRES_STAT!B375</f>
        <v>42844</v>
      </c>
      <c r="B372" s="5">
        <f>TITRES_STAT!D375</f>
        <v>2.2599999999999998</v>
      </c>
      <c r="C372" s="2">
        <f t="shared" si="37"/>
        <v>0</v>
      </c>
      <c r="D372" s="2">
        <f t="shared" si="38"/>
        <v>2.2599999999999998</v>
      </c>
      <c r="E372" s="2">
        <f t="shared" si="40"/>
        <v>2.3099999999999996</v>
      </c>
      <c r="F372" s="2">
        <f t="shared" si="41"/>
        <v>2.3284999999999996</v>
      </c>
      <c r="G372" s="2">
        <f t="shared" si="43"/>
        <v>2.220600000000001</v>
      </c>
      <c r="H372" s="2">
        <f t="shared" si="39"/>
        <v>1.9407499999999986</v>
      </c>
      <c r="I372" s="2">
        <f t="array" ref="I372">SUMPRODUCT(B356:B375, (ROW(B356:B375)-ROW(B356)+1)) / (20*21/2)</f>
        <v>2.2672380952380951</v>
      </c>
      <c r="J372" s="2">
        <f t="shared" si="42"/>
        <v>2.3009593290120973</v>
      </c>
      <c r="K372" s="2">
        <f t="shared" si="44"/>
        <v>2.2434324633392659</v>
      </c>
    </row>
    <row r="373" spans="1:11" ht="13.5" x14ac:dyDescent="0.25">
      <c r="A373" s="3">
        <f>TITRES_STAT!B376</f>
        <v>42845</v>
      </c>
      <c r="B373" s="5">
        <f>TITRES_STAT!D376</f>
        <v>2.16</v>
      </c>
      <c r="C373" s="2">
        <f t="shared" si="37"/>
        <v>-9.9999999999999645E-2</v>
      </c>
      <c r="D373" s="2">
        <f t="shared" si="38"/>
        <v>2.2399999999999998</v>
      </c>
      <c r="E373" s="2">
        <f t="shared" si="40"/>
        <v>2.2899999999999996</v>
      </c>
      <c r="F373" s="2">
        <f t="shared" si="41"/>
        <v>2.319</v>
      </c>
      <c r="G373" s="2">
        <f t="shared" si="43"/>
        <v>2.2224000000000008</v>
      </c>
      <c r="H373" s="2">
        <f t="shared" si="39"/>
        <v>1.9437999999999989</v>
      </c>
      <c r="I373" s="2">
        <f t="array" ref="I373">SUMPRODUCT(B357:B376, (ROW(B357:B376)-ROW(B357)+1)) / (20*21/2)</f>
        <v>2.2453333333333334</v>
      </c>
      <c r="J373" s="2">
        <f t="shared" si="42"/>
        <v>2.2875346310109452</v>
      </c>
      <c r="K373" s="2">
        <f t="shared" si="44"/>
        <v>2.2401606020318434</v>
      </c>
    </row>
    <row r="374" spans="1:11" ht="13.5" x14ac:dyDescent="0.25">
      <c r="A374" s="3">
        <f>TITRES_STAT!B377</f>
        <v>42846</v>
      </c>
      <c r="B374" s="5">
        <f>TITRES_STAT!D377</f>
        <v>2.16</v>
      </c>
      <c r="C374" s="2">
        <f t="shared" si="37"/>
        <v>0</v>
      </c>
      <c r="D374" s="2">
        <f t="shared" si="38"/>
        <v>2.2199999999999998</v>
      </c>
      <c r="E374" s="2">
        <f t="shared" si="40"/>
        <v>2.2699999999999996</v>
      </c>
      <c r="F374" s="2">
        <f t="shared" si="41"/>
        <v>2.309499999999999</v>
      </c>
      <c r="G374" s="2">
        <f t="shared" si="43"/>
        <v>2.2242000000000006</v>
      </c>
      <c r="H374" s="2">
        <f t="shared" si="39"/>
        <v>1.9470999999999987</v>
      </c>
      <c r="I374" s="2">
        <f t="array" ref="I374">SUMPRODUCT(B358:B377, (ROW(B358:B377)-ROW(B358)+1)) / (20*21/2)</f>
        <v>2.2161904761904756</v>
      </c>
      <c r="J374" s="2">
        <f t="shared" si="42"/>
        <v>2.2753884756765692</v>
      </c>
      <c r="K374" s="2">
        <f t="shared" si="44"/>
        <v>2.2370170490109871</v>
      </c>
    </row>
    <row r="375" spans="1:11" ht="13.5" x14ac:dyDescent="0.25">
      <c r="A375" s="3">
        <f>TITRES_STAT!B378</f>
        <v>42849</v>
      </c>
      <c r="B375" s="5">
        <f>TITRES_STAT!D378</f>
        <v>2.16</v>
      </c>
      <c r="C375" s="2">
        <f t="shared" si="37"/>
        <v>0</v>
      </c>
      <c r="D375" s="2">
        <f t="shared" si="38"/>
        <v>2.2000000000000002</v>
      </c>
      <c r="E375" s="2">
        <f t="shared" si="40"/>
        <v>2.2499999999999996</v>
      </c>
      <c r="F375" s="2">
        <f t="shared" si="41"/>
        <v>2.2999999999999994</v>
      </c>
      <c r="G375" s="2">
        <f t="shared" si="43"/>
        <v>2.2268000000000008</v>
      </c>
      <c r="H375" s="2">
        <f t="shared" si="39"/>
        <v>1.9503999999999988</v>
      </c>
      <c r="I375" s="2">
        <f t="array" ref="I375">SUMPRODUCT(B359:B378, (ROW(B359:B378)-ROW(B359)+1)) / (20*21/2)</f>
        <v>2.1889047619047619</v>
      </c>
      <c r="J375" s="2">
        <f t="shared" si="42"/>
        <v>2.2643990970407053</v>
      </c>
      <c r="K375" s="2">
        <f t="shared" si="44"/>
        <v>2.2339967725791841</v>
      </c>
    </row>
    <row r="376" spans="1:11" ht="13.5" x14ac:dyDescent="0.25">
      <c r="A376" s="3">
        <f>TITRES_STAT!B379</f>
        <v>42850</v>
      </c>
      <c r="B376" s="5">
        <f>TITRES_STAT!D379</f>
        <v>2.0699999999999998</v>
      </c>
      <c r="C376" s="2">
        <f t="shared" si="37"/>
        <v>-9.0000000000000302E-2</v>
      </c>
      <c r="D376" s="2">
        <f t="shared" si="38"/>
        <v>2.1619999999999999</v>
      </c>
      <c r="E376" s="2">
        <f t="shared" si="40"/>
        <v>2.2209999999999996</v>
      </c>
      <c r="F376" s="2">
        <f t="shared" si="41"/>
        <v>2.2859999999999987</v>
      </c>
      <c r="G376" s="2">
        <f t="shared" si="43"/>
        <v>2.2276000000000007</v>
      </c>
      <c r="H376" s="2">
        <f t="shared" si="39"/>
        <v>1.9528499999999986</v>
      </c>
      <c r="I376" s="2">
        <f t="array" ref="I376">SUMPRODUCT(B360:B379, (ROW(B360:B379)-ROW(B360)+1)) / (20*21/2)</f>
        <v>2.1558571428571431</v>
      </c>
      <c r="J376" s="2">
        <f t="shared" si="42"/>
        <v>2.2458848973225427</v>
      </c>
      <c r="K376" s="2">
        <f t="shared" si="44"/>
        <v>2.2275655265956864</v>
      </c>
    </row>
    <row r="377" spans="1:11" ht="13.5" x14ac:dyDescent="0.25">
      <c r="A377" s="3">
        <f>TITRES_STAT!B380</f>
        <v>42851</v>
      </c>
      <c r="B377" s="5">
        <f>TITRES_STAT!D380</f>
        <v>1.98</v>
      </c>
      <c r="C377" s="2">
        <f t="shared" si="37"/>
        <v>-8.9999999999999858E-2</v>
      </c>
      <c r="D377" s="2">
        <f t="shared" si="38"/>
        <v>2.1060000000000003</v>
      </c>
      <c r="E377" s="2">
        <f t="shared" si="40"/>
        <v>2.1830000000000003</v>
      </c>
      <c r="F377" s="2">
        <f t="shared" si="41"/>
        <v>2.2664999999999993</v>
      </c>
      <c r="G377" s="2">
        <f t="shared" si="43"/>
        <v>2.2266000000000008</v>
      </c>
      <c r="H377" s="2">
        <f t="shared" si="39"/>
        <v>1.9546499999999987</v>
      </c>
      <c r="I377" s="2">
        <f t="array" ref="I377">SUMPRODUCT(B361:B380, (ROW(B361:B380)-ROW(B361)+1)) / (20*21/2)</f>
        <v>2.1250476190476189</v>
      </c>
      <c r="J377" s="2">
        <f t="shared" si="42"/>
        <v>2.2205625261489672</v>
      </c>
      <c r="K377" s="2">
        <f t="shared" si="44"/>
        <v>2.2178570745723261</v>
      </c>
    </row>
    <row r="378" spans="1:11" ht="13.5" x14ac:dyDescent="0.25">
      <c r="A378" s="3">
        <f>TITRES_STAT!B381</f>
        <v>42852</v>
      </c>
      <c r="B378" s="5">
        <f>TITRES_STAT!D381</f>
        <v>1.98</v>
      </c>
      <c r="C378" s="2">
        <f t="shared" si="37"/>
        <v>0</v>
      </c>
      <c r="D378" s="2">
        <f t="shared" si="38"/>
        <v>2.0700000000000003</v>
      </c>
      <c r="E378" s="2">
        <f t="shared" si="40"/>
        <v>2.1550000000000002</v>
      </c>
      <c r="F378" s="2">
        <f t="shared" si="41"/>
        <v>2.246999999999999</v>
      </c>
      <c r="G378" s="2">
        <f t="shared" si="43"/>
        <v>2.2256000000000005</v>
      </c>
      <c r="H378" s="2">
        <f t="shared" si="39"/>
        <v>1.9562499999999985</v>
      </c>
      <c r="I378" s="2">
        <f t="array" ref="I378">SUMPRODUCT(B362:B381, (ROW(B362:B381)-ROW(B362)+1)) / (20*21/2)</f>
        <v>2.0885238095238092</v>
      </c>
      <c r="J378" s="2">
        <f t="shared" si="42"/>
        <v>2.197651809372875</v>
      </c>
      <c r="K378" s="2">
        <f t="shared" si="44"/>
        <v>2.2085293461577251</v>
      </c>
    </row>
    <row r="379" spans="1:11" ht="13.5" x14ac:dyDescent="0.25">
      <c r="A379" s="3">
        <f>TITRES_STAT!B382</f>
        <v>42853</v>
      </c>
      <c r="B379" s="5">
        <f>TITRES_STAT!D382</f>
        <v>1.9</v>
      </c>
      <c r="C379" s="2">
        <f t="shared" si="37"/>
        <v>-8.0000000000000071E-2</v>
      </c>
      <c r="D379" s="2">
        <f t="shared" si="38"/>
        <v>2.0180000000000002</v>
      </c>
      <c r="E379" s="2">
        <f t="shared" si="40"/>
        <v>2.1189999999999998</v>
      </c>
      <c r="F379" s="2">
        <f t="shared" si="41"/>
        <v>2.2234999999999987</v>
      </c>
      <c r="G379" s="2">
        <f t="shared" si="43"/>
        <v>2.2230000000000008</v>
      </c>
      <c r="H379" s="2">
        <f t="shared" si="39"/>
        <v>1.9574499999999984</v>
      </c>
      <c r="I379" s="2">
        <f t="array" ref="I379">SUMPRODUCT(B363:B382, (ROW(B363:B382)-ROW(B363)+1)) / (20*21/2)</f>
        <v>2.0466666666666664</v>
      </c>
      <c r="J379" s="2">
        <f t="shared" si="42"/>
        <v>2.1693040180040297</v>
      </c>
      <c r="K379" s="2">
        <f t="shared" si="44"/>
        <v>2.1964301561123243</v>
      </c>
    </row>
    <row r="380" spans="1:11" ht="13.5" x14ac:dyDescent="0.25">
      <c r="A380" s="3">
        <f>TITRES_STAT!B383</f>
        <v>42857</v>
      </c>
      <c r="B380" s="5">
        <f>TITRES_STAT!D383</f>
        <v>1.9</v>
      </c>
      <c r="C380" s="2">
        <f t="shared" si="37"/>
        <v>0</v>
      </c>
      <c r="D380" s="2">
        <f t="shared" si="38"/>
        <v>1.966</v>
      </c>
      <c r="E380" s="2">
        <f t="shared" si="40"/>
        <v>2.0829999999999997</v>
      </c>
      <c r="F380" s="2">
        <f t="shared" si="41"/>
        <v>2.2034999999999991</v>
      </c>
      <c r="G380" s="2">
        <f t="shared" si="43"/>
        <v>2.2204000000000006</v>
      </c>
      <c r="H380" s="2">
        <f t="shared" si="39"/>
        <v>1.9586499999999984</v>
      </c>
      <c r="I380" s="2">
        <f t="array" ref="I380">SUMPRODUCT(B364:B383, (ROW(B364:B383)-ROW(B364)+1)) / (20*21/2)</f>
        <v>2.0058571428571423</v>
      </c>
      <c r="J380" s="2">
        <f t="shared" si="42"/>
        <v>2.1436560162893601</v>
      </c>
      <c r="K380" s="2">
        <f t="shared" si="44"/>
        <v>2.1848054441079197</v>
      </c>
    </row>
    <row r="381" spans="1:11" ht="13.5" x14ac:dyDescent="0.25">
      <c r="A381" s="3">
        <f>TITRES_STAT!B384</f>
        <v>42858</v>
      </c>
      <c r="B381" s="5">
        <f>TITRES_STAT!D384</f>
        <v>1.82</v>
      </c>
      <c r="C381" s="2">
        <f t="shared" si="37"/>
        <v>-7.9999999999999849E-2</v>
      </c>
      <c r="D381" s="2">
        <f t="shared" si="38"/>
        <v>1.9159999999999999</v>
      </c>
      <c r="E381" s="2">
        <f t="shared" si="40"/>
        <v>2.0390000000000001</v>
      </c>
      <c r="F381" s="2">
        <f t="shared" si="41"/>
        <v>2.1794999999999991</v>
      </c>
      <c r="G381" s="2">
        <f t="shared" si="43"/>
        <v>2.2162000000000006</v>
      </c>
      <c r="H381" s="2">
        <f t="shared" si="39"/>
        <v>1.9594499999999981</v>
      </c>
      <c r="I381" s="2">
        <f t="array" ref="I381">SUMPRODUCT(B365:B384, (ROW(B365:B384)-ROW(B365)+1)) / (20*21/2)</f>
        <v>1.9747619047619047</v>
      </c>
      <c r="J381" s="2">
        <f t="shared" si="42"/>
        <v>2.1128316337856115</v>
      </c>
      <c r="K381" s="2">
        <f t="shared" si="44"/>
        <v>2.1704993482605501</v>
      </c>
    </row>
    <row r="382" spans="1:11" ht="13.5" x14ac:dyDescent="0.25">
      <c r="A382" s="3">
        <f>TITRES_STAT!B385</f>
        <v>42859</v>
      </c>
      <c r="B382" s="5">
        <f>TITRES_STAT!D385</f>
        <v>1.74</v>
      </c>
      <c r="C382" s="2">
        <f t="shared" si="37"/>
        <v>-8.0000000000000071E-2</v>
      </c>
      <c r="D382" s="2">
        <f t="shared" si="38"/>
        <v>1.8679999999999999</v>
      </c>
      <c r="E382" s="2">
        <f t="shared" si="40"/>
        <v>1.9870000000000001</v>
      </c>
      <c r="F382" s="2">
        <f t="shared" si="41"/>
        <v>2.1484999999999994</v>
      </c>
      <c r="G382" s="2">
        <f t="shared" si="43"/>
        <v>2.2104000000000004</v>
      </c>
      <c r="H382" s="2">
        <f t="shared" si="39"/>
        <v>1.9598499999999985</v>
      </c>
      <c r="I382" s="2">
        <f t="array" ref="I382">SUMPRODUCT(B366:B385, (ROW(B366:B385)-ROW(B366)+1)) / (20*21/2)</f>
        <v>1.9387619047619045</v>
      </c>
      <c r="J382" s="2">
        <f t="shared" si="42"/>
        <v>2.077323859139363</v>
      </c>
      <c r="K382" s="2">
        <f t="shared" si="44"/>
        <v>2.1536170208777836</v>
      </c>
    </row>
    <row r="383" spans="1:11" ht="13.5" x14ac:dyDescent="0.25">
      <c r="A383" s="3">
        <f>TITRES_STAT!B386</f>
        <v>42860</v>
      </c>
      <c r="B383" s="5">
        <f>TITRES_STAT!D386</f>
        <v>1.72</v>
      </c>
      <c r="C383" s="2">
        <f t="shared" si="37"/>
        <v>-2.0000000000000018E-2</v>
      </c>
      <c r="D383" s="2">
        <f t="shared" si="38"/>
        <v>1.8160000000000001</v>
      </c>
      <c r="E383" s="2">
        <f t="shared" si="40"/>
        <v>1.9430000000000001</v>
      </c>
      <c r="F383" s="2">
        <f t="shared" si="41"/>
        <v>2.1164999999999994</v>
      </c>
      <c r="G383" s="2">
        <f t="shared" si="43"/>
        <v>2.2042000000000002</v>
      </c>
      <c r="H383" s="2">
        <f t="shared" si="39"/>
        <v>1.9601499999999985</v>
      </c>
      <c r="I383" s="2">
        <f t="array" ref="I383">SUMPRODUCT(B367:B386, (ROW(B367:B386)-ROW(B367)+1)) / (20*21/2)</f>
        <v>1.8991904761904761</v>
      </c>
      <c r="J383" s="2">
        <f t="shared" si="42"/>
        <v>2.0432930154118045</v>
      </c>
      <c r="K383" s="2">
        <f t="shared" si="44"/>
        <v>2.1366124318237527</v>
      </c>
    </row>
    <row r="384" spans="1:11" ht="13.5" x14ac:dyDescent="0.25">
      <c r="A384" s="3">
        <f>TITRES_STAT!B387</f>
        <v>42863</v>
      </c>
      <c r="B384" s="5">
        <f>TITRES_STAT!D387</f>
        <v>1.79</v>
      </c>
      <c r="C384" s="2">
        <f t="shared" si="37"/>
        <v>7.0000000000000062E-2</v>
      </c>
      <c r="D384" s="2">
        <f t="shared" si="38"/>
        <v>1.7939999999999998</v>
      </c>
      <c r="E384" s="2">
        <f t="shared" si="40"/>
        <v>1.9060000000000001</v>
      </c>
      <c r="F384" s="2">
        <f t="shared" si="41"/>
        <v>2.0880000000000001</v>
      </c>
      <c r="G384" s="2">
        <f t="shared" si="43"/>
        <v>2.1994000000000002</v>
      </c>
      <c r="H384" s="2">
        <f t="shared" si="39"/>
        <v>1.9607999999999988</v>
      </c>
      <c r="I384" s="2">
        <f t="array" ref="I384">SUMPRODUCT(B368:B387, (ROW(B368:B387)-ROW(B368)+1)) / (20*21/2)</f>
        <v>1.856380952380952</v>
      </c>
      <c r="J384" s="2">
        <f t="shared" si="42"/>
        <v>2.0191698710868708</v>
      </c>
      <c r="K384" s="2">
        <f t="shared" si="44"/>
        <v>2.1230197874385075</v>
      </c>
    </row>
    <row r="385" spans="1:11" ht="13.5" x14ac:dyDescent="0.25">
      <c r="A385" s="3">
        <f>TITRES_STAT!B388</f>
        <v>42864</v>
      </c>
      <c r="B385" s="5">
        <f>TITRES_STAT!D388</f>
        <v>1.71</v>
      </c>
      <c r="C385" s="2">
        <f t="shared" si="37"/>
        <v>-8.0000000000000071E-2</v>
      </c>
      <c r="D385" s="2">
        <f t="shared" si="38"/>
        <v>1.7560000000000002</v>
      </c>
      <c r="E385" s="2">
        <f t="shared" si="40"/>
        <v>1.8610000000000002</v>
      </c>
      <c r="F385" s="2">
        <f t="shared" si="41"/>
        <v>2.0554999999999999</v>
      </c>
      <c r="G385" s="2">
        <f t="shared" si="43"/>
        <v>2.1930000000000001</v>
      </c>
      <c r="H385" s="2">
        <f t="shared" si="39"/>
        <v>1.9610499999999984</v>
      </c>
      <c r="I385" s="2">
        <f t="array" ref="I385">SUMPRODUCT(B369:B388, (ROW(B369:B388)-ROW(B369)+1)) / (20*21/2)</f>
        <v>1.8106666666666664</v>
      </c>
      <c r="J385" s="2">
        <f t="shared" si="42"/>
        <v>1.9897251214595497</v>
      </c>
      <c r="K385" s="2">
        <f t="shared" si="44"/>
        <v>2.1068229330291541</v>
      </c>
    </row>
    <row r="386" spans="1:11" ht="13.5" x14ac:dyDescent="0.25">
      <c r="A386" s="3">
        <f>TITRES_STAT!B389</f>
        <v>42865</v>
      </c>
      <c r="B386" s="5">
        <f>TITRES_STAT!D389</f>
        <v>1.64</v>
      </c>
      <c r="C386" s="2">
        <f t="shared" si="37"/>
        <v>-7.0000000000000062E-2</v>
      </c>
      <c r="D386" s="2">
        <f t="shared" si="38"/>
        <v>1.72</v>
      </c>
      <c r="E386" s="2">
        <f t="shared" si="40"/>
        <v>1.8180000000000003</v>
      </c>
      <c r="F386" s="2">
        <f t="shared" si="41"/>
        <v>2.0194999999999999</v>
      </c>
      <c r="G386" s="2">
        <f t="shared" si="43"/>
        <v>2.1852</v>
      </c>
      <c r="H386" s="2">
        <f t="shared" si="39"/>
        <v>1.9609499999999982</v>
      </c>
      <c r="I386" s="2">
        <f t="array" ref="I386">SUMPRODUCT(B370:B389, (ROW(B370:B389)-ROW(B370)+1)) / (20*21/2)</f>
        <v>1.7685714285714285</v>
      </c>
      <c r="J386" s="2">
        <f t="shared" si="42"/>
        <v>1.9564179670348307</v>
      </c>
      <c r="K386" s="2">
        <f t="shared" si="44"/>
        <v>2.0885161513417363</v>
      </c>
    </row>
    <row r="387" spans="1:11" ht="13.5" x14ac:dyDescent="0.25">
      <c r="A387" s="3">
        <f>TITRES_STAT!B390</f>
        <v>42866</v>
      </c>
      <c r="B387" s="5">
        <f>TITRES_STAT!D390</f>
        <v>1.57</v>
      </c>
      <c r="C387" s="2">
        <f t="shared" si="37"/>
        <v>-6.999999999999984E-2</v>
      </c>
      <c r="D387" s="2">
        <f t="shared" si="38"/>
        <v>1.6859999999999999</v>
      </c>
      <c r="E387" s="2">
        <f t="shared" si="40"/>
        <v>1.7770000000000004</v>
      </c>
      <c r="F387" s="2">
        <f t="shared" si="41"/>
        <v>1.98</v>
      </c>
      <c r="G387" s="2">
        <f t="shared" si="43"/>
        <v>2.1747999999999998</v>
      </c>
      <c r="H387" s="2">
        <f t="shared" si="39"/>
        <v>1.9604999999999984</v>
      </c>
      <c r="I387" s="2">
        <f t="array" ref="I387">SUMPRODUCT(B371:B390, (ROW(B371:B390)-ROW(B371)+1)) / (20*21/2)</f>
        <v>1.7300952380952384</v>
      </c>
      <c r="J387" s="2">
        <f t="shared" si="42"/>
        <v>1.9196162558886565</v>
      </c>
      <c r="K387" s="2">
        <f t="shared" si="44"/>
        <v>2.0681821846224526</v>
      </c>
    </row>
    <row r="388" spans="1:11" ht="13.5" x14ac:dyDescent="0.25">
      <c r="A388" s="3">
        <f>TITRES_STAT!B391</f>
        <v>42867</v>
      </c>
      <c r="B388" s="5">
        <f>TITRES_STAT!D391</f>
        <v>1.5</v>
      </c>
      <c r="C388" s="2">
        <f t="shared" ref="C388:C451" si="45">B388-B387</f>
        <v>-7.0000000000000062E-2</v>
      </c>
      <c r="D388" s="2">
        <f t="shared" si="38"/>
        <v>1.6420000000000001</v>
      </c>
      <c r="E388" s="2">
        <f t="shared" si="40"/>
        <v>1.7290000000000003</v>
      </c>
      <c r="F388" s="2">
        <f t="shared" si="41"/>
        <v>1.9419999999999997</v>
      </c>
      <c r="G388" s="2">
        <f t="shared" si="43"/>
        <v>2.1629999999999998</v>
      </c>
      <c r="H388" s="2">
        <f t="shared" si="39"/>
        <v>1.9596999999999987</v>
      </c>
      <c r="I388" s="2">
        <f t="array" ref="I388">SUMPRODUCT(B372:B391, (ROW(B372:B391)-ROW(B372)+1)) / (20*21/2)</f>
        <v>1.6952380952380952</v>
      </c>
      <c r="J388" s="2">
        <f t="shared" si="42"/>
        <v>1.8796528029468795</v>
      </c>
      <c r="K388" s="2">
        <f t="shared" si="44"/>
        <v>2.0459005303235327</v>
      </c>
    </row>
    <row r="389" spans="1:11" ht="13.5" x14ac:dyDescent="0.25">
      <c r="A389" s="3">
        <f>TITRES_STAT!B392</f>
        <v>42870</v>
      </c>
      <c r="B389" s="5">
        <f>TITRES_STAT!D392</f>
        <v>1.5</v>
      </c>
      <c r="C389" s="2">
        <f t="shared" si="45"/>
        <v>0</v>
      </c>
      <c r="D389" s="2">
        <f t="shared" si="38"/>
        <v>1.5840000000000001</v>
      </c>
      <c r="E389" s="2">
        <f t="shared" si="40"/>
        <v>1.6890000000000001</v>
      </c>
      <c r="F389" s="2">
        <f t="shared" si="41"/>
        <v>1.9039999999999995</v>
      </c>
      <c r="G389" s="2">
        <f t="shared" si="43"/>
        <v>2.1512000000000002</v>
      </c>
      <c r="H389" s="2">
        <f t="shared" si="39"/>
        <v>1.9588999999999988</v>
      </c>
      <c r="I389" s="2">
        <f t="array" ref="I389">SUMPRODUCT(B373:B392, (ROW(B373:B392)-ROW(B373)+1)) / (20*21/2)</f>
        <v>1.6639999999999999</v>
      </c>
      <c r="J389" s="2">
        <f t="shared" si="42"/>
        <v>1.8434953931424147</v>
      </c>
      <c r="K389" s="2">
        <f t="shared" si="44"/>
        <v>2.0244926663892766</v>
      </c>
    </row>
    <row r="390" spans="1:11" ht="13.5" x14ac:dyDescent="0.25">
      <c r="A390" s="3">
        <f>TITRES_STAT!B393</f>
        <v>42871</v>
      </c>
      <c r="B390" s="5">
        <f>TITRES_STAT!D393</f>
        <v>1.5</v>
      </c>
      <c r="C390" s="2">
        <f t="shared" si="45"/>
        <v>0</v>
      </c>
      <c r="D390" s="2">
        <f t="shared" ref="D390:D453" si="46">AVERAGE(B386:B390)</f>
        <v>1.542</v>
      </c>
      <c r="E390" s="2">
        <f t="shared" si="40"/>
        <v>1.6490000000000002</v>
      </c>
      <c r="F390" s="2">
        <f t="shared" si="41"/>
        <v>1.8659999999999997</v>
      </c>
      <c r="G390" s="2">
        <f t="shared" si="43"/>
        <v>2.1394000000000002</v>
      </c>
      <c r="H390" s="2">
        <f t="shared" si="39"/>
        <v>1.9580999999999988</v>
      </c>
      <c r="I390" s="2">
        <f t="array" ref="I390">SUMPRODUCT(B374:B393, (ROW(B374:B393)-ROW(B374)+1)) / (20*21/2)</f>
        <v>1.6363809523809523</v>
      </c>
      <c r="J390" s="2">
        <f t="shared" si="42"/>
        <v>1.8107815461764705</v>
      </c>
      <c r="K390" s="2">
        <f t="shared" si="44"/>
        <v>2.0039243265308735</v>
      </c>
    </row>
    <row r="391" spans="1:11" ht="13.5" x14ac:dyDescent="0.25">
      <c r="A391" s="3">
        <f>TITRES_STAT!B394</f>
        <v>42872</v>
      </c>
      <c r="B391" s="5">
        <f>TITRES_STAT!D394</f>
        <v>1.5</v>
      </c>
      <c r="C391" s="2">
        <f t="shared" si="45"/>
        <v>0</v>
      </c>
      <c r="D391" s="2">
        <f t="shared" si="46"/>
        <v>1.514</v>
      </c>
      <c r="E391" s="2">
        <f t="shared" si="40"/>
        <v>1.6170000000000002</v>
      </c>
      <c r="F391" s="2">
        <f t="shared" si="41"/>
        <v>1.8280000000000001</v>
      </c>
      <c r="G391" s="2">
        <f t="shared" si="43"/>
        <v>2.1275999999999997</v>
      </c>
      <c r="H391" s="2">
        <f t="shared" si="39"/>
        <v>1.9572999999999987</v>
      </c>
      <c r="I391" s="2">
        <f t="array" ref="I391">SUMPRODUCT(B375:B394, (ROW(B375:B394)-ROW(B375)+1)) / (20*21/2)</f>
        <v>1.6157142857142857</v>
      </c>
      <c r="J391" s="2">
        <f t="shared" si="42"/>
        <v>1.7811833036834732</v>
      </c>
      <c r="K391" s="2">
        <f t="shared" si="44"/>
        <v>1.9841625882355451</v>
      </c>
    </row>
    <row r="392" spans="1:11" ht="13.5" x14ac:dyDescent="0.25">
      <c r="A392" s="3">
        <f>TITRES_STAT!B395</f>
        <v>42873</v>
      </c>
      <c r="B392" s="5">
        <f>TITRES_STAT!D395</f>
        <v>1.5</v>
      </c>
      <c r="C392" s="2">
        <f t="shared" si="45"/>
        <v>0</v>
      </c>
      <c r="D392" s="2">
        <f t="shared" si="46"/>
        <v>1.5</v>
      </c>
      <c r="E392" s="2">
        <f t="shared" si="40"/>
        <v>1.593</v>
      </c>
      <c r="F392" s="2">
        <f t="shared" si="41"/>
        <v>1.7899999999999998</v>
      </c>
      <c r="G392" s="2">
        <f t="shared" si="43"/>
        <v>2.1139999999999994</v>
      </c>
      <c r="H392" s="2">
        <f t="shared" si="39"/>
        <v>1.956499999999999</v>
      </c>
      <c r="I392" s="2">
        <f t="array" ref="I392">SUMPRODUCT(B376:B395, (ROW(B376:B395)-ROW(B376)+1)) / (20*21/2)</f>
        <v>1.5941904761904762</v>
      </c>
      <c r="J392" s="2">
        <f t="shared" si="42"/>
        <v>1.7544039414279042</v>
      </c>
      <c r="K392" s="2">
        <f t="shared" si="44"/>
        <v>1.9651758200694454</v>
      </c>
    </row>
    <row r="393" spans="1:11" ht="13.5" x14ac:dyDescent="0.25">
      <c r="A393" s="3">
        <f>TITRES_STAT!B396</f>
        <v>42874</v>
      </c>
      <c r="B393" s="5">
        <f>TITRES_STAT!D396</f>
        <v>1.5</v>
      </c>
      <c r="C393" s="2">
        <f t="shared" si="45"/>
        <v>0</v>
      </c>
      <c r="D393" s="2">
        <f t="shared" si="46"/>
        <v>1.5</v>
      </c>
      <c r="E393" s="2">
        <f t="shared" si="40"/>
        <v>1.5710000000000002</v>
      </c>
      <c r="F393" s="2">
        <f t="shared" si="41"/>
        <v>1.7570000000000001</v>
      </c>
      <c r="G393" s="2">
        <f t="shared" si="43"/>
        <v>2.0995999999999997</v>
      </c>
      <c r="H393" s="2">
        <f t="shared" si="39"/>
        <v>1.9556999999999991</v>
      </c>
      <c r="I393" s="2">
        <f t="array" ref="I393">SUMPRODUCT(B377:B396, (ROW(B377:B396)-ROW(B377)+1)) / (20*21/2)</f>
        <v>1.570095238095238</v>
      </c>
      <c r="J393" s="2">
        <f t="shared" si="42"/>
        <v>1.7301749946252467</v>
      </c>
      <c r="K393" s="2">
        <f t="shared" si="44"/>
        <v>1.9469336310471141</v>
      </c>
    </row>
    <row r="394" spans="1:11" ht="13.5" x14ac:dyDescent="0.25">
      <c r="A394" s="3">
        <f>TITRES_STAT!B397</f>
        <v>42877</v>
      </c>
      <c r="B394" s="5">
        <f>TITRES_STAT!D397</f>
        <v>1.54</v>
      </c>
      <c r="C394" s="2">
        <f t="shared" si="45"/>
        <v>4.0000000000000036E-2</v>
      </c>
      <c r="D394" s="2">
        <f t="shared" si="46"/>
        <v>1.508</v>
      </c>
      <c r="E394" s="2">
        <f t="shared" si="40"/>
        <v>1.546</v>
      </c>
      <c r="F394" s="2">
        <f t="shared" si="41"/>
        <v>1.7260000000000002</v>
      </c>
      <c r="G394" s="2">
        <f t="shared" si="43"/>
        <v>2.0847999999999995</v>
      </c>
      <c r="H394" s="2">
        <f t="shared" ref="H394:H457" si="47">AVERAGE(B195:B394)</f>
        <v>1.9550999999999994</v>
      </c>
      <c r="I394" s="2">
        <f t="array" ref="I394">SUMPRODUCT(B378:B397, (ROW(B378:B397)-ROW(B378)+1)) / (20*21/2)</f>
        <v>1.5490000000000002</v>
      </c>
      <c r="J394" s="2">
        <f t="shared" si="42"/>
        <v>1.7120630903752232</v>
      </c>
      <c r="K394" s="2">
        <f t="shared" si="44"/>
        <v>1.9309754494374234</v>
      </c>
    </row>
    <row r="395" spans="1:11" ht="13.5" x14ac:dyDescent="0.25">
      <c r="A395" s="3">
        <f>TITRES_STAT!B398</f>
        <v>42878</v>
      </c>
      <c r="B395" s="5">
        <f>TITRES_STAT!D398</f>
        <v>1.5</v>
      </c>
      <c r="C395" s="2">
        <f t="shared" si="45"/>
        <v>-4.0000000000000036E-2</v>
      </c>
      <c r="D395" s="2">
        <f t="shared" si="46"/>
        <v>1.508</v>
      </c>
      <c r="E395" s="2">
        <f t="shared" si="40"/>
        <v>1.5249999999999999</v>
      </c>
      <c r="F395" s="2">
        <f t="shared" si="41"/>
        <v>1.6930000000000003</v>
      </c>
      <c r="G395" s="2">
        <f t="shared" si="43"/>
        <v>2.0665999999999998</v>
      </c>
      <c r="H395" s="2">
        <f t="shared" si="47"/>
        <v>1.9542999999999995</v>
      </c>
      <c r="I395" s="2">
        <f t="array" ref="I395">SUMPRODUCT(B379:B398, (ROW(B379:B398)-ROW(B379)+1)) / (20*21/2)</f>
        <v>1.5304761904761905</v>
      </c>
      <c r="J395" s="2">
        <f t="shared" si="42"/>
        <v>1.6918666055775828</v>
      </c>
      <c r="K395" s="2">
        <f t="shared" si="44"/>
        <v>1.9140744514202697</v>
      </c>
    </row>
    <row r="396" spans="1:11" ht="13.5" x14ac:dyDescent="0.25">
      <c r="A396" s="3">
        <f>TITRES_STAT!B399</f>
        <v>42879</v>
      </c>
      <c r="B396" s="5">
        <f>TITRES_STAT!D399</f>
        <v>1.44</v>
      </c>
      <c r="C396" s="2">
        <f t="shared" si="45"/>
        <v>-6.0000000000000053E-2</v>
      </c>
      <c r="D396" s="2">
        <f t="shared" si="46"/>
        <v>1.496</v>
      </c>
      <c r="E396" s="2">
        <f t="shared" ref="E396:E459" si="48">AVERAGE(B387:B396)</f>
        <v>1.5049999999999999</v>
      </c>
      <c r="F396" s="2">
        <f t="shared" si="41"/>
        <v>1.6615000000000002</v>
      </c>
      <c r="G396" s="2">
        <f t="shared" si="43"/>
        <v>2.0477999999999996</v>
      </c>
      <c r="H396" s="2">
        <f t="shared" si="47"/>
        <v>1.9531999999999994</v>
      </c>
      <c r="I396" s="2">
        <f t="array" ref="I396">SUMPRODUCT(B380:B399, (ROW(B380:B399)-ROW(B380)+1)) / (20*21/2)</f>
        <v>1.5107142857142857</v>
      </c>
      <c r="J396" s="2">
        <f t="shared" si="42"/>
        <v>1.6678793098082894</v>
      </c>
      <c r="K396" s="2">
        <f t="shared" si="44"/>
        <v>1.895483296462612</v>
      </c>
    </row>
    <row r="397" spans="1:11" ht="13.5" x14ac:dyDescent="0.25">
      <c r="A397" s="3">
        <f>TITRES_STAT!B400</f>
        <v>42880</v>
      </c>
      <c r="B397" s="5">
        <f>TITRES_STAT!D400</f>
        <v>1.44</v>
      </c>
      <c r="C397" s="2">
        <f t="shared" si="45"/>
        <v>0</v>
      </c>
      <c r="D397" s="2">
        <f t="shared" si="46"/>
        <v>1.484</v>
      </c>
      <c r="E397" s="2">
        <f t="shared" si="48"/>
        <v>1.4919999999999998</v>
      </c>
      <c r="F397" s="2">
        <f t="shared" si="41"/>
        <v>1.6345000000000003</v>
      </c>
      <c r="G397" s="2">
        <f t="shared" si="43"/>
        <v>2.0303999999999998</v>
      </c>
      <c r="H397" s="2">
        <f t="shared" si="47"/>
        <v>1.9520999999999995</v>
      </c>
      <c r="I397" s="2">
        <f t="array" ref="I397">SUMPRODUCT(B381:B400, (ROW(B381:B400)-ROW(B381)+1)) / (20*21/2)</f>
        <v>1.4933333333333334</v>
      </c>
      <c r="J397" s="2">
        <f t="shared" si="42"/>
        <v>1.6461765183979762</v>
      </c>
      <c r="K397" s="2">
        <f t="shared" si="44"/>
        <v>1.8776212064052547</v>
      </c>
    </row>
    <row r="398" spans="1:11" ht="13.5" x14ac:dyDescent="0.25">
      <c r="A398" s="3">
        <f>TITRES_STAT!B401</f>
        <v>42881</v>
      </c>
      <c r="B398" s="5">
        <f>TITRES_STAT!D401</f>
        <v>1.44</v>
      </c>
      <c r="C398" s="2">
        <f t="shared" si="45"/>
        <v>0</v>
      </c>
      <c r="D398" s="2">
        <f t="shared" si="46"/>
        <v>1.472</v>
      </c>
      <c r="E398" s="2">
        <f t="shared" si="48"/>
        <v>1.4859999999999998</v>
      </c>
      <c r="F398" s="2">
        <f t="shared" si="41"/>
        <v>1.6075000000000004</v>
      </c>
      <c r="G398" s="2">
        <f t="shared" si="43"/>
        <v>2.0129999999999995</v>
      </c>
      <c r="H398" s="2">
        <f t="shared" si="47"/>
        <v>1.9509999999999996</v>
      </c>
      <c r="I398" s="2">
        <f t="array" ref="I398">SUMPRODUCT(B382:B401, (ROW(B382:B401)-ROW(B382)+1)) / (20*21/2)</f>
        <v>1.4745238095238093</v>
      </c>
      <c r="J398" s="2">
        <f t="shared" si="42"/>
        <v>1.6265406595029308</v>
      </c>
      <c r="K398" s="2">
        <f t="shared" si="44"/>
        <v>1.8604595904677936</v>
      </c>
    </row>
    <row r="399" spans="1:11" ht="13.5" x14ac:dyDescent="0.25">
      <c r="A399" s="3">
        <f>TITRES_STAT!B402</f>
        <v>42884</v>
      </c>
      <c r="B399" s="5">
        <f>TITRES_STAT!D402</f>
        <v>1.4</v>
      </c>
      <c r="C399" s="2">
        <f t="shared" si="45"/>
        <v>-4.0000000000000036E-2</v>
      </c>
      <c r="D399" s="2">
        <f t="shared" si="46"/>
        <v>1.4440000000000002</v>
      </c>
      <c r="E399" s="2">
        <f t="shared" si="48"/>
        <v>1.4759999999999998</v>
      </c>
      <c r="F399" s="2">
        <f t="shared" si="41"/>
        <v>1.5825</v>
      </c>
      <c r="G399" s="2">
        <f t="shared" si="43"/>
        <v>1.9947999999999997</v>
      </c>
      <c r="H399" s="2">
        <f t="shared" si="47"/>
        <v>1.9496999999999998</v>
      </c>
      <c r="I399" s="2">
        <f t="array" ref="I399">SUMPRODUCT(B383:B402, (ROW(B383:B402)-ROW(B383)+1)) / (20*21/2)</f>
        <v>1.4540952380952377</v>
      </c>
      <c r="J399" s="2">
        <f t="shared" si="42"/>
        <v>1.6049653585978898</v>
      </c>
      <c r="K399" s="2">
        <f t="shared" si="44"/>
        <v>1.8424023516259194</v>
      </c>
    </row>
    <row r="400" spans="1:11" ht="13.5" x14ac:dyDescent="0.25">
      <c r="A400" s="3">
        <f>TITRES_STAT!B403</f>
        <v>42885</v>
      </c>
      <c r="B400" s="5">
        <f>TITRES_STAT!D403</f>
        <v>1.4</v>
      </c>
      <c r="C400" s="2">
        <f t="shared" si="45"/>
        <v>0</v>
      </c>
      <c r="D400" s="2">
        <f t="shared" si="46"/>
        <v>1.4240000000000002</v>
      </c>
      <c r="E400" s="2">
        <f t="shared" si="48"/>
        <v>1.466</v>
      </c>
      <c r="F400" s="2">
        <f t="shared" si="41"/>
        <v>1.5575000000000001</v>
      </c>
      <c r="G400" s="2">
        <f t="shared" si="43"/>
        <v>1.9745999999999995</v>
      </c>
      <c r="H400" s="2">
        <f t="shared" si="47"/>
        <v>1.9483999999999997</v>
      </c>
      <c r="I400" s="2">
        <f t="array" ref="I400">SUMPRODUCT(B384:B403, (ROW(B384:B403)-ROW(B384)+1)) / (20*21/2)</f>
        <v>1.4356666666666664</v>
      </c>
      <c r="J400" s="2">
        <f t="shared" si="42"/>
        <v>1.5854448482552337</v>
      </c>
      <c r="K400" s="2">
        <f t="shared" si="44"/>
        <v>1.8250532397974519</v>
      </c>
    </row>
    <row r="401" spans="1:11" ht="13.5" x14ac:dyDescent="0.25">
      <c r="A401" s="3">
        <f>TITRES_STAT!B404</f>
        <v>42886</v>
      </c>
      <c r="B401" s="5">
        <f>TITRES_STAT!D404</f>
        <v>1.36</v>
      </c>
      <c r="C401" s="2">
        <f t="shared" si="45"/>
        <v>-3.9999999999999813E-2</v>
      </c>
      <c r="D401" s="2">
        <f t="shared" si="46"/>
        <v>1.4079999999999999</v>
      </c>
      <c r="E401" s="2">
        <f t="shared" si="48"/>
        <v>1.452</v>
      </c>
      <c r="F401" s="2">
        <f t="shared" si="41"/>
        <v>1.5345</v>
      </c>
      <c r="G401" s="2">
        <f t="shared" si="43"/>
        <v>1.9547999999999996</v>
      </c>
      <c r="H401" s="2">
        <f t="shared" si="47"/>
        <v>1.9469000000000001</v>
      </c>
      <c r="I401" s="2">
        <f t="array" ref="I401">SUMPRODUCT(B385:B404, (ROW(B385:B404)-ROW(B385)+1)) / (20*21/2)</f>
        <v>1.4181904761904762</v>
      </c>
      <c r="J401" s="2">
        <f t="shared" si="42"/>
        <v>1.5639739103261638</v>
      </c>
      <c r="K401" s="2">
        <f t="shared" si="44"/>
        <v>1.8068158578446107</v>
      </c>
    </row>
    <row r="402" spans="1:11" ht="13.5" x14ac:dyDescent="0.25">
      <c r="A402" s="3">
        <f>TITRES_STAT!B405</f>
        <v>42887</v>
      </c>
      <c r="B402" s="5">
        <f>TITRES_STAT!D405</f>
        <v>1.32</v>
      </c>
      <c r="C402" s="2">
        <f t="shared" si="45"/>
        <v>-4.0000000000000036E-2</v>
      </c>
      <c r="D402" s="2">
        <f t="shared" si="46"/>
        <v>1.3840000000000001</v>
      </c>
      <c r="E402" s="2">
        <f t="shared" si="48"/>
        <v>1.4339999999999999</v>
      </c>
      <c r="F402" s="2">
        <f t="shared" si="41"/>
        <v>1.5135000000000001</v>
      </c>
      <c r="G402" s="2">
        <f t="shared" si="43"/>
        <v>1.9341999999999993</v>
      </c>
      <c r="H402" s="2">
        <f t="shared" si="47"/>
        <v>1.9452</v>
      </c>
      <c r="I402" s="2">
        <f t="array" ref="I402">SUMPRODUCT(B386:B405, (ROW(B386:B405)-ROW(B386)+1)) / (20*21/2)</f>
        <v>1.4077619047619048</v>
      </c>
      <c r="J402" s="2">
        <f t="shared" si="42"/>
        <v>1.5407382998189101</v>
      </c>
      <c r="K402" s="2">
        <f t="shared" si="44"/>
        <v>1.7877250398899203</v>
      </c>
    </row>
    <row r="403" spans="1:11" ht="13.5" x14ac:dyDescent="0.25">
      <c r="A403" s="3">
        <f>TITRES_STAT!B406</f>
        <v>42888</v>
      </c>
      <c r="B403" s="5">
        <f>TITRES_STAT!D406</f>
        <v>1.32</v>
      </c>
      <c r="C403" s="2">
        <f t="shared" si="45"/>
        <v>0</v>
      </c>
      <c r="D403" s="2">
        <f t="shared" si="46"/>
        <v>1.36</v>
      </c>
      <c r="E403" s="2">
        <f t="shared" si="48"/>
        <v>1.4159999999999999</v>
      </c>
      <c r="F403" s="2">
        <f t="shared" si="41"/>
        <v>1.4935</v>
      </c>
      <c r="G403" s="2">
        <f t="shared" si="43"/>
        <v>1.9135999999999993</v>
      </c>
      <c r="H403" s="2">
        <f t="shared" si="47"/>
        <v>1.9435000000000002</v>
      </c>
      <c r="I403" s="2">
        <f t="array" ref="I403">SUMPRODUCT(B387:B406, (ROW(B387:B406)-ROW(B387)+1)) / (20*21/2)</f>
        <v>1.3961428571428574</v>
      </c>
      <c r="J403" s="2">
        <f t="shared" si="42"/>
        <v>1.5197156045980615</v>
      </c>
      <c r="K403" s="2">
        <f t="shared" si="44"/>
        <v>1.7693828814628647</v>
      </c>
    </row>
    <row r="404" spans="1:11" ht="13.5" x14ac:dyDescent="0.25">
      <c r="A404" s="3">
        <f>TITRES_STAT!B407</f>
        <v>42891</v>
      </c>
      <c r="B404" s="5">
        <f>TITRES_STAT!D407</f>
        <v>1.31</v>
      </c>
      <c r="C404" s="2">
        <f t="shared" si="45"/>
        <v>-1.0000000000000009E-2</v>
      </c>
      <c r="D404" s="2">
        <f t="shared" si="46"/>
        <v>1.3420000000000001</v>
      </c>
      <c r="E404" s="2">
        <f t="shared" si="48"/>
        <v>1.3930000000000002</v>
      </c>
      <c r="F404" s="2">
        <f t="shared" ref="F404:F467" si="49">AVERAGE(B385:B404)</f>
        <v>1.4695</v>
      </c>
      <c r="G404" s="2">
        <f t="shared" si="43"/>
        <v>1.8927999999999991</v>
      </c>
      <c r="H404" s="2">
        <f t="shared" si="47"/>
        <v>1.9417500000000001</v>
      </c>
      <c r="I404" s="2">
        <f t="array" ref="I404">SUMPRODUCT(B388:B407, (ROW(B388:B407)-ROW(B388)+1)) / (20*21/2)</f>
        <v>1.3860000000000001</v>
      </c>
      <c r="J404" s="2">
        <f t="shared" si="42"/>
        <v>1.4997426898744368</v>
      </c>
      <c r="K404" s="2">
        <f t="shared" si="44"/>
        <v>1.7513678665035366</v>
      </c>
    </row>
    <row r="405" spans="1:11" ht="13.5" x14ac:dyDescent="0.25">
      <c r="A405" s="3">
        <f>TITRES_STAT!B408</f>
        <v>42892</v>
      </c>
      <c r="B405" s="5">
        <f>TITRES_STAT!D408</f>
        <v>1.36</v>
      </c>
      <c r="C405" s="2">
        <f t="shared" si="45"/>
        <v>5.0000000000000044E-2</v>
      </c>
      <c r="D405" s="2">
        <f t="shared" si="46"/>
        <v>1.3340000000000001</v>
      </c>
      <c r="E405" s="2">
        <f t="shared" si="48"/>
        <v>1.379</v>
      </c>
      <c r="F405" s="2">
        <f t="shared" si="49"/>
        <v>1.452</v>
      </c>
      <c r="G405" s="2">
        <f t="shared" si="43"/>
        <v>1.8729999999999993</v>
      </c>
      <c r="H405" s="2">
        <f t="shared" si="47"/>
        <v>1.9402500000000003</v>
      </c>
      <c r="I405" s="2">
        <f t="array" ref="I405">SUMPRODUCT(B389:B408, (ROW(B389:B408)-ROW(B389)+1)) / (20*21/2)</f>
        <v>1.377</v>
      </c>
      <c r="J405" s="2">
        <f t="shared" ref="J405:J468" si="50">$J$4*B405+J404*(1-$J$4)</f>
        <v>1.4864338622673476</v>
      </c>
      <c r="K405" s="2">
        <f t="shared" si="44"/>
        <v>1.7360201070328096</v>
      </c>
    </row>
    <row r="406" spans="1:11" ht="13.5" x14ac:dyDescent="0.25">
      <c r="A406" s="3">
        <f>TITRES_STAT!B409</f>
        <v>42893</v>
      </c>
      <c r="B406" s="5">
        <f>TITRES_STAT!D409</f>
        <v>1.33</v>
      </c>
      <c r="C406" s="2">
        <f t="shared" si="45"/>
        <v>-3.0000000000000027E-2</v>
      </c>
      <c r="D406" s="2">
        <f t="shared" si="46"/>
        <v>1.3280000000000001</v>
      </c>
      <c r="E406" s="2">
        <f t="shared" si="48"/>
        <v>1.3679999999999999</v>
      </c>
      <c r="F406" s="2">
        <f t="shared" si="49"/>
        <v>1.4364999999999999</v>
      </c>
      <c r="G406" s="2">
        <f t="shared" si="43"/>
        <v>1.8525999999999994</v>
      </c>
      <c r="H406" s="2">
        <f t="shared" si="47"/>
        <v>1.9386000000000003</v>
      </c>
      <c r="I406" s="2">
        <f t="array" ref="I406">SUMPRODUCT(B390:B409, (ROW(B390:B409)-ROW(B390)+1)) / (20*21/2)</f>
        <v>1.3659523809523808</v>
      </c>
      <c r="J406" s="2">
        <f t="shared" si="50"/>
        <v>1.471535399194267</v>
      </c>
      <c r="K406" s="2">
        <f t="shared" si="44"/>
        <v>1.7200977498942682</v>
      </c>
    </row>
    <row r="407" spans="1:11" ht="13.5" x14ac:dyDescent="0.25">
      <c r="A407" s="3">
        <f>TITRES_STAT!B410</f>
        <v>42894</v>
      </c>
      <c r="B407" s="5">
        <f>TITRES_STAT!D410</f>
        <v>1.33</v>
      </c>
      <c r="C407" s="2">
        <f t="shared" si="45"/>
        <v>0</v>
      </c>
      <c r="D407" s="2">
        <f t="shared" si="46"/>
        <v>1.33</v>
      </c>
      <c r="E407" s="2">
        <f t="shared" si="48"/>
        <v>1.357</v>
      </c>
      <c r="F407" s="2">
        <f t="shared" si="49"/>
        <v>1.4244999999999997</v>
      </c>
      <c r="G407" s="2">
        <f t="shared" si="43"/>
        <v>1.8317999999999994</v>
      </c>
      <c r="H407" s="2">
        <f t="shared" si="47"/>
        <v>1.9369500000000002</v>
      </c>
      <c r="I407" s="2">
        <f t="array" ref="I407">SUMPRODUCT(B391:B410, (ROW(B391:B410)-ROW(B391)+1)) / (20*21/2)</f>
        <v>1.3510952380952381</v>
      </c>
      <c r="J407" s="2">
        <f t="shared" si="50"/>
        <v>1.4580558373662416</v>
      </c>
      <c r="K407" s="2">
        <f t="shared" si="44"/>
        <v>1.7047997989180226</v>
      </c>
    </row>
    <row r="408" spans="1:11" ht="13.5" x14ac:dyDescent="0.25">
      <c r="A408" s="3">
        <f>TITRES_STAT!B411</f>
        <v>42895</v>
      </c>
      <c r="B408" s="5">
        <f>TITRES_STAT!D411</f>
        <v>1.33</v>
      </c>
      <c r="C408" s="2">
        <f t="shared" si="45"/>
        <v>0</v>
      </c>
      <c r="D408" s="2">
        <f t="shared" si="46"/>
        <v>1.3320000000000001</v>
      </c>
      <c r="E408" s="2">
        <f t="shared" si="48"/>
        <v>1.3460000000000001</v>
      </c>
      <c r="F408" s="2">
        <f t="shared" si="49"/>
        <v>1.4159999999999997</v>
      </c>
      <c r="G408" s="2">
        <f t="shared" si="43"/>
        <v>1.8109999999999993</v>
      </c>
      <c r="H408" s="2">
        <f t="shared" si="47"/>
        <v>1.9353000000000002</v>
      </c>
      <c r="I408" s="2">
        <f t="array" ref="I408">SUMPRODUCT(B392:B411, (ROW(B392:B411)-ROW(B392)+1)) / (20*21/2)</f>
        <v>1.3326666666666667</v>
      </c>
      <c r="J408" s="2">
        <f t="shared" si="50"/>
        <v>1.4458600433313615</v>
      </c>
      <c r="K408" s="2">
        <f t="shared" si="44"/>
        <v>1.6901017675879042</v>
      </c>
    </row>
    <row r="409" spans="1:11" ht="13.5" x14ac:dyDescent="0.25">
      <c r="A409" s="3">
        <f>TITRES_STAT!B412</f>
        <v>42898</v>
      </c>
      <c r="B409" s="5">
        <f>TITRES_STAT!D412</f>
        <v>1.3</v>
      </c>
      <c r="C409" s="2">
        <f t="shared" si="45"/>
        <v>-3.0000000000000027E-2</v>
      </c>
      <c r="D409" s="2">
        <f t="shared" si="46"/>
        <v>1.33</v>
      </c>
      <c r="E409" s="2">
        <f t="shared" si="48"/>
        <v>1.3360000000000001</v>
      </c>
      <c r="F409" s="2">
        <f t="shared" si="49"/>
        <v>1.4059999999999997</v>
      </c>
      <c r="G409" s="2">
        <f t="shared" si="43"/>
        <v>1.7895999999999992</v>
      </c>
      <c r="H409" s="2">
        <f t="shared" si="47"/>
        <v>1.9335000000000002</v>
      </c>
      <c r="I409" s="2">
        <f t="array" ref="I409">SUMPRODUCT(B393:B412, (ROW(B393:B412)-ROW(B393)+1)) / (20*21/2)</f>
        <v>1.310904761904762</v>
      </c>
      <c r="J409" s="2">
        <f t="shared" si="50"/>
        <v>1.4319686106331366</v>
      </c>
      <c r="K409" s="2">
        <f t="shared" si="44"/>
        <v>1.6748036590550452</v>
      </c>
    </row>
    <row r="410" spans="1:11" ht="13.5" x14ac:dyDescent="0.25">
      <c r="A410" s="3">
        <f>TITRES_STAT!B413</f>
        <v>42899</v>
      </c>
      <c r="B410" s="5">
        <f>TITRES_STAT!D413</f>
        <v>1.25</v>
      </c>
      <c r="C410" s="2">
        <f t="shared" si="45"/>
        <v>-5.0000000000000044E-2</v>
      </c>
      <c r="D410" s="2">
        <f t="shared" si="46"/>
        <v>1.3080000000000001</v>
      </c>
      <c r="E410" s="2">
        <f t="shared" si="48"/>
        <v>1.3210000000000002</v>
      </c>
      <c r="F410" s="2">
        <f t="shared" si="49"/>
        <v>1.3934999999999997</v>
      </c>
      <c r="G410" s="2">
        <f t="shared" si="43"/>
        <v>1.7685999999999995</v>
      </c>
      <c r="H410" s="2">
        <f t="shared" si="47"/>
        <v>1.9313500000000006</v>
      </c>
      <c r="I410" s="2">
        <f t="array" ref="I410">SUMPRODUCT(B394:B413, (ROW(B394:B413)-ROW(B394)+1)) / (20*21/2)</f>
        <v>1.2860476190476191</v>
      </c>
      <c r="J410" s="2">
        <f t="shared" si="50"/>
        <v>1.4146382667633142</v>
      </c>
      <c r="K410" s="2">
        <f t="shared" si="44"/>
        <v>1.658144692033279</v>
      </c>
    </row>
    <row r="411" spans="1:11" ht="13.5" x14ac:dyDescent="0.25">
      <c r="A411" s="3">
        <f>TITRES_STAT!B414</f>
        <v>42900</v>
      </c>
      <c r="B411" s="5">
        <f>TITRES_STAT!D414</f>
        <v>1.2</v>
      </c>
      <c r="C411" s="2">
        <f t="shared" si="45"/>
        <v>-5.0000000000000044E-2</v>
      </c>
      <c r="D411" s="2">
        <f t="shared" si="46"/>
        <v>1.282</v>
      </c>
      <c r="E411" s="2">
        <f t="shared" si="48"/>
        <v>1.3050000000000002</v>
      </c>
      <c r="F411" s="2">
        <f t="shared" si="49"/>
        <v>1.3784999999999996</v>
      </c>
      <c r="G411" s="2">
        <f t="shared" si="43"/>
        <v>1.7465999999999995</v>
      </c>
      <c r="H411" s="2">
        <f t="shared" si="47"/>
        <v>1.9292500000000004</v>
      </c>
      <c r="I411" s="2">
        <f t="array" ref="I411">SUMPRODUCT(B395:B414, (ROW(B395:B414)-ROW(B395)+1)) / (20*21/2)</f>
        <v>1.2592857142857146</v>
      </c>
      <c r="J411" s="2">
        <f t="shared" si="50"/>
        <v>1.3941965270715699</v>
      </c>
      <c r="K411" s="2">
        <f t="shared" si="44"/>
        <v>1.6401782335221702</v>
      </c>
    </row>
    <row r="412" spans="1:11" ht="13.5" x14ac:dyDescent="0.25">
      <c r="A412" s="3">
        <f>TITRES_STAT!B415</f>
        <v>42901</v>
      </c>
      <c r="B412" s="5">
        <f>TITRES_STAT!D415</f>
        <v>1.1499999999999999</v>
      </c>
      <c r="C412" s="2">
        <f t="shared" si="45"/>
        <v>-5.0000000000000044E-2</v>
      </c>
      <c r="D412" s="2">
        <f t="shared" si="46"/>
        <v>1.246</v>
      </c>
      <c r="E412" s="2">
        <f t="shared" si="48"/>
        <v>1.288</v>
      </c>
      <c r="F412" s="2">
        <f t="shared" si="49"/>
        <v>1.3609999999999995</v>
      </c>
      <c r="G412" s="2">
        <f t="shared" si="43"/>
        <v>1.7223999999999997</v>
      </c>
      <c r="H412" s="2">
        <f t="shared" si="47"/>
        <v>1.9269000000000003</v>
      </c>
      <c r="I412" s="2">
        <f t="array" ref="I412">SUMPRODUCT(B396:B415, (ROW(B396:B415)-ROW(B396)+1)) / (20*21/2)</f>
        <v>1.2309999999999997</v>
      </c>
      <c r="J412" s="2">
        <f t="shared" si="50"/>
        <v>1.3709397149695157</v>
      </c>
      <c r="K412" s="2">
        <f t="shared" si="44"/>
        <v>1.6209555576977714</v>
      </c>
    </row>
    <row r="413" spans="1:11" ht="13.5" x14ac:dyDescent="0.25">
      <c r="A413" s="3">
        <f>TITRES_STAT!B416</f>
        <v>42902</v>
      </c>
      <c r="B413" s="5">
        <f>TITRES_STAT!D416</f>
        <v>1.1000000000000001</v>
      </c>
      <c r="C413" s="2">
        <f t="shared" si="45"/>
        <v>-4.9999999999999822E-2</v>
      </c>
      <c r="D413" s="2">
        <f t="shared" si="46"/>
        <v>1.2</v>
      </c>
      <c r="E413" s="2">
        <f t="shared" si="48"/>
        <v>1.266</v>
      </c>
      <c r="F413" s="2">
        <f t="shared" si="49"/>
        <v>1.341</v>
      </c>
      <c r="G413" s="2">
        <f t="shared" si="43"/>
        <v>1.6971999999999996</v>
      </c>
      <c r="H413" s="2">
        <f t="shared" si="47"/>
        <v>1.9243000000000003</v>
      </c>
      <c r="I413" s="2">
        <f t="array" ref="I413">SUMPRODUCT(B397:B416, (ROW(B397:B416)-ROW(B397)+1)) / (20*21/2)</f>
        <v>1.2011904761904761</v>
      </c>
      <c r="J413" s="2">
        <f t="shared" si="50"/>
        <v>1.3451359325914667</v>
      </c>
      <c r="K413" s="2">
        <f t="shared" si="44"/>
        <v>1.6005259279841335</v>
      </c>
    </row>
    <row r="414" spans="1:11" ht="13.5" x14ac:dyDescent="0.25">
      <c r="A414" s="3">
        <f>TITRES_STAT!B417</f>
        <v>42905</v>
      </c>
      <c r="B414" s="5">
        <f>TITRES_STAT!D417</f>
        <v>1.06</v>
      </c>
      <c r="C414" s="2">
        <f t="shared" si="45"/>
        <v>-4.0000000000000036E-2</v>
      </c>
      <c r="D414" s="2">
        <f t="shared" si="46"/>
        <v>1.1519999999999999</v>
      </c>
      <c r="E414" s="2">
        <f t="shared" si="48"/>
        <v>1.2410000000000001</v>
      </c>
      <c r="F414" s="2">
        <f t="shared" si="49"/>
        <v>1.3169999999999999</v>
      </c>
      <c r="G414" s="2">
        <f t="shared" si="43"/>
        <v>1.6711999999999998</v>
      </c>
      <c r="H414" s="2">
        <f t="shared" si="47"/>
        <v>1.9215</v>
      </c>
      <c r="I414" s="2">
        <f t="array" ref="I414">SUMPRODUCT(B398:B417, (ROW(B398:B417)-ROW(B398)+1)) / (20*21/2)</f>
        <v>1.1726190476190477</v>
      </c>
      <c r="J414" s="2">
        <f t="shared" si="50"/>
        <v>1.3179801294875175</v>
      </c>
      <c r="K414" s="2">
        <f t="shared" si="44"/>
        <v>1.5793288327690695</v>
      </c>
    </row>
    <row r="415" spans="1:11" ht="13.5" x14ac:dyDescent="0.25">
      <c r="A415" s="3">
        <f>TITRES_STAT!B418</f>
        <v>42906</v>
      </c>
      <c r="B415" s="5">
        <f>TITRES_STAT!D418</f>
        <v>1.02</v>
      </c>
      <c r="C415" s="2">
        <f t="shared" si="45"/>
        <v>-4.0000000000000036E-2</v>
      </c>
      <c r="D415" s="2">
        <f t="shared" si="46"/>
        <v>1.1059999999999999</v>
      </c>
      <c r="E415" s="2">
        <f t="shared" si="48"/>
        <v>1.2070000000000001</v>
      </c>
      <c r="F415" s="2">
        <f t="shared" si="49"/>
        <v>1.2929999999999999</v>
      </c>
      <c r="G415" s="2">
        <f t="shared" si="43"/>
        <v>1.6443999999999994</v>
      </c>
      <c r="H415" s="2">
        <f t="shared" si="47"/>
        <v>1.9184999999999999</v>
      </c>
      <c r="I415" s="2">
        <f t="array" ref="I415">SUMPRODUCT(B399:B418, (ROW(B399:B418)-ROW(B399)+1)) / (20*21/2)</f>
        <v>1.1462857142857144</v>
      </c>
      <c r="J415" s="2">
        <f t="shared" si="50"/>
        <v>1.2896010695363254</v>
      </c>
      <c r="K415" s="2">
        <f t="shared" si="44"/>
        <v>1.55739436873891</v>
      </c>
    </row>
    <row r="416" spans="1:11" ht="13.5" x14ac:dyDescent="0.25">
      <c r="A416" s="3">
        <f>TITRES_STAT!B419</f>
        <v>42907</v>
      </c>
      <c r="B416" s="5">
        <f>TITRES_STAT!D419</f>
        <v>0.98</v>
      </c>
      <c r="C416" s="2">
        <f t="shared" si="45"/>
        <v>-4.0000000000000036E-2</v>
      </c>
      <c r="D416" s="2">
        <f t="shared" si="46"/>
        <v>1.0620000000000001</v>
      </c>
      <c r="E416" s="2">
        <f t="shared" si="48"/>
        <v>1.1720000000000002</v>
      </c>
      <c r="F416" s="2">
        <f t="shared" si="49"/>
        <v>1.27</v>
      </c>
      <c r="G416" s="2">
        <f t="shared" si="43"/>
        <v>1.6167999999999996</v>
      </c>
      <c r="H416" s="2">
        <f t="shared" si="47"/>
        <v>1.9153</v>
      </c>
      <c r="I416" s="2">
        <f t="array" ref="I416">SUMPRODUCT(B400:B419, (ROW(B400:B419)-ROW(B400)+1)) / (20*21/2)</f>
        <v>1.1183809523809525</v>
      </c>
      <c r="J416" s="2">
        <f t="shared" si="50"/>
        <v>1.2601152533900086</v>
      </c>
      <c r="K416" s="2">
        <f t="shared" si="44"/>
        <v>1.5347514523177763</v>
      </c>
    </row>
    <row r="417" spans="1:11" ht="13.5" x14ac:dyDescent="0.25">
      <c r="A417" s="3">
        <f>TITRES_STAT!B420</f>
        <v>42908</v>
      </c>
      <c r="B417" s="5">
        <f>TITRES_STAT!D420</f>
        <v>0.97</v>
      </c>
      <c r="C417" s="2">
        <f t="shared" si="45"/>
        <v>-1.0000000000000009E-2</v>
      </c>
      <c r="D417" s="2">
        <f t="shared" si="46"/>
        <v>1.026</v>
      </c>
      <c r="E417" s="2">
        <f t="shared" si="48"/>
        <v>1.1360000000000001</v>
      </c>
      <c r="F417" s="2">
        <f t="shared" si="49"/>
        <v>1.2464999999999997</v>
      </c>
      <c r="G417" s="2">
        <f t="shared" si="43"/>
        <v>1.5889999999999997</v>
      </c>
      <c r="H417" s="2">
        <f t="shared" si="47"/>
        <v>1.9120500000000005</v>
      </c>
      <c r="I417" s="2">
        <f t="array" ref="I417">SUMPRODUCT(B401:B420, (ROW(B401:B420)-ROW(B401)+1)) / (20*21/2)</f>
        <v>1.088904761904762</v>
      </c>
      <c r="J417" s="2">
        <f t="shared" si="50"/>
        <v>1.2324852292576269</v>
      </c>
      <c r="K417" s="2">
        <f t="shared" si="44"/>
        <v>1.5126043365406088</v>
      </c>
    </row>
    <row r="418" spans="1:11" ht="13.5" x14ac:dyDescent="0.25">
      <c r="A418" s="3">
        <f>TITRES_STAT!B421</f>
        <v>42909</v>
      </c>
      <c r="B418" s="5">
        <f>TITRES_STAT!D421</f>
        <v>0.97</v>
      </c>
      <c r="C418" s="2">
        <f t="shared" si="45"/>
        <v>0</v>
      </c>
      <c r="D418" s="2">
        <f t="shared" si="46"/>
        <v>1</v>
      </c>
      <c r="E418" s="2">
        <f t="shared" si="48"/>
        <v>1.1000000000000001</v>
      </c>
      <c r="F418" s="2">
        <f t="shared" si="49"/>
        <v>1.2229999999999999</v>
      </c>
      <c r="G418" s="2">
        <f t="shared" si="43"/>
        <v>1.5631999999999997</v>
      </c>
      <c r="H418" s="2">
        <f t="shared" si="47"/>
        <v>1.9088000000000005</v>
      </c>
      <c r="I418" s="2">
        <f t="array" ref="I418">SUMPRODUCT(B402:B421, (ROW(B402:B421)-ROW(B402)+1)) / (20*21/2)</f>
        <v>1.0618571428571431</v>
      </c>
      <c r="J418" s="2">
        <f t="shared" si="50"/>
        <v>1.2074866359949958</v>
      </c>
      <c r="K418" s="2">
        <f t="shared" si="44"/>
        <v>1.4913257351076439</v>
      </c>
    </row>
    <row r="419" spans="1:11" ht="13.5" x14ac:dyDescent="0.25">
      <c r="A419" s="3">
        <f>TITRES_STAT!B422</f>
        <v>42914</v>
      </c>
      <c r="B419" s="5">
        <f>TITRES_STAT!D422</f>
        <v>0.93</v>
      </c>
      <c r="C419" s="2">
        <f t="shared" si="45"/>
        <v>-3.9999999999999925E-2</v>
      </c>
      <c r="D419" s="2">
        <f t="shared" si="46"/>
        <v>0.97399999999999987</v>
      </c>
      <c r="E419" s="2">
        <f t="shared" si="48"/>
        <v>1.0630000000000002</v>
      </c>
      <c r="F419" s="2">
        <f t="shared" si="49"/>
        <v>1.1995</v>
      </c>
      <c r="G419" s="2">
        <f t="shared" si="43"/>
        <v>1.5365999999999997</v>
      </c>
      <c r="H419" s="2">
        <f t="shared" si="47"/>
        <v>1.9053500000000005</v>
      </c>
      <c r="I419" s="2">
        <f t="array" ref="I419">SUMPRODUCT(B403:B422, (ROW(B403:B422)-ROW(B403)+1)) / (20*21/2)</f>
        <v>1.0370476190476192</v>
      </c>
      <c r="J419" s="2">
        <f t="shared" si="50"/>
        <v>1.1810593373288056</v>
      </c>
      <c r="K419" s="2">
        <f t="shared" si="44"/>
        <v>1.4693129611818538</v>
      </c>
    </row>
    <row r="420" spans="1:11" ht="13.5" x14ac:dyDescent="0.25">
      <c r="A420" s="3">
        <f>TITRES_STAT!B423</f>
        <v>42915</v>
      </c>
      <c r="B420" s="5">
        <f>TITRES_STAT!D423</f>
        <v>0.89</v>
      </c>
      <c r="C420" s="2">
        <f t="shared" si="45"/>
        <v>-4.0000000000000036E-2</v>
      </c>
      <c r="D420" s="2">
        <f t="shared" si="46"/>
        <v>0.94800000000000006</v>
      </c>
      <c r="E420" s="2">
        <f t="shared" si="48"/>
        <v>1.0269999999999999</v>
      </c>
      <c r="F420" s="2">
        <f t="shared" si="49"/>
        <v>1.1739999999999999</v>
      </c>
      <c r="G420" s="2">
        <f t="shared" si="43"/>
        <v>1.5091999999999997</v>
      </c>
      <c r="H420" s="2">
        <f t="shared" si="47"/>
        <v>1.9017000000000004</v>
      </c>
      <c r="I420" s="2">
        <f t="array" ref="I420">SUMPRODUCT(B404:B423, (ROW(B404:B423)-ROW(B404)+1)) / (20*21/2)</f>
        <v>1.0142857142857142</v>
      </c>
      <c r="J420" s="2">
        <f t="shared" si="50"/>
        <v>1.1533394004403481</v>
      </c>
      <c r="K420" s="2">
        <f t="shared" si="44"/>
        <v>1.4465948058413891</v>
      </c>
    </row>
    <row r="421" spans="1:11" ht="13.5" x14ac:dyDescent="0.25">
      <c r="A421" s="3">
        <f>TITRES_STAT!B424</f>
        <v>42916</v>
      </c>
      <c r="B421" s="5">
        <f>TITRES_STAT!D424</f>
        <v>0.89</v>
      </c>
      <c r="C421" s="2">
        <f t="shared" si="45"/>
        <v>0</v>
      </c>
      <c r="D421" s="2">
        <f t="shared" si="46"/>
        <v>0.93</v>
      </c>
      <c r="E421" s="2">
        <f t="shared" si="48"/>
        <v>0.99600000000000011</v>
      </c>
      <c r="F421" s="2">
        <f t="shared" si="49"/>
        <v>1.1504999999999999</v>
      </c>
      <c r="G421" s="2">
        <f t="shared" si="43"/>
        <v>1.4817999999999998</v>
      </c>
      <c r="H421" s="2">
        <f t="shared" si="47"/>
        <v>1.8977000000000004</v>
      </c>
      <c r="I421" s="2">
        <f t="array" ref="I421">SUMPRODUCT(B405:B424, (ROW(B405:B424)-ROW(B405)+1)) / (20*21/2)</f>
        <v>0.99357142857142877</v>
      </c>
      <c r="J421" s="2">
        <f t="shared" si="50"/>
        <v>1.1282594575412674</v>
      </c>
      <c r="K421" s="2">
        <f t="shared" si="44"/>
        <v>1.4247675585534916</v>
      </c>
    </row>
    <row r="422" spans="1:11" ht="13.5" x14ac:dyDescent="0.25">
      <c r="A422" s="3">
        <f>TITRES_STAT!B425</f>
        <v>42919</v>
      </c>
      <c r="B422" s="5">
        <f>TITRES_STAT!D425</f>
        <v>0.89</v>
      </c>
      <c r="C422" s="2">
        <f t="shared" si="45"/>
        <v>0</v>
      </c>
      <c r="D422" s="2">
        <f t="shared" si="46"/>
        <v>0.91400000000000003</v>
      </c>
      <c r="E422" s="2">
        <f t="shared" si="48"/>
        <v>0.97</v>
      </c>
      <c r="F422" s="2">
        <f t="shared" si="49"/>
        <v>1.129</v>
      </c>
      <c r="G422" s="2">
        <f t="shared" si="43"/>
        <v>1.4543999999999997</v>
      </c>
      <c r="H422" s="2">
        <f t="shared" si="47"/>
        <v>1.8940500000000002</v>
      </c>
      <c r="I422" s="2">
        <f t="array" ref="I422">SUMPRODUCT(B406:B425, (ROW(B406:B425)-ROW(B406)+1)) / (20*21/2)</f>
        <v>0.97485714285714287</v>
      </c>
      <c r="J422" s="2">
        <f t="shared" si="50"/>
        <v>1.1055680806325754</v>
      </c>
      <c r="K422" s="2">
        <f t="shared" si="44"/>
        <v>1.4037962817474723</v>
      </c>
    </row>
    <row r="423" spans="1:11" ht="13.5" x14ac:dyDescent="0.25">
      <c r="A423" s="3">
        <f>TITRES_STAT!B426</f>
        <v>42920</v>
      </c>
      <c r="B423" s="5">
        <f>TITRES_STAT!D426</f>
        <v>0.89</v>
      </c>
      <c r="C423" s="2">
        <f t="shared" si="45"/>
        <v>0</v>
      </c>
      <c r="D423" s="2">
        <f t="shared" si="46"/>
        <v>0.89800000000000002</v>
      </c>
      <c r="E423" s="2">
        <f t="shared" si="48"/>
        <v>0.94900000000000007</v>
      </c>
      <c r="F423" s="2">
        <f t="shared" si="49"/>
        <v>1.1075000000000002</v>
      </c>
      <c r="G423" s="2">
        <f t="shared" si="43"/>
        <v>1.429</v>
      </c>
      <c r="H423" s="2">
        <f t="shared" si="47"/>
        <v>1.8904000000000003</v>
      </c>
      <c r="I423" s="2">
        <f t="array" ref="I423">SUMPRODUCT(B407:B426, (ROW(B407:B426)-ROW(B407)+1)) / (20*21/2)</f>
        <v>0.95838095238095244</v>
      </c>
      <c r="J423" s="2">
        <f t="shared" si="50"/>
        <v>1.0850377872389969</v>
      </c>
      <c r="K423" s="2">
        <f t="shared" si="44"/>
        <v>1.3836474079534538</v>
      </c>
    </row>
    <row r="424" spans="1:11" ht="13.5" x14ac:dyDescent="0.25">
      <c r="A424" s="3">
        <f>TITRES_STAT!B427</f>
        <v>42921</v>
      </c>
      <c r="B424" s="5">
        <f>TITRES_STAT!D427</f>
        <v>0.89</v>
      </c>
      <c r="C424" s="2">
        <f t="shared" si="45"/>
        <v>0</v>
      </c>
      <c r="D424" s="2">
        <f t="shared" si="46"/>
        <v>0.89</v>
      </c>
      <c r="E424" s="2">
        <f t="shared" si="48"/>
        <v>0.93199999999999983</v>
      </c>
      <c r="F424" s="2">
        <f t="shared" si="49"/>
        <v>1.0865000000000002</v>
      </c>
      <c r="G424" s="2">
        <f t="shared" si="43"/>
        <v>1.4036000000000002</v>
      </c>
      <c r="H424" s="2">
        <f t="shared" si="47"/>
        <v>1.8866000000000003</v>
      </c>
      <c r="I424" s="2">
        <f t="array" ref="I424">SUMPRODUCT(B408:B427, (ROW(B408:B427)-ROW(B408)+1)) / (20*21/2)</f>
        <v>0.94400000000000006</v>
      </c>
      <c r="J424" s="2">
        <f t="shared" si="50"/>
        <v>1.066462759882902</v>
      </c>
      <c r="K424" s="2">
        <f t="shared" si="44"/>
        <v>1.3642886860729262</v>
      </c>
    </row>
    <row r="425" spans="1:11" ht="13.5" x14ac:dyDescent="0.25">
      <c r="A425" s="3">
        <f>TITRES_STAT!B428</f>
        <v>42922</v>
      </c>
      <c r="B425" s="5">
        <f>TITRES_STAT!D428</f>
        <v>0.89</v>
      </c>
      <c r="C425" s="2">
        <f t="shared" si="45"/>
        <v>0</v>
      </c>
      <c r="D425" s="2">
        <f t="shared" si="46"/>
        <v>0.89</v>
      </c>
      <c r="E425" s="2">
        <f t="shared" si="48"/>
        <v>0.91899999999999993</v>
      </c>
      <c r="F425" s="2">
        <f t="shared" si="49"/>
        <v>1.0630000000000002</v>
      </c>
      <c r="G425" s="2">
        <f t="shared" si="43"/>
        <v>1.3781999999999999</v>
      </c>
      <c r="H425" s="2">
        <f t="shared" si="47"/>
        <v>1.8828499999999999</v>
      </c>
      <c r="I425" s="2">
        <f t="array" ref="I425">SUMPRODUCT(B409:B428, (ROW(B409:B428)-ROW(B409)+1)) / (20*21/2)</f>
        <v>0.93171428571428583</v>
      </c>
      <c r="J425" s="2">
        <f t="shared" si="50"/>
        <v>1.0496567827511971</v>
      </c>
      <c r="K425" s="2">
        <f t="shared" si="44"/>
        <v>1.3456891297563409</v>
      </c>
    </row>
    <row r="426" spans="1:11" ht="13.5" x14ac:dyDescent="0.25">
      <c r="A426" s="3">
        <f>TITRES_STAT!B429</f>
        <v>42923</v>
      </c>
      <c r="B426" s="5">
        <f>TITRES_STAT!D429</f>
        <v>0.89</v>
      </c>
      <c r="C426" s="2">
        <f t="shared" si="45"/>
        <v>0</v>
      </c>
      <c r="D426" s="2">
        <f t="shared" si="46"/>
        <v>0.89</v>
      </c>
      <c r="E426" s="2">
        <f t="shared" si="48"/>
        <v>0.90999999999999992</v>
      </c>
      <c r="F426" s="2">
        <f t="shared" si="49"/>
        <v>1.0410000000000001</v>
      </c>
      <c r="G426" s="2">
        <f t="shared" si="43"/>
        <v>1.3545999999999998</v>
      </c>
      <c r="H426" s="2">
        <f t="shared" si="47"/>
        <v>1.8792499999999999</v>
      </c>
      <c r="I426" s="2">
        <f t="array" ref="I426">SUMPRODUCT(B410:B429, (ROW(B410:B429)-ROW(B410)+1)) / (20*21/2)</f>
        <v>0.92152380952380952</v>
      </c>
      <c r="J426" s="2">
        <f t="shared" si="50"/>
        <v>1.0344513748701307</v>
      </c>
      <c r="K426" s="2">
        <f t="shared" si="44"/>
        <v>1.327818967805112</v>
      </c>
    </row>
    <row r="427" spans="1:11" ht="13.5" x14ac:dyDescent="0.25">
      <c r="A427" s="3">
        <f>TITRES_STAT!B430</f>
        <v>42926</v>
      </c>
      <c r="B427" s="5">
        <f>TITRES_STAT!D430</f>
        <v>0.89</v>
      </c>
      <c r="C427" s="2">
        <f t="shared" si="45"/>
        <v>0</v>
      </c>
      <c r="D427" s="2">
        <f t="shared" si="46"/>
        <v>0.89</v>
      </c>
      <c r="E427" s="2">
        <f t="shared" si="48"/>
        <v>0.90199999999999991</v>
      </c>
      <c r="F427" s="2">
        <f t="shared" si="49"/>
        <v>1.0190000000000003</v>
      </c>
      <c r="G427" s="2">
        <f t="shared" si="43"/>
        <v>1.3328</v>
      </c>
      <c r="H427" s="2">
        <f t="shared" si="47"/>
        <v>1.8756999999999997</v>
      </c>
      <c r="I427" s="2">
        <f t="array" ref="I427">SUMPRODUCT(B411:B430, (ROW(B411:B430)-ROW(B411)+1)) / (20*21/2)</f>
        <v>0.91328571428571437</v>
      </c>
      <c r="J427" s="2">
        <f t="shared" si="50"/>
        <v>1.0206941010729753</v>
      </c>
      <c r="K427" s="2">
        <f t="shared" si="44"/>
        <v>1.3106495965186371</v>
      </c>
    </row>
    <row r="428" spans="1:11" ht="13.5" x14ac:dyDescent="0.25">
      <c r="A428" s="3">
        <f>TITRES_STAT!B431</f>
        <v>42927</v>
      </c>
      <c r="B428" s="5">
        <f>TITRES_STAT!D431</f>
        <v>0.89</v>
      </c>
      <c r="C428" s="2">
        <f t="shared" si="45"/>
        <v>0</v>
      </c>
      <c r="D428" s="2">
        <f t="shared" si="46"/>
        <v>0.89</v>
      </c>
      <c r="E428" s="2">
        <f t="shared" si="48"/>
        <v>0.89399999999999991</v>
      </c>
      <c r="F428" s="2">
        <f t="shared" si="49"/>
        <v>0.99700000000000022</v>
      </c>
      <c r="G428" s="2">
        <f t="shared" si="43"/>
        <v>1.3109999999999999</v>
      </c>
      <c r="H428" s="2">
        <f t="shared" si="47"/>
        <v>1.8720999999999992</v>
      </c>
      <c r="I428" s="2">
        <f t="array" ref="I428">SUMPRODUCT(B412:B431, (ROW(B412:B431)-ROW(B412)+1)) / (20*21/2)</f>
        <v>0.90676190476190488</v>
      </c>
      <c r="J428" s="2">
        <f t="shared" si="50"/>
        <v>1.0082470438279301</v>
      </c>
      <c r="K428" s="2">
        <f t="shared" si="44"/>
        <v>1.2941535339100632</v>
      </c>
    </row>
    <row r="429" spans="1:11" ht="13.5" x14ac:dyDescent="0.25">
      <c r="A429" s="3">
        <f>TITRES_STAT!B432</f>
        <v>42928</v>
      </c>
      <c r="B429" s="5">
        <f>TITRES_STAT!D432</f>
        <v>0.89</v>
      </c>
      <c r="C429" s="2">
        <f t="shared" si="45"/>
        <v>0</v>
      </c>
      <c r="D429" s="2">
        <f t="shared" si="46"/>
        <v>0.89</v>
      </c>
      <c r="E429" s="2">
        <f t="shared" si="48"/>
        <v>0.89</v>
      </c>
      <c r="F429" s="2">
        <f t="shared" si="49"/>
        <v>0.97650000000000026</v>
      </c>
      <c r="G429" s="2">
        <f t="shared" si="43"/>
        <v>1.2908000000000002</v>
      </c>
      <c r="H429" s="2">
        <f t="shared" si="47"/>
        <v>1.868399999999999</v>
      </c>
      <c r="I429" s="2">
        <f t="array" ref="I429">SUMPRODUCT(B413:B432, (ROW(B413:B432)-ROW(B413)+1)) / (20*21/2)</f>
        <v>0.9017142857142858</v>
      </c>
      <c r="J429" s="2">
        <f t="shared" si="50"/>
        <v>0.99698542060622253</v>
      </c>
      <c r="K429" s="2">
        <f t="shared" si="44"/>
        <v>1.2783043757175117</v>
      </c>
    </row>
    <row r="430" spans="1:11" ht="13.5" x14ac:dyDescent="0.25">
      <c r="A430" s="3">
        <f>TITRES_STAT!B433</f>
        <v>42929</v>
      </c>
      <c r="B430" s="5">
        <f>TITRES_STAT!D433</f>
        <v>0.89</v>
      </c>
      <c r="C430" s="2">
        <f t="shared" si="45"/>
        <v>0</v>
      </c>
      <c r="D430" s="2">
        <f t="shared" si="46"/>
        <v>0.89</v>
      </c>
      <c r="E430" s="2">
        <f t="shared" si="48"/>
        <v>0.89</v>
      </c>
      <c r="F430" s="2">
        <f t="shared" si="49"/>
        <v>0.95850000000000024</v>
      </c>
      <c r="G430" s="2">
        <f t="shared" si="43"/>
        <v>1.2706000000000002</v>
      </c>
      <c r="H430" s="2">
        <f t="shared" si="47"/>
        <v>1.8647499999999988</v>
      </c>
      <c r="I430" s="2">
        <f t="array" ref="I430">SUMPRODUCT(B414:B433, (ROW(B414:B433)-ROW(B414)+1)) / (20*21/2)</f>
        <v>0.89790476190476209</v>
      </c>
      <c r="J430" s="2">
        <f t="shared" si="50"/>
        <v>0.98679633292943936</v>
      </c>
      <c r="K430" s="2">
        <f t="shared" si="44"/>
        <v>1.2630767531403544</v>
      </c>
    </row>
    <row r="431" spans="1:11" ht="13.5" x14ac:dyDescent="0.25">
      <c r="A431" s="3">
        <f>TITRES_STAT!B434</f>
        <v>42930</v>
      </c>
      <c r="B431" s="5">
        <f>TITRES_STAT!D434</f>
        <v>0.89</v>
      </c>
      <c r="C431" s="2">
        <f t="shared" si="45"/>
        <v>0</v>
      </c>
      <c r="D431" s="2">
        <f t="shared" si="46"/>
        <v>0.89</v>
      </c>
      <c r="E431" s="2">
        <f t="shared" si="48"/>
        <v>0.89</v>
      </c>
      <c r="F431" s="2">
        <f t="shared" si="49"/>
        <v>0.94300000000000028</v>
      </c>
      <c r="G431" s="2">
        <f t="shared" si="43"/>
        <v>1.252</v>
      </c>
      <c r="H431" s="2">
        <f t="shared" si="47"/>
        <v>1.8612999999999988</v>
      </c>
      <c r="I431" s="2">
        <f t="array" ref="I431">SUMPRODUCT(B415:B434, (ROW(B415:B434)-ROW(B415)+1)) / (20*21/2)</f>
        <v>0.89509523809523828</v>
      </c>
      <c r="J431" s="2">
        <f t="shared" si="50"/>
        <v>0.97757763455520696</v>
      </c>
      <c r="K431" s="2">
        <f t="shared" si="44"/>
        <v>1.2484462922328896</v>
      </c>
    </row>
    <row r="432" spans="1:11" ht="13.5" x14ac:dyDescent="0.25">
      <c r="A432" s="3">
        <f>TITRES_STAT!B435</f>
        <v>42933</v>
      </c>
      <c r="B432" s="5">
        <f>TITRES_STAT!D435</f>
        <v>0.89</v>
      </c>
      <c r="C432" s="2">
        <f t="shared" si="45"/>
        <v>0</v>
      </c>
      <c r="D432" s="2">
        <f t="shared" si="46"/>
        <v>0.89</v>
      </c>
      <c r="E432" s="2">
        <f t="shared" si="48"/>
        <v>0.89</v>
      </c>
      <c r="F432" s="2">
        <f t="shared" si="49"/>
        <v>0.93000000000000027</v>
      </c>
      <c r="G432" s="2">
        <f t="shared" si="43"/>
        <v>1.2350000000000001</v>
      </c>
      <c r="H432" s="2">
        <f t="shared" si="47"/>
        <v>1.8578499999999989</v>
      </c>
      <c r="I432" s="2">
        <f t="array" ref="I432">SUMPRODUCT(B416:B435, (ROW(B416:B435)-ROW(B416)+1)) / (20*21/2)</f>
        <v>0.89690476190476187</v>
      </c>
      <c r="J432" s="2">
        <f t="shared" si="50"/>
        <v>0.96923690745471114</v>
      </c>
      <c r="K432" s="2">
        <f t="shared" si="44"/>
        <v>1.2343895748904234</v>
      </c>
    </row>
    <row r="433" spans="1:11" ht="13.5" x14ac:dyDescent="0.25">
      <c r="A433" s="3">
        <f>TITRES_STAT!B436</f>
        <v>42934</v>
      </c>
      <c r="B433" s="5">
        <f>TITRES_STAT!D436</f>
        <v>0.89</v>
      </c>
      <c r="C433" s="2">
        <f t="shared" si="45"/>
        <v>0</v>
      </c>
      <c r="D433" s="2">
        <f t="shared" si="46"/>
        <v>0.89</v>
      </c>
      <c r="E433" s="2">
        <f t="shared" si="48"/>
        <v>0.89</v>
      </c>
      <c r="F433" s="2">
        <f t="shared" si="49"/>
        <v>0.91950000000000021</v>
      </c>
      <c r="G433" s="2">
        <f t="shared" si="43"/>
        <v>1.2183999999999999</v>
      </c>
      <c r="H433" s="2">
        <f t="shared" si="47"/>
        <v>1.8543999999999985</v>
      </c>
      <c r="I433" s="2">
        <f t="array" ref="I433">SUMPRODUCT(B417:B436, (ROW(B417:B436)-ROW(B417)+1)) / (20*21/2)</f>
        <v>0.90295238095238106</v>
      </c>
      <c r="J433" s="2">
        <f t="shared" si="50"/>
        <v>0.96169053531616733</v>
      </c>
      <c r="K433" s="2">
        <f t="shared" si="44"/>
        <v>1.2208841013653089</v>
      </c>
    </row>
    <row r="434" spans="1:11" ht="13.5" x14ac:dyDescent="0.25">
      <c r="A434" s="3">
        <f>TITRES_STAT!B437</f>
        <v>42935</v>
      </c>
      <c r="B434" s="5">
        <f>TITRES_STAT!D437</f>
        <v>0.89</v>
      </c>
      <c r="C434" s="2">
        <f t="shared" si="45"/>
        <v>0</v>
      </c>
      <c r="D434" s="2">
        <f t="shared" si="46"/>
        <v>0.89</v>
      </c>
      <c r="E434" s="2">
        <f t="shared" si="48"/>
        <v>0.89</v>
      </c>
      <c r="F434" s="2">
        <f t="shared" si="49"/>
        <v>0.91100000000000014</v>
      </c>
      <c r="G434" s="2">
        <f t="shared" ref="G434:G497" si="51">AVERAGE(B385:B434)</f>
        <v>1.2004000000000001</v>
      </c>
      <c r="H434" s="2">
        <f t="shared" si="47"/>
        <v>1.8507499999999988</v>
      </c>
      <c r="I434" s="2">
        <f t="array" ref="I434">SUMPRODUCT(B418:B437, (ROW(B418:B437)-ROW(B418)+1)) / (20*21/2)</f>
        <v>0.91285714285714292</v>
      </c>
      <c r="J434" s="2">
        <f t="shared" si="50"/>
        <v>0.95486286528605624</v>
      </c>
      <c r="K434" s="2">
        <f t="shared" si="44"/>
        <v>1.2079082542529438</v>
      </c>
    </row>
    <row r="435" spans="1:11" ht="13.5" x14ac:dyDescent="0.25">
      <c r="A435" s="3">
        <f>TITRES_STAT!B438</f>
        <v>42936</v>
      </c>
      <c r="B435" s="5">
        <f>TITRES_STAT!D438</f>
        <v>0.93</v>
      </c>
      <c r="C435" s="2">
        <f t="shared" si="45"/>
        <v>4.0000000000000036E-2</v>
      </c>
      <c r="D435" s="2">
        <f t="shared" si="46"/>
        <v>0.89800000000000002</v>
      </c>
      <c r="E435" s="2">
        <f t="shared" si="48"/>
        <v>0.89399999999999991</v>
      </c>
      <c r="F435" s="2">
        <f t="shared" si="49"/>
        <v>0.90650000000000008</v>
      </c>
      <c r="G435" s="2">
        <f t="shared" si="51"/>
        <v>1.1848000000000001</v>
      </c>
      <c r="H435" s="2">
        <f t="shared" si="47"/>
        <v>1.8472999999999988</v>
      </c>
      <c r="I435" s="2">
        <f t="array" ref="I435">SUMPRODUCT(B419:B438, (ROW(B419:B438)-ROW(B419)+1)) / (20*21/2)</f>
        <v>0.92257142857142849</v>
      </c>
      <c r="J435" s="2">
        <f t="shared" si="50"/>
        <v>0.95249497335405087</v>
      </c>
      <c r="K435" s="2">
        <f t="shared" ref="K435:K498" si="52">$K$4*B435+(1-$K$4)*K434</f>
        <v>1.1970098913410636</v>
      </c>
    </row>
    <row r="436" spans="1:11" ht="13.5" x14ac:dyDescent="0.25">
      <c r="A436" s="3">
        <f>TITRES_STAT!B439</f>
        <v>42937</v>
      </c>
      <c r="B436" s="5">
        <f>TITRES_STAT!D439</f>
        <v>0.97</v>
      </c>
      <c r="C436" s="2">
        <f t="shared" si="45"/>
        <v>3.9999999999999925E-2</v>
      </c>
      <c r="D436" s="2">
        <f t="shared" si="46"/>
        <v>0.91400000000000003</v>
      </c>
      <c r="E436" s="2">
        <f t="shared" si="48"/>
        <v>0.90199999999999991</v>
      </c>
      <c r="F436" s="2">
        <f t="shared" si="49"/>
        <v>0.90600000000000003</v>
      </c>
      <c r="G436" s="2">
        <f t="shared" si="51"/>
        <v>1.1714</v>
      </c>
      <c r="H436" s="2">
        <f t="shared" si="47"/>
        <v>1.8438499999999991</v>
      </c>
      <c r="I436" s="2">
        <f t="array" ref="I436">SUMPRODUCT(B420:B439, (ROW(B420:B439)-ROW(B420)+1)) / (20*21/2)</f>
        <v>0.93209523809523798</v>
      </c>
      <c r="J436" s="2">
        <f t="shared" si="50"/>
        <v>0.95416211874890311</v>
      </c>
      <c r="K436" s="2">
        <f t="shared" si="52"/>
        <v>1.1881075426610219</v>
      </c>
    </row>
    <row r="437" spans="1:11" ht="13.5" x14ac:dyDescent="0.25">
      <c r="A437" s="3">
        <f>TITRES_STAT!B440</f>
        <v>42940</v>
      </c>
      <c r="B437" s="5">
        <f>TITRES_STAT!D440</f>
        <v>1.01</v>
      </c>
      <c r="C437" s="2">
        <f t="shared" si="45"/>
        <v>4.0000000000000036E-2</v>
      </c>
      <c r="D437" s="2">
        <f t="shared" si="46"/>
        <v>0.93799999999999994</v>
      </c>
      <c r="E437" s="2">
        <f t="shared" si="48"/>
        <v>0.91399999999999992</v>
      </c>
      <c r="F437" s="2">
        <f t="shared" si="49"/>
        <v>0.90800000000000014</v>
      </c>
      <c r="G437" s="2">
        <f t="shared" si="51"/>
        <v>1.1601999999999999</v>
      </c>
      <c r="H437" s="2">
        <f t="shared" si="47"/>
        <v>1.8404999999999989</v>
      </c>
      <c r="I437" s="2">
        <f t="array" ref="I437">SUMPRODUCT(B421:B440, (ROW(B421:B440)-ROW(B421)+1)) / (20*21/2)</f>
        <v>0.9412380952380951</v>
      </c>
      <c r="J437" s="2">
        <f t="shared" si="50"/>
        <v>0.95948001220138845</v>
      </c>
      <c r="K437" s="2">
        <f t="shared" si="52"/>
        <v>1.1811229331449034</v>
      </c>
    </row>
    <row r="438" spans="1:11" ht="13.5" x14ac:dyDescent="0.25">
      <c r="A438" s="3">
        <f>TITRES_STAT!B441</f>
        <v>42942</v>
      </c>
      <c r="B438" s="5">
        <f>TITRES_STAT!D441</f>
        <v>1.01</v>
      </c>
      <c r="C438" s="2">
        <f t="shared" si="45"/>
        <v>0</v>
      </c>
      <c r="D438" s="2">
        <f t="shared" si="46"/>
        <v>0.96199999999999997</v>
      </c>
      <c r="E438" s="2">
        <f t="shared" si="48"/>
        <v>0.92599999999999993</v>
      </c>
      <c r="F438" s="2">
        <f t="shared" si="49"/>
        <v>0.91000000000000036</v>
      </c>
      <c r="G438" s="2">
        <f t="shared" si="51"/>
        <v>1.1503999999999999</v>
      </c>
      <c r="H438" s="2">
        <f t="shared" si="47"/>
        <v>1.837149999999999</v>
      </c>
      <c r="I438" s="2">
        <f t="array" ref="I438">SUMPRODUCT(B422:B441, (ROW(B422:B441)-ROW(B422)+1)) / (20*21/2)</f>
        <v>0.95266666666666666</v>
      </c>
      <c r="J438" s="2">
        <f t="shared" si="50"/>
        <v>0.96429143961078001</v>
      </c>
      <c r="K438" s="2">
        <f t="shared" si="52"/>
        <v>1.1744122298843189</v>
      </c>
    </row>
    <row r="439" spans="1:11" ht="13.5" x14ac:dyDescent="0.25">
      <c r="A439" s="3">
        <f>TITRES_STAT!B442</f>
        <v>42943</v>
      </c>
      <c r="B439" s="5">
        <f>TITRES_STAT!D442</f>
        <v>1.01</v>
      </c>
      <c r="C439" s="2">
        <f t="shared" si="45"/>
        <v>0</v>
      </c>
      <c r="D439" s="2">
        <f t="shared" si="46"/>
        <v>0.98599999999999999</v>
      </c>
      <c r="E439" s="2">
        <f t="shared" si="48"/>
        <v>0.93799999999999994</v>
      </c>
      <c r="F439" s="2">
        <f t="shared" si="49"/>
        <v>0.91400000000000037</v>
      </c>
      <c r="G439" s="2">
        <f t="shared" si="51"/>
        <v>1.1405999999999998</v>
      </c>
      <c r="H439" s="2">
        <f t="shared" si="47"/>
        <v>1.8337999999999992</v>
      </c>
      <c r="I439" s="2">
        <f t="array" ref="I439">SUMPRODUCT(B423:B442, (ROW(B423:B442)-ROW(B423)+1)) / (20*21/2)</f>
        <v>0.96719047619047616</v>
      </c>
      <c r="J439" s="2">
        <f t="shared" si="50"/>
        <v>0.96864463583832472</v>
      </c>
      <c r="K439" s="2">
        <f t="shared" si="52"/>
        <v>1.1679646914574828</v>
      </c>
    </row>
    <row r="440" spans="1:11" ht="13.5" x14ac:dyDescent="0.25">
      <c r="A440" s="3">
        <f>TITRES_STAT!B443</f>
        <v>42944</v>
      </c>
      <c r="B440" s="5">
        <f>TITRES_STAT!D443</f>
        <v>1.01</v>
      </c>
      <c r="C440" s="2">
        <f t="shared" si="45"/>
        <v>0</v>
      </c>
      <c r="D440" s="2">
        <f t="shared" si="46"/>
        <v>1.002</v>
      </c>
      <c r="E440" s="2">
        <f t="shared" si="48"/>
        <v>0.95</v>
      </c>
      <c r="F440" s="2">
        <f t="shared" si="49"/>
        <v>0.92000000000000026</v>
      </c>
      <c r="G440" s="2">
        <f t="shared" si="51"/>
        <v>1.1307999999999998</v>
      </c>
      <c r="H440" s="2">
        <f t="shared" si="47"/>
        <v>1.830449999999999</v>
      </c>
      <c r="I440" s="2">
        <f t="array" ref="I440">SUMPRODUCT(B424:B443, (ROW(B424:B443)-ROW(B424)+1)) / (20*21/2)</f>
        <v>0.9808095238095238</v>
      </c>
      <c r="J440" s="2">
        <f t="shared" si="50"/>
        <v>0.9725832419489604</v>
      </c>
      <c r="K440" s="2">
        <f t="shared" si="52"/>
        <v>1.1617699976748364</v>
      </c>
    </row>
    <row r="441" spans="1:11" ht="13.5" x14ac:dyDescent="0.25">
      <c r="A441" s="3">
        <f>TITRES_STAT!B444</f>
        <v>42947</v>
      </c>
      <c r="B441" s="5">
        <f>TITRES_STAT!D444</f>
        <v>1.04</v>
      </c>
      <c r="C441" s="2">
        <f t="shared" si="45"/>
        <v>3.0000000000000027E-2</v>
      </c>
      <c r="D441" s="2">
        <f t="shared" si="46"/>
        <v>1.016</v>
      </c>
      <c r="E441" s="2">
        <f t="shared" si="48"/>
        <v>0.96499999999999986</v>
      </c>
      <c r="F441" s="2">
        <f t="shared" si="49"/>
        <v>0.92750000000000021</v>
      </c>
      <c r="G441" s="2">
        <f t="shared" si="51"/>
        <v>1.1215999999999997</v>
      </c>
      <c r="H441" s="2">
        <f t="shared" si="47"/>
        <v>1.8272499999999992</v>
      </c>
      <c r="I441" s="2">
        <f t="array" ref="I441">SUMPRODUCT(B425:B444, (ROW(B425:B444)-ROW(B425)+1)) / (20*21/2)</f>
        <v>0.99352380952380959</v>
      </c>
      <c r="J441" s="2">
        <f t="shared" si="50"/>
        <v>0.97900388557286899</v>
      </c>
      <c r="K441" s="2">
        <f t="shared" si="52"/>
        <v>1.1569947036483723</v>
      </c>
    </row>
    <row r="442" spans="1:11" ht="13.5" x14ac:dyDescent="0.25">
      <c r="A442" s="3">
        <f>TITRES_STAT!B445</f>
        <v>42948</v>
      </c>
      <c r="B442" s="5">
        <f>TITRES_STAT!D445</f>
        <v>1.08</v>
      </c>
      <c r="C442" s="2">
        <f t="shared" si="45"/>
        <v>4.0000000000000036E-2</v>
      </c>
      <c r="D442" s="2">
        <f t="shared" si="46"/>
        <v>1.03</v>
      </c>
      <c r="E442" s="2">
        <f t="shared" si="48"/>
        <v>0.98399999999999976</v>
      </c>
      <c r="F442" s="2">
        <f t="shared" si="49"/>
        <v>0.93700000000000006</v>
      </c>
      <c r="G442" s="2">
        <f t="shared" si="51"/>
        <v>1.1131999999999997</v>
      </c>
      <c r="H442" s="2">
        <f t="shared" si="47"/>
        <v>1.8242499999999993</v>
      </c>
      <c r="I442" s="2">
        <f t="array" ref="I442">SUMPRODUCT(B426:B445, (ROW(B426:B445)-ROW(B426)+1)) / (20*21/2)</f>
        <v>1.0053333333333334</v>
      </c>
      <c r="J442" s="2">
        <f t="shared" si="50"/>
        <v>0.98862256313735764</v>
      </c>
      <c r="K442" s="2">
        <f t="shared" si="52"/>
        <v>1.1539753035052991</v>
      </c>
    </row>
    <row r="443" spans="1:11" ht="13.5" x14ac:dyDescent="0.25">
      <c r="A443" s="3">
        <f>TITRES_STAT!B446</f>
        <v>42949</v>
      </c>
      <c r="B443" s="5">
        <f>TITRES_STAT!D446</f>
        <v>1.08</v>
      </c>
      <c r="C443" s="2">
        <f t="shared" si="45"/>
        <v>0</v>
      </c>
      <c r="D443" s="2">
        <f t="shared" si="46"/>
        <v>1.044</v>
      </c>
      <c r="E443" s="2">
        <f t="shared" si="48"/>
        <v>1.0029999999999999</v>
      </c>
      <c r="F443" s="2">
        <f t="shared" si="49"/>
        <v>0.94650000000000001</v>
      </c>
      <c r="G443" s="2">
        <f t="shared" si="51"/>
        <v>1.1048</v>
      </c>
      <c r="H443" s="2">
        <f t="shared" si="47"/>
        <v>1.8209999999999991</v>
      </c>
      <c r="I443" s="2">
        <f t="array" ref="I443">SUMPRODUCT(B427:B446, (ROW(B427:B446)-ROW(B427)+1)) / (20*21/2)</f>
        <v>1.0162380952380954</v>
      </c>
      <c r="J443" s="2">
        <f t="shared" si="50"/>
        <v>0.99732517617189498</v>
      </c>
      <c r="K443" s="2">
        <f t="shared" si="52"/>
        <v>1.1510743112109738</v>
      </c>
    </row>
    <row r="444" spans="1:11" ht="13.5" x14ac:dyDescent="0.25">
      <c r="A444" s="3">
        <f>TITRES_STAT!B447</f>
        <v>42950</v>
      </c>
      <c r="B444" s="5">
        <f>TITRES_STAT!D447</f>
        <v>1.08</v>
      </c>
      <c r="C444" s="2">
        <f t="shared" si="45"/>
        <v>0</v>
      </c>
      <c r="D444" s="2">
        <f t="shared" si="46"/>
        <v>1.0580000000000001</v>
      </c>
      <c r="E444" s="2">
        <f t="shared" si="48"/>
        <v>1.0219999999999998</v>
      </c>
      <c r="F444" s="2">
        <f t="shared" si="49"/>
        <v>0.95599999999999985</v>
      </c>
      <c r="G444" s="2">
        <f t="shared" si="51"/>
        <v>1.0955999999999997</v>
      </c>
      <c r="H444" s="2">
        <f t="shared" si="47"/>
        <v>1.8177499999999993</v>
      </c>
      <c r="I444" s="2">
        <f t="array" ref="I444">SUMPRODUCT(B428:B447, (ROW(B428:B447)-ROW(B428)+1)) / (20*21/2)</f>
        <v>1.0262380952380952</v>
      </c>
      <c r="J444" s="2">
        <f t="shared" si="50"/>
        <v>1.0051989689174288</v>
      </c>
      <c r="K444" s="2">
        <f t="shared" si="52"/>
        <v>1.1482870833203473</v>
      </c>
    </row>
    <row r="445" spans="1:11" ht="13.5" x14ac:dyDescent="0.25">
      <c r="A445" s="3">
        <f>TITRES_STAT!B448</f>
        <v>42951</v>
      </c>
      <c r="B445" s="5">
        <f>TITRES_STAT!D448</f>
        <v>1.08</v>
      </c>
      <c r="C445" s="2">
        <f t="shared" si="45"/>
        <v>0</v>
      </c>
      <c r="D445" s="2">
        <f t="shared" si="46"/>
        <v>1.0720000000000001</v>
      </c>
      <c r="E445" s="2">
        <f t="shared" si="48"/>
        <v>1.0370000000000001</v>
      </c>
      <c r="F445" s="2">
        <f t="shared" si="49"/>
        <v>0.9654999999999998</v>
      </c>
      <c r="G445" s="2">
        <f t="shared" si="51"/>
        <v>1.0871999999999997</v>
      </c>
      <c r="H445" s="2">
        <f t="shared" si="47"/>
        <v>1.8144999999999991</v>
      </c>
      <c r="I445" s="2">
        <f t="array" ref="I445">SUMPRODUCT(B429:B448, (ROW(B429:B448)-ROW(B429)+1)) / (20*21/2)</f>
        <v>1.0353333333333334</v>
      </c>
      <c r="J445" s="2">
        <f t="shared" si="50"/>
        <v>1.0123228766395784</v>
      </c>
      <c r="K445" s="2">
        <f t="shared" si="52"/>
        <v>1.1456091584842554</v>
      </c>
    </row>
    <row r="446" spans="1:11" ht="13.5" x14ac:dyDescent="0.25">
      <c r="A446" s="3">
        <f>TITRES_STAT!B449</f>
        <v>42954</v>
      </c>
      <c r="B446" s="5">
        <f>TITRES_STAT!D449</f>
        <v>1.08</v>
      </c>
      <c r="C446" s="2">
        <f t="shared" si="45"/>
        <v>0</v>
      </c>
      <c r="D446" s="2">
        <f t="shared" si="46"/>
        <v>1.08</v>
      </c>
      <c r="E446" s="2">
        <f t="shared" si="48"/>
        <v>1.048</v>
      </c>
      <c r="F446" s="2">
        <f t="shared" si="49"/>
        <v>0.97499999999999964</v>
      </c>
      <c r="G446" s="2">
        <f t="shared" si="51"/>
        <v>1.0799999999999996</v>
      </c>
      <c r="H446" s="2">
        <f t="shared" si="47"/>
        <v>1.811399999999999</v>
      </c>
      <c r="I446" s="2">
        <f t="array" ref="I446">SUMPRODUCT(B430:B449, (ROW(B430:B449)-ROW(B430)+1)) / (20*21/2)</f>
        <v>1.0435238095238097</v>
      </c>
      <c r="J446" s="2">
        <f t="shared" si="50"/>
        <v>1.0187683169596184</v>
      </c>
      <c r="K446" s="2">
        <f t="shared" si="52"/>
        <v>1.1430362503084024</v>
      </c>
    </row>
    <row r="447" spans="1:11" ht="13.5" x14ac:dyDescent="0.25">
      <c r="A447" s="3">
        <f>TITRES_STAT!B450</f>
        <v>42955</v>
      </c>
      <c r="B447" s="5">
        <f>TITRES_STAT!D450</f>
        <v>1.08</v>
      </c>
      <c r="C447" s="2">
        <f t="shared" si="45"/>
        <v>0</v>
      </c>
      <c r="D447" s="2">
        <f t="shared" si="46"/>
        <v>1.08</v>
      </c>
      <c r="E447" s="2">
        <f t="shared" si="48"/>
        <v>1.0550000000000002</v>
      </c>
      <c r="F447" s="2">
        <f t="shared" si="49"/>
        <v>0.98449999999999949</v>
      </c>
      <c r="G447" s="2">
        <f t="shared" si="51"/>
        <v>1.0727999999999995</v>
      </c>
      <c r="H447" s="2">
        <f t="shared" si="47"/>
        <v>1.8082999999999989</v>
      </c>
      <c r="I447" s="2">
        <f t="array" ref="I447">SUMPRODUCT(B431:B450, (ROW(B431:B450)-ROW(B431)+1)) / (20*21/2)</f>
        <v>1.0508095238095239</v>
      </c>
      <c r="J447" s="2">
        <f t="shared" si="50"/>
        <v>1.0245999058206072</v>
      </c>
      <c r="K447" s="2">
        <f t="shared" si="52"/>
        <v>1.1405642404923868</v>
      </c>
    </row>
    <row r="448" spans="1:11" ht="13.5" x14ac:dyDescent="0.25">
      <c r="A448" s="3">
        <f>TITRES_STAT!B451</f>
        <v>42956</v>
      </c>
      <c r="B448" s="5">
        <f>TITRES_STAT!D451</f>
        <v>1.08</v>
      </c>
      <c r="C448" s="2">
        <f t="shared" si="45"/>
        <v>0</v>
      </c>
      <c r="D448" s="2">
        <f t="shared" si="46"/>
        <v>1.08</v>
      </c>
      <c r="E448" s="2">
        <f t="shared" si="48"/>
        <v>1.0620000000000001</v>
      </c>
      <c r="F448" s="2">
        <f t="shared" si="49"/>
        <v>0.99399999999999977</v>
      </c>
      <c r="G448" s="2">
        <f t="shared" si="51"/>
        <v>1.0655999999999997</v>
      </c>
      <c r="H448" s="2">
        <f t="shared" si="47"/>
        <v>1.805199999999999</v>
      </c>
      <c r="I448" s="2">
        <f t="array" ref="I448">SUMPRODUCT(B432:B451, (ROW(B432:B451)-ROW(B432)+1)) / (20*21/2)</f>
        <v>1.0571904761904762</v>
      </c>
      <c r="J448" s="2">
        <f t="shared" si="50"/>
        <v>1.0298761052662637</v>
      </c>
      <c r="K448" s="2">
        <f t="shared" si="52"/>
        <v>1.1381891722377833</v>
      </c>
    </row>
    <row r="449" spans="1:11" ht="13.5" x14ac:dyDescent="0.25">
      <c r="A449" s="3">
        <f>TITRES_STAT!B452</f>
        <v>42957</v>
      </c>
      <c r="B449" s="5">
        <f>TITRES_STAT!D452</f>
        <v>1.08</v>
      </c>
      <c r="C449" s="2">
        <f t="shared" si="45"/>
        <v>0</v>
      </c>
      <c r="D449" s="2">
        <f t="shared" si="46"/>
        <v>1.08</v>
      </c>
      <c r="E449" s="2">
        <f t="shared" si="48"/>
        <v>1.0690000000000002</v>
      </c>
      <c r="F449" s="2">
        <f t="shared" si="49"/>
        <v>1.0034999999999996</v>
      </c>
      <c r="G449" s="2">
        <f t="shared" si="51"/>
        <v>1.0591999999999997</v>
      </c>
      <c r="H449" s="2">
        <f t="shared" si="47"/>
        <v>1.8018499999999988</v>
      </c>
      <c r="I449" s="2">
        <f t="array" ref="I449">SUMPRODUCT(B433:B452, (ROW(B433:B452)-ROW(B433)+1)) / (20*21/2)</f>
        <v>1.0626666666666669</v>
      </c>
      <c r="J449" s="2">
        <f t="shared" si="50"/>
        <v>1.0346498095266194</v>
      </c>
      <c r="K449" s="2">
        <f t="shared" si="52"/>
        <v>1.1359072439147329</v>
      </c>
    </row>
    <row r="450" spans="1:11" ht="13.5" x14ac:dyDescent="0.25">
      <c r="A450" s="3">
        <f>TITRES_STAT!B453</f>
        <v>42958</v>
      </c>
      <c r="B450" s="5">
        <f>TITRES_STAT!D453</f>
        <v>1.08</v>
      </c>
      <c r="C450" s="2">
        <f t="shared" si="45"/>
        <v>0</v>
      </c>
      <c r="D450" s="2">
        <f t="shared" si="46"/>
        <v>1.08</v>
      </c>
      <c r="E450" s="2">
        <f t="shared" si="48"/>
        <v>1.0760000000000001</v>
      </c>
      <c r="F450" s="2">
        <f t="shared" si="49"/>
        <v>1.0129999999999999</v>
      </c>
      <c r="G450" s="2">
        <f t="shared" si="51"/>
        <v>1.0527999999999995</v>
      </c>
      <c r="H450" s="2">
        <f t="shared" si="47"/>
        <v>1.7984999999999989</v>
      </c>
      <c r="I450" s="2">
        <f t="array" ref="I450">SUMPRODUCT(B434:B453, (ROW(B434:B453)-ROW(B434)+1)) / (20*21/2)</f>
        <v>1.0672380952380953</v>
      </c>
      <c r="J450" s="2">
        <f t="shared" si="50"/>
        <v>1.0389688752859889</v>
      </c>
      <c r="K450" s="2">
        <f t="shared" si="52"/>
        <v>1.1337148029769004</v>
      </c>
    </row>
    <row r="451" spans="1:11" ht="13.5" x14ac:dyDescent="0.25">
      <c r="A451" s="3">
        <f>TITRES_STAT!B454</f>
        <v>42961</v>
      </c>
      <c r="B451" s="5">
        <f>TITRES_STAT!D454</f>
        <v>1.08</v>
      </c>
      <c r="C451" s="2">
        <f t="shared" si="45"/>
        <v>0</v>
      </c>
      <c r="D451" s="2">
        <f t="shared" si="46"/>
        <v>1.08</v>
      </c>
      <c r="E451" s="2">
        <f t="shared" si="48"/>
        <v>1.08</v>
      </c>
      <c r="F451" s="2">
        <f t="shared" si="49"/>
        <v>1.0224999999999997</v>
      </c>
      <c r="G451" s="2">
        <f t="shared" si="51"/>
        <v>1.0471999999999995</v>
      </c>
      <c r="H451" s="2">
        <f t="shared" si="47"/>
        <v>1.7947999999999988</v>
      </c>
      <c r="I451" s="2">
        <f t="array" ref="I451">SUMPRODUCT(B435:B454, (ROW(B435:B454)-ROW(B435)+1)) / (20*21/2)</f>
        <v>1.070904761904762</v>
      </c>
      <c r="J451" s="2">
        <f t="shared" si="50"/>
        <v>1.0428766014492281</v>
      </c>
      <c r="K451" s="2">
        <f t="shared" si="52"/>
        <v>1.1316083401150614</v>
      </c>
    </row>
    <row r="452" spans="1:11" ht="13.5" x14ac:dyDescent="0.25">
      <c r="A452" s="3">
        <f>TITRES_STAT!B455</f>
        <v>42962</v>
      </c>
      <c r="B452" s="5">
        <f>TITRES_STAT!D455</f>
        <v>1.08</v>
      </c>
      <c r="C452" s="2">
        <f t="shared" ref="C452:C515" si="53">B452-B451</f>
        <v>0</v>
      </c>
      <c r="D452" s="2">
        <f t="shared" si="46"/>
        <v>1.08</v>
      </c>
      <c r="E452" s="2">
        <f t="shared" si="48"/>
        <v>1.08</v>
      </c>
      <c r="F452" s="2">
        <f t="shared" si="49"/>
        <v>1.0319999999999996</v>
      </c>
      <c r="G452" s="2">
        <f t="shared" si="51"/>
        <v>1.0423999999999995</v>
      </c>
      <c r="H452" s="2">
        <f t="shared" si="47"/>
        <v>1.7910999999999984</v>
      </c>
      <c r="I452" s="2">
        <f t="array" ref="I452">SUMPRODUCT(B436:B455, (ROW(B436:B455)-ROW(B436)+1)) / (20*21/2)</f>
        <v>1.0765238095238097</v>
      </c>
      <c r="J452" s="2">
        <f t="shared" si="50"/>
        <v>1.0464121632159682</v>
      </c>
      <c r="K452" s="2">
        <f t="shared" si="52"/>
        <v>1.1295844836399609</v>
      </c>
    </row>
    <row r="453" spans="1:11" ht="13.5" x14ac:dyDescent="0.25">
      <c r="A453" s="3">
        <f>TITRES_STAT!B456</f>
        <v>42963</v>
      </c>
      <c r="B453" s="5">
        <f>TITRES_STAT!D456</f>
        <v>1.08</v>
      </c>
      <c r="C453" s="2">
        <f t="shared" si="53"/>
        <v>0</v>
      </c>
      <c r="D453" s="2">
        <f t="shared" si="46"/>
        <v>1.08</v>
      </c>
      <c r="E453" s="2">
        <f t="shared" si="48"/>
        <v>1.08</v>
      </c>
      <c r="F453" s="2">
        <f t="shared" si="49"/>
        <v>1.0414999999999996</v>
      </c>
      <c r="G453" s="2">
        <f t="shared" si="51"/>
        <v>1.0375999999999996</v>
      </c>
      <c r="H453" s="2">
        <f t="shared" si="47"/>
        <v>1.7869999999999984</v>
      </c>
      <c r="I453" s="2">
        <f t="array" ref="I453">SUMPRODUCT(B437:B456, (ROW(B437:B456)-ROW(B437)+1)) / (20*21/2)</f>
        <v>1.0812857142857146</v>
      </c>
      <c r="J453" s="2">
        <f t="shared" si="50"/>
        <v>1.0496110048144474</v>
      </c>
      <c r="K453" s="2">
        <f t="shared" si="52"/>
        <v>1.1276399940854525</v>
      </c>
    </row>
    <row r="454" spans="1:11" ht="13.5" x14ac:dyDescent="0.25">
      <c r="A454" s="3">
        <f>TITRES_STAT!B457</f>
        <v>42964</v>
      </c>
      <c r="B454" s="5">
        <f>TITRES_STAT!D457</f>
        <v>1.08</v>
      </c>
      <c r="C454" s="2">
        <f t="shared" si="53"/>
        <v>0</v>
      </c>
      <c r="D454" s="2">
        <f t="shared" ref="D454:D517" si="54">AVERAGE(B450:B454)</f>
        <v>1.08</v>
      </c>
      <c r="E454" s="2">
        <f t="shared" si="48"/>
        <v>1.08</v>
      </c>
      <c r="F454" s="2">
        <f t="shared" si="49"/>
        <v>1.0509999999999997</v>
      </c>
      <c r="G454" s="2">
        <f t="shared" si="51"/>
        <v>1.0329999999999995</v>
      </c>
      <c r="H454" s="2">
        <f t="shared" si="47"/>
        <v>1.7829499999999985</v>
      </c>
      <c r="I454" s="2">
        <f t="array" ref="I454">SUMPRODUCT(B438:B457, (ROW(B438:B457)-ROW(B438)+1)) / (20*21/2)</f>
        <v>1.0882380952380954</v>
      </c>
      <c r="J454" s="2">
        <f t="shared" si="50"/>
        <v>1.0525051948321189</v>
      </c>
      <c r="K454" s="2">
        <f t="shared" si="52"/>
        <v>1.1257717590232779</v>
      </c>
    </row>
    <row r="455" spans="1:11" ht="13.5" x14ac:dyDescent="0.25">
      <c r="A455" s="3">
        <f>TITRES_STAT!B458</f>
        <v>42965</v>
      </c>
      <c r="B455" s="5">
        <f>TITRES_STAT!D458</f>
        <v>1.1100000000000001</v>
      </c>
      <c r="C455" s="2">
        <f t="shared" si="53"/>
        <v>3.0000000000000027E-2</v>
      </c>
      <c r="D455" s="2">
        <f t="shared" si="54"/>
        <v>1.0860000000000001</v>
      </c>
      <c r="E455" s="2">
        <f t="shared" si="48"/>
        <v>1.083</v>
      </c>
      <c r="F455" s="2">
        <f t="shared" si="49"/>
        <v>1.0599999999999998</v>
      </c>
      <c r="G455" s="2">
        <f t="shared" si="51"/>
        <v>1.0279999999999996</v>
      </c>
      <c r="H455" s="2">
        <f t="shared" si="47"/>
        <v>1.7790499999999982</v>
      </c>
      <c r="I455" s="2">
        <f t="array" ref="I455">SUMPRODUCT(B439:B458, (ROW(B439:B458)-ROW(B439)+1)) / (20*21/2)</f>
        <v>1.0917142857142856</v>
      </c>
      <c r="J455" s="2">
        <f t="shared" si="50"/>
        <v>1.0579808905623933</v>
      </c>
      <c r="K455" s="2">
        <f t="shared" si="52"/>
        <v>1.1251532586694237</v>
      </c>
    </row>
    <row r="456" spans="1:11" ht="13.5" x14ac:dyDescent="0.25">
      <c r="A456" s="3">
        <f>TITRES_STAT!B459</f>
        <v>42968</v>
      </c>
      <c r="B456" s="5">
        <f>TITRES_STAT!D459</f>
        <v>1.1100000000000001</v>
      </c>
      <c r="C456" s="2">
        <f t="shared" si="53"/>
        <v>0</v>
      </c>
      <c r="D456" s="2">
        <f t="shared" si="54"/>
        <v>1.0920000000000001</v>
      </c>
      <c r="E456" s="2">
        <f t="shared" si="48"/>
        <v>1.0859999999999999</v>
      </c>
      <c r="F456" s="2">
        <f t="shared" si="49"/>
        <v>1.0669999999999997</v>
      </c>
      <c r="G456" s="2">
        <f t="shared" si="51"/>
        <v>1.0235999999999996</v>
      </c>
      <c r="H456" s="2">
        <f t="shared" si="47"/>
        <v>1.7751499999999985</v>
      </c>
      <c r="I456" s="2">
        <f t="array" ref="I456">SUMPRODUCT(B440:B459, (ROW(B440:B459)-ROW(B440)+1)) / (20*21/2)</f>
        <v>1.094714285714286</v>
      </c>
      <c r="J456" s="2">
        <f t="shared" si="50"/>
        <v>1.062935091461213</v>
      </c>
      <c r="K456" s="2">
        <f t="shared" si="52"/>
        <v>1.1245590132314072</v>
      </c>
    </row>
    <row r="457" spans="1:11" ht="13.5" x14ac:dyDescent="0.25">
      <c r="A457" s="3">
        <f>TITRES_STAT!B460</f>
        <v>42969</v>
      </c>
      <c r="B457" s="5">
        <f>TITRES_STAT!D460</f>
        <v>1.1399999999999999</v>
      </c>
      <c r="C457" s="2">
        <f t="shared" si="53"/>
        <v>2.9999999999999805E-2</v>
      </c>
      <c r="D457" s="2">
        <f t="shared" si="54"/>
        <v>1.1040000000000001</v>
      </c>
      <c r="E457" s="2">
        <f t="shared" si="48"/>
        <v>1.0920000000000001</v>
      </c>
      <c r="F457" s="2">
        <f t="shared" si="49"/>
        <v>1.0734999999999999</v>
      </c>
      <c r="G457" s="2">
        <f t="shared" si="51"/>
        <v>1.0197999999999998</v>
      </c>
      <c r="H457" s="2">
        <f t="shared" si="47"/>
        <v>1.7713999999999985</v>
      </c>
      <c r="I457" s="2">
        <f t="array" ref="I457">SUMPRODUCT(B441:B460, (ROW(B441:B460)-ROW(B441)+1)) / (20*21/2)</f>
        <v>1.0934285714285714</v>
      </c>
      <c r="J457" s="2">
        <f t="shared" si="50"/>
        <v>1.0702746065601452</v>
      </c>
      <c r="K457" s="2">
        <f t="shared" si="52"/>
        <v>1.1251645421242931</v>
      </c>
    </row>
    <row r="458" spans="1:11" ht="13.5" x14ac:dyDescent="0.25">
      <c r="A458" s="3">
        <f>TITRES_STAT!B461</f>
        <v>42970</v>
      </c>
      <c r="B458" s="5">
        <f>TITRES_STAT!D461</f>
        <v>1.1100000000000001</v>
      </c>
      <c r="C458" s="2">
        <f t="shared" si="53"/>
        <v>-2.9999999999999805E-2</v>
      </c>
      <c r="D458" s="2">
        <f t="shared" si="54"/>
        <v>1.1100000000000001</v>
      </c>
      <c r="E458" s="2">
        <f t="shared" si="48"/>
        <v>1.0950000000000002</v>
      </c>
      <c r="F458" s="2">
        <f t="shared" si="49"/>
        <v>1.0785</v>
      </c>
      <c r="G458" s="2">
        <f t="shared" si="51"/>
        <v>1.0153999999999999</v>
      </c>
      <c r="H458" s="2">
        <f t="shared" ref="H458:H521" si="55">AVERAGE(B259:B458)</f>
        <v>1.7674999999999983</v>
      </c>
      <c r="I458" s="2">
        <f t="array" ref="I458">SUMPRODUCT(B442:B461, (ROW(B442:B461)-ROW(B442)+1)) / (20*21/2)</f>
        <v>1.0918571428571431</v>
      </c>
      <c r="J458" s="2">
        <f t="shared" si="50"/>
        <v>1.0740579773639409</v>
      </c>
      <c r="K458" s="2">
        <f t="shared" si="52"/>
        <v>1.1245698541978502</v>
      </c>
    </row>
    <row r="459" spans="1:11" ht="13.5" x14ac:dyDescent="0.25">
      <c r="A459" s="3">
        <f>TITRES_STAT!B462</f>
        <v>42971</v>
      </c>
      <c r="B459" s="5">
        <f>TITRES_STAT!D462</f>
        <v>1.1100000000000001</v>
      </c>
      <c r="C459" s="2">
        <f t="shared" si="53"/>
        <v>0</v>
      </c>
      <c r="D459" s="2">
        <f t="shared" si="54"/>
        <v>1.1160000000000001</v>
      </c>
      <c r="E459" s="2">
        <f t="shared" si="48"/>
        <v>1.0980000000000001</v>
      </c>
      <c r="F459" s="2">
        <f t="shared" si="49"/>
        <v>1.0835000000000001</v>
      </c>
      <c r="G459" s="2">
        <f t="shared" si="51"/>
        <v>1.0115999999999998</v>
      </c>
      <c r="H459" s="2">
        <f t="shared" si="55"/>
        <v>1.7635999999999985</v>
      </c>
      <c r="I459" s="2">
        <f t="array" ref="I459">SUMPRODUCT(B443:B462, (ROW(B443:B462)-ROW(B443)+1)) / (20*21/2)</f>
        <v>1.0863333333333334</v>
      </c>
      <c r="J459" s="2">
        <f t="shared" si="50"/>
        <v>1.0774810271388038</v>
      </c>
      <c r="K459" s="2">
        <f t="shared" si="52"/>
        <v>1.1239984873665618</v>
      </c>
    </row>
    <row r="460" spans="1:11" ht="13.5" x14ac:dyDescent="0.25">
      <c r="A460" s="3">
        <f>TITRES_STAT!B463</f>
        <v>42972</v>
      </c>
      <c r="B460" s="5">
        <f>TITRES_STAT!D463</f>
        <v>1.07</v>
      </c>
      <c r="C460" s="2">
        <f t="shared" si="53"/>
        <v>-4.0000000000000036E-2</v>
      </c>
      <c r="D460" s="2">
        <f t="shared" si="54"/>
        <v>1.1080000000000001</v>
      </c>
      <c r="E460" s="2">
        <f t="shared" ref="E460:E523" si="56">AVERAGE(B451:B460)</f>
        <v>1.097</v>
      </c>
      <c r="F460" s="2">
        <f t="shared" si="49"/>
        <v>1.0865</v>
      </c>
      <c r="G460" s="2">
        <f t="shared" si="51"/>
        <v>1.0079999999999998</v>
      </c>
      <c r="H460" s="2">
        <f t="shared" si="55"/>
        <v>1.7594499999999984</v>
      </c>
      <c r="I460" s="2">
        <f t="array" ref="I460">SUMPRODUCT(B444:B463, (ROW(B444:B463)-ROW(B444)+1)) / (20*21/2)</f>
        <v>1.0810476190476188</v>
      </c>
      <c r="J460" s="2">
        <f t="shared" si="50"/>
        <v>1.0767685483636795</v>
      </c>
      <c r="K460" s="2">
        <f t="shared" si="52"/>
        <v>1.1218808996266967</v>
      </c>
    </row>
    <row r="461" spans="1:11" ht="13.5" x14ac:dyDescent="0.25">
      <c r="A461" s="3">
        <f>TITRES_STAT!B464</f>
        <v>42975</v>
      </c>
      <c r="B461" s="5">
        <f>TITRES_STAT!D464</f>
        <v>1.07</v>
      </c>
      <c r="C461" s="2">
        <f t="shared" si="53"/>
        <v>0</v>
      </c>
      <c r="D461" s="2">
        <f t="shared" si="54"/>
        <v>1.1000000000000001</v>
      </c>
      <c r="E461" s="2">
        <f t="shared" si="56"/>
        <v>1.0960000000000001</v>
      </c>
      <c r="F461" s="2">
        <f t="shared" si="49"/>
        <v>1.0880000000000001</v>
      </c>
      <c r="G461" s="2">
        <f t="shared" si="51"/>
        <v>1.0053999999999998</v>
      </c>
      <c r="H461" s="2">
        <f t="shared" si="55"/>
        <v>1.7553999999999985</v>
      </c>
      <c r="I461" s="2">
        <f t="array" ref="I461">SUMPRODUCT(B445:B464, (ROW(B445:B464)-ROW(B445)+1)) / (20*21/2)</f>
        <v>1.074095238095238</v>
      </c>
      <c r="J461" s="2">
        <f t="shared" si="50"/>
        <v>1.0761239247099958</v>
      </c>
      <c r="K461" s="2">
        <f t="shared" si="52"/>
        <v>1.1198463545432968</v>
      </c>
    </row>
    <row r="462" spans="1:11" ht="13.5" x14ac:dyDescent="0.25">
      <c r="A462" s="3">
        <f>TITRES_STAT!B465</f>
        <v>42976</v>
      </c>
      <c r="B462" s="5">
        <f>TITRES_STAT!D465</f>
        <v>1.03</v>
      </c>
      <c r="C462" s="2">
        <f t="shared" si="53"/>
        <v>-4.0000000000000036E-2</v>
      </c>
      <c r="D462" s="2">
        <f t="shared" si="54"/>
        <v>1.0780000000000001</v>
      </c>
      <c r="E462" s="2">
        <f t="shared" si="56"/>
        <v>1.091</v>
      </c>
      <c r="F462" s="2">
        <f t="shared" si="49"/>
        <v>1.0855000000000001</v>
      </c>
      <c r="G462" s="2">
        <f t="shared" si="51"/>
        <v>1.0029999999999999</v>
      </c>
      <c r="H462" s="2">
        <f t="shared" si="55"/>
        <v>1.7508999999999983</v>
      </c>
      <c r="I462" s="2">
        <f t="array" ref="I462">SUMPRODUCT(B446:B465, (ROW(B446:B465)-ROW(B446)+1)) / (20*21/2)</f>
        <v>1.0674761904761905</v>
      </c>
      <c r="J462" s="2">
        <f t="shared" si="50"/>
        <v>1.0717311699757106</v>
      </c>
      <c r="K462" s="2">
        <f t="shared" si="52"/>
        <v>1.1163229680906184</v>
      </c>
    </row>
    <row r="463" spans="1:11" ht="13.5" x14ac:dyDescent="0.25">
      <c r="A463" s="3">
        <f>TITRES_STAT!B466</f>
        <v>42977</v>
      </c>
      <c r="B463" s="5">
        <f>TITRES_STAT!D466</f>
        <v>1.03</v>
      </c>
      <c r="C463" s="2">
        <f t="shared" si="53"/>
        <v>0</v>
      </c>
      <c r="D463" s="2">
        <f t="shared" si="54"/>
        <v>1.0620000000000001</v>
      </c>
      <c r="E463" s="2">
        <f t="shared" si="56"/>
        <v>1.0859999999999999</v>
      </c>
      <c r="F463" s="2">
        <f t="shared" si="49"/>
        <v>1.0830000000000002</v>
      </c>
      <c r="G463" s="2">
        <f t="shared" si="51"/>
        <v>1.0015999999999998</v>
      </c>
      <c r="H463" s="2">
        <f t="shared" si="55"/>
        <v>1.7463999999999982</v>
      </c>
      <c r="I463" s="2">
        <f t="array" ref="I463">SUMPRODUCT(B447:B466, (ROW(B447:B466)-ROW(B447)+1)) / (20*21/2)</f>
        <v>1.0611904761904762</v>
      </c>
      <c r="J463" s="2">
        <f t="shared" si="50"/>
        <v>1.0677567728351667</v>
      </c>
      <c r="K463" s="2">
        <f t="shared" si="52"/>
        <v>1.1129377536556921</v>
      </c>
    </row>
    <row r="464" spans="1:11" ht="13.5" x14ac:dyDescent="0.25">
      <c r="A464" s="3">
        <f>TITRES_STAT!B467</f>
        <v>42978</v>
      </c>
      <c r="B464" s="5">
        <f>TITRES_STAT!D467</f>
        <v>1.01</v>
      </c>
      <c r="C464" s="2">
        <f t="shared" si="53"/>
        <v>-2.0000000000000018E-2</v>
      </c>
      <c r="D464" s="2">
        <f t="shared" si="54"/>
        <v>1.042</v>
      </c>
      <c r="E464" s="2">
        <f t="shared" si="56"/>
        <v>1.0790000000000002</v>
      </c>
      <c r="F464" s="2">
        <f t="shared" si="49"/>
        <v>1.0795000000000001</v>
      </c>
      <c r="G464" s="2">
        <f t="shared" si="51"/>
        <v>1.0005999999999997</v>
      </c>
      <c r="H464" s="2">
        <f t="shared" si="55"/>
        <v>1.7417999999999978</v>
      </c>
      <c r="I464" s="2">
        <f t="array" ref="I464">SUMPRODUCT(B448:B467, (ROW(B448:B467)-ROW(B448)+1)) / (20*21/2)</f>
        <v>1.0542857142857143</v>
      </c>
      <c r="J464" s="2">
        <f t="shared" si="50"/>
        <v>1.0622561278032461</v>
      </c>
      <c r="K464" s="2">
        <f t="shared" si="52"/>
        <v>1.1089009790025277</v>
      </c>
    </row>
    <row r="465" spans="1:11" ht="13.5" x14ac:dyDescent="0.25">
      <c r="A465" s="3">
        <f>TITRES_STAT!B468</f>
        <v>42982</v>
      </c>
      <c r="B465" s="5">
        <f>TITRES_STAT!D468</f>
        <v>1.01</v>
      </c>
      <c r="C465" s="2">
        <f t="shared" si="53"/>
        <v>0</v>
      </c>
      <c r="D465" s="2">
        <f t="shared" si="54"/>
        <v>1.0299999999999998</v>
      </c>
      <c r="E465" s="2">
        <f t="shared" si="56"/>
        <v>1.0690000000000002</v>
      </c>
      <c r="F465" s="2">
        <f t="shared" si="49"/>
        <v>1.0760000000000001</v>
      </c>
      <c r="G465" s="2">
        <f t="shared" si="51"/>
        <v>1.0003999999999997</v>
      </c>
      <c r="H465" s="2">
        <f t="shared" si="55"/>
        <v>1.7371999999999981</v>
      </c>
      <c r="I465" s="2">
        <f t="array" ref="I465">SUMPRODUCT(B449:B468, (ROW(B449:B468)-ROW(B449)+1)) / (20*21/2)</f>
        <v>1.0477619047619049</v>
      </c>
      <c r="J465" s="2">
        <f t="shared" si="50"/>
        <v>1.0572793537267464</v>
      </c>
      <c r="K465" s="2">
        <f t="shared" si="52"/>
        <v>1.1050225092377226</v>
      </c>
    </row>
    <row r="466" spans="1:11" ht="13.5" x14ac:dyDescent="0.25">
      <c r="A466" s="3">
        <f>TITRES_STAT!B469</f>
        <v>42983</v>
      </c>
      <c r="B466" s="5">
        <f>TITRES_STAT!D469</f>
        <v>1.01</v>
      </c>
      <c r="C466" s="2">
        <f t="shared" si="53"/>
        <v>0</v>
      </c>
      <c r="D466" s="2">
        <f t="shared" si="54"/>
        <v>1.018</v>
      </c>
      <c r="E466" s="2">
        <f t="shared" si="56"/>
        <v>1.0590000000000002</v>
      </c>
      <c r="F466" s="2">
        <f t="shared" si="49"/>
        <v>1.0725000000000002</v>
      </c>
      <c r="G466" s="2">
        <f t="shared" si="51"/>
        <v>1.0009999999999997</v>
      </c>
      <c r="H466" s="2">
        <f t="shared" si="55"/>
        <v>1.7322499999999978</v>
      </c>
      <c r="I466" s="2">
        <f t="array" ref="I466">SUMPRODUCT(B450:B469, (ROW(B450:B469)-ROW(B450)+1)) / (20*21/2)</f>
        <v>1.0416190476190477</v>
      </c>
      <c r="J466" s="2">
        <f t="shared" si="50"/>
        <v>1.052776558133723</v>
      </c>
      <c r="K466" s="2">
        <f t="shared" si="52"/>
        <v>1.1012961363264393</v>
      </c>
    </row>
    <row r="467" spans="1:11" ht="13.5" x14ac:dyDescent="0.25">
      <c r="A467" s="3">
        <f>TITRES_STAT!B470</f>
        <v>42984</v>
      </c>
      <c r="B467" s="5">
        <f>TITRES_STAT!D470</f>
        <v>1</v>
      </c>
      <c r="C467" s="2">
        <f t="shared" si="53"/>
        <v>-1.0000000000000009E-2</v>
      </c>
      <c r="D467" s="2">
        <f t="shared" si="54"/>
        <v>1.012</v>
      </c>
      <c r="E467" s="2">
        <f t="shared" si="56"/>
        <v>1.0450000000000002</v>
      </c>
      <c r="F467" s="2">
        <f t="shared" si="49"/>
        <v>1.0685000000000002</v>
      </c>
      <c r="G467" s="2">
        <f t="shared" si="51"/>
        <v>1.0015999999999996</v>
      </c>
      <c r="H467" s="2">
        <f t="shared" si="55"/>
        <v>1.7272499999999977</v>
      </c>
      <c r="I467" s="2">
        <f t="array" ref="I467">SUMPRODUCT(B451:B470, (ROW(B451:B470)-ROW(B451)+1)) / (20*21/2)</f>
        <v>1.035857142857143</v>
      </c>
      <c r="J467" s="2">
        <f t="shared" si="50"/>
        <v>1.0477502192638446</v>
      </c>
      <c r="K467" s="2">
        <f t="shared" si="52"/>
        <v>1.0973237388234418</v>
      </c>
    </row>
    <row r="468" spans="1:11" ht="13.5" x14ac:dyDescent="0.25">
      <c r="A468" s="3">
        <f>TITRES_STAT!B471</f>
        <v>42985</v>
      </c>
      <c r="B468" s="5">
        <f>TITRES_STAT!D471</f>
        <v>1</v>
      </c>
      <c r="C468" s="2">
        <f t="shared" si="53"/>
        <v>0</v>
      </c>
      <c r="D468" s="2">
        <f t="shared" si="54"/>
        <v>1.006</v>
      </c>
      <c r="E468" s="2">
        <f t="shared" si="56"/>
        <v>1.034</v>
      </c>
      <c r="F468" s="2">
        <f t="shared" ref="F468:F531" si="57">AVERAGE(B449:B468)</f>
        <v>1.0645000000000002</v>
      </c>
      <c r="G468" s="2">
        <f t="shared" si="51"/>
        <v>1.0021999999999998</v>
      </c>
      <c r="H468" s="2">
        <f t="shared" si="55"/>
        <v>1.7222499999999976</v>
      </c>
      <c r="I468" s="2">
        <f t="array" ref="I468">SUMPRODUCT(B452:B471, (ROW(B452:B471)-ROW(B452)+1)) / (20*21/2)</f>
        <v>1.0304761904761905</v>
      </c>
      <c r="J468" s="2">
        <f t="shared" si="50"/>
        <v>1.0432025793339545</v>
      </c>
      <c r="K468" s="2">
        <f t="shared" si="52"/>
        <v>1.0935071216146794</v>
      </c>
    </row>
    <row r="469" spans="1:11" ht="13.5" x14ac:dyDescent="0.25">
      <c r="A469" s="3">
        <f>TITRES_STAT!B472</f>
        <v>42986</v>
      </c>
      <c r="B469" s="5">
        <f>TITRES_STAT!D472</f>
        <v>1</v>
      </c>
      <c r="C469" s="2">
        <f t="shared" si="53"/>
        <v>0</v>
      </c>
      <c r="D469" s="2">
        <f t="shared" si="54"/>
        <v>1.004</v>
      </c>
      <c r="E469" s="2">
        <f t="shared" si="56"/>
        <v>1.0230000000000001</v>
      </c>
      <c r="F469" s="2">
        <f t="shared" si="57"/>
        <v>1.0605000000000002</v>
      </c>
      <c r="G469" s="2">
        <f t="shared" si="51"/>
        <v>1.0035999999999996</v>
      </c>
      <c r="H469" s="2">
        <f t="shared" si="55"/>
        <v>1.716949999999998</v>
      </c>
      <c r="I469" s="2">
        <f t="array" ref="I469">SUMPRODUCT(B453:B472, (ROW(B453:B472)-ROW(B453)+1)) / (20*21/2)</f>
        <v>1.0254761904761907</v>
      </c>
      <c r="J469" s="2">
        <f t="shared" ref="J469:J532" si="58">$J$4*B469+J468*(1-$J$4)</f>
        <v>1.039088047968816</v>
      </c>
      <c r="K469" s="2">
        <f t="shared" si="52"/>
        <v>1.0898401756690059</v>
      </c>
    </row>
    <row r="470" spans="1:11" ht="13.5" x14ac:dyDescent="0.25">
      <c r="A470" s="3">
        <f>TITRES_STAT!B473</f>
        <v>42989</v>
      </c>
      <c r="B470" s="5">
        <f>TITRES_STAT!D473</f>
        <v>1</v>
      </c>
      <c r="C470" s="2">
        <f t="shared" si="53"/>
        <v>0</v>
      </c>
      <c r="D470" s="2">
        <f t="shared" si="54"/>
        <v>1.002</v>
      </c>
      <c r="E470" s="2">
        <f t="shared" si="56"/>
        <v>1.016</v>
      </c>
      <c r="F470" s="2">
        <f t="shared" si="57"/>
        <v>1.0565000000000002</v>
      </c>
      <c r="G470" s="2">
        <f t="shared" si="51"/>
        <v>1.0057999999999996</v>
      </c>
      <c r="H470" s="2">
        <f t="shared" si="55"/>
        <v>1.7113499999999979</v>
      </c>
      <c r="I470" s="2">
        <f t="array" ref="I470">SUMPRODUCT(B454:B473, (ROW(B454:B473)-ROW(B454)+1)) / (20*21/2)</f>
        <v>1.0208571428571429</v>
      </c>
      <c r="J470" s="2">
        <f t="shared" si="58"/>
        <v>1.0353653767336906</v>
      </c>
      <c r="K470" s="2">
        <f t="shared" si="52"/>
        <v>1.0863170315251234</v>
      </c>
    </row>
    <row r="471" spans="1:11" ht="13.5" x14ac:dyDescent="0.25">
      <c r="A471" s="3">
        <f>TITRES_STAT!B474</f>
        <v>42990</v>
      </c>
      <c r="B471" s="5">
        <f>TITRES_STAT!D474</f>
        <v>1</v>
      </c>
      <c r="C471" s="2">
        <f t="shared" si="53"/>
        <v>0</v>
      </c>
      <c r="D471" s="2">
        <f t="shared" si="54"/>
        <v>1</v>
      </c>
      <c r="E471" s="2">
        <f t="shared" si="56"/>
        <v>1.0089999999999999</v>
      </c>
      <c r="F471" s="2">
        <f t="shared" si="57"/>
        <v>1.0525</v>
      </c>
      <c r="G471" s="2">
        <f t="shared" si="51"/>
        <v>1.0079999999999996</v>
      </c>
      <c r="H471" s="2">
        <f t="shared" si="55"/>
        <v>1.7054499999999977</v>
      </c>
      <c r="I471" s="2">
        <f t="array" ref="I471">SUMPRODUCT(B455:B474, (ROW(B455:B474)-ROW(B455)+1)) / (20*21/2)</f>
        <v>1.0166190476190478</v>
      </c>
      <c r="J471" s="2">
        <f t="shared" si="58"/>
        <v>1.0319972456161963</v>
      </c>
      <c r="K471" s="2">
        <f t="shared" si="52"/>
        <v>1.0829320498966872</v>
      </c>
    </row>
    <row r="472" spans="1:11" ht="13.5" x14ac:dyDescent="0.25">
      <c r="A472" s="3">
        <f>TITRES_STAT!B475</f>
        <v>42991</v>
      </c>
      <c r="B472" s="5">
        <f>TITRES_STAT!D475</f>
        <v>1</v>
      </c>
      <c r="C472" s="2">
        <f t="shared" si="53"/>
        <v>0</v>
      </c>
      <c r="D472" s="2">
        <f t="shared" si="54"/>
        <v>1</v>
      </c>
      <c r="E472" s="2">
        <f t="shared" si="56"/>
        <v>1.0059999999999998</v>
      </c>
      <c r="F472" s="2">
        <f t="shared" si="57"/>
        <v>1.0485</v>
      </c>
      <c r="G472" s="2">
        <f t="shared" si="51"/>
        <v>1.0101999999999995</v>
      </c>
      <c r="H472" s="2">
        <f t="shared" si="55"/>
        <v>1.6992499999999975</v>
      </c>
      <c r="I472" s="2">
        <f t="array" ref="I472">SUMPRODUCT(B456:B475, (ROW(B456:B475)-ROW(B456)+1)) / (20*21/2)</f>
        <v>1.0127619047619048</v>
      </c>
      <c r="J472" s="2">
        <f t="shared" si="58"/>
        <v>1.0289498888908444</v>
      </c>
      <c r="K472" s="2">
        <f t="shared" si="52"/>
        <v>1.0796798126458369</v>
      </c>
    </row>
    <row r="473" spans="1:11" ht="13.5" x14ac:dyDescent="0.25">
      <c r="A473" s="3">
        <f>TITRES_STAT!B476</f>
        <v>42992</v>
      </c>
      <c r="B473" s="5">
        <f>TITRES_STAT!D476</f>
        <v>1</v>
      </c>
      <c r="C473" s="2">
        <f t="shared" si="53"/>
        <v>0</v>
      </c>
      <c r="D473" s="2">
        <f t="shared" si="54"/>
        <v>1</v>
      </c>
      <c r="E473" s="2">
        <f t="shared" si="56"/>
        <v>1.0030000000000001</v>
      </c>
      <c r="F473" s="2">
        <f t="shared" si="57"/>
        <v>1.0445</v>
      </c>
      <c r="G473" s="2">
        <f t="shared" si="51"/>
        <v>1.0123999999999995</v>
      </c>
      <c r="H473" s="2">
        <f t="shared" si="55"/>
        <v>1.6930999999999978</v>
      </c>
      <c r="I473" s="2">
        <f t="array" ref="I473">SUMPRODUCT(B457:B476, (ROW(B457:B476)-ROW(B457)+1)) / (20*21/2)</f>
        <v>1.0065714285714285</v>
      </c>
      <c r="J473" s="2">
        <f t="shared" si="58"/>
        <v>1.0261927566155258</v>
      </c>
      <c r="K473" s="2">
        <f t="shared" si="52"/>
        <v>1.0765551141107061</v>
      </c>
    </row>
    <row r="474" spans="1:11" ht="13.5" x14ac:dyDescent="0.25">
      <c r="A474" s="3">
        <f>TITRES_STAT!B477</f>
        <v>42993</v>
      </c>
      <c r="B474" s="5">
        <f>TITRES_STAT!D477</f>
        <v>1</v>
      </c>
      <c r="C474" s="2">
        <f t="shared" si="53"/>
        <v>0</v>
      </c>
      <c r="D474" s="2">
        <f t="shared" si="54"/>
        <v>1</v>
      </c>
      <c r="E474" s="2">
        <f t="shared" si="56"/>
        <v>1.002</v>
      </c>
      <c r="F474" s="2">
        <f t="shared" si="57"/>
        <v>1.0405000000000002</v>
      </c>
      <c r="G474" s="2">
        <f t="shared" si="51"/>
        <v>1.0145999999999995</v>
      </c>
      <c r="H474" s="2">
        <f t="shared" si="55"/>
        <v>1.6872499999999977</v>
      </c>
      <c r="I474" s="2">
        <f t="array" ref="I474">SUMPRODUCT(B458:B477, (ROW(B458:B477)-ROW(B458)+1)) / (20*21/2)</f>
        <v>0.99723809523809515</v>
      </c>
      <c r="J474" s="2">
        <f t="shared" si="58"/>
        <v>1.0236982083664281</v>
      </c>
      <c r="K474" s="2">
        <f t="shared" si="52"/>
        <v>1.0735529527730314</v>
      </c>
    </row>
    <row r="475" spans="1:11" ht="13.5" x14ac:dyDescent="0.25">
      <c r="A475" s="3">
        <f>TITRES_STAT!B478</f>
        <v>42996</v>
      </c>
      <c r="B475" s="5">
        <f>TITRES_STAT!D478</f>
        <v>1</v>
      </c>
      <c r="C475" s="2">
        <f t="shared" si="53"/>
        <v>0</v>
      </c>
      <c r="D475" s="2">
        <f t="shared" si="54"/>
        <v>1</v>
      </c>
      <c r="E475" s="2">
        <f t="shared" si="56"/>
        <v>1.0009999999999999</v>
      </c>
      <c r="F475" s="2">
        <f t="shared" si="57"/>
        <v>1.0350000000000001</v>
      </c>
      <c r="G475" s="2">
        <f t="shared" si="51"/>
        <v>1.0167999999999995</v>
      </c>
      <c r="H475" s="2">
        <f t="shared" si="55"/>
        <v>1.6810999999999976</v>
      </c>
      <c r="I475" s="2">
        <f t="array" ref="I475">SUMPRODUCT(B459:B478, (ROW(B459:B478)-ROW(B459)+1)) / (20*21/2)</f>
        <v>0.98890476190476184</v>
      </c>
      <c r="J475" s="2">
        <f t="shared" si="58"/>
        <v>1.0214412361410541</v>
      </c>
      <c r="K475" s="2">
        <f t="shared" si="52"/>
        <v>1.0706685232525206</v>
      </c>
    </row>
    <row r="476" spans="1:11" ht="13.5" x14ac:dyDescent="0.25">
      <c r="A476" s="3">
        <f>TITRES_STAT!B479</f>
        <v>42997</v>
      </c>
      <c r="B476" s="5">
        <f>TITRES_STAT!D479</f>
        <v>0.97</v>
      </c>
      <c r="C476" s="2">
        <f t="shared" si="53"/>
        <v>-3.0000000000000027E-2</v>
      </c>
      <c r="D476" s="2">
        <f t="shared" si="54"/>
        <v>0.99399999999999999</v>
      </c>
      <c r="E476" s="2">
        <f t="shared" si="56"/>
        <v>0.99700000000000011</v>
      </c>
      <c r="F476" s="2">
        <f t="shared" si="57"/>
        <v>1.028</v>
      </c>
      <c r="G476" s="2">
        <f t="shared" si="51"/>
        <v>1.0183999999999995</v>
      </c>
      <c r="H476" s="2">
        <f t="shared" si="55"/>
        <v>1.6741999999999977</v>
      </c>
      <c r="I476" s="2">
        <f t="array" ref="I476">SUMPRODUCT(B460:B479, (ROW(B460:B479)-ROW(B460)+1)) / (20*21/2)</f>
        <v>0.98142857142857143</v>
      </c>
      <c r="J476" s="2">
        <f t="shared" si="58"/>
        <v>1.0165420707942872</v>
      </c>
      <c r="K476" s="2">
        <f t="shared" si="52"/>
        <v>1.0667207380269317</v>
      </c>
    </row>
    <row r="477" spans="1:11" ht="13.5" x14ac:dyDescent="0.25">
      <c r="A477" s="3">
        <f>TITRES_STAT!B480</f>
        <v>42998</v>
      </c>
      <c r="B477" s="5">
        <f>TITRES_STAT!D480</f>
        <v>0.93</v>
      </c>
      <c r="C477" s="2">
        <f t="shared" si="53"/>
        <v>-3.9999999999999925E-2</v>
      </c>
      <c r="D477" s="2">
        <f t="shared" si="54"/>
        <v>0.97999999999999987</v>
      </c>
      <c r="E477" s="2">
        <f t="shared" si="56"/>
        <v>0.99</v>
      </c>
      <c r="F477" s="2">
        <f t="shared" si="57"/>
        <v>1.0175000000000001</v>
      </c>
      <c r="G477" s="2">
        <f t="shared" si="51"/>
        <v>1.0191999999999994</v>
      </c>
      <c r="H477" s="2">
        <f t="shared" si="55"/>
        <v>1.6663999999999979</v>
      </c>
      <c r="I477" s="2">
        <f t="array" ref="I477">SUMPRODUCT(B461:B480, (ROW(B461:B480)-ROW(B461)+1)) / (20*21/2)</f>
        <v>0.97480952380952379</v>
      </c>
      <c r="J477" s="2">
        <f t="shared" si="58"/>
        <v>1.008299968813879</v>
      </c>
      <c r="K477" s="2">
        <f t="shared" si="52"/>
        <v>1.061359140457248</v>
      </c>
    </row>
    <row r="478" spans="1:11" ht="13.5" x14ac:dyDescent="0.25">
      <c r="A478" s="3">
        <f>TITRES_STAT!B481</f>
        <v>43000</v>
      </c>
      <c r="B478" s="5">
        <f>TITRES_STAT!D481</f>
        <v>0.93</v>
      </c>
      <c r="C478" s="2">
        <f t="shared" si="53"/>
        <v>0</v>
      </c>
      <c r="D478" s="2">
        <f t="shared" si="54"/>
        <v>0.96599999999999997</v>
      </c>
      <c r="E478" s="2">
        <f t="shared" si="56"/>
        <v>0.98299999999999998</v>
      </c>
      <c r="F478" s="2">
        <f t="shared" si="57"/>
        <v>1.0085</v>
      </c>
      <c r="G478" s="2">
        <f t="shared" si="51"/>
        <v>1.0199999999999996</v>
      </c>
      <c r="H478" s="2">
        <f t="shared" si="55"/>
        <v>1.6590499999999977</v>
      </c>
      <c r="I478" s="2">
        <f t="array" ref="I478">SUMPRODUCT(B462:B481, (ROW(B462:B481)-ROW(B462)+1)) / (20*21/2)</f>
        <v>0.96504761904761915</v>
      </c>
      <c r="J478" s="2">
        <f t="shared" si="58"/>
        <v>1.000842828926843</v>
      </c>
      <c r="K478" s="2">
        <f t="shared" si="52"/>
        <v>1.0562078016157872</v>
      </c>
    </row>
    <row r="479" spans="1:11" ht="13.5" x14ac:dyDescent="0.25">
      <c r="A479" s="3">
        <f>TITRES_STAT!B482</f>
        <v>43003</v>
      </c>
      <c r="B479" s="5">
        <f>TITRES_STAT!D482</f>
        <v>0.93</v>
      </c>
      <c r="C479" s="2">
        <f t="shared" si="53"/>
        <v>0</v>
      </c>
      <c r="D479" s="2">
        <f t="shared" si="54"/>
        <v>0.95199999999999996</v>
      </c>
      <c r="E479" s="2">
        <f t="shared" si="56"/>
        <v>0.97599999999999998</v>
      </c>
      <c r="F479" s="2">
        <f t="shared" si="57"/>
        <v>0.99949999999999994</v>
      </c>
      <c r="G479" s="2">
        <f t="shared" si="51"/>
        <v>1.0207999999999995</v>
      </c>
      <c r="H479" s="2">
        <f t="shared" si="55"/>
        <v>1.6521999999999983</v>
      </c>
      <c r="I479" s="2">
        <f t="array" ref="I479">SUMPRODUCT(B463:B482, (ROW(B463:B482)-ROW(B463)+1)) / (20*21/2)</f>
        <v>0.95233333333333337</v>
      </c>
      <c r="J479" s="2">
        <f t="shared" si="58"/>
        <v>0.99409589283857214</v>
      </c>
      <c r="K479" s="2">
        <f t="shared" si="52"/>
        <v>1.0512584760622268</v>
      </c>
    </row>
    <row r="480" spans="1:11" ht="13.5" x14ac:dyDescent="0.25">
      <c r="A480" s="3">
        <f>TITRES_STAT!B483</f>
        <v>43004</v>
      </c>
      <c r="B480" s="5">
        <f>TITRES_STAT!D483</f>
        <v>0.93</v>
      </c>
      <c r="C480" s="2">
        <f t="shared" si="53"/>
        <v>0</v>
      </c>
      <c r="D480" s="2">
        <f t="shared" si="54"/>
        <v>0.93800000000000006</v>
      </c>
      <c r="E480" s="2">
        <f t="shared" si="56"/>
        <v>0.96899999999999997</v>
      </c>
      <c r="F480" s="2">
        <f t="shared" si="57"/>
        <v>0.99249999999999994</v>
      </c>
      <c r="G480" s="2">
        <f t="shared" si="51"/>
        <v>1.0215999999999996</v>
      </c>
      <c r="H480" s="2">
        <f t="shared" si="55"/>
        <v>1.6453499999999985</v>
      </c>
      <c r="I480" s="2">
        <f t="array" ref="I480">SUMPRODUCT(B464:B483, (ROW(B464:B483)-ROW(B464)+1)) / (20*21/2)</f>
        <v>0.94047619047619058</v>
      </c>
      <c r="J480" s="2">
        <f t="shared" si="58"/>
        <v>0.98799152209204144</v>
      </c>
      <c r="K480" s="2">
        <f t="shared" si="52"/>
        <v>1.0465032417068454</v>
      </c>
    </row>
    <row r="481" spans="1:11" ht="13.5" x14ac:dyDescent="0.25">
      <c r="A481" s="3">
        <f>TITRES_STAT!B484</f>
        <v>43005</v>
      </c>
      <c r="B481" s="5">
        <f>TITRES_STAT!D484</f>
        <v>0.89</v>
      </c>
      <c r="C481" s="2">
        <f t="shared" si="53"/>
        <v>-4.0000000000000036E-2</v>
      </c>
      <c r="D481" s="2">
        <f t="shared" si="54"/>
        <v>0.92200000000000004</v>
      </c>
      <c r="E481" s="2">
        <f t="shared" si="56"/>
        <v>0.95799999999999996</v>
      </c>
      <c r="F481" s="2">
        <f t="shared" si="57"/>
        <v>0.98350000000000004</v>
      </c>
      <c r="G481" s="2">
        <f t="shared" si="51"/>
        <v>1.0215999999999996</v>
      </c>
      <c r="H481" s="2">
        <f t="shared" si="55"/>
        <v>1.6385499999999984</v>
      </c>
      <c r="I481" s="2">
        <f t="array" ref="I481">SUMPRODUCT(B465:B484, (ROW(B465:B484)-ROW(B465)+1)) / (20*21/2)</f>
        <v>0.92947619047619057</v>
      </c>
      <c r="J481" s="2">
        <f t="shared" si="58"/>
        <v>0.97865899617851371</v>
      </c>
      <c r="K481" s="2">
        <f t="shared" si="52"/>
        <v>1.0403658596791261</v>
      </c>
    </row>
    <row r="482" spans="1:11" ht="13.5" x14ac:dyDescent="0.25">
      <c r="A482" s="3">
        <f>TITRES_STAT!B485</f>
        <v>43006</v>
      </c>
      <c r="B482" s="5">
        <f>TITRES_STAT!D485</f>
        <v>0.85</v>
      </c>
      <c r="C482" s="2">
        <f t="shared" si="53"/>
        <v>-4.0000000000000036E-2</v>
      </c>
      <c r="D482" s="2">
        <f t="shared" si="54"/>
        <v>0.90600000000000003</v>
      </c>
      <c r="E482" s="2">
        <f t="shared" si="56"/>
        <v>0.94299999999999984</v>
      </c>
      <c r="F482" s="2">
        <f t="shared" si="57"/>
        <v>0.97450000000000014</v>
      </c>
      <c r="G482" s="2">
        <f t="shared" si="51"/>
        <v>1.0207999999999997</v>
      </c>
      <c r="H482" s="2">
        <f t="shared" si="55"/>
        <v>1.6315499999999985</v>
      </c>
      <c r="I482" s="2">
        <f t="array" ref="I482">SUMPRODUCT(B466:B485, (ROW(B466:B485)-ROW(B466)+1)) / (20*21/2)</f>
        <v>0.91923809523809519</v>
      </c>
      <c r="J482" s="2">
        <f t="shared" si="58"/>
        <v>0.96640575844722676</v>
      </c>
      <c r="K482" s="2">
        <f t="shared" si="52"/>
        <v>1.0329005318485722</v>
      </c>
    </row>
    <row r="483" spans="1:11" ht="13.5" x14ac:dyDescent="0.25">
      <c r="A483" s="3">
        <f>TITRES_STAT!B486</f>
        <v>43007</v>
      </c>
      <c r="B483" s="5">
        <f>TITRES_STAT!D486</f>
        <v>0.85</v>
      </c>
      <c r="C483" s="2">
        <f t="shared" si="53"/>
        <v>0</v>
      </c>
      <c r="D483" s="2">
        <f t="shared" si="54"/>
        <v>0.89</v>
      </c>
      <c r="E483" s="2">
        <f t="shared" si="56"/>
        <v>0.92799999999999994</v>
      </c>
      <c r="F483" s="2">
        <f t="shared" si="57"/>
        <v>0.96550000000000025</v>
      </c>
      <c r="G483" s="2">
        <f t="shared" si="51"/>
        <v>1.0199999999999998</v>
      </c>
      <c r="H483" s="2">
        <f t="shared" si="55"/>
        <v>1.6245999999999987</v>
      </c>
      <c r="I483" s="2">
        <f t="array" ref="I483">SUMPRODUCT(B467:B486, (ROW(B467:B486)-ROW(B467)+1)) / (20*21/2)</f>
        <v>0.90976190476190477</v>
      </c>
      <c r="J483" s="2">
        <f t="shared" si="58"/>
        <v>0.95531949573796715</v>
      </c>
      <c r="K483" s="2">
        <f t="shared" si="52"/>
        <v>1.0257279619721578</v>
      </c>
    </row>
    <row r="484" spans="1:11" ht="13.5" x14ac:dyDescent="0.25">
      <c r="A484" s="3">
        <f>TITRES_STAT!B487</f>
        <v>43010</v>
      </c>
      <c r="B484" s="5">
        <f>TITRES_STAT!D487</f>
        <v>0.85</v>
      </c>
      <c r="C484" s="2">
        <f t="shared" si="53"/>
        <v>0</v>
      </c>
      <c r="D484" s="2">
        <f t="shared" si="54"/>
        <v>0.874</v>
      </c>
      <c r="E484" s="2">
        <f t="shared" si="56"/>
        <v>0.91299999999999992</v>
      </c>
      <c r="F484" s="2">
        <f t="shared" si="57"/>
        <v>0.95750000000000013</v>
      </c>
      <c r="G484" s="2">
        <f t="shared" si="51"/>
        <v>1.0192000000000001</v>
      </c>
      <c r="H484" s="2">
        <f t="shared" si="55"/>
        <v>1.6176499999999989</v>
      </c>
      <c r="I484" s="2">
        <f t="array" ref="I484">SUMPRODUCT(B468:B487, (ROW(B468:B487)-ROW(B468)+1)) / (20*21/2)</f>
        <v>0.9010476190476191</v>
      </c>
      <c r="J484" s="2">
        <f t="shared" si="58"/>
        <v>0.94528906757244657</v>
      </c>
      <c r="K484" s="2">
        <f t="shared" si="52"/>
        <v>1.0188366693457986</v>
      </c>
    </row>
    <row r="485" spans="1:11" ht="13.5" x14ac:dyDescent="0.25">
      <c r="A485" s="3">
        <f>TITRES_STAT!B488</f>
        <v>43011</v>
      </c>
      <c r="B485" s="5">
        <f>TITRES_STAT!D488</f>
        <v>0.85</v>
      </c>
      <c r="C485" s="2">
        <f t="shared" si="53"/>
        <v>0</v>
      </c>
      <c r="D485" s="2">
        <f t="shared" si="54"/>
        <v>0.85799999999999998</v>
      </c>
      <c r="E485" s="2">
        <f t="shared" si="56"/>
        <v>0.89799999999999991</v>
      </c>
      <c r="F485" s="2">
        <f t="shared" si="57"/>
        <v>0.94950000000000023</v>
      </c>
      <c r="G485" s="2">
        <f t="shared" si="51"/>
        <v>1.0176000000000001</v>
      </c>
      <c r="H485" s="2">
        <f t="shared" si="55"/>
        <v>1.6111999999999986</v>
      </c>
      <c r="I485" s="2">
        <f t="array" ref="I485">SUMPRODUCT(B469:B488, (ROW(B469:B488)-ROW(B469)+1)) / (20*21/2)</f>
        <v>0.89590476190476187</v>
      </c>
      <c r="J485" s="2">
        <f t="shared" si="58"/>
        <v>0.93621391827983258</v>
      </c>
      <c r="K485" s="2">
        <f t="shared" si="52"/>
        <v>1.0122156234891007</v>
      </c>
    </row>
    <row r="486" spans="1:11" ht="13.5" x14ac:dyDescent="0.25">
      <c r="A486" s="3">
        <f>TITRES_STAT!B489</f>
        <v>43012</v>
      </c>
      <c r="B486" s="5">
        <f>TITRES_STAT!D489</f>
        <v>0.85</v>
      </c>
      <c r="C486" s="2">
        <f t="shared" si="53"/>
        <v>0</v>
      </c>
      <c r="D486" s="2">
        <f t="shared" si="54"/>
        <v>0.85</v>
      </c>
      <c r="E486" s="2">
        <f t="shared" si="56"/>
        <v>0.8859999999999999</v>
      </c>
      <c r="F486" s="2">
        <f t="shared" si="57"/>
        <v>0.94150000000000023</v>
      </c>
      <c r="G486" s="2">
        <f t="shared" si="51"/>
        <v>1.0152000000000003</v>
      </c>
      <c r="H486" s="2">
        <f t="shared" si="55"/>
        <v>1.6047499999999988</v>
      </c>
      <c r="I486" s="2">
        <f t="array" ref="I486">SUMPRODUCT(B470:B489, (ROW(B470:B489)-ROW(B470)+1)) / (20*21/2)</f>
        <v>0.89133333333333331</v>
      </c>
      <c r="J486" s="2">
        <f t="shared" si="58"/>
        <v>0.92800306891984863</v>
      </c>
      <c r="K486" s="2">
        <f t="shared" si="52"/>
        <v>1.0058542264895283</v>
      </c>
    </row>
    <row r="487" spans="1:11" ht="13.5" x14ac:dyDescent="0.25">
      <c r="A487" s="3">
        <f>TITRES_STAT!B490</f>
        <v>43013</v>
      </c>
      <c r="B487" s="5">
        <f>TITRES_STAT!D490</f>
        <v>0.85</v>
      </c>
      <c r="C487" s="2">
        <f t="shared" si="53"/>
        <v>0</v>
      </c>
      <c r="D487" s="2">
        <f t="shared" si="54"/>
        <v>0.85</v>
      </c>
      <c r="E487" s="2">
        <f t="shared" si="56"/>
        <v>0.87799999999999989</v>
      </c>
      <c r="F487" s="2">
        <f t="shared" si="57"/>
        <v>0.93400000000000016</v>
      </c>
      <c r="G487" s="2">
        <f t="shared" si="51"/>
        <v>1.0120000000000002</v>
      </c>
      <c r="H487" s="2">
        <f t="shared" si="55"/>
        <v>1.5982999999999989</v>
      </c>
      <c r="I487" s="2">
        <f t="array" ref="I487">SUMPRODUCT(B471:B490, (ROW(B471:B490)-ROW(B471)+1)) / (20*21/2)</f>
        <v>0.8873333333333332</v>
      </c>
      <c r="J487" s="2">
        <f t="shared" si="58"/>
        <v>0.92057420521319644</v>
      </c>
      <c r="K487" s="2">
        <f t="shared" si="52"/>
        <v>0.99974229603895859</v>
      </c>
    </row>
    <row r="488" spans="1:11" ht="13.5" x14ac:dyDescent="0.25">
      <c r="A488" s="3">
        <f>TITRES_STAT!B491</f>
        <v>43014</v>
      </c>
      <c r="B488" s="5">
        <f>TITRES_STAT!D491</f>
        <v>0.88</v>
      </c>
      <c r="C488" s="2">
        <f t="shared" si="53"/>
        <v>3.0000000000000027E-2</v>
      </c>
      <c r="D488" s="2">
        <f t="shared" si="54"/>
        <v>0.85600000000000009</v>
      </c>
      <c r="E488" s="2">
        <f t="shared" si="56"/>
        <v>0.87299999999999989</v>
      </c>
      <c r="F488" s="2">
        <f t="shared" si="57"/>
        <v>0.92799999999999994</v>
      </c>
      <c r="G488" s="2">
        <f t="shared" si="51"/>
        <v>1.0094000000000003</v>
      </c>
      <c r="H488" s="2">
        <f t="shared" si="55"/>
        <v>1.591999999999999</v>
      </c>
      <c r="I488" s="2">
        <f t="array" ref="I488">SUMPRODUCT(B472:B491, (ROW(B472:B491)-ROW(B472)+1)) / (20*21/2)</f>
        <v>0.88390476190476197</v>
      </c>
      <c r="J488" s="2">
        <f t="shared" si="58"/>
        <v>0.91670999519289198</v>
      </c>
      <c r="K488" s="2">
        <f t="shared" si="52"/>
        <v>0.99504651972370539</v>
      </c>
    </row>
    <row r="489" spans="1:11" ht="13.5" x14ac:dyDescent="0.25">
      <c r="A489" s="3">
        <f>TITRES_STAT!B492</f>
        <v>43017</v>
      </c>
      <c r="B489" s="5">
        <f>TITRES_STAT!D492</f>
        <v>0.88</v>
      </c>
      <c r="C489" s="2">
        <f t="shared" si="53"/>
        <v>0</v>
      </c>
      <c r="D489" s="2">
        <f t="shared" si="54"/>
        <v>0.86199999999999988</v>
      </c>
      <c r="E489" s="2">
        <f t="shared" si="56"/>
        <v>0.86799999999999999</v>
      </c>
      <c r="F489" s="2">
        <f t="shared" si="57"/>
        <v>0.92199999999999993</v>
      </c>
      <c r="G489" s="2">
        <f t="shared" si="51"/>
        <v>1.0068000000000004</v>
      </c>
      <c r="H489" s="2">
        <f t="shared" si="55"/>
        <v>1.585699999999999</v>
      </c>
      <c r="I489" s="2">
        <f t="array" ref="I489">SUMPRODUCT(B473:B492, (ROW(B473:B492)-ROW(B473)+1)) / (20*21/2)</f>
        <v>0.88104761904761908</v>
      </c>
      <c r="J489" s="2">
        <f t="shared" si="58"/>
        <v>0.91321380517452133</v>
      </c>
      <c r="K489" s="2">
        <f t="shared" si="52"/>
        <v>0.99053489149924645</v>
      </c>
    </row>
    <row r="490" spans="1:11" ht="13.5" x14ac:dyDescent="0.25">
      <c r="A490" s="3">
        <f>TITRES_STAT!B493</f>
        <v>43018</v>
      </c>
      <c r="B490" s="5">
        <f>TITRES_STAT!D493</f>
        <v>0.88</v>
      </c>
      <c r="C490" s="2">
        <f t="shared" si="53"/>
        <v>0</v>
      </c>
      <c r="D490" s="2">
        <f t="shared" si="54"/>
        <v>0.86799999999999999</v>
      </c>
      <c r="E490" s="2">
        <f t="shared" si="56"/>
        <v>0.86299999999999988</v>
      </c>
      <c r="F490" s="2">
        <f t="shared" si="57"/>
        <v>0.91599999999999981</v>
      </c>
      <c r="G490" s="2">
        <f t="shared" si="51"/>
        <v>1.0042000000000004</v>
      </c>
      <c r="H490" s="2">
        <f t="shared" si="55"/>
        <v>1.5793999999999988</v>
      </c>
      <c r="I490" s="2">
        <f t="array" ref="I490">SUMPRODUCT(B474:B493, (ROW(B474:B493)-ROW(B474)+1)) / (20*21/2)</f>
        <v>0.87876190476190474</v>
      </c>
      <c r="J490" s="2">
        <f t="shared" si="58"/>
        <v>0.91005058563409069</v>
      </c>
      <c r="K490" s="2">
        <f t="shared" si="52"/>
        <v>0.98620018987182512</v>
      </c>
    </row>
    <row r="491" spans="1:11" ht="13.5" x14ac:dyDescent="0.25">
      <c r="A491" s="3">
        <f>TITRES_STAT!B494</f>
        <v>43019</v>
      </c>
      <c r="B491" s="5">
        <f>TITRES_STAT!D494</f>
        <v>0.88</v>
      </c>
      <c r="C491" s="2">
        <f t="shared" si="53"/>
        <v>0</v>
      </c>
      <c r="D491" s="2">
        <f t="shared" si="54"/>
        <v>0.874</v>
      </c>
      <c r="E491" s="2">
        <f t="shared" si="56"/>
        <v>0.86199999999999988</v>
      </c>
      <c r="F491" s="2">
        <f t="shared" si="57"/>
        <v>0.90999999999999981</v>
      </c>
      <c r="G491" s="2">
        <f t="shared" si="51"/>
        <v>1.0010000000000006</v>
      </c>
      <c r="H491" s="2">
        <f t="shared" si="55"/>
        <v>1.5730999999999988</v>
      </c>
      <c r="I491" s="2">
        <f t="array" ref="I491">SUMPRODUCT(B475:B494, (ROW(B475:B494)-ROW(B475)+1)) / (20*21/2)</f>
        <v>0.87704761904761908</v>
      </c>
      <c r="J491" s="2">
        <f t="shared" si="58"/>
        <v>0.90718862509751064</v>
      </c>
      <c r="K491" s="2">
        <f t="shared" si="52"/>
        <v>0.9820354765435183</v>
      </c>
    </row>
    <row r="492" spans="1:11" ht="13.5" x14ac:dyDescent="0.25">
      <c r="A492" s="3">
        <f>TITRES_STAT!B495</f>
        <v>43020</v>
      </c>
      <c r="B492" s="5">
        <f>TITRES_STAT!D495</f>
        <v>0.88</v>
      </c>
      <c r="C492" s="2">
        <f t="shared" si="53"/>
        <v>0</v>
      </c>
      <c r="D492" s="2">
        <f t="shared" si="54"/>
        <v>0.88000000000000012</v>
      </c>
      <c r="E492" s="2">
        <f t="shared" si="56"/>
        <v>0.86499999999999999</v>
      </c>
      <c r="F492" s="2">
        <f t="shared" si="57"/>
        <v>0.90399999999999969</v>
      </c>
      <c r="G492" s="2">
        <f t="shared" si="51"/>
        <v>0.99700000000000055</v>
      </c>
      <c r="H492" s="2">
        <f t="shared" si="55"/>
        <v>1.5667999999999989</v>
      </c>
      <c r="I492" s="2">
        <f t="array" ref="I492">SUMPRODUCT(B476:B495, (ROW(B476:B495)-ROW(B476)+1)) / (20*21/2)</f>
        <v>0.87685714285714289</v>
      </c>
      <c r="J492" s="2">
        <f t="shared" si="58"/>
        <v>0.90459923223108107</v>
      </c>
      <c r="K492" s="2">
        <f t="shared" si="52"/>
        <v>0.9780340853065177</v>
      </c>
    </row>
    <row r="493" spans="1:11" ht="13.5" x14ac:dyDescent="0.25">
      <c r="A493" s="3">
        <f>TITRES_STAT!B496</f>
        <v>43021</v>
      </c>
      <c r="B493" s="5">
        <f>TITRES_STAT!D496</f>
        <v>0.88</v>
      </c>
      <c r="C493" s="2">
        <f t="shared" si="53"/>
        <v>0</v>
      </c>
      <c r="D493" s="2">
        <f t="shared" si="54"/>
        <v>0.88000000000000012</v>
      </c>
      <c r="E493" s="2">
        <f t="shared" si="56"/>
        <v>0.86799999999999999</v>
      </c>
      <c r="F493" s="2">
        <f t="shared" si="57"/>
        <v>0.89799999999999991</v>
      </c>
      <c r="G493" s="2">
        <f t="shared" si="51"/>
        <v>0.99300000000000066</v>
      </c>
      <c r="H493" s="2">
        <f t="shared" si="55"/>
        <v>1.5609499999999989</v>
      </c>
      <c r="I493" s="2">
        <f t="array" ref="I493">SUMPRODUCT(B477:B496, (ROW(B477:B496)-ROW(B477)+1)) / (20*21/2)</f>
        <v>0.87719047619047619</v>
      </c>
      <c r="J493" s="2">
        <f t="shared" si="58"/>
        <v>0.90225644820907336</v>
      </c>
      <c r="K493" s="2">
        <f t="shared" si="52"/>
        <v>0.97418961137292881</v>
      </c>
    </row>
    <row r="494" spans="1:11" ht="13.5" x14ac:dyDescent="0.25">
      <c r="A494" s="3">
        <f>TITRES_STAT!B497</f>
        <v>43024</v>
      </c>
      <c r="B494" s="5">
        <f>TITRES_STAT!D497</f>
        <v>0.88</v>
      </c>
      <c r="C494" s="2">
        <f t="shared" si="53"/>
        <v>0</v>
      </c>
      <c r="D494" s="2">
        <f t="shared" si="54"/>
        <v>0.88000000000000012</v>
      </c>
      <c r="E494" s="2">
        <f t="shared" si="56"/>
        <v>0.87099999999999989</v>
      </c>
      <c r="F494" s="2">
        <f t="shared" si="57"/>
        <v>0.89200000000000002</v>
      </c>
      <c r="G494" s="2">
        <f t="shared" si="51"/>
        <v>0.98900000000000066</v>
      </c>
      <c r="H494" s="2">
        <f t="shared" si="55"/>
        <v>1.5555499999999989</v>
      </c>
      <c r="I494" s="2">
        <f t="array" ref="I494">SUMPRODUCT(B478:B497, (ROW(B478:B497)-ROW(B478)+1)) / (20*21/2)</f>
        <v>0.87790476190476197</v>
      </c>
      <c r="J494" s="2">
        <f t="shared" si="58"/>
        <v>0.90013678647487583</v>
      </c>
      <c r="K494" s="2">
        <f t="shared" si="52"/>
        <v>0.9704959011230101</v>
      </c>
    </row>
    <row r="495" spans="1:11" ht="13.5" x14ac:dyDescent="0.25">
      <c r="A495" s="3">
        <f>TITRES_STAT!B498</f>
        <v>43025</v>
      </c>
      <c r="B495" s="5">
        <f>TITRES_STAT!D498</f>
        <v>0.89</v>
      </c>
      <c r="C495" s="2">
        <f t="shared" si="53"/>
        <v>1.0000000000000009E-2</v>
      </c>
      <c r="D495" s="2">
        <f t="shared" si="54"/>
        <v>0.88200000000000001</v>
      </c>
      <c r="E495" s="2">
        <f t="shared" si="56"/>
        <v>0.875</v>
      </c>
      <c r="F495" s="2">
        <f t="shared" si="57"/>
        <v>0.88650000000000018</v>
      </c>
      <c r="G495" s="2">
        <f t="shared" si="51"/>
        <v>0.98520000000000063</v>
      </c>
      <c r="H495" s="2">
        <f t="shared" si="55"/>
        <v>1.5504999999999987</v>
      </c>
      <c r="I495" s="2">
        <f t="array" ref="I495">SUMPRODUCT(B479:B498, (ROW(B479:B498)-ROW(B479)+1)) / (20*21/2)</f>
        <v>0.87880952380952382</v>
      </c>
      <c r="J495" s="2">
        <f t="shared" si="58"/>
        <v>0.89917137823917348</v>
      </c>
      <c r="K495" s="2">
        <f t="shared" si="52"/>
        <v>0.96733919911818622</v>
      </c>
    </row>
    <row r="496" spans="1:11" ht="13.5" x14ac:dyDescent="0.25">
      <c r="A496" s="3">
        <f>TITRES_STAT!B499</f>
        <v>43026</v>
      </c>
      <c r="B496" s="5">
        <f>TITRES_STAT!D499</f>
        <v>0.89</v>
      </c>
      <c r="C496" s="2">
        <f t="shared" si="53"/>
        <v>0</v>
      </c>
      <c r="D496" s="2">
        <f t="shared" si="54"/>
        <v>0.88400000000000001</v>
      </c>
      <c r="E496" s="2">
        <f t="shared" si="56"/>
        <v>0.87899999999999989</v>
      </c>
      <c r="F496" s="2">
        <f t="shared" si="57"/>
        <v>0.88250000000000028</v>
      </c>
      <c r="G496" s="2">
        <f t="shared" si="51"/>
        <v>0.98140000000000072</v>
      </c>
      <c r="H496" s="2">
        <f t="shared" si="55"/>
        <v>1.5454499999999987</v>
      </c>
      <c r="I496" s="2">
        <f t="array" ref="I496">SUMPRODUCT(B480:B499, (ROW(B480:B499)-ROW(B480)+1)) / (20*21/2)</f>
        <v>0.87990476190476186</v>
      </c>
      <c r="J496" s="2">
        <f t="shared" si="58"/>
        <v>0.89829791364496647</v>
      </c>
      <c r="K496" s="2">
        <f t="shared" si="52"/>
        <v>0.96430628934884566</v>
      </c>
    </row>
    <row r="497" spans="1:11" ht="13.5" x14ac:dyDescent="0.25">
      <c r="A497" s="3">
        <f>TITRES_STAT!B500</f>
        <v>43027</v>
      </c>
      <c r="B497" s="5">
        <f>TITRES_STAT!D500</f>
        <v>0.89</v>
      </c>
      <c r="C497" s="2">
        <f t="shared" si="53"/>
        <v>0</v>
      </c>
      <c r="D497" s="2">
        <f t="shared" si="54"/>
        <v>0.8859999999999999</v>
      </c>
      <c r="E497" s="2">
        <f t="shared" si="56"/>
        <v>0.88300000000000001</v>
      </c>
      <c r="F497" s="2">
        <f t="shared" si="57"/>
        <v>0.88050000000000028</v>
      </c>
      <c r="G497" s="2">
        <f t="shared" si="51"/>
        <v>0.97760000000000058</v>
      </c>
      <c r="H497" s="2">
        <f t="shared" si="55"/>
        <v>1.540149999999999</v>
      </c>
      <c r="I497" s="2">
        <f t="array" ref="I497">SUMPRODUCT(B481:B500, (ROW(B481:B500)-ROW(B481)+1)) / (20*21/2)</f>
        <v>0.88119047619047619</v>
      </c>
      <c r="J497" s="2">
        <f t="shared" si="58"/>
        <v>0.89750763615496965</v>
      </c>
      <c r="K497" s="2">
        <f t="shared" si="52"/>
        <v>0.96139231721751839</v>
      </c>
    </row>
    <row r="498" spans="1:11" ht="13.5" x14ac:dyDescent="0.25">
      <c r="A498" s="3">
        <f>TITRES_STAT!B501</f>
        <v>43028</v>
      </c>
      <c r="B498" s="5">
        <f>TITRES_STAT!D501</f>
        <v>0.89</v>
      </c>
      <c r="C498" s="2">
        <f t="shared" si="53"/>
        <v>0</v>
      </c>
      <c r="D498" s="2">
        <f t="shared" si="54"/>
        <v>0.88800000000000012</v>
      </c>
      <c r="E498" s="2">
        <f t="shared" si="56"/>
        <v>0.88400000000000001</v>
      </c>
      <c r="F498" s="2">
        <f t="shared" si="57"/>
        <v>0.87850000000000017</v>
      </c>
      <c r="G498" s="2">
        <f t="shared" ref="G498:G561" si="59">AVERAGE(B449:B498)</f>
        <v>0.97380000000000067</v>
      </c>
      <c r="H498" s="2">
        <f t="shared" si="55"/>
        <v>1.534449999999999</v>
      </c>
      <c r="I498" s="2">
        <f t="array" ref="I498">SUMPRODUCT(B482:B501, (ROW(B482:B501)-ROW(B482)+1)) / (20*21/2)</f>
        <v>0.88266666666666671</v>
      </c>
      <c r="J498" s="2">
        <f t="shared" si="58"/>
        <v>0.8967926231878296</v>
      </c>
      <c r="K498" s="2">
        <f t="shared" si="52"/>
        <v>0.95859261850310595</v>
      </c>
    </row>
    <row r="499" spans="1:11" ht="13.5" x14ac:dyDescent="0.25">
      <c r="A499" s="3">
        <f>TITRES_STAT!B502</f>
        <v>43031</v>
      </c>
      <c r="B499" s="5">
        <f>TITRES_STAT!D502</f>
        <v>0.89</v>
      </c>
      <c r="C499" s="2">
        <f t="shared" si="53"/>
        <v>0</v>
      </c>
      <c r="D499" s="2">
        <f t="shared" si="54"/>
        <v>0.89</v>
      </c>
      <c r="E499" s="2">
        <f t="shared" si="56"/>
        <v>0.88500000000000001</v>
      </c>
      <c r="F499" s="2">
        <f t="shared" si="57"/>
        <v>0.87650000000000028</v>
      </c>
      <c r="G499" s="2">
        <f t="shared" si="59"/>
        <v>0.97000000000000053</v>
      </c>
      <c r="H499" s="2">
        <f t="shared" si="55"/>
        <v>1.5288499999999992</v>
      </c>
      <c r="I499" s="2">
        <f t="array" ref="I499">SUMPRODUCT(B483:B502, (ROW(B483:B502)-ROW(B483)+1)) / (20*21/2)</f>
        <v>0.88414285714285723</v>
      </c>
      <c r="J499" s="2">
        <f t="shared" si="58"/>
        <v>0.8961457066937506</v>
      </c>
      <c r="K499" s="2">
        <f t="shared" ref="K499:K562" si="60">$K$4*B499+(1-$K$4)*K498</f>
        <v>0.95590271189514109</v>
      </c>
    </row>
    <row r="500" spans="1:11" ht="13.5" x14ac:dyDescent="0.25">
      <c r="A500" s="3">
        <f>TITRES_STAT!B503</f>
        <v>43032</v>
      </c>
      <c r="B500" s="5">
        <f>TITRES_STAT!D503</f>
        <v>0.89</v>
      </c>
      <c r="C500" s="2">
        <f t="shared" si="53"/>
        <v>0</v>
      </c>
      <c r="D500" s="2">
        <f t="shared" si="54"/>
        <v>0.89</v>
      </c>
      <c r="E500" s="2">
        <f t="shared" si="56"/>
        <v>0.8859999999999999</v>
      </c>
      <c r="F500" s="2">
        <f t="shared" si="57"/>
        <v>0.87450000000000028</v>
      </c>
      <c r="G500" s="2">
        <f t="shared" si="59"/>
        <v>0.96620000000000061</v>
      </c>
      <c r="H500" s="2">
        <f t="shared" si="55"/>
        <v>1.5232499999999993</v>
      </c>
      <c r="I500" s="2">
        <f t="array" ref="I500">SUMPRODUCT(B484:B503, (ROW(B484:B503)-ROW(B484)+1)) / (20*21/2)</f>
        <v>0.88542857142857156</v>
      </c>
      <c r="J500" s="2">
        <f t="shared" si="58"/>
        <v>0.89556040129434589</v>
      </c>
      <c r="K500" s="2">
        <f t="shared" si="60"/>
        <v>0.95331829182082184</v>
      </c>
    </row>
    <row r="501" spans="1:11" ht="13.5" x14ac:dyDescent="0.25">
      <c r="A501" s="3">
        <f>TITRES_STAT!B504</f>
        <v>43033</v>
      </c>
      <c r="B501" s="5">
        <f>TITRES_STAT!D504</f>
        <v>0.89</v>
      </c>
      <c r="C501" s="2">
        <f t="shared" si="53"/>
        <v>0</v>
      </c>
      <c r="D501" s="2">
        <f t="shared" si="54"/>
        <v>0.89</v>
      </c>
      <c r="E501" s="2">
        <f t="shared" si="56"/>
        <v>0.8869999999999999</v>
      </c>
      <c r="F501" s="2">
        <f t="shared" si="57"/>
        <v>0.87450000000000028</v>
      </c>
      <c r="G501" s="2">
        <f t="shared" si="59"/>
        <v>0.96240000000000048</v>
      </c>
      <c r="H501" s="2">
        <f t="shared" si="55"/>
        <v>1.5176499999999995</v>
      </c>
      <c r="I501" s="2">
        <f t="array" ref="I501">SUMPRODUCT(B485:B504, (ROW(B485:B504)-ROW(B485)+1)) / (20*21/2)</f>
        <v>0.8865238095238096</v>
      </c>
      <c r="J501" s="2">
        <f t="shared" si="58"/>
        <v>0.89503083926631288</v>
      </c>
      <c r="K501" s="2">
        <f t="shared" si="60"/>
        <v>0.95083522155333866</v>
      </c>
    </row>
    <row r="502" spans="1:11" ht="13.5" x14ac:dyDescent="0.25">
      <c r="A502" s="3">
        <f>TITRES_STAT!B505</f>
        <v>43034</v>
      </c>
      <c r="B502" s="5">
        <f>TITRES_STAT!D505</f>
        <v>0.89</v>
      </c>
      <c r="C502" s="2">
        <f t="shared" si="53"/>
        <v>0</v>
      </c>
      <c r="D502" s="2">
        <f t="shared" si="54"/>
        <v>0.89</v>
      </c>
      <c r="E502" s="2">
        <f t="shared" si="56"/>
        <v>0.8879999999999999</v>
      </c>
      <c r="F502" s="2">
        <f t="shared" si="57"/>
        <v>0.87650000000000028</v>
      </c>
      <c r="G502" s="2">
        <f t="shared" si="59"/>
        <v>0.95860000000000056</v>
      </c>
      <c r="H502" s="2">
        <f t="shared" si="55"/>
        <v>1.5120499999999995</v>
      </c>
      <c r="I502" s="2">
        <f t="array" ref="I502">SUMPRODUCT(B486:B505, (ROW(B486:B505)-ROW(B486)+1)) / (20*21/2)</f>
        <v>0.88838095238095238</v>
      </c>
      <c r="J502" s="2">
        <f t="shared" si="58"/>
        <v>0.89455171171714021</v>
      </c>
      <c r="K502" s="2">
        <f t="shared" si="60"/>
        <v>0.94844952659046267</v>
      </c>
    </row>
    <row r="503" spans="1:11" ht="13.5" x14ac:dyDescent="0.25">
      <c r="A503" s="3">
        <f>TITRES_STAT!B506</f>
        <v>43035</v>
      </c>
      <c r="B503" s="5">
        <f>TITRES_STAT!D506</f>
        <v>0.89</v>
      </c>
      <c r="C503" s="2">
        <f t="shared" si="53"/>
        <v>0</v>
      </c>
      <c r="D503" s="2">
        <f t="shared" si="54"/>
        <v>0.89</v>
      </c>
      <c r="E503" s="2">
        <f t="shared" si="56"/>
        <v>0.8889999999999999</v>
      </c>
      <c r="F503" s="2">
        <f t="shared" si="57"/>
        <v>0.87850000000000017</v>
      </c>
      <c r="G503" s="2">
        <f t="shared" si="59"/>
        <v>0.95480000000000065</v>
      </c>
      <c r="H503" s="2">
        <f t="shared" si="55"/>
        <v>1.5064499999999996</v>
      </c>
      <c r="I503" s="2">
        <f t="array" ref="I503">SUMPRODUCT(B487:B506, (ROW(B487:B506)-ROW(B487)+1)) / (20*21/2)</f>
        <v>0.89</v>
      </c>
      <c r="J503" s="2">
        <f t="shared" si="58"/>
        <v>0.89411821536312686</v>
      </c>
      <c r="K503" s="2">
        <f t="shared" si="60"/>
        <v>0.9461573882927975</v>
      </c>
    </row>
    <row r="504" spans="1:11" ht="13.5" x14ac:dyDescent="0.25">
      <c r="A504" s="3">
        <f>TITRES_STAT!B507</f>
        <v>43038</v>
      </c>
      <c r="B504" s="5">
        <f>TITRES_STAT!D507</f>
        <v>0.89</v>
      </c>
      <c r="C504" s="2">
        <f t="shared" si="53"/>
        <v>0</v>
      </c>
      <c r="D504" s="2">
        <f t="shared" si="54"/>
        <v>0.89</v>
      </c>
      <c r="E504" s="2">
        <f t="shared" si="56"/>
        <v>0.89</v>
      </c>
      <c r="F504" s="2">
        <f t="shared" si="57"/>
        <v>0.88050000000000017</v>
      </c>
      <c r="G504" s="2">
        <f t="shared" si="59"/>
        <v>0.95100000000000062</v>
      </c>
      <c r="H504" s="2">
        <f t="shared" si="55"/>
        <v>1.5008499999999991</v>
      </c>
      <c r="I504" s="2">
        <f t="array" ref="I504">SUMPRODUCT(B488:B507, (ROW(B488:B507)-ROW(B488)+1)) / (20*21/2)</f>
        <v>0.89138095238095238</v>
      </c>
      <c r="J504" s="2">
        <f t="shared" si="58"/>
        <v>0.89372600437616234</v>
      </c>
      <c r="K504" s="2">
        <f t="shared" si="60"/>
        <v>0.94395513777151141</v>
      </c>
    </row>
    <row r="505" spans="1:11" ht="13.5" x14ac:dyDescent="0.25">
      <c r="A505" s="3">
        <f>TITRES_STAT!B508</f>
        <v>43039</v>
      </c>
      <c r="B505" s="5">
        <f>TITRES_STAT!D508</f>
        <v>0.9</v>
      </c>
      <c r="C505" s="2">
        <f t="shared" si="53"/>
        <v>1.0000000000000009E-2</v>
      </c>
      <c r="D505" s="2">
        <f t="shared" si="54"/>
        <v>0.89200000000000002</v>
      </c>
      <c r="E505" s="2">
        <f t="shared" si="56"/>
        <v>0.89100000000000001</v>
      </c>
      <c r="F505" s="2">
        <f t="shared" si="57"/>
        <v>0.88300000000000023</v>
      </c>
      <c r="G505" s="2">
        <f t="shared" si="59"/>
        <v>0.94680000000000064</v>
      </c>
      <c r="H505" s="2">
        <f t="shared" si="55"/>
        <v>1.4952999999999992</v>
      </c>
      <c r="I505" s="2">
        <f t="array" ref="I505">SUMPRODUCT(B489:B508, (ROW(B489:B508)-ROW(B489)+1)) / (20*21/2)</f>
        <v>0.89252380952380939</v>
      </c>
      <c r="J505" s="2">
        <f t="shared" si="58"/>
        <v>0.89432352776890878</v>
      </c>
      <c r="K505" s="2">
        <f t="shared" si="60"/>
        <v>0.94223140687851092</v>
      </c>
    </row>
    <row r="506" spans="1:11" ht="13.5" x14ac:dyDescent="0.25">
      <c r="A506" s="3">
        <f>TITRES_STAT!B509</f>
        <v>43040</v>
      </c>
      <c r="B506" s="5">
        <f>TITRES_STAT!D509</f>
        <v>0.9</v>
      </c>
      <c r="C506" s="2">
        <f t="shared" si="53"/>
        <v>0</v>
      </c>
      <c r="D506" s="2">
        <f t="shared" si="54"/>
        <v>0.89399999999999991</v>
      </c>
      <c r="E506" s="2">
        <f t="shared" si="56"/>
        <v>0.89200000000000002</v>
      </c>
      <c r="F506" s="2">
        <f t="shared" si="57"/>
        <v>0.88550000000000006</v>
      </c>
      <c r="G506" s="2">
        <f t="shared" si="59"/>
        <v>0.94260000000000044</v>
      </c>
      <c r="H506" s="2">
        <f t="shared" si="55"/>
        <v>1.489749999999999</v>
      </c>
      <c r="I506" s="2">
        <f t="array" ref="I506">SUMPRODUCT(B490:B509, (ROW(B490:B509)-ROW(B490)+1)) / (20*21/2)</f>
        <v>0.89357142857142857</v>
      </c>
      <c r="J506" s="2">
        <f t="shared" si="58"/>
        <v>0.89486414417186988</v>
      </c>
      <c r="K506" s="2">
        <f t="shared" si="60"/>
        <v>0.94057527327543211</v>
      </c>
    </row>
    <row r="507" spans="1:11" ht="13.5" x14ac:dyDescent="0.25">
      <c r="A507" s="3">
        <f>TITRES_STAT!B510</f>
        <v>43041</v>
      </c>
      <c r="B507" s="5">
        <f>TITRES_STAT!D510</f>
        <v>0.9</v>
      </c>
      <c r="C507" s="2">
        <f t="shared" si="53"/>
        <v>0</v>
      </c>
      <c r="D507" s="2">
        <f t="shared" si="54"/>
        <v>0.89600000000000013</v>
      </c>
      <c r="E507" s="2">
        <f t="shared" si="56"/>
        <v>0.89300000000000002</v>
      </c>
      <c r="F507" s="2">
        <f t="shared" si="57"/>
        <v>0.88800000000000012</v>
      </c>
      <c r="G507" s="2">
        <f t="shared" si="59"/>
        <v>0.9378000000000003</v>
      </c>
      <c r="H507" s="2">
        <f t="shared" si="55"/>
        <v>1.4841999999999991</v>
      </c>
      <c r="I507" s="2">
        <f t="array" ref="I507">SUMPRODUCT(B491:B510, (ROW(B491:B510)-ROW(B491)+1)) / (20*21/2)</f>
        <v>0.8945238095238095</v>
      </c>
      <c r="J507" s="2">
        <f t="shared" si="58"/>
        <v>0.89535327329835845</v>
      </c>
      <c r="K507" s="2">
        <f t="shared" si="60"/>
        <v>0.93898408608816031</v>
      </c>
    </row>
    <row r="508" spans="1:11" ht="13.5" x14ac:dyDescent="0.25">
      <c r="A508" s="3">
        <f>TITRES_STAT!B511</f>
        <v>43042</v>
      </c>
      <c r="B508" s="5">
        <f>TITRES_STAT!D511</f>
        <v>0.9</v>
      </c>
      <c r="C508" s="2">
        <f t="shared" si="53"/>
        <v>0</v>
      </c>
      <c r="D508" s="2">
        <f t="shared" si="54"/>
        <v>0.89800000000000002</v>
      </c>
      <c r="E508" s="2">
        <f t="shared" si="56"/>
        <v>0.89400000000000013</v>
      </c>
      <c r="F508" s="2">
        <f t="shared" si="57"/>
        <v>0.88900000000000001</v>
      </c>
      <c r="G508" s="2">
        <f t="shared" si="59"/>
        <v>0.9336000000000001</v>
      </c>
      <c r="H508" s="2">
        <f t="shared" si="55"/>
        <v>1.4781999999999991</v>
      </c>
      <c r="I508" s="2">
        <f t="array" ref="I508">SUMPRODUCT(B492:B511, (ROW(B492:B511)-ROW(B492)+1)) / (20*21/2)</f>
        <v>0.89538095238095239</v>
      </c>
      <c r="J508" s="2">
        <f t="shared" si="58"/>
        <v>0.89579581869851488</v>
      </c>
      <c r="K508" s="2">
        <f t="shared" si="60"/>
        <v>0.93745529839842856</v>
      </c>
    </row>
    <row r="509" spans="1:11" ht="13.5" x14ac:dyDescent="0.25">
      <c r="A509" s="3">
        <f>TITRES_STAT!B512</f>
        <v>43045</v>
      </c>
      <c r="B509" s="5">
        <f>TITRES_STAT!D512</f>
        <v>0.9</v>
      </c>
      <c r="C509" s="2">
        <f t="shared" si="53"/>
        <v>0</v>
      </c>
      <c r="D509" s="2">
        <f t="shared" si="54"/>
        <v>0.9</v>
      </c>
      <c r="E509" s="2">
        <f t="shared" si="56"/>
        <v>0.89500000000000013</v>
      </c>
      <c r="F509" s="2">
        <f t="shared" si="57"/>
        <v>0.89</v>
      </c>
      <c r="G509" s="2">
        <f t="shared" si="59"/>
        <v>0.92940000000000011</v>
      </c>
      <c r="H509" s="2">
        <f t="shared" si="55"/>
        <v>1.4721999999999991</v>
      </c>
      <c r="I509" s="2">
        <f t="array" ref="I509">SUMPRODUCT(B493:B512, (ROW(B493:B512)-ROW(B493)+1)) / (20*21/2)</f>
        <v>0.89614285714285702</v>
      </c>
      <c r="J509" s="2">
        <f t="shared" si="58"/>
        <v>0.89619621691770401</v>
      </c>
      <c r="K509" s="2">
        <f t="shared" si="60"/>
        <v>0.93598646316711764</v>
      </c>
    </row>
    <row r="510" spans="1:11" ht="13.5" x14ac:dyDescent="0.25">
      <c r="A510" s="3">
        <f>TITRES_STAT!B513</f>
        <v>43046</v>
      </c>
      <c r="B510" s="5">
        <f>TITRES_STAT!D513</f>
        <v>0.9</v>
      </c>
      <c r="C510" s="2">
        <f t="shared" si="53"/>
        <v>0</v>
      </c>
      <c r="D510" s="2">
        <f t="shared" si="54"/>
        <v>0.9</v>
      </c>
      <c r="E510" s="2">
        <f t="shared" si="56"/>
        <v>0.89600000000000013</v>
      </c>
      <c r="F510" s="2">
        <f t="shared" si="57"/>
        <v>0.89100000000000001</v>
      </c>
      <c r="G510" s="2">
        <f t="shared" si="59"/>
        <v>0.92599999999999993</v>
      </c>
      <c r="H510" s="2">
        <f t="shared" si="55"/>
        <v>1.4661999999999988</v>
      </c>
      <c r="I510" s="2">
        <f t="array" ref="I510">SUMPRODUCT(B494:B513, (ROW(B494:B513)-ROW(B494)+1)) / (20*21/2)</f>
        <v>0.89680952380952372</v>
      </c>
      <c r="J510" s="2">
        <f t="shared" si="58"/>
        <v>0.89655848197316079</v>
      </c>
      <c r="K510" s="2">
        <f t="shared" si="60"/>
        <v>0.93457522931742676</v>
      </c>
    </row>
    <row r="511" spans="1:11" ht="13.5" x14ac:dyDescent="0.25">
      <c r="A511" s="3">
        <f>TITRES_STAT!B514</f>
        <v>43047</v>
      </c>
      <c r="B511" s="5">
        <f>TITRES_STAT!D514</f>
        <v>0.9</v>
      </c>
      <c r="C511" s="2">
        <f t="shared" si="53"/>
        <v>0</v>
      </c>
      <c r="D511" s="2">
        <f t="shared" si="54"/>
        <v>0.9</v>
      </c>
      <c r="E511" s="2">
        <f t="shared" si="56"/>
        <v>0.89700000000000002</v>
      </c>
      <c r="F511" s="2">
        <f t="shared" si="57"/>
        <v>0.89200000000000002</v>
      </c>
      <c r="G511" s="2">
        <f t="shared" si="59"/>
        <v>0.92259999999999986</v>
      </c>
      <c r="H511" s="2">
        <f t="shared" si="55"/>
        <v>1.4601999999999986</v>
      </c>
      <c r="I511" s="2">
        <f t="array" ref="I511">SUMPRODUCT(B495:B514, (ROW(B495:B514)-ROW(B495)+1)) / (20*21/2)</f>
        <v>0.89738095238095228</v>
      </c>
      <c r="J511" s="2">
        <f t="shared" si="58"/>
        <v>0.8968862455947646</v>
      </c>
      <c r="K511" s="2">
        <f t="shared" si="60"/>
        <v>0.93321933797164536</v>
      </c>
    </row>
    <row r="512" spans="1:11" ht="13.5" x14ac:dyDescent="0.25">
      <c r="A512" s="3">
        <f>TITRES_STAT!B515</f>
        <v>43048</v>
      </c>
      <c r="B512" s="5">
        <f>TITRES_STAT!D515</f>
        <v>0.9</v>
      </c>
      <c r="C512" s="2">
        <f t="shared" si="53"/>
        <v>0</v>
      </c>
      <c r="D512" s="2">
        <f t="shared" si="54"/>
        <v>0.9</v>
      </c>
      <c r="E512" s="2">
        <f t="shared" si="56"/>
        <v>0.89800000000000024</v>
      </c>
      <c r="F512" s="2">
        <f t="shared" si="57"/>
        <v>0.89300000000000002</v>
      </c>
      <c r="G512" s="2">
        <f t="shared" si="59"/>
        <v>0.91999999999999982</v>
      </c>
      <c r="H512" s="2">
        <f t="shared" si="55"/>
        <v>1.4541999999999988</v>
      </c>
      <c r="I512" s="2">
        <f t="array" ref="I512">SUMPRODUCT(B496:B515, (ROW(B496:B515)-ROW(B496)+1)) / (20*21/2)</f>
        <v>0.8978571428571428</v>
      </c>
      <c r="J512" s="2">
        <f t="shared" si="58"/>
        <v>0.89718279363335851</v>
      </c>
      <c r="K512" s="2">
        <f t="shared" si="60"/>
        <v>0.93191661883550236</v>
      </c>
    </row>
    <row r="513" spans="1:11" ht="13.5" x14ac:dyDescent="0.25">
      <c r="A513" s="3">
        <f>TITRES_STAT!B516</f>
        <v>43049</v>
      </c>
      <c r="B513" s="5">
        <f>TITRES_STAT!D516</f>
        <v>0.9</v>
      </c>
      <c r="C513" s="2">
        <f t="shared" si="53"/>
        <v>0</v>
      </c>
      <c r="D513" s="2">
        <f t="shared" si="54"/>
        <v>0.9</v>
      </c>
      <c r="E513" s="2">
        <f t="shared" si="56"/>
        <v>0.89900000000000024</v>
      </c>
      <c r="F513" s="2">
        <f t="shared" si="57"/>
        <v>0.89399999999999991</v>
      </c>
      <c r="G513" s="2">
        <f t="shared" si="59"/>
        <v>0.91739999999999999</v>
      </c>
      <c r="H513" s="2">
        <f t="shared" si="55"/>
        <v>1.4481999999999986</v>
      </c>
      <c r="I513" s="2">
        <f t="array" ref="I513">SUMPRODUCT(B497:B516, (ROW(B497:B516)-ROW(B497)+1)) / (20*21/2)</f>
        <v>0.89828571428571424</v>
      </c>
      <c r="J513" s="2">
        <f t="shared" si="58"/>
        <v>0.89745109900161013</v>
      </c>
      <c r="K513" s="2">
        <f t="shared" si="60"/>
        <v>0.9306649867243062</v>
      </c>
    </row>
    <row r="514" spans="1:11" ht="13.5" x14ac:dyDescent="0.25">
      <c r="A514" s="3">
        <f>TITRES_STAT!B517</f>
        <v>43052</v>
      </c>
      <c r="B514" s="5">
        <f>TITRES_STAT!D517</f>
        <v>0.9</v>
      </c>
      <c r="C514" s="2">
        <f t="shared" si="53"/>
        <v>0</v>
      </c>
      <c r="D514" s="2">
        <f t="shared" si="54"/>
        <v>0.9</v>
      </c>
      <c r="E514" s="2">
        <f t="shared" si="56"/>
        <v>0.90000000000000013</v>
      </c>
      <c r="F514" s="2">
        <f t="shared" si="57"/>
        <v>0.89499999999999991</v>
      </c>
      <c r="G514" s="2">
        <f t="shared" si="59"/>
        <v>0.91519999999999979</v>
      </c>
      <c r="H514" s="2">
        <f t="shared" si="55"/>
        <v>1.4421999999999986</v>
      </c>
      <c r="I514" s="2">
        <f t="array" ref="I514">SUMPRODUCT(B498:B517, (ROW(B498:B517)-ROW(B498)+1)) / (20*21/2)</f>
        <v>0.89866666666666661</v>
      </c>
      <c r="J514" s="2">
        <f t="shared" si="58"/>
        <v>0.89769385147764724</v>
      </c>
      <c r="K514" s="2">
        <f t="shared" si="60"/>
        <v>0.92946243822531383</v>
      </c>
    </row>
    <row r="515" spans="1:11" ht="13.5" x14ac:dyDescent="0.25">
      <c r="A515" s="3">
        <f>TITRES_STAT!B518</f>
        <v>43053</v>
      </c>
      <c r="B515" s="5">
        <f>TITRES_STAT!D518</f>
        <v>0.9</v>
      </c>
      <c r="C515" s="2">
        <f t="shared" si="53"/>
        <v>0</v>
      </c>
      <c r="D515" s="2">
        <f t="shared" si="54"/>
        <v>0.9</v>
      </c>
      <c r="E515" s="2">
        <f t="shared" si="56"/>
        <v>0.90000000000000013</v>
      </c>
      <c r="F515" s="2">
        <f t="shared" si="57"/>
        <v>0.89549999999999996</v>
      </c>
      <c r="G515" s="2">
        <f t="shared" si="59"/>
        <v>0.91299999999999981</v>
      </c>
      <c r="H515" s="2">
        <f t="shared" si="55"/>
        <v>1.4364999999999983</v>
      </c>
      <c r="I515" s="2">
        <f t="array" ref="I515">SUMPRODUCT(B499:B518, (ROW(B499:B518)-ROW(B499)+1)) / (20*21/2)</f>
        <v>0.90090476190476187</v>
      </c>
      <c r="J515" s="2">
        <f t="shared" si="58"/>
        <v>0.89791348467025234</v>
      </c>
      <c r="K515" s="2">
        <f t="shared" si="60"/>
        <v>0.92830704849098777</v>
      </c>
    </row>
    <row r="516" spans="1:11" ht="13.5" x14ac:dyDescent="0.25">
      <c r="A516" s="3">
        <f>TITRES_STAT!B519</f>
        <v>43054</v>
      </c>
      <c r="B516" s="5">
        <f>TITRES_STAT!D519</f>
        <v>0.9</v>
      </c>
      <c r="C516" s="2">
        <f t="shared" ref="C516:C579" si="61">B516-B515</f>
        <v>0</v>
      </c>
      <c r="D516" s="2">
        <f t="shared" si="54"/>
        <v>0.9</v>
      </c>
      <c r="E516" s="2">
        <f t="shared" si="56"/>
        <v>0.90000000000000013</v>
      </c>
      <c r="F516" s="2">
        <f t="shared" si="57"/>
        <v>0.89599999999999991</v>
      </c>
      <c r="G516" s="2">
        <f t="shared" si="59"/>
        <v>0.91079999999999972</v>
      </c>
      <c r="H516" s="2">
        <f t="shared" si="55"/>
        <v>1.4307999999999985</v>
      </c>
      <c r="I516" s="2">
        <f t="array" ref="I516">SUMPRODUCT(B500:B519, (ROW(B500:B519)-ROW(B500)+1)) / (20*21/2)</f>
        <v>0.90300000000000002</v>
      </c>
      <c r="J516" s="2">
        <f t="shared" si="58"/>
        <v>0.89811220041594264</v>
      </c>
      <c r="K516" s="2">
        <f t="shared" si="60"/>
        <v>0.92719696815800789</v>
      </c>
    </row>
    <row r="517" spans="1:11" ht="13.5" x14ac:dyDescent="0.25">
      <c r="A517" s="3">
        <f>TITRES_STAT!B520</f>
        <v>43055</v>
      </c>
      <c r="B517" s="5">
        <f>TITRES_STAT!D520</f>
        <v>0.9</v>
      </c>
      <c r="C517" s="2">
        <f t="shared" si="61"/>
        <v>0</v>
      </c>
      <c r="D517" s="2">
        <f t="shared" si="54"/>
        <v>0.9</v>
      </c>
      <c r="E517" s="2">
        <f t="shared" si="56"/>
        <v>0.90000000000000013</v>
      </c>
      <c r="F517" s="2">
        <f t="shared" si="57"/>
        <v>0.89649999999999996</v>
      </c>
      <c r="G517" s="2">
        <f t="shared" si="59"/>
        <v>0.90879999999999972</v>
      </c>
      <c r="H517" s="2">
        <f t="shared" si="55"/>
        <v>1.4250999999999976</v>
      </c>
      <c r="I517" s="2">
        <f t="array" ref="I517">SUMPRODUCT(B501:B520, (ROW(B501:B520)-ROW(B501)+1)) / (20*21/2)</f>
        <v>0.90876190476190477</v>
      </c>
      <c r="J517" s="2">
        <f t="shared" si="58"/>
        <v>0.89829199085251954</v>
      </c>
      <c r="K517" s="2">
        <f t="shared" si="60"/>
        <v>0.92613042038710569</v>
      </c>
    </row>
    <row r="518" spans="1:11" ht="13.5" x14ac:dyDescent="0.25">
      <c r="A518" s="3">
        <f>TITRES_STAT!B521</f>
        <v>43056</v>
      </c>
      <c r="B518" s="5">
        <f>TITRES_STAT!D521</f>
        <v>0.92</v>
      </c>
      <c r="C518" s="2">
        <f t="shared" si="61"/>
        <v>2.0000000000000018E-2</v>
      </c>
      <c r="D518" s="2">
        <f t="shared" ref="D518:D581" si="62">AVERAGE(B514:B518)</f>
        <v>0.90400000000000014</v>
      </c>
      <c r="E518" s="2">
        <f t="shared" si="56"/>
        <v>0.90200000000000014</v>
      </c>
      <c r="F518" s="2">
        <f t="shared" si="57"/>
        <v>0.89800000000000024</v>
      </c>
      <c r="G518" s="2">
        <f t="shared" si="59"/>
        <v>0.90719999999999956</v>
      </c>
      <c r="H518" s="2">
        <f t="shared" si="55"/>
        <v>1.4194999999999975</v>
      </c>
      <c r="I518" s="2">
        <f t="array" ref="I518">SUMPRODUCT(B502:B521, (ROW(B502:B521)-ROW(B502)+1)) / (20*21/2)</f>
        <v>0.91419047619047633</v>
      </c>
      <c r="J518" s="2">
        <f t="shared" si="58"/>
        <v>0.90035942029513671</v>
      </c>
      <c r="K518" s="2">
        <f t="shared" si="60"/>
        <v>0.92589001174447416</v>
      </c>
    </row>
    <row r="519" spans="1:11" ht="13.5" x14ac:dyDescent="0.25">
      <c r="A519" s="3">
        <f>TITRES_STAT!B522</f>
        <v>43059</v>
      </c>
      <c r="B519" s="5">
        <f>TITRES_STAT!D522</f>
        <v>0.92</v>
      </c>
      <c r="C519" s="2">
        <f t="shared" si="61"/>
        <v>0</v>
      </c>
      <c r="D519" s="2">
        <f t="shared" si="62"/>
        <v>0.90800000000000003</v>
      </c>
      <c r="E519" s="2">
        <f t="shared" si="56"/>
        <v>0.90400000000000014</v>
      </c>
      <c r="F519" s="2">
        <f t="shared" si="57"/>
        <v>0.8995000000000003</v>
      </c>
      <c r="G519" s="2">
        <f t="shared" si="59"/>
        <v>0.90559999999999974</v>
      </c>
      <c r="H519" s="2">
        <f t="shared" si="55"/>
        <v>1.4137499999999976</v>
      </c>
      <c r="I519" s="2">
        <f t="array" ref="I519">SUMPRODUCT(B503:B522, (ROW(B503:B522)-ROW(B503)+1)) / (20*21/2)</f>
        <v>0.92214285714285715</v>
      </c>
      <c r="J519" s="2">
        <f t="shared" si="58"/>
        <v>0.90222995169559983</v>
      </c>
      <c r="K519" s="2">
        <f t="shared" si="60"/>
        <v>0.92565903089174972</v>
      </c>
    </row>
    <row r="520" spans="1:11" ht="13.5" x14ac:dyDescent="0.25">
      <c r="A520" s="3">
        <f>TITRES_STAT!B523</f>
        <v>43060</v>
      </c>
      <c r="B520" s="5">
        <f>TITRES_STAT!D523</f>
        <v>0.96</v>
      </c>
      <c r="C520" s="2">
        <f t="shared" si="61"/>
        <v>3.9999999999999925E-2</v>
      </c>
      <c r="D520" s="2">
        <f t="shared" si="62"/>
        <v>0.91999999999999993</v>
      </c>
      <c r="E520" s="2">
        <f t="shared" si="56"/>
        <v>0.91000000000000014</v>
      </c>
      <c r="F520" s="2">
        <f t="shared" si="57"/>
        <v>0.90300000000000025</v>
      </c>
      <c r="G520" s="2">
        <f t="shared" si="59"/>
        <v>0.90479999999999972</v>
      </c>
      <c r="H520" s="2">
        <f t="shared" si="55"/>
        <v>1.4081999999999977</v>
      </c>
      <c r="I520" s="2">
        <f t="array" ref="I520">SUMPRODUCT(B504:B523, (ROW(B504:B523)-ROW(B504)+1)) / (20*21/2)</f>
        <v>0.93152380952380942</v>
      </c>
      <c r="J520" s="2">
        <f t="shared" si="58"/>
        <v>0.90773186105792369</v>
      </c>
      <c r="K520" s="2">
        <f t="shared" si="60"/>
        <v>0.92700573556266153</v>
      </c>
    </row>
    <row r="521" spans="1:11" ht="13.5" x14ac:dyDescent="0.25">
      <c r="A521" s="3">
        <f>TITRES_STAT!B524</f>
        <v>43061</v>
      </c>
      <c r="B521" s="5">
        <f>TITRES_STAT!D524</f>
        <v>0.96</v>
      </c>
      <c r="C521" s="2">
        <f t="shared" si="61"/>
        <v>0</v>
      </c>
      <c r="D521" s="2">
        <f t="shared" si="62"/>
        <v>0.93200000000000005</v>
      </c>
      <c r="E521" s="2">
        <f t="shared" si="56"/>
        <v>0.91600000000000004</v>
      </c>
      <c r="F521" s="2">
        <f t="shared" si="57"/>
        <v>0.90650000000000031</v>
      </c>
      <c r="G521" s="2">
        <f t="shared" si="59"/>
        <v>0.9039999999999998</v>
      </c>
      <c r="H521" s="2">
        <f t="shared" si="55"/>
        <v>1.4026499999999975</v>
      </c>
      <c r="I521" s="2">
        <f t="array" ref="I521">SUMPRODUCT(B505:B524, (ROW(B505:B524)-ROW(B505)+1)) / (20*21/2)</f>
        <v>0.94414285714285706</v>
      </c>
      <c r="J521" s="2">
        <f t="shared" si="58"/>
        <v>0.91270977905240713</v>
      </c>
      <c r="K521" s="2">
        <f t="shared" si="60"/>
        <v>0.92829962828569434</v>
      </c>
    </row>
    <row r="522" spans="1:11" ht="13.5" x14ac:dyDescent="0.25">
      <c r="A522" s="3">
        <f>TITRES_STAT!B525</f>
        <v>43062</v>
      </c>
      <c r="B522" s="5">
        <f>TITRES_STAT!D525</f>
        <v>0.99</v>
      </c>
      <c r="C522" s="2">
        <f t="shared" si="61"/>
        <v>3.0000000000000027E-2</v>
      </c>
      <c r="D522" s="2">
        <f t="shared" si="62"/>
        <v>0.95</v>
      </c>
      <c r="E522" s="2">
        <f t="shared" si="56"/>
        <v>0.92500000000000004</v>
      </c>
      <c r="F522" s="2">
        <f t="shared" si="57"/>
        <v>0.9115000000000002</v>
      </c>
      <c r="G522" s="2">
        <f t="shared" si="59"/>
        <v>0.90379999999999983</v>
      </c>
      <c r="H522" s="2">
        <f t="shared" ref="H522:H585" si="63">AVERAGE(B323:B522)</f>
        <v>1.3972499999999977</v>
      </c>
      <c r="I522" s="2">
        <f t="array" ref="I522">SUMPRODUCT(B506:B525, (ROW(B506:B525)-ROW(B506)+1)) / (20*21/2)</f>
        <v>0.95980952380952378</v>
      </c>
      <c r="J522" s="2">
        <f t="shared" si="58"/>
        <v>0.92007075247598746</v>
      </c>
      <c r="K522" s="2">
        <f t="shared" si="60"/>
        <v>0.93071925070586325</v>
      </c>
    </row>
    <row r="523" spans="1:11" ht="13.5" x14ac:dyDescent="0.25">
      <c r="A523" s="3">
        <f>TITRES_STAT!B526</f>
        <v>43063</v>
      </c>
      <c r="B523" s="5">
        <f>TITRES_STAT!D526</f>
        <v>1.01</v>
      </c>
      <c r="C523" s="2">
        <f t="shared" si="61"/>
        <v>2.0000000000000018E-2</v>
      </c>
      <c r="D523" s="2">
        <f t="shared" si="62"/>
        <v>0.96799999999999997</v>
      </c>
      <c r="E523" s="2">
        <f t="shared" si="56"/>
        <v>0.93599999999999994</v>
      </c>
      <c r="F523" s="2">
        <f t="shared" si="57"/>
        <v>0.9175000000000002</v>
      </c>
      <c r="G523" s="2">
        <f t="shared" si="59"/>
        <v>0.9039999999999998</v>
      </c>
      <c r="H523" s="2">
        <f t="shared" si="63"/>
        <v>1.3919499999999976</v>
      </c>
      <c r="I523" s="2">
        <f t="array" ref="I523">SUMPRODUCT(B507:B526, (ROW(B507:B526)-ROW(B507)+1)) / (20*21/2)</f>
        <v>0.97457142857142864</v>
      </c>
      <c r="J523" s="2">
        <f t="shared" si="58"/>
        <v>0.92863544271636955</v>
      </c>
      <c r="K523" s="2">
        <f t="shared" si="60"/>
        <v>0.93382829969779013</v>
      </c>
    </row>
    <row r="524" spans="1:11" ht="13.5" x14ac:dyDescent="0.25">
      <c r="A524" s="3">
        <f>TITRES_STAT!B527</f>
        <v>43066</v>
      </c>
      <c r="B524" s="5">
        <f>TITRES_STAT!D527</f>
        <v>1.05</v>
      </c>
      <c r="C524" s="2">
        <f t="shared" si="61"/>
        <v>4.0000000000000036E-2</v>
      </c>
      <c r="D524" s="2">
        <f t="shared" si="62"/>
        <v>0.99399999999999999</v>
      </c>
      <c r="E524" s="2">
        <f t="shared" ref="E524:E587" si="64">AVERAGE(B515:B524)</f>
        <v>0.95100000000000018</v>
      </c>
      <c r="F524" s="2">
        <f t="shared" si="57"/>
        <v>0.92550000000000021</v>
      </c>
      <c r="G524" s="2">
        <f t="shared" si="59"/>
        <v>0.9049999999999998</v>
      </c>
      <c r="H524" s="2">
        <f t="shared" si="63"/>
        <v>1.3868499999999977</v>
      </c>
      <c r="I524" s="2">
        <f t="array" ref="I524">SUMPRODUCT(B508:B527, (ROW(B508:B527)-ROW(B508)+1)) / (20*21/2)</f>
        <v>0.98842857142857155</v>
      </c>
      <c r="J524" s="2">
        <f t="shared" si="58"/>
        <v>0.94019397198147725</v>
      </c>
      <c r="K524" s="2">
        <f t="shared" si="60"/>
        <v>0.93838405265081792</v>
      </c>
    </row>
    <row r="525" spans="1:11" ht="13.5" x14ac:dyDescent="0.25">
      <c r="A525" s="3">
        <f>TITRES_STAT!B528</f>
        <v>43067</v>
      </c>
      <c r="B525" s="5">
        <f>TITRES_STAT!D528</f>
        <v>1.0900000000000001</v>
      </c>
      <c r="C525" s="2">
        <f t="shared" si="61"/>
        <v>4.0000000000000036E-2</v>
      </c>
      <c r="D525" s="2">
        <f t="shared" si="62"/>
        <v>1.02</v>
      </c>
      <c r="E525" s="2">
        <f t="shared" si="64"/>
        <v>0.97</v>
      </c>
      <c r="F525" s="2">
        <f t="shared" si="57"/>
        <v>0.93500000000000016</v>
      </c>
      <c r="G525" s="2">
        <f t="shared" si="59"/>
        <v>0.90679999999999994</v>
      </c>
      <c r="H525" s="2">
        <f t="shared" si="63"/>
        <v>1.3821499999999975</v>
      </c>
      <c r="I525" s="2">
        <f t="array" ref="I525">SUMPRODUCT(B509:B528, (ROW(B509:B528)-ROW(B509)+1)) / (20*21/2)</f>
        <v>1.0013809523809527</v>
      </c>
      <c r="J525" s="2">
        <f t="shared" si="58"/>
        <v>0.95446121274514606</v>
      </c>
      <c r="K525" s="2">
        <f t="shared" si="60"/>
        <v>0.94432977607627611</v>
      </c>
    </row>
    <row r="526" spans="1:11" ht="13.5" x14ac:dyDescent="0.25">
      <c r="A526" s="3">
        <f>TITRES_STAT!B529</f>
        <v>43068</v>
      </c>
      <c r="B526" s="5">
        <f>TITRES_STAT!D529</f>
        <v>1.0900000000000001</v>
      </c>
      <c r="C526" s="2">
        <f t="shared" si="61"/>
        <v>0</v>
      </c>
      <c r="D526" s="2">
        <f t="shared" si="62"/>
        <v>1.0459999999999998</v>
      </c>
      <c r="E526" s="2">
        <f t="shared" si="64"/>
        <v>0.9890000000000001</v>
      </c>
      <c r="F526" s="2">
        <f t="shared" si="57"/>
        <v>0.94450000000000023</v>
      </c>
      <c r="G526" s="2">
        <f t="shared" si="59"/>
        <v>0.90920000000000001</v>
      </c>
      <c r="H526" s="2">
        <f t="shared" si="63"/>
        <v>1.3774499999999974</v>
      </c>
      <c r="I526" s="2">
        <f t="array" ref="I526">SUMPRODUCT(B510:B529, (ROW(B510:B529)-ROW(B510)+1)) / (20*21/2)</f>
        <v>1.0134285714285716</v>
      </c>
      <c r="J526" s="2">
        <f t="shared" si="58"/>
        <v>0.96736966867417973</v>
      </c>
      <c r="K526" s="2">
        <f t="shared" si="60"/>
        <v>0.95004233387720649</v>
      </c>
    </row>
    <row r="527" spans="1:11" ht="13.5" x14ac:dyDescent="0.25">
      <c r="A527" s="3">
        <f>TITRES_STAT!B530</f>
        <v>43069</v>
      </c>
      <c r="B527" s="5">
        <f>TITRES_STAT!D530</f>
        <v>1.0900000000000001</v>
      </c>
      <c r="C527" s="2">
        <f t="shared" si="61"/>
        <v>0</v>
      </c>
      <c r="D527" s="2">
        <f t="shared" si="62"/>
        <v>1.0660000000000001</v>
      </c>
      <c r="E527" s="2">
        <f t="shared" si="64"/>
        <v>1.008</v>
      </c>
      <c r="F527" s="2">
        <f t="shared" si="57"/>
        <v>0.95400000000000007</v>
      </c>
      <c r="G527" s="2">
        <f t="shared" si="59"/>
        <v>0.9124000000000001</v>
      </c>
      <c r="H527" s="2">
        <f t="shared" si="63"/>
        <v>1.3727499999999977</v>
      </c>
      <c r="I527" s="2">
        <f t="array" ref="I527">SUMPRODUCT(B511:B530, (ROW(B511:B530)-ROW(B511)+1)) / (20*21/2)</f>
        <v>1.0245714285714287</v>
      </c>
      <c r="J527" s="2">
        <f t="shared" si="58"/>
        <v>0.97904874784806739</v>
      </c>
      <c r="K527" s="2">
        <f t="shared" si="60"/>
        <v>0.95553086980359059</v>
      </c>
    </row>
    <row r="528" spans="1:11" ht="13.5" x14ac:dyDescent="0.25">
      <c r="A528" s="3">
        <f>TITRES_STAT!B531</f>
        <v>43073</v>
      </c>
      <c r="B528" s="5">
        <f>TITRES_STAT!D531</f>
        <v>1.0900000000000001</v>
      </c>
      <c r="C528" s="2">
        <f t="shared" si="61"/>
        <v>0</v>
      </c>
      <c r="D528" s="2">
        <f t="shared" si="62"/>
        <v>1.0820000000000001</v>
      </c>
      <c r="E528" s="2">
        <f t="shared" si="64"/>
        <v>1.0249999999999999</v>
      </c>
      <c r="F528" s="2">
        <f t="shared" si="57"/>
        <v>0.96350000000000013</v>
      </c>
      <c r="G528" s="2">
        <f t="shared" si="59"/>
        <v>0.91560000000000019</v>
      </c>
      <c r="H528" s="2">
        <f t="shared" si="63"/>
        <v>1.3680499999999978</v>
      </c>
      <c r="I528" s="2">
        <f t="array" ref="I528">SUMPRODUCT(B512:B531, (ROW(B512:B531)-ROW(B512)+1)) / (20*21/2)</f>
        <v>1.0348095238095238</v>
      </c>
      <c r="J528" s="2">
        <f t="shared" si="58"/>
        <v>0.98961553376729905</v>
      </c>
      <c r="K528" s="2">
        <f t="shared" si="60"/>
        <v>0.96080416902697918</v>
      </c>
    </row>
    <row r="529" spans="1:11" ht="13.5" x14ac:dyDescent="0.25">
      <c r="A529" s="3">
        <f>TITRES_STAT!B532</f>
        <v>43074</v>
      </c>
      <c r="B529" s="5">
        <f>TITRES_STAT!D532</f>
        <v>1.0900000000000001</v>
      </c>
      <c r="C529" s="2">
        <f t="shared" si="61"/>
        <v>0</v>
      </c>
      <c r="D529" s="2">
        <f t="shared" si="62"/>
        <v>1.0900000000000001</v>
      </c>
      <c r="E529" s="2">
        <f t="shared" si="64"/>
        <v>1.042</v>
      </c>
      <c r="F529" s="2">
        <f t="shared" si="57"/>
        <v>0.97300000000000009</v>
      </c>
      <c r="G529" s="2">
        <f t="shared" si="59"/>
        <v>0.91880000000000028</v>
      </c>
      <c r="H529" s="2">
        <f t="shared" si="63"/>
        <v>1.3633499999999981</v>
      </c>
      <c r="I529" s="2">
        <f t="array" ref="I529">SUMPRODUCT(B513:B532, (ROW(B513:B532)-ROW(B513)+1)) / (20*21/2)</f>
        <v>1.0441428571428573</v>
      </c>
      <c r="J529" s="2">
        <f t="shared" si="58"/>
        <v>0.99917595912279433</v>
      </c>
      <c r="K529" s="2">
        <f t="shared" si="60"/>
        <v>0.96587067220239176</v>
      </c>
    </row>
    <row r="530" spans="1:11" ht="13.5" x14ac:dyDescent="0.25">
      <c r="A530" s="3">
        <f>TITRES_STAT!B533</f>
        <v>43075</v>
      </c>
      <c r="B530" s="5">
        <f>TITRES_STAT!D533</f>
        <v>1.0900000000000001</v>
      </c>
      <c r="C530" s="2">
        <f t="shared" si="61"/>
        <v>0</v>
      </c>
      <c r="D530" s="2">
        <f t="shared" si="62"/>
        <v>1.0900000000000001</v>
      </c>
      <c r="E530" s="2">
        <f t="shared" si="64"/>
        <v>1.0549999999999999</v>
      </c>
      <c r="F530" s="2">
        <f t="shared" si="57"/>
        <v>0.98250000000000015</v>
      </c>
      <c r="G530" s="2">
        <f t="shared" si="59"/>
        <v>0.92200000000000026</v>
      </c>
      <c r="H530" s="2">
        <f t="shared" si="63"/>
        <v>1.3586499999999984</v>
      </c>
      <c r="I530" s="2">
        <f t="array" ref="I530">SUMPRODUCT(B514:B533, (ROW(B514:B533)-ROW(B514)+1)) / (20*21/2)</f>
        <v>1.0525714285714287</v>
      </c>
      <c r="J530" s="2">
        <f t="shared" si="58"/>
        <v>1.0078258677777663</v>
      </c>
      <c r="K530" s="2">
        <f t="shared" si="60"/>
        <v>0.97073848897876858</v>
      </c>
    </row>
    <row r="531" spans="1:11" ht="13.5" x14ac:dyDescent="0.25">
      <c r="A531" s="3">
        <f>TITRES_STAT!B534</f>
        <v>43076</v>
      </c>
      <c r="B531" s="5">
        <f>TITRES_STAT!D534</f>
        <v>1.0900000000000001</v>
      </c>
      <c r="C531" s="2">
        <f t="shared" si="61"/>
        <v>0</v>
      </c>
      <c r="D531" s="2">
        <f t="shared" si="62"/>
        <v>1.0900000000000001</v>
      </c>
      <c r="E531" s="2">
        <f t="shared" si="64"/>
        <v>1.0680000000000001</v>
      </c>
      <c r="F531" s="2">
        <f t="shared" si="57"/>
        <v>0.99199999999999999</v>
      </c>
      <c r="G531" s="2">
        <f t="shared" si="59"/>
        <v>0.92600000000000027</v>
      </c>
      <c r="H531" s="2">
        <f t="shared" si="63"/>
        <v>1.3539499999999984</v>
      </c>
      <c r="I531" s="2">
        <f t="array" ref="I531">SUMPRODUCT(B515:B534, (ROW(B515:B534)-ROW(B515)+1)) / (20*21/2)</f>
        <v>1.0600952380952382</v>
      </c>
      <c r="J531" s="2">
        <f t="shared" si="58"/>
        <v>1.0156519756084552</v>
      </c>
      <c r="K531" s="2">
        <f t="shared" si="60"/>
        <v>0.97541541097960116</v>
      </c>
    </row>
    <row r="532" spans="1:11" ht="13.5" x14ac:dyDescent="0.25">
      <c r="A532" s="3">
        <f>TITRES_STAT!B535</f>
        <v>43077</v>
      </c>
      <c r="B532" s="5">
        <f>TITRES_STAT!D535</f>
        <v>1.0900000000000001</v>
      </c>
      <c r="C532" s="2">
        <f t="shared" si="61"/>
        <v>0</v>
      </c>
      <c r="D532" s="2">
        <f t="shared" si="62"/>
        <v>1.0900000000000001</v>
      </c>
      <c r="E532" s="2">
        <f t="shared" si="64"/>
        <v>1.0779999999999998</v>
      </c>
      <c r="F532" s="2">
        <f t="shared" ref="F532:F595" si="65">AVERAGE(B513:B532)</f>
        <v>1.0015000000000001</v>
      </c>
      <c r="G532" s="2">
        <f t="shared" si="59"/>
        <v>0.93080000000000029</v>
      </c>
      <c r="H532" s="2">
        <f t="shared" si="63"/>
        <v>1.3492499999999981</v>
      </c>
      <c r="I532" s="2">
        <f t="array" ref="I532">SUMPRODUCT(B516:B535, (ROW(B516:B535)-ROW(B516)+1)) / (20*21/2)</f>
        <v>1.0667142857142857</v>
      </c>
      <c r="J532" s="2">
        <f t="shared" si="58"/>
        <v>1.0227327398362214</v>
      </c>
      <c r="K532" s="2">
        <f t="shared" si="60"/>
        <v>0.97990892427451881</v>
      </c>
    </row>
    <row r="533" spans="1:11" ht="13.5" x14ac:dyDescent="0.25">
      <c r="A533" s="3">
        <f>TITRES_STAT!B536</f>
        <v>43080</v>
      </c>
      <c r="B533" s="5">
        <f>TITRES_STAT!D536</f>
        <v>1.0900000000000001</v>
      </c>
      <c r="C533" s="2">
        <f t="shared" si="61"/>
        <v>0</v>
      </c>
      <c r="D533" s="2">
        <f t="shared" si="62"/>
        <v>1.0900000000000001</v>
      </c>
      <c r="E533" s="2">
        <f t="shared" si="64"/>
        <v>1.0859999999999999</v>
      </c>
      <c r="F533" s="2">
        <f t="shared" si="65"/>
        <v>1.0109999999999999</v>
      </c>
      <c r="G533" s="2">
        <f t="shared" si="59"/>
        <v>0.93560000000000032</v>
      </c>
      <c r="H533" s="2">
        <f t="shared" si="63"/>
        <v>1.3445499999999981</v>
      </c>
      <c r="I533" s="2">
        <f t="array" ref="I533">SUMPRODUCT(B517:B536, (ROW(B517:B536)-ROW(B517)+1)) / (20*21/2)</f>
        <v>1.0724285714285715</v>
      </c>
      <c r="J533" s="2">
        <f t="shared" ref="J533:J596" si="66">$J$4*B533+J532*(1-$J$4)</f>
        <v>1.0291391455661052</v>
      </c>
      <c r="K533" s="2">
        <f t="shared" si="60"/>
        <v>0.98422622136179261</v>
      </c>
    </row>
    <row r="534" spans="1:11" ht="13.5" x14ac:dyDescent="0.25">
      <c r="A534" s="3">
        <f>TITRES_STAT!B537</f>
        <v>43081</v>
      </c>
      <c r="B534" s="5">
        <f>TITRES_STAT!D537</f>
        <v>1.0900000000000001</v>
      </c>
      <c r="C534" s="2">
        <f t="shared" si="61"/>
        <v>0</v>
      </c>
      <c r="D534" s="2">
        <f t="shared" si="62"/>
        <v>1.0900000000000001</v>
      </c>
      <c r="E534" s="2">
        <f t="shared" si="64"/>
        <v>1.0900000000000001</v>
      </c>
      <c r="F534" s="2">
        <f t="shared" si="65"/>
        <v>1.0205</v>
      </c>
      <c r="G534" s="2">
        <f t="shared" si="59"/>
        <v>0.94040000000000035</v>
      </c>
      <c r="H534" s="2">
        <f t="shared" si="63"/>
        <v>1.3398499999999982</v>
      </c>
      <c r="I534" s="2">
        <f t="array" ref="I534">SUMPRODUCT(B518:B537, (ROW(B518:B537)-ROW(B518)+1)) / (20*21/2)</f>
        <v>1.0772380952380953</v>
      </c>
      <c r="J534" s="2">
        <f t="shared" si="66"/>
        <v>1.0349354174169523</v>
      </c>
      <c r="K534" s="2">
        <f t="shared" si="60"/>
        <v>0.98837421268093806</v>
      </c>
    </row>
    <row r="535" spans="1:11" ht="13.5" x14ac:dyDescent="0.25">
      <c r="A535" s="3">
        <f>TITRES_STAT!B538</f>
        <v>43082</v>
      </c>
      <c r="B535" s="5">
        <f>TITRES_STAT!D538</f>
        <v>1.0900000000000001</v>
      </c>
      <c r="C535" s="2">
        <f t="shared" si="61"/>
        <v>0</v>
      </c>
      <c r="D535" s="2">
        <f t="shared" si="62"/>
        <v>1.0900000000000001</v>
      </c>
      <c r="E535" s="2">
        <f t="shared" si="64"/>
        <v>1.0900000000000001</v>
      </c>
      <c r="F535" s="2">
        <f t="shared" si="65"/>
        <v>1.0299999999999998</v>
      </c>
      <c r="G535" s="2">
        <f t="shared" si="59"/>
        <v>0.94520000000000048</v>
      </c>
      <c r="H535" s="2">
        <f t="shared" si="63"/>
        <v>1.3351499999999981</v>
      </c>
      <c r="I535" s="2">
        <f t="array" ref="I535">SUMPRODUCT(B519:B538, (ROW(B519:B538)-ROW(B519)+1)) / (20*21/2)</f>
        <v>1.0811428571428572</v>
      </c>
      <c r="J535" s="2">
        <f t="shared" si="66"/>
        <v>1.0401796633772427</v>
      </c>
      <c r="K535" s="2">
        <f t="shared" si="60"/>
        <v>0.99235953767384244</v>
      </c>
    </row>
    <row r="536" spans="1:11" ht="13.5" x14ac:dyDescent="0.25">
      <c r="A536" s="3">
        <f>TITRES_STAT!B539</f>
        <v>43083</v>
      </c>
      <c r="B536" s="5">
        <f>TITRES_STAT!D539</f>
        <v>1.0900000000000001</v>
      </c>
      <c r="C536" s="2">
        <f t="shared" si="61"/>
        <v>0</v>
      </c>
      <c r="D536" s="2">
        <f t="shared" si="62"/>
        <v>1.0900000000000001</v>
      </c>
      <c r="E536" s="2">
        <f t="shared" si="64"/>
        <v>1.0900000000000001</v>
      </c>
      <c r="F536" s="2">
        <f t="shared" si="65"/>
        <v>1.0394999999999999</v>
      </c>
      <c r="G536" s="2">
        <f t="shared" si="59"/>
        <v>0.95000000000000062</v>
      </c>
      <c r="H536" s="2">
        <f t="shared" si="63"/>
        <v>1.3304499999999981</v>
      </c>
      <c r="I536" s="2">
        <f t="array" ref="I536">SUMPRODUCT(B520:B539, (ROW(B520:B539)-ROW(B520)+1)) / (20*21/2)</f>
        <v>1.0842380952380954</v>
      </c>
      <c r="J536" s="2">
        <f t="shared" si="66"/>
        <v>1.0449244573413148</v>
      </c>
      <c r="K536" s="2">
        <f t="shared" si="60"/>
        <v>0.99618857541212313</v>
      </c>
    </row>
    <row r="537" spans="1:11" ht="13.5" x14ac:dyDescent="0.25">
      <c r="A537" s="3">
        <f>TITRES_STAT!B540</f>
        <v>43084</v>
      </c>
      <c r="B537" s="5">
        <f>TITRES_STAT!D540</f>
        <v>1.0900000000000001</v>
      </c>
      <c r="C537" s="2">
        <f t="shared" si="61"/>
        <v>0</v>
      </c>
      <c r="D537" s="2">
        <f t="shared" si="62"/>
        <v>1.0900000000000001</v>
      </c>
      <c r="E537" s="2">
        <f t="shared" si="64"/>
        <v>1.0900000000000001</v>
      </c>
      <c r="F537" s="2">
        <f t="shared" si="65"/>
        <v>1.0489999999999999</v>
      </c>
      <c r="G537" s="2">
        <f t="shared" si="59"/>
        <v>0.95480000000000065</v>
      </c>
      <c r="H537" s="2">
        <f t="shared" si="63"/>
        <v>1.3254499999999985</v>
      </c>
      <c r="I537" s="2">
        <f t="array" ref="I537">SUMPRODUCT(B521:B540, (ROW(B521:B540)-ROW(B521)+1)) / (20*21/2)</f>
        <v>1.0865238095238097</v>
      </c>
      <c r="J537" s="2">
        <f t="shared" si="66"/>
        <v>1.0492173661659516</v>
      </c>
      <c r="K537" s="2">
        <f t="shared" si="60"/>
        <v>0.99986745480772621</v>
      </c>
    </row>
    <row r="538" spans="1:11" ht="13.5" x14ac:dyDescent="0.25">
      <c r="A538" s="3">
        <f>TITRES_STAT!B541</f>
        <v>43087</v>
      </c>
      <c r="B538" s="5">
        <f>TITRES_STAT!D541</f>
        <v>1.0900000000000001</v>
      </c>
      <c r="C538" s="2">
        <f t="shared" si="61"/>
        <v>0</v>
      </c>
      <c r="D538" s="2">
        <f t="shared" si="62"/>
        <v>1.0900000000000001</v>
      </c>
      <c r="E538" s="2">
        <f t="shared" si="64"/>
        <v>1.0900000000000001</v>
      </c>
      <c r="F538" s="2">
        <f t="shared" si="65"/>
        <v>1.0574999999999999</v>
      </c>
      <c r="G538" s="2">
        <f t="shared" si="59"/>
        <v>0.95900000000000074</v>
      </c>
      <c r="H538" s="2">
        <f t="shared" si="63"/>
        <v>1.3204499999999983</v>
      </c>
      <c r="I538" s="2">
        <f t="array" ref="I538">SUMPRODUCT(B522:B541, (ROW(B522:B541)-ROW(B522)+1)) / (20*21/2)</f>
        <v>1.0881904761904764</v>
      </c>
      <c r="J538" s="2">
        <f t="shared" si="66"/>
        <v>1.0531014265310992</v>
      </c>
      <c r="K538" s="2">
        <f t="shared" si="60"/>
        <v>1.0034020644231096</v>
      </c>
    </row>
    <row r="539" spans="1:11" ht="13.5" x14ac:dyDescent="0.25">
      <c r="A539" s="3">
        <f>TITRES_STAT!B542</f>
        <v>43088</v>
      </c>
      <c r="B539" s="5">
        <f>TITRES_STAT!D542</f>
        <v>1.0900000000000001</v>
      </c>
      <c r="C539" s="2">
        <f t="shared" si="61"/>
        <v>0</v>
      </c>
      <c r="D539" s="2">
        <f t="shared" si="62"/>
        <v>1.0900000000000001</v>
      </c>
      <c r="E539" s="2">
        <f t="shared" si="64"/>
        <v>1.0900000000000001</v>
      </c>
      <c r="F539" s="2">
        <f t="shared" si="65"/>
        <v>1.0660000000000001</v>
      </c>
      <c r="G539" s="2">
        <f t="shared" si="59"/>
        <v>0.96320000000000094</v>
      </c>
      <c r="H539" s="2">
        <f t="shared" si="63"/>
        <v>1.3154499999999987</v>
      </c>
      <c r="I539" s="2">
        <f t="array" ref="I539">SUMPRODUCT(B523:B542, (ROW(B523:B542)-ROW(B523)+1)) / (20*21/2)</f>
        <v>1.0892380952380953</v>
      </c>
      <c r="J539" s="2">
        <f t="shared" si="66"/>
        <v>1.0566155763852803</v>
      </c>
      <c r="K539" s="2">
        <f t="shared" si="60"/>
        <v>1.0067980618967132</v>
      </c>
    </row>
    <row r="540" spans="1:11" ht="13.5" x14ac:dyDescent="0.25">
      <c r="A540" s="3">
        <f>TITRES_STAT!B543</f>
        <v>43089</v>
      </c>
      <c r="B540" s="5">
        <f>TITRES_STAT!D543</f>
        <v>1.0900000000000001</v>
      </c>
      <c r="C540" s="2">
        <f t="shared" si="61"/>
        <v>0</v>
      </c>
      <c r="D540" s="2">
        <f t="shared" si="62"/>
        <v>1.0900000000000001</v>
      </c>
      <c r="E540" s="2">
        <f t="shared" si="64"/>
        <v>1.0900000000000001</v>
      </c>
      <c r="F540" s="2">
        <f t="shared" si="65"/>
        <v>1.0725</v>
      </c>
      <c r="G540" s="2">
        <f t="shared" si="59"/>
        <v>0.96740000000000093</v>
      </c>
      <c r="H540" s="2">
        <f t="shared" si="63"/>
        <v>1.3104499999999988</v>
      </c>
      <c r="I540" s="2">
        <f t="array" ref="I540">SUMPRODUCT(B524:B543, (ROW(B524:B543)-ROW(B524)+1)) / (20*21/2)</f>
        <v>1.089809523809524</v>
      </c>
      <c r="J540" s="2">
        <f t="shared" si="66"/>
        <v>1.0597950453009679</v>
      </c>
      <c r="K540" s="2">
        <f t="shared" si="60"/>
        <v>1.0100608829988029</v>
      </c>
    </row>
    <row r="541" spans="1:11" ht="13.5" x14ac:dyDescent="0.25">
      <c r="A541" s="3">
        <f>TITRES_STAT!B544</f>
        <v>43090</v>
      </c>
      <c r="B541" s="5">
        <f>TITRES_STAT!D544</f>
        <v>1.0900000000000001</v>
      </c>
      <c r="C541" s="2">
        <f t="shared" si="61"/>
        <v>0</v>
      </c>
      <c r="D541" s="2">
        <f t="shared" si="62"/>
        <v>1.0900000000000001</v>
      </c>
      <c r="E541" s="2">
        <f t="shared" si="64"/>
        <v>1.0900000000000001</v>
      </c>
      <c r="F541" s="2">
        <f t="shared" si="65"/>
        <v>1.079</v>
      </c>
      <c r="G541" s="2">
        <f t="shared" si="59"/>
        <v>0.97160000000000091</v>
      </c>
      <c r="H541" s="2">
        <f t="shared" si="63"/>
        <v>1.3054499999999987</v>
      </c>
      <c r="I541" s="2">
        <f t="array" ref="I541">SUMPRODUCT(B525:B544, (ROW(B525:B544)-ROW(B525)+1)) / (20*21/2)</f>
        <v>1.0900000000000001</v>
      </c>
      <c r="J541" s="2">
        <f t="shared" si="66"/>
        <v>1.0626717076532568</v>
      </c>
      <c r="K541" s="2">
        <f t="shared" si="60"/>
        <v>1.0131957503321833</v>
      </c>
    </row>
    <row r="542" spans="1:11" ht="13.5" x14ac:dyDescent="0.25">
      <c r="A542" s="3">
        <f>TITRES_STAT!B545</f>
        <v>43091</v>
      </c>
      <c r="B542" s="5">
        <f>TITRES_STAT!D545</f>
        <v>1.0900000000000001</v>
      </c>
      <c r="C542" s="2">
        <f t="shared" si="61"/>
        <v>0</v>
      </c>
      <c r="D542" s="2">
        <f t="shared" si="62"/>
        <v>1.0900000000000001</v>
      </c>
      <c r="E542" s="2">
        <f t="shared" si="64"/>
        <v>1.0900000000000001</v>
      </c>
      <c r="F542" s="2">
        <f t="shared" si="65"/>
        <v>1.0840000000000001</v>
      </c>
      <c r="G542" s="2">
        <f t="shared" si="59"/>
        <v>0.975800000000001</v>
      </c>
      <c r="H542" s="2">
        <f t="shared" si="63"/>
        <v>1.2999999999999989</v>
      </c>
      <c r="I542" s="2">
        <f t="array" ref="I542">SUMPRODUCT(B526:B545, (ROW(B526:B545)-ROW(B526)+1)) / (20*21/2)</f>
        <v>1.0900000000000001</v>
      </c>
      <c r="J542" s="2">
        <f t="shared" si="66"/>
        <v>1.0652744021624705</v>
      </c>
      <c r="K542" s="2">
        <f t="shared" si="60"/>
        <v>1.0162076816917056</v>
      </c>
    </row>
    <row r="543" spans="1:11" ht="13.5" x14ac:dyDescent="0.25">
      <c r="A543" s="3">
        <f>TITRES_STAT!B546</f>
        <v>43094</v>
      </c>
      <c r="B543" s="5">
        <f>TITRES_STAT!D546</f>
        <v>1.0900000000000001</v>
      </c>
      <c r="C543" s="2">
        <f t="shared" si="61"/>
        <v>0</v>
      </c>
      <c r="D543" s="2">
        <f t="shared" si="62"/>
        <v>1.0900000000000001</v>
      </c>
      <c r="E543" s="2">
        <f t="shared" si="64"/>
        <v>1.0900000000000001</v>
      </c>
      <c r="F543" s="2">
        <f t="shared" si="65"/>
        <v>1.0879999999999999</v>
      </c>
      <c r="G543" s="2">
        <f t="shared" si="59"/>
        <v>0.98000000000000098</v>
      </c>
      <c r="H543" s="2">
        <f t="shared" si="63"/>
        <v>1.2943499999999988</v>
      </c>
      <c r="I543" s="2">
        <f t="array" ref="I543">SUMPRODUCT(B527:B546, (ROW(B527:B546)-ROW(B527)+1)) / (20*21/2)</f>
        <v>1.0900000000000001</v>
      </c>
      <c r="J543" s="2">
        <f t="shared" si="66"/>
        <v>1.06762922100414</v>
      </c>
      <c r="K543" s="2">
        <f t="shared" si="60"/>
        <v>1.0191014980959525</v>
      </c>
    </row>
    <row r="544" spans="1:11" ht="13.5" x14ac:dyDescent="0.25">
      <c r="A544" s="3">
        <f>TITRES_STAT!B547</f>
        <v>43095</v>
      </c>
      <c r="B544" s="5">
        <f>TITRES_STAT!D547</f>
        <v>1.0900000000000001</v>
      </c>
      <c r="C544" s="2">
        <f t="shared" si="61"/>
        <v>0</v>
      </c>
      <c r="D544" s="2">
        <f t="shared" si="62"/>
        <v>1.0900000000000001</v>
      </c>
      <c r="E544" s="2">
        <f t="shared" si="64"/>
        <v>1.0900000000000001</v>
      </c>
      <c r="F544" s="2">
        <f t="shared" si="65"/>
        <v>1.0900000000000001</v>
      </c>
      <c r="G544" s="2">
        <f t="shared" si="59"/>
        <v>0.98420000000000096</v>
      </c>
      <c r="H544" s="2">
        <f t="shared" si="63"/>
        <v>1.2883999999999989</v>
      </c>
      <c r="I544" s="2">
        <f t="array" ref="I544">SUMPRODUCT(B528:B547, (ROW(B528:B547)-ROW(B528)+1)) / (20*21/2)</f>
        <v>1.0871428571428572</v>
      </c>
      <c r="J544" s="2">
        <f t="shared" si="66"/>
        <v>1.0697597713846982</v>
      </c>
      <c r="K544" s="2">
        <f t="shared" si="60"/>
        <v>1.0218818315039544</v>
      </c>
    </row>
    <row r="545" spans="1:11" ht="13.5" x14ac:dyDescent="0.25">
      <c r="A545" s="3">
        <f>TITRES_STAT!B548</f>
        <v>43096</v>
      </c>
      <c r="B545" s="5">
        <f>TITRES_STAT!D548</f>
        <v>1.0900000000000001</v>
      </c>
      <c r="C545" s="2">
        <f t="shared" si="61"/>
        <v>0</v>
      </c>
      <c r="D545" s="2">
        <f t="shared" si="62"/>
        <v>1.0900000000000001</v>
      </c>
      <c r="E545" s="2">
        <f t="shared" si="64"/>
        <v>1.0900000000000001</v>
      </c>
      <c r="F545" s="2">
        <f t="shared" si="65"/>
        <v>1.0900000000000001</v>
      </c>
      <c r="G545" s="2">
        <f t="shared" si="59"/>
        <v>0.98820000000000108</v>
      </c>
      <c r="H545" s="2">
        <f t="shared" si="63"/>
        <v>1.2817999999999992</v>
      </c>
      <c r="I545" s="2">
        <f t="array" ref="I545">SUMPRODUCT(B529:B548, (ROW(B529:B548)-ROW(B529)+1)) / (20*21/2)</f>
        <v>1.0844285714285715</v>
      </c>
      <c r="J545" s="2">
        <f t="shared" si="66"/>
        <v>1.0716874122052031</v>
      </c>
      <c r="K545" s="2">
        <f t="shared" si="60"/>
        <v>1.0245531322292896</v>
      </c>
    </row>
    <row r="546" spans="1:11" ht="13.5" x14ac:dyDescent="0.25">
      <c r="A546" s="3">
        <f>TITRES_STAT!B549</f>
        <v>43097</v>
      </c>
      <c r="B546" s="5">
        <f>TITRES_STAT!D549</f>
        <v>1.0900000000000001</v>
      </c>
      <c r="C546" s="2">
        <f t="shared" si="61"/>
        <v>0</v>
      </c>
      <c r="D546" s="2">
        <f t="shared" si="62"/>
        <v>1.0900000000000001</v>
      </c>
      <c r="E546" s="2">
        <f t="shared" si="64"/>
        <v>1.0900000000000001</v>
      </c>
      <c r="F546" s="2">
        <f t="shared" si="65"/>
        <v>1.0900000000000001</v>
      </c>
      <c r="G546" s="2">
        <f t="shared" si="59"/>
        <v>0.99220000000000108</v>
      </c>
      <c r="H546" s="2">
        <f t="shared" si="63"/>
        <v>1.2753499999999993</v>
      </c>
      <c r="I546" s="2">
        <f t="array" ref="I546">SUMPRODUCT(B530:B549, (ROW(B530:B549)-ROW(B530)+1)) / (20*21/2)</f>
        <v>1.0818571428571429</v>
      </c>
      <c r="J546" s="2">
        <f t="shared" si="66"/>
        <v>1.07343146818566</v>
      </c>
      <c r="K546" s="2">
        <f t="shared" si="60"/>
        <v>1.0271196760634351</v>
      </c>
    </row>
    <row r="547" spans="1:11" ht="13.5" x14ac:dyDescent="0.25">
      <c r="A547" s="3">
        <f>TITRES_STAT!B550</f>
        <v>43098</v>
      </c>
      <c r="B547" s="5">
        <f>TITRES_STAT!D550</f>
        <v>1.06</v>
      </c>
      <c r="C547" s="2">
        <f t="shared" si="61"/>
        <v>-3.0000000000000027E-2</v>
      </c>
      <c r="D547" s="2">
        <f t="shared" si="62"/>
        <v>1.0840000000000001</v>
      </c>
      <c r="E547" s="2">
        <f t="shared" si="64"/>
        <v>1.0870000000000002</v>
      </c>
      <c r="F547" s="2">
        <f t="shared" si="65"/>
        <v>1.0885</v>
      </c>
      <c r="G547" s="2">
        <f t="shared" si="59"/>
        <v>0.99560000000000115</v>
      </c>
      <c r="H547" s="2">
        <f t="shared" si="63"/>
        <v>1.2690999999999992</v>
      </c>
      <c r="I547" s="2">
        <f t="array" ref="I547">SUMPRODUCT(B531:B550, (ROW(B531:B550)-ROW(B531)+1)) / (20*21/2)</f>
        <v>1.0794285714285714</v>
      </c>
      <c r="J547" s="2">
        <f t="shared" si="66"/>
        <v>1.0721522807394068</v>
      </c>
      <c r="K547" s="2">
        <f t="shared" si="60"/>
        <v>1.0284091005315357</v>
      </c>
    </row>
    <row r="548" spans="1:11" ht="13.5" x14ac:dyDescent="0.25">
      <c r="A548" s="3">
        <f>TITRES_STAT!B551</f>
        <v>43102</v>
      </c>
      <c r="B548" s="5">
        <f>TITRES_STAT!D551</f>
        <v>1.06</v>
      </c>
      <c r="C548" s="2">
        <f t="shared" si="61"/>
        <v>0</v>
      </c>
      <c r="D548" s="2">
        <f t="shared" si="62"/>
        <v>1.0780000000000001</v>
      </c>
      <c r="E548" s="2">
        <f t="shared" si="64"/>
        <v>1.0840000000000001</v>
      </c>
      <c r="F548" s="2">
        <f t="shared" si="65"/>
        <v>1.087</v>
      </c>
      <c r="G548" s="2">
        <f t="shared" si="59"/>
        <v>0.99900000000000122</v>
      </c>
      <c r="H548" s="2">
        <f t="shared" si="63"/>
        <v>1.2628499999999996</v>
      </c>
      <c r="I548" s="2">
        <f t="array" ref="I548">SUMPRODUCT(B532:B551, (ROW(B532:B551)-ROW(B532)+1)) / (20*21/2)</f>
        <v>1.0771428571428574</v>
      </c>
      <c r="J548" s="2">
        <f t="shared" si="66"/>
        <v>1.070994920668987</v>
      </c>
      <c r="K548" s="2">
        <f t="shared" si="60"/>
        <v>1.0296479593342205</v>
      </c>
    </row>
    <row r="549" spans="1:11" ht="13.5" x14ac:dyDescent="0.25">
      <c r="A549" s="3">
        <f>TITRES_STAT!B552</f>
        <v>43103</v>
      </c>
      <c r="B549" s="5">
        <f>TITRES_STAT!D552</f>
        <v>1.06</v>
      </c>
      <c r="C549" s="2">
        <f t="shared" si="61"/>
        <v>0</v>
      </c>
      <c r="D549" s="2">
        <f t="shared" si="62"/>
        <v>1.0720000000000003</v>
      </c>
      <c r="E549" s="2">
        <f t="shared" si="64"/>
        <v>1.081</v>
      </c>
      <c r="F549" s="2">
        <f t="shared" si="65"/>
        <v>1.0854999999999999</v>
      </c>
      <c r="G549" s="2">
        <f t="shared" si="59"/>
        <v>1.0024000000000013</v>
      </c>
      <c r="H549" s="2">
        <f t="shared" si="63"/>
        <v>1.2565999999999997</v>
      </c>
      <c r="I549" s="2">
        <f t="array" ref="I549">SUMPRODUCT(B533:B552, (ROW(B533:B552)-ROW(B533)+1)) / (20*21/2)</f>
        <v>1.075</v>
      </c>
      <c r="J549" s="2">
        <f t="shared" si="66"/>
        <v>1.0699477853671788</v>
      </c>
      <c r="K549" s="2">
        <f t="shared" si="60"/>
        <v>1.0308382354387609</v>
      </c>
    </row>
    <row r="550" spans="1:11" ht="13.5" x14ac:dyDescent="0.25">
      <c r="A550" s="3">
        <f>TITRES_STAT!B553</f>
        <v>43104</v>
      </c>
      <c r="B550" s="5">
        <f>TITRES_STAT!D553</f>
        <v>1.06</v>
      </c>
      <c r="C550" s="2">
        <f t="shared" si="61"/>
        <v>0</v>
      </c>
      <c r="D550" s="2">
        <f t="shared" si="62"/>
        <v>1.0660000000000001</v>
      </c>
      <c r="E550" s="2">
        <f t="shared" si="64"/>
        <v>1.0780000000000001</v>
      </c>
      <c r="F550" s="2">
        <f t="shared" si="65"/>
        <v>1.0839999999999999</v>
      </c>
      <c r="G550" s="2">
        <f t="shared" si="59"/>
        <v>1.0058000000000011</v>
      </c>
      <c r="H550" s="2">
        <f t="shared" si="63"/>
        <v>1.2498499999999999</v>
      </c>
      <c r="I550" s="2">
        <f t="array" ref="I550">SUMPRODUCT(B534:B553, (ROW(B534:B553)-ROW(B534)+1)) / (20*21/2)</f>
        <v>1.0730000000000002</v>
      </c>
      <c r="J550" s="2">
        <f t="shared" si="66"/>
        <v>1.0690003772369714</v>
      </c>
      <c r="K550" s="2">
        <f t="shared" si="60"/>
        <v>1.0319818340490055</v>
      </c>
    </row>
    <row r="551" spans="1:11" ht="13.5" x14ac:dyDescent="0.25">
      <c r="A551" s="3">
        <f>TITRES_STAT!B554</f>
        <v>43105</v>
      </c>
      <c r="B551" s="5">
        <f>TITRES_STAT!D554</f>
        <v>1.06</v>
      </c>
      <c r="C551" s="2">
        <f t="shared" si="61"/>
        <v>0</v>
      </c>
      <c r="D551" s="2">
        <f t="shared" si="62"/>
        <v>1.06</v>
      </c>
      <c r="E551" s="2">
        <f t="shared" si="64"/>
        <v>1.0750000000000002</v>
      </c>
      <c r="F551" s="2">
        <f t="shared" si="65"/>
        <v>1.0824999999999998</v>
      </c>
      <c r="G551" s="2">
        <f t="shared" si="59"/>
        <v>1.0092000000000012</v>
      </c>
      <c r="H551" s="2">
        <f t="shared" si="63"/>
        <v>1.2434000000000001</v>
      </c>
      <c r="I551" s="2">
        <f t="array" ref="I551">SUMPRODUCT(B535:B554, (ROW(B535:B554)-ROW(B535)+1)) / (20*21/2)</f>
        <v>1.0711428571428572</v>
      </c>
      <c r="J551" s="2">
        <f t="shared" si="66"/>
        <v>1.0681431984524978</v>
      </c>
      <c r="K551" s="2">
        <f t="shared" si="60"/>
        <v>1.0330805856549268</v>
      </c>
    </row>
    <row r="552" spans="1:11" ht="13.5" x14ac:dyDescent="0.25">
      <c r="A552" s="3">
        <f>TITRES_STAT!B555</f>
        <v>43108</v>
      </c>
      <c r="B552" s="5">
        <f>TITRES_STAT!D555</f>
        <v>1.06</v>
      </c>
      <c r="C552" s="2">
        <f t="shared" si="61"/>
        <v>0</v>
      </c>
      <c r="D552" s="2">
        <f t="shared" si="62"/>
        <v>1.06</v>
      </c>
      <c r="E552" s="2">
        <f t="shared" si="64"/>
        <v>1.0720000000000003</v>
      </c>
      <c r="F552" s="2">
        <f t="shared" si="65"/>
        <v>1.0809999999999997</v>
      </c>
      <c r="G552" s="2">
        <f t="shared" si="59"/>
        <v>1.0126000000000013</v>
      </c>
      <c r="H552" s="2">
        <f t="shared" si="63"/>
        <v>1.2369500000000002</v>
      </c>
      <c r="I552" s="2">
        <f t="array" ref="I552">SUMPRODUCT(B536:B555, (ROW(B536:B555)-ROW(B536)+1)) / (20*21/2)</f>
        <v>1.0656190476190479</v>
      </c>
      <c r="J552" s="2">
        <f t="shared" si="66"/>
        <v>1.0673676557427361</v>
      </c>
      <c r="K552" s="2">
        <f t="shared" si="60"/>
        <v>1.0341362489625767</v>
      </c>
    </row>
    <row r="553" spans="1:11" ht="13.5" x14ac:dyDescent="0.25">
      <c r="A553" s="3">
        <f>TITRES_STAT!B556</f>
        <v>43109</v>
      </c>
      <c r="B553" s="5">
        <f>TITRES_STAT!D556</f>
        <v>1.06</v>
      </c>
      <c r="C553" s="2">
        <f t="shared" si="61"/>
        <v>0</v>
      </c>
      <c r="D553" s="2">
        <f t="shared" si="62"/>
        <v>1.06</v>
      </c>
      <c r="E553" s="2">
        <f t="shared" si="64"/>
        <v>1.0690000000000004</v>
      </c>
      <c r="F553" s="2">
        <f t="shared" si="65"/>
        <v>1.0794999999999997</v>
      </c>
      <c r="G553" s="2">
        <f t="shared" si="59"/>
        <v>1.0160000000000011</v>
      </c>
      <c r="H553" s="2">
        <f t="shared" si="63"/>
        <v>1.2305000000000004</v>
      </c>
      <c r="I553" s="2">
        <f t="array" ref="I553">SUMPRODUCT(B537:B556, (ROW(B537:B556)-ROW(B537)+1)) / (20*21/2)</f>
        <v>1.0566190476190478</v>
      </c>
      <c r="J553" s="2">
        <f t="shared" si="66"/>
        <v>1.0666659742434279</v>
      </c>
      <c r="K553" s="2">
        <f t="shared" si="60"/>
        <v>1.0351505137091424</v>
      </c>
    </row>
    <row r="554" spans="1:11" ht="13.5" x14ac:dyDescent="0.25">
      <c r="A554" s="3">
        <f>TITRES_STAT!B557</f>
        <v>43110</v>
      </c>
      <c r="B554" s="5">
        <f>TITRES_STAT!D557</f>
        <v>1.06</v>
      </c>
      <c r="C554" s="2">
        <f t="shared" si="61"/>
        <v>0</v>
      </c>
      <c r="D554" s="2">
        <f t="shared" si="62"/>
        <v>1.06</v>
      </c>
      <c r="E554" s="2">
        <f t="shared" si="64"/>
        <v>1.0660000000000003</v>
      </c>
      <c r="F554" s="2">
        <f t="shared" si="65"/>
        <v>1.0779999999999998</v>
      </c>
      <c r="G554" s="2">
        <f t="shared" si="59"/>
        <v>1.0194000000000012</v>
      </c>
      <c r="H554" s="2">
        <f t="shared" si="63"/>
        <v>1.2240500000000005</v>
      </c>
      <c r="I554" s="2">
        <f t="array" ref="I554">SUMPRODUCT(B538:B557, (ROW(B538:B557)-ROW(B538)+1)) / (20*21/2)</f>
        <v>1.0443333333333336</v>
      </c>
      <c r="J554" s="2">
        <f t="shared" si="66"/>
        <v>1.0660311195535777</v>
      </c>
      <c r="K554" s="2">
        <f t="shared" si="60"/>
        <v>1.0361250033676075</v>
      </c>
    </row>
    <row r="555" spans="1:11" ht="13.5" x14ac:dyDescent="0.25">
      <c r="A555" s="3">
        <f>TITRES_STAT!B558</f>
        <v>43111</v>
      </c>
      <c r="B555" s="5">
        <f>TITRES_STAT!D558</f>
        <v>1.02</v>
      </c>
      <c r="C555" s="2">
        <f t="shared" si="61"/>
        <v>-4.0000000000000036E-2</v>
      </c>
      <c r="D555" s="2">
        <f t="shared" si="62"/>
        <v>1.052</v>
      </c>
      <c r="E555" s="2">
        <f t="shared" si="64"/>
        <v>1.0590000000000002</v>
      </c>
      <c r="F555" s="2">
        <f t="shared" si="65"/>
        <v>1.0744999999999998</v>
      </c>
      <c r="G555" s="2">
        <f t="shared" si="59"/>
        <v>1.0218000000000012</v>
      </c>
      <c r="H555" s="2">
        <f t="shared" si="63"/>
        <v>1.2174000000000007</v>
      </c>
      <c r="I555" s="2">
        <f t="array" ref="I555">SUMPRODUCT(B539:B558, (ROW(B539:B558)-ROW(B539)+1)) / (20*21/2)</f>
        <v>1.0289523809523811</v>
      </c>
      <c r="J555" s="2">
        <f t="shared" si="66"/>
        <v>1.0616472034056179</v>
      </c>
      <c r="K555" s="2">
        <f t="shared" si="60"/>
        <v>1.035492650294368</v>
      </c>
    </row>
    <row r="556" spans="1:11" ht="13.5" x14ac:dyDescent="0.25">
      <c r="A556" s="3">
        <f>TITRES_STAT!B559</f>
        <v>43112</v>
      </c>
      <c r="B556" s="5">
        <f>TITRES_STAT!D559</f>
        <v>0.98</v>
      </c>
      <c r="C556" s="2">
        <f t="shared" si="61"/>
        <v>-4.0000000000000036E-2</v>
      </c>
      <c r="D556" s="2">
        <f t="shared" si="62"/>
        <v>1.036</v>
      </c>
      <c r="E556" s="2">
        <f t="shared" si="64"/>
        <v>1.0480000000000003</v>
      </c>
      <c r="F556" s="2">
        <f t="shared" si="65"/>
        <v>1.069</v>
      </c>
      <c r="G556" s="2">
        <f t="shared" si="59"/>
        <v>1.023400000000001</v>
      </c>
      <c r="H556" s="2">
        <f t="shared" si="63"/>
        <v>1.2105500000000007</v>
      </c>
      <c r="I556" s="2">
        <f t="array" ref="I556">SUMPRODUCT(B540:B559, (ROW(B540:B559)-ROW(B540)+1)) / (20*21/2)</f>
        <v>1.0144761904761903</v>
      </c>
      <c r="J556" s="2">
        <f t="shared" si="66"/>
        <v>1.0538712792717495</v>
      </c>
      <c r="K556" s="2">
        <f t="shared" si="60"/>
        <v>1.033316467929883</v>
      </c>
    </row>
    <row r="557" spans="1:11" ht="13.5" x14ac:dyDescent="0.25">
      <c r="A557" s="3">
        <f>TITRES_STAT!B560</f>
        <v>43115</v>
      </c>
      <c r="B557" s="5">
        <f>TITRES_STAT!D560</f>
        <v>0.94</v>
      </c>
      <c r="C557" s="2">
        <f t="shared" si="61"/>
        <v>-4.0000000000000036E-2</v>
      </c>
      <c r="D557" s="2">
        <f t="shared" si="62"/>
        <v>1.012</v>
      </c>
      <c r="E557" s="2">
        <f t="shared" si="64"/>
        <v>1.036</v>
      </c>
      <c r="F557" s="2">
        <f t="shared" si="65"/>
        <v>1.0615000000000001</v>
      </c>
      <c r="G557" s="2">
        <f t="shared" si="59"/>
        <v>1.0242000000000009</v>
      </c>
      <c r="H557" s="2">
        <f t="shared" si="63"/>
        <v>1.2034000000000007</v>
      </c>
      <c r="I557" s="2">
        <f t="array" ref="I557">SUMPRODUCT(B541:B560, (ROW(B541:B560)-ROW(B541)+1)) / (20*21/2)</f>
        <v>1.0047142857142854</v>
      </c>
      <c r="J557" s="2">
        <f t="shared" si="66"/>
        <v>1.0430263955315828</v>
      </c>
      <c r="K557" s="2">
        <f t="shared" si="60"/>
        <v>1.0296569985992994</v>
      </c>
    </row>
    <row r="558" spans="1:11" ht="13.5" x14ac:dyDescent="0.25">
      <c r="A558" s="3">
        <f>TITRES_STAT!B561</f>
        <v>43116</v>
      </c>
      <c r="B558" s="5">
        <f>TITRES_STAT!D561</f>
        <v>0.9</v>
      </c>
      <c r="C558" s="2">
        <f t="shared" si="61"/>
        <v>-3.9999999999999925E-2</v>
      </c>
      <c r="D558" s="2">
        <f t="shared" si="62"/>
        <v>0.98000000000000009</v>
      </c>
      <c r="E558" s="2">
        <f t="shared" si="64"/>
        <v>1.02</v>
      </c>
      <c r="F558" s="2">
        <f t="shared" si="65"/>
        <v>1.052</v>
      </c>
      <c r="G558" s="2">
        <f t="shared" si="59"/>
        <v>1.0242000000000007</v>
      </c>
      <c r="H558" s="2">
        <f t="shared" si="63"/>
        <v>1.1960500000000005</v>
      </c>
      <c r="I558" s="2">
        <f t="array" ref="I558">SUMPRODUCT(B542:B561, (ROW(B542:B561)-ROW(B542)+1)) / (20*21/2)</f>
        <v>0.99566666666666681</v>
      </c>
      <c r="J558" s="2">
        <f t="shared" si="66"/>
        <v>1.0294048340523845</v>
      </c>
      <c r="K558" s="2">
        <f t="shared" si="60"/>
        <v>1.0245724104189349</v>
      </c>
    </row>
    <row r="559" spans="1:11" ht="13.5" x14ac:dyDescent="0.25">
      <c r="A559" s="3">
        <f>TITRES_STAT!B562</f>
        <v>43117</v>
      </c>
      <c r="B559" s="5">
        <f>TITRES_STAT!D562</f>
        <v>0.9</v>
      </c>
      <c r="C559" s="2">
        <f t="shared" si="61"/>
        <v>0</v>
      </c>
      <c r="D559" s="2">
        <f t="shared" si="62"/>
        <v>0.94800000000000006</v>
      </c>
      <c r="E559" s="2">
        <f t="shared" si="64"/>
        <v>1.004</v>
      </c>
      <c r="F559" s="2">
        <f t="shared" si="65"/>
        <v>1.0425</v>
      </c>
      <c r="G559" s="2">
        <f t="shared" si="59"/>
        <v>1.0242000000000007</v>
      </c>
      <c r="H559" s="2">
        <f t="shared" si="63"/>
        <v>1.1887000000000003</v>
      </c>
      <c r="I559" s="2">
        <f t="array" ref="I559">SUMPRODUCT(B543:B562, (ROW(B543:B562)-ROW(B543)+1)) / (20*21/2)</f>
        <v>0.98733333333333351</v>
      </c>
      <c r="J559" s="2">
        <f t="shared" si="66"/>
        <v>1.0170805641426335</v>
      </c>
      <c r="K559" s="2">
        <f t="shared" si="60"/>
        <v>1.0196872178534866</v>
      </c>
    </row>
    <row r="560" spans="1:11" ht="13.5" x14ac:dyDescent="0.25">
      <c r="A560" s="3">
        <f>TITRES_STAT!B563</f>
        <v>43118</v>
      </c>
      <c r="B560" s="5">
        <f>TITRES_STAT!D563</f>
        <v>0.94</v>
      </c>
      <c r="C560" s="2">
        <f t="shared" si="61"/>
        <v>3.9999999999999925E-2</v>
      </c>
      <c r="D560" s="2">
        <f t="shared" si="62"/>
        <v>0.93200000000000005</v>
      </c>
      <c r="E560" s="2">
        <f t="shared" si="64"/>
        <v>0.99199999999999999</v>
      </c>
      <c r="F560" s="2">
        <f t="shared" si="65"/>
        <v>1.0350000000000001</v>
      </c>
      <c r="G560" s="2">
        <f t="shared" si="59"/>
        <v>1.0250000000000006</v>
      </c>
      <c r="H560" s="2">
        <f t="shared" si="63"/>
        <v>1.1819000000000002</v>
      </c>
      <c r="I560" s="2">
        <f t="array" ref="I560">SUMPRODUCT(B544:B563, (ROW(B544:B563)-ROW(B544)+1)) / (20*21/2)</f>
        <v>0.97971428571428554</v>
      </c>
      <c r="J560" s="2">
        <f t="shared" si="66"/>
        <v>1.0097395580338113</v>
      </c>
      <c r="K560" s="2">
        <f t="shared" si="60"/>
        <v>1.0165622289180558</v>
      </c>
    </row>
    <row r="561" spans="1:11" ht="13.5" x14ac:dyDescent="0.25">
      <c r="A561" s="3">
        <f>TITRES_STAT!B564</f>
        <v>43119</v>
      </c>
      <c r="B561" s="5">
        <f>TITRES_STAT!D564</f>
        <v>0.94</v>
      </c>
      <c r="C561" s="2">
        <f t="shared" si="61"/>
        <v>0</v>
      </c>
      <c r="D561" s="2">
        <f t="shared" si="62"/>
        <v>0.92399999999999982</v>
      </c>
      <c r="E561" s="2">
        <f t="shared" si="64"/>
        <v>0.97999999999999987</v>
      </c>
      <c r="F561" s="2">
        <f t="shared" si="65"/>
        <v>1.0275000000000003</v>
      </c>
      <c r="G561" s="2">
        <f t="shared" si="59"/>
        <v>1.0258000000000005</v>
      </c>
      <c r="H561" s="2">
        <f t="shared" si="63"/>
        <v>1.1751</v>
      </c>
      <c r="I561" s="2">
        <f t="array" ref="I561">SUMPRODUCT(B545:B564, (ROW(B545:B564)-ROW(B545)+1)) / (20*21/2)</f>
        <v>0.97280952380952368</v>
      </c>
      <c r="J561" s="2">
        <f t="shared" si="66"/>
        <v>1.0030976953639246</v>
      </c>
      <c r="K561" s="2">
        <f t="shared" si="60"/>
        <v>1.0135597885683281</v>
      </c>
    </row>
    <row r="562" spans="1:11" ht="13.5" x14ac:dyDescent="0.25">
      <c r="A562" s="3">
        <f>TITRES_STAT!B565</f>
        <v>43122</v>
      </c>
      <c r="B562" s="5">
        <f>TITRES_STAT!D565</f>
        <v>0.94</v>
      </c>
      <c r="C562" s="2">
        <f t="shared" si="61"/>
        <v>0</v>
      </c>
      <c r="D562" s="2">
        <f t="shared" si="62"/>
        <v>0.92400000000000004</v>
      </c>
      <c r="E562" s="2">
        <f t="shared" si="64"/>
        <v>0.96799999999999997</v>
      </c>
      <c r="F562" s="2">
        <f t="shared" si="65"/>
        <v>1.0200000000000002</v>
      </c>
      <c r="G562" s="2">
        <f t="shared" ref="G562:G625" si="67">AVERAGE(B513:B562)</f>
        <v>1.0266000000000004</v>
      </c>
      <c r="H562" s="2">
        <f t="shared" si="63"/>
        <v>1.1679999999999999</v>
      </c>
      <c r="I562" s="2">
        <f t="array" ref="I562">SUMPRODUCT(B546:B565, (ROW(B546:B565)-ROW(B546)+1)) / (20*21/2)</f>
        <v>0.96852380952380923</v>
      </c>
      <c r="J562" s="2">
        <f t="shared" si="66"/>
        <v>0.99708839104355085</v>
      </c>
      <c r="K562" s="2">
        <f t="shared" si="60"/>
        <v>1.0106750909774131</v>
      </c>
    </row>
    <row r="563" spans="1:11" ht="13.5" x14ac:dyDescent="0.25">
      <c r="A563" s="3">
        <f>TITRES_STAT!B566</f>
        <v>43123</v>
      </c>
      <c r="B563" s="5">
        <f>TITRES_STAT!D566</f>
        <v>0.94</v>
      </c>
      <c r="C563" s="2">
        <f t="shared" si="61"/>
        <v>0</v>
      </c>
      <c r="D563" s="2">
        <f t="shared" si="62"/>
        <v>0.93200000000000005</v>
      </c>
      <c r="E563" s="2">
        <f t="shared" si="64"/>
        <v>0.95599999999999985</v>
      </c>
      <c r="F563" s="2">
        <f t="shared" si="65"/>
        <v>1.0125000000000004</v>
      </c>
      <c r="G563" s="2">
        <f t="shared" si="67"/>
        <v>1.0274000000000003</v>
      </c>
      <c r="H563" s="2">
        <f t="shared" si="63"/>
        <v>1.1608999999999998</v>
      </c>
      <c r="I563" s="2">
        <f t="array" ref="I563">SUMPRODUCT(B547:B566, (ROW(B547:B566)-ROW(B547)+1)) / (20*21/2)</f>
        <v>0.96485714285714275</v>
      </c>
      <c r="J563" s="2">
        <f t="shared" si="66"/>
        <v>0.99165140142035557</v>
      </c>
      <c r="K563" s="2">
        <f t="shared" ref="K563:K626" si="68">$K$4*B563+(1-$K$4)*K562</f>
        <v>1.0079035187822205</v>
      </c>
    </row>
    <row r="564" spans="1:11" ht="13.5" x14ac:dyDescent="0.25">
      <c r="A564" s="3">
        <f>TITRES_STAT!B567</f>
        <v>43124</v>
      </c>
      <c r="B564" s="5">
        <f>TITRES_STAT!D567</f>
        <v>0.94</v>
      </c>
      <c r="C564" s="2">
        <f t="shared" si="61"/>
        <v>0</v>
      </c>
      <c r="D564" s="2">
        <f t="shared" si="62"/>
        <v>0.93999999999999984</v>
      </c>
      <c r="E564" s="2">
        <f t="shared" si="64"/>
        <v>0.94399999999999973</v>
      </c>
      <c r="F564" s="2">
        <f t="shared" si="65"/>
        <v>1.0050000000000003</v>
      </c>
      <c r="G564" s="2">
        <f t="shared" si="67"/>
        <v>1.0282</v>
      </c>
      <c r="H564" s="2">
        <f t="shared" si="63"/>
        <v>1.1537999999999997</v>
      </c>
      <c r="I564" s="2">
        <f t="array" ref="I564">SUMPRODUCT(B548:B567, (ROW(B548:B567)-ROW(B548)+1)) / (20*21/2)</f>
        <v>0.95990476190476182</v>
      </c>
      <c r="J564" s="2">
        <f t="shared" si="66"/>
        <v>0.98673222033270269</v>
      </c>
      <c r="K564" s="2">
        <f t="shared" si="68"/>
        <v>1.0052406356927217</v>
      </c>
    </row>
    <row r="565" spans="1:11" ht="13.5" x14ac:dyDescent="0.25">
      <c r="A565" s="3">
        <f>TITRES_STAT!B568</f>
        <v>43125</v>
      </c>
      <c r="B565" s="5">
        <f>TITRES_STAT!D568</f>
        <v>0.96</v>
      </c>
      <c r="C565" s="2">
        <f t="shared" si="61"/>
        <v>2.0000000000000018E-2</v>
      </c>
      <c r="D565" s="2">
        <f t="shared" si="62"/>
        <v>0.94399999999999995</v>
      </c>
      <c r="E565" s="2">
        <f t="shared" si="64"/>
        <v>0.93799999999999994</v>
      </c>
      <c r="F565" s="2">
        <f t="shared" si="65"/>
        <v>0.99850000000000028</v>
      </c>
      <c r="G565" s="2">
        <f t="shared" si="67"/>
        <v>1.0293999999999999</v>
      </c>
      <c r="H565" s="2">
        <f t="shared" si="63"/>
        <v>1.1467999999999998</v>
      </c>
      <c r="I565" s="2">
        <f t="array" ref="I565">SUMPRODUCT(B549:B568, (ROW(B549:B568)-ROW(B549)+1)) / (20*21/2)</f>
        <v>0.9536190476190477</v>
      </c>
      <c r="J565" s="2">
        <f t="shared" si="66"/>
        <v>0.98418629458673101</v>
      </c>
      <c r="K565" s="2">
        <f t="shared" si="68"/>
        <v>1.0034664931165367</v>
      </c>
    </row>
    <row r="566" spans="1:11" ht="13.5" x14ac:dyDescent="0.25">
      <c r="A566" s="3">
        <f>TITRES_STAT!B569</f>
        <v>43126</v>
      </c>
      <c r="B566" s="5">
        <f>TITRES_STAT!D569</f>
        <v>0.96</v>
      </c>
      <c r="C566" s="2">
        <f t="shared" si="61"/>
        <v>0</v>
      </c>
      <c r="D566" s="2">
        <f t="shared" si="62"/>
        <v>0.94800000000000006</v>
      </c>
      <c r="E566" s="2">
        <f t="shared" si="64"/>
        <v>0.93599999999999994</v>
      </c>
      <c r="F566" s="2">
        <f t="shared" si="65"/>
        <v>0.99200000000000033</v>
      </c>
      <c r="G566" s="2">
        <f t="shared" si="67"/>
        <v>1.0306</v>
      </c>
      <c r="H566" s="2">
        <f t="shared" si="63"/>
        <v>1.1397999999999997</v>
      </c>
      <c r="I566" s="2">
        <f t="array" ref="I566">SUMPRODUCT(B550:B569, (ROW(B550:B569)-ROW(B550)+1)) / (20*21/2)</f>
        <v>0.94419047619047591</v>
      </c>
      <c r="J566" s="2">
        <f t="shared" si="66"/>
        <v>0.98188283795942333</v>
      </c>
      <c r="K566" s="2">
        <f t="shared" si="68"/>
        <v>1.0017619247590255</v>
      </c>
    </row>
    <row r="567" spans="1:11" ht="13.5" x14ac:dyDescent="0.25">
      <c r="A567" s="3">
        <f>TITRES_STAT!B570</f>
        <v>43129</v>
      </c>
      <c r="B567" s="5">
        <f>TITRES_STAT!D570</f>
        <v>0.94</v>
      </c>
      <c r="C567" s="2">
        <f t="shared" si="61"/>
        <v>-2.0000000000000018E-2</v>
      </c>
      <c r="D567" s="2">
        <f t="shared" si="62"/>
        <v>0.94800000000000006</v>
      </c>
      <c r="E567" s="2">
        <f t="shared" si="64"/>
        <v>0.93599999999999994</v>
      </c>
      <c r="F567" s="2">
        <f t="shared" si="65"/>
        <v>0.9860000000000001</v>
      </c>
      <c r="G567" s="2">
        <f t="shared" si="67"/>
        <v>1.0313999999999999</v>
      </c>
      <c r="H567" s="2">
        <f t="shared" si="63"/>
        <v>1.1327</v>
      </c>
      <c r="I567" s="2">
        <f t="array" ref="I567">SUMPRODUCT(B551:B570, (ROW(B551:B570)-ROW(B551)+1)) / (20*21/2)</f>
        <v>0.93561904761904757</v>
      </c>
      <c r="J567" s="2">
        <f t="shared" si="66"/>
        <v>0.97789399624900208</v>
      </c>
      <c r="K567" s="2">
        <f t="shared" si="68"/>
        <v>0.99933988849396571</v>
      </c>
    </row>
    <row r="568" spans="1:11" ht="13.5" x14ac:dyDescent="0.25">
      <c r="A568" s="3">
        <f>TITRES_STAT!B571</f>
        <v>43130</v>
      </c>
      <c r="B568" s="5">
        <f>TITRES_STAT!D571</f>
        <v>0.92</v>
      </c>
      <c r="C568" s="2">
        <f t="shared" si="61"/>
        <v>-1.9999999999999907E-2</v>
      </c>
      <c r="D568" s="2">
        <f t="shared" si="62"/>
        <v>0.94399999999999995</v>
      </c>
      <c r="E568" s="2">
        <f t="shared" si="64"/>
        <v>0.93799999999999994</v>
      </c>
      <c r="F568" s="2">
        <f t="shared" si="65"/>
        <v>0.97900000000000009</v>
      </c>
      <c r="G568" s="2">
        <f t="shared" si="67"/>
        <v>1.0313999999999999</v>
      </c>
      <c r="H568" s="2">
        <f t="shared" si="63"/>
        <v>1.1259999999999999</v>
      </c>
      <c r="I568" s="2">
        <f t="array" ref="I568">SUMPRODUCT(B552:B571, (ROW(B552:B571)-ROW(B552)+1)) / (20*21/2)</f>
        <v>0.92790476190476179</v>
      </c>
      <c r="J568" s="2">
        <f t="shared" si="66"/>
        <v>0.97238028232052565</v>
      </c>
      <c r="K568" s="2">
        <f t="shared" si="68"/>
        <v>0.99622852031773179</v>
      </c>
    </row>
    <row r="569" spans="1:11" ht="13.5" x14ac:dyDescent="0.25">
      <c r="A569" s="3">
        <f>TITRES_STAT!B572</f>
        <v>43131</v>
      </c>
      <c r="B569" s="5">
        <f>TITRES_STAT!D572</f>
        <v>0.88</v>
      </c>
      <c r="C569" s="2">
        <f t="shared" si="61"/>
        <v>-4.0000000000000036E-2</v>
      </c>
      <c r="D569" s="2">
        <f t="shared" si="62"/>
        <v>0.93200000000000005</v>
      </c>
      <c r="E569" s="2">
        <f t="shared" si="64"/>
        <v>0.93599999999999994</v>
      </c>
      <c r="F569" s="2">
        <f t="shared" si="65"/>
        <v>0.97000000000000008</v>
      </c>
      <c r="G569" s="2">
        <f t="shared" si="67"/>
        <v>1.0306</v>
      </c>
      <c r="H569" s="2">
        <f t="shared" si="63"/>
        <v>1.1190999999999998</v>
      </c>
      <c r="I569" s="2">
        <f t="array" ref="I569">SUMPRODUCT(B553:B572, (ROW(B553:B572)-ROW(B553)+1)) / (20*21/2)</f>
        <v>0.92104761904761911</v>
      </c>
      <c r="J569" s="2">
        <f t="shared" si="66"/>
        <v>0.96358216019476128</v>
      </c>
      <c r="K569" s="2">
        <f t="shared" si="68"/>
        <v>0.99167053912880121</v>
      </c>
    </row>
    <row r="570" spans="1:11" ht="13.5" x14ac:dyDescent="0.25">
      <c r="A570" s="3">
        <f>TITRES_STAT!B573</f>
        <v>43132</v>
      </c>
      <c r="B570" s="5">
        <f>TITRES_STAT!D573</f>
        <v>0.88</v>
      </c>
      <c r="C570" s="2">
        <f t="shared" si="61"/>
        <v>0</v>
      </c>
      <c r="D570" s="2">
        <f t="shared" si="62"/>
        <v>0.91600000000000004</v>
      </c>
      <c r="E570" s="2">
        <f t="shared" si="64"/>
        <v>0.93</v>
      </c>
      <c r="F570" s="2">
        <f t="shared" si="65"/>
        <v>0.96099999999999997</v>
      </c>
      <c r="G570" s="2">
        <f t="shared" si="67"/>
        <v>1.0289999999999999</v>
      </c>
      <c r="H570" s="2">
        <f t="shared" si="63"/>
        <v>1.1121999999999999</v>
      </c>
      <c r="I570" s="2">
        <f t="array" ref="I570">SUMPRODUCT(B554:B573, (ROW(B554:B573)-ROW(B554)+1)) / (20*21/2)</f>
        <v>0.915047619047619</v>
      </c>
      <c r="J570" s="2">
        <f t="shared" si="66"/>
        <v>0.95562195446192688</v>
      </c>
      <c r="K570" s="2">
        <f t="shared" si="68"/>
        <v>0.98729130230022089</v>
      </c>
    </row>
    <row r="571" spans="1:11" ht="13.5" x14ac:dyDescent="0.25">
      <c r="A571" s="3">
        <f>TITRES_STAT!B574</f>
        <v>43133</v>
      </c>
      <c r="B571" s="5">
        <f>TITRES_STAT!D574</f>
        <v>0.88</v>
      </c>
      <c r="C571" s="2">
        <f t="shared" si="61"/>
        <v>0</v>
      </c>
      <c r="D571" s="2">
        <f t="shared" si="62"/>
        <v>0.9</v>
      </c>
      <c r="E571" s="2">
        <f t="shared" si="64"/>
        <v>0.92400000000000004</v>
      </c>
      <c r="F571" s="2">
        <f t="shared" si="65"/>
        <v>0.95199999999999974</v>
      </c>
      <c r="G571" s="2">
        <f t="shared" si="67"/>
        <v>1.0273999999999999</v>
      </c>
      <c r="H571" s="2">
        <f t="shared" si="63"/>
        <v>1.1052999999999999</v>
      </c>
      <c r="I571" s="2">
        <f t="array" ref="I571">SUMPRODUCT(B555:B574, (ROW(B555:B574)-ROW(B555)+1)) / (20*21/2)</f>
        <v>0.90990476190476188</v>
      </c>
      <c r="J571" s="2">
        <f t="shared" si="66"/>
        <v>0.948419863560791</v>
      </c>
      <c r="K571" s="2">
        <f t="shared" si="68"/>
        <v>0.98308380024923192</v>
      </c>
    </row>
    <row r="572" spans="1:11" ht="13.5" x14ac:dyDescent="0.25">
      <c r="A572" s="3">
        <f>TITRES_STAT!B575</f>
        <v>43136</v>
      </c>
      <c r="B572" s="5">
        <f>TITRES_STAT!D575</f>
        <v>0.88</v>
      </c>
      <c r="C572" s="2">
        <f t="shared" si="61"/>
        <v>0</v>
      </c>
      <c r="D572" s="2">
        <f t="shared" si="62"/>
        <v>0.88800000000000012</v>
      </c>
      <c r="E572" s="2">
        <f t="shared" si="64"/>
        <v>0.91800000000000015</v>
      </c>
      <c r="F572" s="2">
        <f t="shared" si="65"/>
        <v>0.94299999999999984</v>
      </c>
      <c r="G572" s="2">
        <f t="shared" si="67"/>
        <v>1.0251999999999999</v>
      </c>
      <c r="H572" s="2">
        <f t="shared" si="63"/>
        <v>1.0983999999999998</v>
      </c>
      <c r="I572" s="2">
        <f t="array" ref="I572">SUMPRODUCT(B556:B575, (ROW(B556:B575)-ROW(B556)+1)) / (20*21/2)</f>
        <v>0.90561904761904766</v>
      </c>
      <c r="J572" s="2">
        <f t="shared" si="66"/>
        <v>0.94190368607881092</v>
      </c>
      <c r="K572" s="2">
        <f t="shared" si="68"/>
        <v>0.97904129827867392</v>
      </c>
    </row>
    <row r="573" spans="1:11" ht="13.5" x14ac:dyDescent="0.25">
      <c r="A573" s="3">
        <f>TITRES_STAT!B576</f>
        <v>43137</v>
      </c>
      <c r="B573" s="5">
        <f>TITRES_STAT!D576</f>
        <v>0.88</v>
      </c>
      <c r="C573" s="2">
        <f t="shared" si="61"/>
        <v>0</v>
      </c>
      <c r="D573" s="2">
        <f t="shared" si="62"/>
        <v>0.88000000000000012</v>
      </c>
      <c r="E573" s="2">
        <f t="shared" si="64"/>
        <v>0.91200000000000014</v>
      </c>
      <c r="F573" s="2">
        <f t="shared" si="65"/>
        <v>0.93399999999999983</v>
      </c>
      <c r="G573" s="2">
        <f t="shared" si="67"/>
        <v>1.0225999999999997</v>
      </c>
      <c r="H573" s="2">
        <f t="shared" si="63"/>
        <v>1.0919999999999999</v>
      </c>
      <c r="I573" s="2">
        <f t="array" ref="I573">SUMPRODUCT(B557:B576, (ROW(B557:B576)-ROW(B557)+1)) / (20*21/2)</f>
        <v>0.90200000000000002</v>
      </c>
      <c r="J573" s="2">
        <f t="shared" si="66"/>
        <v>0.936008096928448</v>
      </c>
      <c r="K573" s="2">
        <f t="shared" si="68"/>
        <v>0.9751573257971573</v>
      </c>
    </row>
    <row r="574" spans="1:11" ht="13.5" x14ac:dyDescent="0.25">
      <c r="A574" s="3">
        <f>TITRES_STAT!B577</f>
        <v>43138</v>
      </c>
      <c r="B574" s="5">
        <f>TITRES_STAT!D577</f>
        <v>0.88</v>
      </c>
      <c r="C574" s="2">
        <f t="shared" si="61"/>
        <v>0</v>
      </c>
      <c r="D574" s="2">
        <f t="shared" si="62"/>
        <v>0.88000000000000012</v>
      </c>
      <c r="E574" s="2">
        <f t="shared" si="64"/>
        <v>0.90600000000000003</v>
      </c>
      <c r="F574" s="2">
        <f t="shared" si="65"/>
        <v>0.92500000000000004</v>
      </c>
      <c r="G574" s="2">
        <f t="shared" si="67"/>
        <v>1.0191999999999999</v>
      </c>
      <c r="H574" s="2">
        <f t="shared" si="63"/>
        <v>1.0856000000000001</v>
      </c>
      <c r="I574" s="2">
        <f t="array" ref="I574">SUMPRODUCT(B558:B577, (ROW(B558:B577)-ROW(B558)+1)) / (20*21/2)</f>
        <v>0.8988571428571428</v>
      </c>
      <c r="J574" s="2">
        <f t="shared" si="66"/>
        <v>0.93067399245907201</v>
      </c>
      <c r="K574" s="2">
        <f t="shared" si="68"/>
        <v>0.97142566596197477</v>
      </c>
    </row>
    <row r="575" spans="1:11" ht="13.5" x14ac:dyDescent="0.25">
      <c r="A575" s="3">
        <f>TITRES_STAT!B578</f>
        <v>43139</v>
      </c>
      <c r="B575" s="5">
        <f>TITRES_STAT!D578</f>
        <v>0.88</v>
      </c>
      <c r="C575" s="2">
        <f t="shared" si="61"/>
        <v>0</v>
      </c>
      <c r="D575" s="2">
        <f t="shared" si="62"/>
        <v>0.88000000000000012</v>
      </c>
      <c r="E575" s="2">
        <f t="shared" si="64"/>
        <v>0.89800000000000002</v>
      </c>
      <c r="F575" s="2">
        <f t="shared" si="65"/>
        <v>0.91799999999999993</v>
      </c>
      <c r="G575" s="2">
        <f t="shared" si="67"/>
        <v>1.0149999999999999</v>
      </c>
      <c r="H575" s="2">
        <f t="shared" si="63"/>
        <v>1.0791999999999999</v>
      </c>
      <c r="I575" s="2">
        <f t="array" ref="I575">SUMPRODUCT(B559:B578, (ROW(B559:B578)-ROW(B559)+1)) / (20*21/2)</f>
        <v>0.89600000000000002</v>
      </c>
      <c r="J575" s="2">
        <f t="shared" si="66"/>
        <v>0.92584789793916034</v>
      </c>
      <c r="K575" s="2">
        <f t="shared" si="68"/>
        <v>0.9678403457281719</v>
      </c>
    </row>
    <row r="576" spans="1:11" ht="13.5" x14ac:dyDescent="0.25">
      <c r="A576" s="3">
        <f>TITRES_STAT!B579</f>
        <v>43140</v>
      </c>
      <c r="B576" s="5">
        <f>TITRES_STAT!D579</f>
        <v>0.88</v>
      </c>
      <c r="C576" s="2">
        <f t="shared" si="61"/>
        <v>0</v>
      </c>
      <c r="D576" s="2">
        <f t="shared" si="62"/>
        <v>0.88000000000000012</v>
      </c>
      <c r="E576" s="2">
        <f t="shared" si="64"/>
        <v>0.89</v>
      </c>
      <c r="F576" s="2">
        <f t="shared" si="65"/>
        <v>0.91300000000000003</v>
      </c>
      <c r="G576" s="2">
        <f t="shared" si="67"/>
        <v>1.0107999999999999</v>
      </c>
      <c r="H576" s="2">
        <f t="shared" si="63"/>
        <v>1.0732499999999998</v>
      </c>
      <c r="I576" s="2">
        <f t="array" ref="I576">SUMPRODUCT(B560:B579, (ROW(B560:B579)-ROW(B560)+1)) / (20*21/2)</f>
        <v>0.89323809523809516</v>
      </c>
      <c r="J576" s="2">
        <f t="shared" si="66"/>
        <v>0.92148143146876405</v>
      </c>
      <c r="K576" s="2">
        <f t="shared" si="68"/>
        <v>0.96439562628785147</v>
      </c>
    </row>
    <row r="577" spans="1:11" ht="13.5" x14ac:dyDescent="0.25">
      <c r="A577" s="3">
        <f>TITRES_STAT!B580</f>
        <v>43143</v>
      </c>
      <c r="B577" s="5">
        <f>TITRES_STAT!D580</f>
        <v>0.88</v>
      </c>
      <c r="C577" s="2">
        <f t="shared" si="61"/>
        <v>0</v>
      </c>
      <c r="D577" s="2">
        <f t="shared" si="62"/>
        <v>0.88000000000000012</v>
      </c>
      <c r="E577" s="2">
        <f t="shared" si="64"/>
        <v>0.88400000000000001</v>
      </c>
      <c r="F577" s="2">
        <f t="shared" si="65"/>
        <v>0.91000000000000014</v>
      </c>
      <c r="G577" s="2">
        <f t="shared" si="67"/>
        <v>1.0065999999999999</v>
      </c>
      <c r="H577" s="2">
        <f t="shared" si="63"/>
        <v>1.06775</v>
      </c>
      <c r="I577" s="2">
        <f t="array" ref="I577">SUMPRODUCT(B561:B580, (ROW(B561:B580)-ROW(B561)+1)) / (20*21/2)</f>
        <v>0.89057142857142857</v>
      </c>
      <c r="J577" s="2">
        <f t="shared" si="66"/>
        <v>0.91753081894792932</v>
      </c>
      <c r="K577" s="2">
        <f t="shared" si="68"/>
        <v>0.96108599388440641</v>
      </c>
    </row>
    <row r="578" spans="1:11" ht="13.5" x14ac:dyDescent="0.25">
      <c r="A578" s="3">
        <f>TITRES_STAT!B581</f>
        <v>43144</v>
      </c>
      <c r="B578" s="5">
        <f>TITRES_STAT!D581</f>
        <v>0.88</v>
      </c>
      <c r="C578" s="2">
        <f t="shared" si="61"/>
        <v>0</v>
      </c>
      <c r="D578" s="2">
        <f t="shared" si="62"/>
        <v>0.88000000000000012</v>
      </c>
      <c r="E578" s="2">
        <f t="shared" si="64"/>
        <v>0.88000000000000012</v>
      </c>
      <c r="F578" s="2">
        <f t="shared" si="65"/>
        <v>0.90900000000000014</v>
      </c>
      <c r="G578" s="2">
        <f t="shared" si="67"/>
        <v>1.0024000000000002</v>
      </c>
      <c r="H578" s="2">
        <f t="shared" si="63"/>
        <v>1.0622499999999997</v>
      </c>
      <c r="I578" s="2">
        <f t="array" ref="I578">SUMPRODUCT(B562:B581, (ROW(B562:B581)-ROW(B562)+1)) / (20*21/2)</f>
        <v>0.8881904761904762</v>
      </c>
      <c r="J578" s="2">
        <f t="shared" si="66"/>
        <v>0.91395645523860269</v>
      </c>
      <c r="K578" s="2">
        <f t="shared" si="68"/>
        <v>0.95790615098697873</v>
      </c>
    </row>
    <row r="579" spans="1:11" ht="13.5" x14ac:dyDescent="0.25">
      <c r="A579" s="3">
        <f>TITRES_STAT!B582</f>
        <v>43145</v>
      </c>
      <c r="B579" s="5">
        <f>TITRES_STAT!D582</f>
        <v>0.88</v>
      </c>
      <c r="C579" s="2">
        <f t="shared" si="61"/>
        <v>0</v>
      </c>
      <c r="D579" s="2">
        <f t="shared" si="62"/>
        <v>0.88000000000000012</v>
      </c>
      <c r="E579" s="2">
        <f t="shared" si="64"/>
        <v>0.88000000000000012</v>
      </c>
      <c r="F579" s="2">
        <f t="shared" si="65"/>
        <v>0.90800000000000014</v>
      </c>
      <c r="G579" s="2">
        <f t="shared" si="67"/>
        <v>0.9982000000000002</v>
      </c>
      <c r="H579" s="2">
        <f t="shared" si="63"/>
        <v>1.0571499999999998</v>
      </c>
      <c r="I579" s="2">
        <f t="array" ref="I579">SUMPRODUCT(B563:B582, (ROW(B563:B582)-ROW(B563)+1)) / (20*21/2)</f>
        <v>0.88609523809523816</v>
      </c>
      <c r="J579" s="2">
        <f t="shared" si="66"/>
        <v>0.91072250712064051</v>
      </c>
      <c r="K579" s="2">
        <f t="shared" si="68"/>
        <v>0.95485100781101884</v>
      </c>
    </row>
    <row r="580" spans="1:11" ht="13.5" x14ac:dyDescent="0.25">
      <c r="A580" s="3">
        <f>TITRES_STAT!B583</f>
        <v>43146</v>
      </c>
      <c r="B580" s="5">
        <f>TITRES_STAT!D583</f>
        <v>0.88</v>
      </c>
      <c r="C580" s="2">
        <f t="shared" ref="C580:C643" si="69">B580-B579</f>
        <v>0</v>
      </c>
      <c r="D580" s="2">
        <f t="shared" si="62"/>
        <v>0.88000000000000012</v>
      </c>
      <c r="E580" s="2">
        <f t="shared" si="64"/>
        <v>0.88000000000000012</v>
      </c>
      <c r="F580" s="2">
        <f t="shared" si="65"/>
        <v>0.90500000000000025</v>
      </c>
      <c r="G580" s="2">
        <f t="shared" si="67"/>
        <v>0.99400000000000033</v>
      </c>
      <c r="H580" s="2">
        <f t="shared" si="63"/>
        <v>1.0520499999999999</v>
      </c>
      <c r="I580" s="2">
        <f t="array" ref="I580">SUMPRODUCT(B564:B583, (ROW(B564:B583)-ROW(B564)+1)) / (20*21/2)</f>
        <v>0.88428571428571434</v>
      </c>
      <c r="J580" s="2">
        <f t="shared" si="66"/>
        <v>0.90779655406153181</v>
      </c>
      <c r="K580" s="2">
        <f t="shared" si="68"/>
        <v>0.95191567417137113</v>
      </c>
    </row>
    <row r="581" spans="1:11" ht="13.5" x14ac:dyDescent="0.25">
      <c r="A581" s="3">
        <f>TITRES_STAT!B584</f>
        <v>43147</v>
      </c>
      <c r="B581" s="5">
        <f>TITRES_STAT!D584</f>
        <v>0.88</v>
      </c>
      <c r="C581" s="2">
        <f t="shared" si="69"/>
        <v>0</v>
      </c>
      <c r="D581" s="2">
        <f t="shared" si="62"/>
        <v>0.88000000000000012</v>
      </c>
      <c r="E581" s="2">
        <f t="shared" si="64"/>
        <v>0.88000000000000012</v>
      </c>
      <c r="F581" s="2">
        <f t="shared" si="65"/>
        <v>0.90200000000000014</v>
      </c>
      <c r="G581" s="2">
        <f t="shared" si="67"/>
        <v>0.98980000000000046</v>
      </c>
      <c r="H581" s="2">
        <f t="shared" si="63"/>
        <v>1.04735</v>
      </c>
      <c r="I581" s="2">
        <f t="array" ref="I581">SUMPRODUCT(B565:B584, (ROW(B565:B584)-ROW(B565)+1)) / (20*21/2)</f>
        <v>0.88276190476190475</v>
      </c>
      <c r="J581" s="2">
        <f t="shared" si="66"/>
        <v>0.90514926319852873</v>
      </c>
      <c r="K581" s="2">
        <f t="shared" si="68"/>
        <v>0.94909545165484688</v>
      </c>
    </row>
    <row r="582" spans="1:11" ht="13.5" x14ac:dyDescent="0.25">
      <c r="A582" s="3">
        <f>TITRES_STAT!B585</f>
        <v>43150</v>
      </c>
      <c r="B582" s="5">
        <f>TITRES_STAT!D585</f>
        <v>0.88</v>
      </c>
      <c r="C582" s="2">
        <f t="shared" si="69"/>
        <v>0</v>
      </c>
      <c r="D582" s="2">
        <f t="shared" ref="D582:D645" si="70">AVERAGE(B578:B582)</f>
        <v>0.88000000000000012</v>
      </c>
      <c r="E582" s="2">
        <f t="shared" si="64"/>
        <v>0.88000000000000012</v>
      </c>
      <c r="F582" s="2">
        <f t="shared" si="65"/>
        <v>0.89900000000000024</v>
      </c>
      <c r="G582" s="2">
        <f t="shared" si="67"/>
        <v>0.98560000000000059</v>
      </c>
      <c r="H582" s="2">
        <f t="shared" si="63"/>
        <v>1.04305</v>
      </c>
      <c r="I582" s="2">
        <f t="array" ref="I582">SUMPRODUCT(B566:B585, (ROW(B566:B585)-ROW(B566)+1)) / (20*21/2)</f>
        <v>0.8815238095238096</v>
      </c>
      <c r="J582" s="2">
        <f t="shared" si="66"/>
        <v>0.90275409527485928</v>
      </c>
      <c r="K582" s="2">
        <f t="shared" si="68"/>
        <v>0.94638582609975486</v>
      </c>
    </row>
    <row r="583" spans="1:11" ht="13.5" x14ac:dyDescent="0.25">
      <c r="A583" s="3">
        <f>TITRES_STAT!B586</f>
        <v>43151</v>
      </c>
      <c r="B583" s="5">
        <f>TITRES_STAT!D586</f>
        <v>0.88</v>
      </c>
      <c r="C583" s="2">
        <f t="shared" si="69"/>
        <v>0</v>
      </c>
      <c r="D583" s="2">
        <f t="shared" si="70"/>
        <v>0.88000000000000012</v>
      </c>
      <c r="E583" s="2">
        <f t="shared" si="64"/>
        <v>0.88000000000000012</v>
      </c>
      <c r="F583" s="2">
        <f t="shared" si="65"/>
        <v>0.89600000000000024</v>
      </c>
      <c r="G583" s="2">
        <f t="shared" si="67"/>
        <v>0.98140000000000072</v>
      </c>
      <c r="H583" s="2">
        <f t="shared" si="63"/>
        <v>1.0388500000000003</v>
      </c>
      <c r="I583" s="2">
        <f t="array" ref="I583">SUMPRODUCT(B567:B586, (ROW(B567:B586)-ROW(B567)+1)) / (20*21/2)</f>
        <v>0.88066666666666671</v>
      </c>
      <c r="J583" s="2">
        <f t="shared" si="66"/>
        <v>0.9005870385820155</v>
      </c>
      <c r="K583" s="2">
        <f t="shared" si="68"/>
        <v>0.94378246037035274</v>
      </c>
    </row>
    <row r="584" spans="1:11" ht="13.5" x14ac:dyDescent="0.25">
      <c r="A584" s="3">
        <f>TITRES_STAT!B587</f>
        <v>43152</v>
      </c>
      <c r="B584" s="5">
        <f>TITRES_STAT!D587</f>
        <v>0.88</v>
      </c>
      <c r="C584" s="2">
        <f t="shared" si="69"/>
        <v>0</v>
      </c>
      <c r="D584" s="2">
        <f t="shared" si="70"/>
        <v>0.88000000000000012</v>
      </c>
      <c r="E584" s="2">
        <f t="shared" si="64"/>
        <v>0.88000000000000012</v>
      </c>
      <c r="F584" s="2">
        <f t="shared" si="65"/>
        <v>0.89300000000000013</v>
      </c>
      <c r="G584" s="2">
        <f t="shared" si="67"/>
        <v>0.97720000000000085</v>
      </c>
      <c r="H584" s="2">
        <f t="shared" si="63"/>
        <v>1.0343000000000002</v>
      </c>
      <c r="I584" s="2">
        <f t="array" ref="I584">SUMPRODUCT(B568:B587, (ROW(B568:B587)-ROW(B568)+1)) / (20*21/2)</f>
        <v>0.88019047619047619</v>
      </c>
      <c r="J584" s="2">
        <f t="shared" si="66"/>
        <v>0.89862636824087117</v>
      </c>
      <c r="K584" s="2">
        <f t="shared" si="68"/>
        <v>0.94128118741465272</v>
      </c>
    </row>
    <row r="585" spans="1:11" ht="13.5" x14ac:dyDescent="0.25">
      <c r="A585" s="3">
        <f>TITRES_STAT!B588</f>
        <v>43153</v>
      </c>
      <c r="B585" s="5">
        <f>TITRES_STAT!D588</f>
        <v>0.88</v>
      </c>
      <c r="C585" s="2">
        <f t="shared" si="69"/>
        <v>0</v>
      </c>
      <c r="D585" s="2">
        <f t="shared" si="70"/>
        <v>0.88000000000000012</v>
      </c>
      <c r="E585" s="2">
        <f t="shared" si="64"/>
        <v>0.88000000000000012</v>
      </c>
      <c r="F585" s="2">
        <f t="shared" si="65"/>
        <v>0.88900000000000023</v>
      </c>
      <c r="G585" s="2">
        <f t="shared" si="67"/>
        <v>0.97300000000000098</v>
      </c>
      <c r="H585" s="2">
        <f t="shared" si="63"/>
        <v>1.0301500000000001</v>
      </c>
      <c r="I585" s="2">
        <f t="array" ref="I585">SUMPRODUCT(B569:B588, (ROW(B569:B588)-ROW(B569)+1)) / (20*21/2)</f>
        <v>0.88</v>
      </c>
      <c r="J585" s="2">
        <f t="shared" si="66"/>
        <v>0.89685242840840718</v>
      </c>
      <c r="K585" s="2">
        <f t="shared" si="68"/>
        <v>0.93887800359447027</v>
      </c>
    </row>
    <row r="586" spans="1:11" ht="13.5" x14ac:dyDescent="0.25">
      <c r="A586" s="3">
        <f>TITRES_STAT!B589</f>
        <v>43154</v>
      </c>
      <c r="B586" s="5">
        <f>TITRES_STAT!D589</f>
        <v>0.88</v>
      </c>
      <c r="C586" s="2">
        <f t="shared" si="69"/>
        <v>0</v>
      </c>
      <c r="D586" s="2">
        <f t="shared" si="70"/>
        <v>0.88000000000000012</v>
      </c>
      <c r="E586" s="2">
        <f t="shared" si="64"/>
        <v>0.88000000000000012</v>
      </c>
      <c r="F586" s="2">
        <f t="shared" si="65"/>
        <v>0.88500000000000034</v>
      </c>
      <c r="G586" s="2">
        <f t="shared" si="67"/>
        <v>0.9688000000000011</v>
      </c>
      <c r="H586" s="2">
        <f t="shared" ref="H586:H649" si="71">AVERAGE(B387:B586)</f>
        <v>1.0263500000000001</v>
      </c>
      <c r="I586" s="2">
        <f t="array" ref="I586">SUMPRODUCT(B570:B589, (ROW(B570:B589)-ROW(B570)+1)) / (20*21/2)</f>
        <v>0.88</v>
      </c>
      <c r="J586" s="2">
        <f t="shared" si="66"/>
        <v>0.89524743522665406</v>
      </c>
      <c r="K586" s="2">
        <f t="shared" si="68"/>
        <v>0.93656906227704007</v>
      </c>
    </row>
    <row r="587" spans="1:11" ht="13.5" x14ac:dyDescent="0.25">
      <c r="A587" s="3">
        <f>TITRES_STAT!B590</f>
        <v>43157</v>
      </c>
      <c r="B587" s="5">
        <f>TITRES_STAT!D590</f>
        <v>0.88</v>
      </c>
      <c r="C587" s="2">
        <f t="shared" si="69"/>
        <v>0</v>
      </c>
      <c r="D587" s="2">
        <f t="shared" si="70"/>
        <v>0.88000000000000012</v>
      </c>
      <c r="E587" s="2">
        <f t="shared" si="64"/>
        <v>0.88000000000000012</v>
      </c>
      <c r="F587" s="2">
        <f t="shared" si="65"/>
        <v>0.88200000000000023</v>
      </c>
      <c r="G587" s="2">
        <f t="shared" si="67"/>
        <v>0.96460000000000112</v>
      </c>
      <c r="H587" s="2">
        <f t="shared" si="71"/>
        <v>1.0229000000000001</v>
      </c>
      <c r="I587" s="2">
        <f t="array" ref="I587">SUMPRODUCT(B571:B590, (ROW(B571:B590)-ROW(B571)+1)) / (20*21/2)</f>
        <v>0.88</v>
      </c>
      <c r="J587" s="2">
        <f t="shared" si="66"/>
        <v>0.89379529853840123</v>
      </c>
      <c r="K587" s="2">
        <f t="shared" si="68"/>
        <v>0.93435066767794051</v>
      </c>
    </row>
    <row r="588" spans="1:11" ht="13.5" x14ac:dyDescent="0.25">
      <c r="A588" s="3">
        <f>TITRES_STAT!B591</f>
        <v>43158</v>
      </c>
      <c r="B588" s="5">
        <f>TITRES_STAT!D591</f>
        <v>0.88</v>
      </c>
      <c r="C588" s="2">
        <f t="shared" si="69"/>
        <v>0</v>
      </c>
      <c r="D588" s="2">
        <f t="shared" si="70"/>
        <v>0.88000000000000012</v>
      </c>
      <c r="E588" s="2">
        <f t="shared" ref="E588:E651" si="72">AVERAGE(B579:B588)</f>
        <v>0.88000000000000012</v>
      </c>
      <c r="F588" s="2">
        <f t="shared" si="65"/>
        <v>0.88000000000000023</v>
      </c>
      <c r="G588" s="2">
        <f t="shared" si="67"/>
        <v>0.96040000000000125</v>
      </c>
      <c r="H588" s="2">
        <f t="shared" si="71"/>
        <v>1.0198</v>
      </c>
      <c r="I588" s="2">
        <f t="array" ref="I588">SUMPRODUCT(B572:B591, (ROW(B572:B591)-ROW(B572)+1)) / (20*21/2)</f>
        <v>0.88</v>
      </c>
      <c r="J588" s="2">
        <f t="shared" si="66"/>
        <v>0.892481460582363</v>
      </c>
      <c r="K588" s="2">
        <f t="shared" si="68"/>
        <v>0.93221926894547236</v>
      </c>
    </row>
    <row r="589" spans="1:11" ht="13.5" x14ac:dyDescent="0.25">
      <c r="A589" s="3">
        <f>TITRES_STAT!B592</f>
        <v>43159</v>
      </c>
      <c r="B589" s="5">
        <f>TITRES_STAT!D592</f>
        <v>0.88</v>
      </c>
      <c r="C589" s="2">
        <f t="shared" si="69"/>
        <v>0</v>
      </c>
      <c r="D589" s="2">
        <f t="shared" si="70"/>
        <v>0.88000000000000012</v>
      </c>
      <c r="E589" s="2">
        <f t="shared" si="72"/>
        <v>0.88000000000000012</v>
      </c>
      <c r="F589" s="2">
        <f t="shared" si="65"/>
        <v>0.88000000000000023</v>
      </c>
      <c r="G589" s="2">
        <f t="shared" si="67"/>
        <v>0.95620000000000105</v>
      </c>
      <c r="H589" s="2">
        <f t="shared" si="71"/>
        <v>1.0166999999999999</v>
      </c>
      <c r="I589" s="2">
        <f t="array" ref="I589">SUMPRODUCT(B573:B592, (ROW(B573:B592)-ROW(B573)+1)) / (20*21/2)</f>
        <v>0.88</v>
      </c>
      <c r="J589" s="2">
        <f t="shared" si="66"/>
        <v>0.8912927500507094</v>
      </c>
      <c r="K589" s="2">
        <f t="shared" si="68"/>
        <v>0.93017145447702254</v>
      </c>
    </row>
    <row r="590" spans="1:11" ht="13.5" x14ac:dyDescent="0.25">
      <c r="A590" s="3">
        <f>TITRES_STAT!B593</f>
        <v>43160</v>
      </c>
      <c r="B590" s="5">
        <f>TITRES_STAT!D593</f>
        <v>0.88</v>
      </c>
      <c r="C590" s="2">
        <f t="shared" si="69"/>
        <v>0</v>
      </c>
      <c r="D590" s="2">
        <f t="shared" si="70"/>
        <v>0.88000000000000012</v>
      </c>
      <c r="E590" s="2">
        <f t="shared" si="72"/>
        <v>0.88000000000000012</v>
      </c>
      <c r="F590" s="2">
        <f t="shared" si="65"/>
        <v>0.88000000000000023</v>
      </c>
      <c r="G590" s="2">
        <f t="shared" si="67"/>
        <v>0.95200000000000107</v>
      </c>
      <c r="H590" s="2">
        <f t="shared" si="71"/>
        <v>1.0136000000000001</v>
      </c>
      <c r="I590" s="2">
        <f t="array" ref="I590">SUMPRODUCT(B574:B593, (ROW(B574:B593)-ROW(B574)+1)) / (20*21/2)</f>
        <v>0.88</v>
      </c>
      <c r="J590" s="2">
        <f t="shared" si="66"/>
        <v>0.89021725004587993</v>
      </c>
      <c r="K590" s="2">
        <f t="shared" si="68"/>
        <v>0.92820394645831583</v>
      </c>
    </row>
    <row r="591" spans="1:11" ht="13.5" x14ac:dyDescent="0.25">
      <c r="A591" s="3">
        <f>TITRES_STAT!B594</f>
        <v>43161</v>
      </c>
      <c r="B591" s="5">
        <f>TITRES_STAT!D594</f>
        <v>0.88</v>
      </c>
      <c r="C591" s="2">
        <f t="shared" si="69"/>
        <v>0</v>
      </c>
      <c r="D591" s="2">
        <f t="shared" si="70"/>
        <v>0.88000000000000012</v>
      </c>
      <c r="E591" s="2">
        <f t="shared" si="72"/>
        <v>0.88000000000000012</v>
      </c>
      <c r="F591" s="2">
        <f t="shared" si="65"/>
        <v>0.88000000000000023</v>
      </c>
      <c r="G591" s="2">
        <f t="shared" si="67"/>
        <v>0.94780000000000098</v>
      </c>
      <c r="H591" s="2">
        <f t="shared" si="71"/>
        <v>1.0105</v>
      </c>
      <c r="I591" s="2">
        <f t="array" ref="I591">SUMPRODUCT(B575:B594, (ROW(B575:B594)-ROW(B575)+1)) / (20*21/2)</f>
        <v>0.88</v>
      </c>
      <c r="J591" s="2">
        <f t="shared" si="66"/>
        <v>0.88924417861293892</v>
      </c>
      <c r="K591" s="2">
        <f t="shared" si="68"/>
        <v>0.92631359561681326</v>
      </c>
    </row>
    <row r="592" spans="1:11" ht="13.5" x14ac:dyDescent="0.25">
      <c r="A592" s="3">
        <f>TITRES_STAT!B595</f>
        <v>43164</v>
      </c>
      <c r="B592" s="5">
        <f>TITRES_STAT!D595</f>
        <v>0.88</v>
      </c>
      <c r="C592" s="2">
        <f t="shared" si="69"/>
        <v>0</v>
      </c>
      <c r="D592" s="2">
        <f t="shared" si="70"/>
        <v>0.88000000000000012</v>
      </c>
      <c r="E592" s="2">
        <f t="shared" si="72"/>
        <v>0.88000000000000012</v>
      </c>
      <c r="F592" s="2">
        <f t="shared" si="65"/>
        <v>0.88000000000000023</v>
      </c>
      <c r="G592" s="2">
        <f t="shared" si="67"/>
        <v>0.94360000000000099</v>
      </c>
      <c r="H592" s="2">
        <f t="shared" si="71"/>
        <v>1.0074000000000001</v>
      </c>
      <c r="I592" s="2">
        <f t="array" ref="I592">SUMPRODUCT(B576:B595, (ROW(B576:B595)-ROW(B576)+1)) / (20*21/2)</f>
        <v>0.88</v>
      </c>
      <c r="J592" s="2">
        <f t="shared" si="66"/>
        <v>0.88836378064980182</v>
      </c>
      <c r="K592" s="2">
        <f t="shared" si="68"/>
        <v>0.92449737618085981</v>
      </c>
    </row>
    <row r="593" spans="1:11" ht="13.5" x14ac:dyDescent="0.25">
      <c r="A593" s="3">
        <f>TITRES_STAT!B596</f>
        <v>43165</v>
      </c>
      <c r="B593" s="5">
        <f>TITRES_STAT!D596</f>
        <v>0.88</v>
      </c>
      <c r="C593" s="2">
        <f t="shared" si="69"/>
        <v>0</v>
      </c>
      <c r="D593" s="2">
        <f t="shared" si="70"/>
        <v>0.88000000000000012</v>
      </c>
      <c r="E593" s="2">
        <f t="shared" si="72"/>
        <v>0.88000000000000012</v>
      </c>
      <c r="F593" s="2">
        <f t="shared" si="65"/>
        <v>0.88000000000000023</v>
      </c>
      <c r="G593" s="2">
        <f t="shared" si="67"/>
        <v>0.93940000000000101</v>
      </c>
      <c r="H593" s="2">
        <f t="shared" si="71"/>
        <v>1.0043</v>
      </c>
      <c r="I593" s="2">
        <f t="array" ref="I593">SUMPRODUCT(B577:B596, (ROW(B577:B596)-ROW(B577)+1)) / (20*21/2)</f>
        <v>0.8828571428571429</v>
      </c>
      <c r="J593" s="2">
        <f t="shared" si="66"/>
        <v>0.88756723011172545</v>
      </c>
      <c r="K593" s="2">
        <f t="shared" si="68"/>
        <v>0.92275238103651247</v>
      </c>
    </row>
    <row r="594" spans="1:11" ht="13.5" x14ac:dyDescent="0.25">
      <c r="A594" s="3">
        <f>TITRES_STAT!B597</f>
        <v>43166</v>
      </c>
      <c r="B594" s="5">
        <f>TITRES_STAT!D597</f>
        <v>0.88</v>
      </c>
      <c r="C594" s="2">
        <f t="shared" si="69"/>
        <v>0</v>
      </c>
      <c r="D594" s="2">
        <f t="shared" si="70"/>
        <v>0.88000000000000012</v>
      </c>
      <c r="E594" s="2">
        <f t="shared" si="72"/>
        <v>0.88000000000000012</v>
      </c>
      <c r="F594" s="2">
        <f t="shared" si="65"/>
        <v>0.88000000000000023</v>
      </c>
      <c r="G594" s="2">
        <f t="shared" si="67"/>
        <v>0.93520000000000092</v>
      </c>
      <c r="H594" s="2">
        <f t="shared" si="71"/>
        <v>1.0009999999999999</v>
      </c>
      <c r="I594" s="2">
        <f t="array" ref="I594">SUMPRODUCT(B578:B597, (ROW(B578:B597)-ROW(B578)+1)) / (20*21/2)</f>
        <v>0.88938095238095238</v>
      </c>
      <c r="J594" s="2">
        <f t="shared" si="66"/>
        <v>0.88684654152965636</v>
      </c>
      <c r="K594" s="2">
        <f t="shared" si="68"/>
        <v>0.92107581707429631</v>
      </c>
    </row>
    <row r="595" spans="1:11" ht="13.5" x14ac:dyDescent="0.25">
      <c r="A595" s="3">
        <f>TITRES_STAT!B598</f>
        <v>43167</v>
      </c>
      <c r="B595" s="5">
        <f>TITRES_STAT!D598</f>
        <v>0.88</v>
      </c>
      <c r="C595" s="2">
        <f t="shared" si="69"/>
        <v>0</v>
      </c>
      <c r="D595" s="2">
        <f t="shared" si="70"/>
        <v>0.88000000000000012</v>
      </c>
      <c r="E595" s="2">
        <f t="shared" si="72"/>
        <v>0.88000000000000012</v>
      </c>
      <c r="F595" s="2">
        <f t="shared" si="65"/>
        <v>0.88000000000000023</v>
      </c>
      <c r="G595" s="2">
        <f t="shared" si="67"/>
        <v>0.93100000000000083</v>
      </c>
      <c r="H595" s="2">
        <f t="shared" si="71"/>
        <v>0.9978999999999999</v>
      </c>
      <c r="I595" s="2">
        <f t="array" ref="I595">SUMPRODUCT(B579:B598, (ROW(B579:B598)-ROW(B579)+1)) / (20*21/2)</f>
        <v>0.8993809523809525</v>
      </c>
      <c r="J595" s="2">
        <f t="shared" si="66"/>
        <v>0.8861944899554034</v>
      </c>
      <c r="K595" s="2">
        <f t="shared" si="68"/>
        <v>0.91946500071844162</v>
      </c>
    </row>
    <row r="596" spans="1:11" ht="13.5" x14ac:dyDescent="0.25">
      <c r="A596" s="3">
        <f>TITRES_STAT!B599</f>
        <v>43168</v>
      </c>
      <c r="B596" s="5">
        <f>TITRES_STAT!D599</f>
        <v>0.91</v>
      </c>
      <c r="C596" s="2">
        <f t="shared" si="69"/>
        <v>3.0000000000000027E-2</v>
      </c>
      <c r="D596" s="2">
        <f t="shared" si="70"/>
        <v>0.8859999999999999</v>
      </c>
      <c r="E596" s="2">
        <f t="shared" si="72"/>
        <v>0.88300000000000001</v>
      </c>
      <c r="F596" s="2">
        <f t="shared" ref="F596:F659" si="73">AVERAGE(B577:B596)</f>
        <v>0.88150000000000028</v>
      </c>
      <c r="G596" s="2">
        <f t="shared" si="67"/>
        <v>0.92740000000000067</v>
      </c>
      <c r="H596" s="2">
        <f t="shared" si="71"/>
        <v>0.99524999999999997</v>
      </c>
      <c r="I596" s="2">
        <f t="array" ref="I596">SUMPRODUCT(B580:B599, (ROW(B580:B599)-ROW(B580)+1)) / (20*21/2)</f>
        <v>0.91266666666666663</v>
      </c>
      <c r="J596" s="2">
        <f t="shared" si="66"/>
        <v>0.88846168138822212</v>
      </c>
      <c r="K596" s="2">
        <f t="shared" si="68"/>
        <v>0.91909382421967922</v>
      </c>
    </row>
    <row r="597" spans="1:11" ht="13.5" x14ac:dyDescent="0.25">
      <c r="A597" s="3">
        <f>TITRES_STAT!B600</f>
        <v>43171</v>
      </c>
      <c r="B597" s="5">
        <f>TITRES_STAT!D600</f>
        <v>0.95</v>
      </c>
      <c r="C597" s="2">
        <f t="shared" si="69"/>
        <v>3.9999999999999925E-2</v>
      </c>
      <c r="D597" s="2">
        <f t="shared" si="70"/>
        <v>0.9</v>
      </c>
      <c r="E597" s="2">
        <f t="shared" si="72"/>
        <v>0.89</v>
      </c>
      <c r="F597" s="2">
        <f t="shared" si="73"/>
        <v>0.88500000000000034</v>
      </c>
      <c r="G597" s="2">
        <f t="shared" si="67"/>
        <v>0.92520000000000058</v>
      </c>
      <c r="H597" s="2">
        <f t="shared" si="71"/>
        <v>0.99279999999999968</v>
      </c>
      <c r="I597" s="2">
        <f t="array" ref="I597">SUMPRODUCT(B581:B600, (ROW(B581:B600)-ROW(B581)+1)) / (20*21/2)</f>
        <v>0.92904761904761901</v>
      </c>
      <c r="J597" s="2">
        <f t="shared" ref="J597:J660" si="74">$J$4*B597+J596*(1-$J$4)</f>
        <v>0.89432247363696293</v>
      </c>
      <c r="K597" s="2">
        <f t="shared" si="68"/>
        <v>0.92030583111302511</v>
      </c>
    </row>
    <row r="598" spans="1:11" ht="13.5" x14ac:dyDescent="0.25">
      <c r="A598" s="3">
        <f>TITRES_STAT!B601</f>
        <v>43172</v>
      </c>
      <c r="B598" s="5">
        <f>TITRES_STAT!D601</f>
        <v>0.99</v>
      </c>
      <c r="C598" s="2">
        <f t="shared" si="69"/>
        <v>4.0000000000000036E-2</v>
      </c>
      <c r="D598" s="2">
        <f t="shared" si="70"/>
        <v>0.92200000000000004</v>
      </c>
      <c r="E598" s="2">
        <f t="shared" si="72"/>
        <v>0.90100000000000002</v>
      </c>
      <c r="F598" s="2">
        <f t="shared" si="73"/>
        <v>0.89050000000000029</v>
      </c>
      <c r="G598" s="2">
        <f t="shared" si="67"/>
        <v>0.9238000000000004</v>
      </c>
      <c r="H598" s="2">
        <f t="shared" si="71"/>
        <v>0.99054999999999982</v>
      </c>
      <c r="I598" s="2">
        <f t="array" ref="I598">SUMPRODUCT(B582:B601, (ROW(B582:B601)-ROW(B582)+1)) / (20*21/2)</f>
        <v>0.94833333333333347</v>
      </c>
      <c r="J598" s="2">
        <f t="shared" si="74"/>
        <v>0.90343461900487121</v>
      </c>
      <c r="K598" s="2">
        <f t="shared" si="68"/>
        <v>0.92303893577525942</v>
      </c>
    </row>
    <row r="599" spans="1:11" ht="13.5" x14ac:dyDescent="0.25">
      <c r="A599" s="3">
        <f>TITRES_STAT!B602</f>
        <v>43173</v>
      </c>
      <c r="B599" s="5">
        <f>TITRES_STAT!D602</f>
        <v>1.03</v>
      </c>
      <c r="C599" s="2">
        <f t="shared" si="69"/>
        <v>4.0000000000000036E-2</v>
      </c>
      <c r="D599" s="2">
        <f t="shared" si="70"/>
        <v>0.95200000000000018</v>
      </c>
      <c r="E599" s="2">
        <f t="shared" si="72"/>
        <v>0.91600000000000004</v>
      </c>
      <c r="F599" s="2">
        <f t="shared" si="73"/>
        <v>0.89800000000000024</v>
      </c>
      <c r="G599" s="2">
        <f t="shared" si="67"/>
        <v>0.92320000000000035</v>
      </c>
      <c r="H599" s="2">
        <f t="shared" si="71"/>
        <v>0.9886999999999998</v>
      </c>
      <c r="I599" s="2">
        <f t="array" ref="I599">SUMPRODUCT(B583:B602, (ROW(B583:B602)-ROW(B583)+1)) / (20*21/2)</f>
        <v>0.97033333333333327</v>
      </c>
      <c r="J599" s="2">
        <f t="shared" si="74"/>
        <v>0.91548846481393109</v>
      </c>
      <c r="K599" s="2">
        <f t="shared" si="68"/>
        <v>0.92723348731348454</v>
      </c>
    </row>
    <row r="600" spans="1:11" ht="13.5" x14ac:dyDescent="0.25">
      <c r="A600" s="3">
        <f>TITRES_STAT!B603</f>
        <v>43174</v>
      </c>
      <c r="B600" s="5">
        <f>TITRES_STAT!D603</f>
        <v>1.07</v>
      </c>
      <c r="C600" s="2">
        <f t="shared" si="69"/>
        <v>4.0000000000000036E-2</v>
      </c>
      <c r="D600" s="2">
        <f t="shared" si="70"/>
        <v>0.99</v>
      </c>
      <c r="E600" s="2">
        <f t="shared" si="72"/>
        <v>0.93500000000000016</v>
      </c>
      <c r="F600" s="2">
        <f t="shared" si="73"/>
        <v>0.90750000000000031</v>
      </c>
      <c r="G600" s="2">
        <f t="shared" si="67"/>
        <v>0.92340000000000033</v>
      </c>
      <c r="H600" s="2">
        <f t="shared" si="71"/>
        <v>0.98704999999999987</v>
      </c>
      <c r="I600" s="2">
        <f t="array" ref="I600">SUMPRODUCT(B584:B603, (ROW(B584:B603)-ROW(B584)+1)) / (20*21/2)</f>
        <v>0.9958095238095237</v>
      </c>
      <c r="J600" s="2">
        <f t="shared" si="74"/>
        <v>0.93020384911736631</v>
      </c>
      <c r="K600" s="2">
        <f t="shared" si="68"/>
        <v>0.93283217408550478</v>
      </c>
    </row>
    <row r="601" spans="1:11" ht="13.5" x14ac:dyDescent="0.25">
      <c r="A601" s="3">
        <f>TITRES_STAT!B604</f>
        <v>43175</v>
      </c>
      <c r="B601" s="5">
        <f>TITRES_STAT!D604</f>
        <v>1.1100000000000001</v>
      </c>
      <c r="C601" s="2">
        <f t="shared" si="69"/>
        <v>4.0000000000000036E-2</v>
      </c>
      <c r="D601" s="2">
        <f t="shared" si="70"/>
        <v>1.03</v>
      </c>
      <c r="E601" s="2">
        <f t="shared" si="72"/>
        <v>0.95799999999999996</v>
      </c>
      <c r="F601" s="2">
        <f t="shared" si="73"/>
        <v>0.91900000000000015</v>
      </c>
      <c r="G601" s="2">
        <f t="shared" si="67"/>
        <v>0.92440000000000011</v>
      </c>
      <c r="H601" s="2">
        <f t="shared" si="71"/>
        <v>0.98579999999999979</v>
      </c>
      <c r="I601" s="2">
        <f t="array" ref="I601">SUMPRODUCT(B585:B604, (ROW(B585:B604)-ROW(B585)+1)) / (20*21/2)</f>
        <v>1.0207142857142857</v>
      </c>
      <c r="J601" s="2">
        <f t="shared" si="74"/>
        <v>0.94732729205856958</v>
      </c>
      <c r="K601" s="2">
        <f t="shared" si="68"/>
        <v>0.93977993196450471</v>
      </c>
    </row>
    <row r="602" spans="1:11" ht="13.5" x14ac:dyDescent="0.25">
      <c r="A602" s="3">
        <f>TITRES_STAT!B605</f>
        <v>43178</v>
      </c>
      <c r="B602" s="5">
        <f>TITRES_STAT!D605</f>
        <v>1.1499999999999999</v>
      </c>
      <c r="C602" s="2">
        <f t="shared" si="69"/>
        <v>3.9999999999999813E-2</v>
      </c>
      <c r="D602" s="2">
        <f t="shared" si="70"/>
        <v>1.0699999999999998</v>
      </c>
      <c r="E602" s="2">
        <f t="shared" si="72"/>
        <v>0.9850000000000001</v>
      </c>
      <c r="F602" s="2">
        <f t="shared" si="73"/>
        <v>0.93249999999999988</v>
      </c>
      <c r="G602" s="2">
        <f t="shared" si="67"/>
        <v>0.92620000000000002</v>
      </c>
      <c r="H602" s="2">
        <f t="shared" si="71"/>
        <v>0.98494999999999988</v>
      </c>
      <c r="I602" s="2">
        <f t="array" ref="I602">SUMPRODUCT(B586:B605, (ROW(B586:B605)-ROW(B586)+1)) / (20*21/2)</f>
        <v>1.0440476190476189</v>
      </c>
      <c r="J602" s="2">
        <f t="shared" si="74"/>
        <v>0.96662945471965811</v>
      </c>
      <c r="K602" s="2">
        <f t="shared" si="68"/>
        <v>0.94802385620119078</v>
      </c>
    </row>
    <row r="603" spans="1:11" ht="13.5" x14ac:dyDescent="0.25">
      <c r="A603" s="3">
        <f>TITRES_STAT!B606</f>
        <v>43180</v>
      </c>
      <c r="B603" s="5">
        <f>TITRES_STAT!D606</f>
        <v>1.2</v>
      </c>
      <c r="C603" s="2">
        <f t="shared" si="69"/>
        <v>5.0000000000000044E-2</v>
      </c>
      <c r="D603" s="2">
        <f t="shared" si="70"/>
        <v>1.1119999999999999</v>
      </c>
      <c r="E603" s="2">
        <f t="shared" si="72"/>
        <v>1.0169999999999999</v>
      </c>
      <c r="F603" s="2">
        <f t="shared" si="73"/>
        <v>0.9484999999999999</v>
      </c>
      <c r="G603" s="2">
        <f t="shared" si="67"/>
        <v>0.92900000000000005</v>
      </c>
      <c r="H603" s="2">
        <f t="shared" si="71"/>
        <v>0.98434999999999984</v>
      </c>
      <c r="I603" s="2">
        <f t="array" ref="I603">SUMPRODUCT(B587:B606, (ROW(B587:B606)-ROW(B587)+1)) / (20*21/2)</f>
        <v>1.065809523809524</v>
      </c>
      <c r="J603" s="2">
        <f t="shared" si="74"/>
        <v>0.98885522093683353</v>
      </c>
      <c r="K603" s="2">
        <f t="shared" si="68"/>
        <v>0.95790527360506572</v>
      </c>
    </row>
    <row r="604" spans="1:11" ht="13.5" x14ac:dyDescent="0.25">
      <c r="A604" s="3">
        <f>TITRES_STAT!B607</f>
        <v>43181</v>
      </c>
      <c r="B604" s="5">
        <f>TITRES_STAT!D607</f>
        <v>1.21</v>
      </c>
      <c r="C604" s="2">
        <f t="shared" si="69"/>
        <v>1.0000000000000009E-2</v>
      </c>
      <c r="D604" s="2">
        <f t="shared" si="70"/>
        <v>1.1480000000000001</v>
      </c>
      <c r="E604" s="2">
        <f t="shared" si="72"/>
        <v>1.05</v>
      </c>
      <c r="F604" s="2">
        <f t="shared" si="73"/>
        <v>0.96500000000000008</v>
      </c>
      <c r="G604" s="2">
        <f t="shared" si="67"/>
        <v>0.93200000000000005</v>
      </c>
      <c r="H604" s="2">
        <f t="shared" si="71"/>
        <v>0.98384999999999989</v>
      </c>
      <c r="I604" s="2">
        <f t="array" ref="I604">SUMPRODUCT(B588:B607, (ROW(B588:B607)-ROW(B588)+1)) / (20*21/2)</f>
        <v>1.0860000000000001</v>
      </c>
      <c r="J604" s="2">
        <f t="shared" si="74"/>
        <v>1.009916628466659</v>
      </c>
      <c r="K604" s="2">
        <f t="shared" si="68"/>
        <v>0.96779134130682787</v>
      </c>
    </row>
    <row r="605" spans="1:11" ht="13.5" x14ac:dyDescent="0.25">
      <c r="A605" s="3">
        <f>TITRES_STAT!B608</f>
        <v>43182</v>
      </c>
      <c r="B605" s="5">
        <f>TITRES_STAT!D608</f>
        <v>1.21</v>
      </c>
      <c r="C605" s="2">
        <f t="shared" si="69"/>
        <v>0</v>
      </c>
      <c r="D605" s="2">
        <f t="shared" si="70"/>
        <v>1.1759999999999999</v>
      </c>
      <c r="E605" s="2">
        <f t="shared" si="72"/>
        <v>1.0830000000000002</v>
      </c>
      <c r="F605" s="2">
        <f t="shared" si="73"/>
        <v>0.98149999999999993</v>
      </c>
      <c r="G605" s="2">
        <f t="shared" si="67"/>
        <v>0.93579999999999997</v>
      </c>
      <c r="H605" s="2">
        <f t="shared" si="71"/>
        <v>0.98309999999999986</v>
      </c>
      <c r="I605" s="2">
        <f t="array" ref="I605">SUMPRODUCT(B589:B608, (ROW(B589:B608)-ROW(B589)+1)) / (20*21/2)</f>
        <v>1.1046190476190476</v>
      </c>
      <c r="J605" s="2">
        <f t="shared" si="74"/>
        <v>1.0289721876603104</v>
      </c>
      <c r="K605" s="2">
        <f t="shared" si="68"/>
        <v>0.97728972007910919</v>
      </c>
    </row>
    <row r="606" spans="1:11" ht="13.5" x14ac:dyDescent="0.25">
      <c r="A606" s="3">
        <f>TITRES_STAT!B609</f>
        <v>43185</v>
      </c>
      <c r="B606" s="5">
        <f>TITRES_STAT!D609</f>
        <v>1.21</v>
      </c>
      <c r="C606" s="2">
        <f t="shared" si="69"/>
        <v>0</v>
      </c>
      <c r="D606" s="2">
        <f t="shared" si="70"/>
        <v>1.196</v>
      </c>
      <c r="E606" s="2">
        <f t="shared" si="72"/>
        <v>1.1130000000000002</v>
      </c>
      <c r="F606" s="2">
        <f t="shared" si="73"/>
        <v>0.998</v>
      </c>
      <c r="G606" s="2">
        <f t="shared" si="67"/>
        <v>0.94040000000000001</v>
      </c>
      <c r="H606" s="2">
        <f t="shared" si="71"/>
        <v>0.98250000000000004</v>
      </c>
      <c r="I606" s="2">
        <f t="array" ref="I606">SUMPRODUCT(B590:B609, (ROW(B590:B609)-ROW(B590)+1)) / (20*21/2)</f>
        <v>1.1216666666666666</v>
      </c>
      <c r="J606" s="2">
        <f t="shared" si="74"/>
        <v>1.0462129316926618</v>
      </c>
      <c r="K606" s="2">
        <f t="shared" si="68"/>
        <v>0.98641561340934025</v>
      </c>
    </row>
    <row r="607" spans="1:11" ht="13.5" x14ac:dyDescent="0.25">
      <c r="A607" s="3">
        <f>TITRES_STAT!B610</f>
        <v>43186</v>
      </c>
      <c r="B607" s="5">
        <f>TITRES_STAT!D610</f>
        <v>1.21</v>
      </c>
      <c r="C607" s="2">
        <f t="shared" si="69"/>
        <v>0</v>
      </c>
      <c r="D607" s="2">
        <f t="shared" si="70"/>
        <v>1.208</v>
      </c>
      <c r="E607" s="2">
        <f t="shared" si="72"/>
        <v>1.139</v>
      </c>
      <c r="F607" s="2">
        <f t="shared" si="73"/>
        <v>1.0145000000000002</v>
      </c>
      <c r="G607" s="2">
        <f t="shared" si="67"/>
        <v>0.94579999999999997</v>
      </c>
      <c r="H607" s="2">
        <f t="shared" si="71"/>
        <v>0.9819</v>
      </c>
      <c r="I607" s="2">
        <f t="array" ref="I607">SUMPRODUCT(B591:B610, (ROW(B591:B610)-ROW(B591)+1)) / (20*21/2)</f>
        <v>1.137142857142857</v>
      </c>
      <c r="J607" s="2">
        <f t="shared" si="74"/>
        <v>1.0618117001028844</v>
      </c>
      <c r="K607" s="2">
        <f t="shared" si="68"/>
        <v>0.99518362856975839</v>
      </c>
    </row>
    <row r="608" spans="1:11" ht="13.5" x14ac:dyDescent="0.25">
      <c r="A608" s="3">
        <f>TITRES_STAT!B611</f>
        <v>43187</v>
      </c>
      <c r="B608" s="5">
        <f>TITRES_STAT!D611</f>
        <v>1.21</v>
      </c>
      <c r="C608" s="2">
        <f t="shared" si="69"/>
        <v>0</v>
      </c>
      <c r="D608" s="2">
        <f t="shared" si="70"/>
        <v>1.21</v>
      </c>
      <c r="E608" s="2">
        <f t="shared" si="72"/>
        <v>1.161</v>
      </c>
      <c r="F608" s="2">
        <f t="shared" si="73"/>
        <v>1.0310000000000001</v>
      </c>
      <c r="G608" s="2">
        <f t="shared" si="67"/>
        <v>0.95200000000000007</v>
      </c>
      <c r="H608" s="2">
        <f t="shared" si="71"/>
        <v>0.98130000000000006</v>
      </c>
      <c r="I608" s="2">
        <f t="array" ref="I608">SUMPRODUCT(B592:B611, (ROW(B592:B611)-ROW(B592)+1)) / (20*21/2)</f>
        <v>1.1500952380952381</v>
      </c>
      <c r="J608" s="2">
        <f t="shared" si="74"/>
        <v>1.0759248715216572</v>
      </c>
      <c r="K608" s="2">
        <f t="shared" si="68"/>
        <v>1.0036077999983952</v>
      </c>
    </row>
    <row r="609" spans="1:11" ht="13.5" x14ac:dyDescent="0.25">
      <c r="A609" s="3">
        <f>TITRES_STAT!B612</f>
        <v>43188</v>
      </c>
      <c r="B609" s="5">
        <f>TITRES_STAT!D612</f>
        <v>1.21</v>
      </c>
      <c r="C609" s="2">
        <f t="shared" si="69"/>
        <v>0</v>
      </c>
      <c r="D609" s="2">
        <f t="shared" si="70"/>
        <v>1.21</v>
      </c>
      <c r="E609" s="2">
        <f t="shared" si="72"/>
        <v>1.1790000000000003</v>
      </c>
      <c r="F609" s="2">
        <f t="shared" si="73"/>
        <v>1.0475000000000001</v>
      </c>
      <c r="G609" s="2">
        <f t="shared" si="67"/>
        <v>0.95819999999999994</v>
      </c>
      <c r="H609" s="2">
        <f t="shared" si="71"/>
        <v>0.98085000000000011</v>
      </c>
      <c r="I609" s="2">
        <f t="array" ref="I609">SUMPRODUCT(B593:B612, (ROW(B593:B612)-ROW(B593)+1)) / (20*21/2)</f>
        <v>1.1615238095238094</v>
      </c>
      <c r="J609" s="2">
        <f t="shared" si="74"/>
        <v>1.0886939313767374</v>
      </c>
      <c r="K609" s="2">
        <f t="shared" si="68"/>
        <v>1.0117016117631641</v>
      </c>
    </row>
    <row r="610" spans="1:11" ht="13.5" x14ac:dyDescent="0.25">
      <c r="A610" s="3">
        <f>TITRES_STAT!B613</f>
        <v>43189</v>
      </c>
      <c r="B610" s="5">
        <f>TITRES_STAT!D613</f>
        <v>1.21</v>
      </c>
      <c r="C610" s="2">
        <f t="shared" si="69"/>
        <v>0</v>
      </c>
      <c r="D610" s="2">
        <f t="shared" si="70"/>
        <v>1.21</v>
      </c>
      <c r="E610" s="2">
        <f t="shared" si="72"/>
        <v>1.1930000000000003</v>
      </c>
      <c r="F610" s="2">
        <f t="shared" si="73"/>
        <v>1.0640000000000003</v>
      </c>
      <c r="G610" s="2">
        <f t="shared" si="67"/>
        <v>0.96360000000000001</v>
      </c>
      <c r="H610" s="2">
        <f t="shared" si="71"/>
        <v>0.98065000000000013</v>
      </c>
      <c r="I610" s="2">
        <f t="array" ref="I610">SUMPRODUCT(B594:B613, (ROW(B594:B613)-ROW(B594)+1)) / (20*21/2)</f>
        <v>1.1714285714285713</v>
      </c>
      <c r="J610" s="2">
        <f t="shared" si="74"/>
        <v>1.1002468902932385</v>
      </c>
      <c r="K610" s="2">
        <f t="shared" si="68"/>
        <v>1.0194780191450008</v>
      </c>
    </row>
    <row r="611" spans="1:11" ht="13.5" x14ac:dyDescent="0.25">
      <c r="A611" s="3">
        <f>TITRES_STAT!B614</f>
        <v>43192</v>
      </c>
      <c r="B611" s="5">
        <f>TITRES_STAT!D614</f>
        <v>1.2</v>
      </c>
      <c r="C611" s="2">
        <f t="shared" si="69"/>
        <v>-1.0000000000000009E-2</v>
      </c>
      <c r="D611" s="2">
        <f t="shared" si="70"/>
        <v>1.208</v>
      </c>
      <c r="E611" s="2">
        <f t="shared" si="72"/>
        <v>1.202</v>
      </c>
      <c r="F611" s="2">
        <f t="shared" si="73"/>
        <v>1.0800000000000003</v>
      </c>
      <c r="G611" s="2">
        <f t="shared" si="67"/>
        <v>0.96880000000000011</v>
      </c>
      <c r="H611" s="2">
        <f t="shared" si="71"/>
        <v>0.98065000000000013</v>
      </c>
      <c r="I611" s="2">
        <f t="array" ref="I611">SUMPRODUCT(B595:B614, (ROW(B595:B614)-ROW(B595)+1)) / (20*21/2)</f>
        <v>1.1798095238095239</v>
      </c>
      <c r="J611" s="2">
        <f t="shared" si="74"/>
        <v>1.1097471864557873</v>
      </c>
      <c r="K611" s="2">
        <f t="shared" si="68"/>
        <v>1.0265573125118634</v>
      </c>
    </row>
    <row r="612" spans="1:11" ht="13.5" x14ac:dyDescent="0.25">
      <c r="A612" s="3">
        <f>TITRES_STAT!B615</f>
        <v>43193</v>
      </c>
      <c r="B612" s="5">
        <f>TITRES_STAT!D615</f>
        <v>1.2</v>
      </c>
      <c r="C612" s="2">
        <f t="shared" si="69"/>
        <v>0</v>
      </c>
      <c r="D612" s="2">
        <f t="shared" si="70"/>
        <v>1.206</v>
      </c>
      <c r="E612" s="2">
        <f t="shared" si="72"/>
        <v>1.2070000000000001</v>
      </c>
      <c r="F612" s="2">
        <f t="shared" si="73"/>
        <v>1.0960000000000003</v>
      </c>
      <c r="G612" s="2">
        <f t="shared" si="67"/>
        <v>0.97400000000000009</v>
      </c>
      <c r="H612" s="2">
        <f t="shared" si="71"/>
        <v>0.98089999999999999</v>
      </c>
      <c r="I612" s="2">
        <f t="array" ref="I612">SUMPRODUCT(B596:B615, (ROW(B596:B615)-ROW(B596)+1)) / (20*21/2)</f>
        <v>1.1866666666666665</v>
      </c>
      <c r="J612" s="2">
        <f t="shared" si="74"/>
        <v>1.1183426925076172</v>
      </c>
      <c r="K612" s="2">
        <f t="shared" si="68"/>
        <v>1.033358986531006</v>
      </c>
    </row>
    <row r="613" spans="1:11" ht="13.5" x14ac:dyDescent="0.25">
      <c r="A613" s="3">
        <f>TITRES_STAT!B616</f>
        <v>43194</v>
      </c>
      <c r="B613" s="5">
        <f>TITRES_STAT!D616</f>
        <v>1.2</v>
      </c>
      <c r="C613" s="2">
        <f t="shared" si="69"/>
        <v>0</v>
      </c>
      <c r="D613" s="2">
        <f t="shared" si="70"/>
        <v>1.2040000000000002</v>
      </c>
      <c r="E613" s="2">
        <f t="shared" si="72"/>
        <v>1.2069999999999996</v>
      </c>
      <c r="F613" s="2">
        <f t="shared" si="73"/>
        <v>1.1120000000000001</v>
      </c>
      <c r="G613" s="2">
        <f t="shared" si="67"/>
        <v>0.97920000000000018</v>
      </c>
      <c r="H613" s="2">
        <f t="shared" si="71"/>
        <v>0.98140000000000005</v>
      </c>
      <c r="I613" s="2">
        <f t="array" ref="I613">SUMPRODUCT(B597:B616, (ROW(B597:B616)-ROW(B597)+1)) / (20*21/2)</f>
        <v>1.1919999999999999</v>
      </c>
      <c r="J613" s="2">
        <f t="shared" si="74"/>
        <v>1.1261195789354632</v>
      </c>
      <c r="K613" s="2">
        <f t="shared" si="68"/>
        <v>1.0398939282356725</v>
      </c>
    </row>
    <row r="614" spans="1:11" ht="13.5" x14ac:dyDescent="0.25">
      <c r="A614" s="3">
        <f>TITRES_STAT!B617</f>
        <v>43195</v>
      </c>
      <c r="B614" s="5">
        <f>TITRES_STAT!D617</f>
        <v>1.2</v>
      </c>
      <c r="C614" s="2">
        <f t="shared" si="69"/>
        <v>0</v>
      </c>
      <c r="D614" s="2">
        <f t="shared" si="70"/>
        <v>1.2020000000000002</v>
      </c>
      <c r="E614" s="2">
        <f t="shared" si="72"/>
        <v>1.2059999999999997</v>
      </c>
      <c r="F614" s="2">
        <f t="shared" si="73"/>
        <v>1.1280000000000001</v>
      </c>
      <c r="G614" s="2">
        <f t="shared" si="67"/>
        <v>0.98440000000000016</v>
      </c>
      <c r="H614" s="2">
        <f t="shared" si="71"/>
        <v>0.98209999999999975</v>
      </c>
      <c r="I614" s="2">
        <f t="array" ref="I614">SUMPRODUCT(B598:B617, (ROW(B598:B617)-ROW(B598)+1)) / (20*21/2)</f>
        <v>1.1959523809523809</v>
      </c>
      <c r="J614" s="2">
        <f t="shared" si="74"/>
        <v>1.1331558095130383</v>
      </c>
      <c r="K614" s="2">
        <f t="shared" si="68"/>
        <v>1.0461725977166265</v>
      </c>
    </row>
    <row r="615" spans="1:11" ht="13.5" x14ac:dyDescent="0.25">
      <c r="A615" s="3">
        <f>TITRES_STAT!B618</f>
        <v>43196</v>
      </c>
      <c r="B615" s="5">
        <f>TITRES_STAT!D618</f>
        <v>1.2</v>
      </c>
      <c r="C615" s="2">
        <f t="shared" si="69"/>
        <v>0</v>
      </c>
      <c r="D615" s="2">
        <f t="shared" si="70"/>
        <v>1.2</v>
      </c>
      <c r="E615" s="2">
        <f t="shared" si="72"/>
        <v>1.2049999999999996</v>
      </c>
      <c r="F615" s="2">
        <f t="shared" si="73"/>
        <v>1.1440000000000001</v>
      </c>
      <c r="G615" s="2">
        <f t="shared" si="67"/>
        <v>0.9892000000000003</v>
      </c>
      <c r="H615" s="2">
        <f t="shared" si="71"/>
        <v>0.98299999999999965</v>
      </c>
      <c r="I615" s="2">
        <f t="array" ref="I615">SUMPRODUCT(B599:B618, (ROW(B599:B618)-ROW(B599)+1)) / (20*21/2)</f>
        <v>1.1987142857142856</v>
      </c>
      <c r="J615" s="2">
        <f t="shared" si="74"/>
        <v>1.1395219228927489</v>
      </c>
      <c r="K615" s="2">
        <f t="shared" si="68"/>
        <v>1.0522050448649942</v>
      </c>
    </row>
    <row r="616" spans="1:11" ht="13.5" x14ac:dyDescent="0.25">
      <c r="A616" s="3">
        <f>TITRES_STAT!B619</f>
        <v>43200</v>
      </c>
      <c r="B616" s="5">
        <f>TITRES_STAT!D619</f>
        <v>1.2</v>
      </c>
      <c r="C616" s="2">
        <f t="shared" si="69"/>
        <v>0</v>
      </c>
      <c r="D616" s="2">
        <f t="shared" si="70"/>
        <v>1.2</v>
      </c>
      <c r="E616" s="2">
        <f t="shared" si="72"/>
        <v>1.2039999999999997</v>
      </c>
      <c r="F616" s="2">
        <f t="shared" si="73"/>
        <v>1.1585000000000001</v>
      </c>
      <c r="G616" s="2">
        <f t="shared" si="67"/>
        <v>0.99400000000000044</v>
      </c>
      <c r="H616" s="2">
        <f t="shared" si="71"/>
        <v>0.98409999999999964</v>
      </c>
      <c r="I616" s="2">
        <f t="array" ref="I616">SUMPRODUCT(B600:B619, (ROW(B600:B619)-ROW(B600)+1)) / (20*21/2)</f>
        <v>1.2014285714285713</v>
      </c>
      <c r="J616" s="2">
        <f t="shared" si="74"/>
        <v>1.1452817397601063</v>
      </c>
      <c r="K616" s="2">
        <f t="shared" si="68"/>
        <v>1.0580009254585239</v>
      </c>
    </row>
    <row r="617" spans="1:11" ht="13.5" x14ac:dyDescent="0.25">
      <c r="A617" s="3">
        <f>TITRES_STAT!B620</f>
        <v>43201</v>
      </c>
      <c r="B617" s="5">
        <f>TITRES_STAT!D620</f>
        <v>1.2</v>
      </c>
      <c r="C617" s="2">
        <f t="shared" si="69"/>
        <v>0</v>
      </c>
      <c r="D617" s="2">
        <f t="shared" si="70"/>
        <v>1.2</v>
      </c>
      <c r="E617" s="2">
        <f t="shared" si="72"/>
        <v>1.2029999999999998</v>
      </c>
      <c r="F617" s="2">
        <f t="shared" si="73"/>
        <v>1.1709999999999998</v>
      </c>
      <c r="G617" s="2">
        <f t="shared" si="67"/>
        <v>0.99920000000000042</v>
      </c>
      <c r="H617" s="2">
        <f t="shared" si="71"/>
        <v>0.98524999999999963</v>
      </c>
      <c r="I617" s="2">
        <f t="array" ref="I617">SUMPRODUCT(B601:B620, (ROW(B601:B620)-ROW(B601)+1)) / (20*21/2)</f>
        <v>1.2032857142857143</v>
      </c>
      <c r="J617" s="2">
        <f t="shared" si="74"/>
        <v>1.1504930026400961</v>
      </c>
      <c r="K617" s="2">
        <f t="shared" si="68"/>
        <v>1.0635695166170132</v>
      </c>
    </row>
    <row r="618" spans="1:11" ht="13.5" x14ac:dyDescent="0.25">
      <c r="A618" s="3">
        <f>TITRES_STAT!B621</f>
        <v>43202</v>
      </c>
      <c r="B618" s="5">
        <f>TITRES_STAT!D621</f>
        <v>1.2</v>
      </c>
      <c r="C618" s="2">
        <f t="shared" si="69"/>
        <v>0</v>
      </c>
      <c r="D618" s="2">
        <f t="shared" si="70"/>
        <v>1.2</v>
      </c>
      <c r="E618" s="2">
        <f t="shared" si="72"/>
        <v>1.2019999999999997</v>
      </c>
      <c r="F618" s="2">
        <f t="shared" si="73"/>
        <v>1.1814999999999998</v>
      </c>
      <c r="G618" s="2">
        <f t="shared" si="67"/>
        <v>1.0048000000000004</v>
      </c>
      <c r="H618" s="2">
        <f t="shared" si="71"/>
        <v>0.98639999999999961</v>
      </c>
      <c r="I618" s="2">
        <f t="array" ref="I618">SUMPRODUCT(B602:B621, (ROW(B602:B621)-ROW(B602)+1)) / (20*21/2)</f>
        <v>1.2044761904761905</v>
      </c>
      <c r="J618" s="2">
        <f t="shared" si="74"/>
        <v>1.1552079547696108</v>
      </c>
      <c r="K618" s="2">
        <f t="shared" si="68"/>
        <v>1.0689197316516401</v>
      </c>
    </row>
    <row r="619" spans="1:11" ht="13.5" x14ac:dyDescent="0.25">
      <c r="A619" s="3">
        <f>TITRES_STAT!B622</f>
        <v>43203</v>
      </c>
      <c r="B619" s="5">
        <f>TITRES_STAT!D622</f>
        <v>1.21</v>
      </c>
      <c r="C619" s="2">
        <f t="shared" si="69"/>
        <v>1.0000000000000009E-2</v>
      </c>
      <c r="D619" s="2">
        <f t="shared" si="70"/>
        <v>1.202</v>
      </c>
      <c r="E619" s="2">
        <f t="shared" si="72"/>
        <v>1.202</v>
      </c>
      <c r="F619" s="2">
        <f t="shared" si="73"/>
        <v>1.1904999999999999</v>
      </c>
      <c r="G619" s="2">
        <f t="shared" si="67"/>
        <v>1.0114000000000005</v>
      </c>
      <c r="H619" s="2">
        <f t="shared" si="71"/>
        <v>0.98779999999999968</v>
      </c>
      <c r="I619" s="2">
        <f t="array" ref="I619">SUMPRODUCT(B603:B622, (ROW(B603:B622)-ROW(B603)+1)) / (20*21/2)</f>
        <v>1.2051904761904759</v>
      </c>
      <c r="J619" s="2">
        <f t="shared" si="74"/>
        <v>1.1604262447915525</v>
      </c>
      <c r="K619" s="2">
        <f t="shared" si="68"/>
        <v>1.074452291194713</v>
      </c>
    </row>
    <row r="620" spans="1:11" ht="13.5" x14ac:dyDescent="0.25">
      <c r="A620" s="3">
        <f>TITRES_STAT!B623</f>
        <v>43206</v>
      </c>
      <c r="B620" s="5">
        <f>TITRES_STAT!D623</f>
        <v>1.21</v>
      </c>
      <c r="C620" s="2">
        <f t="shared" si="69"/>
        <v>0</v>
      </c>
      <c r="D620" s="2">
        <f t="shared" si="70"/>
        <v>1.204</v>
      </c>
      <c r="E620" s="2">
        <f t="shared" si="72"/>
        <v>1.202</v>
      </c>
      <c r="F620" s="2">
        <f t="shared" si="73"/>
        <v>1.1975</v>
      </c>
      <c r="G620" s="2">
        <f t="shared" si="67"/>
        <v>1.0180000000000005</v>
      </c>
      <c r="H620" s="2">
        <f t="shared" si="71"/>
        <v>0.98939999999999972</v>
      </c>
      <c r="I620" s="2">
        <f t="array" ref="I620">SUMPRODUCT(B604:B623, (ROW(B604:B623)-ROW(B604)+1)) / (20*21/2)</f>
        <v>1.2084761904761905</v>
      </c>
      <c r="J620" s="2">
        <f t="shared" si="74"/>
        <v>1.1651475548114045</v>
      </c>
      <c r="K620" s="2">
        <f t="shared" si="68"/>
        <v>1.0797678876184498</v>
      </c>
    </row>
    <row r="621" spans="1:11" ht="13.5" x14ac:dyDescent="0.25">
      <c r="A621" s="3">
        <f>TITRES_STAT!B624</f>
        <v>43207</v>
      </c>
      <c r="B621" s="5">
        <f>TITRES_STAT!D624</f>
        <v>1.21</v>
      </c>
      <c r="C621" s="2">
        <f t="shared" si="69"/>
        <v>0</v>
      </c>
      <c r="D621" s="2">
        <f t="shared" si="70"/>
        <v>1.206</v>
      </c>
      <c r="E621" s="2">
        <f t="shared" si="72"/>
        <v>1.2030000000000001</v>
      </c>
      <c r="F621" s="2">
        <f t="shared" si="73"/>
        <v>1.2024999999999999</v>
      </c>
      <c r="G621" s="2">
        <f t="shared" si="67"/>
        <v>1.0246000000000004</v>
      </c>
      <c r="H621" s="2">
        <f t="shared" si="71"/>
        <v>0.99099999999999977</v>
      </c>
      <c r="I621" s="2">
        <f t="array" ref="I621">SUMPRODUCT(B605:B624, (ROW(B605:B624)-ROW(B605)+1)) / (20*21/2)</f>
        <v>1.2115714285714285</v>
      </c>
      <c r="J621" s="2">
        <f t="shared" si="74"/>
        <v>1.1694192162579373</v>
      </c>
      <c r="K621" s="2">
        <f t="shared" si="68"/>
        <v>1.0848750292804712</v>
      </c>
    </row>
    <row r="622" spans="1:11" ht="13.5" x14ac:dyDescent="0.25">
      <c r="A622" s="3">
        <f>TITRES_STAT!B625</f>
        <v>43208</v>
      </c>
      <c r="B622" s="5">
        <f>TITRES_STAT!D625</f>
        <v>1.21</v>
      </c>
      <c r="C622" s="2">
        <f t="shared" si="69"/>
        <v>0</v>
      </c>
      <c r="D622" s="2">
        <f t="shared" si="70"/>
        <v>1.208</v>
      </c>
      <c r="E622" s="2">
        <f t="shared" si="72"/>
        <v>1.2040000000000002</v>
      </c>
      <c r="F622" s="2">
        <f t="shared" si="73"/>
        <v>1.2055</v>
      </c>
      <c r="G622" s="2">
        <f t="shared" si="67"/>
        <v>1.0312000000000006</v>
      </c>
      <c r="H622" s="2">
        <f t="shared" si="71"/>
        <v>0.99259999999999993</v>
      </c>
      <c r="I622" s="2">
        <f t="array" ref="I622">SUMPRODUCT(B606:B625, (ROW(B606:B625)-ROW(B606)+1)) / (20*21/2)</f>
        <v>1.2145238095238096</v>
      </c>
      <c r="J622" s="2">
        <f t="shared" si="74"/>
        <v>1.1732840528048003</v>
      </c>
      <c r="K622" s="2">
        <f t="shared" si="68"/>
        <v>1.0897818908773154</v>
      </c>
    </row>
    <row r="623" spans="1:11" ht="13.5" x14ac:dyDescent="0.25">
      <c r="A623" s="3">
        <f>TITRES_STAT!B626</f>
        <v>43209</v>
      </c>
      <c r="B623" s="5">
        <f>TITRES_STAT!D626</f>
        <v>1.24</v>
      </c>
      <c r="C623" s="2">
        <f t="shared" si="69"/>
        <v>3.0000000000000027E-2</v>
      </c>
      <c r="D623" s="2">
        <f t="shared" si="70"/>
        <v>1.216</v>
      </c>
      <c r="E623" s="2">
        <f t="shared" si="72"/>
        <v>1.208</v>
      </c>
      <c r="F623" s="2">
        <f t="shared" si="73"/>
        <v>1.2074999999999998</v>
      </c>
      <c r="G623" s="2">
        <f t="shared" si="67"/>
        <v>1.0384000000000007</v>
      </c>
      <c r="H623" s="2">
        <f t="shared" si="71"/>
        <v>0.99434999999999985</v>
      </c>
      <c r="I623" s="2">
        <f t="array" ref="I623">SUMPRODUCT(B607:B626, (ROW(B607:B626)-ROW(B607)+1)) / (20*21/2)</f>
        <v>1.2135238095238094</v>
      </c>
      <c r="J623" s="2">
        <f t="shared" si="74"/>
        <v>1.1796379525376763</v>
      </c>
      <c r="K623" s="2">
        <f t="shared" si="68"/>
        <v>1.0956727971174207</v>
      </c>
    </row>
    <row r="624" spans="1:11" ht="13.5" x14ac:dyDescent="0.25">
      <c r="A624" s="3">
        <f>TITRES_STAT!B627</f>
        <v>43210</v>
      </c>
      <c r="B624" s="5">
        <f>TITRES_STAT!D627</f>
        <v>1.24</v>
      </c>
      <c r="C624" s="2">
        <f t="shared" si="69"/>
        <v>0</v>
      </c>
      <c r="D624" s="2">
        <f t="shared" si="70"/>
        <v>1.222</v>
      </c>
      <c r="E624" s="2">
        <f t="shared" si="72"/>
        <v>1.2120000000000002</v>
      </c>
      <c r="F624" s="2">
        <f t="shared" si="73"/>
        <v>1.2089999999999999</v>
      </c>
      <c r="G624" s="2">
        <f t="shared" si="67"/>
        <v>1.0456000000000008</v>
      </c>
      <c r="H624" s="2">
        <f t="shared" si="71"/>
        <v>0.99609999999999999</v>
      </c>
      <c r="I624" s="2">
        <f t="array" ref="I624">SUMPRODUCT(B608:B627, (ROW(B608:B627)-ROW(B608)+1)) / (20*21/2)</f>
        <v>1.2125714285714284</v>
      </c>
      <c r="J624" s="2">
        <f t="shared" si="74"/>
        <v>1.1853867189626595</v>
      </c>
      <c r="K624" s="2">
        <f t="shared" si="68"/>
        <v>1.1013326874265414</v>
      </c>
    </row>
    <row r="625" spans="1:11" ht="13.5" x14ac:dyDescent="0.25">
      <c r="A625" s="3">
        <f>TITRES_STAT!B628</f>
        <v>43213</v>
      </c>
      <c r="B625" s="5">
        <f>TITRES_STAT!D628</f>
        <v>1.24</v>
      </c>
      <c r="C625" s="2">
        <f t="shared" si="69"/>
        <v>0</v>
      </c>
      <c r="D625" s="2">
        <f t="shared" si="70"/>
        <v>1.2280000000000002</v>
      </c>
      <c r="E625" s="2">
        <f t="shared" si="72"/>
        <v>1.216</v>
      </c>
      <c r="F625" s="2">
        <f t="shared" si="73"/>
        <v>1.2104999999999997</v>
      </c>
      <c r="G625" s="2">
        <f t="shared" si="67"/>
        <v>1.0528000000000006</v>
      </c>
      <c r="H625" s="2">
        <f t="shared" si="71"/>
        <v>0.99785000000000013</v>
      </c>
      <c r="I625" s="2">
        <f t="array" ref="I625">SUMPRODUCT(B609:B628, (ROW(B609:B628)-ROW(B609)+1)) / (20*21/2)</f>
        <v>1.2164285714285714</v>
      </c>
      <c r="J625" s="2">
        <f t="shared" si="74"/>
        <v>1.1905879838233584</v>
      </c>
      <c r="K625" s="2">
        <f t="shared" si="68"/>
        <v>1.1067706212529516</v>
      </c>
    </row>
    <row r="626" spans="1:11" ht="13.5" x14ac:dyDescent="0.25">
      <c r="A626" s="3">
        <f>TITRES_STAT!B629</f>
        <v>43214</v>
      </c>
      <c r="B626" s="5">
        <f>TITRES_STAT!D629</f>
        <v>1.2</v>
      </c>
      <c r="C626" s="2">
        <f t="shared" si="69"/>
        <v>-4.0000000000000036E-2</v>
      </c>
      <c r="D626" s="2">
        <f t="shared" si="70"/>
        <v>1.2260000000000002</v>
      </c>
      <c r="E626" s="2">
        <f t="shared" si="72"/>
        <v>1.216</v>
      </c>
      <c r="F626" s="2">
        <f t="shared" si="73"/>
        <v>1.2099999999999995</v>
      </c>
      <c r="G626" s="2">
        <f t="shared" ref="G626:G689" si="75">AVERAGE(B577:B626)</f>
        <v>1.0592000000000008</v>
      </c>
      <c r="H626" s="2">
        <f t="shared" si="71"/>
        <v>0.99940000000000007</v>
      </c>
      <c r="I626" s="2">
        <f t="array" ref="I626">SUMPRODUCT(B610:B629, (ROW(B610:B629)-ROW(B610)+1)) / (20*21/2)</f>
        <v>1.2200952380952381</v>
      </c>
      <c r="J626" s="2">
        <f t="shared" si="74"/>
        <v>1.1914843663163719</v>
      </c>
      <c r="K626" s="2">
        <f t="shared" si="68"/>
        <v>1.1104266753214633</v>
      </c>
    </row>
    <row r="627" spans="1:11" ht="13.5" x14ac:dyDescent="0.25">
      <c r="A627" s="3">
        <f>TITRES_STAT!B630</f>
        <v>43215</v>
      </c>
      <c r="B627" s="5">
        <f>TITRES_STAT!D630</f>
        <v>1.2</v>
      </c>
      <c r="C627" s="2">
        <f t="shared" si="69"/>
        <v>0</v>
      </c>
      <c r="D627" s="2">
        <f t="shared" si="70"/>
        <v>1.224</v>
      </c>
      <c r="E627" s="2">
        <f t="shared" si="72"/>
        <v>1.2159999999999997</v>
      </c>
      <c r="F627" s="2">
        <f t="shared" si="73"/>
        <v>1.2094999999999998</v>
      </c>
      <c r="G627" s="2">
        <f t="shared" si="75"/>
        <v>1.0656000000000008</v>
      </c>
      <c r="H627" s="2">
        <f t="shared" si="71"/>
        <v>1.0009500000000002</v>
      </c>
      <c r="I627" s="2">
        <f t="array" ref="I627">SUMPRODUCT(B611:B630, (ROW(B611:B630)-ROW(B611)+1)) / (20*21/2)</f>
        <v>1.2235714285714285</v>
      </c>
      <c r="J627" s="2">
        <f t="shared" si="74"/>
        <v>1.1922953790481461</v>
      </c>
      <c r="K627" s="2">
        <f t="shared" ref="K627:K690" si="76">$K$4*B627+(1-$K$4)*K626</f>
        <v>1.1139393547206218</v>
      </c>
    </row>
    <row r="628" spans="1:11" ht="13.5" x14ac:dyDescent="0.25">
      <c r="A628" s="3">
        <f>TITRES_STAT!B631</f>
        <v>43216</v>
      </c>
      <c r="B628" s="5">
        <f>TITRES_STAT!D631</f>
        <v>1.25</v>
      </c>
      <c r="C628" s="2">
        <f t="shared" si="69"/>
        <v>5.0000000000000044E-2</v>
      </c>
      <c r="D628" s="2">
        <f t="shared" si="70"/>
        <v>1.226</v>
      </c>
      <c r="E628" s="2">
        <f t="shared" si="72"/>
        <v>1.2209999999999999</v>
      </c>
      <c r="F628" s="2">
        <f t="shared" si="73"/>
        <v>1.2114999999999996</v>
      </c>
      <c r="G628" s="2">
        <f t="shared" si="75"/>
        <v>1.0730000000000011</v>
      </c>
      <c r="H628" s="2">
        <f t="shared" si="71"/>
        <v>1.00275</v>
      </c>
      <c r="I628" s="2">
        <f t="array" ref="I628">SUMPRODUCT(B612:B631, (ROW(B612:B631)-ROW(B612)+1)) / (20*21/2)</f>
        <v>1.2268571428571429</v>
      </c>
      <c r="J628" s="2">
        <f t="shared" si="74"/>
        <v>1.1977910572340369</v>
      </c>
      <c r="K628" s="2">
        <f t="shared" si="76"/>
        <v>1.1192750663002053</v>
      </c>
    </row>
    <row r="629" spans="1:11" ht="13.5" x14ac:dyDescent="0.25">
      <c r="A629" s="3">
        <f>TITRES_STAT!B632</f>
        <v>43217</v>
      </c>
      <c r="B629" s="5">
        <f>TITRES_STAT!D632</f>
        <v>1.25</v>
      </c>
      <c r="C629" s="2">
        <f t="shared" si="69"/>
        <v>0</v>
      </c>
      <c r="D629" s="2">
        <f t="shared" si="70"/>
        <v>1.228</v>
      </c>
      <c r="E629" s="2">
        <f t="shared" si="72"/>
        <v>1.2250000000000001</v>
      </c>
      <c r="F629" s="2">
        <f t="shared" si="73"/>
        <v>1.2134999999999998</v>
      </c>
      <c r="G629" s="2">
        <f t="shared" si="75"/>
        <v>1.0804000000000009</v>
      </c>
      <c r="H629" s="2">
        <f t="shared" si="71"/>
        <v>1.0045500000000001</v>
      </c>
      <c r="I629" s="2">
        <f t="array" ref="I629">SUMPRODUCT(B613:B632, (ROW(B613:B632)-ROW(B613)+1)) / (20*21/2)</f>
        <v>1.2327619047619047</v>
      </c>
      <c r="J629" s="2">
        <f t="shared" si="74"/>
        <v>1.202763337497462</v>
      </c>
      <c r="K629" s="2">
        <f t="shared" si="76"/>
        <v>1.1244015342884326</v>
      </c>
    </row>
    <row r="630" spans="1:11" ht="13.5" x14ac:dyDescent="0.25">
      <c r="A630" s="3">
        <f>TITRES_STAT!B633</f>
        <v>43220</v>
      </c>
      <c r="B630" s="5">
        <f>TITRES_STAT!D633</f>
        <v>1.25</v>
      </c>
      <c r="C630" s="2">
        <f t="shared" si="69"/>
        <v>0</v>
      </c>
      <c r="D630" s="2">
        <f t="shared" si="70"/>
        <v>1.23</v>
      </c>
      <c r="E630" s="2">
        <f t="shared" si="72"/>
        <v>1.2290000000000001</v>
      </c>
      <c r="F630" s="2">
        <f t="shared" si="73"/>
        <v>1.2155</v>
      </c>
      <c r="G630" s="2">
        <f t="shared" si="75"/>
        <v>1.0878000000000008</v>
      </c>
      <c r="H630" s="2">
        <f t="shared" si="71"/>
        <v>1.0063500000000003</v>
      </c>
      <c r="I630" s="2">
        <f t="array" ref="I630">SUMPRODUCT(B614:B633, (ROW(B614:B633)-ROW(B614)+1)) / (20*21/2)</f>
        <v>1.2382857142857144</v>
      </c>
      <c r="J630" s="2">
        <f t="shared" si="74"/>
        <v>1.2072620672596086</v>
      </c>
      <c r="K630" s="2">
        <f t="shared" si="76"/>
        <v>1.1293269643163373</v>
      </c>
    </row>
    <row r="631" spans="1:11" ht="13.5" x14ac:dyDescent="0.25">
      <c r="A631" s="3">
        <f>TITRES_STAT!B634</f>
        <v>43222</v>
      </c>
      <c r="B631" s="5">
        <f>TITRES_STAT!D634</f>
        <v>1.25</v>
      </c>
      <c r="C631" s="2">
        <f t="shared" si="69"/>
        <v>0</v>
      </c>
      <c r="D631" s="2">
        <f t="shared" si="70"/>
        <v>1.24</v>
      </c>
      <c r="E631" s="2">
        <f t="shared" si="72"/>
        <v>1.2330000000000001</v>
      </c>
      <c r="F631" s="2">
        <f t="shared" si="73"/>
        <v>1.218</v>
      </c>
      <c r="G631" s="2">
        <f t="shared" si="75"/>
        <v>1.0952000000000006</v>
      </c>
      <c r="H631" s="2">
        <f t="shared" si="71"/>
        <v>1.0081500000000003</v>
      </c>
      <c r="I631" s="2">
        <f t="array" ref="I631">SUMPRODUCT(B615:B634, (ROW(B615:B634)-ROW(B615)+1)) / (20*21/2)</f>
        <v>1.2481904761904763</v>
      </c>
      <c r="J631" s="2">
        <f t="shared" si="74"/>
        <v>1.2113323465682173</v>
      </c>
      <c r="K631" s="2">
        <f t="shared" si="76"/>
        <v>1.1340592402255005</v>
      </c>
    </row>
    <row r="632" spans="1:11" ht="13.5" x14ac:dyDescent="0.25">
      <c r="A632" s="3">
        <f>TITRES_STAT!B635</f>
        <v>43223</v>
      </c>
      <c r="B632" s="5">
        <f>TITRES_STAT!D635</f>
        <v>1.28</v>
      </c>
      <c r="C632" s="2">
        <f t="shared" si="69"/>
        <v>3.0000000000000027E-2</v>
      </c>
      <c r="D632" s="2">
        <f t="shared" si="70"/>
        <v>1.256</v>
      </c>
      <c r="E632" s="2">
        <f t="shared" si="72"/>
        <v>1.24</v>
      </c>
      <c r="F632" s="2">
        <f t="shared" si="73"/>
        <v>1.2220000000000002</v>
      </c>
      <c r="G632" s="2">
        <f t="shared" si="75"/>
        <v>1.1032000000000006</v>
      </c>
      <c r="H632" s="2">
        <f t="shared" si="71"/>
        <v>1.0101000000000002</v>
      </c>
      <c r="I632" s="2">
        <f t="array" ref="I632">SUMPRODUCT(B616:B635, (ROW(B616:B635)-ROW(B616)+1)) / (20*21/2)</f>
        <v>1.2622380952380952</v>
      </c>
      <c r="J632" s="2">
        <f t="shared" si="74"/>
        <v>1.2178721230855301</v>
      </c>
      <c r="K632" s="2">
        <f t="shared" si="76"/>
        <v>1.139782407275481</v>
      </c>
    </row>
    <row r="633" spans="1:11" ht="13.5" x14ac:dyDescent="0.25">
      <c r="A633" s="3">
        <f>TITRES_STAT!B636</f>
        <v>43224</v>
      </c>
      <c r="B633" s="5">
        <f>TITRES_STAT!D636</f>
        <v>1.28</v>
      </c>
      <c r="C633" s="2">
        <f t="shared" si="69"/>
        <v>0</v>
      </c>
      <c r="D633" s="2">
        <f t="shared" si="70"/>
        <v>1.262</v>
      </c>
      <c r="E633" s="2">
        <f t="shared" si="72"/>
        <v>1.2439999999999998</v>
      </c>
      <c r="F633" s="2">
        <f t="shared" si="73"/>
        <v>1.2260000000000002</v>
      </c>
      <c r="G633" s="2">
        <f t="shared" si="75"/>
        <v>1.1112000000000006</v>
      </c>
      <c r="H633" s="2">
        <f t="shared" si="71"/>
        <v>1.0120500000000003</v>
      </c>
      <c r="I633" s="2">
        <f t="array" ref="I633">SUMPRODUCT(B617:B636, (ROW(B617:B636)-ROW(B617)+1)) / (20*21/2)</f>
        <v>1.2792380952380951</v>
      </c>
      <c r="J633" s="2">
        <f t="shared" si="74"/>
        <v>1.2237890637440512</v>
      </c>
      <c r="K633" s="2">
        <f t="shared" si="76"/>
        <v>1.1452811364019329</v>
      </c>
    </row>
    <row r="634" spans="1:11" ht="13.5" x14ac:dyDescent="0.25">
      <c r="A634" s="3">
        <f>TITRES_STAT!B637</f>
        <v>43227</v>
      </c>
      <c r="B634" s="5">
        <f>TITRES_STAT!D637</f>
        <v>1.33</v>
      </c>
      <c r="C634" s="2">
        <f t="shared" si="69"/>
        <v>5.0000000000000044E-2</v>
      </c>
      <c r="D634" s="2">
        <f t="shared" si="70"/>
        <v>1.278</v>
      </c>
      <c r="E634" s="2">
        <f t="shared" si="72"/>
        <v>1.2529999999999999</v>
      </c>
      <c r="F634" s="2">
        <f t="shared" si="73"/>
        <v>1.2324999999999999</v>
      </c>
      <c r="G634" s="2">
        <f t="shared" si="75"/>
        <v>1.1202000000000005</v>
      </c>
      <c r="H634" s="2">
        <f t="shared" si="71"/>
        <v>1.0142500000000003</v>
      </c>
      <c r="I634" s="2">
        <f t="array" ref="I634">SUMPRODUCT(B618:B637, (ROW(B618:B637)-ROW(B618)+1)) / (20*21/2)</f>
        <v>1.295190476190476</v>
      </c>
      <c r="J634" s="2">
        <f t="shared" si="74"/>
        <v>1.2339043910065226</v>
      </c>
      <c r="K634" s="2">
        <f t="shared" si="76"/>
        <v>1.1525250134057787</v>
      </c>
    </row>
    <row r="635" spans="1:11" ht="13.5" x14ac:dyDescent="0.25">
      <c r="A635" s="3">
        <f>TITRES_STAT!B638</f>
        <v>43228</v>
      </c>
      <c r="B635" s="5">
        <f>TITRES_STAT!D638</f>
        <v>1.38</v>
      </c>
      <c r="C635" s="2">
        <f t="shared" si="69"/>
        <v>4.9999999999999822E-2</v>
      </c>
      <c r="D635" s="2">
        <f t="shared" si="70"/>
        <v>1.304</v>
      </c>
      <c r="E635" s="2">
        <f t="shared" si="72"/>
        <v>1.2669999999999999</v>
      </c>
      <c r="F635" s="2">
        <f t="shared" si="73"/>
        <v>1.2415</v>
      </c>
      <c r="G635" s="2">
        <f t="shared" si="75"/>
        <v>1.1302000000000005</v>
      </c>
      <c r="H635" s="2">
        <f t="shared" si="71"/>
        <v>1.0165000000000004</v>
      </c>
      <c r="I635" s="2">
        <f t="array" ref="I635">SUMPRODUCT(B619:B638, (ROW(B619:B638)-ROW(B619)+1)) / (20*21/2)</f>
        <v>1.3100952380952382</v>
      </c>
      <c r="J635" s="2">
        <f t="shared" si="74"/>
        <v>1.2478182585297111</v>
      </c>
      <c r="K635" s="2">
        <f t="shared" si="76"/>
        <v>1.1614456011153562</v>
      </c>
    </row>
    <row r="636" spans="1:11" ht="13.5" x14ac:dyDescent="0.25">
      <c r="A636" s="3">
        <f>TITRES_STAT!B639</f>
        <v>43229</v>
      </c>
      <c r="B636" s="5">
        <f>TITRES_STAT!D639</f>
        <v>1.42</v>
      </c>
      <c r="C636" s="2">
        <f t="shared" si="69"/>
        <v>4.0000000000000036E-2</v>
      </c>
      <c r="D636" s="2">
        <f t="shared" si="70"/>
        <v>1.3379999999999999</v>
      </c>
      <c r="E636" s="2">
        <f t="shared" si="72"/>
        <v>1.2889999999999999</v>
      </c>
      <c r="F636" s="2">
        <f t="shared" si="73"/>
        <v>1.2524999999999999</v>
      </c>
      <c r="G636" s="2">
        <f t="shared" si="75"/>
        <v>1.1410000000000005</v>
      </c>
      <c r="H636" s="2">
        <f t="shared" si="71"/>
        <v>1.0187500000000003</v>
      </c>
      <c r="I636" s="2">
        <f t="array" ref="I636">SUMPRODUCT(B620:B639, (ROW(B620:B639)-ROW(B620)+1)) / (20*21/2)</f>
        <v>1.3239523809523808</v>
      </c>
      <c r="J636" s="2">
        <f t="shared" si="74"/>
        <v>1.2642165196221196</v>
      </c>
      <c r="K636" s="2">
        <f t="shared" si="76"/>
        <v>1.1715849893069108</v>
      </c>
    </row>
    <row r="637" spans="1:11" ht="13.5" x14ac:dyDescent="0.25">
      <c r="A637" s="3">
        <f>TITRES_STAT!B640</f>
        <v>43230</v>
      </c>
      <c r="B637" s="5">
        <f>TITRES_STAT!D640</f>
        <v>1.42</v>
      </c>
      <c r="C637" s="2">
        <f t="shared" si="69"/>
        <v>0</v>
      </c>
      <c r="D637" s="2">
        <f t="shared" si="70"/>
        <v>1.3660000000000001</v>
      </c>
      <c r="E637" s="2">
        <f t="shared" si="72"/>
        <v>1.3109999999999999</v>
      </c>
      <c r="F637" s="2">
        <f t="shared" si="73"/>
        <v>1.2634999999999998</v>
      </c>
      <c r="G637" s="2">
        <f t="shared" si="75"/>
        <v>1.1518000000000006</v>
      </c>
      <c r="H637" s="2">
        <f t="shared" si="71"/>
        <v>1.0208000000000002</v>
      </c>
      <c r="I637" s="2">
        <f t="array" ref="I637">SUMPRODUCT(B621:B640, (ROW(B621:B640)-ROW(B621)+1)) / (20*21/2)</f>
        <v>1.3396666666666663</v>
      </c>
      <c r="J637" s="2">
        <f t="shared" si="74"/>
        <v>1.27905304156287</v>
      </c>
      <c r="K637" s="2">
        <f t="shared" si="76"/>
        <v>1.18132675443213</v>
      </c>
    </row>
    <row r="638" spans="1:11" ht="13.5" x14ac:dyDescent="0.25">
      <c r="A638" s="3">
        <f>TITRES_STAT!B641</f>
        <v>43231</v>
      </c>
      <c r="B638" s="5">
        <f>TITRES_STAT!D641</f>
        <v>1.42</v>
      </c>
      <c r="C638" s="2">
        <f t="shared" si="69"/>
        <v>0</v>
      </c>
      <c r="D638" s="2">
        <f t="shared" si="70"/>
        <v>1.3939999999999999</v>
      </c>
      <c r="E638" s="2">
        <f t="shared" si="72"/>
        <v>1.3279999999999998</v>
      </c>
      <c r="F638" s="2">
        <f t="shared" si="73"/>
        <v>1.2745000000000002</v>
      </c>
      <c r="G638" s="2">
        <f t="shared" si="75"/>
        <v>1.1626000000000005</v>
      </c>
      <c r="H638" s="2">
        <f t="shared" si="71"/>
        <v>1.02285</v>
      </c>
      <c r="I638" s="2">
        <f t="array" ref="I638">SUMPRODUCT(B622:B641, (ROW(B622:B641)-ROW(B622)+1)) / (20*21/2)</f>
        <v>1.3532857142857142</v>
      </c>
      <c r="J638" s="2">
        <f t="shared" si="74"/>
        <v>1.2924765614140252</v>
      </c>
      <c r="K638" s="2">
        <f t="shared" si="76"/>
        <v>1.1906864895524387</v>
      </c>
    </row>
    <row r="639" spans="1:11" ht="13.5" x14ac:dyDescent="0.25">
      <c r="A639" s="3">
        <f>TITRES_STAT!B642</f>
        <v>43234</v>
      </c>
      <c r="B639" s="5">
        <f>TITRES_STAT!D642</f>
        <v>1.42</v>
      </c>
      <c r="C639" s="2">
        <f t="shared" si="69"/>
        <v>0</v>
      </c>
      <c r="D639" s="2">
        <f t="shared" si="70"/>
        <v>1.4119999999999999</v>
      </c>
      <c r="E639" s="2">
        <f t="shared" si="72"/>
        <v>1.3450000000000002</v>
      </c>
      <c r="F639" s="2">
        <f t="shared" si="73"/>
        <v>1.2850000000000001</v>
      </c>
      <c r="G639" s="2">
        <f t="shared" si="75"/>
        <v>1.1734000000000004</v>
      </c>
      <c r="H639" s="2">
        <f t="shared" si="71"/>
        <v>1.0249000000000001</v>
      </c>
      <c r="I639" s="2">
        <f t="array" ref="I639">SUMPRODUCT(B623:B642, (ROW(B623:B642)-ROW(B623)+1)) / (20*21/2)</f>
        <v>1.3619999999999999</v>
      </c>
      <c r="J639" s="2">
        <f t="shared" si="74"/>
        <v>1.3046216508031656</v>
      </c>
      <c r="K639" s="2">
        <f t="shared" si="76"/>
        <v>1.1996791762366568</v>
      </c>
    </row>
    <row r="640" spans="1:11" ht="13.5" x14ac:dyDescent="0.25">
      <c r="A640" s="3">
        <f>TITRES_STAT!B643</f>
        <v>43235</v>
      </c>
      <c r="B640" s="5">
        <f>TITRES_STAT!D643</f>
        <v>1.45</v>
      </c>
      <c r="C640" s="2">
        <f t="shared" si="69"/>
        <v>3.0000000000000027E-2</v>
      </c>
      <c r="D640" s="2">
        <f t="shared" si="70"/>
        <v>1.4259999999999999</v>
      </c>
      <c r="E640" s="2">
        <f t="shared" si="72"/>
        <v>1.3649999999999998</v>
      </c>
      <c r="F640" s="2">
        <f t="shared" si="73"/>
        <v>1.2970000000000002</v>
      </c>
      <c r="G640" s="2">
        <f t="shared" si="75"/>
        <v>1.1848000000000005</v>
      </c>
      <c r="H640" s="2">
        <f t="shared" si="71"/>
        <v>1.0270999999999999</v>
      </c>
      <c r="I640" s="2">
        <f t="array" ref="I640">SUMPRODUCT(B624:B643, (ROW(B624:B643)-ROW(B624)+1)) / (20*21/2)</f>
        <v>1.3698095238095236</v>
      </c>
      <c r="J640" s="2">
        <f t="shared" si="74"/>
        <v>1.3184672078695308</v>
      </c>
      <c r="K640" s="2">
        <f t="shared" si="76"/>
        <v>1.209495679129337</v>
      </c>
    </row>
    <row r="641" spans="1:11" ht="13.5" x14ac:dyDescent="0.25">
      <c r="A641" s="3">
        <f>TITRES_STAT!B644</f>
        <v>43236</v>
      </c>
      <c r="B641" s="5">
        <f>TITRES_STAT!D644</f>
        <v>1.44</v>
      </c>
      <c r="C641" s="2">
        <f t="shared" si="69"/>
        <v>-1.0000000000000009E-2</v>
      </c>
      <c r="D641" s="2">
        <f t="shared" si="70"/>
        <v>1.4300000000000002</v>
      </c>
      <c r="E641" s="2">
        <f t="shared" si="72"/>
        <v>1.3839999999999999</v>
      </c>
      <c r="F641" s="2">
        <f t="shared" si="73"/>
        <v>1.3085</v>
      </c>
      <c r="G641" s="2">
        <f t="shared" si="75"/>
        <v>1.1960000000000006</v>
      </c>
      <c r="H641" s="2">
        <f t="shared" si="71"/>
        <v>1.0290999999999999</v>
      </c>
      <c r="I641" s="2">
        <f t="array" ref="I641">SUMPRODUCT(B625:B644, (ROW(B625:B644)-ROW(B625)+1)) / (20*21/2)</f>
        <v>1.3768571428571426</v>
      </c>
      <c r="J641" s="2">
        <f t="shared" si="74"/>
        <v>1.3300417595010039</v>
      </c>
      <c r="K641" s="2">
        <f t="shared" si="76"/>
        <v>1.2185350642615198</v>
      </c>
    </row>
    <row r="642" spans="1:11" ht="13.5" x14ac:dyDescent="0.25">
      <c r="A642" s="3">
        <f>TITRES_STAT!B645</f>
        <v>43237</v>
      </c>
      <c r="B642" s="5">
        <f>TITRES_STAT!D645</f>
        <v>1.4</v>
      </c>
      <c r="C642" s="2">
        <f t="shared" si="69"/>
        <v>-4.0000000000000036E-2</v>
      </c>
      <c r="D642" s="2">
        <f t="shared" si="70"/>
        <v>1.4260000000000002</v>
      </c>
      <c r="E642" s="2">
        <f t="shared" si="72"/>
        <v>1.3959999999999999</v>
      </c>
      <c r="F642" s="2">
        <f t="shared" si="73"/>
        <v>1.3180000000000003</v>
      </c>
      <c r="G642" s="2">
        <f t="shared" si="75"/>
        <v>1.2064000000000004</v>
      </c>
      <c r="H642" s="2">
        <f t="shared" si="71"/>
        <v>1.0306999999999999</v>
      </c>
      <c r="I642" s="2">
        <f t="array" ref="I642">SUMPRODUCT(B626:B645, (ROW(B626:B645)-ROW(B626)+1)) / (20*21/2)</f>
        <v>1.3831428571428572</v>
      </c>
      <c r="J642" s="2">
        <f t="shared" si="74"/>
        <v>1.3367044490723368</v>
      </c>
      <c r="K642" s="2">
        <f t="shared" si="76"/>
        <v>1.2256513362512642</v>
      </c>
    </row>
    <row r="643" spans="1:11" ht="13.5" x14ac:dyDescent="0.25">
      <c r="A643" s="3">
        <f>TITRES_STAT!B646</f>
        <v>43238</v>
      </c>
      <c r="B643" s="5">
        <f>TITRES_STAT!D646</f>
        <v>1.4</v>
      </c>
      <c r="C643" s="2">
        <f t="shared" si="69"/>
        <v>0</v>
      </c>
      <c r="D643" s="2">
        <f t="shared" si="70"/>
        <v>1.4220000000000002</v>
      </c>
      <c r="E643" s="2">
        <f t="shared" si="72"/>
        <v>1.4079999999999999</v>
      </c>
      <c r="F643" s="2">
        <f t="shared" si="73"/>
        <v>1.3260000000000001</v>
      </c>
      <c r="G643" s="2">
        <f t="shared" si="75"/>
        <v>1.2168000000000003</v>
      </c>
      <c r="H643" s="2">
        <f t="shared" si="71"/>
        <v>1.0323</v>
      </c>
      <c r="I643" s="2">
        <f t="array" ref="I643">SUMPRODUCT(B627:B646, (ROW(B627:B646)-ROW(B627)+1)) / (20*21/2)</f>
        <v>1.3934285714285717</v>
      </c>
      <c r="J643" s="2">
        <f t="shared" si="74"/>
        <v>1.3427325967797332</v>
      </c>
      <c r="K643" s="2">
        <f t="shared" si="76"/>
        <v>1.2324885387512148</v>
      </c>
    </row>
    <row r="644" spans="1:11" ht="13.5" x14ac:dyDescent="0.25">
      <c r="A644" s="3">
        <f>TITRES_STAT!B647</f>
        <v>43241</v>
      </c>
      <c r="B644" s="5">
        <f>TITRES_STAT!D647</f>
        <v>1.4</v>
      </c>
      <c r="C644" s="2">
        <f t="shared" ref="C644:C707" si="77">B644-B643</f>
        <v>0</v>
      </c>
      <c r="D644" s="2">
        <f t="shared" si="70"/>
        <v>1.4179999999999999</v>
      </c>
      <c r="E644" s="2">
        <f t="shared" si="72"/>
        <v>1.415</v>
      </c>
      <c r="F644" s="2">
        <f t="shared" si="73"/>
        <v>1.3340000000000001</v>
      </c>
      <c r="G644" s="2">
        <f t="shared" si="75"/>
        <v>1.2272000000000005</v>
      </c>
      <c r="H644" s="2">
        <f t="shared" si="71"/>
        <v>1.0338999999999998</v>
      </c>
      <c r="I644" s="2">
        <f t="array" ref="I644">SUMPRODUCT(B628:B647, (ROW(B628:B647)-ROW(B628)+1)) / (20*21/2)</f>
        <v>1.4025238095238093</v>
      </c>
      <c r="J644" s="2">
        <f t="shared" si="74"/>
        <v>1.3481866351816634</v>
      </c>
      <c r="K644" s="2">
        <f t="shared" si="76"/>
        <v>1.2390576156629318</v>
      </c>
    </row>
    <row r="645" spans="1:11" ht="13.5" x14ac:dyDescent="0.25">
      <c r="A645" s="3">
        <f>TITRES_STAT!B648</f>
        <v>43242</v>
      </c>
      <c r="B645" s="5">
        <f>TITRES_STAT!D648</f>
        <v>1.4</v>
      </c>
      <c r="C645" s="2">
        <f t="shared" si="77"/>
        <v>0</v>
      </c>
      <c r="D645" s="2">
        <f t="shared" si="70"/>
        <v>1.4080000000000001</v>
      </c>
      <c r="E645" s="2">
        <f t="shared" si="72"/>
        <v>1.4170000000000003</v>
      </c>
      <c r="F645" s="2">
        <f t="shared" si="73"/>
        <v>1.3419999999999999</v>
      </c>
      <c r="G645" s="2">
        <f t="shared" si="75"/>
        <v>1.2376000000000003</v>
      </c>
      <c r="H645" s="2">
        <f t="shared" si="71"/>
        <v>1.0354999999999999</v>
      </c>
      <c r="I645" s="2">
        <f t="array" ref="I645">SUMPRODUCT(B629:B648, (ROW(B629:B648)-ROW(B629)+1)) / (20*21/2)</f>
        <v>1.4104285714285714</v>
      </c>
      <c r="J645" s="2">
        <f t="shared" si="74"/>
        <v>1.3531212413548384</v>
      </c>
      <c r="K645" s="2">
        <f t="shared" si="76"/>
        <v>1.245369081715366</v>
      </c>
    </row>
    <row r="646" spans="1:11" ht="13.5" x14ac:dyDescent="0.25">
      <c r="A646" s="3">
        <f>TITRES_STAT!B649</f>
        <v>43243</v>
      </c>
      <c r="B646" s="5">
        <f>TITRES_STAT!D649</f>
        <v>1.45</v>
      </c>
      <c r="C646" s="2">
        <f t="shared" si="77"/>
        <v>5.0000000000000044E-2</v>
      </c>
      <c r="D646" s="2">
        <f t="shared" ref="D646:D709" si="78">AVERAGE(B642:B646)</f>
        <v>1.41</v>
      </c>
      <c r="E646" s="2">
        <f t="shared" si="72"/>
        <v>1.4200000000000002</v>
      </c>
      <c r="F646" s="2">
        <f t="shared" si="73"/>
        <v>1.3544999999999996</v>
      </c>
      <c r="G646" s="2">
        <f t="shared" si="75"/>
        <v>1.2484000000000004</v>
      </c>
      <c r="H646" s="2">
        <f t="shared" si="71"/>
        <v>1.0373499999999998</v>
      </c>
      <c r="I646" s="2">
        <f t="array" ref="I646">SUMPRODUCT(B630:B649, (ROW(B630:B649)-ROW(B630)+1)) / (20*21/2)</f>
        <v>1.4173809523809526</v>
      </c>
      <c r="J646" s="2">
        <f t="shared" si="74"/>
        <v>1.3623477897972347</v>
      </c>
      <c r="K646" s="2">
        <f t="shared" si="76"/>
        <v>1.2533938236088811</v>
      </c>
    </row>
    <row r="647" spans="1:11" ht="13.5" x14ac:dyDescent="0.25">
      <c r="A647" s="3">
        <f>TITRES_STAT!B650</f>
        <v>43244</v>
      </c>
      <c r="B647" s="5">
        <f>TITRES_STAT!D650</f>
        <v>1.45</v>
      </c>
      <c r="C647" s="2">
        <f t="shared" si="77"/>
        <v>0</v>
      </c>
      <c r="D647" s="2">
        <f t="shared" si="78"/>
        <v>1.42</v>
      </c>
      <c r="E647" s="2">
        <f t="shared" si="72"/>
        <v>1.423</v>
      </c>
      <c r="F647" s="2">
        <f t="shared" si="73"/>
        <v>1.3669999999999995</v>
      </c>
      <c r="G647" s="2">
        <f t="shared" si="75"/>
        <v>1.2584000000000004</v>
      </c>
      <c r="H647" s="2">
        <f t="shared" si="71"/>
        <v>1.0391999999999997</v>
      </c>
      <c r="I647" s="2">
        <f t="array" ref="I647">SUMPRODUCT(B631:B650, (ROW(B631:B650)-ROW(B631)+1)) / (20*21/2)</f>
        <v>1.4233809523809522</v>
      </c>
      <c r="J647" s="2">
        <f t="shared" si="74"/>
        <v>1.3706956193403552</v>
      </c>
      <c r="K647" s="2">
        <f t="shared" si="76"/>
        <v>1.2611038697418662</v>
      </c>
    </row>
    <row r="648" spans="1:11" ht="13.5" x14ac:dyDescent="0.25">
      <c r="A648" s="3">
        <f>TITRES_STAT!B651</f>
        <v>43245</v>
      </c>
      <c r="B648" s="5">
        <f>TITRES_STAT!D651</f>
        <v>1.45</v>
      </c>
      <c r="C648" s="2">
        <f t="shared" si="77"/>
        <v>0</v>
      </c>
      <c r="D648" s="2">
        <f t="shared" si="78"/>
        <v>1.4300000000000002</v>
      </c>
      <c r="E648" s="2">
        <f t="shared" si="72"/>
        <v>1.4259999999999999</v>
      </c>
      <c r="F648" s="2">
        <f t="shared" si="73"/>
        <v>1.3769999999999996</v>
      </c>
      <c r="G648" s="2">
        <f t="shared" si="75"/>
        <v>1.2676000000000003</v>
      </c>
      <c r="H648" s="2">
        <f t="shared" si="71"/>
        <v>1.0410499999999996</v>
      </c>
      <c r="I648" s="2">
        <f t="array" ref="I648">SUMPRODUCT(B632:B651, (ROW(B632:B651)-ROW(B632)+1)) / (20*21/2)</f>
        <v>1.4284285714285714</v>
      </c>
      <c r="J648" s="2">
        <f t="shared" si="74"/>
        <v>1.3782484174984166</v>
      </c>
      <c r="K648" s="2">
        <f t="shared" si="76"/>
        <v>1.2685115611245381</v>
      </c>
    </row>
    <row r="649" spans="1:11" ht="13.5" x14ac:dyDescent="0.25">
      <c r="A649" s="3">
        <f>TITRES_STAT!B652</f>
        <v>43248</v>
      </c>
      <c r="B649" s="5">
        <f>TITRES_STAT!D652</f>
        <v>1.45</v>
      </c>
      <c r="C649" s="2">
        <f t="shared" si="77"/>
        <v>0</v>
      </c>
      <c r="D649" s="2">
        <f t="shared" si="78"/>
        <v>1.44</v>
      </c>
      <c r="E649" s="2">
        <f t="shared" si="72"/>
        <v>1.4289999999999998</v>
      </c>
      <c r="F649" s="2">
        <f t="shared" si="73"/>
        <v>1.3869999999999996</v>
      </c>
      <c r="G649" s="2">
        <f t="shared" si="75"/>
        <v>1.2760000000000005</v>
      </c>
      <c r="H649" s="2">
        <f t="shared" si="71"/>
        <v>1.0428999999999995</v>
      </c>
      <c r="I649" s="2">
        <f t="array" ref="I649">SUMPRODUCT(B633:B652, (ROW(B633:B652)-ROW(B633)+1)) / (20*21/2)</f>
        <v>1.4325238095238095</v>
      </c>
      <c r="J649" s="2">
        <f t="shared" si="74"/>
        <v>1.3850819015461864</v>
      </c>
      <c r="K649" s="2">
        <f t="shared" si="76"/>
        <v>1.2756287548059289</v>
      </c>
    </row>
    <row r="650" spans="1:11" ht="13.5" x14ac:dyDescent="0.25">
      <c r="A650" s="3">
        <f>TITRES_STAT!B653</f>
        <v>43249</v>
      </c>
      <c r="B650" s="5">
        <f>TITRES_STAT!D653</f>
        <v>1.45</v>
      </c>
      <c r="C650" s="2">
        <f t="shared" si="77"/>
        <v>0</v>
      </c>
      <c r="D650" s="2">
        <f t="shared" si="78"/>
        <v>1.45</v>
      </c>
      <c r="E650" s="2">
        <f t="shared" si="72"/>
        <v>1.4289999999999998</v>
      </c>
      <c r="F650" s="2">
        <f t="shared" si="73"/>
        <v>1.3969999999999996</v>
      </c>
      <c r="G650" s="2">
        <f t="shared" si="75"/>
        <v>1.2836000000000001</v>
      </c>
      <c r="H650" s="2">
        <f t="shared" ref="H650:H713" si="79">AVERAGE(B451:B650)</f>
        <v>1.0447499999999994</v>
      </c>
      <c r="I650" s="2">
        <f t="array" ref="I650">SUMPRODUCT(B634:B653, (ROW(B634:B653)-ROW(B634)+1)) / (20*21/2)</f>
        <v>1.4358095238095236</v>
      </c>
      <c r="J650" s="2">
        <f t="shared" si="74"/>
        <v>1.3912645775894066</v>
      </c>
      <c r="K650" s="2">
        <f t="shared" si="76"/>
        <v>1.2824668428527553</v>
      </c>
    </row>
    <row r="651" spans="1:11" ht="13.5" x14ac:dyDescent="0.25">
      <c r="A651" s="3">
        <f>TITRES_STAT!B654</f>
        <v>43250</v>
      </c>
      <c r="B651" s="5">
        <f>TITRES_STAT!D654</f>
        <v>1.45</v>
      </c>
      <c r="C651" s="2">
        <f t="shared" si="77"/>
        <v>0</v>
      </c>
      <c r="D651" s="2">
        <f t="shared" si="78"/>
        <v>1.45</v>
      </c>
      <c r="E651" s="2">
        <f t="shared" si="72"/>
        <v>1.4299999999999997</v>
      </c>
      <c r="F651" s="2">
        <f t="shared" si="73"/>
        <v>1.4069999999999996</v>
      </c>
      <c r="G651" s="2">
        <f t="shared" si="75"/>
        <v>1.2904000000000002</v>
      </c>
      <c r="H651" s="2">
        <f t="shared" si="79"/>
        <v>1.0465999999999993</v>
      </c>
      <c r="I651" s="2">
        <f t="array" ref="I651">SUMPRODUCT(B635:B654, (ROW(B635:B654)-ROW(B635)+1)) / (20*21/2)</f>
        <v>1.4382857142857144</v>
      </c>
      <c r="J651" s="2">
        <f t="shared" si="74"/>
        <v>1.3968584273427964</v>
      </c>
      <c r="K651" s="2">
        <f t="shared" si="76"/>
        <v>1.2890367705840198</v>
      </c>
    </row>
    <row r="652" spans="1:11" ht="13.5" x14ac:dyDescent="0.25">
      <c r="A652" s="3">
        <f>TITRES_STAT!B655</f>
        <v>43251</v>
      </c>
      <c r="B652" s="5">
        <f>TITRES_STAT!D655</f>
        <v>1.45</v>
      </c>
      <c r="C652" s="2">
        <f t="shared" si="77"/>
        <v>0</v>
      </c>
      <c r="D652" s="2">
        <f t="shared" si="78"/>
        <v>1.45</v>
      </c>
      <c r="E652" s="2">
        <f t="shared" ref="E652:E715" si="80">AVERAGE(B643:B652)</f>
        <v>1.4349999999999996</v>
      </c>
      <c r="F652" s="2">
        <f t="shared" si="73"/>
        <v>1.4154999999999995</v>
      </c>
      <c r="G652" s="2">
        <f t="shared" si="75"/>
        <v>1.2964000000000002</v>
      </c>
      <c r="H652" s="2">
        <f t="shared" si="79"/>
        <v>1.0484499999999992</v>
      </c>
      <c r="I652" s="2">
        <f t="array" ref="I652">SUMPRODUCT(B636:B655, (ROW(B636:B655)-ROW(B636)+1)) / (20*21/2)</f>
        <v>1.4401904761904762</v>
      </c>
      <c r="J652" s="2">
        <f t="shared" si="74"/>
        <v>1.4019195295006253</v>
      </c>
      <c r="K652" s="2">
        <f t="shared" si="76"/>
        <v>1.2953490540905288</v>
      </c>
    </row>
    <row r="653" spans="1:11" ht="13.5" x14ac:dyDescent="0.25">
      <c r="A653" s="3">
        <f>TITRES_STAT!B656</f>
        <v>43252</v>
      </c>
      <c r="B653" s="5">
        <f>TITRES_STAT!D656</f>
        <v>1.45</v>
      </c>
      <c r="C653" s="2">
        <f t="shared" si="77"/>
        <v>0</v>
      </c>
      <c r="D653" s="2">
        <f t="shared" si="78"/>
        <v>1.45</v>
      </c>
      <c r="E653" s="2">
        <f t="shared" si="80"/>
        <v>1.4399999999999997</v>
      </c>
      <c r="F653" s="2">
        <f t="shared" si="73"/>
        <v>1.4239999999999997</v>
      </c>
      <c r="G653" s="2">
        <f t="shared" si="75"/>
        <v>1.3014000000000001</v>
      </c>
      <c r="H653" s="2">
        <f t="shared" si="79"/>
        <v>1.0502999999999993</v>
      </c>
      <c r="I653" s="2">
        <f t="array" ref="I653">SUMPRODUCT(B637:B656, (ROW(B637:B656)-ROW(B637)+1)) / (20*21/2)</f>
        <v>1.4417619047619046</v>
      </c>
      <c r="J653" s="2">
        <f t="shared" si="74"/>
        <v>1.4064986219291371</v>
      </c>
      <c r="K653" s="2">
        <f t="shared" si="76"/>
        <v>1.3014137970673709</v>
      </c>
    </row>
    <row r="654" spans="1:11" ht="13.5" x14ac:dyDescent="0.25">
      <c r="A654" s="3">
        <f>TITRES_STAT!B657</f>
        <v>43255</v>
      </c>
      <c r="B654" s="5">
        <f>TITRES_STAT!D657</f>
        <v>1.45</v>
      </c>
      <c r="C654" s="2">
        <f t="shared" si="77"/>
        <v>0</v>
      </c>
      <c r="D654" s="2">
        <f t="shared" si="78"/>
        <v>1.45</v>
      </c>
      <c r="E654" s="2">
        <f t="shared" si="80"/>
        <v>1.4449999999999998</v>
      </c>
      <c r="F654" s="2">
        <f t="shared" si="73"/>
        <v>1.4299999999999997</v>
      </c>
      <c r="G654" s="2">
        <f t="shared" si="75"/>
        <v>1.3062000000000002</v>
      </c>
      <c r="H654" s="2">
        <f t="shared" si="79"/>
        <v>1.0521499999999993</v>
      </c>
      <c r="I654" s="2">
        <f t="array" ref="I654">SUMPRODUCT(B638:B657, (ROW(B638:B657)-ROW(B638)+1)) / (20*21/2)</f>
        <v>1.4431904761904761</v>
      </c>
      <c r="J654" s="2">
        <f t="shared" si="74"/>
        <v>1.4106416103168382</v>
      </c>
      <c r="K654" s="2">
        <f t="shared" si="76"/>
        <v>1.3072407069862977</v>
      </c>
    </row>
    <row r="655" spans="1:11" ht="13.5" x14ac:dyDescent="0.25">
      <c r="A655" s="3">
        <f>TITRES_STAT!B658</f>
        <v>43256</v>
      </c>
      <c r="B655" s="5">
        <f>TITRES_STAT!D658</f>
        <v>1.45</v>
      </c>
      <c r="C655" s="2">
        <f t="shared" si="77"/>
        <v>0</v>
      </c>
      <c r="D655" s="2">
        <f t="shared" si="78"/>
        <v>1.45</v>
      </c>
      <c r="E655" s="2">
        <f t="shared" si="80"/>
        <v>1.4499999999999997</v>
      </c>
      <c r="F655" s="2">
        <f t="shared" si="73"/>
        <v>1.4334999999999998</v>
      </c>
      <c r="G655" s="2">
        <f t="shared" si="75"/>
        <v>1.3110000000000006</v>
      </c>
      <c r="H655" s="2">
        <f t="shared" si="79"/>
        <v>1.0538499999999993</v>
      </c>
      <c r="I655" s="2">
        <f t="array" ref="I655">SUMPRODUCT(B639:B658, (ROW(B639:B658)-ROW(B639)+1)) / (20*21/2)</f>
        <v>1.4444761904761902</v>
      </c>
      <c r="J655" s="2">
        <f t="shared" si="74"/>
        <v>1.4143900283819013</v>
      </c>
      <c r="K655" s="2">
        <f t="shared" si="76"/>
        <v>1.3128391106338939</v>
      </c>
    </row>
    <row r="656" spans="1:11" ht="13.5" x14ac:dyDescent="0.25">
      <c r="A656" s="3">
        <f>TITRES_STAT!B659</f>
        <v>43257</v>
      </c>
      <c r="B656" s="5">
        <f>TITRES_STAT!D659</f>
        <v>1.45</v>
      </c>
      <c r="C656" s="2">
        <f t="shared" si="77"/>
        <v>0</v>
      </c>
      <c r="D656" s="2">
        <f t="shared" si="78"/>
        <v>1.45</v>
      </c>
      <c r="E656" s="2">
        <f t="shared" si="80"/>
        <v>1.4499999999999997</v>
      </c>
      <c r="F656" s="2">
        <f t="shared" si="73"/>
        <v>1.4349999999999998</v>
      </c>
      <c r="G656" s="2">
        <f t="shared" si="75"/>
        <v>1.3158000000000003</v>
      </c>
      <c r="H656" s="2">
        <f t="shared" si="79"/>
        <v>1.0555499999999991</v>
      </c>
      <c r="I656" s="2">
        <f t="array" ref="I656">SUMPRODUCT(B640:B659, (ROW(B640:B659)-ROW(B640)+1)) / (20*21/2)</f>
        <v>1.4456190476190476</v>
      </c>
      <c r="J656" s="2">
        <f t="shared" si="74"/>
        <v>1.4177814542502916</v>
      </c>
      <c r="K656" s="2">
        <f t="shared" si="76"/>
        <v>1.3182179690404079</v>
      </c>
    </row>
    <row r="657" spans="1:11" ht="13.5" x14ac:dyDescent="0.25">
      <c r="A657" s="3">
        <f>TITRES_STAT!B660</f>
        <v>43258</v>
      </c>
      <c r="B657" s="5">
        <f>TITRES_STAT!D660</f>
        <v>1.45</v>
      </c>
      <c r="C657" s="2">
        <f t="shared" si="77"/>
        <v>0</v>
      </c>
      <c r="D657" s="2">
        <f t="shared" si="78"/>
        <v>1.45</v>
      </c>
      <c r="E657" s="2">
        <f t="shared" si="80"/>
        <v>1.4499999999999997</v>
      </c>
      <c r="F657" s="2">
        <f t="shared" si="73"/>
        <v>1.4364999999999997</v>
      </c>
      <c r="G657" s="2">
        <f t="shared" si="75"/>
        <v>1.3206000000000007</v>
      </c>
      <c r="H657" s="2">
        <f t="shared" si="79"/>
        <v>1.057099999999999</v>
      </c>
      <c r="I657" s="2">
        <f t="array" ref="I657">SUMPRODUCT(B641:B660, (ROW(B641:B660)-ROW(B641)+1)) / (20*21/2)</f>
        <v>1.4466190476190477</v>
      </c>
      <c r="J657" s="2">
        <f t="shared" si="74"/>
        <v>1.4208498871788351</v>
      </c>
      <c r="K657" s="2">
        <f t="shared" si="76"/>
        <v>1.3233858918231372</v>
      </c>
    </row>
    <row r="658" spans="1:11" ht="13.5" x14ac:dyDescent="0.25">
      <c r="A658" s="3">
        <f>TITRES_STAT!B661</f>
        <v>43259</v>
      </c>
      <c r="B658" s="5">
        <f>TITRES_STAT!D661</f>
        <v>1.45</v>
      </c>
      <c r="C658" s="2">
        <f t="shared" si="77"/>
        <v>0</v>
      </c>
      <c r="D658" s="2">
        <f t="shared" si="78"/>
        <v>1.45</v>
      </c>
      <c r="E658" s="2">
        <f t="shared" si="80"/>
        <v>1.4499999999999997</v>
      </c>
      <c r="F658" s="2">
        <f t="shared" si="73"/>
        <v>1.4379999999999997</v>
      </c>
      <c r="G658" s="2">
        <f t="shared" si="75"/>
        <v>1.3254000000000008</v>
      </c>
      <c r="H658" s="2">
        <f t="shared" si="79"/>
        <v>1.0587999999999989</v>
      </c>
      <c r="I658" s="2">
        <f t="array" ref="I658">SUMPRODUCT(B642:B661, (ROW(B642:B661)-ROW(B642)+1)) / (20*21/2)</f>
        <v>1.4476190476190476</v>
      </c>
      <c r="J658" s="2">
        <f t="shared" si="74"/>
        <v>1.4236260883998983</v>
      </c>
      <c r="K658" s="2">
        <f t="shared" si="76"/>
        <v>1.3283511509673278</v>
      </c>
    </row>
    <row r="659" spans="1:11" ht="13.5" x14ac:dyDescent="0.25">
      <c r="A659" s="3">
        <f>TITRES_STAT!B662</f>
        <v>43262</v>
      </c>
      <c r="B659" s="5">
        <f>TITRES_STAT!D662</f>
        <v>1.45</v>
      </c>
      <c r="C659" s="2">
        <f t="shared" si="77"/>
        <v>0</v>
      </c>
      <c r="D659" s="2">
        <f t="shared" si="78"/>
        <v>1.45</v>
      </c>
      <c r="E659" s="2">
        <f t="shared" si="80"/>
        <v>1.4499999999999997</v>
      </c>
      <c r="F659" s="2">
        <f t="shared" si="73"/>
        <v>1.4394999999999996</v>
      </c>
      <c r="G659" s="2">
        <f t="shared" si="75"/>
        <v>1.3302000000000007</v>
      </c>
      <c r="H659" s="2">
        <f t="shared" si="79"/>
        <v>1.0604999999999989</v>
      </c>
      <c r="I659" s="2">
        <f t="array" ref="I659">SUMPRODUCT(B643:B662, (ROW(B643:B662)-ROW(B643)+1)) / (20*21/2)</f>
        <v>1.4485714285714286</v>
      </c>
      <c r="J659" s="2">
        <f t="shared" si="74"/>
        <v>1.4261378895046699</v>
      </c>
      <c r="K659" s="2">
        <f t="shared" si="76"/>
        <v>1.3331216940666484</v>
      </c>
    </row>
    <row r="660" spans="1:11" ht="13.5" x14ac:dyDescent="0.25">
      <c r="A660" s="3">
        <f>TITRES_STAT!B663</f>
        <v>43263</v>
      </c>
      <c r="B660" s="5">
        <f>TITRES_STAT!D663</f>
        <v>1.45</v>
      </c>
      <c r="C660" s="2">
        <f t="shared" si="77"/>
        <v>0</v>
      </c>
      <c r="D660" s="2">
        <f t="shared" si="78"/>
        <v>1.45</v>
      </c>
      <c r="E660" s="2">
        <f t="shared" si="80"/>
        <v>1.4499999999999997</v>
      </c>
      <c r="F660" s="2">
        <f t="shared" ref="F660:F723" si="81">AVERAGE(B641:B660)</f>
        <v>1.4394999999999996</v>
      </c>
      <c r="G660" s="2">
        <f t="shared" si="75"/>
        <v>1.3350000000000009</v>
      </c>
      <c r="H660" s="2">
        <f t="shared" si="79"/>
        <v>1.0623999999999987</v>
      </c>
      <c r="I660" s="2">
        <f t="array" ref="I660">SUMPRODUCT(B644:B663, (ROW(B644:B663)-ROW(B644)+1)) / (20*21/2)</f>
        <v>1.4549999999999998</v>
      </c>
      <c r="J660" s="2">
        <f t="shared" si="74"/>
        <v>1.4284104714566062</v>
      </c>
      <c r="K660" s="2">
        <f t="shared" si="76"/>
        <v>1.3377051570444269</v>
      </c>
    </row>
    <row r="661" spans="1:11" ht="13.5" x14ac:dyDescent="0.25">
      <c r="A661" s="3">
        <f>TITRES_STAT!B664</f>
        <v>43264</v>
      </c>
      <c r="B661" s="5">
        <f>TITRES_STAT!D664</f>
        <v>1.45</v>
      </c>
      <c r="C661" s="2">
        <f t="shared" si="77"/>
        <v>0</v>
      </c>
      <c r="D661" s="2">
        <f t="shared" si="78"/>
        <v>1.45</v>
      </c>
      <c r="E661" s="2">
        <f t="shared" si="80"/>
        <v>1.4499999999999997</v>
      </c>
      <c r="F661" s="2">
        <f t="shared" si="81"/>
        <v>1.4399999999999995</v>
      </c>
      <c r="G661" s="2">
        <f t="shared" si="75"/>
        <v>1.3400000000000007</v>
      </c>
      <c r="H661" s="2">
        <f t="shared" si="79"/>
        <v>1.0642999999999987</v>
      </c>
      <c r="I661" s="2">
        <f t="array" ref="I661">SUMPRODUCT(B645:B664, (ROW(B645:B664)-ROW(B645)+1)) / (20*21/2)</f>
        <v>1.4666190476190477</v>
      </c>
      <c r="J661" s="2">
        <f t="shared" ref="J661:J724" si="82">$J$4*B661+J660*(1-$J$4)</f>
        <v>1.4304666170321674</v>
      </c>
      <c r="K661" s="2">
        <f t="shared" si="76"/>
        <v>1.3421088763760181</v>
      </c>
    </row>
    <row r="662" spans="1:11" ht="13.5" x14ac:dyDescent="0.25">
      <c r="A662" s="3">
        <f>TITRES_STAT!B665</f>
        <v>43265</v>
      </c>
      <c r="B662" s="5">
        <f>TITRES_STAT!D665</f>
        <v>1.45</v>
      </c>
      <c r="C662" s="2">
        <f t="shared" si="77"/>
        <v>0</v>
      </c>
      <c r="D662" s="2">
        <f t="shared" si="78"/>
        <v>1.45</v>
      </c>
      <c r="E662" s="2">
        <f t="shared" si="80"/>
        <v>1.4499999999999997</v>
      </c>
      <c r="F662" s="2">
        <f t="shared" si="81"/>
        <v>1.4424999999999994</v>
      </c>
      <c r="G662" s="2">
        <f t="shared" si="75"/>
        <v>1.3450000000000009</v>
      </c>
      <c r="H662" s="2">
        <f t="shared" si="79"/>
        <v>1.0663999999999987</v>
      </c>
      <c r="I662" s="2">
        <f t="array" ref="I662">SUMPRODUCT(B646:B665, (ROW(B646:B665)-ROW(B646)+1)) / (20*21/2)</f>
        <v>1.4793333333333334</v>
      </c>
      <c r="J662" s="2">
        <f t="shared" si="82"/>
        <v>1.4323269392195799</v>
      </c>
      <c r="K662" s="2">
        <f t="shared" si="76"/>
        <v>1.3463399008318606</v>
      </c>
    </row>
    <row r="663" spans="1:11" ht="13.5" x14ac:dyDescent="0.25">
      <c r="A663" s="3">
        <f>TITRES_STAT!B666</f>
        <v>43269</v>
      </c>
      <c r="B663" s="5">
        <f>TITRES_STAT!D666</f>
        <v>1.51</v>
      </c>
      <c r="C663" s="2">
        <f t="shared" si="77"/>
        <v>6.0000000000000053E-2</v>
      </c>
      <c r="D663" s="2">
        <f t="shared" si="78"/>
        <v>1.462</v>
      </c>
      <c r="E663" s="2">
        <f t="shared" si="80"/>
        <v>1.4559999999999997</v>
      </c>
      <c r="F663" s="2">
        <f t="shared" si="81"/>
        <v>1.4479999999999997</v>
      </c>
      <c r="G663" s="2">
        <f t="shared" si="75"/>
        <v>1.3512000000000008</v>
      </c>
      <c r="H663" s="2">
        <f t="shared" si="79"/>
        <v>1.0687999999999986</v>
      </c>
      <c r="I663" s="2">
        <f t="array" ref="I663">SUMPRODUCT(B647:B666, (ROW(B647:B666)-ROW(B647)+1)) / (20*21/2)</f>
        <v>1.4911428571428571</v>
      </c>
      <c r="J663" s="2">
        <f t="shared" si="82"/>
        <v>1.4397243735796199</v>
      </c>
      <c r="K663" s="2">
        <f t="shared" si="76"/>
        <v>1.3527579439364936</v>
      </c>
    </row>
    <row r="664" spans="1:11" ht="13.5" x14ac:dyDescent="0.25">
      <c r="A664" s="3">
        <f>TITRES_STAT!B667</f>
        <v>43270</v>
      </c>
      <c r="B664" s="5">
        <f>TITRES_STAT!D667</f>
        <v>1.57</v>
      </c>
      <c r="C664" s="2">
        <f t="shared" si="77"/>
        <v>6.0000000000000053E-2</v>
      </c>
      <c r="D664" s="2">
        <f t="shared" si="78"/>
        <v>1.486</v>
      </c>
      <c r="E664" s="2">
        <f t="shared" si="80"/>
        <v>1.4679999999999997</v>
      </c>
      <c r="F664" s="2">
        <f t="shared" si="81"/>
        <v>1.4564999999999997</v>
      </c>
      <c r="G664" s="2">
        <f t="shared" si="75"/>
        <v>1.3586000000000007</v>
      </c>
      <c r="H664" s="2">
        <f t="shared" si="79"/>
        <v>1.0715999999999983</v>
      </c>
      <c r="I664" s="2">
        <f t="array" ref="I664">SUMPRODUCT(B648:B667, (ROW(B648:B667)-ROW(B648)+1)) / (20*21/2)</f>
        <v>1.5022857142857144</v>
      </c>
      <c r="J664" s="2">
        <f t="shared" si="82"/>
        <v>1.4521315760958466</v>
      </c>
      <c r="K664" s="2">
        <f t="shared" si="76"/>
        <v>1.3612772402527096</v>
      </c>
    </row>
    <row r="665" spans="1:11" ht="13.5" x14ac:dyDescent="0.25">
      <c r="A665" s="3">
        <f>TITRES_STAT!B668</f>
        <v>43271</v>
      </c>
      <c r="B665" s="5">
        <f>TITRES_STAT!D668</f>
        <v>1.59</v>
      </c>
      <c r="C665" s="2">
        <f t="shared" si="77"/>
        <v>2.0000000000000018E-2</v>
      </c>
      <c r="D665" s="2">
        <f t="shared" si="78"/>
        <v>1.514</v>
      </c>
      <c r="E665" s="2">
        <f t="shared" si="80"/>
        <v>1.4819999999999998</v>
      </c>
      <c r="F665" s="2">
        <f t="shared" si="81"/>
        <v>1.4659999999999997</v>
      </c>
      <c r="G665" s="2">
        <f t="shared" si="75"/>
        <v>1.3664000000000009</v>
      </c>
      <c r="H665" s="2">
        <f t="shared" si="79"/>
        <v>1.0744999999999987</v>
      </c>
      <c r="I665" s="2">
        <f t="array" ref="I665">SUMPRODUCT(B649:B668, (ROW(B649:B668)-ROW(B649)+1)) / (20*21/2)</f>
        <v>1.5127619047619048</v>
      </c>
      <c r="J665" s="2">
        <f t="shared" si="82"/>
        <v>1.4652619021819566</v>
      </c>
      <c r="K665" s="2">
        <f t="shared" si="76"/>
        <v>1.3702467602427995</v>
      </c>
    </row>
    <row r="666" spans="1:11" ht="13.5" x14ac:dyDescent="0.25">
      <c r="A666" s="3">
        <f>TITRES_STAT!B669</f>
        <v>43272</v>
      </c>
      <c r="B666" s="5">
        <f>TITRES_STAT!D669</f>
        <v>1.59</v>
      </c>
      <c r="C666" s="2">
        <f t="shared" si="77"/>
        <v>0</v>
      </c>
      <c r="D666" s="2">
        <f t="shared" si="78"/>
        <v>1.542</v>
      </c>
      <c r="E666" s="2">
        <f t="shared" si="80"/>
        <v>1.496</v>
      </c>
      <c r="F666" s="2">
        <f t="shared" si="81"/>
        <v>1.4729999999999996</v>
      </c>
      <c r="G666" s="2">
        <f t="shared" si="75"/>
        <v>1.374200000000001</v>
      </c>
      <c r="H666" s="2">
        <f t="shared" si="79"/>
        <v>1.0773999999999986</v>
      </c>
      <c r="I666" s="2">
        <f t="array" ref="I666">SUMPRODUCT(B650:B669, (ROW(B650:B669)-ROW(B650)+1)) / (20*21/2)</f>
        <v>1.5225714285714282</v>
      </c>
      <c r="J666" s="2">
        <f t="shared" si="82"/>
        <v>1.4771417210217703</v>
      </c>
      <c r="K666" s="2">
        <f t="shared" si="76"/>
        <v>1.3788645343509249</v>
      </c>
    </row>
    <row r="667" spans="1:11" ht="13.5" x14ac:dyDescent="0.25">
      <c r="A667" s="3">
        <f>TITRES_STAT!B670</f>
        <v>43273</v>
      </c>
      <c r="B667" s="5">
        <f>TITRES_STAT!D670</f>
        <v>1.59</v>
      </c>
      <c r="C667" s="2">
        <f t="shared" si="77"/>
        <v>0</v>
      </c>
      <c r="D667" s="2">
        <f t="shared" si="78"/>
        <v>1.5699999999999998</v>
      </c>
      <c r="E667" s="2">
        <f t="shared" si="80"/>
        <v>1.51</v>
      </c>
      <c r="F667" s="2">
        <f t="shared" si="81"/>
        <v>1.4799999999999998</v>
      </c>
      <c r="G667" s="2">
        <f t="shared" si="75"/>
        <v>1.382000000000001</v>
      </c>
      <c r="H667" s="2">
        <f t="shared" si="79"/>
        <v>1.0803499999999984</v>
      </c>
      <c r="I667" s="2">
        <f t="array" ref="I667">SUMPRODUCT(B651:B670, (ROW(B651:B670)-ROW(B651)+1)) / (20*21/2)</f>
        <v>1.5317142857142856</v>
      </c>
      <c r="J667" s="2">
        <f t="shared" si="82"/>
        <v>1.4878901285435064</v>
      </c>
      <c r="K667" s="2">
        <f t="shared" si="76"/>
        <v>1.3871443565332415</v>
      </c>
    </row>
    <row r="668" spans="1:11" ht="13.5" x14ac:dyDescent="0.25">
      <c r="A668" s="3">
        <f>TITRES_STAT!B671</f>
        <v>43276</v>
      </c>
      <c r="B668" s="5">
        <f>TITRES_STAT!D671</f>
        <v>1.59</v>
      </c>
      <c r="C668" s="2">
        <f t="shared" si="77"/>
        <v>0</v>
      </c>
      <c r="D668" s="2">
        <f t="shared" si="78"/>
        <v>1.5859999999999999</v>
      </c>
      <c r="E668" s="2">
        <f t="shared" si="80"/>
        <v>1.5239999999999998</v>
      </c>
      <c r="F668" s="2">
        <f t="shared" si="81"/>
        <v>1.4869999999999997</v>
      </c>
      <c r="G668" s="2">
        <f t="shared" si="75"/>
        <v>1.389800000000001</v>
      </c>
      <c r="H668" s="2">
        <f t="shared" si="79"/>
        <v>1.0832999999999984</v>
      </c>
      <c r="I668" s="2">
        <f t="array" ref="I668">SUMPRODUCT(B652:B671, (ROW(B652:B671)-ROW(B652)+1)) / (20*21/2)</f>
        <v>1.5401904761904761</v>
      </c>
      <c r="J668" s="2">
        <f t="shared" si="82"/>
        <v>1.4976148782060297</v>
      </c>
      <c r="K668" s="2">
        <f t="shared" si="76"/>
        <v>1.3950994798064478</v>
      </c>
    </row>
    <row r="669" spans="1:11" ht="13.5" x14ac:dyDescent="0.25">
      <c r="A669" s="3">
        <f>TITRES_STAT!B672</f>
        <v>43277</v>
      </c>
      <c r="B669" s="5">
        <f>TITRES_STAT!D672</f>
        <v>1.59</v>
      </c>
      <c r="C669" s="2">
        <f t="shared" si="77"/>
        <v>0</v>
      </c>
      <c r="D669" s="2">
        <f t="shared" si="78"/>
        <v>1.59</v>
      </c>
      <c r="E669" s="2">
        <f t="shared" si="80"/>
        <v>1.5379999999999998</v>
      </c>
      <c r="F669" s="2">
        <f t="shared" si="81"/>
        <v>1.4939999999999998</v>
      </c>
      <c r="G669" s="2">
        <f t="shared" si="75"/>
        <v>1.3974000000000013</v>
      </c>
      <c r="H669" s="2">
        <f t="shared" si="79"/>
        <v>1.0862499999999986</v>
      </c>
      <c r="I669" s="2">
        <f t="array" ref="I669">SUMPRODUCT(B653:B672, (ROW(B653:B672)-ROW(B653)+1)) / (20*21/2)</f>
        <v>1.5479999999999998</v>
      </c>
      <c r="J669" s="2">
        <f t="shared" si="82"/>
        <v>1.506413461234027</v>
      </c>
      <c r="K669" s="2">
        <f t="shared" si="76"/>
        <v>1.4027426374610967</v>
      </c>
    </row>
    <row r="670" spans="1:11" ht="13.5" x14ac:dyDescent="0.25">
      <c r="A670" s="3">
        <f>TITRES_STAT!B673</f>
        <v>43278</v>
      </c>
      <c r="B670" s="5">
        <f>TITRES_STAT!D673</f>
        <v>1.59</v>
      </c>
      <c r="C670" s="2">
        <f t="shared" si="77"/>
        <v>0</v>
      </c>
      <c r="D670" s="2">
        <f t="shared" si="78"/>
        <v>1.59</v>
      </c>
      <c r="E670" s="2">
        <f t="shared" si="80"/>
        <v>1.552</v>
      </c>
      <c r="F670" s="2">
        <f t="shared" si="81"/>
        <v>1.5009999999999999</v>
      </c>
      <c r="G670" s="2">
        <f t="shared" si="75"/>
        <v>1.4050000000000011</v>
      </c>
      <c r="H670" s="2">
        <f t="shared" si="79"/>
        <v>1.0891999999999986</v>
      </c>
      <c r="I670" s="2">
        <f t="array" ref="I670">SUMPRODUCT(B654:B673, (ROW(B654:B673)-ROW(B654)+1)) / (20*21/2)</f>
        <v>1.5551428571428572</v>
      </c>
      <c r="J670" s="2">
        <f t="shared" si="82"/>
        <v>1.5143740839736435</v>
      </c>
      <c r="K670" s="2">
        <f t="shared" si="76"/>
        <v>1.4100860634430143</v>
      </c>
    </row>
    <row r="671" spans="1:11" ht="13.5" x14ac:dyDescent="0.25">
      <c r="A671" s="3">
        <f>TITRES_STAT!B674</f>
        <v>43279</v>
      </c>
      <c r="B671" s="5">
        <f>TITRES_STAT!D674</f>
        <v>1.59</v>
      </c>
      <c r="C671" s="2">
        <f t="shared" si="77"/>
        <v>0</v>
      </c>
      <c r="D671" s="2">
        <f t="shared" si="78"/>
        <v>1.59</v>
      </c>
      <c r="E671" s="2">
        <f t="shared" si="80"/>
        <v>1.5660000000000001</v>
      </c>
      <c r="F671" s="2">
        <f t="shared" si="81"/>
        <v>1.5079999999999998</v>
      </c>
      <c r="G671" s="2">
        <f t="shared" si="75"/>
        <v>1.4126000000000014</v>
      </c>
      <c r="H671" s="2">
        <f t="shared" si="79"/>
        <v>1.0921499999999984</v>
      </c>
      <c r="I671" s="2">
        <f t="array" ref="I671">SUMPRODUCT(B655:B674, (ROW(B655:B674)-ROW(B655)+1)) / (20*21/2)</f>
        <v>1.5616190476190477</v>
      </c>
      <c r="J671" s="2">
        <f t="shared" si="82"/>
        <v>1.5215765521666298</v>
      </c>
      <c r="K671" s="2">
        <f t="shared" si="76"/>
        <v>1.4171415119354451</v>
      </c>
    </row>
    <row r="672" spans="1:11" ht="13.5" x14ac:dyDescent="0.25">
      <c r="A672" s="3">
        <f>TITRES_STAT!B675</f>
        <v>43280</v>
      </c>
      <c r="B672" s="5">
        <f>TITRES_STAT!D675</f>
        <v>1.59</v>
      </c>
      <c r="C672" s="2">
        <f t="shared" si="77"/>
        <v>0</v>
      </c>
      <c r="D672" s="2">
        <f t="shared" si="78"/>
        <v>1.59</v>
      </c>
      <c r="E672" s="2">
        <f t="shared" si="80"/>
        <v>1.5799999999999998</v>
      </c>
      <c r="F672" s="2">
        <f t="shared" si="81"/>
        <v>1.5149999999999999</v>
      </c>
      <c r="G672" s="2">
        <f t="shared" si="75"/>
        <v>1.4202000000000015</v>
      </c>
      <c r="H672" s="2">
        <f t="shared" si="79"/>
        <v>1.0950999999999984</v>
      </c>
      <c r="I672" s="2">
        <f t="array" ref="I672">SUMPRODUCT(B656:B675, (ROW(B656:B675)-ROW(B656)+1)) / (20*21/2)</f>
        <v>1.5674285714285712</v>
      </c>
      <c r="J672" s="2">
        <f t="shared" si="82"/>
        <v>1.5280930710079033</v>
      </c>
      <c r="K672" s="2">
        <f t="shared" si="76"/>
        <v>1.4239202761732708</v>
      </c>
    </row>
    <row r="673" spans="1:11" ht="13.5" x14ac:dyDescent="0.25">
      <c r="A673" s="3">
        <f>TITRES_STAT!B676</f>
        <v>43283</v>
      </c>
      <c r="B673" s="5">
        <f>TITRES_STAT!D676</f>
        <v>1.59</v>
      </c>
      <c r="C673" s="2">
        <f t="shared" si="77"/>
        <v>0</v>
      </c>
      <c r="D673" s="2">
        <f t="shared" si="78"/>
        <v>1.59</v>
      </c>
      <c r="E673" s="2">
        <f t="shared" si="80"/>
        <v>1.5879999999999999</v>
      </c>
      <c r="F673" s="2">
        <f t="shared" si="81"/>
        <v>1.5219999999999998</v>
      </c>
      <c r="G673" s="2">
        <f t="shared" si="75"/>
        <v>1.4272000000000014</v>
      </c>
      <c r="H673" s="2">
        <f t="shared" si="79"/>
        <v>1.0980499999999984</v>
      </c>
      <c r="I673" s="2">
        <f t="array" ref="I673">SUMPRODUCT(B657:B676, (ROW(B657:B676)-ROW(B657)+1)) / (20*21/2)</f>
        <v>1.5792380952380949</v>
      </c>
      <c r="J673" s="2">
        <f t="shared" si="82"/>
        <v>1.5339889690071506</v>
      </c>
      <c r="K673" s="2">
        <f t="shared" si="76"/>
        <v>1.430433206519417</v>
      </c>
    </row>
    <row r="674" spans="1:11" ht="13.5" x14ac:dyDescent="0.25">
      <c r="A674" s="3">
        <f>TITRES_STAT!B677</f>
        <v>43284</v>
      </c>
      <c r="B674" s="5">
        <f>TITRES_STAT!D677</f>
        <v>1.59</v>
      </c>
      <c r="C674" s="2">
        <f t="shared" si="77"/>
        <v>0</v>
      </c>
      <c r="D674" s="2">
        <f t="shared" si="78"/>
        <v>1.59</v>
      </c>
      <c r="E674" s="2">
        <f t="shared" si="80"/>
        <v>1.59</v>
      </c>
      <c r="F674" s="2">
        <f t="shared" si="81"/>
        <v>1.5289999999999999</v>
      </c>
      <c r="G674" s="2">
        <f t="shared" si="75"/>
        <v>1.4342000000000013</v>
      </c>
      <c r="H674" s="2">
        <f t="shared" si="79"/>
        <v>1.1009999999999984</v>
      </c>
      <c r="I674" s="2">
        <f t="array" ref="I674">SUMPRODUCT(B658:B677, (ROW(B658:B677)-ROW(B658)+1)) / (20*21/2)</f>
        <v>1.5900476190476189</v>
      </c>
      <c r="J674" s="2">
        <f t="shared" si="82"/>
        <v>1.5393233529112316</v>
      </c>
      <c r="K674" s="2">
        <f t="shared" si="76"/>
        <v>1.4366907278323811</v>
      </c>
    </row>
    <row r="675" spans="1:11" ht="13.5" x14ac:dyDescent="0.25">
      <c r="A675" s="3">
        <f>TITRES_STAT!B678</f>
        <v>43285</v>
      </c>
      <c r="B675" s="5">
        <f>TITRES_STAT!D678</f>
        <v>1.59</v>
      </c>
      <c r="C675" s="2">
        <f t="shared" si="77"/>
        <v>0</v>
      </c>
      <c r="D675" s="2">
        <f t="shared" si="78"/>
        <v>1.59</v>
      </c>
      <c r="E675" s="2">
        <f t="shared" si="80"/>
        <v>1.59</v>
      </c>
      <c r="F675" s="2">
        <f t="shared" si="81"/>
        <v>1.536</v>
      </c>
      <c r="G675" s="2">
        <f t="shared" si="75"/>
        <v>1.4412000000000011</v>
      </c>
      <c r="H675" s="2">
        <f t="shared" si="79"/>
        <v>1.1039499999999984</v>
      </c>
      <c r="I675" s="2">
        <f t="array" ref="I675">SUMPRODUCT(B659:B678, (ROW(B659:B678)-ROW(B659)+1)) / (20*21/2)</f>
        <v>1.5998571428571431</v>
      </c>
      <c r="J675" s="2">
        <f t="shared" si="82"/>
        <v>1.5441497002530191</v>
      </c>
      <c r="K675" s="2">
        <f t="shared" si="76"/>
        <v>1.4427028561526798</v>
      </c>
    </row>
    <row r="676" spans="1:11" ht="13.5" x14ac:dyDescent="0.25">
      <c r="A676" s="3">
        <f>TITRES_STAT!B679</f>
        <v>43286</v>
      </c>
      <c r="B676" s="5">
        <f>TITRES_STAT!D679</f>
        <v>1.66</v>
      </c>
      <c r="C676" s="2">
        <f t="shared" si="77"/>
        <v>6.999999999999984E-2</v>
      </c>
      <c r="D676" s="2">
        <f t="shared" si="78"/>
        <v>1.6039999999999999</v>
      </c>
      <c r="E676" s="2">
        <f t="shared" si="80"/>
        <v>1.597</v>
      </c>
      <c r="F676" s="2">
        <f t="shared" si="81"/>
        <v>1.5465</v>
      </c>
      <c r="G676" s="2">
        <f t="shared" si="75"/>
        <v>1.450400000000001</v>
      </c>
      <c r="H676" s="2">
        <f t="shared" si="79"/>
        <v>1.1073999999999982</v>
      </c>
      <c r="I676" s="2">
        <f t="array" ref="I676">SUMPRODUCT(B660:B679, (ROW(B660:B679)-ROW(B660)+1)) / (20*21/2)</f>
        <v>1.6086666666666667</v>
      </c>
      <c r="J676" s="2">
        <f t="shared" si="82"/>
        <v>1.555183062133684</v>
      </c>
      <c r="K676" s="2">
        <f t="shared" si="76"/>
        <v>1.4512243127741435</v>
      </c>
    </row>
    <row r="677" spans="1:11" ht="13.5" x14ac:dyDescent="0.25">
      <c r="A677" s="3">
        <f>TITRES_STAT!B680</f>
        <v>43287</v>
      </c>
      <c r="B677" s="5">
        <f>TITRES_STAT!D680</f>
        <v>1.66</v>
      </c>
      <c r="C677" s="2">
        <f t="shared" si="77"/>
        <v>0</v>
      </c>
      <c r="D677" s="2">
        <f t="shared" si="78"/>
        <v>1.6179999999999999</v>
      </c>
      <c r="E677" s="2">
        <f t="shared" si="80"/>
        <v>1.6039999999999999</v>
      </c>
      <c r="F677" s="2">
        <f t="shared" si="81"/>
        <v>1.5569999999999999</v>
      </c>
      <c r="G677" s="2">
        <f t="shared" si="75"/>
        <v>1.4596000000000009</v>
      </c>
      <c r="H677" s="2">
        <f t="shared" si="79"/>
        <v>1.1110499999999981</v>
      </c>
      <c r="I677" s="2">
        <f t="array" ref="I677">SUMPRODUCT(B661:B680, (ROW(B661:B680)-ROW(B661)+1)) / (20*21/2)</f>
        <v>1.6164761904761906</v>
      </c>
      <c r="J677" s="2">
        <f t="shared" si="82"/>
        <v>1.5651656276447616</v>
      </c>
      <c r="K677" s="2">
        <f t="shared" si="76"/>
        <v>1.4594115946261381</v>
      </c>
    </row>
    <row r="678" spans="1:11" ht="13.5" x14ac:dyDescent="0.25">
      <c r="A678" s="3">
        <f>TITRES_STAT!B681</f>
        <v>43290</v>
      </c>
      <c r="B678" s="5">
        <f>TITRES_STAT!D681</f>
        <v>1.66</v>
      </c>
      <c r="C678" s="2">
        <f t="shared" si="77"/>
        <v>0</v>
      </c>
      <c r="D678" s="2">
        <f t="shared" si="78"/>
        <v>1.6320000000000001</v>
      </c>
      <c r="E678" s="2">
        <f t="shared" si="80"/>
        <v>1.611</v>
      </c>
      <c r="F678" s="2">
        <f t="shared" si="81"/>
        <v>1.5674999999999999</v>
      </c>
      <c r="G678" s="2">
        <f t="shared" si="75"/>
        <v>1.4678000000000009</v>
      </c>
      <c r="H678" s="2">
        <f t="shared" si="79"/>
        <v>1.1146999999999982</v>
      </c>
      <c r="I678" s="2">
        <f t="array" ref="I678">SUMPRODUCT(B662:B681, (ROW(B662:B681)-ROW(B662)+1)) / (20*21/2)</f>
        <v>1.6232857142857144</v>
      </c>
      <c r="J678" s="2">
        <f t="shared" si="82"/>
        <v>1.5741974726309749</v>
      </c>
      <c r="K678" s="2">
        <f t="shared" si="76"/>
        <v>1.4672778066015839</v>
      </c>
    </row>
    <row r="679" spans="1:11" ht="13.5" x14ac:dyDescent="0.25">
      <c r="A679" s="3">
        <f>TITRES_STAT!B682</f>
        <v>43291</v>
      </c>
      <c r="B679" s="5">
        <f>TITRES_STAT!D682</f>
        <v>1.66</v>
      </c>
      <c r="C679" s="2">
        <f t="shared" si="77"/>
        <v>0</v>
      </c>
      <c r="D679" s="2">
        <f t="shared" si="78"/>
        <v>1.6460000000000001</v>
      </c>
      <c r="E679" s="2">
        <f t="shared" si="80"/>
        <v>1.6179999999999999</v>
      </c>
      <c r="F679" s="2">
        <f t="shared" si="81"/>
        <v>1.5779999999999998</v>
      </c>
      <c r="G679" s="2">
        <f t="shared" si="75"/>
        <v>1.4760000000000009</v>
      </c>
      <c r="H679" s="2">
        <f t="shared" si="79"/>
        <v>1.1183499999999982</v>
      </c>
      <c r="I679" s="2">
        <f t="array" ref="I679">SUMPRODUCT(B663:B682, (ROW(B663:B682)-ROW(B663)+1)) / (20*21/2)</f>
        <v>1.6290952380952384</v>
      </c>
      <c r="J679" s="2">
        <f t="shared" si="82"/>
        <v>1.5823691419042154</v>
      </c>
      <c r="K679" s="2">
        <f t="shared" si="76"/>
        <v>1.4748355396760318</v>
      </c>
    </row>
    <row r="680" spans="1:11" ht="13.5" x14ac:dyDescent="0.25">
      <c r="A680" s="3">
        <f>TITRES_STAT!B683</f>
        <v>43292</v>
      </c>
      <c r="B680" s="5">
        <f>TITRES_STAT!D683</f>
        <v>1.66</v>
      </c>
      <c r="C680" s="2">
        <f t="shared" si="77"/>
        <v>0</v>
      </c>
      <c r="D680" s="2">
        <f t="shared" si="78"/>
        <v>1.6599999999999997</v>
      </c>
      <c r="E680" s="2">
        <f t="shared" si="80"/>
        <v>1.625</v>
      </c>
      <c r="F680" s="2">
        <f t="shared" si="81"/>
        <v>1.5885</v>
      </c>
      <c r="G680" s="2">
        <f t="shared" si="75"/>
        <v>1.4842000000000006</v>
      </c>
      <c r="H680" s="2">
        <f t="shared" si="79"/>
        <v>1.1219999999999981</v>
      </c>
      <c r="I680" s="2">
        <f t="array" ref="I680">SUMPRODUCT(B664:B683, (ROW(B664:B683)-ROW(B664)+1)) / (20*21/2)</f>
        <v>1.6339047619047622</v>
      </c>
      <c r="J680" s="2">
        <f t="shared" si="82"/>
        <v>1.5897625569609568</v>
      </c>
      <c r="K680" s="2">
        <f t="shared" si="76"/>
        <v>1.4820968910612855</v>
      </c>
    </row>
    <row r="681" spans="1:11" ht="13.5" x14ac:dyDescent="0.25">
      <c r="A681" s="3">
        <f>TITRES_STAT!B684</f>
        <v>43293</v>
      </c>
      <c r="B681" s="5">
        <f>TITRES_STAT!D684</f>
        <v>1.66</v>
      </c>
      <c r="C681" s="2">
        <f t="shared" si="77"/>
        <v>0</v>
      </c>
      <c r="D681" s="2">
        <f t="shared" si="78"/>
        <v>1.6599999999999997</v>
      </c>
      <c r="E681" s="2">
        <f t="shared" si="80"/>
        <v>1.6320000000000001</v>
      </c>
      <c r="F681" s="2">
        <f t="shared" si="81"/>
        <v>1.599</v>
      </c>
      <c r="G681" s="2">
        <f t="shared" si="75"/>
        <v>1.4924000000000004</v>
      </c>
      <c r="H681" s="2">
        <f t="shared" si="79"/>
        <v>1.1258499999999982</v>
      </c>
      <c r="I681" s="2">
        <f t="array" ref="I681">SUMPRODUCT(B665:B684, (ROW(B665:B684)-ROW(B665)+1)) / (20*21/2)</f>
        <v>1.6380000000000001</v>
      </c>
      <c r="J681" s="2">
        <f t="shared" si="82"/>
        <v>1.5964518372503895</v>
      </c>
      <c r="K681" s="2">
        <f t="shared" si="76"/>
        <v>1.4890734835686863</v>
      </c>
    </row>
    <row r="682" spans="1:11" ht="13.5" x14ac:dyDescent="0.25">
      <c r="A682" s="3">
        <f>TITRES_STAT!B685</f>
        <v>43294</v>
      </c>
      <c r="B682" s="5">
        <f>TITRES_STAT!D685</f>
        <v>1.66</v>
      </c>
      <c r="C682" s="2">
        <f t="shared" si="77"/>
        <v>0</v>
      </c>
      <c r="D682" s="2">
        <f t="shared" si="78"/>
        <v>1.6599999999999997</v>
      </c>
      <c r="E682" s="2">
        <f t="shared" si="80"/>
        <v>1.639</v>
      </c>
      <c r="F682" s="2">
        <f t="shared" si="81"/>
        <v>1.6094999999999999</v>
      </c>
      <c r="G682" s="2">
        <f t="shared" si="75"/>
        <v>1.5000000000000007</v>
      </c>
      <c r="H682" s="2">
        <f t="shared" si="79"/>
        <v>1.1298999999999984</v>
      </c>
      <c r="I682" s="2">
        <f t="array" ref="I682">SUMPRODUCT(B666:B685, (ROW(B666:B685)-ROW(B666)+1)) / (20*21/2)</f>
        <v>1.6416666666666668</v>
      </c>
      <c r="J682" s="2">
        <f t="shared" si="82"/>
        <v>1.6025040432265429</v>
      </c>
      <c r="K682" s="2">
        <f t="shared" si="76"/>
        <v>1.4957764842130516</v>
      </c>
    </row>
    <row r="683" spans="1:11" ht="13.5" x14ac:dyDescent="0.25">
      <c r="A683" s="3">
        <f>TITRES_STAT!B686</f>
        <v>43297</v>
      </c>
      <c r="B683" s="5">
        <f>TITRES_STAT!D686</f>
        <v>1.66</v>
      </c>
      <c r="C683" s="2">
        <f t="shared" si="77"/>
        <v>0</v>
      </c>
      <c r="D683" s="2">
        <f t="shared" si="78"/>
        <v>1.6599999999999997</v>
      </c>
      <c r="E683" s="2">
        <f t="shared" si="80"/>
        <v>1.6460000000000001</v>
      </c>
      <c r="F683" s="2">
        <f t="shared" si="81"/>
        <v>1.6169999999999998</v>
      </c>
      <c r="G683" s="2">
        <f t="shared" si="75"/>
        <v>1.5076000000000005</v>
      </c>
      <c r="H683" s="2">
        <f t="shared" si="79"/>
        <v>1.1339499999999982</v>
      </c>
      <c r="I683" s="2">
        <f t="array" ref="I683">SUMPRODUCT(B667:B686, (ROW(B667:B686)-ROW(B667)+1)) / (20*21/2)</f>
        <v>1.6450000000000002</v>
      </c>
      <c r="J683" s="2">
        <f t="shared" si="82"/>
        <v>1.6079798486335388</v>
      </c>
      <c r="K683" s="2">
        <f t="shared" si="76"/>
        <v>1.5022166220870496</v>
      </c>
    </row>
    <row r="684" spans="1:11" ht="13.5" x14ac:dyDescent="0.25">
      <c r="A684" s="3">
        <f>TITRES_STAT!B687</f>
        <v>43298</v>
      </c>
      <c r="B684" s="5">
        <f>TITRES_STAT!D687</f>
        <v>1.66</v>
      </c>
      <c r="C684" s="2">
        <f t="shared" si="77"/>
        <v>0</v>
      </c>
      <c r="D684" s="2">
        <f t="shared" si="78"/>
        <v>1.6599999999999997</v>
      </c>
      <c r="E684" s="2">
        <f t="shared" si="80"/>
        <v>1.653</v>
      </c>
      <c r="F684" s="2">
        <f t="shared" si="81"/>
        <v>1.6214999999999999</v>
      </c>
      <c r="G684" s="2">
        <f t="shared" si="75"/>
        <v>1.5142000000000004</v>
      </c>
      <c r="H684" s="2">
        <f t="shared" si="79"/>
        <v>1.1379999999999983</v>
      </c>
      <c r="I684" s="2">
        <f t="array" ref="I684">SUMPRODUCT(B668:B687, (ROW(B668:B687)-ROW(B668)+1)) / (20*21/2)</f>
        <v>1.6480000000000001</v>
      </c>
      <c r="J684" s="2">
        <f t="shared" si="82"/>
        <v>1.6129341487636779</v>
      </c>
      <c r="K684" s="2">
        <f t="shared" si="76"/>
        <v>1.5084042055346165</v>
      </c>
    </row>
    <row r="685" spans="1:11" ht="13.5" x14ac:dyDescent="0.25">
      <c r="A685" s="3">
        <f>TITRES_STAT!B688</f>
        <v>43299</v>
      </c>
      <c r="B685" s="5">
        <f>TITRES_STAT!D688</f>
        <v>1.66</v>
      </c>
      <c r="C685" s="2">
        <f t="shared" si="77"/>
        <v>0</v>
      </c>
      <c r="D685" s="2">
        <f t="shared" si="78"/>
        <v>1.6599999999999997</v>
      </c>
      <c r="E685" s="2">
        <f t="shared" si="80"/>
        <v>1.6599999999999997</v>
      </c>
      <c r="F685" s="2">
        <f t="shared" si="81"/>
        <v>1.625</v>
      </c>
      <c r="G685" s="2">
        <f t="shared" si="75"/>
        <v>1.5198000000000003</v>
      </c>
      <c r="H685" s="2">
        <f t="shared" si="79"/>
        <v>1.1420499999999985</v>
      </c>
      <c r="I685" s="2">
        <f t="array" ref="I685">SUMPRODUCT(B669:B688, (ROW(B669:B688)-ROW(B669)+1)) / (20*21/2)</f>
        <v>1.6506666666666669</v>
      </c>
      <c r="J685" s="2">
        <f t="shared" si="82"/>
        <v>1.6174166107861847</v>
      </c>
      <c r="K685" s="2">
        <f t="shared" si="76"/>
        <v>1.5143491386509063</v>
      </c>
    </row>
    <row r="686" spans="1:11" ht="13.5" x14ac:dyDescent="0.25">
      <c r="A686" s="3">
        <f>TITRES_STAT!B689</f>
        <v>43300</v>
      </c>
      <c r="B686" s="5">
        <f>TITRES_STAT!D689</f>
        <v>1.66</v>
      </c>
      <c r="C686" s="2">
        <f t="shared" si="77"/>
        <v>0</v>
      </c>
      <c r="D686" s="2">
        <f t="shared" si="78"/>
        <v>1.6599999999999997</v>
      </c>
      <c r="E686" s="2">
        <f t="shared" si="80"/>
        <v>1.6599999999999997</v>
      </c>
      <c r="F686" s="2">
        <f t="shared" si="81"/>
        <v>1.6285000000000001</v>
      </c>
      <c r="G686" s="2">
        <f t="shared" si="75"/>
        <v>1.5246000000000002</v>
      </c>
      <c r="H686" s="2">
        <f t="shared" si="79"/>
        <v>1.1460999999999983</v>
      </c>
      <c r="I686" s="2">
        <f t="array" ref="I686">SUMPRODUCT(B670:B689, (ROW(B670:B689)-ROW(B670)+1)) / (20*21/2)</f>
        <v>1.653</v>
      </c>
      <c r="J686" s="2">
        <f t="shared" si="82"/>
        <v>1.6214721716636908</v>
      </c>
      <c r="K686" s="2">
        <f t="shared" si="76"/>
        <v>1.5200609371351845</v>
      </c>
    </row>
    <row r="687" spans="1:11" ht="13.5" x14ac:dyDescent="0.25">
      <c r="A687" s="3">
        <f>TITRES_STAT!B690</f>
        <v>43301</v>
      </c>
      <c r="B687" s="5">
        <f>TITRES_STAT!D690</f>
        <v>1.66</v>
      </c>
      <c r="C687" s="2">
        <f t="shared" si="77"/>
        <v>0</v>
      </c>
      <c r="D687" s="2">
        <f t="shared" si="78"/>
        <v>1.6599999999999997</v>
      </c>
      <c r="E687" s="2">
        <f t="shared" si="80"/>
        <v>1.6599999999999997</v>
      </c>
      <c r="F687" s="2">
        <f t="shared" si="81"/>
        <v>1.6320000000000001</v>
      </c>
      <c r="G687" s="2">
        <f t="shared" si="75"/>
        <v>1.5293999999999999</v>
      </c>
      <c r="H687" s="2">
        <f t="shared" si="79"/>
        <v>1.1501499999999985</v>
      </c>
      <c r="I687" s="2">
        <f t="array" ref="I687">SUMPRODUCT(B671:B690, (ROW(B671:B690)-ROW(B671)+1)) / (20*21/2)</f>
        <v>1.655</v>
      </c>
      <c r="J687" s="2">
        <f t="shared" si="82"/>
        <v>1.6251414886481013</v>
      </c>
      <c r="K687" s="2">
        <f t="shared" si="76"/>
        <v>1.5255487435220401</v>
      </c>
    </row>
    <row r="688" spans="1:11" ht="13.5" x14ac:dyDescent="0.25">
      <c r="A688" s="3">
        <f>TITRES_STAT!B691</f>
        <v>43304</v>
      </c>
      <c r="B688" s="5">
        <f>TITRES_STAT!D691</f>
        <v>1.66</v>
      </c>
      <c r="C688" s="2">
        <f t="shared" si="77"/>
        <v>0</v>
      </c>
      <c r="D688" s="2">
        <f t="shared" si="78"/>
        <v>1.6599999999999997</v>
      </c>
      <c r="E688" s="2">
        <f t="shared" si="80"/>
        <v>1.6599999999999997</v>
      </c>
      <c r="F688" s="2">
        <f t="shared" si="81"/>
        <v>1.6355</v>
      </c>
      <c r="G688" s="2">
        <f t="shared" si="75"/>
        <v>1.5341999999999998</v>
      </c>
      <c r="H688" s="2">
        <f t="shared" si="79"/>
        <v>1.1540499999999985</v>
      </c>
      <c r="I688" s="2">
        <f t="array" ref="I688">SUMPRODUCT(B672:B691, (ROW(B672:B691)-ROW(B672)+1)) / (20*21/2)</f>
        <v>1.6566666666666665</v>
      </c>
      <c r="J688" s="2">
        <f t="shared" si="82"/>
        <v>1.6284613468720917</v>
      </c>
      <c r="K688" s="2">
        <f t="shared" si="76"/>
        <v>1.5308213418152936</v>
      </c>
    </row>
    <row r="689" spans="1:11" ht="13.5" x14ac:dyDescent="0.25">
      <c r="A689" s="3">
        <f>TITRES_STAT!B692</f>
        <v>43305</v>
      </c>
      <c r="B689" s="5">
        <f>TITRES_STAT!D692</f>
        <v>1.66</v>
      </c>
      <c r="C689" s="2">
        <f t="shared" si="77"/>
        <v>0</v>
      </c>
      <c r="D689" s="2">
        <f t="shared" si="78"/>
        <v>1.6599999999999997</v>
      </c>
      <c r="E689" s="2">
        <f t="shared" si="80"/>
        <v>1.6599999999999997</v>
      </c>
      <c r="F689" s="2">
        <f t="shared" si="81"/>
        <v>1.639</v>
      </c>
      <c r="G689" s="2">
        <f t="shared" si="75"/>
        <v>1.5389999999999997</v>
      </c>
      <c r="H689" s="2">
        <f t="shared" si="79"/>
        <v>1.1579499999999985</v>
      </c>
      <c r="I689" s="2">
        <f t="array" ref="I689">SUMPRODUCT(B673:B692, (ROW(B673:B692)-ROW(B673)+1)) / (20*21/2)</f>
        <v>1.6580000000000001</v>
      </c>
      <c r="J689" s="2">
        <f t="shared" si="82"/>
        <v>1.6314650281223686</v>
      </c>
      <c r="K689" s="2">
        <f t="shared" si="76"/>
        <v>1.5358871715480273</v>
      </c>
    </row>
    <row r="690" spans="1:11" ht="13.5" x14ac:dyDescent="0.25">
      <c r="A690" s="3">
        <f>TITRES_STAT!B693</f>
        <v>43307</v>
      </c>
      <c r="B690" s="5">
        <f>TITRES_STAT!D693</f>
        <v>1.66</v>
      </c>
      <c r="C690" s="2">
        <f t="shared" si="77"/>
        <v>0</v>
      </c>
      <c r="D690" s="2">
        <f t="shared" si="78"/>
        <v>1.6599999999999997</v>
      </c>
      <c r="E690" s="2">
        <f t="shared" si="80"/>
        <v>1.6599999999999997</v>
      </c>
      <c r="F690" s="2">
        <f t="shared" si="81"/>
        <v>1.6425000000000001</v>
      </c>
      <c r="G690" s="2">
        <f t="shared" ref="G690:G753" si="83">AVERAGE(B641:B690)</f>
        <v>1.5431999999999997</v>
      </c>
      <c r="H690" s="2">
        <f t="shared" si="79"/>
        <v>1.1618499999999985</v>
      </c>
      <c r="I690" s="2">
        <f t="array" ref="I690">SUMPRODUCT(B674:B693, (ROW(B674:B693)-ROW(B674)+1)) / (20*21/2)</f>
        <v>1.659</v>
      </c>
      <c r="J690" s="2">
        <f t="shared" si="82"/>
        <v>1.6341826444916667</v>
      </c>
      <c r="K690" s="2">
        <f t="shared" si="76"/>
        <v>1.5407543412912421</v>
      </c>
    </row>
    <row r="691" spans="1:11" ht="13.5" x14ac:dyDescent="0.25">
      <c r="A691" s="3">
        <f>TITRES_STAT!B694</f>
        <v>43308</v>
      </c>
      <c r="B691" s="5">
        <f>TITRES_STAT!D694</f>
        <v>1.66</v>
      </c>
      <c r="C691" s="2">
        <f t="shared" si="77"/>
        <v>0</v>
      </c>
      <c r="D691" s="2">
        <f t="shared" si="78"/>
        <v>1.6599999999999997</v>
      </c>
      <c r="E691" s="2">
        <f t="shared" si="80"/>
        <v>1.6599999999999997</v>
      </c>
      <c r="F691" s="2">
        <f t="shared" si="81"/>
        <v>1.6460000000000001</v>
      </c>
      <c r="G691" s="2">
        <f t="shared" si="83"/>
        <v>1.5475999999999996</v>
      </c>
      <c r="H691" s="2">
        <f t="shared" si="79"/>
        <v>1.1657499999999985</v>
      </c>
      <c r="I691" s="2">
        <f t="array" ref="I691">SUMPRODUCT(B675:B694, (ROW(B675:B694)-ROW(B675)+1)) / (20*21/2)</f>
        <v>1.6596666666666666</v>
      </c>
      <c r="J691" s="2">
        <f t="shared" si="82"/>
        <v>1.6366414402543652</v>
      </c>
      <c r="K691" s="2">
        <f t="shared" ref="K691:K754" si="84">$K$4*B691+(1-$K$4)*K690</f>
        <v>1.5454306416327621</v>
      </c>
    </row>
    <row r="692" spans="1:11" ht="13.5" x14ac:dyDescent="0.25">
      <c r="A692" s="3">
        <f>TITRES_STAT!B695</f>
        <v>43311</v>
      </c>
      <c r="B692" s="5">
        <f>TITRES_STAT!D695</f>
        <v>1.66</v>
      </c>
      <c r="C692" s="2">
        <f t="shared" si="77"/>
        <v>0</v>
      </c>
      <c r="D692" s="2">
        <f t="shared" si="78"/>
        <v>1.6599999999999997</v>
      </c>
      <c r="E692" s="2">
        <f t="shared" si="80"/>
        <v>1.6599999999999997</v>
      </c>
      <c r="F692" s="2">
        <f t="shared" si="81"/>
        <v>1.6495000000000002</v>
      </c>
      <c r="G692" s="2">
        <f t="shared" si="83"/>
        <v>1.5527999999999995</v>
      </c>
      <c r="H692" s="2">
        <f t="shared" si="79"/>
        <v>1.1696499999999983</v>
      </c>
      <c r="I692" s="2">
        <f t="array" ref="I692">SUMPRODUCT(B676:B695, (ROW(B676:B695)-ROW(B676)+1)) / (20*21/2)</f>
        <v>1.6600000000000001</v>
      </c>
      <c r="J692" s="2">
        <f t="shared" si="82"/>
        <v>1.6388660649920448</v>
      </c>
      <c r="K692" s="2">
        <f t="shared" si="84"/>
        <v>1.5499235576471637</v>
      </c>
    </row>
    <row r="693" spans="1:11" ht="13.5" x14ac:dyDescent="0.25">
      <c r="A693" s="3">
        <f>TITRES_STAT!B696</f>
        <v>43312</v>
      </c>
      <c r="B693" s="5">
        <f>TITRES_STAT!D696</f>
        <v>1.66</v>
      </c>
      <c r="C693" s="2">
        <f t="shared" si="77"/>
        <v>0</v>
      </c>
      <c r="D693" s="2">
        <f t="shared" si="78"/>
        <v>1.6599999999999997</v>
      </c>
      <c r="E693" s="2">
        <f t="shared" si="80"/>
        <v>1.6599999999999997</v>
      </c>
      <c r="F693" s="2">
        <f t="shared" si="81"/>
        <v>1.653</v>
      </c>
      <c r="G693" s="2">
        <f t="shared" si="83"/>
        <v>1.5579999999999996</v>
      </c>
      <c r="H693" s="2">
        <f t="shared" si="79"/>
        <v>1.1735499999999981</v>
      </c>
      <c r="I693" s="2">
        <f t="array" ref="I693">SUMPRODUCT(B677:B696, (ROW(B677:B696)-ROW(B677)+1)) / (20*21/2)</f>
        <v>1.6600000000000001</v>
      </c>
      <c r="J693" s="2">
        <f t="shared" si="82"/>
        <v>1.6408788207070881</v>
      </c>
      <c r="K693" s="2">
        <f t="shared" si="84"/>
        <v>1.5542402808766869</v>
      </c>
    </row>
    <row r="694" spans="1:11" ht="13.5" x14ac:dyDescent="0.25">
      <c r="A694" s="3">
        <f>TITRES_STAT!B697</f>
        <v>43313</v>
      </c>
      <c r="B694" s="5">
        <f>TITRES_STAT!D697</f>
        <v>1.66</v>
      </c>
      <c r="C694" s="2">
        <f t="shared" si="77"/>
        <v>0</v>
      </c>
      <c r="D694" s="2">
        <f t="shared" si="78"/>
        <v>1.6599999999999997</v>
      </c>
      <c r="E694" s="2">
        <f t="shared" si="80"/>
        <v>1.6599999999999997</v>
      </c>
      <c r="F694" s="2">
        <f t="shared" si="81"/>
        <v>1.6565000000000001</v>
      </c>
      <c r="G694" s="2">
        <f t="shared" si="83"/>
        <v>1.5631999999999993</v>
      </c>
      <c r="H694" s="2">
        <f t="shared" si="79"/>
        <v>1.1774499999999981</v>
      </c>
      <c r="I694" s="2">
        <f t="array" ref="I694">SUMPRODUCT(B678:B697, (ROW(B678:B697)-ROW(B678)+1)) / (20*21/2)</f>
        <v>1.6600000000000001</v>
      </c>
      <c r="J694" s="2">
        <f t="shared" si="82"/>
        <v>1.6426998854016512</v>
      </c>
      <c r="K694" s="2">
        <f t="shared" si="84"/>
        <v>1.5583877208423071</v>
      </c>
    </row>
    <row r="695" spans="1:11" ht="13.5" x14ac:dyDescent="0.25">
      <c r="A695" s="3">
        <f>TITRES_STAT!B698</f>
        <v>43314</v>
      </c>
      <c r="B695" s="5">
        <f>TITRES_STAT!D698</f>
        <v>1.66</v>
      </c>
      <c r="C695" s="2">
        <f t="shared" si="77"/>
        <v>0</v>
      </c>
      <c r="D695" s="2">
        <f t="shared" si="78"/>
        <v>1.6599999999999997</v>
      </c>
      <c r="E695" s="2">
        <f t="shared" si="80"/>
        <v>1.6599999999999997</v>
      </c>
      <c r="F695" s="2">
        <f t="shared" si="81"/>
        <v>1.6599999999999997</v>
      </c>
      <c r="G695" s="2">
        <f t="shared" si="83"/>
        <v>1.5683999999999991</v>
      </c>
      <c r="H695" s="2">
        <f t="shared" si="79"/>
        <v>1.181299999999998</v>
      </c>
      <c r="I695" s="2">
        <f t="array" ref="I695">SUMPRODUCT(B679:B698, (ROW(B679:B698)-ROW(B679)+1)) / (20*21/2)</f>
        <v>1.6600000000000001</v>
      </c>
      <c r="J695" s="2">
        <f t="shared" si="82"/>
        <v>1.6443475153633986</v>
      </c>
      <c r="K695" s="2">
        <f t="shared" si="84"/>
        <v>1.5623725161033932</v>
      </c>
    </row>
    <row r="696" spans="1:11" ht="13.5" x14ac:dyDescent="0.25">
      <c r="A696" s="3">
        <f>TITRES_STAT!B699</f>
        <v>43315</v>
      </c>
      <c r="B696" s="5">
        <f>TITRES_STAT!D699</f>
        <v>1.66</v>
      </c>
      <c r="C696" s="2">
        <f t="shared" si="77"/>
        <v>0</v>
      </c>
      <c r="D696" s="2">
        <f t="shared" si="78"/>
        <v>1.6599999999999997</v>
      </c>
      <c r="E696" s="2">
        <f t="shared" si="80"/>
        <v>1.6599999999999997</v>
      </c>
      <c r="F696" s="2">
        <f t="shared" si="81"/>
        <v>1.6599999999999997</v>
      </c>
      <c r="G696" s="2">
        <f t="shared" si="83"/>
        <v>1.5725999999999991</v>
      </c>
      <c r="H696" s="2">
        <f t="shared" si="79"/>
        <v>1.1851499999999979</v>
      </c>
      <c r="I696" s="2">
        <f t="array" ref="I696">SUMPRODUCT(B680:B699, (ROW(B680:B699)-ROW(B680)+1)) / (20*21/2)</f>
        <v>1.6600000000000001</v>
      </c>
      <c r="J696" s="2">
        <f t="shared" si="82"/>
        <v>1.6458382281859321</v>
      </c>
      <c r="K696" s="2">
        <f t="shared" si="84"/>
        <v>1.5662010448836525</v>
      </c>
    </row>
    <row r="697" spans="1:11" ht="13.5" x14ac:dyDescent="0.25">
      <c r="A697" s="3">
        <f>TITRES_STAT!B700</f>
        <v>43318</v>
      </c>
      <c r="B697" s="5">
        <f>TITRES_STAT!D700</f>
        <v>1.66</v>
      </c>
      <c r="C697" s="2">
        <f t="shared" si="77"/>
        <v>0</v>
      </c>
      <c r="D697" s="2">
        <f t="shared" si="78"/>
        <v>1.6599999999999997</v>
      </c>
      <c r="E697" s="2">
        <f t="shared" si="80"/>
        <v>1.6599999999999997</v>
      </c>
      <c r="F697" s="2">
        <f t="shared" si="81"/>
        <v>1.6599999999999997</v>
      </c>
      <c r="G697" s="2">
        <f t="shared" si="83"/>
        <v>1.5767999999999989</v>
      </c>
      <c r="H697" s="2">
        <f t="shared" si="79"/>
        <v>1.1889999999999978</v>
      </c>
      <c r="I697" s="2">
        <f t="array" ref="I697">SUMPRODUCT(B681:B700, (ROW(B681:B700)-ROW(B681)+1)) / (20*21/2)</f>
        <v>1.6638095238095241</v>
      </c>
      <c r="J697" s="2">
        <f t="shared" si="82"/>
        <v>1.6471869683587004</v>
      </c>
      <c r="K697" s="2">
        <f t="shared" si="84"/>
        <v>1.5698794352803722</v>
      </c>
    </row>
    <row r="698" spans="1:11" ht="13.5" x14ac:dyDescent="0.25">
      <c r="A698" s="3">
        <f>TITRES_STAT!B701</f>
        <v>43319</v>
      </c>
      <c r="B698" s="5">
        <f>TITRES_STAT!D701</f>
        <v>1.66</v>
      </c>
      <c r="C698" s="2">
        <f t="shared" si="77"/>
        <v>0</v>
      </c>
      <c r="D698" s="2">
        <f t="shared" si="78"/>
        <v>1.6599999999999997</v>
      </c>
      <c r="E698" s="2">
        <f t="shared" si="80"/>
        <v>1.6599999999999997</v>
      </c>
      <c r="F698" s="2">
        <f t="shared" si="81"/>
        <v>1.6599999999999997</v>
      </c>
      <c r="G698" s="2">
        <f t="shared" si="83"/>
        <v>1.5809999999999989</v>
      </c>
      <c r="H698" s="2">
        <f t="shared" si="79"/>
        <v>1.1928499999999977</v>
      </c>
      <c r="I698" s="2">
        <f t="array" ref="I698">SUMPRODUCT(B682:B701, (ROW(B682:B701)-ROW(B682)+1)) / (20*21/2)</f>
        <v>1.6740952380952381</v>
      </c>
      <c r="J698" s="2">
        <f t="shared" si="82"/>
        <v>1.6484072570864432</v>
      </c>
      <c r="K698" s="2">
        <f t="shared" si="84"/>
        <v>1.5734135750732989</v>
      </c>
    </row>
    <row r="699" spans="1:11" ht="13.5" x14ac:dyDescent="0.25">
      <c r="A699" s="3">
        <f>TITRES_STAT!B702</f>
        <v>43320</v>
      </c>
      <c r="B699" s="5">
        <f>TITRES_STAT!D702</f>
        <v>1.66</v>
      </c>
      <c r="C699" s="2">
        <f t="shared" si="77"/>
        <v>0</v>
      </c>
      <c r="D699" s="2">
        <f t="shared" si="78"/>
        <v>1.6599999999999997</v>
      </c>
      <c r="E699" s="2">
        <f t="shared" si="80"/>
        <v>1.6599999999999997</v>
      </c>
      <c r="F699" s="2">
        <f t="shared" si="81"/>
        <v>1.6599999999999997</v>
      </c>
      <c r="G699" s="2">
        <f t="shared" si="83"/>
        <v>1.5851999999999986</v>
      </c>
      <c r="H699" s="2">
        <f t="shared" si="79"/>
        <v>1.1966999999999977</v>
      </c>
      <c r="I699" s="2">
        <f t="array" ref="I699">SUMPRODUCT(B683:B702, (ROW(B683:B702)-ROW(B683)+1)) / (20*21/2)</f>
        <v>1.6905238095238098</v>
      </c>
      <c r="J699" s="2">
        <f t="shared" si="82"/>
        <v>1.6495113278401152</v>
      </c>
      <c r="K699" s="2">
        <f t="shared" si="84"/>
        <v>1.576809121148856</v>
      </c>
    </row>
    <row r="700" spans="1:11" ht="13.5" x14ac:dyDescent="0.25">
      <c r="A700" s="3">
        <f>TITRES_STAT!B703</f>
        <v>43321</v>
      </c>
      <c r="B700" s="5">
        <f>TITRES_STAT!D703</f>
        <v>1.7</v>
      </c>
      <c r="C700" s="2">
        <f t="shared" si="77"/>
        <v>4.0000000000000036E-2</v>
      </c>
      <c r="D700" s="2">
        <f t="shared" si="78"/>
        <v>1.6679999999999999</v>
      </c>
      <c r="E700" s="2">
        <f t="shared" si="80"/>
        <v>1.6640000000000001</v>
      </c>
      <c r="F700" s="2">
        <f t="shared" si="81"/>
        <v>1.6620000000000001</v>
      </c>
      <c r="G700" s="2">
        <f t="shared" si="83"/>
        <v>1.5901999999999987</v>
      </c>
      <c r="H700" s="2">
        <f t="shared" si="79"/>
        <v>1.2007499999999978</v>
      </c>
      <c r="I700" s="2">
        <f t="array" ref="I700">SUMPRODUCT(B684:B703, (ROW(B684:B703)-ROW(B684)+1)) / (20*21/2)</f>
        <v>1.7060952380952383</v>
      </c>
      <c r="J700" s="2">
        <f t="shared" si="82"/>
        <v>1.6543197728077232</v>
      </c>
      <c r="K700" s="2">
        <f t="shared" si="84"/>
        <v>1.5816401360057637</v>
      </c>
    </row>
    <row r="701" spans="1:11" ht="13.5" x14ac:dyDescent="0.25">
      <c r="A701" s="3">
        <f>TITRES_STAT!B704</f>
        <v>43322</v>
      </c>
      <c r="B701" s="5">
        <f>TITRES_STAT!D704</f>
        <v>1.77</v>
      </c>
      <c r="C701" s="2">
        <f t="shared" si="77"/>
        <v>7.0000000000000062E-2</v>
      </c>
      <c r="D701" s="2">
        <f t="shared" si="78"/>
        <v>1.69</v>
      </c>
      <c r="E701" s="2">
        <f t="shared" si="80"/>
        <v>1.675</v>
      </c>
      <c r="F701" s="2">
        <f t="shared" si="81"/>
        <v>1.6675</v>
      </c>
      <c r="G701" s="2">
        <f t="shared" si="83"/>
        <v>1.5965999999999985</v>
      </c>
      <c r="H701" s="2">
        <f t="shared" si="79"/>
        <v>1.2051499999999979</v>
      </c>
      <c r="I701" s="2">
        <f t="array" ref="I701">SUMPRODUCT(B685:B704, (ROW(B685:B704)-ROW(B685)+1)) / (20*21/2)</f>
        <v>1.7208095238095238</v>
      </c>
      <c r="J701" s="2">
        <f t="shared" si="82"/>
        <v>1.6653369373022258</v>
      </c>
      <c r="K701" s="2">
        <f t="shared" si="84"/>
        <v>1.589026797338871</v>
      </c>
    </row>
    <row r="702" spans="1:11" ht="13.5" x14ac:dyDescent="0.25">
      <c r="A702" s="3">
        <f>TITRES_STAT!B705</f>
        <v>43326</v>
      </c>
      <c r="B702" s="5">
        <f>TITRES_STAT!D705</f>
        <v>1.84</v>
      </c>
      <c r="C702" s="2">
        <f t="shared" si="77"/>
        <v>7.0000000000000062E-2</v>
      </c>
      <c r="D702" s="2">
        <f t="shared" si="78"/>
        <v>1.7259999999999998</v>
      </c>
      <c r="E702" s="2">
        <f t="shared" si="80"/>
        <v>1.6930000000000001</v>
      </c>
      <c r="F702" s="2">
        <f t="shared" si="81"/>
        <v>1.6765000000000001</v>
      </c>
      <c r="G702" s="2">
        <f t="shared" si="83"/>
        <v>1.6043999999999985</v>
      </c>
      <c r="H702" s="2">
        <f t="shared" si="79"/>
        <v>1.2098999999999978</v>
      </c>
      <c r="I702" s="2">
        <f t="array" ref="I702">SUMPRODUCT(B686:B705, (ROW(B686:B705)-ROW(B686)+1)) / (20*21/2)</f>
        <v>1.7346666666666666</v>
      </c>
      <c r="J702" s="2">
        <f t="shared" si="82"/>
        <v>1.6819715147020138</v>
      </c>
      <c r="K702" s="2">
        <f t="shared" si="84"/>
        <v>1.5988688837177389</v>
      </c>
    </row>
    <row r="703" spans="1:11" ht="13.5" x14ac:dyDescent="0.25">
      <c r="A703" s="3">
        <f>TITRES_STAT!B706</f>
        <v>43327</v>
      </c>
      <c r="B703" s="5">
        <f>TITRES_STAT!D706</f>
        <v>1.84</v>
      </c>
      <c r="C703" s="2">
        <f t="shared" si="77"/>
        <v>0</v>
      </c>
      <c r="D703" s="2">
        <f t="shared" si="78"/>
        <v>1.762</v>
      </c>
      <c r="E703" s="2">
        <f t="shared" si="80"/>
        <v>1.7109999999999999</v>
      </c>
      <c r="F703" s="2">
        <f t="shared" si="81"/>
        <v>1.6855</v>
      </c>
      <c r="G703" s="2">
        <f t="shared" si="83"/>
        <v>1.6121999999999985</v>
      </c>
      <c r="H703" s="2">
        <f t="shared" si="79"/>
        <v>1.214649999999998</v>
      </c>
      <c r="I703" s="2">
        <f t="array" ref="I703">SUMPRODUCT(B687:B706, (ROW(B687:B706)-ROW(B687)+1)) / (20*21/2)</f>
        <v>1.7524285714285714</v>
      </c>
      <c r="J703" s="2">
        <f t="shared" si="82"/>
        <v>1.6970218466351552</v>
      </c>
      <c r="K703" s="2">
        <f t="shared" si="84"/>
        <v>1.6083250059248866</v>
      </c>
    </row>
    <row r="704" spans="1:11" ht="13.5" x14ac:dyDescent="0.25">
      <c r="A704" s="3">
        <f>TITRES_STAT!B707</f>
        <v>43328</v>
      </c>
      <c r="B704" s="5">
        <f>TITRES_STAT!D707</f>
        <v>1.84</v>
      </c>
      <c r="C704" s="2">
        <f t="shared" si="77"/>
        <v>0</v>
      </c>
      <c r="D704" s="2">
        <f t="shared" si="78"/>
        <v>1.798</v>
      </c>
      <c r="E704" s="2">
        <f t="shared" si="80"/>
        <v>1.7289999999999999</v>
      </c>
      <c r="F704" s="2">
        <f t="shared" si="81"/>
        <v>1.6945000000000001</v>
      </c>
      <c r="G704" s="2">
        <f t="shared" si="83"/>
        <v>1.6199999999999986</v>
      </c>
      <c r="H704" s="2">
        <f t="shared" si="79"/>
        <v>1.219399999999998</v>
      </c>
      <c r="I704" s="2">
        <f t="array" ref="I704">SUMPRODUCT(B688:B707, (ROW(B688:B707)-ROW(B688)+1)) / (20*21/2)</f>
        <v>1.7738571428571426</v>
      </c>
      <c r="J704" s="2">
        <f t="shared" si="82"/>
        <v>1.7106388136222832</v>
      </c>
      <c r="K704" s="2">
        <f t="shared" si="84"/>
        <v>1.6174102998101854</v>
      </c>
    </row>
    <row r="705" spans="1:11" ht="13.5" x14ac:dyDescent="0.25">
      <c r="A705" s="3">
        <f>TITRES_STAT!B708</f>
        <v>43329</v>
      </c>
      <c r="B705" s="5">
        <f>TITRES_STAT!D708</f>
        <v>1.84</v>
      </c>
      <c r="C705" s="2">
        <f t="shared" si="77"/>
        <v>0</v>
      </c>
      <c r="D705" s="2">
        <f t="shared" si="78"/>
        <v>1.8260000000000001</v>
      </c>
      <c r="E705" s="2">
        <f t="shared" si="80"/>
        <v>1.7469999999999999</v>
      </c>
      <c r="F705" s="2">
        <f t="shared" si="81"/>
        <v>1.7035</v>
      </c>
      <c r="G705" s="2">
        <f t="shared" si="83"/>
        <v>1.6277999999999986</v>
      </c>
      <c r="H705" s="2">
        <f t="shared" si="79"/>
        <v>1.2240999999999977</v>
      </c>
      <c r="I705" s="2">
        <f t="array" ref="I705">SUMPRODUCT(B689:B708, (ROW(B689:B708)-ROW(B689)+1)) / (20*21/2)</f>
        <v>1.7939523809523807</v>
      </c>
      <c r="J705" s="2">
        <f t="shared" si="82"/>
        <v>1.7229589266106371</v>
      </c>
      <c r="K705" s="2">
        <f t="shared" si="84"/>
        <v>1.6261393076607664</v>
      </c>
    </row>
    <row r="706" spans="1:11" ht="13.5" x14ac:dyDescent="0.25">
      <c r="A706" s="3">
        <f>TITRES_STAT!B709</f>
        <v>43332</v>
      </c>
      <c r="B706" s="5">
        <f>TITRES_STAT!D709</f>
        <v>1.89</v>
      </c>
      <c r="C706" s="2">
        <f t="shared" si="77"/>
        <v>4.9999999999999822E-2</v>
      </c>
      <c r="D706" s="2">
        <f t="shared" si="78"/>
        <v>1.85</v>
      </c>
      <c r="E706" s="2">
        <f t="shared" si="80"/>
        <v>1.77</v>
      </c>
      <c r="F706" s="2">
        <f t="shared" si="81"/>
        <v>1.7149999999999999</v>
      </c>
      <c r="G706" s="2">
        <f t="shared" si="83"/>
        <v>1.6365999999999987</v>
      </c>
      <c r="H706" s="2">
        <f t="shared" si="79"/>
        <v>1.229049999999998</v>
      </c>
      <c r="I706" s="2">
        <f t="array" ref="I706">SUMPRODUCT(B690:B709, (ROW(B690:B709)-ROW(B690)+1)) / (20*21/2)</f>
        <v>1.8127142857142862</v>
      </c>
      <c r="J706" s="2">
        <f t="shared" si="82"/>
        <v>1.7388676002667669</v>
      </c>
      <c r="K706" s="2">
        <f t="shared" si="84"/>
        <v>1.6364867857917169</v>
      </c>
    </row>
    <row r="707" spans="1:11" ht="13.5" x14ac:dyDescent="0.25">
      <c r="A707" s="3">
        <f>TITRES_STAT!B710</f>
        <v>43335</v>
      </c>
      <c r="B707" s="5">
        <f>TITRES_STAT!D710</f>
        <v>1.94</v>
      </c>
      <c r="C707" s="2">
        <f t="shared" si="77"/>
        <v>5.0000000000000044E-2</v>
      </c>
      <c r="D707" s="2">
        <f t="shared" si="78"/>
        <v>1.8699999999999999</v>
      </c>
      <c r="E707" s="2">
        <f t="shared" si="80"/>
        <v>1.798</v>
      </c>
      <c r="F707" s="2">
        <f t="shared" si="81"/>
        <v>1.7289999999999996</v>
      </c>
      <c r="G707" s="2">
        <f t="shared" si="83"/>
        <v>1.6463999999999988</v>
      </c>
      <c r="H707" s="2">
        <f t="shared" si="79"/>
        <v>1.2342499999999978</v>
      </c>
      <c r="I707" s="2">
        <f t="array" ref="I707">SUMPRODUCT(B691:B710, (ROW(B691:B710)-ROW(B691)+1)) / (20*21/2)</f>
        <v>1.8301428571428573</v>
      </c>
      <c r="J707" s="2">
        <f t="shared" si="82"/>
        <v>1.7580230669080272</v>
      </c>
      <c r="K707" s="2">
        <f t="shared" si="84"/>
        <v>1.6483892647802771</v>
      </c>
    </row>
    <row r="708" spans="1:11" ht="13.5" x14ac:dyDescent="0.25">
      <c r="A708" s="3">
        <f>TITRES_STAT!B711</f>
        <v>43336</v>
      </c>
      <c r="B708" s="5">
        <f>TITRES_STAT!D711</f>
        <v>1.94</v>
      </c>
      <c r="C708" s="2">
        <f t="shared" ref="C708:C771" si="85">B708-B707</f>
        <v>0</v>
      </c>
      <c r="D708" s="2">
        <f t="shared" si="78"/>
        <v>1.89</v>
      </c>
      <c r="E708" s="2">
        <f t="shared" si="80"/>
        <v>1.8260000000000001</v>
      </c>
      <c r="F708" s="2">
        <f t="shared" si="81"/>
        <v>1.7429999999999997</v>
      </c>
      <c r="G708" s="2">
        <f t="shared" si="83"/>
        <v>1.656199999999999</v>
      </c>
      <c r="H708" s="2">
        <f t="shared" si="79"/>
        <v>1.2394499999999977</v>
      </c>
      <c r="I708" s="2">
        <f t="array" ref="I708">SUMPRODUCT(B692:B711, (ROW(B692:B711)-ROW(B692)+1)) / (20*21/2)</f>
        <v>1.8462380952380955</v>
      </c>
      <c r="J708" s="2">
        <f t="shared" si="82"/>
        <v>1.775354203392977</v>
      </c>
      <c r="K708" s="2">
        <f t="shared" si="84"/>
        <v>1.6598249798869331</v>
      </c>
    </row>
    <row r="709" spans="1:11" ht="13.5" x14ac:dyDescent="0.25">
      <c r="A709" s="3">
        <f>TITRES_STAT!B712</f>
        <v>43339</v>
      </c>
      <c r="B709" s="5">
        <f>TITRES_STAT!D712</f>
        <v>1.94</v>
      </c>
      <c r="C709" s="2">
        <f t="shared" si="85"/>
        <v>0</v>
      </c>
      <c r="D709" s="2">
        <f t="shared" si="78"/>
        <v>1.9099999999999997</v>
      </c>
      <c r="E709" s="2">
        <f t="shared" si="80"/>
        <v>1.8540000000000003</v>
      </c>
      <c r="F709" s="2">
        <f t="shared" si="81"/>
        <v>1.7569999999999997</v>
      </c>
      <c r="G709" s="2">
        <f t="shared" si="83"/>
        <v>1.6659999999999988</v>
      </c>
      <c r="H709" s="2">
        <f t="shared" si="79"/>
        <v>1.2446499999999978</v>
      </c>
      <c r="I709" s="2">
        <f t="array" ref="I709">SUMPRODUCT(B693:B712, (ROW(B693:B712)-ROW(B693)+1)) / (20*21/2)</f>
        <v>1.8610000000000002</v>
      </c>
      <c r="J709" s="2">
        <f t="shared" si="82"/>
        <v>1.7910347554507886</v>
      </c>
      <c r="K709" s="2">
        <f t="shared" si="84"/>
        <v>1.6708122355776418</v>
      </c>
    </row>
    <row r="710" spans="1:11" ht="13.5" x14ac:dyDescent="0.25">
      <c r="A710" s="3">
        <f>TITRES_STAT!B713</f>
        <v>43340</v>
      </c>
      <c r="B710" s="5">
        <f>TITRES_STAT!D713</f>
        <v>1.94</v>
      </c>
      <c r="C710" s="2">
        <f t="shared" si="85"/>
        <v>0</v>
      </c>
      <c r="D710" s="2">
        <f t="shared" ref="D710:D773" si="86">AVERAGE(B706:B710)</f>
        <v>1.9299999999999997</v>
      </c>
      <c r="E710" s="2">
        <f t="shared" si="80"/>
        <v>1.8780000000000001</v>
      </c>
      <c r="F710" s="2">
        <f t="shared" si="81"/>
        <v>1.7710000000000001</v>
      </c>
      <c r="G710" s="2">
        <f t="shared" si="83"/>
        <v>1.6757999999999986</v>
      </c>
      <c r="H710" s="2">
        <f t="shared" si="79"/>
        <v>1.2498499999999979</v>
      </c>
      <c r="I710" s="2">
        <f t="array" ref="I710">SUMPRODUCT(B694:B713, (ROW(B694:B713)-ROW(B694)+1)) / (20*21/2)</f>
        <v>1.8744285714285718</v>
      </c>
      <c r="J710" s="2">
        <f t="shared" si="82"/>
        <v>1.8052219215983325</v>
      </c>
      <c r="K710" s="2">
        <f t="shared" si="84"/>
        <v>1.6813686184961658</v>
      </c>
    </row>
    <row r="711" spans="1:11" ht="13.5" x14ac:dyDescent="0.25">
      <c r="A711" s="3">
        <f>TITRES_STAT!B714</f>
        <v>43341</v>
      </c>
      <c r="B711" s="5">
        <f>TITRES_STAT!D714</f>
        <v>1.94</v>
      </c>
      <c r="C711" s="2">
        <f t="shared" si="85"/>
        <v>0</v>
      </c>
      <c r="D711" s="2">
        <f t="shared" si="86"/>
        <v>1.94</v>
      </c>
      <c r="E711" s="2">
        <f t="shared" si="80"/>
        <v>1.895</v>
      </c>
      <c r="F711" s="2">
        <f t="shared" si="81"/>
        <v>1.7850000000000001</v>
      </c>
      <c r="G711" s="2">
        <f t="shared" si="83"/>
        <v>1.6855999999999989</v>
      </c>
      <c r="H711" s="2">
        <f t="shared" si="79"/>
        <v>1.2550499999999978</v>
      </c>
      <c r="I711" s="2">
        <f t="array" ref="I711">SUMPRODUCT(B695:B714, (ROW(B695:B714)-ROW(B695)+1)) / (20*21/2)</f>
        <v>1.8865238095238095</v>
      </c>
      <c r="J711" s="2">
        <f t="shared" si="82"/>
        <v>1.818057929065158</v>
      </c>
      <c r="K711" s="2">
        <f t="shared" si="84"/>
        <v>1.6915110256139634</v>
      </c>
    </row>
    <row r="712" spans="1:11" ht="13.5" x14ac:dyDescent="0.25">
      <c r="A712" s="3">
        <f>TITRES_STAT!B715</f>
        <v>43342</v>
      </c>
      <c r="B712" s="5">
        <f>TITRES_STAT!D715</f>
        <v>1.94</v>
      </c>
      <c r="C712" s="2">
        <f t="shared" si="85"/>
        <v>0</v>
      </c>
      <c r="D712" s="2">
        <f t="shared" si="86"/>
        <v>1.94</v>
      </c>
      <c r="E712" s="2">
        <f t="shared" si="80"/>
        <v>1.905</v>
      </c>
      <c r="F712" s="2">
        <f t="shared" si="81"/>
        <v>1.7989999999999999</v>
      </c>
      <c r="G712" s="2">
        <f t="shared" si="83"/>
        <v>1.6953999999999987</v>
      </c>
      <c r="H712" s="2">
        <f t="shared" si="79"/>
        <v>1.2602499999999979</v>
      </c>
      <c r="I712" s="2">
        <f t="array" ref="I712">SUMPRODUCT(B696:B715, (ROW(B696:B715)-ROW(B696)+1)) / (20*21/2)</f>
        <v>1.8972857142857142</v>
      </c>
      <c r="J712" s="2">
        <f t="shared" si="82"/>
        <v>1.8296714596303809</v>
      </c>
      <c r="K712" s="2">
        <f t="shared" si="84"/>
        <v>1.7012556912761609</v>
      </c>
    </row>
    <row r="713" spans="1:11" ht="13.5" x14ac:dyDescent="0.25">
      <c r="A713" s="3">
        <f>TITRES_STAT!B716</f>
        <v>43343</v>
      </c>
      <c r="B713" s="5">
        <f>TITRES_STAT!D716</f>
        <v>1.94</v>
      </c>
      <c r="C713" s="2">
        <f t="shared" si="85"/>
        <v>0</v>
      </c>
      <c r="D713" s="2">
        <f t="shared" si="86"/>
        <v>1.94</v>
      </c>
      <c r="E713" s="2">
        <f t="shared" si="80"/>
        <v>1.9149999999999998</v>
      </c>
      <c r="F713" s="2">
        <f t="shared" si="81"/>
        <v>1.8129999999999999</v>
      </c>
      <c r="G713" s="2">
        <f t="shared" si="83"/>
        <v>1.7039999999999988</v>
      </c>
      <c r="H713" s="2">
        <f t="shared" si="79"/>
        <v>1.265449999999998</v>
      </c>
      <c r="I713" s="2">
        <f t="array" ref="I713">SUMPRODUCT(B697:B716, (ROW(B697:B716)-ROW(B697)+1)) / (20*21/2)</f>
        <v>1.9114761904761908</v>
      </c>
      <c r="J713" s="2">
        <f t="shared" si="82"/>
        <v>1.8401789396655828</v>
      </c>
      <c r="K713" s="2">
        <f t="shared" si="84"/>
        <v>1.7106182131868999</v>
      </c>
    </row>
    <row r="714" spans="1:11" ht="13.5" x14ac:dyDescent="0.25">
      <c r="A714" s="3">
        <f>TITRES_STAT!B717</f>
        <v>43346</v>
      </c>
      <c r="B714" s="5">
        <f>TITRES_STAT!D717</f>
        <v>1.94</v>
      </c>
      <c r="C714" s="2">
        <f t="shared" si="85"/>
        <v>0</v>
      </c>
      <c r="D714" s="2">
        <f t="shared" si="86"/>
        <v>1.94</v>
      </c>
      <c r="E714" s="2">
        <f t="shared" si="80"/>
        <v>1.925</v>
      </c>
      <c r="F714" s="2">
        <f t="shared" si="81"/>
        <v>1.827</v>
      </c>
      <c r="G714" s="2">
        <f t="shared" si="83"/>
        <v>1.7113999999999989</v>
      </c>
      <c r="H714" s="2">
        <f t="shared" ref="H714:H777" si="87">AVERAGE(B515:B714)</f>
        <v>1.2706499999999981</v>
      </c>
      <c r="I714" s="2">
        <f t="array" ref="I714">SUMPRODUCT(B698:B717, (ROW(B698:B717)-ROW(B698)+1)) / (20*21/2)</f>
        <v>1.9240952380952383</v>
      </c>
      <c r="J714" s="2">
        <f t="shared" si="82"/>
        <v>1.8496857073164796</v>
      </c>
      <c r="K714" s="2">
        <f t="shared" si="84"/>
        <v>1.7196135773756491</v>
      </c>
    </row>
    <row r="715" spans="1:11" ht="13.5" x14ac:dyDescent="0.25">
      <c r="A715" s="3">
        <f>TITRES_STAT!B718</f>
        <v>43347</v>
      </c>
      <c r="B715" s="5">
        <f>TITRES_STAT!D718</f>
        <v>1.94</v>
      </c>
      <c r="C715" s="2">
        <f t="shared" si="85"/>
        <v>0</v>
      </c>
      <c r="D715" s="2">
        <f t="shared" si="86"/>
        <v>1.94</v>
      </c>
      <c r="E715" s="2">
        <f t="shared" si="80"/>
        <v>1.9349999999999998</v>
      </c>
      <c r="F715" s="2">
        <f t="shared" si="81"/>
        <v>1.841</v>
      </c>
      <c r="G715" s="2">
        <f t="shared" si="83"/>
        <v>1.7183999999999988</v>
      </c>
      <c r="H715" s="2">
        <f t="shared" si="87"/>
        <v>1.2758499999999979</v>
      </c>
      <c r="I715" s="2">
        <f t="array" ref="I715">SUMPRODUCT(B699:B718, (ROW(B699:B718)-ROW(B699)+1)) / (20*21/2)</f>
        <v>1.9351428571428575</v>
      </c>
      <c r="J715" s="2">
        <f t="shared" si="82"/>
        <v>1.8582870685244339</v>
      </c>
      <c r="K715" s="2">
        <f t="shared" si="84"/>
        <v>1.7282561821844473</v>
      </c>
    </row>
    <row r="716" spans="1:11" ht="13.5" x14ac:dyDescent="0.25">
      <c r="A716" s="3">
        <f>TITRES_STAT!B719</f>
        <v>43348</v>
      </c>
      <c r="B716" s="5">
        <f>TITRES_STAT!D719</f>
        <v>1.99</v>
      </c>
      <c r="C716" s="2">
        <f t="shared" si="85"/>
        <v>5.0000000000000044E-2</v>
      </c>
      <c r="D716" s="2">
        <f t="shared" si="86"/>
        <v>1.95</v>
      </c>
      <c r="E716" s="2">
        <f t="shared" ref="E716:E779" si="88">AVERAGE(B707:B716)</f>
        <v>1.9449999999999996</v>
      </c>
      <c r="F716" s="2">
        <f t="shared" si="81"/>
        <v>1.8575000000000004</v>
      </c>
      <c r="G716" s="2">
        <f t="shared" si="83"/>
        <v>1.726399999999999</v>
      </c>
      <c r="H716" s="2">
        <f t="shared" si="87"/>
        <v>1.2812999999999979</v>
      </c>
      <c r="I716" s="2">
        <f t="array" ref="I716">SUMPRODUCT(B700:B719, (ROW(B700:B719)-ROW(B700)+1)) / (20*21/2)</f>
        <v>1.9446190476190477</v>
      </c>
      <c r="J716" s="2">
        <f t="shared" si="82"/>
        <v>1.8708311572363925</v>
      </c>
      <c r="K716" s="2">
        <f t="shared" si="84"/>
        <v>1.7385206456281945</v>
      </c>
    </row>
    <row r="717" spans="1:11" ht="13.5" x14ac:dyDescent="0.25">
      <c r="A717" s="3">
        <f>TITRES_STAT!B720</f>
        <v>43349</v>
      </c>
      <c r="B717" s="5">
        <f>TITRES_STAT!D720</f>
        <v>1.99</v>
      </c>
      <c r="C717" s="2">
        <f t="shared" si="85"/>
        <v>0</v>
      </c>
      <c r="D717" s="2">
        <f t="shared" si="86"/>
        <v>1.9600000000000002</v>
      </c>
      <c r="E717" s="2">
        <f t="shared" si="88"/>
        <v>1.9499999999999997</v>
      </c>
      <c r="F717" s="2">
        <f t="shared" si="81"/>
        <v>1.8740000000000006</v>
      </c>
      <c r="G717" s="2">
        <f t="shared" si="83"/>
        <v>1.7343999999999988</v>
      </c>
      <c r="H717" s="2">
        <f t="shared" si="87"/>
        <v>1.2867499999999981</v>
      </c>
      <c r="I717" s="2">
        <f t="array" ref="I717">SUMPRODUCT(B701:B720, (ROW(B701:B720)-ROW(B701)+1)) / (20*21/2)</f>
        <v>1.9525238095238093</v>
      </c>
      <c r="J717" s="2">
        <f t="shared" si="82"/>
        <v>1.8821805708329264</v>
      </c>
      <c r="K717" s="2">
        <f t="shared" si="84"/>
        <v>1.7483825810937557</v>
      </c>
    </row>
    <row r="718" spans="1:11" ht="13.5" x14ac:dyDescent="0.25">
      <c r="A718" s="3">
        <f>TITRES_STAT!B721</f>
        <v>43350</v>
      </c>
      <c r="B718" s="5">
        <f>TITRES_STAT!D721</f>
        <v>1.99</v>
      </c>
      <c r="C718" s="2">
        <f t="shared" si="85"/>
        <v>0</v>
      </c>
      <c r="D718" s="2">
        <f t="shared" si="86"/>
        <v>1.97</v>
      </c>
      <c r="E718" s="2">
        <f t="shared" si="88"/>
        <v>1.9549999999999996</v>
      </c>
      <c r="F718" s="2">
        <f t="shared" si="81"/>
        <v>1.8905000000000007</v>
      </c>
      <c r="G718" s="2">
        <f t="shared" si="83"/>
        <v>1.7423999999999991</v>
      </c>
      <c r="H718" s="2">
        <f t="shared" si="87"/>
        <v>1.2920999999999985</v>
      </c>
      <c r="I718" s="2">
        <f t="array" ref="I718">SUMPRODUCT(B702:B721, (ROW(B702:B721)-ROW(B702)+1)) / (20*21/2)</f>
        <v>1.9514285714285713</v>
      </c>
      <c r="J718" s="2">
        <f t="shared" si="82"/>
        <v>1.8924490878964573</v>
      </c>
      <c r="K718" s="2">
        <f t="shared" si="84"/>
        <v>1.7578577739920398</v>
      </c>
    </row>
    <row r="719" spans="1:11" ht="13.5" x14ac:dyDescent="0.25">
      <c r="A719" s="3">
        <f>TITRES_STAT!B722</f>
        <v>43353</v>
      </c>
      <c r="B719" s="5">
        <f>TITRES_STAT!D722</f>
        <v>1.99</v>
      </c>
      <c r="C719" s="2">
        <f t="shared" si="85"/>
        <v>0</v>
      </c>
      <c r="D719" s="2">
        <f t="shared" si="86"/>
        <v>1.98</v>
      </c>
      <c r="E719" s="2">
        <f t="shared" si="88"/>
        <v>1.9599999999999997</v>
      </c>
      <c r="F719" s="2">
        <f t="shared" si="81"/>
        <v>1.9070000000000007</v>
      </c>
      <c r="G719" s="2">
        <f t="shared" si="83"/>
        <v>1.7503999999999991</v>
      </c>
      <c r="H719" s="2">
        <f t="shared" si="87"/>
        <v>1.2974499999999984</v>
      </c>
      <c r="I719" s="2">
        <f t="array" ref="I719">SUMPRODUCT(B703:B722, (ROW(B703:B722)-ROW(B703)+1)) / (20*21/2)</f>
        <v>1.9420476190476192</v>
      </c>
      <c r="J719" s="2">
        <f t="shared" si="82"/>
        <v>1.9017396509539375</v>
      </c>
      <c r="K719" s="2">
        <f t="shared" si="84"/>
        <v>1.7669613906982344</v>
      </c>
    </row>
    <row r="720" spans="1:11" ht="13.5" x14ac:dyDescent="0.25">
      <c r="A720" s="3">
        <f>TITRES_STAT!B723</f>
        <v>43355</v>
      </c>
      <c r="B720" s="5">
        <f>TITRES_STAT!D723</f>
        <v>1.99</v>
      </c>
      <c r="C720" s="2">
        <f t="shared" si="85"/>
        <v>0</v>
      </c>
      <c r="D720" s="2">
        <f t="shared" si="86"/>
        <v>1.9899999999999998</v>
      </c>
      <c r="E720" s="2">
        <f t="shared" si="88"/>
        <v>1.9649999999999999</v>
      </c>
      <c r="F720" s="2">
        <f t="shared" si="81"/>
        <v>1.9215000000000007</v>
      </c>
      <c r="G720" s="2">
        <f t="shared" si="83"/>
        <v>1.7583999999999989</v>
      </c>
      <c r="H720" s="2">
        <f t="shared" si="87"/>
        <v>1.3025999999999984</v>
      </c>
      <c r="I720" s="2">
        <f t="array" ref="I720">SUMPRODUCT(B704:B723, (ROW(B704:B723)-ROW(B704)+1)) / (20*21/2)</f>
        <v>1.925095238095238</v>
      </c>
      <c r="J720" s="2">
        <f t="shared" si="82"/>
        <v>1.9101453984821339</v>
      </c>
      <c r="K720" s="2">
        <f t="shared" si="84"/>
        <v>1.7757080028277155</v>
      </c>
    </row>
    <row r="721" spans="1:11" ht="13.5" x14ac:dyDescent="0.25">
      <c r="A721" s="3">
        <f>TITRES_STAT!B724</f>
        <v>43356</v>
      </c>
      <c r="B721" s="5">
        <f>TITRES_STAT!D724</f>
        <v>1.91</v>
      </c>
      <c r="C721" s="2">
        <f t="shared" si="85"/>
        <v>-8.0000000000000071E-2</v>
      </c>
      <c r="D721" s="2">
        <f t="shared" si="86"/>
        <v>1.9739999999999998</v>
      </c>
      <c r="E721" s="2">
        <f t="shared" si="88"/>
        <v>1.9620000000000002</v>
      </c>
      <c r="F721" s="2">
        <f t="shared" si="81"/>
        <v>1.9285000000000001</v>
      </c>
      <c r="G721" s="2">
        <f t="shared" si="83"/>
        <v>1.764799999999999</v>
      </c>
      <c r="H721" s="2">
        <f t="shared" si="87"/>
        <v>1.3073499999999987</v>
      </c>
      <c r="I721" s="2">
        <f t="array" ref="I721">SUMPRODUCT(B705:B724, (ROW(B705:B724)-ROW(B705)+1)) / (20*21/2)</f>
        <v>1.901904761904762</v>
      </c>
      <c r="J721" s="2">
        <f t="shared" si="82"/>
        <v>1.9101315510076449</v>
      </c>
      <c r="K721" s="2">
        <f t="shared" si="84"/>
        <v>1.7809743556580013</v>
      </c>
    </row>
    <row r="722" spans="1:11" ht="13.5" x14ac:dyDescent="0.25">
      <c r="A722" s="3">
        <f>TITRES_STAT!B725</f>
        <v>43357</v>
      </c>
      <c r="B722" s="5">
        <f>TITRES_STAT!D725</f>
        <v>1.83</v>
      </c>
      <c r="C722" s="2">
        <f t="shared" si="85"/>
        <v>-7.9999999999999849E-2</v>
      </c>
      <c r="D722" s="2">
        <f t="shared" si="86"/>
        <v>1.9420000000000002</v>
      </c>
      <c r="E722" s="2">
        <f t="shared" si="88"/>
        <v>1.9509999999999998</v>
      </c>
      <c r="F722" s="2">
        <f t="shared" si="81"/>
        <v>1.9279999999999997</v>
      </c>
      <c r="G722" s="2">
        <f t="shared" si="83"/>
        <v>1.769599999999999</v>
      </c>
      <c r="H722" s="2">
        <f t="shared" si="87"/>
        <v>1.3115499999999987</v>
      </c>
      <c r="I722" s="2">
        <f t="array" ref="I722">SUMPRODUCT(B706:B725, (ROW(B706:B725)-ROW(B706)+1)) / (20*21/2)</f>
        <v>1.8794761904761907</v>
      </c>
      <c r="J722" s="2">
        <f t="shared" si="82"/>
        <v>1.9024999747212026</v>
      </c>
      <c r="K722" s="2">
        <f t="shared" si="84"/>
        <v>1.782896929945923</v>
      </c>
    </row>
    <row r="723" spans="1:11" ht="13.5" x14ac:dyDescent="0.25">
      <c r="A723" s="3">
        <f>TITRES_STAT!B726</f>
        <v>43360</v>
      </c>
      <c r="B723" s="5">
        <f>TITRES_STAT!D726</f>
        <v>1.75</v>
      </c>
      <c r="C723" s="2">
        <f t="shared" si="85"/>
        <v>-8.0000000000000071E-2</v>
      </c>
      <c r="D723" s="2">
        <f t="shared" si="86"/>
        <v>1.8939999999999997</v>
      </c>
      <c r="E723" s="2">
        <f t="shared" si="88"/>
        <v>1.9319999999999999</v>
      </c>
      <c r="F723" s="2">
        <f t="shared" si="81"/>
        <v>1.9234999999999995</v>
      </c>
      <c r="G723" s="2">
        <f t="shared" si="83"/>
        <v>1.7727999999999993</v>
      </c>
      <c r="H723" s="2">
        <f t="shared" si="87"/>
        <v>1.3152499999999987</v>
      </c>
      <c r="I723" s="2">
        <f t="array" ref="I723">SUMPRODUCT(B707:B726, (ROW(B707:B726)-ROW(B707)+1)) / (20*21/2)</f>
        <v>1.857809523809524</v>
      </c>
      <c r="J723" s="2">
        <f t="shared" si="82"/>
        <v>1.8879761676048976</v>
      </c>
      <c r="K723" s="2">
        <f t="shared" si="84"/>
        <v>1.7816068542617691</v>
      </c>
    </row>
    <row r="724" spans="1:11" ht="13.5" x14ac:dyDescent="0.25">
      <c r="A724" s="3">
        <f>TITRES_STAT!B727</f>
        <v>43361</v>
      </c>
      <c r="B724" s="5">
        <f>TITRES_STAT!D727</f>
        <v>1.68</v>
      </c>
      <c r="C724" s="2">
        <f t="shared" si="85"/>
        <v>-7.0000000000000062E-2</v>
      </c>
      <c r="D724" s="2">
        <f t="shared" si="86"/>
        <v>1.8320000000000001</v>
      </c>
      <c r="E724" s="2">
        <f t="shared" si="88"/>
        <v>1.9060000000000001</v>
      </c>
      <c r="F724" s="2">
        <f t="shared" ref="F724:F787" si="89">AVERAGE(B705:B724)</f>
        <v>1.9154999999999993</v>
      </c>
      <c r="G724" s="2">
        <f t="shared" si="83"/>
        <v>1.7745999999999993</v>
      </c>
      <c r="H724" s="2">
        <f t="shared" si="87"/>
        <v>1.3183999999999987</v>
      </c>
      <c r="I724" s="2">
        <f t="array" ref="I724">SUMPRODUCT(B708:B727, (ROW(B708:B727)-ROW(B708)+1)) / (20*21/2)</f>
        <v>1.8371428571428572</v>
      </c>
      <c r="J724" s="2">
        <f t="shared" si="82"/>
        <v>1.8681689135472883</v>
      </c>
      <c r="K724" s="2">
        <f t="shared" si="84"/>
        <v>1.7776222717416998</v>
      </c>
    </row>
    <row r="725" spans="1:11" ht="13.5" x14ac:dyDescent="0.25">
      <c r="A725" s="3">
        <f>TITRES_STAT!B728</f>
        <v>43362</v>
      </c>
      <c r="B725" s="5">
        <f>TITRES_STAT!D728</f>
        <v>1.68</v>
      </c>
      <c r="C725" s="2">
        <f t="shared" si="85"/>
        <v>0</v>
      </c>
      <c r="D725" s="2">
        <f t="shared" si="86"/>
        <v>1.77</v>
      </c>
      <c r="E725" s="2">
        <f t="shared" si="88"/>
        <v>1.8800000000000001</v>
      </c>
      <c r="F725" s="2">
        <f t="shared" si="89"/>
        <v>1.9074999999999995</v>
      </c>
      <c r="G725" s="2">
        <f t="shared" si="83"/>
        <v>1.7763999999999993</v>
      </c>
      <c r="H725" s="2">
        <f t="shared" si="87"/>
        <v>1.3213499999999987</v>
      </c>
      <c r="I725" s="2">
        <f t="array" ref="I725">SUMPRODUCT(B709:B728, (ROW(B709:B728)-ROW(B709)+1)) / (20*21/2)</f>
        <v>1.8177142857142858</v>
      </c>
      <c r="J725" s="2">
        <f t="shared" ref="J725:J788" si="90">$J$4*B725+J724*(1-$J$4)</f>
        <v>1.8502480646380226</v>
      </c>
      <c r="K725" s="2">
        <f t="shared" si="84"/>
        <v>1.7737939473596724</v>
      </c>
    </row>
    <row r="726" spans="1:11" ht="13.5" x14ac:dyDescent="0.25">
      <c r="A726" s="3">
        <f>TITRES_STAT!B729</f>
        <v>43363</v>
      </c>
      <c r="B726" s="5">
        <f>TITRES_STAT!D729</f>
        <v>1.68</v>
      </c>
      <c r="C726" s="2">
        <f t="shared" si="85"/>
        <v>0</v>
      </c>
      <c r="D726" s="2">
        <f t="shared" si="86"/>
        <v>1.7239999999999998</v>
      </c>
      <c r="E726" s="2">
        <f t="shared" si="88"/>
        <v>1.8489999999999998</v>
      </c>
      <c r="F726" s="2">
        <f t="shared" si="89"/>
        <v>1.8969999999999996</v>
      </c>
      <c r="G726" s="2">
        <f t="shared" si="83"/>
        <v>1.7767999999999995</v>
      </c>
      <c r="H726" s="2">
        <f t="shared" si="87"/>
        <v>1.3242999999999989</v>
      </c>
      <c r="I726" s="2">
        <f t="array" ref="I726">SUMPRODUCT(B710:B729, (ROW(B710:B729)-ROW(B710)+1)) / (20*21/2)</f>
        <v>1.7995238095238095</v>
      </c>
      <c r="J726" s="2">
        <f t="shared" si="90"/>
        <v>1.8340339632439251</v>
      </c>
      <c r="K726" s="2">
        <f t="shared" si="84"/>
        <v>1.7701157533455678</v>
      </c>
    </row>
    <row r="727" spans="1:11" ht="13.5" x14ac:dyDescent="0.25">
      <c r="A727" s="3">
        <f>TITRES_STAT!B730</f>
        <v>43364</v>
      </c>
      <c r="B727" s="5">
        <f>TITRES_STAT!D730</f>
        <v>1.68</v>
      </c>
      <c r="C727" s="2">
        <f t="shared" si="85"/>
        <v>0</v>
      </c>
      <c r="D727" s="2">
        <f t="shared" si="86"/>
        <v>1.6939999999999997</v>
      </c>
      <c r="E727" s="2">
        <f t="shared" si="88"/>
        <v>1.8180000000000001</v>
      </c>
      <c r="F727" s="2">
        <f t="shared" si="89"/>
        <v>1.8839999999999997</v>
      </c>
      <c r="G727" s="2">
        <f t="shared" si="83"/>
        <v>1.7771999999999997</v>
      </c>
      <c r="H727" s="2">
        <f t="shared" si="87"/>
        <v>1.3272499999999987</v>
      </c>
      <c r="I727" s="2">
        <f t="array" ref="I727">SUMPRODUCT(B711:B730, (ROW(B711:B730)-ROW(B711)+1)) / (20*21/2)</f>
        <v>1.7825714285714287</v>
      </c>
      <c r="J727" s="2">
        <f t="shared" si="90"/>
        <v>1.8193640619825988</v>
      </c>
      <c r="K727" s="2">
        <f t="shared" si="84"/>
        <v>1.766581802233977</v>
      </c>
    </row>
    <row r="728" spans="1:11" ht="13.5" x14ac:dyDescent="0.25">
      <c r="A728" s="3">
        <f>TITRES_STAT!B731</f>
        <v>43367</v>
      </c>
      <c r="B728" s="5">
        <f>TITRES_STAT!D731</f>
        <v>1.68</v>
      </c>
      <c r="C728" s="2">
        <f t="shared" si="85"/>
        <v>0</v>
      </c>
      <c r="D728" s="2">
        <f t="shared" si="86"/>
        <v>1.6800000000000002</v>
      </c>
      <c r="E728" s="2">
        <f t="shared" si="88"/>
        <v>1.7869999999999997</v>
      </c>
      <c r="F728" s="2">
        <f t="shared" si="89"/>
        <v>1.8709999999999998</v>
      </c>
      <c r="G728" s="2">
        <f t="shared" si="83"/>
        <v>1.7775999999999998</v>
      </c>
      <c r="H728" s="2">
        <f t="shared" si="87"/>
        <v>1.3301999999999989</v>
      </c>
      <c r="I728" s="2">
        <f t="array" ref="I728">SUMPRODUCT(B712:B731, (ROW(B712:B731)-ROW(B712)+1)) / (20*21/2)</f>
        <v>1.7668571428571429</v>
      </c>
      <c r="J728" s="2">
        <f t="shared" si="90"/>
        <v>1.8060912941747322</v>
      </c>
      <c r="K728" s="2">
        <f t="shared" si="84"/>
        <v>1.7631864374404878</v>
      </c>
    </row>
    <row r="729" spans="1:11" ht="13.5" x14ac:dyDescent="0.25">
      <c r="A729" s="3">
        <f>TITRES_STAT!B732</f>
        <v>43368</v>
      </c>
      <c r="B729" s="5">
        <f>TITRES_STAT!D732</f>
        <v>1.68</v>
      </c>
      <c r="C729" s="2">
        <f t="shared" si="85"/>
        <v>0</v>
      </c>
      <c r="D729" s="2">
        <f t="shared" si="86"/>
        <v>1.6800000000000002</v>
      </c>
      <c r="E729" s="2">
        <f t="shared" si="88"/>
        <v>1.7559999999999998</v>
      </c>
      <c r="F729" s="2">
        <f t="shared" si="89"/>
        <v>1.8579999999999999</v>
      </c>
      <c r="G729" s="2">
        <f t="shared" si="83"/>
        <v>1.778</v>
      </c>
      <c r="H729" s="2">
        <f t="shared" si="87"/>
        <v>1.3331499999999994</v>
      </c>
      <c r="I729" s="2">
        <f t="array" ref="I729">SUMPRODUCT(B713:B732, (ROW(B713:B732)-ROW(B713)+1)) / (20*21/2)</f>
        <v>1.7476190476190476</v>
      </c>
      <c r="J729" s="2">
        <f t="shared" si="90"/>
        <v>1.7940825994914242</v>
      </c>
      <c r="K729" s="2">
        <f t="shared" si="84"/>
        <v>1.7599242242075275</v>
      </c>
    </row>
    <row r="730" spans="1:11" ht="13.5" x14ac:dyDescent="0.25">
      <c r="A730" s="3">
        <f>TITRES_STAT!B733</f>
        <v>43369</v>
      </c>
      <c r="B730" s="5">
        <f>TITRES_STAT!D733</f>
        <v>1.68</v>
      </c>
      <c r="C730" s="2">
        <f t="shared" si="85"/>
        <v>0</v>
      </c>
      <c r="D730" s="2">
        <f t="shared" si="86"/>
        <v>1.6800000000000002</v>
      </c>
      <c r="E730" s="2">
        <f t="shared" si="88"/>
        <v>1.7250000000000001</v>
      </c>
      <c r="F730" s="2">
        <f t="shared" si="89"/>
        <v>1.845</v>
      </c>
      <c r="G730" s="2">
        <f t="shared" si="83"/>
        <v>1.7784000000000006</v>
      </c>
      <c r="H730" s="2">
        <f t="shared" si="87"/>
        <v>1.3360999999999992</v>
      </c>
      <c r="I730" s="2">
        <f t="array" ref="I730">SUMPRODUCT(B714:B733, (ROW(B714:B733)-ROW(B714)+1)) / (20*21/2)</f>
        <v>1.7298571428571428</v>
      </c>
      <c r="J730" s="2">
        <f t="shared" si="90"/>
        <v>1.7832175900160505</v>
      </c>
      <c r="K730" s="2">
        <f t="shared" si="84"/>
        <v>1.7567899409052716</v>
      </c>
    </row>
    <row r="731" spans="1:11" ht="13.5" x14ac:dyDescent="0.25">
      <c r="A731" s="3">
        <f>TITRES_STAT!B734</f>
        <v>43370</v>
      </c>
      <c r="B731" s="5">
        <f>TITRES_STAT!D734</f>
        <v>1.68</v>
      </c>
      <c r="C731" s="2">
        <f t="shared" si="85"/>
        <v>0</v>
      </c>
      <c r="D731" s="2">
        <f t="shared" si="86"/>
        <v>1.6800000000000002</v>
      </c>
      <c r="E731" s="2">
        <f t="shared" si="88"/>
        <v>1.702</v>
      </c>
      <c r="F731" s="2">
        <f t="shared" si="89"/>
        <v>1.8320000000000001</v>
      </c>
      <c r="G731" s="2">
        <f t="shared" si="83"/>
        <v>1.7788000000000006</v>
      </c>
      <c r="H731" s="2">
        <f t="shared" si="87"/>
        <v>1.3390499999999994</v>
      </c>
      <c r="I731" s="2">
        <f t="array" ref="I731">SUMPRODUCT(B715:B734, (ROW(B715:B734)-ROW(B715)+1)) / (20*21/2)</f>
        <v>1.7135714285714287</v>
      </c>
      <c r="J731" s="2">
        <f t="shared" si="90"/>
        <v>1.7733873433478551</v>
      </c>
      <c r="K731" s="2">
        <f t="shared" si="84"/>
        <v>1.7537785706736924</v>
      </c>
    </row>
    <row r="732" spans="1:11" ht="13.5" x14ac:dyDescent="0.25">
      <c r="A732" s="3">
        <f>TITRES_STAT!B735</f>
        <v>43371</v>
      </c>
      <c r="B732" s="5">
        <f>TITRES_STAT!D735</f>
        <v>1.63</v>
      </c>
      <c r="C732" s="2">
        <f t="shared" si="85"/>
        <v>-5.0000000000000044E-2</v>
      </c>
      <c r="D732" s="2">
        <f t="shared" si="86"/>
        <v>1.67</v>
      </c>
      <c r="E732" s="2">
        <f t="shared" si="88"/>
        <v>1.6819999999999997</v>
      </c>
      <c r="F732" s="2">
        <f t="shared" si="89"/>
        <v>1.8165</v>
      </c>
      <c r="G732" s="2">
        <f t="shared" si="83"/>
        <v>1.7782000000000004</v>
      </c>
      <c r="H732" s="2">
        <f t="shared" si="87"/>
        <v>1.3417499999999996</v>
      </c>
      <c r="I732" s="2">
        <f t="array" ref="I732">SUMPRODUCT(B716:B735, (ROW(B716:B735)-ROW(B716)+1)) / (20*21/2)</f>
        <v>1.6987619047619047</v>
      </c>
      <c r="J732" s="2">
        <f t="shared" si="90"/>
        <v>1.7597314058861546</v>
      </c>
      <c r="K732" s="2">
        <f t="shared" si="84"/>
        <v>1.7489245090786456</v>
      </c>
    </row>
    <row r="733" spans="1:11" ht="13.5" x14ac:dyDescent="0.25">
      <c r="A733" s="3">
        <f>TITRES_STAT!B736</f>
        <v>43374</v>
      </c>
      <c r="B733" s="5">
        <f>TITRES_STAT!D736</f>
        <v>1.63</v>
      </c>
      <c r="C733" s="2">
        <f t="shared" si="85"/>
        <v>0</v>
      </c>
      <c r="D733" s="2">
        <f t="shared" si="86"/>
        <v>1.6600000000000001</v>
      </c>
      <c r="E733" s="2">
        <f t="shared" si="88"/>
        <v>1.67</v>
      </c>
      <c r="F733" s="2">
        <f t="shared" si="89"/>
        <v>1.8010000000000002</v>
      </c>
      <c r="G733" s="2">
        <f t="shared" si="83"/>
        <v>1.7776000000000005</v>
      </c>
      <c r="H733" s="2">
        <f t="shared" si="87"/>
        <v>1.3444499999999997</v>
      </c>
      <c r="I733" s="2">
        <f t="array" ref="I733">SUMPRODUCT(B717:B736, (ROW(B717:B736)-ROW(B717)+1)) / (20*21/2)</f>
        <v>1.6854285714285711</v>
      </c>
      <c r="J733" s="2">
        <f t="shared" si="90"/>
        <v>1.747376033896997</v>
      </c>
      <c r="K733" s="2">
        <f t="shared" si="84"/>
        <v>1.7442608028402675</v>
      </c>
    </row>
    <row r="734" spans="1:11" ht="13.5" x14ac:dyDescent="0.25">
      <c r="A734" s="3">
        <f>TITRES_STAT!B737</f>
        <v>43375</v>
      </c>
      <c r="B734" s="5">
        <f>TITRES_STAT!D737</f>
        <v>1.63</v>
      </c>
      <c r="C734" s="2">
        <f t="shared" si="85"/>
        <v>0</v>
      </c>
      <c r="D734" s="2">
        <f t="shared" si="86"/>
        <v>1.65</v>
      </c>
      <c r="E734" s="2">
        <f t="shared" si="88"/>
        <v>1.6649999999999998</v>
      </c>
      <c r="F734" s="2">
        <f t="shared" si="89"/>
        <v>1.7855000000000003</v>
      </c>
      <c r="G734" s="2">
        <f t="shared" si="83"/>
        <v>1.7770000000000004</v>
      </c>
      <c r="H734" s="2">
        <f t="shared" si="87"/>
        <v>1.3471499999999998</v>
      </c>
      <c r="I734" s="2">
        <f t="array" ref="I734">SUMPRODUCT(B718:B737, (ROW(B718:B737)-ROW(B718)+1)) / (20*21/2)</f>
        <v>1.6738095238095239</v>
      </c>
      <c r="J734" s="2">
        <f t="shared" si="90"/>
        <v>1.7361973640020449</v>
      </c>
      <c r="K734" s="2">
        <f t="shared" si="84"/>
        <v>1.7397799870426101</v>
      </c>
    </row>
    <row r="735" spans="1:11" ht="13.5" x14ac:dyDescent="0.25">
      <c r="A735" s="3">
        <f>TITRES_STAT!B738</f>
        <v>43376</v>
      </c>
      <c r="B735" s="5">
        <f>TITRES_STAT!D738</f>
        <v>1.63</v>
      </c>
      <c r="C735" s="2">
        <f t="shared" si="85"/>
        <v>0</v>
      </c>
      <c r="D735" s="2">
        <f t="shared" si="86"/>
        <v>1.64</v>
      </c>
      <c r="E735" s="2">
        <f t="shared" si="88"/>
        <v>1.6599999999999997</v>
      </c>
      <c r="F735" s="2">
        <f t="shared" si="89"/>
        <v>1.7700000000000002</v>
      </c>
      <c r="G735" s="2">
        <f t="shared" si="83"/>
        <v>1.7764000000000004</v>
      </c>
      <c r="H735" s="2">
        <f t="shared" si="87"/>
        <v>1.3498499999999996</v>
      </c>
      <c r="I735" s="2">
        <f t="array" ref="I735">SUMPRODUCT(B719:B738, (ROW(B719:B738)-ROW(B719)+1)) / (20*21/2)</f>
        <v>1.6639047619047618</v>
      </c>
      <c r="J735" s="2">
        <f t="shared" si="90"/>
        <v>1.7260833293351834</v>
      </c>
      <c r="K735" s="2">
        <f t="shared" si="84"/>
        <v>1.7354748895115273</v>
      </c>
    </row>
    <row r="736" spans="1:11" ht="13.5" x14ac:dyDescent="0.25">
      <c r="A736" s="3">
        <f>TITRES_STAT!B739</f>
        <v>43377</v>
      </c>
      <c r="B736" s="5">
        <f>TITRES_STAT!D739</f>
        <v>1.63</v>
      </c>
      <c r="C736" s="2">
        <f t="shared" si="85"/>
        <v>0</v>
      </c>
      <c r="D736" s="2">
        <f t="shared" si="86"/>
        <v>1.6299999999999997</v>
      </c>
      <c r="E736" s="2">
        <f t="shared" si="88"/>
        <v>1.6549999999999998</v>
      </c>
      <c r="F736" s="2">
        <f t="shared" si="89"/>
        <v>1.752</v>
      </c>
      <c r="G736" s="2">
        <f t="shared" si="83"/>
        <v>1.7758000000000005</v>
      </c>
      <c r="H736" s="2">
        <f t="shared" si="87"/>
        <v>1.3525499999999997</v>
      </c>
      <c r="I736" s="2">
        <f t="array" ref="I736">SUMPRODUCT(B720:B739, (ROW(B720:B739)-ROW(B720)+1)) / (20*21/2)</f>
        <v>1.651904761904762</v>
      </c>
      <c r="J736" s="2">
        <f t="shared" si="90"/>
        <v>1.7169325360651659</v>
      </c>
      <c r="K736" s="2">
        <f t="shared" si="84"/>
        <v>1.7313386193346048</v>
      </c>
    </row>
    <row r="737" spans="1:11" ht="13.5" x14ac:dyDescent="0.25">
      <c r="A737" s="3">
        <f>TITRES_STAT!B740</f>
        <v>43378</v>
      </c>
      <c r="B737" s="5">
        <f>TITRES_STAT!D740</f>
        <v>1.63</v>
      </c>
      <c r="C737" s="2">
        <f t="shared" si="85"/>
        <v>0</v>
      </c>
      <c r="D737" s="2">
        <f t="shared" si="86"/>
        <v>1.6299999999999997</v>
      </c>
      <c r="E737" s="2">
        <f t="shared" si="88"/>
        <v>1.6499999999999997</v>
      </c>
      <c r="F737" s="2">
        <f t="shared" si="89"/>
        <v>1.734</v>
      </c>
      <c r="G737" s="2">
        <f t="shared" si="83"/>
        <v>1.7752000000000001</v>
      </c>
      <c r="H737" s="2">
        <f t="shared" si="87"/>
        <v>1.3552499999999998</v>
      </c>
      <c r="I737" s="2">
        <f t="array" ref="I737">SUMPRODUCT(B721:B740, (ROW(B721:B740)-ROW(B721)+1)) / (20*21/2)</f>
        <v>1.6351428571428568</v>
      </c>
      <c r="J737" s="2">
        <f t="shared" si="90"/>
        <v>1.7086532469161024</v>
      </c>
      <c r="K737" s="2">
        <f t="shared" si="84"/>
        <v>1.7273645558312871</v>
      </c>
    </row>
    <row r="738" spans="1:11" ht="13.5" x14ac:dyDescent="0.25">
      <c r="A738" s="3">
        <f>TITRES_STAT!B741</f>
        <v>43381</v>
      </c>
      <c r="B738" s="5">
        <f>TITRES_STAT!D741</f>
        <v>1.63</v>
      </c>
      <c r="C738" s="2">
        <f t="shared" si="85"/>
        <v>0</v>
      </c>
      <c r="D738" s="2">
        <f t="shared" si="86"/>
        <v>1.6299999999999997</v>
      </c>
      <c r="E738" s="2">
        <f t="shared" si="88"/>
        <v>1.6449999999999996</v>
      </c>
      <c r="F738" s="2">
        <f t="shared" si="89"/>
        <v>1.7159999999999997</v>
      </c>
      <c r="G738" s="2">
        <f t="shared" si="83"/>
        <v>1.7746000000000002</v>
      </c>
      <c r="H738" s="2">
        <f t="shared" si="87"/>
        <v>1.3579499999999998</v>
      </c>
      <c r="I738" s="2">
        <f t="array" ref="I738">SUMPRODUCT(B722:B741, (ROW(B722:B741)-ROW(B722)+1)) / (20*21/2)</f>
        <v>1.6149047619047616</v>
      </c>
      <c r="J738" s="2">
        <f t="shared" si="90"/>
        <v>1.7011624614955212</v>
      </c>
      <c r="K738" s="2">
        <f t="shared" si="84"/>
        <v>1.7235463379555505</v>
      </c>
    </row>
    <row r="739" spans="1:11" ht="13.5" x14ac:dyDescent="0.25">
      <c r="A739" s="3">
        <f>TITRES_STAT!B742</f>
        <v>43382</v>
      </c>
      <c r="B739" s="5">
        <f>TITRES_STAT!D742</f>
        <v>1.59</v>
      </c>
      <c r="C739" s="2">
        <f t="shared" si="85"/>
        <v>-3.9999999999999813E-2</v>
      </c>
      <c r="D739" s="2">
        <f t="shared" si="86"/>
        <v>1.6219999999999999</v>
      </c>
      <c r="E739" s="2">
        <f t="shared" si="88"/>
        <v>1.6359999999999997</v>
      </c>
      <c r="F739" s="2">
        <f t="shared" si="89"/>
        <v>1.6959999999999997</v>
      </c>
      <c r="G739" s="2">
        <f t="shared" si="83"/>
        <v>1.7731999999999999</v>
      </c>
      <c r="H739" s="2">
        <f t="shared" si="87"/>
        <v>1.3604499999999995</v>
      </c>
      <c r="I739" s="2">
        <f t="array" ref="I739">SUMPRODUCT(B723:B742, (ROW(B723:B742)-ROW(B723)+1)) / (20*21/2)</f>
        <v>1.5929999999999995</v>
      </c>
      <c r="J739" s="2">
        <f t="shared" si="90"/>
        <v>1.6905755604007098</v>
      </c>
      <c r="K739" s="2">
        <f t="shared" si="84"/>
        <v>1.7183092266631759</v>
      </c>
    </row>
    <row r="740" spans="1:11" ht="13.5" x14ac:dyDescent="0.25">
      <c r="A740" s="3">
        <f>TITRES_STAT!B743</f>
        <v>43383</v>
      </c>
      <c r="B740" s="5">
        <f>TITRES_STAT!D743</f>
        <v>1.52</v>
      </c>
      <c r="C740" s="2">
        <f t="shared" si="85"/>
        <v>-7.0000000000000062E-2</v>
      </c>
      <c r="D740" s="2">
        <f t="shared" si="86"/>
        <v>1.6</v>
      </c>
      <c r="E740" s="2">
        <f t="shared" si="88"/>
        <v>1.6199999999999997</v>
      </c>
      <c r="F740" s="2">
        <f t="shared" si="89"/>
        <v>1.6724999999999999</v>
      </c>
      <c r="G740" s="2">
        <f t="shared" si="83"/>
        <v>1.7704</v>
      </c>
      <c r="H740" s="2">
        <f t="shared" si="87"/>
        <v>1.3625999999999996</v>
      </c>
      <c r="I740" s="2">
        <f t="array" ref="I740">SUMPRODUCT(B724:B743, (ROW(B724:B743)-ROW(B724)+1)) / (20*21/2)</f>
        <v>1.573047619047619</v>
      </c>
      <c r="J740" s="2">
        <f t="shared" si="90"/>
        <v>1.6743302689339754</v>
      </c>
      <c r="K740" s="2">
        <f t="shared" si="84"/>
        <v>1.7105323942450121</v>
      </c>
    </row>
    <row r="741" spans="1:11" ht="13.5" x14ac:dyDescent="0.25">
      <c r="A741" s="3">
        <f>TITRES_STAT!B744</f>
        <v>43384</v>
      </c>
      <c r="B741" s="5">
        <f>TITRES_STAT!D744</f>
        <v>1.46</v>
      </c>
      <c r="C741" s="2">
        <f t="shared" si="85"/>
        <v>-6.0000000000000053E-2</v>
      </c>
      <c r="D741" s="2">
        <f t="shared" si="86"/>
        <v>1.5659999999999998</v>
      </c>
      <c r="E741" s="2">
        <f t="shared" si="88"/>
        <v>1.5979999999999996</v>
      </c>
      <c r="F741" s="2">
        <f t="shared" si="89"/>
        <v>1.6499999999999997</v>
      </c>
      <c r="G741" s="2">
        <f t="shared" si="83"/>
        <v>1.7664</v>
      </c>
      <c r="H741" s="2">
        <f t="shared" si="87"/>
        <v>1.3644499999999997</v>
      </c>
      <c r="I741" s="2">
        <f t="array" ref="I741">SUMPRODUCT(B725:B744, (ROW(B725:B744)-ROW(B725)+1)) / (20*21/2)</f>
        <v>1.5546666666666664</v>
      </c>
      <c r="J741" s="2">
        <f t="shared" si="90"/>
        <v>1.6539178623688349</v>
      </c>
      <c r="K741" s="2">
        <f t="shared" si="84"/>
        <v>1.700707594470698</v>
      </c>
    </row>
    <row r="742" spans="1:11" ht="13.5" x14ac:dyDescent="0.25">
      <c r="A742" s="3">
        <f>TITRES_STAT!B745</f>
        <v>43385</v>
      </c>
      <c r="B742" s="5">
        <f>TITRES_STAT!D745</f>
        <v>1.42</v>
      </c>
      <c r="C742" s="2">
        <f t="shared" si="85"/>
        <v>-4.0000000000000036E-2</v>
      </c>
      <c r="D742" s="2">
        <f t="shared" si="86"/>
        <v>1.524</v>
      </c>
      <c r="E742" s="2">
        <f t="shared" si="88"/>
        <v>1.5769999999999997</v>
      </c>
      <c r="F742" s="2">
        <f t="shared" si="89"/>
        <v>1.6294999999999995</v>
      </c>
      <c r="G742" s="2">
        <f t="shared" si="83"/>
        <v>1.7615999999999996</v>
      </c>
      <c r="H742" s="2">
        <f t="shared" si="87"/>
        <v>1.3660999999999999</v>
      </c>
      <c r="I742" s="2">
        <f t="array" ref="I742">SUMPRODUCT(B726:B745, (ROW(B726:B745)-ROW(B726)+1)) / (20*21/2)</f>
        <v>1.5413333333333334</v>
      </c>
      <c r="J742" s="2">
        <f t="shared" si="90"/>
        <v>1.63163997071466</v>
      </c>
      <c r="K742" s="2">
        <f t="shared" si="84"/>
        <v>1.6896994535110628</v>
      </c>
    </row>
    <row r="743" spans="1:11" ht="13.5" x14ac:dyDescent="0.25">
      <c r="A743" s="3">
        <f>TITRES_STAT!B746</f>
        <v>43389</v>
      </c>
      <c r="B743" s="5">
        <f>TITRES_STAT!D746</f>
        <v>1.42</v>
      </c>
      <c r="C743" s="2">
        <f t="shared" si="85"/>
        <v>0</v>
      </c>
      <c r="D743" s="2">
        <f t="shared" si="86"/>
        <v>1.482</v>
      </c>
      <c r="E743" s="2">
        <f t="shared" si="88"/>
        <v>1.5559999999999998</v>
      </c>
      <c r="F743" s="2">
        <f t="shared" si="89"/>
        <v>1.613</v>
      </c>
      <c r="G743" s="2">
        <f t="shared" si="83"/>
        <v>1.7567999999999995</v>
      </c>
      <c r="H743" s="2">
        <f t="shared" si="87"/>
        <v>1.36775</v>
      </c>
      <c r="I743" s="2">
        <f t="array" ref="I743">SUMPRODUCT(B727:B746, (ROW(B727:B746)-ROW(B727)+1)) / (20*21/2)</f>
        <v>1.5290476190476192</v>
      </c>
      <c r="J743" s="2">
        <f t="shared" si="90"/>
        <v>1.6114837830275495</v>
      </c>
      <c r="K743" s="2">
        <f t="shared" si="84"/>
        <v>1.6791230043537662</v>
      </c>
    </row>
    <row r="744" spans="1:11" ht="13.5" x14ac:dyDescent="0.25">
      <c r="A744" s="3">
        <f>TITRES_STAT!B747</f>
        <v>43390</v>
      </c>
      <c r="B744" s="5">
        <f>TITRES_STAT!D747</f>
        <v>1.42</v>
      </c>
      <c r="C744" s="2">
        <f t="shared" si="85"/>
        <v>0</v>
      </c>
      <c r="D744" s="2">
        <f t="shared" si="86"/>
        <v>1.448</v>
      </c>
      <c r="E744" s="2">
        <f t="shared" si="88"/>
        <v>1.5349999999999999</v>
      </c>
      <c r="F744" s="2">
        <f t="shared" si="89"/>
        <v>1.6</v>
      </c>
      <c r="G744" s="2">
        <f t="shared" si="83"/>
        <v>1.7519999999999996</v>
      </c>
      <c r="H744" s="2">
        <f t="shared" si="87"/>
        <v>1.3694000000000002</v>
      </c>
      <c r="I744" s="2">
        <f t="array" ref="I744">SUMPRODUCT(B728:B747, (ROW(B728:B747)-ROW(B728)+1)) / (20*21/2)</f>
        <v>1.5178095238095235</v>
      </c>
      <c r="J744" s="2">
        <f t="shared" si="90"/>
        <v>1.5932472322630209</v>
      </c>
      <c r="K744" s="2">
        <f t="shared" si="84"/>
        <v>1.6689613179085205</v>
      </c>
    </row>
    <row r="745" spans="1:11" ht="13.5" x14ac:dyDescent="0.25">
      <c r="A745" s="3">
        <f>TITRES_STAT!B748</f>
        <v>43391</v>
      </c>
      <c r="B745" s="5">
        <f>TITRES_STAT!D748</f>
        <v>1.46</v>
      </c>
      <c r="C745" s="2">
        <f t="shared" si="85"/>
        <v>4.0000000000000036E-2</v>
      </c>
      <c r="D745" s="2">
        <f t="shared" si="86"/>
        <v>1.4359999999999999</v>
      </c>
      <c r="E745" s="2">
        <f t="shared" si="88"/>
        <v>1.518</v>
      </c>
      <c r="F745" s="2">
        <f t="shared" si="89"/>
        <v>1.589</v>
      </c>
      <c r="G745" s="2">
        <f t="shared" si="83"/>
        <v>1.7479999999999996</v>
      </c>
      <c r="H745" s="2">
        <f t="shared" si="87"/>
        <v>1.3712500000000003</v>
      </c>
      <c r="I745" s="2">
        <f t="array" ref="I745">SUMPRODUCT(B729:B748, (ROW(B729:B748)-ROW(B729)+1)) / (20*21/2)</f>
        <v>1.5104761904761905</v>
      </c>
      <c r="J745" s="2">
        <f t="shared" si="90"/>
        <v>1.5805570196665428</v>
      </c>
      <c r="K745" s="2">
        <f t="shared" si="84"/>
        <v>1.660766756421912</v>
      </c>
    </row>
    <row r="746" spans="1:11" ht="13.5" x14ac:dyDescent="0.25">
      <c r="A746" s="3">
        <f>TITRES_STAT!B749</f>
        <v>43392</v>
      </c>
      <c r="B746" s="5">
        <f>TITRES_STAT!D749</f>
        <v>1.46</v>
      </c>
      <c r="C746" s="2">
        <f t="shared" si="85"/>
        <v>0</v>
      </c>
      <c r="D746" s="2">
        <f t="shared" si="86"/>
        <v>1.4359999999999999</v>
      </c>
      <c r="E746" s="2">
        <f t="shared" si="88"/>
        <v>1.5010000000000001</v>
      </c>
      <c r="F746" s="2">
        <f t="shared" si="89"/>
        <v>1.5780000000000001</v>
      </c>
      <c r="G746" s="2">
        <f t="shared" si="83"/>
        <v>1.7439999999999991</v>
      </c>
      <c r="H746" s="2">
        <f t="shared" si="87"/>
        <v>1.3731</v>
      </c>
      <c r="I746" s="2">
        <f t="array" ref="I746">SUMPRODUCT(B730:B749, (ROW(B730:B749)-ROW(B730)+1)) / (20*21/2)</f>
        <v>1.5040476190476191</v>
      </c>
      <c r="J746" s="2">
        <f t="shared" si="90"/>
        <v>1.5690753987459198</v>
      </c>
      <c r="K746" s="2">
        <f t="shared" si="84"/>
        <v>1.6528935502877196</v>
      </c>
    </row>
    <row r="747" spans="1:11" ht="13.5" x14ac:dyDescent="0.25">
      <c r="A747" s="3">
        <f>TITRES_STAT!B750</f>
        <v>43395</v>
      </c>
      <c r="B747" s="5">
        <f>TITRES_STAT!D750</f>
        <v>1.46</v>
      </c>
      <c r="C747" s="2">
        <f t="shared" si="85"/>
        <v>0</v>
      </c>
      <c r="D747" s="2">
        <f t="shared" si="86"/>
        <v>1.444</v>
      </c>
      <c r="E747" s="2">
        <f t="shared" si="88"/>
        <v>1.484</v>
      </c>
      <c r="F747" s="2">
        <f t="shared" si="89"/>
        <v>1.5670000000000002</v>
      </c>
      <c r="G747" s="2">
        <f t="shared" si="83"/>
        <v>1.7399999999999991</v>
      </c>
      <c r="H747" s="2">
        <f t="shared" si="87"/>
        <v>1.3751</v>
      </c>
      <c r="I747" s="2">
        <f t="array" ref="I747">SUMPRODUCT(B731:B750, (ROW(B731:B750)-ROW(B731)+1)) / (20*21/2)</f>
        <v>1.4985238095238096</v>
      </c>
      <c r="J747" s="2">
        <f t="shared" si="90"/>
        <v>1.5586872655320227</v>
      </c>
      <c r="K747" s="2">
        <f t="shared" si="84"/>
        <v>1.6453290973352601</v>
      </c>
    </row>
    <row r="748" spans="1:11" ht="13.5" x14ac:dyDescent="0.25">
      <c r="A748" s="3">
        <f>TITRES_STAT!B751</f>
        <v>43396</v>
      </c>
      <c r="B748" s="5">
        <f>TITRES_STAT!D751</f>
        <v>1.49</v>
      </c>
      <c r="C748" s="2">
        <f t="shared" si="85"/>
        <v>3.0000000000000027E-2</v>
      </c>
      <c r="D748" s="2">
        <f t="shared" si="86"/>
        <v>1.458</v>
      </c>
      <c r="E748" s="2">
        <f t="shared" si="88"/>
        <v>1.4700000000000002</v>
      </c>
      <c r="F748" s="2">
        <f t="shared" si="89"/>
        <v>1.5575000000000001</v>
      </c>
      <c r="G748" s="2">
        <f t="shared" si="83"/>
        <v>1.7365999999999995</v>
      </c>
      <c r="H748" s="2">
        <f t="shared" si="87"/>
        <v>1.3772499999999999</v>
      </c>
      <c r="I748" s="2">
        <f t="array" ref="I748">SUMPRODUCT(B732:B751, (ROW(B732:B751)-ROW(B732)+1)) / (20*21/2)</f>
        <v>1.4939047619047618</v>
      </c>
      <c r="J748" s="2">
        <f t="shared" si="90"/>
        <v>1.5521456211956397</v>
      </c>
      <c r="K748" s="2">
        <f t="shared" si="84"/>
        <v>1.6392377601848578</v>
      </c>
    </row>
    <row r="749" spans="1:11" ht="13.5" x14ac:dyDescent="0.25">
      <c r="A749" s="3">
        <f>TITRES_STAT!B752</f>
        <v>43397</v>
      </c>
      <c r="B749" s="5">
        <f>TITRES_STAT!D752</f>
        <v>1.49</v>
      </c>
      <c r="C749" s="2">
        <f t="shared" si="85"/>
        <v>0</v>
      </c>
      <c r="D749" s="2">
        <f t="shared" si="86"/>
        <v>1.472</v>
      </c>
      <c r="E749" s="2">
        <f t="shared" si="88"/>
        <v>1.4600000000000002</v>
      </c>
      <c r="F749" s="2">
        <f t="shared" si="89"/>
        <v>1.548</v>
      </c>
      <c r="G749" s="2">
        <f t="shared" si="83"/>
        <v>1.7331999999999994</v>
      </c>
      <c r="H749" s="2">
        <f t="shared" si="87"/>
        <v>1.3794000000000002</v>
      </c>
      <c r="I749" s="2">
        <f t="array" ref="I749">SUMPRODUCT(B733:B752, (ROW(B733:B752)-ROW(B733)+1)) / (20*21/2)</f>
        <v>1.4901904761904763</v>
      </c>
      <c r="J749" s="2">
        <f t="shared" si="90"/>
        <v>1.5462269906055788</v>
      </c>
      <c r="K749" s="2">
        <f t="shared" si="84"/>
        <v>1.6333852990011379</v>
      </c>
    </row>
    <row r="750" spans="1:11" ht="13.5" x14ac:dyDescent="0.25">
      <c r="A750" s="3">
        <f>TITRES_STAT!B753</f>
        <v>43398</v>
      </c>
      <c r="B750" s="5">
        <f>TITRES_STAT!D753</f>
        <v>1.49</v>
      </c>
      <c r="C750" s="2">
        <f t="shared" si="85"/>
        <v>0</v>
      </c>
      <c r="D750" s="2">
        <f t="shared" si="86"/>
        <v>1.4780000000000002</v>
      </c>
      <c r="E750" s="2">
        <f t="shared" si="88"/>
        <v>1.4570000000000003</v>
      </c>
      <c r="F750" s="2">
        <f t="shared" si="89"/>
        <v>1.5385</v>
      </c>
      <c r="G750" s="2">
        <f t="shared" si="83"/>
        <v>1.7289999999999994</v>
      </c>
      <c r="H750" s="2">
        <f t="shared" si="87"/>
        <v>1.3815500000000003</v>
      </c>
      <c r="I750" s="2">
        <f t="array" ref="I750">SUMPRODUCT(B734:B753, (ROW(B734:B753)-ROW(B734)+1)) / (20*21/2)</f>
        <v>1.4871428571428571</v>
      </c>
      <c r="J750" s="2">
        <f t="shared" si="90"/>
        <v>1.5408720391193333</v>
      </c>
      <c r="K750" s="2">
        <f t="shared" si="84"/>
        <v>1.6277623460991324</v>
      </c>
    </row>
    <row r="751" spans="1:11" ht="13.5" x14ac:dyDescent="0.25">
      <c r="A751" s="3">
        <f>TITRES_STAT!B754</f>
        <v>43399</v>
      </c>
      <c r="B751" s="5">
        <f>TITRES_STAT!D754</f>
        <v>1.49</v>
      </c>
      <c r="C751" s="2">
        <f t="shared" si="85"/>
        <v>0</v>
      </c>
      <c r="D751" s="2">
        <f t="shared" si="86"/>
        <v>1.4840000000000002</v>
      </c>
      <c r="E751" s="2">
        <f t="shared" si="88"/>
        <v>1.4600000000000002</v>
      </c>
      <c r="F751" s="2">
        <f t="shared" si="89"/>
        <v>1.5289999999999999</v>
      </c>
      <c r="G751" s="2">
        <f t="shared" si="83"/>
        <v>1.7233999999999992</v>
      </c>
      <c r="H751" s="2">
        <f t="shared" si="87"/>
        <v>1.3837000000000004</v>
      </c>
      <c r="I751" s="2">
        <f t="array" ref="I751">SUMPRODUCT(B735:B754, (ROW(B735:B754)-ROW(B735)+1)) / (20*21/2)</f>
        <v>1.4790476190476189</v>
      </c>
      <c r="J751" s="2">
        <f t="shared" si="90"/>
        <v>1.5360270830127303</v>
      </c>
      <c r="K751" s="2">
        <f t="shared" si="84"/>
        <v>1.6223599011540684</v>
      </c>
    </row>
    <row r="752" spans="1:11" ht="13.5" x14ac:dyDescent="0.25">
      <c r="A752" s="3">
        <f>TITRES_STAT!B755</f>
        <v>43402</v>
      </c>
      <c r="B752" s="5">
        <f>TITRES_STAT!D755</f>
        <v>1.49</v>
      </c>
      <c r="C752" s="2">
        <f t="shared" si="85"/>
        <v>0</v>
      </c>
      <c r="D752" s="2">
        <f t="shared" si="86"/>
        <v>1.49</v>
      </c>
      <c r="E752" s="2">
        <f t="shared" si="88"/>
        <v>1.4670000000000001</v>
      </c>
      <c r="F752" s="2">
        <f t="shared" si="89"/>
        <v>1.5219999999999998</v>
      </c>
      <c r="G752" s="2">
        <f t="shared" si="83"/>
        <v>1.7163999999999993</v>
      </c>
      <c r="H752" s="2">
        <f t="shared" si="87"/>
        <v>1.3858500000000005</v>
      </c>
      <c r="I752" s="2">
        <f t="array" ref="I752">SUMPRODUCT(B736:B755, (ROW(B736:B755)-ROW(B736)+1)) / (20*21/2)</f>
        <v>1.471904761904762</v>
      </c>
      <c r="J752" s="2">
        <f t="shared" si="90"/>
        <v>1.5316435512972322</v>
      </c>
      <c r="K752" s="2">
        <f t="shared" si="84"/>
        <v>1.6171693167950854</v>
      </c>
    </row>
    <row r="753" spans="1:11" ht="13.5" x14ac:dyDescent="0.25">
      <c r="A753" s="3">
        <f>TITRES_STAT!B756</f>
        <v>43403</v>
      </c>
      <c r="B753" s="5">
        <f>TITRES_STAT!D756</f>
        <v>1.49</v>
      </c>
      <c r="C753" s="2">
        <f t="shared" si="85"/>
        <v>0</v>
      </c>
      <c r="D753" s="2">
        <f t="shared" si="86"/>
        <v>1.49</v>
      </c>
      <c r="E753" s="2">
        <f t="shared" si="88"/>
        <v>1.474</v>
      </c>
      <c r="F753" s="2">
        <f t="shared" si="89"/>
        <v>1.5149999999999995</v>
      </c>
      <c r="G753" s="2">
        <f t="shared" si="83"/>
        <v>1.7093999999999991</v>
      </c>
      <c r="H753" s="2">
        <f t="shared" si="87"/>
        <v>1.3880000000000003</v>
      </c>
      <c r="I753" s="2">
        <f t="array" ref="I753">SUMPRODUCT(B737:B756, (ROW(B737:B756)-ROW(B737)+1)) / (20*21/2)</f>
        <v>1.4657142857142857</v>
      </c>
      <c r="J753" s="2">
        <f t="shared" si="90"/>
        <v>1.527677498792734</v>
      </c>
      <c r="K753" s="2">
        <f t="shared" si="84"/>
        <v>1.6121822847639056</v>
      </c>
    </row>
    <row r="754" spans="1:11" ht="13.5" x14ac:dyDescent="0.25">
      <c r="A754" s="3">
        <f>TITRES_STAT!B757</f>
        <v>43404</v>
      </c>
      <c r="B754" s="5">
        <f>TITRES_STAT!D757</f>
        <v>1.43</v>
      </c>
      <c r="C754" s="2">
        <f t="shared" si="85"/>
        <v>-6.0000000000000053E-2</v>
      </c>
      <c r="D754" s="2">
        <f t="shared" si="86"/>
        <v>1.478</v>
      </c>
      <c r="E754" s="2">
        <f t="shared" si="88"/>
        <v>1.4750000000000001</v>
      </c>
      <c r="F754" s="2">
        <f t="shared" si="89"/>
        <v>1.5049999999999994</v>
      </c>
      <c r="G754" s="2">
        <f t="shared" ref="G754:G817" si="91">AVERAGE(B705:B754)</f>
        <v>1.7011999999999992</v>
      </c>
      <c r="H754" s="2">
        <f t="shared" si="87"/>
        <v>1.3898500000000005</v>
      </c>
      <c r="I754" s="2">
        <f t="array" ref="I754">SUMPRODUCT(B738:B757, (ROW(B738:B757)-ROW(B738)+1)) / (20*21/2)</f>
        <v>1.4604761904761907</v>
      </c>
      <c r="J754" s="2">
        <f t="shared" si="90"/>
        <v>1.5183748798600927</v>
      </c>
      <c r="K754" s="2">
        <f t="shared" si="84"/>
        <v>1.6050378814398309</v>
      </c>
    </row>
    <row r="755" spans="1:11" ht="13.5" x14ac:dyDescent="0.25">
      <c r="A755" s="3">
        <f>TITRES_STAT!B758</f>
        <v>43405</v>
      </c>
      <c r="B755" s="5">
        <f>TITRES_STAT!D758</f>
        <v>1.43</v>
      </c>
      <c r="C755" s="2">
        <f t="shared" si="85"/>
        <v>0</v>
      </c>
      <c r="D755" s="2">
        <f t="shared" si="86"/>
        <v>1.4659999999999997</v>
      </c>
      <c r="E755" s="2">
        <f t="shared" si="88"/>
        <v>1.472</v>
      </c>
      <c r="F755" s="2">
        <f t="shared" si="89"/>
        <v>1.4949999999999997</v>
      </c>
      <c r="G755" s="2">
        <f t="shared" si="91"/>
        <v>1.6929999999999996</v>
      </c>
      <c r="H755" s="2">
        <f t="shared" si="87"/>
        <v>1.3919000000000006</v>
      </c>
      <c r="I755" s="2">
        <f t="array" ref="I755">SUMPRODUCT(B739:B758, (ROW(B739:B758)-ROW(B739)+1)) / (20*21/2)</f>
        <v>1.4561904761904763</v>
      </c>
      <c r="J755" s="2">
        <f t="shared" si="90"/>
        <v>1.509958224635322</v>
      </c>
      <c r="K755" s="2">
        <f t="shared" ref="K755:K818" si="92">$K$4*B755+(1-$K$4)*K754</f>
        <v>1.5981736507951319</v>
      </c>
    </row>
    <row r="756" spans="1:11" ht="13.5" x14ac:dyDescent="0.25">
      <c r="A756" s="3">
        <f>TITRES_STAT!B759</f>
        <v>43406</v>
      </c>
      <c r="B756" s="5">
        <f>TITRES_STAT!D759</f>
        <v>1.43</v>
      </c>
      <c r="C756" s="2">
        <f t="shared" si="85"/>
        <v>0</v>
      </c>
      <c r="D756" s="2">
        <f t="shared" si="86"/>
        <v>1.454</v>
      </c>
      <c r="E756" s="2">
        <f t="shared" si="88"/>
        <v>1.4689999999999999</v>
      </c>
      <c r="F756" s="2">
        <f t="shared" si="89"/>
        <v>1.4849999999999997</v>
      </c>
      <c r="G756" s="2">
        <f t="shared" si="91"/>
        <v>1.6837999999999997</v>
      </c>
      <c r="H756" s="2">
        <f t="shared" si="87"/>
        <v>1.3941500000000007</v>
      </c>
      <c r="I756" s="2">
        <f t="array" ref="I756">SUMPRODUCT(B740:B759, (ROW(B740:B759)-ROW(B740)+1)) / (20*21/2)</f>
        <v>1.4528571428571431</v>
      </c>
      <c r="J756" s="2">
        <f t="shared" si="90"/>
        <v>1.5023431556224343</v>
      </c>
      <c r="K756" s="2">
        <f t="shared" si="92"/>
        <v>1.5915786056659111</v>
      </c>
    </row>
    <row r="757" spans="1:11" ht="13.5" x14ac:dyDescent="0.25">
      <c r="A757" s="3">
        <f>TITRES_STAT!B760</f>
        <v>43409</v>
      </c>
      <c r="B757" s="5">
        <f>TITRES_STAT!D760</f>
        <v>1.43</v>
      </c>
      <c r="C757" s="2">
        <f t="shared" si="85"/>
        <v>0</v>
      </c>
      <c r="D757" s="2">
        <f t="shared" si="86"/>
        <v>1.4419999999999997</v>
      </c>
      <c r="E757" s="2">
        <f t="shared" si="88"/>
        <v>1.4659999999999997</v>
      </c>
      <c r="F757" s="2">
        <f t="shared" si="89"/>
        <v>1.4749999999999994</v>
      </c>
      <c r="G757" s="2">
        <f t="shared" si="91"/>
        <v>1.6735999999999998</v>
      </c>
      <c r="H757" s="2">
        <f t="shared" si="87"/>
        <v>1.3966000000000007</v>
      </c>
      <c r="I757" s="2">
        <f t="array" ref="I757">SUMPRODUCT(B741:B760, (ROW(B741:B760)-ROW(B741)+1)) / (20*21/2)</f>
        <v>1.4445714285714284</v>
      </c>
      <c r="J757" s="2">
        <f t="shared" si="90"/>
        <v>1.4954533312774405</v>
      </c>
      <c r="K757" s="2">
        <f t="shared" si="92"/>
        <v>1.5852421897574442</v>
      </c>
    </row>
    <row r="758" spans="1:11" ht="13.5" x14ac:dyDescent="0.25">
      <c r="A758" s="3">
        <f>TITRES_STAT!B761</f>
        <v>43410</v>
      </c>
      <c r="B758" s="5">
        <f>TITRES_STAT!D761</f>
        <v>1.43</v>
      </c>
      <c r="C758" s="2">
        <f t="shared" si="85"/>
        <v>0</v>
      </c>
      <c r="D758" s="2">
        <f t="shared" si="86"/>
        <v>1.43</v>
      </c>
      <c r="E758" s="2">
        <f t="shared" si="88"/>
        <v>1.46</v>
      </c>
      <c r="F758" s="2">
        <f t="shared" si="89"/>
        <v>1.4649999999999996</v>
      </c>
      <c r="G758" s="2">
        <f t="shared" si="91"/>
        <v>1.6634000000000002</v>
      </c>
      <c r="H758" s="2">
        <f t="shared" si="87"/>
        <v>1.399250000000001</v>
      </c>
      <c r="I758" s="2">
        <f t="array" ref="I758">SUMPRODUCT(B742:B761, (ROW(B742:B761)-ROW(B742)+1)) / (20*21/2)</f>
        <v>1.4369999999999998</v>
      </c>
      <c r="J758" s="2">
        <f t="shared" si="90"/>
        <v>1.489219680679589</v>
      </c>
      <c r="K758" s="2">
        <f t="shared" si="92"/>
        <v>1.5791542607473485</v>
      </c>
    </row>
    <row r="759" spans="1:11" ht="13.5" x14ac:dyDescent="0.25">
      <c r="A759" s="3">
        <f>TITRES_STAT!B762</f>
        <v>43411</v>
      </c>
      <c r="B759" s="5">
        <f>TITRES_STAT!D762</f>
        <v>1.43</v>
      </c>
      <c r="C759" s="2">
        <f t="shared" si="85"/>
        <v>0</v>
      </c>
      <c r="D759" s="2">
        <f t="shared" si="86"/>
        <v>1.43</v>
      </c>
      <c r="E759" s="2">
        <f t="shared" si="88"/>
        <v>1.454</v>
      </c>
      <c r="F759" s="2">
        <f t="shared" si="89"/>
        <v>1.4569999999999996</v>
      </c>
      <c r="G759" s="2">
        <f t="shared" si="91"/>
        <v>1.6532000000000009</v>
      </c>
      <c r="H759" s="2">
        <f t="shared" si="87"/>
        <v>1.4019000000000008</v>
      </c>
      <c r="I759" s="2">
        <f t="array" ref="I759">SUMPRODUCT(B743:B762, (ROW(B743:B762)-ROW(B743)+1)) / (20*21/2)</f>
        <v>1.4298571428571427</v>
      </c>
      <c r="J759" s="2">
        <f t="shared" si="90"/>
        <v>1.4835797110910567</v>
      </c>
      <c r="K759" s="2">
        <f t="shared" si="92"/>
        <v>1.5733050740513741</v>
      </c>
    </row>
    <row r="760" spans="1:11" ht="13.5" x14ac:dyDescent="0.25">
      <c r="A760" s="3">
        <f>TITRES_STAT!B763</f>
        <v>43412</v>
      </c>
      <c r="B760" s="5">
        <f>TITRES_STAT!D763</f>
        <v>1.37</v>
      </c>
      <c r="C760" s="2">
        <f t="shared" si="85"/>
        <v>-5.9999999999999831E-2</v>
      </c>
      <c r="D760" s="2">
        <f t="shared" si="86"/>
        <v>1.4179999999999999</v>
      </c>
      <c r="E760" s="2">
        <f t="shared" si="88"/>
        <v>1.4419999999999997</v>
      </c>
      <c r="F760" s="2">
        <f t="shared" si="89"/>
        <v>1.4495</v>
      </c>
      <c r="G760" s="2">
        <f t="shared" si="91"/>
        <v>1.6418000000000008</v>
      </c>
      <c r="H760" s="2">
        <f t="shared" si="87"/>
        <v>1.4040500000000009</v>
      </c>
      <c r="I760" s="2">
        <f t="array" ref="I760">SUMPRODUCT(B744:B763, (ROW(B744:B763)-ROW(B744)+1)) / (20*21/2)</f>
        <v>1.4229523809523807</v>
      </c>
      <c r="J760" s="2">
        <f t="shared" si="90"/>
        <v>1.4727625957490513</v>
      </c>
      <c r="K760" s="2">
        <f t="shared" si="92"/>
        <v>1.5653323260493595</v>
      </c>
    </row>
    <row r="761" spans="1:11" ht="13.5" x14ac:dyDescent="0.25">
      <c r="A761" s="3">
        <f>TITRES_STAT!B764</f>
        <v>43413</v>
      </c>
      <c r="B761" s="5">
        <f>TITRES_STAT!D764</f>
        <v>1.37</v>
      </c>
      <c r="C761" s="2">
        <f t="shared" si="85"/>
        <v>0</v>
      </c>
      <c r="D761" s="2">
        <f t="shared" si="86"/>
        <v>1.4060000000000001</v>
      </c>
      <c r="E761" s="2">
        <f t="shared" si="88"/>
        <v>1.4300000000000002</v>
      </c>
      <c r="F761" s="2">
        <f t="shared" si="89"/>
        <v>1.4449999999999998</v>
      </c>
      <c r="G761" s="2">
        <f t="shared" si="91"/>
        <v>1.6304000000000014</v>
      </c>
      <c r="H761" s="2">
        <f t="shared" si="87"/>
        <v>1.4062000000000006</v>
      </c>
      <c r="I761" s="2">
        <f t="array" ref="I761">SUMPRODUCT(B745:B764, (ROW(B745:B764)-ROW(B745)+1)) / (20*21/2)</f>
        <v>1.4105714285714284</v>
      </c>
      <c r="J761" s="2">
        <f t="shared" si="90"/>
        <v>1.4629756818681892</v>
      </c>
      <c r="K761" s="2">
        <f t="shared" si="92"/>
        <v>1.5576722348317376</v>
      </c>
    </row>
    <row r="762" spans="1:11" ht="13.5" x14ac:dyDescent="0.25">
      <c r="A762" s="3">
        <f>TITRES_STAT!B765</f>
        <v>43416</v>
      </c>
      <c r="B762" s="5">
        <f>TITRES_STAT!D765</f>
        <v>1.37</v>
      </c>
      <c r="C762" s="2">
        <f t="shared" si="85"/>
        <v>0</v>
      </c>
      <c r="D762" s="2">
        <f t="shared" si="86"/>
        <v>1.3940000000000001</v>
      </c>
      <c r="E762" s="2">
        <f t="shared" si="88"/>
        <v>1.4179999999999999</v>
      </c>
      <c r="F762" s="2">
        <f t="shared" si="89"/>
        <v>1.4425000000000001</v>
      </c>
      <c r="G762" s="2">
        <f t="shared" si="91"/>
        <v>1.6190000000000015</v>
      </c>
      <c r="H762" s="2">
        <f t="shared" si="87"/>
        <v>1.4083500000000007</v>
      </c>
      <c r="I762" s="2">
        <f t="array" ref="I762">SUMPRODUCT(B746:B765, (ROW(B746:B765)-ROW(B746)+1)) / (20*21/2)</f>
        <v>1.3987142857142856</v>
      </c>
      <c r="J762" s="2">
        <f t="shared" si="90"/>
        <v>1.4541208550235996</v>
      </c>
      <c r="K762" s="2">
        <f t="shared" si="92"/>
        <v>1.5503125393481401</v>
      </c>
    </row>
    <row r="763" spans="1:11" ht="13.5" x14ac:dyDescent="0.25">
      <c r="A763" s="3">
        <f>TITRES_STAT!B766</f>
        <v>43417</v>
      </c>
      <c r="B763" s="5">
        <f>TITRES_STAT!D766</f>
        <v>1.37</v>
      </c>
      <c r="C763" s="2">
        <f t="shared" si="85"/>
        <v>0</v>
      </c>
      <c r="D763" s="2">
        <f t="shared" si="86"/>
        <v>1.3820000000000001</v>
      </c>
      <c r="E763" s="2">
        <f t="shared" si="88"/>
        <v>1.4060000000000001</v>
      </c>
      <c r="F763" s="2">
        <f t="shared" si="89"/>
        <v>1.4400000000000002</v>
      </c>
      <c r="G763" s="2">
        <f t="shared" si="91"/>
        <v>1.6076000000000019</v>
      </c>
      <c r="H763" s="2">
        <f t="shared" si="87"/>
        <v>1.4105000000000008</v>
      </c>
      <c r="I763" s="2">
        <f t="array" ref="I763">SUMPRODUCT(B747:B766, (ROW(B747:B766)-ROW(B747)+1)) / (20*21/2)</f>
        <v>1.3875714285714285</v>
      </c>
      <c r="J763" s="2">
        <f t="shared" si="90"/>
        <v>1.446109345021352</v>
      </c>
      <c r="K763" s="2">
        <f t="shared" si="92"/>
        <v>1.5432414593737032</v>
      </c>
    </row>
    <row r="764" spans="1:11" ht="13.5" x14ac:dyDescent="0.25">
      <c r="A764" s="3">
        <f>TITRES_STAT!B767</f>
        <v>43418</v>
      </c>
      <c r="B764" s="5">
        <f>TITRES_STAT!D767</f>
        <v>1.31</v>
      </c>
      <c r="C764" s="2">
        <f t="shared" si="85"/>
        <v>-6.0000000000000053E-2</v>
      </c>
      <c r="D764" s="2">
        <f t="shared" si="86"/>
        <v>1.3580000000000001</v>
      </c>
      <c r="E764" s="2">
        <f t="shared" si="88"/>
        <v>1.3940000000000003</v>
      </c>
      <c r="F764" s="2">
        <f t="shared" si="89"/>
        <v>1.4345000000000001</v>
      </c>
      <c r="G764" s="2">
        <f t="shared" si="91"/>
        <v>1.595000000000002</v>
      </c>
      <c r="H764" s="2">
        <f t="shared" si="87"/>
        <v>1.4123500000000009</v>
      </c>
      <c r="I764" s="2">
        <f t="array" ref="I764">SUMPRODUCT(B748:B767, (ROW(B748:B767)-ROW(B748)+1)) / (20*21/2)</f>
        <v>1.3771428571428574</v>
      </c>
      <c r="J764" s="2">
        <f t="shared" si="90"/>
        <v>1.4331465502574139</v>
      </c>
      <c r="K764" s="2">
        <f t="shared" si="92"/>
        <v>1.5340947354766952</v>
      </c>
    </row>
    <row r="765" spans="1:11" ht="13.5" x14ac:dyDescent="0.25">
      <c r="A765" s="3">
        <f>TITRES_STAT!B768</f>
        <v>43419</v>
      </c>
      <c r="B765" s="5">
        <f>TITRES_STAT!D768</f>
        <v>1.31</v>
      </c>
      <c r="C765" s="2">
        <f t="shared" si="85"/>
        <v>0</v>
      </c>
      <c r="D765" s="2">
        <f t="shared" si="86"/>
        <v>1.3460000000000001</v>
      </c>
      <c r="E765" s="2">
        <f t="shared" si="88"/>
        <v>1.3820000000000003</v>
      </c>
      <c r="F765" s="2">
        <f t="shared" si="89"/>
        <v>1.427</v>
      </c>
      <c r="G765" s="2">
        <f t="shared" si="91"/>
        <v>1.5824000000000018</v>
      </c>
      <c r="H765" s="2">
        <f t="shared" si="87"/>
        <v>1.414100000000001</v>
      </c>
      <c r="I765" s="2">
        <f t="array" ref="I765">SUMPRODUCT(B749:B768, (ROW(B749:B768)-ROW(B749)+1)) / (20*21/2)</f>
        <v>1.3674285714285714</v>
      </c>
      <c r="J765" s="2">
        <f t="shared" si="90"/>
        <v>1.4214183073757556</v>
      </c>
      <c r="K765" s="2">
        <f t="shared" si="92"/>
        <v>1.5253067066344719</v>
      </c>
    </row>
    <row r="766" spans="1:11" ht="13.5" x14ac:dyDescent="0.25">
      <c r="A766" s="3">
        <f>TITRES_STAT!B769</f>
        <v>43420</v>
      </c>
      <c r="B766" s="5">
        <f>TITRES_STAT!D769</f>
        <v>1.31</v>
      </c>
      <c r="C766" s="2">
        <f t="shared" si="85"/>
        <v>0</v>
      </c>
      <c r="D766" s="2">
        <f t="shared" si="86"/>
        <v>1.3340000000000003</v>
      </c>
      <c r="E766" s="2">
        <f t="shared" si="88"/>
        <v>1.37</v>
      </c>
      <c r="F766" s="2">
        <f t="shared" si="89"/>
        <v>1.4195</v>
      </c>
      <c r="G766" s="2">
        <f t="shared" si="91"/>
        <v>1.5688000000000017</v>
      </c>
      <c r="H766" s="2">
        <f t="shared" si="87"/>
        <v>1.4158500000000012</v>
      </c>
      <c r="I766" s="2">
        <f t="array" ref="I766">SUMPRODUCT(B750:B769, (ROW(B750:B769)-ROW(B750)+1)) / (20*21/2)</f>
        <v>1.3585714285714285</v>
      </c>
      <c r="J766" s="2">
        <f t="shared" si="90"/>
        <v>1.4108070400066361</v>
      </c>
      <c r="K766" s="2">
        <f t="shared" si="92"/>
        <v>1.5168633063742964</v>
      </c>
    </row>
    <row r="767" spans="1:11" ht="13.5" x14ac:dyDescent="0.25">
      <c r="A767" s="3">
        <f>TITRES_STAT!B770</f>
        <v>43423</v>
      </c>
      <c r="B767" s="5">
        <f>TITRES_STAT!D770</f>
        <v>1.31</v>
      </c>
      <c r="C767" s="2">
        <f t="shared" si="85"/>
        <v>0</v>
      </c>
      <c r="D767" s="2">
        <f t="shared" si="86"/>
        <v>1.3220000000000003</v>
      </c>
      <c r="E767" s="2">
        <f t="shared" si="88"/>
        <v>1.3580000000000001</v>
      </c>
      <c r="F767" s="2">
        <f t="shared" si="89"/>
        <v>1.4119999999999999</v>
      </c>
      <c r="G767" s="2">
        <f t="shared" si="91"/>
        <v>1.5552000000000015</v>
      </c>
      <c r="H767" s="2">
        <f t="shared" si="87"/>
        <v>1.4177000000000013</v>
      </c>
      <c r="I767" s="2">
        <f t="array" ref="I767">SUMPRODUCT(B751:B770, (ROW(B751:B770)-ROW(B751)+1)) / (20*21/2)</f>
        <v>1.3505714285714285</v>
      </c>
      <c r="J767" s="2">
        <f t="shared" si="90"/>
        <v>1.4012063695298138</v>
      </c>
      <c r="K767" s="2">
        <f t="shared" si="92"/>
        <v>1.5087510198498142</v>
      </c>
    </row>
    <row r="768" spans="1:11" ht="13.5" x14ac:dyDescent="0.25">
      <c r="A768" s="3">
        <f>TITRES_STAT!B771</f>
        <v>43425</v>
      </c>
      <c r="B768" s="5">
        <f>TITRES_STAT!D771</f>
        <v>1.31</v>
      </c>
      <c r="C768" s="2">
        <f t="shared" si="85"/>
        <v>0</v>
      </c>
      <c r="D768" s="2">
        <f t="shared" si="86"/>
        <v>1.31</v>
      </c>
      <c r="E768" s="2">
        <f t="shared" si="88"/>
        <v>1.3460000000000003</v>
      </c>
      <c r="F768" s="2">
        <f t="shared" si="89"/>
        <v>1.403</v>
      </c>
      <c r="G768" s="2">
        <f t="shared" si="91"/>
        <v>1.5416000000000012</v>
      </c>
      <c r="H768" s="2">
        <f t="shared" si="87"/>
        <v>1.4196500000000012</v>
      </c>
      <c r="I768" s="2">
        <f t="array" ref="I768">SUMPRODUCT(B752:B771, (ROW(B752:B771)-ROW(B752)+1)) / (20*21/2)</f>
        <v>1.3434285714285714</v>
      </c>
      <c r="J768" s="2">
        <f t="shared" si="90"/>
        <v>1.3925200486222127</v>
      </c>
      <c r="K768" s="2">
        <f t="shared" si="92"/>
        <v>1.5009568622086449</v>
      </c>
    </row>
    <row r="769" spans="1:11" ht="13.5" x14ac:dyDescent="0.25">
      <c r="A769" s="3">
        <f>TITRES_STAT!B772</f>
        <v>43426</v>
      </c>
      <c r="B769" s="5">
        <f>TITRES_STAT!D772</f>
        <v>1.31</v>
      </c>
      <c r="C769" s="2">
        <f t="shared" si="85"/>
        <v>0</v>
      </c>
      <c r="D769" s="2">
        <f t="shared" si="86"/>
        <v>1.31</v>
      </c>
      <c r="E769" s="2">
        <f t="shared" si="88"/>
        <v>1.3340000000000003</v>
      </c>
      <c r="F769" s="2">
        <f t="shared" si="89"/>
        <v>1.3939999999999997</v>
      </c>
      <c r="G769" s="2">
        <f t="shared" si="91"/>
        <v>1.5280000000000009</v>
      </c>
      <c r="H769" s="2">
        <f t="shared" si="87"/>
        <v>1.4218000000000013</v>
      </c>
      <c r="I769" s="2">
        <f t="array" ref="I769">SUMPRODUCT(B753:B772, (ROW(B753:B772)-ROW(B753)+1)) / (20*21/2)</f>
        <v>1.3371428571428572</v>
      </c>
      <c r="J769" s="2">
        <f t="shared" si="90"/>
        <v>1.3846609963724783</v>
      </c>
      <c r="K769" s="2">
        <f t="shared" si="92"/>
        <v>1.4934683578083059</v>
      </c>
    </row>
    <row r="770" spans="1:11" ht="13.5" x14ac:dyDescent="0.25">
      <c r="A770" s="3">
        <f>TITRES_STAT!B773</f>
        <v>43427</v>
      </c>
      <c r="B770" s="5">
        <f>TITRES_STAT!D773</f>
        <v>1.31</v>
      </c>
      <c r="C770" s="2">
        <f t="shared" si="85"/>
        <v>0</v>
      </c>
      <c r="D770" s="2">
        <f t="shared" si="86"/>
        <v>1.31</v>
      </c>
      <c r="E770" s="2">
        <f t="shared" si="88"/>
        <v>1.3280000000000003</v>
      </c>
      <c r="F770" s="2">
        <f t="shared" si="89"/>
        <v>1.3849999999999996</v>
      </c>
      <c r="G770" s="2">
        <f t="shared" si="91"/>
        <v>1.5144000000000006</v>
      </c>
      <c r="H770" s="2">
        <f t="shared" si="87"/>
        <v>1.4239500000000012</v>
      </c>
      <c r="I770" s="2">
        <f t="array" ref="I770">SUMPRODUCT(B754:B773, (ROW(B754:B773)-ROW(B754)+1)) / (20*21/2)</f>
        <v>1.3317142857142859</v>
      </c>
      <c r="J770" s="2">
        <f t="shared" si="90"/>
        <v>1.3775504252893853</v>
      </c>
      <c r="K770" s="2">
        <f t="shared" si="92"/>
        <v>1.4862735202471957</v>
      </c>
    </row>
    <row r="771" spans="1:11" ht="13.5" x14ac:dyDescent="0.25">
      <c r="A771" s="3">
        <f>TITRES_STAT!B774</f>
        <v>43430</v>
      </c>
      <c r="B771" s="5">
        <f>TITRES_STAT!D774</f>
        <v>1.31</v>
      </c>
      <c r="C771" s="2">
        <f t="shared" si="85"/>
        <v>0</v>
      </c>
      <c r="D771" s="2">
        <f t="shared" si="86"/>
        <v>1.31</v>
      </c>
      <c r="E771" s="2">
        <f t="shared" si="88"/>
        <v>1.3220000000000005</v>
      </c>
      <c r="F771" s="2">
        <f t="shared" si="89"/>
        <v>1.3759999999999997</v>
      </c>
      <c r="G771" s="2">
        <f t="shared" si="91"/>
        <v>1.5024000000000004</v>
      </c>
      <c r="H771" s="2">
        <f t="shared" si="87"/>
        <v>1.4261000000000013</v>
      </c>
      <c r="I771" s="2">
        <f t="array" ref="I771">SUMPRODUCT(B755:B774, (ROW(B755:B774)-ROW(B755)+1)) / (20*21/2)</f>
        <v>1.3271428571428574</v>
      </c>
      <c r="J771" s="2">
        <f t="shared" si="90"/>
        <v>1.371117051452301</v>
      </c>
      <c r="K771" s="2">
        <f t="shared" si="92"/>
        <v>1.4793608331786783</v>
      </c>
    </row>
    <row r="772" spans="1:11" ht="13.5" x14ac:dyDescent="0.25">
      <c r="A772" s="3">
        <f>TITRES_STAT!B775</f>
        <v>43431</v>
      </c>
      <c r="B772" s="5">
        <f>TITRES_STAT!D775</f>
        <v>1.31</v>
      </c>
      <c r="C772" s="2">
        <f t="shared" ref="C772:C835" si="93">B772-B771</f>
        <v>0</v>
      </c>
      <c r="D772" s="2">
        <f t="shared" si="86"/>
        <v>1.31</v>
      </c>
      <c r="E772" s="2">
        <f t="shared" si="88"/>
        <v>1.3160000000000003</v>
      </c>
      <c r="F772" s="2">
        <f t="shared" si="89"/>
        <v>1.3669999999999995</v>
      </c>
      <c r="G772" s="2">
        <f t="shared" si="91"/>
        <v>1.4920000000000002</v>
      </c>
      <c r="H772" s="2">
        <f t="shared" si="87"/>
        <v>1.4282500000000014</v>
      </c>
      <c r="I772" s="2">
        <f t="array" ref="I772">SUMPRODUCT(B756:B775, (ROW(B756:B775)-ROW(B756)+1)) / (20*21/2)</f>
        <v>1.3231428571428572</v>
      </c>
      <c r="J772" s="2">
        <f t="shared" si="90"/>
        <v>1.3652963798854152</v>
      </c>
      <c r="K772" s="2">
        <f t="shared" si="92"/>
        <v>1.4727192318775535</v>
      </c>
    </row>
    <row r="773" spans="1:11" ht="13.5" x14ac:dyDescent="0.25">
      <c r="A773" s="3">
        <f>TITRES_STAT!B776</f>
        <v>43432</v>
      </c>
      <c r="B773" s="5">
        <f>TITRES_STAT!D776</f>
        <v>1.31</v>
      </c>
      <c r="C773" s="2">
        <f t="shared" si="93"/>
        <v>0</v>
      </c>
      <c r="D773" s="2">
        <f t="shared" si="86"/>
        <v>1.31</v>
      </c>
      <c r="E773" s="2">
        <f t="shared" si="88"/>
        <v>1.3100000000000003</v>
      </c>
      <c r="F773" s="2">
        <f t="shared" si="89"/>
        <v>1.3579999999999997</v>
      </c>
      <c r="G773" s="2">
        <f t="shared" si="91"/>
        <v>1.4832000000000005</v>
      </c>
      <c r="H773" s="2">
        <f t="shared" si="87"/>
        <v>1.4304000000000014</v>
      </c>
      <c r="I773" s="2">
        <f t="array" ref="I773">SUMPRODUCT(B757:B776, (ROW(B757:B776)-ROW(B757)+1)) / (20*21/2)</f>
        <v>1.3197142857142858</v>
      </c>
      <c r="J773" s="2">
        <f t="shared" si="90"/>
        <v>1.3600300579915663</v>
      </c>
      <c r="K773" s="2">
        <f t="shared" si="92"/>
        <v>1.4663380855294141</v>
      </c>
    </row>
    <row r="774" spans="1:11" ht="13.5" x14ac:dyDescent="0.25">
      <c r="A774" s="3">
        <f>TITRES_STAT!B777</f>
        <v>43433</v>
      </c>
      <c r="B774" s="5">
        <f>TITRES_STAT!D777</f>
        <v>1.31</v>
      </c>
      <c r="C774" s="2">
        <f t="shared" si="93"/>
        <v>0</v>
      </c>
      <c r="D774" s="2">
        <f t="shared" ref="D774:D837" si="94">AVERAGE(B770:B774)</f>
        <v>1.31</v>
      </c>
      <c r="E774" s="2">
        <f t="shared" si="88"/>
        <v>1.3100000000000003</v>
      </c>
      <c r="F774" s="2">
        <f t="shared" si="89"/>
        <v>1.3519999999999996</v>
      </c>
      <c r="G774" s="2">
        <f t="shared" si="91"/>
        <v>1.4758000000000004</v>
      </c>
      <c r="H774" s="2">
        <f t="shared" si="87"/>
        <v>1.4325500000000013</v>
      </c>
      <c r="I774" s="2">
        <f t="array" ref="I774">SUMPRODUCT(B758:B777, (ROW(B758:B777)-ROW(B758)+1)) / (20*21/2)</f>
        <v>1.3168571428571429</v>
      </c>
      <c r="J774" s="2">
        <f t="shared" si="90"/>
        <v>1.3552652905637981</v>
      </c>
      <c r="K774" s="2">
        <f t="shared" si="92"/>
        <v>1.4602071802145351</v>
      </c>
    </row>
    <row r="775" spans="1:11" ht="13.5" x14ac:dyDescent="0.25">
      <c r="A775" s="3">
        <f>TITRES_STAT!B778</f>
        <v>43434</v>
      </c>
      <c r="B775" s="5">
        <f>TITRES_STAT!D778</f>
        <v>1.31</v>
      </c>
      <c r="C775" s="2">
        <f t="shared" si="93"/>
        <v>0</v>
      </c>
      <c r="D775" s="2">
        <f t="shared" si="94"/>
        <v>1.31</v>
      </c>
      <c r="E775" s="2">
        <f t="shared" si="88"/>
        <v>1.3100000000000003</v>
      </c>
      <c r="F775" s="2">
        <f t="shared" si="89"/>
        <v>1.3459999999999996</v>
      </c>
      <c r="G775" s="2">
        <f t="shared" si="91"/>
        <v>1.4684000000000006</v>
      </c>
      <c r="H775" s="2">
        <f t="shared" si="87"/>
        <v>1.4347000000000014</v>
      </c>
      <c r="I775" s="2">
        <f t="array" ref="I775">SUMPRODUCT(B759:B778, (ROW(B759:B778)-ROW(B759)+1)) / (20*21/2)</f>
        <v>1.3145714285714285</v>
      </c>
      <c r="J775" s="2">
        <f t="shared" si="90"/>
        <v>1.3509543105101032</v>
      </c>
      <c r="K775" s="2">
        <f t="shared" si="92"/>
        <v>1.4543167025590631</v>
      </c>
    </row>
    <row r="776" spans="1:11" ht="13.5" x14ac:dyDescent="0.25">
      <c r="A776" s="3">
        <f>TITRES_STAT!B779</f>
        <v>43437</v>
      </c>
      <c r="B776" s="5">
        <f>TITRES_STAT!D779</f>
        <v>1.31</v>
      </c>
      <c r="C776" s="2">
        <f t="shared" si="93"/>
        <v>0</v>
      </c>
      <c r="D776" s="2">
        <f t="shared" si="94"/>
        <v>1.31</v>
      </c>
      <c r="E776" s="2">
        <f t="shared" si="88"/>
        <v>1.3100000000000003</v>
      </c>
      <c r="F776" s="2">
        <f t="shared" si="89"/>
        <v>1.3399999999999994</v>
      </c>
      <c r="G776" s="2">
        <f t="shared" si="91"/>
        <v>1.4610000000000005</v>
      </c>
      <c r="H776" s="2">
        <f t="shared" si="87"/>
        <v>1.4368500000000015</v>
      </c>
      <c r="I776" s="2">
        <f t="array" ref="I776">SUMPRODUCT(B760:B779, (ROW(B760:B779)-ROW(B760)+1)) / (20*21/2)</f>
        <v>1.3128571428571432</v>
      </c>
      <c r="J776" s="2">
        <f t="shared" si="90"/>
        <v>1.3470538999853316</v>
      </c>
      <c r="K776" s="2">
        <f t="shared" si="92"/>
        <v>1.448657224027335</v>
      </c>
    </row>
    <row r="777" spans="1:11" ht="13.5" x14ac:dyDescent="0.25">
      <c r="A777" s="3">
        <f>TITRES_STAT!B780</f>
        <v>43438</v>
      </c>
      <c r="B777" s="5">
        <f>TITRES_STAT!D780</f>
        <v>1.31</v>
      </c>
      <c r="C777" s="2">
        <f t="shared" si="93"/>
        <v>0</v>
      </c>
      <c r="D777" s="2">
        <f t="shared" si="94"/>
        <v>1.31</v>
      </c>
      <c r="E777" s="2">
        <f t="shared" si="88"/>
        <v>1.3100000000000003</v>
      </c>
      <c r="F777" s="2">
        <f t="shared" si="89"/>
        <v>1.3339999999999996</v>
      </c>
      <c r="G777" s="2">
        <f t="shared" si="91"/>
        <v>1.4536000000000007</v>
      </c>
      <c r="H777" s="2">
        <f t="shared" si="87"/>
        <v>1.4390000000000014</v>
      </c>
      <c r="I777" s="2">
        <f t="array" ref="I777">SUMPRODUCT(B761:B780, (ROW(B761:B780)-ROW(B761)+1)) / (20*21/2)</f>
        <v>1.3117142857142858</v>
      </c>
      <c r="J777" s="2">
        <f t="shared" si="90"/>
        <v>1.343524957129586</v>
      </c>
      <c r="K777" s="2">
        <f t="shared" si="92"/>
        <v>1.4432196858301845</v>
      </c>
    </row>
    <row r="778" spans="1:11" ht="13.5" x14ac:dyDescent="0.25">
      <c r="A778" s="3">
        <f>TITRES_STAT!B781</f>
        <v>43439</v>
      </c>
      <c r="B778" s="5">
        <f>TITRES_STAT!D781</f>
        <v>1.31</v>
      </c>
      <c r="C778" s="2">
        <f t="shared" si="93"/>
        <v>0</v>
      </c>
      <c r="D778" s="2">
        <f t="shared" si="94"/>
        <v>1.31</v>
      </c>
      <c r="E778" s="2">
        <f t="shared" si="88"/>
        <v>1.3100000000000003</v>
      </c>
      <c r="F778" s="2">
        <f t="shared" si="89"/>
        <v>1.3279999999999996</v>
      </c>
      <c r="G778" s="2">
        <f t="shared" si="91"/>
        <v>1.4462000000000006</v>
      </c>
      <c r="H778" s="2">
        <f t="shared" ref="H778:H841" si="95">AVERAGE(B579:B778)</f>
        <v>1.4411500000000015</v>
      </c>
      <c r="I778" s="2">
        <f t="array" ref="I778">SUMPRODUCT(B762:B781, (ROW(B762:B781)-ROW(B762)+1)) / (20*21/2)</f>
        <v>1.3108571428571429</v>
      </c>
      <c r="J778" s="2">
        <f t="shared" si="90"/>
        <v>1.3403321040696254</v>
      </c>
      <c r="K778" s="2">
        <f t="shared" si="92"/>
        <v>1.437995384425079</v>
      </c>
    </row>
    <row r="779" spans="1:11" ht="13.5" x14ac:dyDescent="0.25">
      <c r="A779" s="3">
        <f>TITRES_STAT!B782</f>
        <v>43440</v>
      </c>
      <c r="B779" s="5">
        <f>TITRES_STAT!D782</f>
        <v>1.31</v>
      </c>
      <c r="C779" s="2">
        <f t="shared" si="93"/>
        <v>0</v>
      </c>
      <c r="D779" s="2">
        <f t="shared" si="94"/>
        <v>1.31</v>
      </c>
      <c r="E779" s="2">
        <f t="shared" si="88"/>
        <v>1.3100000000000003</v>
      </c>
      <c r="F779" s="2">
        <f t="shared" si="89"/>
        <v>1.3219999999999996</v>
      </c>
      <c r="G779" s="2">
        <f t="shared" si="91"/>
        <v>1.4388000000000005</v>
      </c>
      <c r="H779" s="2">
        <f t="shared" si="95"/>
        <v>1.4433000000000016</v>
      </c>
      <c r="I779" s="2">
        <f t="array" ref="I779">SUMPRODUCT(B763:B782, (ROW(B763:B782)-ROW(B763)+1)) / (20*21/2)</f>
        <v>1.3102857142857145</v>
      </c>
      <c r="J779" s="2">
        <f t="shared" si="90"/>
        <v>1.3374433322534707</v>
      </c>
      <c r="K779" s="2">
        <f t="shared" si="92"/>
        <v>1.4329759575848797</v>
      </c>
    </row>
    <row r="780" spans="1:11" ht="13.5" x14ac:dyDescent="0.25">
      <c r="A780" s="3">
        <f>TITRES_STAT!B783</f>
        <v>43441</v>
      </c>
      <c r="B780" s="5">
        <f>TITRES_STAT!D783</f>
        <v>1.31</v>
      </c>
      <c r="C780" s="2">
        <f t="shared" si="93"/>
        <v>0</v>
      </c>
      <c r="D780" s="2">
        <f t="shared" si="94"/>
        <v>1.31</v>
      </c>
      <c r="E780" s="2">
        <f t="shared" ref="E780:E843" si="96">AVERAGE(B771:B780)</f>
        <v>1.3100000000000003</v>
      </c>
      <c r="F780" s="2">
        <f t="shared" si="89"/>
        <v>1.3189999999999997</v>
      </c>
      <c r="G780" s="2">
        <f t="shared" si="91"/>
        <v>1.4314000000000004</v>
      </c>
      <c r="H780" s="2">
        <f t="shared" si="95"/>
        <v>1.4454500000000012</v>
      </c>
      <c r="I780" s="2">
        <f t="array" ref="I780">SUMPRODUCT(B764:B783, (ROW(B764:B783)-ROW(B764)+1)) / (20*21/2)</f>
        <v>1.31</v>
      </c>
      <c r="J780" s="2">
        <f t="shared" si="90"/>
        <v>1.3348296815626641</v>
      </c>
      <c r="K780" s="2">
        <f t="shared" si="92"/>
        <v>1.4281533710129235</v>
      </c>
    </row>
    <row r="781" spans="1:11" ht="13.5" x14ac:dyDescent="0.25">
      <c r="A781" s="3">
        <f>TITRES_STAT!B784</f>
        <v>43444</v>
      </c>
      <c r="B781" s="5">
        <f>TITRES_STAT!D784</f>
        <v>1.31</v>
      </c>
      <c r="C781" s="2">
        <f t="shared" si="93"/>
        <v>0</v>
      </c>
      <c r="D781" s="2">
        <f t="shared" si="94"/>
        <v>1.31</v>
      </c>
      <c r="E781" s="2">
        <f t="shared" si="96"/>
        <v>1.3100000000000003</v>
      </c>
      <c r="F781" s="2">
        <f t="shared" si="89"/>
        <v>1.3159999999999998</v>
      </c>
      <c r="G781" s="2">
        <f t="shared" si="91"/>
        <v>1.4240000000000006</v>
      </c>
      <c r="H781" s="2">
        <f t="shared" si="95"/>
        <v>1.4476000000000013</v>
      </c>
      <c r="I781" s="2">
        <f t="array" ref="I781">SUMPRODUCT(B765:B784, (ROW(B765:B784)-ROW(B765)+1)) / (20*21/2)</f>
        <v>1.31</v>
      </c>
      <c r="J781" s="2">
        <f t="shared" si="90"/>
        <v>1.3324649499852677</v>
      </c>
      <c r="K781" s="2">
        <f t="shared" si="92"/>
        <v>1.4235199054830048</v>
      </c>
    </row>
    <row r="782" spans="1:11" ht="13.5" x14ac:dyDescent="0.25">
      <c r="A782" s="3">
        <f>TITRES_STAT!B785</f>
        <v>43445</v>
      </c>
      <c r="B782" s="5">
        <f>TITRES_STAT!D785</f>
        <v>1.31</v>
      </c>
      <c r="C782" s="2">
        <f t="shared" si="93"/>
        <v>0</v>
      </c>
      <c r="D782" s="2">
        <f t="shared" si="94"/>
        <v>1.31</v>
      </c>
      <c r="E782" s="2">
        <f t="shared" si="96"/>
        <v>1.3100000000000003</v>
      </c>
      <c r="F782" s="2">
        <f t="shared" si="89"/>
        <v>1.3129999999999997</v>
      </c>
      <c r="G782" s="2">
        <f t="shared" si="91"/>
        <v>1.4176000000000004</v>
      </c>
      <c r="H782" s="2">
        <f t="shared" si="95"/>
        <v>1.4497500000000014</v>
      </c>
      <c r="I782" s="2">
        <f t="array" ref="I782">SUMPRODUCT(B766:B785, (ROW(B766:B785)-ROW(B766)+1)) / (20*21/2)</f>
        <v>1.31</v>
      </c>
      <c r="J782" s="2">
        <f t="shared" si="90"/>
        <v>1.3303254309390518</v>
      </c>
      <c r="K782" s="2">
        <f t="shared" si="92"/>
        <v>1.4190681444836712</v>
      </c>
    </row>
    <row r="783" spans="1:11" ht="13.5" x14ac:dyDescent="0.25">
      <c r="A783" s="3">
        <f>TITRES_STAT!B786</f>
        <v>43446</v>
      </c>
      <c r="B783" s="5">
        <f>TITRES_STAT!D786</f>
        <v>1.31</v>
      </c>
      <c r="C783" s="2">
        <f t="shared" si="93"/>
        <v>0</v>
      </c>
      <c r="D783" s="2">
        <f t="shared" si="94"/>
        <v>1.31</v>
      </c>
      <c r="E783" s="2">
        <f t="shared" si="96"/>
        <v>1.3100000000000003</v>
      </c>
      <c r="F783" s="2">
        <f t="shared" si="89"/>
        <v>1.3099999999999998</v>
      </c>
      <c r="G783" s="2">
        <f t="shared" si="91"/>
        <v>1.4112000000000002</v>
      </c>
      <c r="H783" s="2">
        <f t="shared" si="95"/>
        <v>1.4519000000000013</v>
      </c>
      <c r="I783" s="2">
        <f t="array" ref="I783">SUMPRODUCT(B767:B786, (ROW(B767:B786)-ROW(B767)+1)) / (20*21/2)</f>
        <v>1.3052380952380953</v>
      </c>
      <c r="J783" s="2">
        <f t="shared" si="90"/>
        <v>1.3283896756115232</v>
      </c>
      <c r="K783" s="2">
        <f t="shared" si="92"/>
        <v>1.4147909623470567</v>
      </c>
    </row>
    <row r="784" spans="1:11" ht="13.5" x14ac:dyDescent="0.25">
      <c r="A784" s="3">
        <f>TITRES_STAT!B787</f>
        <v>43447</v>
      </c>
      <c r="B784" s="5">
        <f>TITRES_STAT!D787</f>
        <v>1.31</v>
      </c>
      <c r="C784" s="2">
        <f t="shared" si="93"/>
        <v>0</v>
      </c>
      <c r="D784" s="2">
        <f t="shared" si="94"/>
        <v>1.31</v>
      </c>
      <c r="E784" s="2">
        <f t="shared" si="96"/>
        <v>1.3100000000000003</v>
      </c>
      <c r="F784" s="2">
        <f t="shared" si="89"/>
        <v>1.3099999999999998</v>
      </c>
      <c r="G784" s="2">
        <f t="shared" si="91"/>
        <v>1.4048000000000005</v>
      </c>
      <c r="H784" s="2">
        <f t="shared" si="95"/>
        <v>1.4540500000000014</v>
      </c>
      <c r="I784" s="2">
        <f t="array" ref="I784">SUMPRODUCT(B768:B787, (ROW(B768:B787)-ROW(B768)+1)) / (20*21/2)</f>
        <v>1.2959523809523812</v>
      </c>
      <c r="J784" s="2">
        <f t="shared" si="90"/>
        <v>1.3266382779342354</v>
      </c>
      <c r="K784" s="2">
        <f t="shared" si="92"/>
        <v>1.4106815128432506</v>
      </c>
    </row>
    <row r="785" spans="1:11" ht="13.5" x14ac:dyDescent="0.25">
      <c r="A785" s="3">
        <f>TITRES_STAT!B788</f>
        <v>43448</v>
      </c>
      <c r="B785" s="5">
        <f>TITRES_STAT!D788</f>
        <v>1.31</v>
      </c>
      <c r="C785" s="2">
        <f t="shared" si="93"/>
        <v>0</v>
      </c>
      <c r="D785" s="2">
        <f t="shared" si="94"/>
        <v>1.31</v>
      </c>
      <c r="E785" s="2">
        <f t="shared" si="96"/>
        <v>1.3100000000000003</v>
      </c>
      <c r="F785" s="2">
        <f t="shared" si="89"/>
        <v>1.3099999999999998</v>
      </c>
      <c r="G785" s="2">
        <f t="shared" si="91"/>
        <v>1.3984000000000005</v>
      </c>
      <c r="H785" s="2">
        <f t="shared" si="95"/>
        <v>1.4562000000000015</v>
      </c>
      <c r="I785" s="2">
        <f t="array" ref="I785">SUMPRODUCT(B769:B788, (ROW(B769:B788)-ROW(B769)+1)) / (20*21/2)</f>
        <v>1.2823809523809524</v>
      </c>
      <c r="J785" s="2">
        <f t="shared" si="90"/>
        <v>1.3250536800357369</v>
      </c>
      <c r="K785" s="2">
        <f t="shared" si="92"/>
        <v>1.4067332182219465</v>
      </c>
    </row>
    <row r="786" spans="1:11" ht="13.5" x14ac:dyDescent="0.25">
      <c r="A786" s="3">
        <f>TITRES_STAT!B789</f>
        <v>43451</v>
      </c>
      <c r="B786" s="5">
        <f>TITRES_STAT!D789</f>
        <v>1.26</v>
      </c>
      <c r="C786" s="2">
        <f t="shared" si="93"/>
        <v>-5.0000000000000044E-2</v>
      </c>
      <c r="D786" s="2">
        <f t="shared" si="94"/>
        <v>1.3</v>
      </c>
      <c r="E786" s="2">
        <f t="shared" si="96"/>
        <v>1.3050000000000002</v>
      </c>
      <c r="F786" s="2">
        <f t="shared" si="89"/>
        <v>1.3074999999999999</v>
      </c>
      <c r="G786" s="2">
        <f t="shared" si="91"/>
        <v>1.3910000000000009</v>
      </c>
      <c r="H786" s="2">
        <f t="shared" si="95"/>
        <v>1.4581000000000015</v>
      </c>
      <c r="I786" s="2">
        <f t="array" ref="I786">SUMPRODUCT(B770:B789, (ROW(B770:B789)-ROW(B770)+1)) / (20*21/2)</f>
        <v>1.2733333333333332</v>
      </c>
      <c r="J786" s="2">
        <f t="shared" si="90"/>
        <v>1.3188580914609047</v>
      </c>
      <c r="K786" s="2">
        <f t="shared" si="92"/>
        <v>1.4009789743701055</v>
      </c>
    </row>
    <row r="787" spans="1:11" ht="13.5" x14ac:dyDescent="0.25">
      <c r="A787" s="3">
        <f>TITRES_STAT!B790</f>
        <v>43452</v>
      </c>
      <c r="B787" s="5">
        <f>TITRES_STAT!D790</f>
        <v>1.21</v>
      </c>
      <c r="C787" s="2">
        <f t="shared" si="93"/>
        <v>-5.0000000000000044E-2</v>
      </c>
      <c r="D787" s="2">
        <f t="shared" si="94"/>
        <v>1.28</v>
      </c>
      <c r="E787" s="2">
        <f t="shared" si="96"/>
        <v>1.2950000000000004</v>
      </c>
      <c r="F787" s="2">
        <f t="shared" si="89"/>
        <v>1.3025</v>
      </c>
      <c r="G787" s="2">
        <f t="shared" si="91"/>
        <v>1.3826000000000005</v>
      </c>
      <c r="H787" s="2">
        <f t="shared" si="95"/>
        <v>1.459750000000001</v>
      </c>
      <c r="I787" s="2">
        <f t="array" ref="I787">SUMPRODUCT(B771:B790, (ROW(B771:B790)-ROW(B771)+1)) / (20*21/2)</f>
        <v>1.2648095238095238</v>
      </c>
      <c r="J787" s="2">
        <f t="shared" si="90"/>
        <v>1.3084906541789136</v>
      </c>
      <c r="K787" s="2">
        <f t="shared" si="92"/>
        <v>1.3934896028261798</v>
      </c>
    </row>
    <row r="788" spans="1:11" ht="13.5" x14ac:dyDescent="0.25">
      <c r="A788" s="3">
        <f>TITRES_STAT!B791</f>
        <v>43453</v>
      </c>
      <c r="B788" s="5">
        <f>TITRES_STAT!D791</f>
        <v>1.1599999999999999</v>
      </c>
      <c r="C788" s="2">
        <f t="shared" si="93"/>
        <v>-5.0000000000000044E-2</v>
      </c>
      <c r="D788" s="2">
        <f t="shared" si="94"/>
        <v>1.25</v>
      </c>
      <c r="E788" s="2">
        <f t="shared" si="96"/>
        <v>1.28</v>
      </c>
      <c r="F788" s="2">
        <f t="shared" ref="F788:F851" si="97">AVERAGE(B769:B788)</f>
        <v>1.2950000000000002</v>
      </c>
      <c r="G788" s="2">
        <f t="shared" si="91"/>
        <v>1.3732000000000004</v>
      </c>
      <c r="H788" s="2">
        <f t="shared" si="95"/>
        <v>1.4611500000000013</v>
      </c>
      <c r="I788" s="2">
        <f t="array" ref="I788">SUMPRODUCT(B772:B791, (ROW(B772:B791)-ROW(B772)+1)) / (20*21/2)</f>
        <v>1.2568095238095238</v>
      </c>
      <c r="J788" s="2">
        <f t="shared" si="90"/>
        <v>1.2943486871142551</v>
      </c>
      <c r="K788" s="2">
        <f t="shared" si="92"/>
        <v>1.3843331478133885</v>
      </c>
    </row>
    <row r="789" spans="1:11" ht="13.5" x14ac:dyDescent="0.25">
      <c r="A789" s="3">
        <f>TITRES_STAT!B792</f>
        <v>43454</v>
      </c>
      <c r="B789" s="5">
        <f>TITRES_STAT!D792</f>
        <v>1.2</v>
      </c>
      <c r="C789" s="2">
        <f t="shared" si="93"/>
        <v>4.0000000000000036E-2</v>
      </c>
      <c r="D789" s="2">
        <f t="shared" si="94"/>
        <v>1.2280000000000002</v>
      </c>
      <c r="E789" s="2">
        <f t="shared" si="96"/>
        <v>1.2690000000000001</v>
      </c>
      <c r="F789" s="2">
        <f t="shared" si="97"/>
        <v>1.2895000000000001</v>
      </c>
      <c r="G789" s="2">
        <f t="shared" si="91"/>
        <v>1.3654000000000008</v>
      </c>
      <c r="H789" s="2">
        <f t="shared" si="95"/>
        <v>1.4627500000000011</v>
      </c>
      <c r="I789" s="2">
        <f t="array" ref="I789">SUMPRODUCT(B773:B792, (ROW(B773:B792)-ROW(B773)+1)) / (20*21/2)</f>
        <v>1.2493333333333334</v>
      </c>
      <c r="J789" s="2">
        <f t="shared" ref="J789:J852" si="98">$J$4*B789+J788*(1-$J$4)</f>
        <v>1.2853630978652786</v>
      </c>
      <c r="K789" s="2">
        <f t="shared" si="92"/>
        <v>1.3771043969187458</v>
      </c>
    </row>
    <row r="790" spans="1:11" ht="13.5" x14ac:dyDescent="0.25">
      <c r="A790" s="3">
        <f>TITRES_STAT!B793</f>
        <v>43455</v>
      </c>
      <c r="B790" s="5">
        <f>TITRES_STAT!D793</f>
        <v>1.2</v>
      </c>
      <c r="C790" s="2">
        <f t="shared" si="93"/>
        <v>0</v>
      </c>
      <c r="D790" s="2">
        <f t="shared" si="94"/>
        <v>1.206</v>
      </c>
      <c r="E790" s="2">
        <f t="shared" si="96"/>
        <v>1.2579999999999998</v>
      </c>
      <c r="F790" s="2">
        <f t="shared" si="97"/>
        <v>1.2840000000000003</v>
      </c>
      <c r="G790" s="2">
        <f t="shared" si="91"/>
        <v>1.3590000000000009</v>
      </c>
      <c r="H790" s="2">
        <f t="shared" si="95"/>
        <v>1.4643500000000012</v>
      </c>
      <c r="I790" s="2">
        <f t="array" ref="I790">SUMPRODUCT(B774:B793, (ROW(B774:B793)-ROW(B774)+1)) / (20*21/2)</f>
        <v>1.2423809523809524</v>
      </c>
      <c r="J790" s="2">
        <f t="shared" si="98"/>
        <v>1.2772332790209664</v>
      </c>
      <c r="K790" s="2">
        <f t="shared" si="92"/>
        <v>1.370159126451344</v>
      </c>
    </row>
    <row r="791" spans="1:11" ht="13.5" x14ac:dyDescent="0.25">
      <c r="A791" s="3">
        <f>TITRES_STAT!B794</f>
        <v>43458</v>
      </c>
      <c r="B791" s="5">
        <f>TITRES_STAT!D794</f>
        <v>1.2</v>
      </c>
      <c r="C791" s="2">
        <f t="shared" si="93"/>
        <v>0</v>
      </c>
      <c r="D791" s="2">
        <f t="shared" si="94"/>
        <v>1.1940000000000002</v>
      </c>
      <c r="E791" s="2">
        <f t="shared" si="96"/>
        <v>1.2469999999999997</v>
      </c>
      <c r="F791" s="2">
        <f t="shared" si="97"/>
        <v>1.2785000000000002</v>
      </c>
      <c r="G791" s="2">
        <f t="shared" si="91"/>
        <v>1.353800000000001</v>
      </c>
      <c r="H791" s="2">
        <f t="shared" si="95"/>
        <v>1.4659500000000012</v>
      </c>
      <c r="I791" s="2">
        <f t="array" ref="I791">SUMPRODUCT(B775:B794, (ROW(B775:B794)-ROW(B775)+1)) / (20*21/2)</f>
        <v>1.2359523809523809</v>
      </c>
      <c r="J791" s="2">
        <f t="shared" si="98"/>
        <v>1.2698777286380172</v>
      </c>
      <c r="K791" s="2">
        <f t="shared" si="92"/>
        <v>1.3634862195316835</v>
      </c>
    </row>
    <row r="792" spans="1:11" ht="13.5" x14ac:dyDescent="0.25">
      <c r="A792" s="3">
        <f>TITRES_STAT!B795</f>
        <v>43459</v>
      </c>
      <c r="B792" s="5">
        <f>TITRES_STAT!D795</f>
        <v>1.2</v>
      </c>
      <c r="C792" s="2">
        <f t="shared" si="93"/>
        <v>0</v>
      </c>
      <c r="D792" s="2">
        <f t="shared" si="94"/>
        <v>1.1919999999999999</v>
      </c>
      <c r="E792" s="2">
        <f t="shared" si="96"/>
        <v>1.2359999999999998</v>
      </c>
      <c r="F792" s="2">
        <f t="shared" si="97"/>
        <v>1.2730000000000001</v>
      </c>
      <c r="G792" s="2">
        <f t="shared" si="91"/>
        <v>1.349400000000001</v>
      </c>
      <c r="H792" s="2">
        <f t="shared" si="95"/>
        <v>1.467550000000001</v>
      </c>
      <c r="I792" s="2">
        <f t="array" ref="I792">SUMPRODUCT(B776:B795, (ROW(B776:B795)-ROW(B776)+1)) / (20*21/2)</f>
        <v>1.2300476190476191</v>
      </c>
      <c r="J792" s="2">
        <f t="shared" si="98"/>
        <v>1.263222706862968</v>
      </c>
      <c r="K792" s="2">
        <f t="shared" si="92"/>
        <v>1.3570749952363235</v>
      </c>
    </row>
    <row r="793" spans="1:11" ht="13.5" x14ac:dyDescent="0.25">
      <c r="A793" s="3">
        <f>TITRES_STAT!B796</f>
        <v>43460</v>
      </c>
      <c r="B793" s="5">
        <f>TITRES_STAT!D796</f>
        <v>1.2</v>
      </c>
      <c r="C793" s="2">
        <f t="shared" si="93"/>
        <v>0</v>
      </c>
      <c r="D793" s="2">
        <f t="shared" si="94"/>
        <v>1.2</v>
      </c>
      <c r="E793" s="2">
        <f t="shared" si="96"/>
        <v>1.2249999999999999</v>
      </c>
      <c r="F793" s="2">
        <f t="shared" si="97"/>
        <v>1.2675000000000001</v>
      </c>
      <c r="G793" s="2">
        <f t="shared" si="91"/>
        <v>1.3450000000000011</v>
      </c>
      <c r="H793" s="2">
        <f t="shared" si="95"/>
        <v>1.4691500000000008</v>
      </c>
      <c r="I793" s="2">
        <f t="array" ref="I793">SUMPRODUCT(B777:B796, (ROW(B777:B796)-ROW(B777)+1)) / (20*21/2)</f>
        <v>1.2246666666666668</v>
      </c>
      <c r="J793" s="2">
        <f t="shared" si="98"/>
        <v>1.2572014966855425</v>
      </c>
      <c r="K793" s="2">
        <f t="shared" si="92"/>
        <v>1.3509151915015658</v>
      </c>
    </row>
    <row r="794" spans="1:11" ht="13.5" x14ac:dyDescent="0.25">
      <c r="A794" s="3">
        <f>TITRES_STAT!B797</f>
        <v>43461</v>
      </c>
      <c r="B794" s="5">
        <f>TITRES_STAT!D797</f>
        <v>1.2</v>
      </c>
      <c r="C794" s="2">
        <f t="shared" si="93"/>
        <v>0</v>
      </c>
      <c r="D794" s="2">
        <f t="shared" si="94"/>
        <v>1.2</v>
      </c>
      <c r="E794" s="2">
        <f t="shared" si="96"/>
        <v>1.214</v>
      </c>
      <c r="F794" s="2">
        <f t="shared" si="97"/>
        <v>1.262</v>
      </c>
      <c r="G794" s="2">
        <f t="shared" si="91"/>
        <v>1.3406000000000009</v>
      </c>
      <c r="H794" s="2">
        <f t="shared" si="95"/>
        <v>1.4707500000000007</v>
      </c>
      <c r="I794" s="2">
        <f t="array" ref="I794">SUMPRODUCT(B778:B797, (ROW(B778:B797)-ROW(B778)+1)) / (20*21/2)</f>
        <v>1.2198095238095237</v>
      </c>
      <c r="J794" s="2">
        <f t="shared" si="98"/>
        <v>1.2517537350964432</v>
      </c>
      <c r="K794" s="2">
        <f t="shared" si="92"/>
        <v>1.344996948697583</v>
      </c>
    </row>
    <row r="795" spans="1:11" ht="13.5" x14ac:dyDescent="0.25">
      <c r="A795" s="3">
        <f>TITRES_STAT!B798</f>
        <v>43462</v>
      </c>
      <c r="B795" s="5">
        <f>TITRES_STAT!D798</f>
        <v>1.2</v>
      </c>
      <c r="C795" s="2">
        <f t="shared" si="93"/>
        <v>0</v>
      </c>
      <c r="D795" s="2">
        <f t="shared" si="94"/>
        <v>1.2</v>
      </c>
      <c r="E795" s="2">
        <f t="shared" si="96"/>
        <v>1.2029999999999998</v>
      </c>
      <c r="F795" s="2">
        <f t="shared" si="97"/>
        <v>1.2565</v>
      </c>
      <c r="G795" s="2">
        <f t="shared" si="91"/>
        <v>1.335400000000001</v>
      </c>
      <c r="H795" s="2">
        <f t="shared" si="95"/>
        <v>1.4723500000000007</v>
      </c>
      <c r="I795" s="2">
        <f t="array" ref="I795">SUMPRODUCT(B779:B798, (ROW(B779:B798)-ROW(B779)+1)) / (20*21/2)</f>
        <v>1.2183333333333333</v>
      </c>
      <c r="J795" s="2">
        <f t="shared" si="98"/>
        <v>1.2468248079444011</v>
      </c>
      <c r="K795" s="2">
        <f t="shared" si="92"/>
        <v>1.3393107938466975</v>
      </c>
    </row>
    <row r="796" spans="1:11" ht="13.5" x14ac:dyDescent="0.25">
      <c r="A796" s="3">
        <f>TITRES_STAT!B799</f>
        <v>43465</v>
      </c>
      <c r="B796" s="5">
        <f>TITRES_STAT!D799</f>
        <v>1.2</v>
      </c>
      <c r="C796" s="2">
        <f t="shared" si="93"/>
        <v>0</v>
      </c>
      <c r="D796" s="2">
        <f t="shared" si="94"/>
        <v>1.2</v>
      </c>
      <c r="E796" s="2">
        <f t="shared" si="96"/>
        <v>1.1969999999999998</v>
      </c>
      <c r="F796" s="2">
        <f t="shared" si="97"/>
        <v>1.2509999999999999</v>
      </c>
      <c r="G796" s="2">
        <f t="shared" si="91"/>
        <v>1.3302000000000009</v>
      </c>
      <c r="H796" s="2">
        <f t="shared" si="95"/>
        <v>1.4738000000000009</v>
      </c>
      <c r="I796" s="2">
        <f t="array" ref="I796">SUMPRODUCT(B780:B799, (ROW(B780:B799)-ROW(B780)+1)) / (20*21/2)</f>
        <v>1.2172380952380952</v>
      </c>
      <c r="J796" s="2">
        <f t="shared" si="98"/>
        <v>1.2423653024258867</v>
      </c>
      <c r="K796" s="2">
        <f t="shared" si="92"/>
        <v>1.3338476254605527</v>
      </c>
    </row>
    <row r="797" spans="1:11" ht="13.5" x14ac:dyDescent="0.25">
      <c r="A797" s="3">
        <f>TITRES_STAT!B800</f>
        <v>43467</v>
      </c>
      <c r="B797" s="5">
        <f>TITRES_STAT!D800</f>
        <v>1.2</v>
      </c>
      <c r="C797" s="2">
        <f t="shared" si="93"/>
        <v>0</v>
      </c>
      <c r="D797" s="2">
        <f t="shared" si="94"/>
        <v>1.2</v>
      </c>
      <c r="E797" s="2">
        <f t="shared" si="96"/>
        <v>1.1959999999999997</v>
      </c>
      <c r="F797" s="2">
        <f t="shared" si="97"/>
        <v>1.2454999999999998</v>
      </c>
      <c r="G797" s="2">
        <f t="shared" si="91"/>
        <v>1.3250000000000008</v>
      </c>
      <c r="H797" s="2">
        <f t="shared" si="95"/>
        <v>1.4750500000000004</v>
      </c>
      <c r="I797" s="2">
        <f t="array" ref="I797">SUMPRODUCT(B781:B800, (ROW(B781:B800)-ROW(B781)+1)) / (20*21/2)</f>
        <v>1.2165238095238096</v>
      </c>
      <c r="J797" s="2">
        <f t="shared" si="98"/>
        <v>1.2383305117186594</v>
      </c>
      <c r="K797" s="2">
        <f t="shared" si="92"/>
        <v>1.3285986989719036</v>
      </c>
    </row>
    <row r="798" spans="1:11" ht="13.5" x14ac:dyDescent="0.25">
      <c r="A798" s="3">
        <f>TITRES_STAT!B801</f>
        <v>43468</v>
      </c>
      <c r="B798" s="5">
        <f>TITRES_STAT!D801</f>
        <v>1.23</v>
      </c>
      <c r="C798" s="2">
        <f t="shared" si="93"/>
        <v>3.0000000000000027E-2</v>
      </c>
      <c r="D798" s="2">
        <f t="shared" si="94"/>
        <v>1.206</v>
      </c>
      <c r="E798" s="2">
        <f t="shared" si="96"/>
        <v>1.2029999999999998</v>
      </c>
      <c r="F798" s="2">
        <f t="shared" si="97"/>
        <v>1.2414999999999998</v>
      </c>
      <c r="G798" s="2">
        <f t="shared" si="91"/>
        <v>1.319800000000001</v>
      </c>
      <c r="H798" s="2">
        <f t="shared" si="95"/>
        <v>1.4762500000000005</v>
      </c>
      <c r="I798" s="2">
        <f t="array" ref="I798">SUMPRODUCT(B782:B801, (ROW(B782:B801)-ROW(B782)+1)) / (20*21/2)</f>
        <v>1.2161904761904763</v>
      </c>
      <c r="J798" s="2">
        <f t="shared" si="98"/>
        <v>1.2375371296502158</v>
      </c>
      <c r="K798" s="2">
        <f t="shared" si="92"/>
        <v>1.3247320833259468</v>
      </c>
    </row>
    <row r="799" spans="1:11" ht="13.5" x14ac:dyDescent="0.25">
      <c r="A799" s="3">
        <f>TITRES_STAT!B802</f>
        <v>43469</v>
      </c>
      <c r="B799" s="5">
        <f>TITRES_STAT!D802</f>
        <v>1.23</v>
      </c>
      <c r="C799" s="2">
        <f t="shared" si="93"/>
        <v>0</v>
      </c>
      <c r="D799" s="2">
        <f t="shared" si="94"/>
        <v>1.2120000000000002</v>
      </c>
      <c r="E799" s="2">
        <f t="shared" si="96"/>
        <v>1.206</v>
      </c>
      <c r="F799" s="2">
        <f t="shared" si="97"/>
        <v>1.2374999999999998</v>
      </c>
      <c r="G799" s="2">
        <f t="shared" si="91"/>
        <v>1.3146000000000009</v>
      </c>
      <c r="H799" s="2">
        <f t="shared" si="95"/>
        <v>1.4772500000000008</v>
      </c>
      <c r="I799" s="2">
        <f t="array" ref="I799">SUMPRODUCT(B783:B802, (ROW(B783:B802)-ROW(B783)+1)) / (20*21/2)</f>
        <v>1.2162380952380951</v>
      </c>
      <c r="J799" s="2">
        <f t="shared" si="98"/>
        <v>1.2368193077787668</v>
      </c>
      <c r="K799" s="2">
        <f t="shared" si="92"/>
        <v>1.3210170996661059</v>
      </c>
    </row>
    <row r="800" spans="1:11" ht="13.5" x14ac:dyDescent="0.25">
      <c r="A800" s="3">
        <f>TITRES_STAT!B803</f>
        <v>43472</v>
      </c>
      <c r="B800" s="5">
        <f>TITRES_STAT!D803</f>
        <v>1.23</v>
      </c>
      <c r="C800" s="2">
        <f t="shared" si="93"/>
        <v>0</v>
      </c>
      <c r="D800" s="2">
        <f t="shared" si="94"/>
        <v>1.218</v>
      </c>
      <c r="E800" s="2">
        <f t="shared" si="96"/>
        <v>1.2090000000000001</v>
      </c>
      <c r="F800" s="2">
        <f t="shared" si="97"/>
        <v>1.2334999999999998</v>
      </c>
      <c r="G800" s="2">
        <f t="shared" si="91"/>
        <v>1.3094000000000008</v>
      </c>
      <c r="H800" s="2">
        <f t="shared" si="95"/>
        <v>1.478050000000001</v>
      </c>
      <c r="I800" s="2">
        <f t="array" ref="I800">SUMPRODUCT(B784:B803, (ROW(B784:B803)-ROW(B784)+1)) / (20*21/2)</f>
        <v>1.2166666666666666</v>
      </c>
      <c r="J800" s="2">
        <f t="shared" si="98"/>
        <v>1.2361698498950748</v>
      </c>
      <c r="K800" s="2">
        <f t="shared" si="92"/>
        <v>1.3174478016399842</v>
      </c>
    </row>
    <row r="801" spans="1:11" ht="13.5" x14ac:dyDescent="0.25">
      <c r="A801" s="3">
        <f>TITRES_STAT!B804</f>
        <v>43473</v>
      </c>
      <c r="B801" s="5">
        <f>TITRES_STAT!D804</f>
        <v>1.23</v>
      </c>
      <c r="C801" s="2">
        <f t="shared" si="93"/>
        <v>0</v>
      </c>
      <c r="D801" s="2">
        <f t="shared" si="94"/>
        <v>1.2239999999999998</v>
      </c>
      <c r="E801" s="2">
        <f t="shared" si="96"/>
        <v>1.2120000000000002</v>
      </c>
      <c r="F801" s="2">
        <f t="shared" si="97"/>
        <v>1.2294999999999998</v>
      </c>
      <c r="G801" s="2">
        <f t="shared" si="91"/>
        <v>1.3042000000000005</v>
      </c>
      <c r="H801" s="2">
        <f t="shared" si="95"/>
        <v>1.4786500000000009</v>
      </c>
      <c r="I801" s="2">
        <f t="array" ref="I801">SUMPRODUCT(B785:B804, (ROW(B785:B804)-ROW(B785)+1)) / (20*21/2)</f>
        <v>1.2174761904761904</v>
      </c>
      <c r="J801" s="2">
        <f t="shared" si="98"/>
        <v>1.2355822451431631</v>
      </c>
      <c r="K801" s="2">
        <f t="shared" si="92"/>
        <v>1.3140184760854752</v>
      </c>
    </row>
    <row r="802" spans="1:11" ht="13.5" x14ac:dyDescent="0.25">
      <c r="A802" s="3">
        <f>TITRES_STAT!B805</f>
        <v>43474</v>
      </c>
      <c r="B802" s="5">
        <f>TITRES_STAT!D805</f>
        <v>1.23</v>
      </c>
      <c r="C802" s="2">
        <f t="shared" si="93"/>
        <v>0</v>
      </c>
      <c r="D802" s="2">
        <f t="shared" si="94"/>
        <v>1.23</v>
      </c>
      <c r="E802" s="2">
        <f t="shared" si="96"/>
        <v>1.2150000000000003</v>
      </c>
      <c r="F802" s="2">
        <f t="shared" si="97"/>
        <v>1.2254999999999998</v>
      </c>
      <c r="G802" s="2">
        <f t="shared" si="91"/>
        <v>1.2990000000000004</v>
      </c>
      <c r="H802" s="2">
        <f t="shared" si="95"/>
        <v>1.4790500000000009</v>
      </c>
      <c r="I802" s="2">
        <f t="array" ref="I802">SUMPRODUCT(B786:B805, (ROW(B786:B805)-ROW(B786)+1)) / (20*21/2)</f>
        <v>1.2186666666666666</v>
      </c>
      <c r="J802" s="2">
        <f t="shared" si="98"/>
        <v>1.2350506027485761</v>
      </c>
      <c r="K802" s="2">
        <f t="shared" si="92"/>
        <v>1.3107236338860448</v>
      </c>
    </row>
    <row r="803" spans="1:11" ht="13.5" x14ac:dyDescent="0.25">
      <c r="A803" s="3">
        <f>TITRES_STAT!B806</f>
        <v>43475</v>
      </c>
      <c r="B803" s="5">
        <f>TITRES_STAT!D806</f>
        <v>1.23</v>
      </c>
      <c r="C803" s="2">
        <f t="shared" si="93"/>
        <v>0</v>
      </c>
      <c r="D803" s="2">
        <f t="shared" si="94"/>
        <v>1.23</v>
      </c>
      <c r="E803" s="2">
        <f t="shared" si="96"/>
        <v>1.2180000000000002</v>
      </c>
      <c r="F803" s="2">
        <f t="shared" si="97"/>
        <v>1.2215</v>
      </c>
      <c r="G803" s="2">
        <f t="shared" si="91"/>
        <v>1.2938000000000003</v>
      </c>
      <c r="H803" s="2">
        <f t="shared" si="95"/>
        <v>1.479200000000001</v>
      </c>
      <c r="I803" s="2">
        <f t="array" ref="I803">SUMPRODUCT(B787:B806, (ROW(B787:B806)-ROW(B787)+1)) / (20*21/2)</f>
        <v>1.2202380952380956</v>
      </c>
      <c r="J803" s="2">
        <f t="shared" si="98"/>
        <v>1.2345695929629976</v>
      </c>
      <c r="K803" s="2">
        <f t="shared" si="92"/>
        <v>1.3075580011846315</v>
      </c>
    </row>
    <row r="804" spans="1:11" ht="13.5" x14ac:dyDescent="0.25">
      <c r="A804" s="3">
        <f>TITRES_STAT!B807</f>
        <v>43476</v>
      </c>
      <c r="B804" s="5">
        <f>TITRES_STAT!D807</f>
        <v>1.23</v>
      </c>
      <c r="C804" s="2">
        <f t="shared" si="93"/>
        <v>0</v>
      </c>
      <c r="D804" s="2">
        <f t="shared" si="94"/>
        <v>1.23</v>
      </c>
      <c r="E804" s="2">
        <f t="shared" si="96"/>
        <v>1.2210000000000003</v>
      </c>
      <c r="F804" s="2">
        <f t="shared" si="97"/>
        <v>1.2174999999999998</v>
      </c>
      <c r="G804" s="2">
        <f t="shared" si="91"/>
        <v>1.2898000000000003</v>
      </c>
      <c r="H804" s="2">
        <f t="shared" si="95"/>
        <v>1.4793000000000012</v>
      </c>
      <c r="I804" s="2">
        <f t="array" ref="I804">SUMPRODUCT(B788:B807, (ROW(B788:B807)-ROW(B788)+1)) / (20*21/2)</f>
        <v>1.2219523809523811</v>
      </c>
      <c r="J804" s="2">
        <f t="shared" si="98"/>
        <v>1.2341343936331883</v>
      </c>
      <c r="K804" s="2">
        <f t="shared" si="92"/>
        <v>1.3045165109420971</v>
      </c>
    </row>
    <row r="805" spans="1:11" ht="13.5" x14ac:dyDescent="0.25">
      <c r="A805" s="3">
        <f>TITRES_STAT!B808</f>
        <v>43480</v>
      </c>
      <c r="B805" s="5">
        <f>TITRES_STAT!D808</f>
        <v>1.23</v>
      </c>
      <c r="C805" s="2">
        <f t="shared" si="93"/>
        <v>0</v>
      </c>
      <c r="D805" s="2">
        <f t="shared" si="94"/>
        <v>1.23</v>
      </c>
      <c r="E805" s="2">
        <f t="shared" si="96"/>
        <v>1.2240000000000002</v>
      </c>
      <c r="F805" s="2">
        <f t="shared" si="97"/>
        <v>1.2135</v>
      </c>
      <c r="G805" s="2">
        <f t="shared" si="91"/>
        <v>1.2858000000000001</v>
      </c>
      <c r="H805" s="2">
        <f t="shared" si="95"/>
        <v>1.4794000000000014</v>
      </c>
      <c r="I805" s="2">
        <f t="array" ref="I805">SUMPRODUCT(B789:B808, (ROW(B789:B808)-ROW(B789)+1)) / (20*21/2)</f>
        <v>1.2235714285714288</v>
      </c>
      <c r="J805" s="2">
        <f t="shared" si="98"/>
        <v>1.233740641858599</v>
      </c>
      <c r="K805" s="2">
        <f t="shared" si="92"/>
        <v>1.301594294826721</v>
      </c>
    </row>
    <row r="806" spans="1:11" ht="13.5" x14ac:dyDescent="0.25">
      <c r="A806" s="3">
        <f>TITRES_STAT!B809</f>
        <v>43481</v>
      </c>
      <c r="B806" s="5">
        <f>TITRES_STAT!D809</f>
        <v>1.23</v>
      </c>
      <c r="C806" s="2">
        <f t="shared" si="93"/>
        <v>0</v>
      </c>
      <c r="D806" s="2">
        <f t="shared" si="94"/>
        <v>1.23</v>
      </c>
      <c r="E806" s="2">
        <f t="shared" si="96"/>
        <v>1.2270000000000001</v>
      </c>
      <c r="F806" s="2">
        <f t="shared" si="97"/>
        <v>1.2120000000000002</v>
      </c>
      <c r="G806" s="2">
        <f t="shared" si="91"/>
        <v>1.2817999999999998</v>
      </c>
      <c r="H806" s="2">
        <f t="shared" si="95"/>
        <v>1.4795000000000014</v>
      </c>
      <c r="I806" s="2">
        <f t="array" ref="I806">SUMPRODUCT(B790:B809, (ROW(B790:B809)-ROW(B790)+1)) / (20*21/2)</f>
        <v>1.2248571428571431</v>
      </c>
      <c r="J806" s="2">
        <f t="shared" si="98"/>
        <v>1.2333843902530182</v>
      </c>
      <c r="K806" s="2">
        <f t="shared" si="92"/>
        <v>1.2987866754217516</v>
      </c>
    </row>
    <row r="807" spans="1:11" ht="13.5" x14ac:dyDescent="0.25">
      <c r="A807" s="3">
        <f>TITRES_STAT!B810</f>
        <v>43482</v>
      </c>
      <c r="B807" s="5">
        <f>TITRES_STAT!D810</f>
        <v>1.23</v>
      </c>
      <c r="C807" s="2">
        <f t="shared" si="93"/>
        <v>0</v>
      </c>
      <c r="D807" s="2">
        <f t="shared" si="94"/>
        <v>1.23</v>
      </c>
      <c r="E807" s="2">
        <f t="shared" si="96"/>
        <v>1.2300000000000002</v>
      </c>
      <c r="F807" s="2">
        <f t="shared" si="97"/>
        <v>1.2130000000000001</v>
      </c>
      <c r="G807" s="2">
        <f t="shared" si="91"/>
        <v>1.2777999999999998</v>
      </c>
      <c r="H807" s="2">
        <f t="shared" si="95"/>
        <v>1.4796000000000016</v>
      </c>
      <c r="I807" s="2">
        <f t="array" ref="I807">SUMPRODUCT(B791:B810, (ROW(B791:B810)-ROW(B791)+1)) / (20*21/2)</f>
        <v>1.2260000000000002</v>
      </c>
      <c r="J807" s="2">
        <f t="shared" si="98"/>
        <v>1.2330620673717785</v>
      </c>
      <c r="K807" s="2">
        <f t="shared" si="92"/>
        <v>1.2960891587385459</v>
      </c>
    </row>
    <row r="808" spans="1:11" ht="13.5" x14ac:dyDescent="0.25">
      <c r="A808" s="3">
        <f>TITRES_STAT!B811</f>
        <v>43483</v>
      </c>
      <c r="B808" s="5">
        <f>TITRES_STAT!D811</f>
        <v>1.23</v>
      </c>
      <c r="C808" s="2">
        <f t="shared" si="93"/>
        <v>0</v>
      </c>
      <c r="D808" s="2">
        <f t="shared" si="94"/>
        <v>1.23</v>
      </c>
      <c r="E808" s="2">
        <f t="shared" si="96"/>
        <v>1.2300000000000002</v>
      </c>
      <c r="F808" s="2">
        <f t="shared" si="97"/>
        <v>1.2165000000000001</v>
      </c>
      <c r="G808" s="2">
        <f t="shared" si="91"/>
        <v>1.2737999999999996</v>
      </c>
      <c r="H808" s="2">
        <f t="shared" si="95"/>
        <v>1.4797000000000018</v>
      </c>
      <c r="I808" s="2">
        <f t="array" ref="I808">SUMPRODUCT(B792:B811, (ROW(B792:B811)-ROW(B792)+1)) / (20*21/2)</f>
        <v>1.2270000000000001</v>
      </c>
      <c r="J808" s="2">
        <f t="shared" si="98"/>
        <v>1.2327704419077996</v>
      </c>
      <c r="K808" s="2">
        <f t="shared" si="92"/>
        <v>1.2934974270233091</v>
      </c>
    </row>
    <row r="809" spans="1:11" ht="13.5" x14ac:dyDescent="0.25">
      <c r="A809" s="3">
        <f>TITRES_STAT!B812</f>
        <v>43486</v>
      </c>
      <c r="B809" s="5">
        <f>TITRES_STAT!D812</f>
        <v>1.23</v>
      </c>
      <c r="C809" s="2">
        <f t="shared" si="93"/>
        <v>0</v>
      </c>
      <c r="D809" s="2">
        <f t="shared" si="94"/>
        <v>1.23</v>
      </c>
      <c r="E809" s="2">
        <f t="shared" si="96"/>
        <v>1.2300000000000002</v>
      </c>
      <c r="F809" s="2">
        <f t="shared" si="97"/>
        <v>1.2180000000000002</v>
      </c>
      <c r="G809" s="2">
        <f t="shared" si="91"/>
        <v>1.2697999999999994</v>
      </c>
      <c r="H809" s="2">
        <f t="shared" si="95"/>
        <v>1.4798000000000016</v>
      </c>
      <c r="I809" s="2">
        <f t="array" ref="I809">SUMPRODUCT(B793:B812, (ROW(B793:B812)-ROW(B793)+1)) / (20*21/2)</f>
        <v>1.227857142857143</v>
      </c>
      <c r="J809" s="2">
        <f t="shared" si="98"/>
        <v>1.232506590297533</v>
      </c>
      <c r="K809" s="2">
        <f t="shared" si="92"/>
        <v>1.2910073318459245</v>
      </c>
    </row>
    <row r="810" spans="1:11" ht="13.5" x14ac:dyDescent="0.25">
      <c r="A810" s="3">
        <f>TITRES_STAT!B813</f>
        <v>43487</v>
      </c>
      <c r="B810" s="5">
        <f>TITRES_STAT!D813</f>
        <v>1.23</v>
      </c>
      <c r="C810" s="2">
        <f t="shared" si="93"/>
        <v>0</v>
      </c>
      <c r="D810" s="2">
        <f t="shared" si="94"/>
        <v>1.23</v>
      </c>
      <c r="E810" s="2">
        <f t="shared" si="96"/>
        <v>1.2300000000000002</v>
      </c>
      <c r="F810" s="2">
        <f t="shared" si="97"/>
        <v>1.2195000000000003</v>
      </c>
      <c r="G810" s="2">
        <f t="shared" si="91"/>
        <v>1.2669999999999995</v>
      </c>
      <c r="H810" s="2">
        <f t="shared" si="95"/>
        <v>1.4799000000000018</v>
      </c>
      <c r="I810" s="2">
        <f t="array" ref="I810">SUMPRODUCT(B794:B813, (ROW(B794:B813)-ROW(B794)+1)) / (20*21/2)</f>
        <v>1.2285714285714289</v>
      </c>
      <c r="J810" s="2">
        <f t="shared" si="98"/>
        <v>1.2322678674120537</v>
      </c>
      <c r="K810" s="2">
        <f t="shared" si="92"/>
        <v>1.28861488745981</v>
      </c>
    </row>
    <row r="811" spans="1:11" ht="13.5" x14ac:dyDescent="0.25">
      <c r="A811" s="3">
        <f>TITRES_STAT!B814</f>
        <v>43488</v>
      </c>
      <c r="B811" s="5">
        <f>TITRES_STAT!D814</f>
        <v>1.23</v>
      </c>
      <c r="C811" s="2">
        <f t="shared" si="93"/>
        <v>0</v>
      </c>
      <c r="D811" s="2">
        <f t="shared" si="94"/>
        <v>1.23</v>
      </c>
      <c r="E811" s="2">
        <f t="shared" si="96"/>
        <v>1.2300000000000002</v>
      </c>
      <c r="F811" s="2">
        <f t="shared" si="97"/>
        <v>1.2210000000000003</v>
      </c>
      <c r="G811" s="2">
        <f t="shared" si="91"/>
        <v>1.2641999999999995</v>
      </c>
      <c r="H811" s="2">
        <f t="shared" si="95"/>
        <v>1.4800500000000019</v>
      </c>
      <c r="I811" s="2">
        <f t="array" ref="I811">SUMPRODUCT(B795:B814, (ROW(B795:B814)-ROW(B795)+1)) / (20*21/2)</f>
        <v>1.2291428571428571</v>
      </c>
      <c r="J811" s="2">
        <f t="shared" si="98"/>
        <v>1.2320518800394773</v>
      </c>
      <c r="K811" s="2">
        <f t="shared" si="92"/>
        <v>1.2863162644221706</v>
      </c>
    </row>
    <row r="812" spans="1:11" ht="13.5" x14ac:dyDescent="0.25">
      <c r="A812" s="3">
        <f>TITRES_STAT!B815</f>
        <v>43489</v>
      </c>
      <c r="B812" s="5">
        <f>TITRES_STAT!D815</f>
        <v>1.23</v>
      </c>
      <c r="C812" s="2">
        <f t="shared" si="93"/>
        <v>0</v>
      </c>
      <c r="D812" s="2">
        <f t="shared" si="94"/>
        <v>1.23</v>
      </c>
      <c r="E812" s="2">
        <f t="shared" si="96"/>
        <v>1.2300000000000002</v>
      </c>
      <c r="F812" s="2">
        <f t="shared" si="97"/>
        <v>1.2225000000000004</v>
      </c>
      <c r="G812" s="2">
        <f t="shared" si="91"/>
        <v>1.2613999999999992</v>
      </c>
      <c r="H812" s="2">
        <f t="shared" si="95"/>
        <v>1.4802000000000017</v>
      </c>
      <c r="I812" s="2">
        <f t="array" ref="I812">SUMPRODUCT(B796:B815, (ROW(B796:B815)-ROW(B796)+1)) / (20*21/2)</f>
        <v>1.2286190476190475</v>
      </c>
      <c r="J812" s="2">
        <f t="shared" si="98"/>
        <v>1.2318564628928605</v>
      </c>
      <c r="K812" s="2">
        <f t="shared" si="92"/>
        <v>1.2841077834644385</v>
      </c>
    </row>
    <row r="813" spans="1:11" ht="13.5" x14ac:dyDescent="0.25">
      <c r="A813" s="3">
        <f>TITRES_STAT!B816</f>
        <v>43490</v>
      </c>
      <c r="B813" s="5">
        <f>TITRES_STAT!D816</f>
        <v>1.23</v>
      </c>
      <c r="C813" s="2">
        <f t="shared" si="93"/>
        <v>0</v>
      </c>
      <c r="D813" s="2">
        <f t="shared" si="94"/>
        <v>1.23</v>
      </c>
      <c r="E813" s="2">
        <f t="shared" si="96"/>
        <v>1.2300000000000002</v>
      </c>
      <c r="F813" s="2">
        <f t="shared" si="97"/>
        <v>1.2240000000000002</v>
      </c>
      <c r="G813" s="2">
        <f t="shared" si="91"/>
        <v>1.2585999999999995</v>
      </c>
      <c r="H813" s="2">
        <f t="shared" si="95"/>
        <v>1.4803500000000021</v>
      </c>
      <c r="I813" s="2">
        <f t="array" ref="I813">SUMPRODUCT(B797:B816, (ROW(B797:B816)-ROW(B797)+1)) / (20*21/2)</f>
        <v>1.228</v>
      </c>
      <c r="J813" s="2">
        <f t="shared" si="98"/>
        <v>1.2316796569030644</v>
      </c>
      <c r="K813" s="2">
        <f t="shared" si="92"/>
        <v>1.2819859096030881</v>
      </c>
    </row>
    <row r="814" spans="1:11" ht="13.5" x14ac:dyDescent="0.25">
      <c r="A814" s="3">
        <f>TITRES_STAT!B817</f>
        <v>43493</v>
      </c>
      <c r="B814" s="5">
        <f>TITRES_STAT!D817</f>
        <v>1.23</v>
      </c>
      <c r="C814" s="2">
        <f t="shared" si="93"/>
        <v>0</v>
      </c>
      <c r="D814" s="2">
        <f t="shared" si="94"/>
        <v>1.23</v>
      </c>
      <c r="E814" s="2">
        <f t="shared" si="96"/>
        <v>1.2300000000000002</v>
      </c>
      <c r="F814" s="2">
        <f t="shared" si="97"/>
        <v>1.2255000000000003</v>
      </c>
      <c r="G814" s="2">
        <f t="shared" si="91"/>
        <v>1.2569999999999992</v>
      </c>
      <c r="H814" s="2">
        <f t="shared" si="95"/>
        <v>1.4805000000000021</v>
      </c>
      <c r="I814" s="2">
        <f t="array" ref="I814">SUMPRODUCT(B798:B817, (ROW(B798:B817)-ROW(B798)+1)) / (20*21/2)</f>
        <v>1.2272857142857143</v>
      </c>
      <c r="J814" s="2">
        <f t="shared" si="98"/>
        <v>1.2315196895789631</v>
      </c>
      <c r="K814" s="2">
        <f t="shared" si="92"/>
        <v>1.2799472464813986</v>
      </c>
    </row>
    <row r="815" spans="1:11" ht="13.5" x14ac:dyDescent="0.25">
      <c r="A815" s="3">
        <f>TITRES_STAT!B818</f>
        <v>43494</v>
      </c>
      <c r="B815" s="5">
        <f>TITRES_STAT!D818</f>
        <v>1.22</v>
      </c>
      <c r="C815" s="2">
        <f t="shared" si="93"/>
        <v>-1.0000000000000009E-2</v>
      </c>
      <c r="D815" s="2">
        <f t="shared" si="94"/>
        <v>1.228</v>
      </c>
      <c r="E815" s="2">
        <f t="shared" si="96"/>
        <v>1.2290000000000003</v>
      </c>
      <c r="F815" s="2">
        <f t="shared" si="97"/>
        <v>1.2265000000000001</v>
      </c>
      <c r="G815" s="2">
        <f t="shared" si="91"/>
        <v>1.2551999999999992</v>
      </c>
      <c r="H815" s="2">
        <f t="shared" si="95"/>
        <v>1.4806000000000024</v>
      </c>
      <c r="I815" s="2">
        <f t="array" ref="I815">SUMPRODUCT(B799:B818, (ROW(B799:B818)-ROW(B799)+1)) / (20*21/2)</f>
        <v>1.2264761904761905</v>
      </c>
      <c r="J815" s="2">
        <f t="shared" si="98"/>
        <v>1.2304225762857286</v>
      </c>
      <c r="K815" s="2">
        <f t="shared" si="92"/>
        <v>1.2775963740703633</v>
      </c>
    </row>
    <row r="816" spans="1:11" ht="13.5" x14ac:dyDescent="0.25">
      <c r="A816" s="3">
        <f>TITRES_STAT!B819</f>
        <v>43495</v>
      </c>
      <c r="B816" s="5">
        <f>TITRES_STAT!D819</f>
        <v>1.22</v>
      </c>
      <c r="C816" s="2">
        <f t="shared" si="93"/>
        <v>0</v>
      </c>
      <c r="D816" s="2">
        <f t="shared" si="94"/>
        <v>1.226</v>
      </c>
      <c r="E816" s="2">
        <f t="shared" si="96"/>
        <v>1.2280000000000002</v>
      </c>
      <c r="F816" s="2">
        <f t="shared" si="97"/>
        <v>1.2275</v>
      </c>
      <c r="G816" s="2">
        <f t="shared" si="91"/>
        <v>1.2533999999999992</v>
      </c>
      <c r="H816" s="2">
        <f t="shared" si="95"/>
        <v>1.4807000000000021</v>
      </c>
      <c r="I816" s="2">
        <f t="array" ref="I816">SUMPRODUCT(B800:B819, (ROW(B800:B819)-ROW(B800)+1)) / (20*21/2)</f>
        <v>1.225714285714286</v>
      </c>
      <c r="J816" s="2">
        <f t="shared" si="98"/>
        <v>1.2294299499728021</v>
      </c>
      <c r="K816" s="2">
        <f t="shared" si="92"/>
        <v>1.2753376927342708</v>
      </c>
    </row>
    <row r="817" spans="1:11" ht="13.5" x14ac:dyDescent="0.25">
      <c r="A817" s="3">
        <f>TITRES_STAT!B820</f>
        <v>43496</v>
      </c>
      <c r="B817" s="5">
        <f>TITRES_STAT!D820</f>
        <v>1.22</v>
      </c>
      <c r="C817" s="2">
        <f t="shared" si="93"/>
        <v>0</v>
      </c>
      <c r="D817" s="2">
        <f t="shared" si="94"/>
        <v>1.2239999999999998</v>
      </c>
      <c r="E817" s="2">
        <f t="shared" si="96"/>
        <v>1.2270000000000003</v>
      </c>
      <c r="F817" s="2">
        <f t="shared" si="97"/>
        <v>1.2284999999999999</v>
      </c>
      <c r="G817" s="2">
        <f t="shared" si="91"/>
        <v>1.2515999999999992</v>
      </c>
      <c r="H817" s="2">
        <f t="shared" si="95"/>
        <v>1.4808000000000023</v>
      </c>
      <c r="I817" s="2">
        <f t="array" ref="I817">SUMPRODUCT(B801:B820, (ROW(B801:B820)-ROW(B801)+1)) / (20*21/2)</f>
        <v>1.2250000000000003</v>
      </c>
      <c r="J817" s="2">
        <f t="shared" si="98"/>
        <v>1.2285318594992019</v>
      </c>
      <c r="K817" s="2">
        <f t="shared" si="92"/>
        <v>1.2731675871368484</v>
      </c>
    </row>
    <row r="818" spans="1:11" ht="13.5" x14ac:dyDescent="0.25">
      <c r="A818" s="3">
        <f>TITRES_STAT!B821</f>
        <v>43497</v>
      </c>
      <c r="B818" s="5">
        <f>TITRES_STAT!D821</f>
        <v>1.22</v>
      </c>
      <c r="C818" s="2">
        <f t="shared" si="93"/>
        <v>0</v>
      </c>
      <c r="D818" s="2">
        <f t="shared" si="94"/>
        <v>1.222</v>
      </c>
      <c r="E818" s="2">
        <f t="shared" si="96"/>
        <v>1.2260000000000004</v>
      </c>
      <c r="F818" s="2">
        <f t="shared" si="97"/>
        <v>1.228</v>
      </c>
      <c r="G818" s="2">
        <f t="shared" ref="G818:G881" si="99">AVERAGE(B769:B818)</f>
        <v>1.2497999999999991</v>
      </c>
      <c r="H818" s="2">
        <f t="shared" si="95"/>
        <v>1.4809000000000025</v>
      </c>
      <c r="I818" s="2">
        <f t="array" ref="I818">SUMPRODUCT(B802:B821, (ROW(B802:B821)-ROW(B802)+1)) / (20*21/2)</f>
        <v>1.2243333333333335</v>
      </c>
      <c r="J818" s="2">
        <f t="shared" si="98"/>
        <v>1.2277193014516588</v>
      </c>
      <c r="K818" s="2">
        <f t="shared" si="92"/>
        <v>1.2710825837197171</v>
      </c>
    </row>
    <row r="819" spans="1:11" ht="13.5" x14ac:dyDescent="0.25">
      <c r="A819" s="3">
        <f>TITRES_STAT!B822</f>
        <v>43500</v>
      </c>
      <c r="B819" s="5">
        <f>TITRES_STAT!D822</f>
        <v>1.22</v>
      </c>
      <c r="C819" s="2">
        <f t="shared" si="93"/>
        <v>0</v>
      </c>
      <c r="D819" s="2">
        <f t="shared" si="94"/>
        <v>1.22</v>
      </c>
      <c r="E819" s="2">
        <f t="shared" si="96"/>
        <v>1.2250000000000001</v>
      </c>
      <c r="F819" s="2">
        <f t="shared" si="97"/>
        <v>1.2274999999999998</v>
      </c>
      <c r="G819" s="2">
        <f t="shared" si="99"/>
        <v>1.2479999999999989</v>
      </c>
      <c r="H819" s="2">
        <f t="shared" si="95"/>
        <v>1.4809500000000029</v>
      </c>
      <c r="I819" s="2">
        <f t="array" ref="I819">SUMPRODUCT(B803:B822, (ROW(B803:B822)-ROW(B803)+1)) / (20*21/2)</f>
        <v>1.2208571428571431</v>
      </c>
      <c r="J819" s="2">
        <f t="shared" si="98"/>
        <v>1.2269841298848341</v>
      </c>
      <c r="K819" s="2">
        <f t="shared" ref="K819:K882" si="100">$K$4*B819+(1-$K$4)*K818</f>
        <v>1.2690793451424733</v>
      </c>
    </row>
    <row r="820" spans="1:11" ht="13.5" x14ac:dyDescent="0.25">
      <c r="A820" s="3">
        <f>TITRES_STAT!B823</f>
        <v>43501</v>
      </c>
      <c r="B820" s="5">
        <f>TITRES_STAT!D823</f>
        <v>1.22</v>
      </c>
      <c r="C820" s="2">
        <f t="shared" si="93"/>
        <v>0</v>
      </c>
      <c r="D820" s="2">
        <f t="shared" si="94"/>
        <v>1.22</v>
      </c>
      <c r="E820" s="2">
        <f t="shared" si="96"/>
        <v>1.2240000000000002</v>
      </c>
      <c r="F820" s="2">
        <f t="shared" si="97"/>
        <v>1.2269999999999999</v>
      </c>
      <c r="G820" s="2">
        <f t="shared" si="99"/>
        <v>1.2461999999999989</v>
      </c>
      <c r="H820" s="2">
        <f t="shared" si="95"/>
        <v>1.481000000000003</v>
      </c>
      <c r="I820" s="2">
        <f t="array" ref="I820">SUMPRODUCT(B804:B823, (ROW(B804:B823)-ROW(B804)+1)) / (20*21/2)</f>
        <v>1.2175714285714287</v>
      </c>
      <c r="J820" s="2">
        <f t="shared" si="98"/>
        <v>1.226318974657707</v>
      </c>
      <c r="K820" s="2">
        <f t="shared" si="100"/>
        <v>1.2671546649408079</v>
      </c>
    </row>
    <row r="821" spans="1:11" ht="13.5" x14ac:dyDescent="0.25">
      <c r="A821" s="3">
        <f>TITRES_STAT!B824</f>
        <v>43502</v>
      </c>
      <c r="B821" s="5">
        <f>TITRES_STAT!D824</f>
        <v>1.22</v>
      </c>
      <c r="C821" s="2">
        <f t="shared" si="93"/>
        <v>0</v>
      </c>
      <c r="D821" s="2">
        <f t="shared" si="94"/>
        <v>1.22</v>
      </c>
      <c r="E821" s="2">
        <f t="shared" si="96"/>
        <v>1.2230000000000003</v>
      </c>
      <c r="F821" s="2">
        <f t="shared" si="97"/>
        <v>1.2264999999999999</v>
      </c>
      <c r="G821" s="2">
        <f t="shared" si="99"/>
        <v>1.2443999999999988</v>
      </c>
      <c r="H821" s="2">
        <f t="shared" si="95"/>
        <v>1.4810500000000033</v>
      </c>
      <c r="I821" s="2">
        <f t="array" ref="I821">SUMPRODUCT(B805:B824, (ROW(B805:B824)-ROW(B805)+1)) / (20*21/2)</f>
        <v>1.2144761904761905</v>
      </c>
      <c r="J821" s="2">
        <f t="shared" si="98"/>
        <v>1.2257171675474492</v>
      </c>
      <c r="K821" s="2">
        <f t="shared" si="100"/>
        <v>1.2653054623941096</v>
      </c>
    </row>
    <row r="822" spans="1:11" ht="13.5" x14ac:dyDescent="0.25">
      <c r="A822" s="3">
        <f>TITRES_STAT!B825</f>
        <v>43503</v>
      </c>
      <c r="B822" s="5">
        <f>TITRES_STAT!D825</f>
        <v>1.19</v>
      </c>
      <c r="C822" s="2">
        <f t="shared" si="93"/>
        <v>-3.0000000000000027E-2</v>
      </c>
      <c r="D822" s="2">
        <f t="shared" si="94"/>
        <v>1.214</v>
      </c>
      <c r="E822" s="2">
        <f t="shared" si="96"/>
        <v>1.2189999999999999</v>
      </c>
      <c r="F822" s="2">
        <f t="shared" si="97"/>
        <v>1.2244999999999999</v>
      </c>
      <c r="G822" s="2">
        <f t="shared" si="99"/>
        <v>1.2419999999999987</v>
      </c>
      <c r="H822" s="2">
        <f t="shared" si="95"/>
        <v>1.4809500000000031</v>
      </c>
      <c r="I822" s="2">
        <f t="array" ref="I822">SUMPRODUCT(B806:B825, (ROW(B806:B825)-ROW(B806)+1)) / (20*21/2)</f>
        <v>1.2115714285714285</v>
      </c>
      <c r="J822" s="2">
        <f t="shared" si="98"/>
        <v>1.2223155325429302</v>
      </c>
      <c r="K822" s="2">
        <f t="shared" si="100"/>
        <v>1.2623523070061053</v>
      </c>
    </row>
    <row r="823" spans="1:11" ht="13.5" x14ac:dyDescent="0.25">
      <c r="A823" s="3">
        <f>TITRES_STAT!B826</f>
        <v>43504</v>
      </c>
      <c r="B823" s="5">
        <f>TITRES_STAT!D826</f>
        <v>1.19</v>
      </c>
      <c r="C823" s="2">
        <f t="shared" si="93"/>
        <v>0</v>
      </c>
      <c r="D823" s="2">
        <f t="shared" si="94"/>
        <v>1.2079999999999997</v>
      </c>
      <c r="E823" s="2">
        <f t="shared" si="96"/>
        <v>1.2149999999999999</v>
      </c>
      <c r="F823" s="2">
        <f t="shared" si="97"/>
        <v>1.2225000000000001</v>
      </c>
      <c r="G823" s="2">
        <f t="shared" si="99"/>
        <v>1.2395999999999987</v>
      </c>
      <c r="H823" s="2">
        <f t="shared" si="95"/>
        <v>1.4807000000000032</v>
      </c>
      <c r="I823" s="2">
        <f t="array" ref="I823">SUMPRODUCT(B807:B826, (ROW(B807:B826)-ROW(B807)+1)) / (20*21/2)</f>
        <v>1.2088571428571429</v>
      </c>
      <c r="J823" s="2">
        <f t="shared" si="98"/>
        <v>1.2192378627769369</v>
      </c>
      <c r="K823" s="2">
        <f t="shared" si="100"/>
        <v>1.259514961633317</v>
      </c>
    </row>
    <row r="824" spans="1:11" ht="13.5" x14ac:dyDescent="0.25">
      <c r="A824" s="3">
        <f>TITRES_STAT!B827</f>
        <v>43507</v>
      </c>
      <c r="B824" s="5">
        <f>TITRES_STAT!D827</f>
        <v>1.19</v>
      </c>
      <c r="C824" s="2">
        <f t="shared" si="93"/>
        <v>0</v>
      </c>
      <c r="D824" s="2">
        <f t="shared" si="94"/>
        <v>1.202</v>
      </c>
      <c r="E824" s="2">
        <f t="shared" si="96"/>
        <v>1.2109999999999999</v>
      </c>
      <c r="F824" s="2">
        <f t="shared" si="97"/>
        <v>1.2205000000000001</v>
      </c>
      <c r="G824" s="2">
        <f t="shared" si="99"/>
        <v>1.2371999999999987</v>
      </c>
      <c r="H824" s="2">
        <f t="shared" si="95"/>
        <v>1.4804500000000034</v>
      </c>
      <c r="I824" s="2">
        <f t="array" ref="I824">SUMPRODUCT(B808:B827, (ROW(B808:B827)-ROW(B808)+1)) / (20*21/2)</f>
        <v>1.2063333333333333</v>
      </c>
      <c r="J824" s="2">
        <f t="shared" si="98"/>
        <v>1.2164533044172285</v>
      </c>
      <c r="K824" s="2">
        <f t="shared" si="100"/>
        <v>1.2567888847065203</v>
      </c>
    </row>
    <row r="825" spans="1:11" ht="13.5" x14ac:dyDescent="0.25">
      <c r="A825" s="3">
        <f>TITRES_STAT!B828</f>
        <v>43508</v>
      </c>
      <c r="B825" s="5">
        <f>TITRES_STAT!D828</f>
        <v>1.19</v>
      </c>
      <c r="C825" s="2">
        <f t="shared" si="93"/>
        <v>0</v>
      </c>
      <c r="D825" s="2">
        <f t="shared" si="94"/>
        <v>1.1960000000000002</v>
      </c>
      <c r="E825" s="2">
        <f t="shared" si="96"/>
        <v>1.2079999999999997</v>
      </c>
      <c r="F825" s="2">
        <f t="shared" si="97"/>
        <v>1.2185000000000004</v>
      </c>
      <c r="G825" s="2">
        <f t="shared" si="99"/>
        <v>1.2347999999999988</v>
      </c>
      <c r="H825" s="2">
        <f t="shared" si="95"/>
        <v>1.4802000000000033</v>
      </c>
      <c r="I825" s="2">
        <f t="array" ref="I825">SUMPRODUCT(B809:B828, (ROW(B809:B828)-ROW(B809)+1)) / (20*21/2)</f>
        <v>1.2030476190476189</v>
      </c>
      <c r="J825" s="2">
        <f t="shared" si="98"/>
        <v>1.2139339420917781</v>
      </c>
      <c r="K825" s="2">
        <f t="shared" si="100"/>
        <v>1.2541697127572449</v>
      </c>
    </row>
    <row r="826" spans="1:11" ht="13.5" x14ac:dyDescent="0.25">
      <c r="A826" s="3">
        <f>TITRES_STAT!B829</f>
        <v>43509</v>
      </c>
      <c r="B826" s="5">
        <f>TITRES_STAT!D829</f>
        <v>1.19</v>
      </c>
      <c r="C826" s="2">
        <f t="shared" si="93"/>
        <v>0</v>
      </c>
      <c r="D826" s="2">
        <f t="shared" si="94"/>
        <v>1.19</v>
      </c>
      <c r="E826" s="2">
        <f t="shared" si="96"/>
        <v>1.2049999999999996</v>
      </c>
      <c r="F826" s="2">
        <f t="shared" si="97"/>
        <v>1.2165000000000004</v>
      </c>
      <c r="G826" s="2">
        <f t="shared" si="99"/>
        <v>1.2323999999999988</v>
      </c>
      <c r="H826" s="2">
        <f t="shared" si="95"/>
        <v>1.480150000000003</v>
      </c>
      <c r="I826" s="2">
        <f t="array" ref="I826">SUMPRODUCT(B810:B829, (ROW(B810:B829)-ROW(B810)+1)) / (20*21/2)</f>
        <v>1.1999999999999997</v>
      </c>
      <c r="J826" s="2">
        <f t="shared" si="98"/>
        <v>1.2116545190354182</v>
      </c>
      <c r="K826" s="2">
        <f t="shared" si="100"/>
        <v>1.2516532534334313</v>
      </c>
    </row>
    <row r="827" spans="1:11" ht="13.5" x14ac:dyDescent="0.25">
      <c r="A827" s="3">
        <f>TITRES_STAT!B830</f>
        <v>43510</v>
      </c>
      <c r="B827" s="5">
        <f>TITRES_STAT!D830</f>
        <v>1.19</v>
      </c>
      <c r="C827" s="2">
        <f t="shared" si="93"/>
        <v>0</v>
      </c>
      <c r="D827" s="2">
        <f t="shared" si="94"/>
        <v>1.19</v>
      </c>
      <c r="E827" s="2">
        <f t="shared" si="96"/>
        <v>1.2019999999999997</v>
      </c>
      <c r="F827" s="2">
        <f t="shared" si="97"/>
        <v>1.2145000000000006</v>
      </c>
      <c r="G827" s="2">
        <f t="shared" si="99"/>
        <v>1.2299999999999989</v>
      </c>
      <c r="H827" s="2">
        <f t="shared" si="95"/>
        <v>1.4801000000000031</v>
      </c>
      <c r="I827" s="2">
        <f t="array" ref="I827">SUMPRODUCT(B811:B830, (ROW(B811:B830)-ROW(B811)+1)) / (20*21/2)</f>
        <v>1.1971904761904761</v>
      </c>
      <c r="J827" s="2">
        <f t="shared" si="98"/>
        <v>1.2095921838891879</v>
      </c>
      <c r="K827" s="2">
        <f t="shared" si="100"/>
        <v>1.249235478788983</v>
      </c>
    </row>
    <row r="828" spans="1:11" ht="13.5" x14ac:dyDescent="0.25">
      <c r="A828" s="3">
        <f>TITRES_STAT!B831</f>
        <v>43511</v>
      </c>
      <c r="B828" s="5">
        <f>TITRES_STAT!D831</f>
        <v>1.18</v>
      </c>
      <c r="C828" s="2">
        <f t="shared" si="93"/>
        <v>-1.0000000000000009E-2</v>
      </c>
      <c r="D828" s="2">
        <f t="shared" si="94"/>
        <v>1.1879999999999999</v>
      </c>
      <c r="E828" s="2">
        <f t="shared" si="96"/>
        <v>1.1979999999999997</v>
      </c>
      <c r="F828" s="2">
        <f t="shared" si="97"/>
        <v>1.2120000000000006</v>
      </c>
      <c r="G828" s="2">
        <f t="shared" si="99"/>
        <v>1.2273999999999987</v>
      </c>
      <c r="H828" s="2">
        <f t="shared" si="95"/>
        <v>1.479750000000003</v>
      </c>
      <c r="I828" s="2">
        <f t="array" ref="I828">SUMPRODUCT(B812:B831, (ROW(B812:B831)-ROW(B812)+1)) / (20*21/2)</f>
        <v>1.1936666666666667</v>
      </c>
      <c r="J828" s="2">
        <f t="shared" si="98"/>
        <v>1.2067738806616464</v>
      </c>
      <c r="K828" s="2">
        <f t="shared" si="100"/>
        <v>1.2465203619737288</v>
      </c>
    </row>
    <row r="829" spans="1:11" ht="13.5" x14ac:dyDescent="0.25">
      <c r="A829" s="3">
        <f>TITRES_STAT!B832</f>
        <v>43514</v>
      </c>
      <c r="B829" s="5">
        <f>TITRES_STAT!D832</f>
        <v>1.18</v>
      </c>
      <c r="C829" s="2">
        <f t="shared" si="93"/>
        <v>0</v>
      </c>
      <c r="D829" s="2">
        <f t="shared" si="94"/>
        <v>1.1859999999999999</v>
      </c>
      <c r="E829" s="2">
        <f t="shared" si="96"/>
        <v>1.1939999999999997</v>
      </c>
      <c r="F829" s="2">
        <f t="shared" si="97"/>
        <v>1.2095000000000005</v>
      </c>
      <c r="G829" s="2">
        <f t="shared" si="99"/>
        <v>1.224799999999999</v>
      </c>
      <c r="H829" s="2">
        <f t="shared" si="95"/>
        <v>1.4794000000000032</v>
      </c>
      <c r="I829" s="2">
        <f t="array" ref="I829">SUMPRODUCT(B813:B832, (ROW(B813:B832)-ROW(B813)+1)) / (20*21/2)</f>
        <v>1.1932857142857141</v>
      </c>
      <c r="J829" s="2">
        <f t="shared" si="98"/>
        <v>1.2042239872652991</v>
      </c>
      <c r="K829" s="2">
        <f t="shared" si="100"/>
        <v>1.2439117203277004</v>
      </c>
    </row>
    <row r="830" spans="1:11" ht="13.5" x14ac:dyDescent="0.25">
      <c r="A830" s="3">
        <f>TITRES_STAT!B833</f>
        <v>43515</v>
      </c>
      <c r="B830" s="5">
        <f>TITRES_STAT!D833</f>
        <v>1.18</v>
      </c>
      <c r="C830" s="2">
        <f t="shared" si="93"/>
        <v>0</v>
      </c>
      <c r="D830" s="2">
        <f t="shared" si="94"/>
        <v>1.1839999999999997</v>
      </c>
      <c r="E830" s="2">
        <f t="shared" si="96"/>
        <v>1.19</v>
      </c>
      <c r="F830" s="2">
        <f t="shared" si="97"/>
        <v>1.2070000000000003</v>
      </c>
      <c r="G830" s="2">
        <f t="shared" si="99"/>
        <v>1.2221999999999991</v>
      </c>
      <c r="H830" s="2">
        <f t="shared" si="95"/>
        <v>1.4790500000000031</v>
      </c>
      <c r="I830" s="2">
        <f t="array" ref="I830">SUMPRODUCT(B814:B833, (ROW(B814:B833)-ROW(B814)+1)) / (20*21/2)</f>
        <v>1.1930476190476189</v>
      </c>
      <c r="J830" s="2">
        <f t="shared" si="98"/>
        <v>1.2019169408590802</v>
      </c>
      <c r="K830" s="2">
        <f t="shared" si="100"/>
        <v>1.2414053783540653</v>
      </c>
    </row>
    <row r="831" spans="1:11" ht="13.5" x14ac:dyDescent="0.25">
      <c r="A831" s="3">
        <f>TITRES_STAT!B834</f>
        <v>43516</v>
      </c>
      <c r="B831" s="5">
        <f>TITRES_STAT!D834</f>
        <v>1.17</v>
      </c>
      <c r="C831" s="2">
        <f t="shared" si="93"/>
        <v>-1.0000000000000009E-2</v>
      </c>
      <c r="D831" s="2">
        <f t="shared" si="94"/>
        <v>1.18</v>
      </c>
      <c r="E831" s="2">
        <f t="shared" si="96"/>
        <v>1.1849999999999998</v>
      </c>
      <c r="F831" s="2">
        <f t="shared" si="97"/>
        <v>1.2040000000000002</v>
      </c>
      <c r="G831" s="2">
        <f t="shared" si="99"/>
        <v>1.2193999999999992</v>
      </c>
      <c r="H831" s="2">
        <f t="shared" si="95"/>
        <v>1.4786500000000029</v>
      </c>
      <c r="I831" s="2">
        <f t="array" ref="I831">SUMPRODUCT(B815:B834, (ROW(B815:B834)-ROW(B815)+1)) / (20*21/2)</f>
        <v>1.1900952380952381</v>
      </c>
      <c r="J831" s="2">
        <f t="shared" si="98"/>
        <v>1.1988772322058345</v>
      </c>
      <c r="K831" s="2">
        <f t="shared" si="100"/>
        <v>1.2386051674382197</v>
      </c>
    </row>
    <row r="832" spans="1:11" ht="13.5" x14ac:dyDescent="0.25">
      <c r="A832" s="3">
        <f>TITRES_STAT!B835</f>
        <v>43517</v>
      </c>
      <c r="B832" s="5">
        <f>TITRES_STAT!D835</f>
        <v>1.2</v>
      </c>
      <c r="C832" s="2">
        <f t="shared" si="93"/>
        <v>3.0000000000000027E-2</v>
      </c>
      <c r="D832" s="2">
        <f t="shared" si="94"/>
        <v>1.1819999999999999</v>
      </c>
      <c r="E832" s="2">
        <f t="shared" si="96"/>
        <v>1.1859999999999997</v>
      </c>
      <c r="F832" s="2">
        <f t="shared" si="97"/>
        <v>1.2025000000000001</v>
      </c>
      <c r="G832" s="2">
        <f t="shared" si="99"/>
        <v>1.2171999999999992</v>
      </c>
      <c r="H832" s="2">
        <f t="shared" si="95"/>
        <v>1.4782500000000027</v>
      </c>
      <c r="I832" s="2">
        <f t="array" ref="I832">SUMPRODUCT(B816:B835, (ROW(B816:B835)-ROW(B816)+1)) / (20*21/2)</f>
        <v>1.1874285714285713</v>
      </c>
      <c r="J832" s="2">
        <f t="shared" si="98"/>
        <v>1.1989841624719455</v>
      </c>
      <c r="K832" s="2">
        <f t="shared" si="100"/>
        <v>1.2370912393033877</v>
      </c>
    </row>
    <row r="833" spans="1:11" ht="13.5" x14ac:dyDescent="0.25">
      <c r="A833" s="3">
        <f>TITRES_STAT!B836</f>
        <v>43518</v>
      </c>
      <c r="B833" s="5">
        <f>TITRES_STAT!D836</f>
        <v>1.2</v>
      </c>
      <c r="C833" s="2">
        <f t="shared" si="93"/>
        <v>0</v>
      </c>
      <c r="D833" s="2">
        <f t="shared" si="94"/>
        <v>1.1859999999999999</v>
      </c>
      <c r="E833" s="2">
        <f t="shared" si="96"/>
        <v>1.1869999999999998</v>
      </c>
      <c r="F833" s="2">
        <f t="shared" si="97"/>
        <v>1.2009999999999998</v>
      </c>
      <c r="G833" s="2">
        <f t="shared" si="99"/>
        <v>1.2149999999999994</v>
      </c>
      <c r="H833" s="2">
        <f t="shared" si="95"/>
        <v>1.4778500000000026</v>
      </c>
      <c r="I833" s="2">
        <f t="array" ref="I833">SUMPRODUCT(B817:B836, (ROW(B817:B836)-ROW(B817)+1)) / (20*21/2)</f>
        <v>1.1850000000000001</v>
      </c>
      <c r="J833" s="2">
        <f t="shared" si="98"/>
        <v>1.1990809089031889</v>
      </c>
      <c r="K833" s="2">
        <f t="shared" si="100"/>
        <v>1.2356366808993333</v>
      </c>
    </row>
    <row r="834" spans="1:11" ht="13.5" x14ac:dyDescent="0.25">
      <c r="A834" s="3">
        <f>TITRES_STAT!B837</f>
        <v>43521</v>
      </c>
      <c r="B834" s="5">
        <f>TITRES_STAT!D837</f>
        <v>1.17</v>
      </c>
      <c r="C834" s="2">
        <f t="shared" si="93"/>
        <v>-3.0000000000000027E-2</v>
      </c>
      <c r="D834" s="2">
        <f t="shared" si="94"/>
        <v>1.1839999999999999</v>
      </c>
      <c r="E834" s="2">
        <f t="shared" si="96"/>
        <v>1.1849999999999998</v>
      </c>
      <c r="F834" s="2">
        <f t="shared" si="97"/>
        <v>1.1979999999999997</v>
      </c>
      <c r="G834" s="2">
        <f t="shared" si="99"/>
        <v>1.2121999999999995</v>
      </c>
      <c r="H834" s="2">
        <f t="shared" si="95"/>
        <v>1.4770500000000024</v>
      </c>
      <c r="I834" s="2">
        <f t="array" ref="I834">SUMPRODUCT(B818:B837, (ROW(B818:B837)-ROW(B818)+1)) / (20*21/2)</f>
        <v>1.1828095238095238</v>
      </c>
      <c r="J834" s="2">
        <f t="shared" si="98"/>
        <v>1.1963112985314566</v>
      </c>
      <c r="K834" s="2">
        <f t="shared" si="100"/>
        <v>1.2330626934130851</v>
      </c>
    </row>
    <row r="835" spans="1:11" ht="13.5" x14ac:dyDescent="0.25">
      <c r="A835" s="3">
        <f>TITRES_STAT!B838</f>
        <v>43522</v>
      </c>
      <c r="B835" s="5">
        <f>TITRES_STAT!D838</f>
        <v>1.17</v>
      </c>
      <c r="C835" s="2">
        <f t="shared" si="93"/>
        <v>0</v>
      </c>
      <c r="D835" s="2">
        <f t="shared" si="94"/>
        <v>1.1819999999999999</v>
      </c>
      <c r="E835" s="2">
        <f t="shared" si="96"/>
        <v>1.1829999999999998</v>
      </c>
      <c r="F835" s="2">
        <f t="shared" si="97"/>
        <v>1.1954999999999998</v>
      </c>
      <c r="G835" s="2">
        <f t="shared" si="99"/>
        <v>1.2093999999999996</v>
      </c>
      <c r="H835" s="2">
        <f t="shared" si="95"/>
        <v>1.4760000000000024</v>
      </c>
      <c r="I835" s="2">
        <f t="array" ref="I835">SUMPRODUCT(B819:B838, (ROW(B819:B838)-ROW(B819)+1)) / (20*21/2)</f>
        <v>1.1779999999999999</v>
      </c>
      <c r="J835" s="2">
        <f t="shared" si="98"/>
        <v>1.1938054605760797</v>
      </c>
      <c r="K835" s="2">
        <f t="shared" si="100"/>
        <v>1.2305896466125719</v>
      </c>
    </row>
    <row r="836" spans="1:11" ht="13.5" x14ac:dyDescent="0.25">
      <c r="A836" s="3">
        <f>TITRES_STAT!B839</f>
        <v>43523</v>
      </c>
      <c r="B836" s="5">
        <f>TITRES_STAT!D839</f>
        <v>1.17</v>
      </c>
      <c r="C836" s="2">
        <f t="shared" ref="C836:C899" si="101">B836-B835</f>
        <v>0</v>
      </c>
      <c r="D836" s="2">
        <f t="shared" si="94"/>
        <v>1.1819999999999999</v>
      </c>
      <c r="E836" s="2">
        <f t="shared" si="96"/>
        <v>1.1809999999999998</v>
      </c>
      <c r="F836" s="2">
        <f t="shared" si="97"/>
        <v>1.1930000000000001</v>
      </c>
      <c r="G836" s="2">
        <f t="shared" si="99"/>
        <v>1.2075999999999998</v>
      </c>
      <c r="H836" s="2">
        <f t="shared" si="95"/>
        <v>1.4747500000000022</v>
      </c>
      <c r="I836" s="2">
        <f t="array" ref="I836">SUMPRODUCT(B820:B839, (ROW(B820:B839)-ROW(B820)+1)) / (20*21/2)</f>
        <v>1.1735714285714285</v>
      </c>
      <c r="J836" s="2">
        <f t="shared" si="98"/>
        <v>1.1915382738545484</v>
      </c>
      <c r="K836" s="2">
        <f t="shared" si="100"/>
        <v>1.2282135820395299</v>
      </c>
    </row>
    <row r="837" spans="1:11" ht="13.5" x14ac:dyDescent="0.25">
      <c r="A837" s="3">
        <f>TITRES_STAT!B840</f>
        <v>43524</v>
      </c>
      <c r="B837" s="5">
        <f>TITRES_STAT!D840</f>
        <v>1.17</v>
      </c>
      <c r="C837" s="2">
        <f t="shared" si="101"/>
        <v>0</v>
      </c>
      <c r="D837" s="2">
        <f t="shared" si="94"/>
        <v>1.1759999999999999</v>
      </c>
      <c r="E837" s="2">
        <f t="shared" si="96"/>
        <v>1.179</v>
      </c>
      <c r="F837" s="2">
        <f t="shared" si="97"/>
        <v>1.1905000000000001</v>
      </c>
      <c r="G837" s="2">
        <f t="shared" si="99"/>
        <v>1.2067999999999999</v>
      </c>
      <c r="H837" s="2">
        <f t="shared" si="95"/>
        <v>1.4735000000000023</v>
      </c>
      <c r="I837" s="2">
        <f t="array" ref="I837">SUMPRODUCT(B821:B840, (ROW(B821:B840)-ROW(B821)+1)) / (20*21/2)</f>
        <v>1.1695238095238096</v>
      </c>
      <c r="J837" s="2">
        <f t="shared" si="98"/>
        <v>1.1894870096779246</v>
      </c>
      <c r="K837" s="2">
        <f t="shared" si="100"/>
        <v>1.2259306964693524</v>
      </c>
    </row>
    <row r="838" spans="1:11" ht="13.5" x14ac:dyDescent="0.25">
      <c r="A838" s="3">
        <f>TITRES_STAT!B841</f>
        <v>43525</v>
      </c>
      <c r="B838" s="5">
        <f>TITRES_STAT!D841</f>
        <v>1.1399999999999999</v>
      </c>
      <c r="C838" s="2">
        <f t="shared" si="101"/>
        <v>-3.0000000000000027E-2</v>
      </c>
      <c r="D838" s="2">
        <f t="shared" ref="D838:D901" si="102">AVERAGE(B834:B838)</f>
        <v>1.1639999999999999</v>
      </c>
      <c r="E838" s="2">
        <f t="shared" si="96"/>
        <v>1.175</v>
      </c>
      <c r="F838" s="2">
        <f t="shared" si="97"/>
        <v>1.1865000000000001</v>
      </c>
      <c r="G838" s="2">
        <f t="shared" si="99"/>
        <v>1.2063999999999999</v>
      </c>
      <c r="H838" s="2">
        <f t="shared" si="95"/>
        <v>1.4721000000000017</v>
      </c>
      <c r="I838" s="2">
        <f t="array" ref="I838">SUMPRODUCT(B822:B841, (ROW(B822:B841)-ROW(B822)+1)) / (20*21/2)</f>
        <v>1.1658571428571427</v>
      </c>
      <c r="J838" s="2">
        <f t="shared" si="98"/>
        <v>1.1847739611371699</v>
      </c>
      <c r="K838" s="2">
        <f t="shared" si="100"/>
        <v>1.2225608652352602</v>
      </c>
    </row>
    <row r="839" spans="1:11" ht="13.5" x14ac:dyDescent="0.25">
      <c r="A839" s="3">
        <f>TITRES_STAT!B842</f>
        <v>43528</v>
      </c>
      <c r="B839" s="5">
        <f>TITRES_STAT!D842</f>
        <v>1.1399999999999999</v>
      </c>
      <c r="C839" s="2">
        <f t="shared" si="101"/>
        <v>0</v>
      </c>
      <c r="D839" s="2">
        <f t="shared" si="102"/>
        <v>1.1579999999999999</v>
      </c>
      <c r="E839" s="2">
        <f t="shared" si="96"/>
        <v>1.171</v>
      </c>
      <c r="F839" s="2">
        <f t="shared" si="97"/>
        <v>1.1825000000000003</v>
      </c>
      <c r="G839" s="2">
        <f t="shared" si="99"/>
        <v>1.2052</v>
      </c>
      <c r="H839" s="2">
        <f t="shared" si="95"/>
        <v>1.4707000000000015</v>
      </c>
      <c r="I839" s="2">
        <f t="array" ref="I839">SUMPRODUCT(B823:B842, (ROW(B823:B842)-ROW(B823)+1)) / (20*21/2)</f>
        <v>1.1625714285714286</v>
      </c>
      <c r="J839" s="2">
        <f t="shared" si="98"/>
        <v>1.1805097743622013</v>
      </c>
      <c r="K839" s="2">
        <f t="shared" si="100"/>
        <v>1.2193231842456422</v>
      </c>
    </row>
    <row r="840" spans="1:11" ht="13.5" x14ac:dyDescent="0.25">
      <c r="A840" s="3">
        <f>TITRES_STAT!B843</f>
        <v>43529</v>
      </c>
      <c r="B840" s="5">
        <f>TITRES_STAT!D843</f>
        <v>1.1399999999999999</v>
      </c>
      <c r="C840" s="2">
        <f t="shared" si="101"/>
        <v>0</v>
      </c>
      <c r="D840" s="2">
        <f t="shared" si="102"/>
        <v>1.1519999999999997</v>
      </c>
      <c r="E840" s="2">
        <f t="shared" si="96"/>
        <v>1.1670000000000003</v>
      </c>
      <c r="F840" s="2">
        <f t="shared" si="97"/>
        <v>1.1785000000000001</v>
      </c>
      <c r="G840" s="2">
        <f t="shared" si="99"/>
        <v>1.204</v>
      </c>
      <c r="H840" s="2">
        <f t="shared" si="95"/>
        <v>1.4691500000000013</v>
      </c>
      <c r="I840" s="2">
        <f t="array" ref="I840">SUMPRODUCT(B824:B843, (ROW(B824:B843)-ROW(B824)+1)) / (20*21/2)</f>
        <v>1.1595238095238096</v>
      </c>
      <c r="J840" s="2">
        <f t="shared" si="98"/>
        <v>1.1766517006134203</v>
      </c>
      <c r="K840" s="2">
        <f t="shared" si="100"/>
        <v>1.21621247113797</v>
      </c>
    </row>
    <row r="841" spans="1:11" ht="13.5" x14ac:dyDescent="0.25">
      <c r="A841" s="3">
        <f>TITRES_STAT!B844</f>
        <v>43530</v>
      </c>
      <c r="B841" s="5">
        <f>TITRES_STAT!D844</f>
        <v>1.1399999999999999</v>
      </c>
      <c r="C841" s="2">
        <f t="shared" si="101"/>
        <v>0</v>
      </c>
      <c r="D841" s="2">
        <f t="shared" si="102"/>
        <v>1.1459999999999997</v>
      </c>
      <c r="E841" s="2">
        <f t="shared" si="96"/>
        <v>1.1640000000000001</v>
      </c>
      <c r="F841" s="2">
        <f t="shared" si="97"/>
        <v>1.1745000000000001</v>
      </c>
      <c r="G841" s="2">
        <f t="shared" si="99"/>
        <v>1.2028000000000001</v>
      </c>
      <c r="H841" s="2">
        <f t="shared" si="95"/>
        <v>1.467650000000001</v>
      </c>
      <c r="I841" s="2">
        <f t="array" ref="I841">SUMPRODUCT(B825:B844, (ROW(B825:B844)-ROW(B825)+1)) / (20*21/2)</f>
        <v>1.1567142857142856</v>
      </c>
      <c r="J841" s="2">
        <f t="shared" si="98"/>
        <v>1.1731610624597613</v>
      </c>
      <c r="K841" s="2">
        <f t="shared" si="100"/>
        <v>1.2132237467796183</v>
      </c>
    </row>
    <row r="842" spans="1:11" ht="13.5" x14ac:dyDescent="0.25">
      <c r="A842" s="3">
        <f>TITRES_STAT!B845</f>
        <v>43531</v>
      </c>
      <c r="B842" s="5">
        <f>TITRES_STAT!D845</f>
        <v>1.1399999999999999</v>
      </c>
      <c r="C842" s="2">
        <f t="shared" si="101"/>
        <v>0</v>
      </c>
      <c r="D842" s="2">
        <f t="shared" si="102"/>
        <v>1.1399999999999999</v>
      </c>
      <c r="E842" s="2">
        <f t="shared" si="96"/>
        <v>1.1580000000000001</v>
      </c>
      <c r="F842" s="2">
        <f t="shared" si="97"/>
        <v>1.1719999999999999</v>
      </c>
      <c r="G842" s="2">
        <f t="shared" si="99"/>
        <v>1.2016</v>
      </c>
      <c r="H842" s="2">
        <f t="shared" ref="H842:H905" si="103">AVERAGE(B643:B842)</f>
        <v>1.4663500000000007</v>
      </c>
      <c r="I842" s="2">
        <f t="array" ref="I842">SUMPRODUCT(B826:B845, (ROW(B826:B845)-ROW(B826)+1)) / (20*21/2)</f>
        <v>1.1484285714285716</v>
      </c>
      <c r="J842" s="2">
        <f t="shared" si="98"/>
        <v>1.1700028660350221</v>
      </c>
      <c r="K842" s="2">
        <f t="shared" si="100"/>
        <v>1.2103522272980647</v>
      </c>
    </row>
    <row r="843" spans="1:11" ht="13.5" x14ac:dyDescent="0.25">
      <c r="A843" s="3">
        <f>TITRES_STAT!B846</f>
        <v>43532</v>
      </c>
      <c r="B843" s="5">
        <f>TITRES_STAT!D846</f>
        <v>1.1399999999999999</v>
      </c>
      <c r="C843" s="2">
        <f t="shared" si="101"/>
        <v>0</v>
      </c>
      <c r="D843" s="2">
        <f t="shared" si="102"/>
        <v>1.1399999999999999</v>
      </c>
      <c r="E843" s="2">
        <f t="shared" si="96"/>
        <v>1.1520000000000001</v>
      </c>
      <c r="F843" s="2">
        <f t="shared" si="97"/>
        <v>1.1695</v>
      </c>
      <c r="G843" s="2">
        <f t="shared" si="99"/>
        <v>1.2004000000000001</v>
      </c>
      <c r="H843" s="2">
        <f t="shared" si="103"/>
        <v>1.4650500000000006</v>
      </c>
      <c r="I843" s="2">
        <f t="array" ref="I843">SUMPRODUCT(B827:B846, (ROW(B827:B846)-ROW(B827)+1)) / (20*21/2)</f>
        <v>1.1406666666666667</v>
      </c>
      <c r="J843" s="2">
        <f t="shared" si="98"/>
        <v>1.1671454502221628</v>
      </c>
      <c r="K843" s="2">
        <f t="shared" si="100"/>
        <v>1.2075933164236308</v>
      </c>
    </row>
    <row r="844" spans="1:11" ht="13.5" x14ac:dyDescent="0.25">
      <c r="A844" s="3">
        <f>TITRES_STAT!B847</f>
        <v>43535</v>
      </c>
      <c r="B844" s="5">
        <f>TITRES_STAT!D847</f>
        <v>1.1399999999999999</v>
      </c>
      <c r="C844" s="2">
        <f t="shared" si="101"/>
        <v>0</v>
      </c>
      <c r="D844" s="2">
        <f t="shared" si="102"/>
        <v>1.1399999999999999</v>
      </c>
      <c r="E844" s="2">
        <f t="shared" ref="E844:E907" si="104">AVERAGE(B835:B844)</f>
        <v>1.149</v>
      </c>
      <c r="F844" s="2">
        <f t="shared" si="97"/>
        <v>1.167</v>
      </c>
      <c r="G844" s="2">
        <f t="shared" si="99"/>
        <v>1.1992</v>
      </c>
      <c r="H844" s="2">
        <f t="shared" si="103"/>
        <v>1.4637500000000003</v>
      </c>
      <c r="I844" s="2">
        <f t="array" ref="I844">SUMPRODUCT(B828:B847, (ROW(B828:B847)-ROW(B828)+1)) / (20*21/2)</f>
        <v>1.1334285714285715</v>
      </c>
      <c r="J844" s="2">
        <f t="shared" si="98"/>
        <v>1.1645601692486234</v>
      </c>
      <c r="K844" s="2">
        <f t="shared" si="100"/>
        <v>1.2049425981325079</v>
      </c>
    </row>
    <row r="845" spans="1:11" ht="13.5" x14ac:dyDescent="0.25">
      <c r="A845" s="3">
        <f>TITRES_STAT!B848</f>
        <v>43536</v>
      </c>
      <c r="B845" s="5">
        <f>TITRES_STAT!D848</f>
        <v>1.08</v>
      </c>
      <c r="C845" s="2">
        <f t="shared" si="101"/>
        <v>-5.9999999999999831E-2</v>
      </c>
      <c r="D845" s="2">
        <f t="shared" si="102"/>
        <v>1.1279999999999999</v>
      </c>
      <c r="E845" s="2">
        <f t="shared" si="104"/>
        <v>1.1400000000000001</v>
      </c>
      <c r="F845" s="2">
        <f t="shared" si="97"/>
        <v>1.1615000000000002</v>
      </c>
      <c r="G845" s="2">
        <f t="shared" si="99"/>
        <v>1.1968000000000001</v>
      </c>
      <c r="H845" s="2">
        <f t="shared" si="103"/>
        <v>1.4621499999999998</v>
      </c>
      <c r="I845" s="2">
        <f t="array" ref="I845">SUMPRODUCT(B829:B848, (ROW(B829:B848)-ROW(B829)+1)) / (20*21/2)</f>
        <v>1.1267142857142858</v>
      </c>
      <c r="J845" s="2">
        <f t="shared" si="98"/>
        <v>1.1565068197963735</v>
      </c>
      <c r="K845" s="2">
        <f t="shared" si="100"/>
        <v>1.2000428884018213</v>
      </c>
    </row>
    <row r="846" spans="1:11" ht="13.5" x14ac:dyDescent="0.25">
      <c r="A846" s="3">
        <f>TITRES_STAT!B849</f>
        <v>43537</v>
      </c>
      <c r="B846" s="5">
        <f>TITRES_STAT!D849</f>
        <v>1.08</v>
      </c>
      <c r="C846" s="2">
        <f t="shared" si="101"/>
        <v>0</v>
      </c>
      <c r="D846" s="2">
        <f t="shared" si="102"/>
        <v>1.1160000000000001</v>
      </c>
      <c r="E846" s="2">
        <f t="shared" si="104"/>
        <v>1.1309999999999998</v>
      </c>
      <c r="F846" s="2">
        <f t="shared" si="97"/>
        <v>1.1559999999999999</v>
      </c>
      <c r="G846" s="2">
        <f t="shared" si="99"/>
        <v>1.1943999999999999</v>
      </c>
      <c r="H846" s="2">
        <f t="shared" si="103"/>
        <v>1.4602999999999995</v>
      </c>
      <c r="I846" s="2">
        <f t="array" ref="I846">SUMPRODUCT(B830:B849, (ROW(B830:B849)-ROW(B830)+1)) / (20*21/2)</f>
        <v>1.1204761904761906</v>
      </c>
      <c r="J846" s="2">
        <f t="shared" si="98"/>
        <v>1.1492204560062427</v>
      </c>
      <c r="K846" s="2">
        <f t="shared" si="100"/>
        <v>1.1953353241507694</v>
      </c>
    </row>
    <row r="847" spans="1:11" ht="13.5" x14ac:dyDescent="0.25">
      <c r="A847" s="3">
        <f>TITRES_STAT!B850</f>
        <v>43538</v>
      </c>
      <c r="B847" s="5">
        <f>TITRES_STAT!D850</f>
        <v>1.08</v>
      </c>
      <c r="C847" s="2">
        <f t="shared" si="101"/>
        <v>0</v>
      </c>
      <c r="D847" s="2">
        <f t="shared" si="102"/>
        <v>1.1039999999999999</v>
      </c>
      <c r="E847" s="2">
        <f t="shared" si="104"/>
        <v>1.1219999999999999</v>
      </c>
      <c r="F847" s="2">
        <f t="shared" si="97"/>
        <v>1.1504999999999999</v>
      </c>
      <c r="G847" s="2">
        <f t="shared" si="99"/>
        <v>1.1919999999999999</v>
      </c>
      <c r="H847" s="2">
        <f t="shared" si="103"/>
        <v>1.4584499999999991</v>
      </c>
      <c r="I847" s="2">
        <f t="array" ref="I847">SUMPRODUCT(B831:B850, (ROW(B831:B850)-ROW(B831)+1)) / (20*21/2)</f>
        <v>1.1147142857142855</v>
      </c>
      <c r="J847" s="2">
        <f t="shared" si="98"/>
        <v>1.1426280316246957</v>
      </c>
      <c r="K847" s="2">
        <f t="shared" si="100"/>
        <v>1.190812370262504</v>
      </c>
    </row>
    <row r="848" spans="1:11" ht="13.5" x14ac:dyDescent="0.25">
      <c r="A848" s="3">
        <f>TITRES_STAT!B851</f>
        <v>43539</v>
      </c>
      <c r="B848" s="5">
        <f>TITRES_STAT!D851</f>
        <v>1.08</v>
      </c>
      <c r="C848" s="2">
        <f t="shared" si="101"/>
        <v>0</v>
      </c>
      <c r="D848" s="2">
        <f t="shared" si="102"/>
        <v>1.0920000000000001</v>
      </c>
      <c r="E848" s="2">
        <f t="shared" si="104"/>
        <v>1.1160000000000001</v>
      </c>
      <c r="F848" s="2">
        <f t="shared" si="97"/>
        <v>1.1454999999999997</v>
      </c>
      <c r="G848" s="2">
        <f t="shared" si="99"/>
        <v>1.1890000000000001</v>
      </c>
      <c r="H848" s="2">
        <f t="shared" si="103"/>
        <v>1.456599999999999</v>
      </c>
      <c r="I848" s="2">
        <f t="array" ref="I848">SUMPRODUCT(B832:B851, (ROW(B832:B851)-ROW(B832)+1)) / (20*21/2)</f>
        <v>1.1094285714285712</v>
      </c>
      <c r="J848" s="2">
        <f t="shared" si="98"/>
        <v>1.1366634571842484</v>
      </c>
      <c r="K848" s="2">
        <f t="shared" si="100"/>
        <v>1.1864667871149548</v>
      </c>
    </row>
    <row r="849" spans="1:11" ht="13.5" x14ac:dyDescent="0.25">
      <c r="A849" s="3">
        <f>TITRES_STAT!B852</f>
        <v>43542</v>
      </c>
      <c r="B849" s="5">
        <f>TITRES_STAT!D852</f>
        <v>1.08</v>
      </c>
      <c r="C849" s="2">
        <f t="shared" si="101"/>
        <v>0</v>
      </c>
      <c r="D849" s="2">
        <f t="shared" si="102"/>
        <v>1.08</v>
      </c>
      <c r="E849" s="2">
        <f t="shared" si="104"/>
        <v>1.1099999999999999</v>
      </c>
      <c r="F849" s="2">
        <f t="shared" si="97"/>
        <v>1.1404999999999998</v>
      </c>
      <c r="G849" s="2">
        <f t="shared" si="99"/>
        <v>1.1860000000000002</v>
      </c>
      <c r="H849" s="2">
        <f t="shared" si="103"/>
        <v>1.4547499999999989</v>
      </c>
      <c r="I849" s="2">
        <f t="array" ref="I849">SUMPRODUCT(B833:B852, (ROW(B833:B852)-ROW(B833)+1)) / (20*21/2)</f>
        <v>1.1045714285714288</v>
      </c>
      <c r="J849" s="2">
        <f t="shared" si="98"/>
        <v>1.1312669374524151</v>
      </c>
      <c r="K849" s="2">
        <f t="shared" si="100"/>
        <v>1.1822916189927999</v>
      </c>
    </row>
    <row r="850" spans="1:11" ht="13.5" x14ac:dyDescent="0.25">
      <c r="A850" s="3">
        <f>TITRES_STAT!B853</f>
        <v>43543</v>
      </c>
      <c r="B850" s="5">
        <f>TITRES_STAT!D853</f>
        <v>1.08</v>
      </c>
      <c r="C850" s="2">
        <f t="shared" si="101"/>
        <v>0</v>
      </c>
      <c r="D850" s="2">
        <f t="shared" si="102"/>
        <v>1.08</v>
      </c>
      <c r="E850" s="2">
        <f t="shared" si="104"/>
        <v>1.1039999999999999</v>
      </c>
      <c r="F850" s="2">
        <f t="shared" si="97"/>
        <v>1.1354999999999997</v>
      </c>
      <c r="G850" s="2">
        <f t="shared" si="99"/>
        <v>1.1830000000000001</v>
      </c>
      <c r="H850" s="2">
        <f t="shared" si="103"/>
        <v>1.4528999999999985</v>
      </c>
      <c r="I850" s="2">
        <f t="array" ref="I850">SUMPRODUCT(B834:B853, (ROW(B834:B853)-ROW(B834)+1)) / (20*21/2)</f>
        <v>1.1002857142857143</v>
      </c>
      <c r="J850" s="2">
        <f t="shared" si="98"/>
        <v>1.1263843719807565</v>
      </c>
      <c r="K850" s="2">
        <f t="shared" si="100"/>
        <v>1.1782801829538667</v>
      </c>
    </row>
    <row r="851" spans="1:11" ht="13.5" x14ac:dyDescent="0.25">
      <c r="A851" s="3">
        <f>TITRES_STAT!B854</f>
        <v>43545</v>
      </c>
      <c r="B851" s="5">
        <f>TITRES_STAT!D854</f>
        <v>1.08</v>
      </c>
      <c r="C851" s="2">
        <f t="shared" si="101"/>
        <v>0</v>
      </c>
      <c r="D851" s="2">
        <f t="shared" si="102"/>
        <v>1.08</v>
      </c>
      <c r="E851" s="2">
        <f t="shared" si="104"/>
        <v>1.0980000000000001</v>
      </c>
      <c r="F851" s="2">
        <f t="shared" si="97"/>
        <v>1.1309999999999998</v>
      </c>
      <c r="G851" s="2">
        <f t="shared" si="99"/>
        <v>1.1800000000000004</v>
      </c>
      <c r="H851" s="2">
        <f t="shared" si="103"/>
        <v>1.4510499999999982</v>
      </c>
      <c r="I851" s="2">
        <f t="array" ref="I851">SUMPRODUCT(B835:B854, (ROW(B835:B854)-ROW(B835)+1)) / (20*21/2)</f>
        <v>1.0965714285714288</v>
      </c>
      <c r="J851" s="2">
        <f t="shared" si="98"/>
        <v>1.1219668127444939</v>
      </c>
      <c r="K851" s="2">
        <f t="shared" si="100"/>
        <v>1.1744260581321466</v>
      </c>
    </row>
    <row r="852" spans="1:11" ht="13.5" x14ac:dyDescent="0.25">
      <c r="A852" s="3">
        <f>TITRES_STAT!B855</f>
        <v>43546</v>
      </c>
      <c r="B852" s="5">
        <f>TITRES_STAT!D855</f>
        <v>1.08</v>
      </c>
      <c r="C852" s="2">
        <f t="shared" si="101"/>
        <v>0</v>
      </c>
      <c r="D852" s="2">
        <f t="shared" si="102"/>
        <v>1.08</v>
      </c>
      <c r="E852" s="2">
        <f t="shared" si="104"/>
        <v>1.0920000000000001</v>
      </c>
      <c r="F852" s="2">
        <f t="shared" ref="F852:F915" si="105">AVERAGE(B833:B852)</f>
        <v>1.1249999999999996</v>
      </c>
      <c r="G852" s="2">
        <f t="shared" si="99"/>
        <v>1.1770000000000003</v>
      </c>
      <c r="H852" s="2">
        <f t="shared" si="103"/>
        <v>1.4491999999999983</v>
      </c>
      <c r="I852" s="2">
        <f t="array" ref="I852">SUMPRODUCT(B836:B855, (ROW(B836:B855)-ROW(B836)+1)) / (20*21/2)</f>
        <v>1.0932857142857144</v>
      </c>
      <c r="J852" s="2">
        <f t="shared" si="98"/>
        <v>1.1179699734354944</v>
      </c>
      <c r="K852" s="2">
        <f t="shared" si="100"/>
        <v>1.1707230754602977</v>
      </c>
    </row>
    <row r="853" spans="1:11" ht="13.5" x14ac:dyDescent="0.25">
      <c r="A853" s="3">
        <f>TITRES_STAT!B856</f>
        <v>43549</v>
      </c>
      <c r="B853" s="5">
        <f>TITRES_STAT!D856</f>
        <v>1.08</v>
      </c>
      <c r="C853" s="2">
        <f t="shared" si="101"/>
        <v>0</v>
      </c>
      <c r="D853" s="2">
        <f t="shared" si="102"/>
        <v>1.08</v>
      </c>
      <c r="E853" s="2">
        <f t="shared" si="104"/>
        <v>1.0859999999999999</v>
      </c>
      <c r="F853" s="2">
        <f t="shared" si="105"/>
        <v>1.1189999999999998</v>
      </c>
      <c r="G853" s="2">
        <f t="shared" si="99"/>
        <v>1.1740000000000002</v>
      </c>
      <c r="H853" s="2">
        <f t="shared" si="103"/>
        <v>1.4473499999999981</v>
      </c>
      <c r="I853" s="2">
        <f t="array" ref="I853">SUMPRODUCT(B837:B856, (ROW(B837:B856)-ROW(B837)+1)) / (20*21/2)</f>
        <v>1.0904285714285715</v>
      </c>
      <c r="J853" s="2">
        <f t="shared" ref="J853:J916" si="106">$J$4*B853+J852*(1-$J$4)</f>
        <v>1.1143537854892567</v>
      </c>
      <c r="K853" s="2">
        <f t="shared" si="100"/>
        <v>1.1671653077951882</v>
      </c>
    </row>
    <row r="854" spans="1:11" ht="13.5" x14ac:dyDescent="0.25">
      <c r="A854" s="3">
        <f>TITRES_STAT!B857</f>
        <v>43550</v>
      </c>
      <c r="B854" s="5">
        <f>TITRES_STAT!D857</f>
        <v>1.08</v>
      </c>
      <c r="C854" s="2">
        <f t="shared" si="101"/>
        <v>0</v>
      </c>
      <c r="D854" s="2">
        <f t="shared" si="102"/>
        <v>1.08</v>
      </c>
      <c r="E854" s="2">
        <f t="shared" si="104"/>
        <v>1.08</v>
      </c>
      <c r="F854" s="2">
        <f t="shared" si="105"/>
        <v>1.1144999999999996</v>
      </c>
      <c r="G854" s="2">
        <f t="shared" si="99"/>
        <v>1.171</v>
      </c>
      <c r="H854" s="2">
        <f t="shared" si="103"/>
        <v>1.4454999999999982</v>
      </c>
      <c r="I854" s="2">
        <f t="array" ref="I854">SUMPRODUCT(B838:B857, (ROW(B838:B857)-ROW(B838)+1)) / (20*21/2)</f>
        <v>1.0880000000000001</v>
      </c>
      <c r="J854" s="2">
        <f t="shared" si="106"/>
        <v>1.1110819963950416</v>
      </c>
      <c r="K854" s="2">
        <f t="shared" si="100"/>
        <v>1.163747060430671</v>
      </c>
    </row>
    <row r="855" spans="1:11" ht="13.5" x14ac:dyDescent="0.25">
      <c r="A855" s="3">
        <f>TITRES_STAT!B858</f>
        <v>43551</v>
      </c>
      <c r="B855" s="5">
        <f>TITRES_STAT!D858</f>
        <v>1.08</v>
      </c>
      <c r="C855" s="2">
        <f t="shared" si="101"/>
        <v>0</v>
      </c>
      <c r="D855" s="2">
        <f t="shared" si="102"/>
        <v>1.08</v>
      </c>
      <c r="E855" s="2">
        <f t="shared" si="104"/>
        <v>1.08</v>
      </c>
      <c r="F855" s="2">
        <f t="shared" si="105"/>
        <v>1.1099999999999999</v>
      </c>
      <c r="G855" s="2">
        <f t="shared" si="99"/>
        <v>1.1680000000000001</v>
      </c>
      <c r="H855" s="2">
        <f t="shared" si="103"/>
        <v>1.4436499999999979</v>
      </c>
      <c r="I855" s="2">
        <f t="array" ref="I855">SUMPRODUCT(B839:B858, (ROW(B839:B858)-ROW(B839)+1)) / (20*21/2)</f>
        <v>1.0860000000000001</v>
      </c>
      <c r="J855" s="2">
        <f t="shared" si="106"/>
        <v>1.1081218062621805</v>
      </c>
      <c r="K855" s="2">
        <f t="shared" si="100"/>
        <v>1.1604628619824093</v>
      </c>
    </row>
    <row r="856" spans="1:11" ht="13.5" x14ac:dyDescent="0.25">
      <c r="A856" s="3">
        <f>TITRES_STAT!B859</f>
        <v>43552</v>
      </c>
      <c r="B856" s="5">
        <f>TITRES_STAT!D859</f>
        <v>1.08</v>
      </c>
      <c r="C856" s="2">
        <f t="shared" si="101"/>
        <v>0</v>
      </c>
      <c r="D856" s="2">
        <f t="shared" si="102"/>
        <v>1.08</v>
      </c>
      <c r="E856" s="2">
        <f t="shared" si="104"/>
        <v>1.08</v>
      </c>
      <c r="F856" s="2">
        <f t="shared" si="105"/>
        <v>1.1054999999999997</v>
      </c>
      <c r="G856" s="2">
        <f t="shared" si="99"/>
        <v>1.165</v>
      </c>
      <c r="H856" s="2">
        <f t="shared" si="103"/>
        <v>1.4417999999999978</v>
      </c>
      <c r="I856" s="2">
        <f t="array" ref="I856">SUMPRODUCT(B840:B859, (ROW(B840:B859)-ROW(B840)+1)) / (20*21/2)</f>
        <v>1.0842857142857143</v>
      </c>
      <c r="J856" s="2">
        <f t="shared" si="106"/>
        <v>1.1054435389991155</v>
      </c>
      <c r="K856" s="2">
        <f t="shared" si="100"/>
        <v>1.1573074556301579</v>
      </c>
    </row>
    <row r="857" spans="1:11" ht="13.5" x14ac:dyDescent="0.25">
      <c r="A857" s="3">
        <f>TITRES_STAT!B860</f>
        <v>43553</v>
      </c>
      <c r="B857" s="5">
        <f>TITRES_STAT!D860</f>
        <v>1.08</v>
      </c>
      <c r="C857" s="2">
        <f t="shared" si="101"/>
        <v>0</v>
      </c>
      <c r="D857" s="2">
        <f t="shared" si="102"/>
        <v>1.08</v>
      </c>
      <c r="E857" s="2">
        <f t="shared" si="104"/>
        <v>1.08</v>
      </c>
      <c r="F857" s="2">
        <f t="shared" si="105"/>
        <v>1.1009999999999995</v>
      </c>
      <c r="G857" s="2">
        <f t="shared" si="99"/>
        <v>1.1619999999999999</v>
      </c>
      <c r="H857" s="2">
        <f t="shared" si="103"/>
        <v>1.4399499999999978</v>
      </c>
      <c r="I857" s="2">
        <f t="array" ref="I857">SUMPRODUCT(B841:B860, (ROW(B841:B860)-ROW(B841)+1)) / (20*21/2)</f>
        <v>1.082857142857143</v>
      </c>
      <c r="J857" s="2">
        <f t="shared" si="106"/>
        <v>1.1030203448087235</v>
      </c>
      <c r="K857" s="2">
        <f t="shared" si="100"/>
        <v>1.1542757907034851</v>
      </c>
    </row>
    <row r="858" spans="1:11" ht="13.5" x14ac:dyDescent="0.25">
      <c r="A858" s="3">
        <f>TITRES_STAT!B861</f>
        <v>43556</v>
      </c>
      <c r="B858" s="5">
        <f>TITRES_STAT!D861</f>
        <v>1.08</v>
      </c>
      <c r="C858" s="2">
        <f t="shared" si="101"/>
        <v>0</v>
      </c>
      <c r="D858" s="2">
        <f t="shared" si="102"/>
        <v>1.08</v>
      </c>
      <c r="E858" s="2">
        <f t="shared" si="104"/>
        <v>1.08</v>
      </c>
      <c r="F858" s="2">
        <f t="shared" si="105"/>
        <v>1.0979999999999996</v>
      </c>
      <c r="G858" s="2">
        <f t="shared" si="99"/>
        <v>1.1589999999999998</v>
      </c>
      <c r="H858" s="2">
        <f t="shared" si="103"/>
        <v>1.4380999999999977</v>
      </c>
      <c r="I858" s="2">
        <f t="array" ref="I858">SUMPRODUCT(B842:B861, (ROW(B842:B861)-ROW(B842)+1)) / (20*21/2)</f>
        <v>1.0817142857142859</v>
      </c>
      <c r="J858" s="2">
        <f t="shared" si="106"/>
        <v>1.1008279310174165</v>
      </c>
      <c r="K858" s="2">
        <f t="shared" si="100"/>
        <v>1.1513630145974663</v>
      </c>
    </row>
    <row r="859" spans="1:11" ht="13.5" x14ac:dyDescent="0.25">
      <c r="A859" s="3">
        <f>TITRES_STAT!B862</f>
        <v>43557</v>
      </c>
      <c r="B859" s="5">
        <f>TITRES_STAT!D862</f>
        <v>1.08</v>
      </c>
      <c r="C859" s="2">
        <f t="shared" si="101"/>
        <v>0</v>
      </c>
      <c r="D859" s="2">
        <f t="shared" si="102"/>
        <v>1.08</v>
      </c>
      <c r="E859" s="2">
        <f t="shared" si="104"/>
        <v>1.08</v>
      </c>
      <c r="F859" s="2">
        <f t="shared" si="105"/>
        <v>1.0949999999999995</v>
      </c>
      <c r="G859" s="2">
        <f t="shared" si="99"/>
        <v>1.1559999999999997</v>
      </c>
      <c r="H859" s="2">
        <f t="shared" si="103"/>
        <v>1.4362499999999978</v>
      </c>
      <c r="I859" s="2">
        <f t="array" ref="I859">SUMPRODUCT(B843:B862, (ROW(B843:B862)-ROW(B843)+1)) / (20*21/2)</f>
        <v>1.080857142857143</v>
      </c>
      <c r="J859" s="2">
        <f t="shared" si="106"/>
        <v>1.0988443185395673</v>
      </c>
      <c r="K859" s="2">
        <f t="shared" si="100"/>
        <v>1.1485644650054088</v>
      </c>
    </row>
    <row r="860" spans="1:11" ht="13.5" x14ac:dyDescent="0.25">
      <c r="A860" s="3">
        <f>TITRES_STAT!B863</f>
        <v>43558</v>
      </c>
      <c r="B860" s="5">
        <f>TITRES_STAT!D863</f>
        <v>1.08</v>
      </c>
      <c r="C860" s="2">
        <f t="shared" si="101"/>
        <v>0</v>
      </c>
      <c r="D860" s="2">
        <f t="shared" si="102"/>
        <v>1.08</v>
      </c>
      <c r="E860" s="2">
        <f t="shared" si="104"/>
        <v>1.08</v>
      </c>
      <c r="F860" s="2">
        <f t="shared" si="105"/>
        <v>1.0919999999999994</v>
      </c>
      <c r="G860" s="2">
        <f t="shared" si="99"/>
        <v>1.1529999999999996</v>
      </c>
      <c r="H860" s="2">
        <f t="shared" si="103"/>
        <v>1.4343999999999975</v>
      </c>
      <c r="I860" s="2">
        <f t="array" ref="I860">SUMPRODUCT(B844:B863, (ROW(B844:B863)-ROW(B844)+1)) / (20*21/2)</f>
        <v>1.0802857142857143</v>
      </c>
      <c r="J860" s="2">
        <f t="shared" si="106"/>
        <v>1.097049621535799</v>
      </c>
      <c r="K860" s="2">
        <f t="shared" si="100"/>
        <v>1.1458756624561772</v>
      </c>
    </row>
    <row r="861" spans="1:11" ht="13.5" x14ac:dyDescent="0.25">
      <c r="A861" s="3">
        <f>TITRES_STAT!B864</f>
        <v>43559</v>
      </c>
      <c r="B861" s="5">
        <f>TITRES_STAT!D864</f>
        <v>1.08</v>
      </c>
      <c r="C861" s="2">
        <f t="shared" si="101"/>
        <v>0</v>
      </c>
      <c r="D861" s="2">
        <f t="shared" si="102"/>
        <v>1.08</v>
      </c>
      <c r="E861" s="2">
        <f t="shared" si="104"/>
        <v>1.08</v>
      </c>
      <c r="F861" s="2">
        <f t="shared" si="105"/>
        <v>1.0889999999999997</v>
      </c>
      <c r="G861" s="2">
        <f t="shared" si="99"/>
        <v>1.1499999999999997</v>
      </c>
      <c r="H861" s="2">
        <f t="shared" si="103"/>
        <v>1.4325499999999973</v>
      </c>
      <c r="I861" s="2">
        <f t="array" ref="I861">SUMPRODUCT(B845:B864, (ROW(B845:B864)-ROW(B845)+1)) / (20*21/2)</f>
        <v>1.08</v>
      </c>
      <c r="J861" s="2">
        <f t="shared" si="106"/>
        <v>1.0954258480561991</v>
      </c>
      <c r="K861" s="2">
        <f t="shared" si="100"/>
        <v>1.1432923031441704</v>
      </c>
    </row>
    <row r="862" spans="1:11" ht="13.5" x14ac:dyDescent="0.25">
      <c r="A862" s="3">
        <f>TITRES_STAT!B865</f>
        <v>43560</v>
      </c>
      <c r="B862" s="5">
        <f>TITRES_STAT!D865</f>
        <v>1.08</v>
      </c>
      <c r="C862" s="2">
        <f t="shared" si="101"/>
        <v>0</v>
      </c>
      <c r="D862" s="2">
        <f t="shared" si="102"/>
        <v>1.08</v>
      </c>
      <c r="E862" s="2">
        <f t="shared" si="104"/>
        <v>1.08</v>
      </c>
      <c r="F862" s="2">
        <f t="shared" si="105"/>
        <v>1.0859999999999996</v>
      </c>
      <c r="G862" s="2">
        <f t="shared" si="99"/>
        <v>1.1469999999999996</v>
      </c>
      <c r="H862" s="2">
        <f t="shared" si="103"/>
        <v>1.4306999999999972</v>
      </c>
      <c r="I862" s="2">
        <f t="array" ref="I862">SUMPRODUCT(B846:B865, (ROW(B846:B865)-ROW(B846)+1)) / (20*21/2)</f>
        <v>1.08</v>
      </c>
      <c r="J862" s="2">
        <f t="shared" si="106"/>
        <v>1.0939567196698945</v>
      </c>
      <c r="K862" s="2">
        <f t="shared" si="100"/>
        <v>1.1408102520404775</v>
      </c>
    </row>
    <row r="863" spans="1:11" ht="13.5" x14ac:dyDescent="0.25">
      <c r="A863" s="3">
        <f>TITRES_STAT!B866</f>
        <v>43563</v>
      </c>
      <c r="B863" s="5">
        <f>TITRES_STAT!D866</f>
        <v>1.08</v>
      </c>
      <c r="C863" s="2">
        <f t="shared" si="101"/>
        <v>0</v>
      </c>
      <c r="D863" s="2">
        <f t="shared" si="102"/>
        <v>1.08</v>
      </c>
      <c r="E863" s="2">
        <f t="shared" si="104"/>
        <v>1.08</v>
      </c>
      <c r="F863" s="2">
        <f t="shared" si="105"/>
        <v>1.0829999999999995</v>
      </c>
      <c r="G863" s="2">
        <f t="shared" si="99"/>
        <v>1.1439999999999995</v>
      </c>
      <c r="H863" s="2">
        <f t="shared" si="103"/>
        <v>1.4285499999999971</v>
      </c>
      <c r="I863" s="2">
        <f t="array" ref="I863">SUMPRODUCT(B847:B866, (ROW(B847:B866)-ROW(B847)+1)) / (20*21/2)</f>
        <v>1.08</v>
      </c>
      <c r="J863" s="2">
        <f t="shared" si="106"/>
        <v>1.0926275082727617</v>
      </c>
      <c r="K863" s="2">
        <f t="shared" si="100"/>
        <v>1.1384255362741844</v>
      </c>
    </row>
    <row r="864" spans="1:11" ht="13.5" x14ac:dyDescent="0.25">
      <c r="A864" s="3">
        <f>TITRES_STAT!B867</f>
        <v>43565</v>
      </c>
      <c r="B864" s="5">
        <f>TITRES_STAT!D867</f>
        <v>1.08</v>
      </c>
      <c r="C864" s="2">
        <f t="shared" si="101"/>
        <v>0</v>
      </c>
      <c r="D864" s="2">
        <f t="shared" si="102"/>
        <v>1.08</v>
      </c>
      <c r="E864" s="2">
        <f t="shared" si="104"/>
        <v>1.08</v>
      </c>
      <c r="F864" s="2">
        <f t="shared" si="105"/>
        <v>1.0799999999999996</v>
      </c>
      <c r="G864" s="2">
        <f t="shared" si="99"/>
        <v>1.1409999999999993</v>
      </c>
      <c r="H864" s="2">
        <f t="shared" si="103"/>
        <v>1.4260999999999968</v>
      </c>
      <c r="I864" s="2">
        <f t="array" ref="I864">SUMPRODUCT(B848:B867, (ROW(B848:B867)-ROW(B848)+1)) / (20*21/2)</f>
        <v>1.08</v>
      </c>
      <c r="J864" s="2">
        <f t="shared" si="106"/>
        <v>1.0914248884372606</v>
      </c>
      <c r="K864" s="2">
        <f t="shared" si="100"/>
        <v>1.1361343387732359</v>
      </c>
    </row>
    <row r="865" spans="1:11" ht="13.5" x14ac:dyDescent="0.25">
      <c r="A865" s="3">
        <f>TITRES_STAT!B868</f>
        <v>43566</v>
      </c>
      <c r="B865" s="5">
        <f>TITRES_STAT!D868</f>
        <v>1.08</v>
      </c>
      <c r="C865" s="2">
        <f t="shared" si="101"/>
        <v>0</v>
      </c>
      <c r="D865" s="2">
        <f t="shared" si="102"/>
        <v>1.08</v>
      </c>
      <c r="E865" s="2">
        <f t="shared" si="104"/>
        <v>1.08</v>
      </c>
      <c r="F865" s="2">
        <f t="shared" si="105"/>
        <v>1.0799999999999996</v>
      </c>
      <c r="G865" s="2">
        <f t="shared" si="99"/>
        <v>1.1381999999999994</v>
      </c>
      <c r="H865" s="2">
        <f t="shared" si="103"/>
        <v>1.4235499999999965</v>
      </c>
      <c r="I865" s="2">
        <f t="array" ref="I865">SUMPRODUCT(B849:B868, (ROW(B849:B868)-ROW(B849)+1)) / (20*21/2)</f>
        <v>1.08</v>
      </c>
      <c r="J865" s="2">
        <f t="shared" si="106"/>
        <v>1.0903368038241881</v>
      </c>
      <c r="K865" s="2">
        <f t="shared" si="100"/>
        <v>1.1339329921546777</v>
      </c>
    </row>
    <row r="866" spans="1:11" ht="13.5" x14ac:dyDescent="0.25">
      <c r="A866" s="3">
        <f>TITRES_STAT!B869</f>
        <v>43567</v>
      </c>
      <c r="B866" s="5">
        <f>TITRES_STAT!D869</f>
        <v>1.08</v>
      </c>
      <c r="C866" s="2">
        <f t="shared" si="101"/>
        <v>0</v>
      </c>
      <c r="D866" s="2">
        <f t="shared" si="102"/>
        <v>1.08</v>
      </c>
      <c r="E866" s="2">
        <f t="shared" si="104"/>
        <v>1.08</v>
      </c>
      <c r="F866" s="2">
        <f t="shared" si="105"/>
        <v>1.0799999999999996</v>
      </c>
      <c r="G866" s="2">
        <f t="shared" si="99"/>
        <v>1.1353999999999993</v>
      </c>
      <c r="H866" s="2">
        <f t="shared" si="103"/>
        <v>1.4209999999999965</v>
      </c>
      <c r="I866" s="2">
        <f t="array" ref="I866">SUMPRODUCT(B850:B869, (ROW(B850:B869)-ROW(B850)+1)) / (20*21/2)</f>
        <v>1.08</v>
      </c>
      <c r="J866" s="2">
        <f t="shared" si="106"/>
        <v>1.0893523463171224</v>
      </c>
      <c r="K866" s="2">
        <f t="shared" si="100"/>
        <v>1.1318179728544941</v>
      </c>
    </row>
    <row r="867" spans="1:11" ht="13.5" x14ac:dyDescent="0.25">
      <c r="A867" s="3">
        <f>TITRES_STAT!B870</f>
        <v>43570</v>
      </c>
      <c r="B867" s="5">
        <f>TITRES_STAT!D870</f>
        <v>1.08</v>
      </c>
      <c r="C867" s="2">
        <f t="shared" si="101"/>
        <v>0</v>
      </c>
      <c r="D867" s="2">
        <f t="shared" si="102"/>
        <v>1.08</v>
      </c>
      <c r="E867" s="2">
        <f t="shared" si="104"/>
        <v>1.08</v>
      </c>
      <c r="F867" s="2">
        <f t="shared" si="105"/>
        <v>1.0799999999999996</v>
      </c>
      <c r="G867" s="2">
        <f t="shared" si="99"/>
        <v>1.1325999999999994</v>
      </c>
      <c r="H867" s="2">
        <f t="shared" si="103"/>
        <v>1.4184499999999962</v>
      </c>
      <c r="I867" s="2">
        <f t="array" ref="I867">SUMPRODUCT(B851:B870, (ROW(B851:B870)-ROW(B851)+1)) / (20*21/2)</f>
        <v>1.082857142857143</v>
      </c>
      <c r="J867" s="2">
        <f t="shared" si="106"/>
        <v>1.0884616466678727</v>
      </c>
      <c r="K867" s="2">
        <f t="shared" si="100"/>
        <v>1.1297858954876512</v>
      </c>
    </row>
    <row r="868" spans="1:11" ht="13.5" x14ac:dyDescent="0.25">
      <c r="A868" s="3">
        <f>TITRES_STAT!B871</f>
        <v>43571</v>
      </c>
      <c r="B868" s="5">
        <f>TITRES_STAT!D871</f>
        <v>1.08</v>
      </c>
      <c r="C868" s="2">
        <f t="shared" si="101"/>
        <v>0</v>
      </c>
      <c r="D868" s="2">
        <f t="shared" si="102"/>
        <v>1.08</v>
      </c>
      <c r="E868" s="2">
        <f t="shared" si="104"/>
        <v>1.08</v>
      </c>
      <c r="F868" s="2">
        <f t="shared" si="105"/>
        <v>1.0799999999999996</v>
      </c>
      <c r="G868" s="2">
        <f t="shared" si="99"/>
        <v>1.1297999999999992</v>
      </c>
      <c r="H868" s="2">
        <f t="shared" si="103"/>
        <v>1.4158999999999964</v>
      </c>
      <c r="I868" s="2">
        <f t="array" ref="I868">SUMPRODUCT(B852:B871, (ROW(B852:B871)-ROW(B852)+1)) / (20*21/2)</f>
        <v>1.0855714285714286</v>
      </c>
      <c r="J868" s="2">
        <f t="shared" si="106"/>
        <v>1.0876557755566467</v>
      </c>
      <c r="K868" s="2">
        <f t="shared" si="100"/>
        <v>1.1278335074293118</v>
      </c>
    </row>
    <row r="869" spans="1:11" ht="13.5" x14ac:dyDescent="0.25">
      <c r="A869" s="3">
        <f>TITRES_STAT!B872</f>
        <v>43572</v>
      </c>
      <c r="B869" s="5">
        <f>TITRES_STAT!D872</f>
        <v>1.08</v>
      </c>
      <c r="C869" s="2">
        <f t="shared" si="101"/>
        <v>0</v>
      </c>
      <c r="D869" s="2">
        <f t="shared" si="102"/>
        <v>1.08</v>
      </c>
      <c r="E869" s="2">
        <f t="shared" si="104"/>
        <v>1.08</v>
      </c>
      <c r="F869" s="2">
        <f t="shared" si="105"/>
        <v>1.0799999999999996</v>
      </c>
      <c r="G869" s="2">
        <f t="shared" si="99"/>
        <v>1.1269999999999993</v>
      </c>
      <c r="H869" s="2">
        <f t="shared" si="103"/>
        <v>1.4133499999999963</v>
      </c>
      <c r="I869" s="2">
        <f t="array" ref="I869">SUMPRODUCT(B853:B872, (ROW(B853:B872)-ROW(B853)+1)) / (20*21/2)</f>
        <v>1.0881428571428571</v>
      </c>
      <c r="J869" s="2">
        <f t="shared" si="106"/>
        <v>1.0869266540750613</v>
      </c>
      <c r="K869" s="2">
        <f t="shared" si="100"/>
        <v>1.1259576836085543</v>
      </c>
    </row>
    <row r="870" spans="1:11" ht="13.5" x14ac:dyDescent="0.25">
      <c r="A870" s="3">
        <f>TITRES_STAT!B873</f>
        <v>43573</v>
      </c>
      <c r="B870" s="5">
        <f>TITRES_STAT!D873</f>
        <v>1.1100000000000001</v>
      </c>
      <c r="C870" s="2">
        <f t="shared" si="101"/>
        <v>3.0000000000000027E-2</v>
      </c>
      <c r="D870" s="2">
        <f t="shared" si="102"/>
        <v>1.0860000000000001</v>
      </c>
      <c r="E870" s="2">
        <f t="shared" si="104"/>
        <v>1.083</v>
      </c>
      <c r="F870" s="2">
        <f t="shared" si="105"/>
        <v>1.0814999999999997</v>
      </c>
      <c r="G870" s="2">
        <f t="shared" si="99"/>
        <v>1.1247999999999991</v>
      </c>
      <c r="H870" s="2">
        <f t="shared" si="103"/>
        <v>1.4109499999999966</v>
      </c>
      <c r="I870" s="2">
        <f t="array" ref="I870">SUMPRODUCT(B854:B873, (ROW(B854:B873)-ROW(B854)+1)) / (20*21/2)</f>
        <v>1.0905714285714287</v>
      </c>
      <c r="J870" s="2">
        <f t="shared" si="106"/>
        <v>1.0891241155917222</v>
      </c>
      <c r="K870" s="2">
        <f t="shared" si="100"/>
        <v>1.1253318920944932</v>
      </c>
    </row>
    <row r="871" spans="1:11" ht="13.5" x14ac:dyDescent="0.25">
      <c r="A871" s="3">
        <f>TITRES_STAT!B874</f>
        <v>43574</v>
      </c>
      <c r="B871" s="5">
        <f>TITRES_STAT!D874</f>
        <v>1.1100000000000001</v>
      </c>
      <c r="C871" s="2">
        <f t="shared" si="101"/>
        <v>0</v>
      </c>
      <c r="D871" s="2">
        <f t="shared" si="102"/>
        <v>1.0920000000000001</v>
      </c>
      <c r="E871" s="2">
        <f t="shared" si="104"/>
        <v>1.0859999999999999</v>
      </c>
      <c r="F871" s="2">
        <f t="shared" si="105"/>
        <v>1.0829999999999997</v>
      </c>
      <c r="G871" s="2">
        <f t="shared" si="99"/>
        <v>1.1225999999999992</v>
      </c>
      <c r="H871" s="2">
        <f t="shared" si="103"/>
        <v>1.4085499999999971</v>
      </c>
      <c r="I871" s="2">
        <f t="array" ref="I871">SUMPRODUCT(B855:B874, (ROW(B855:B874)-ROW(B855)+1)) / (20*21/2)</f>
        <v>1.0928571428571427</v>
      </c>
      <c r="J871" s="2">
        <f t="shared" si="106"/>
        <v>1.0911122950591772</v>
      </c>
      <c r="K871" s="2">
        <f t="shared" si="100"/>
        <v>1.1247306414241209</v>
      </c>
    </row>
    <row r="872" spans="1:11" ht="13.5" x14ac:dyDescent="0.25">
      <c r="A872" s="3">
        <f>TITRES_STAT!B875</f>
        <v>43577</v>
      </c>
      <c r="B872" s="5">
        <f>TITRES_STAT!D875</f>
        <v>1.1100000000000001</v>
      </c>
      <c r="C872" s="2">
        <f t="shared" si="101"/>
        <v>0</v>
      </c>
      <c r="D872" s="2">
        <f t="shared" si="102"/>
        <v>1.0980000000000003</v>
      </c>
      <c r="E872" s="2">
        <f t="shared" si="104"/>
        <v>1.089</v>
      </c>
      <c r="F872" s="2">
        <f t="shared" si="105"/>
        <v>1.0844999999999998</v>
      </c>
      <c r="G872" s="2">
        <f t="shared" si="99"/>
        <v>1.1209999999999991</v>
      </c>
      <c r="H872" s="2">
        <f t="shared" si="103"/>
        <v>1.4061499999999973</v>
      </c>
      <c r="I872" s="2">
        <f t="array" ref="I872">SUMPRODUCT(B856:B875, (ROW(B856:B875)-ROW(B856)+1)) / (20*21/2)</f>
        <v>1.095</v>
      </c>
      <c r="J872" s="2">
        <f t="shared" si="106"/>
        <v>1.0929111241011602</v>
      </c>
      <c r="K872" s="2">
        <f t="shared" si="100"/>
        <v>1.1241529692114103</v>
      </c>
    </row>
    <row r="873" spans="1:11" ht="13.5" x14ac:dyDescent="0.25">
      <c r="A873" s="3">
        <f>TITRES_STAT!B876</f>
        <v>43578</v>
      </c>
      <c r="B873" s="5">
        <f>TITRES_STAT!D876</f>
        <v>1.1100000000000001</v>
      </c>
      <c r="C873" s="2">
        <f t="shared" si="101"/>
        <v>0</v>
      </c>
      <c r="D873" s="2">
        <f t="shared" si="102"/>
        <v>1.1040000000000003</v>
      </c>
      <c r="E873" s="2">
        <f t="shared" si="104"/>
        <v>1.0920000000000001</v>
      </c>
      <c r="F873" s="2">
        <f t="shared" si="105"/>
        <v>1.0859999999999999</v>
      </c>
      <c r="G873" s="2">
        <f t="shared" si="99"/>
        <v>1.1193999999999991</v>
      </c>
      <c r="H873" s="2">
        <f t="shared" si="103"/>
        <v>1.4037499999999974</v>
      </c>
      <c r="I873" s="2">
        <f t="array" ref="I873">SUMPRODUCT(B857:B876, (ROW(B857:B876)-ROW(B857)+1)) / (20*21/2)</f>
        <v>1.097</v>
      </c>
      <c r="J873" s="2">
        <f t="shared" si="106"/>
        <v>1.0945386360915259</v>
      </c>
      <c r="K873" s="2">
        <f t="shared" si="100"/>
        <v>1.1235979508109628</v>
      </c>
    </row>
    <row r="874" spans="1:11" ht="13.5" x14ac:dyDescent="0.25">
      <c r="A874" s="3">
        <f>TITRES_STAT!B877</f>
        <v>43579</v>
      </c>
      <c r="B874" s="5">
        <f>TITRES_STAT!D877</f>
        <v>1.1100000000000001</v>
      </c>
      <c r="C874" s="2">
        <f t="shared" si="101"/>
        <v>0</v>
      </c>
      <c r="D874" s="2">
        <f t="shared" si="102"/>
        <v>1.1100000000000001</v>
      </c>
      <c r="E874" s="2">
        <f t="shared" si="104"/>
        <v>1.095</v>
      </c>
      <c r="F874" s="2">
        <f t="shared" si="105"/>
        <v>1.0874999999999999</v>
      </c>
      <c r="G874" s="2">
        <f t="shared" si="99"/>
        <v>1.1177999999999992</v>
      </c>
      <c r="H874" s="2">
        <f t="shared" si="103"/>
        <v>1.4013499999999977</v>
      </c>
      <c r="I874" s="2">
        <f t="array" ref="I874">SUMPRODUCT(B858:B877, (ROW(B858:B877)-ROW(B858)+1)) / (20*21/2)</f>
        <v>1.0988571428571428</v>
      </c>
      <c r="J874" s="2">
        <f t="shared" si="106"/>
        <v>1.0960111469399521</v>
      </c>
      <c r="K874" s="2">
        <f t="shared" si="100"/>
        <v>1.1230646978379839</v>
      </c>
    </row>
    <row r="875" spans="1:11" ht="13.5" x14ac:dyDescent="0.25">
      <c r="A875" s="3">
        <f>TITRES_STAT!B878</f>
        <v>43580</v>
      </c>
      <c r="B875" s="5">
        <f>TITRES_STAT!D878</f>
        <v>1.1100000000000001</v>
      </c>
      <c r="C875" s="2">
        <f t="shared" si="101"/>
        <v>0</v>
      </c>
      <c r="D875" s="2">
        <f t="shared" si="102"/>
        <v>1.1100000000000001</v>
      </c>
      <c r="E875" s="2">
        <f t="shared" si="104"/>
        <v>1.0980000000000001</v>
      </c>
      <c r="F875" s="2">
        <f t="shared" si="105"/>
        <v>1.089</v>
      </c>
      <c r="G875" s="2">
        <f t="shared" si="99"/>
        <v>1.1161999999999992</v>
      </c>
      <c r="H875" s="2">
        <f t="shared" si="103"/>
        <v>1.3989499999999979</v>
      </c>
      <c r="I875" s="2">
        <f t="array" ref="I875">SUMPRODUCT(B859:B878, (ROW(B859:B878)-ROW(B859)+1)) / (20*21/2)</f>
        <v>1.1005714285714285</v>
      </c>
      <c r="J875" s="2">
        <f t="shared" si="106"/>
        <v>1.0973434186599567</v>
      </c>
      <c r="K875" s="2">
        <f t="shared" si="100"/>
        <v>1.1225523567462983</v>
      </c>
    </row>
    <row r="876" spans="1:11" ht="13.5" x14ac:dyDescent="0.25">
      <c r="A876" s="3">
        <f>TITRES_STAT!B879</f>
        <v>43581</v>
      </c>
      <c r="B876" s="5">
        <f>TITRES_STAT!D879</f>
        <v>1.1100000000000001</v>
      </c>
      <c r="C876" s="2">
        <f t="shared" si="101"/>
        <v>0</v>
      </c>
      <c r="D876" s="2">
        <f t="shared" si="102"/>
        <v>1.1100000000000001</v>
      </c>
      <c r="E876" s="2">
        <f t="shared" si="104"/>
        <v>1.101</v>
      </c>
      <c r="F876" s="2">
        <f t="shared" si="105"/>
        <v>1.0905</v>
      </c>
      <c r="G876" s="2">
        <f t="shared" si="99"/>
        <v>1.1145999999999991</v>
      </c>
      <c r="H876" s="2">
        <f t="shared" si="103"/>
        <v>1.3961999999999981</v>
      </c>
      <c r="I876" s="2">
        <f t="array" ref="I876">SUMPRODUCT(B860:B879, (ROW(B860:B879)-ROW(B860)+1)) / (20*21/2)</f>
        <v>1.0992857142857142</v>
      </c>
      <c r="J876" s="2">
        <f t="shared" si="106"/>
        <v>1.0985488073590084</v>
      </c>
      <c r="K876" s="2">
        <f t="shared" si="100"/>
        <v>1.1220601074621297</v>
      </c>
    </row>
    <row r="877" spans="1:11" ht="13.5" x14ac:dyDescent="0.25">
      <c r="A877" s="3">
        <f>TITRES_STAT!B880</f>
        <v>43584</v>
      </c>
      <c r="B877" s="5">
        <f>TITRES_STAT!D880</f>
        <v>1.1100000000000001</v>
      </c>
      <c r="C877" s="2">
        <f t="shared" si="101"/>
        <v>0</v>
      </c>
      <c r="D877" s="2">
        <f t="shared" si="102"/>
        <v>1.1100000000000001</v>
      </c>
      <c r="E877" s="2">
        <f t="shared" si="104"/>
        <v>1.1040000000000001</v>
      </c>
      <c r="F877" s="2">
        <f t="shared" si="105"/>
        <v>1.0919999999999999</v>
      </c>
      <c r="G877" s="2">
        <f t="shared" si="99"/>
        <v>1.1129999999999991</v>
      </c>
      <c r="H877" s="2">
        <f t="shared" si="103"/>
        <v>1.3934499999999983</v>
      </c>
      <c r="I877" s="2">
        <f t="array" ref="I877">SUMPRODUCT(B861:B880, (ROW(B861:B880)-ROW(B861)+1)) / (20*21/2)</f>
        <v>1.0960952380952382</v>
      </c>
      <c r="J877" s="2">
        <f t="shared" si="106"/>
        <v>1.099639397134341</v>
      </c>
      <c r="K877" s="2">
        <f t="shared" si="100"/>
        <v>1.1215871620714579</v>
      </c>
    </row>
    <row r="878" spans="1:11" ht="13.5" x14ac:dyDescent="0.25">
      <c r="A878" s="3">
        <f>TITRES_STAT!B881</f>
        <v>43585</v>
      </c>
      <c r="B878" s="5">
        <f>TITRES_STAT!D881</f>
        <v>1.1100000000000001</v>
      </c>
      <c r="C878" s="2">
        <f t="shared" si="101"/>
        <v>0</v>
      </c>
      <c r="D878" s="2">
        <f t="shared" si="102"/>
        <v>1.1100000000000001</v>
      </c>
      <c r="E878" s="2">
        <f t="shared" si="104"/>
        <v>1.107</v>
      </c>
      <c r="F878" s="2">
        <f t="shared" si="105"/>
        <v>1.0934999999999999</v>
      </c>
      <c r="G878" s="2">
        <f t="shared" si="99"/>
        <v>1.111599999999999</v>
      </c>
      <c r="H878" s="2">
        <f t="shared" si="103"/>
        <v>1.3906999999999985</v>
      </c>
      <c r="I878" s="2">
        <f t="array" ref="I878">SUMPRODUCT(B862:B881, (ROW(B862:B881)-ROW(B862)+1)) / (20*21/2)</f>
        <v>1.093</v>
      </c>
      <c r="J878" s="2">
        <f t="shared" si="106"/>
        <v>1.1006261212167847</v>
      </c>
      <c r="K878" s="2">
        <f t="shared" si="100"/>
        <v>1.1211327635588517</v>
      </c>
    </row>
    <row r="879" spans="1:11" ht="13.5" x14ac:dyDescent="0.25">
      <c r="A879" s="3">
        <f>TITRES_STAT!B882</f>
        <v>43587</v>
      </c>
      <c r="B879" s="5">
        <f>TITRES_STAT!D882</f>
        <v>1.08</v>
      </c>
      <c r="C879" s="2">
        <f t="shared" si="101"/>
        <v>-3.0000000000000027E-2</v>
      </c>
      <c r="D879" s="2">
        <f t="shared" si="102"/>
        <v>1.1040000000000001</v>
      </c>
      <c r="E879" s="2">
        <f t="shared" si="104"/>
        <v>1.107</v>
      </c>
      <c r="F879" s="2">
        <f t="shared" si="105"/>
        <v>1.0934999999999999</v>
      </c>
      <c r="G879" s="2">
        <f t="shared" si="99"/>
        <v>1.109599999999999</v>
      </c>
      <c r="H879" s="2">
        <f t="shared" si="103"/>
        <v>1.3877999999999986</v>
      </c>
      <c r="I879" s="2">
        <f t="array" ref="I879">SUMPRODUCT(B863:B882, (ROW(B863:B882)-ROW(B863)+1)) / (20*21/2)</f>
        <v>1.0900000000000001</v>
      </c>
      <c r="J879" s="2">
        <f t="shared" si="106"/>
        <v>1.098661728719948</v>
      </c>
      <c r="K879" s="2">
        <f t="shared" si="100"/>
        <v>1.1195197140075241</v>
      </c>
    </row>
    <row r="880" spans="1:11" ht="13.5" x14ac:dyDescent="0.25">
      <c r="A880" s="3">
        <f>TITRES_STAT!B883</f>
        <v>43588</v>
      </c>
      <c r="B880" s="5">
        <f>TITRES_STAT!D883</f>
        <v>1.06</v>
      </c>
      <c r="C880" s="2">
        <f t="shared" si="101"/>
        <v>-2.0000000000000018E-2</v>
      </c>
      <c r="D880" s="2">
        <f t="shared" si="102"/>
        <v>1.0940000000000001</v>
      </c>
      <c r="E880" s="2">
        <f t="shared" si="104"/>
        <v>1.1020000000000001</v>
      </c>
      <c r="F880" s="2">
        <f t="shared" si="105"/>
        <v>1.0924999999999998</v>
      </c>
      <c r="G880" s="2">
        <f t="shared" si="99"/>
        <v>1.1071999999999991</v>
      </c>
      <c r="H880" s="2">
        <f t="shared" si="103"/>
        <v>1.3847999999999987</v>
      </c>
      <c r="I880" s="2">
        <f t="array" ref="I880">SUMPRODUCT(B864:B883, (ROW(B864:B883)-ROW(B864)+1)) / (20*21/2)</f>
        <v>1.0870952380952381</v>
      </c>
      <c r="J880" s="2">
        <f t="shared" si="106"/>
        <v>1.0949796593180483</v>
      </c>
      <c r="K880" s="2">
        <f t="shared" si="100"/>
        <v>1.1171856075758566</v>
      </c>
    </row>
    <row r="881" spans="1:11" ht="13.5" x14ac:dyDescent="0.25">
      <c r="A881" s="3">
        <f>TITRES_STAT!B884</f>
        <v>43591</v>
      </c>
      <c r="B881" s="5">
        <f>TITRES_STAT!D884</f>
        <v>1.06</v>
      </c>
      <c r="C881" s="2">
        <f t="shared" si="101"/>
        <v>0</v>
      </c>
      <c r="D881" s="2">
        <f t="shared" si="102"/>
        <v>1.0840000000000001</v>
      </c>
      <c r="E881" s="2">
        <f t="shared" si="104"/>
        <v>1.0970000000000002</v>
      </c>
      <c r="F881" s="2">
        <f t="shared" si="105"/>
        <v>1.0914999999999995</v>
      </c>
      <c r="G881" s="2">
        <f t="shared" si="99"/>
        <v>1.1049999999999993</v>
      </c>
      <c r="H881" s="2">
        <f t="shared" si="103"/>
        <v>1.3817999999999993</v>
      </c>
      <c r="I881" s="2">
        <f t="array" ref="I881">SUMPRODUCT(B865:B884, (ROW(B865:B884)-ROW(B865)+1)) / (20*21/2)</f>
        <v>1.0842857142857145</v>
      </c>
      <c r="J881" s="2">
        <f t="shared" si="106"/>
        <v>1.09164826319252</v>
      </c>
      <c r="K881" s="2">
        <f t="shared" si="100"/>
        <v>1.1149430347297447</v>
      </c>
    </row>
    <row r="882" spans="1:11" ht="13.5" x14ac:dyDescent="0.25">
      <c r="A882" s="3">
        <f>TITRES_STAT!B885</f>
        <v>43592</v>
      </c>
      <c r="B882" s="5">
        <f>TITRES_STAT!D885</f>
        <v>1.06</v>
      </c>
      <c r="C882" s="2">
        <f t="shared" si="101"/>
        <v>0</v>
      </c>
      <c r="D882" s="2">
        <f t="shared" si="102"/>
        <v>1.0740000000000003</v>
      </c>
      <c r="E882" s="2">
        <f t="shared" si="104"/>
        <v>1.0920000000000001</v>
      </c>
      <c r="F882" s="2">
        <f t="shared" si="105"/>
        <v>1.0904999999999996</v>
      </c>
      <c r="G882" s="2">
        <f t="shared" ref="G882:G945" si="107">AVERAGE(B833:B882)</f>
        <v>1.1021999999999992</v>
      </c>
      <c r="H882" s="2">
        <f t="shared" si="103"/>
        <v>1.3787999999999994</v>
      </c>
      <c r="I882" s="2">
        <f t="array" ref="I882">SUMPRODUCT(B866:B885, (ROW(B866:B885)-ROW(B866)+1)) / (20*21/2)</f>
        <v>1.0815714285714289</v>
      </c>
      <c r="J882" s="2">
        <f t="shared" si="106"/>
        <v>1.0886341428884705</v>
      </c>
      <c r="K882" s="2">
        <f t="shared" si="100"/>
        <v>1.1127884059168134</v>
      </c>
    </row>
    <row r="883" spans="1:11" ht="13.5" x14ac:dyDescent="0.25">
      <c r="A883" s="3">
        <f>TITRES_STAT!B886</f>
        <v>43593</v>
      </c>
      <c r="B883" s="5">
        <f>TITRES_STAT!D886</f>
        <v>1.06</v>
      </c>
      <c r="C883" s="2">
        <f t="shared" si="101"/>
        <v>0</v>
      </c>
      <c r="D883" s="2">
        <f t="shared" si="102"/>
        <v>1.0640000000000001</v>
      </c>
      <c r="E883" s="2">
        <f t="shared" si="104"/>
        <v>1.0870000000000002</v>
      </c>
      <c r="F883" s="2">
        <f t="shared" si="105"/>
        <v>1.0894999999999997</v>
      </c>
      <c r="G883" s="2">
        <f t="shared" si="107"/>
        <v>1.0993999999999995</v>
      </c>
      <c r="H883" s="2">
        <f t="shared" si="103"/>
        <v>1.3757999999999995</v>
      </c>
      <c r="I883" s="2">
        <f t="array" ref="I883">SUMPRODUCT(B867:B886, (ROW(B867:B886)-ROW(B867)+1)) / (20*21/2)</f>
        <v>1.0770476190476193</v>
      </c>
      <c r="J883" s="2">
        <f t="shared" si="106"/>
        <v>1.085907081660997</v>
      </c>
      <c r="K883" s="2">
        <f t="shared" ref="K883:K946" si="108">$K$4*B883+(1-$K$4)*K882</f>
        <v>1.1107182723514482</v>
      </c>
    </row>
    <row r="884" spans="1:11" ht="13.5" x14ac:dyDescent="0.25">
      <c r="A884" s="3">
        <f>TITRES_STAT!B887</f>
        <v>43594</v>
      </c>
      <c r="B884" s="5">
        <f>TITRES_STAT!D887</f>
        <v>1.06</v>
      </c>
      <c r="C884" s="2">
        <f t="shared" si="101"/>
        <v>0</v>
      </c>
      <c r="D884" s="2">
        <f t="shared" si="102"/>
        <v>1.06</v>
      </c>
      <c r="E884" s="2">
        <f t="shared" si="104"/>
        <v>1.0820000000000003</v>
      </c>
      <c r="F884" s="2">
        <f t="shared" si="105"/>
        <v>1.0884999999999996</v>
      </c>
      <c r="G884" s="2">
        <f t="shared" si="107"/>
        <v>1.0971999999999995</v>
      </c>
      <c r="H884" s="2">
        <f t="shared" si="103"/>
        <v>1.3727999999999998</v>
      </c>
      <c r="I884" s="2">
        <f t="array" ref="I884">SUMPRODUCT(B868:B887, (ROW(B868:B887)-ROW(B868)+1)) / (20*21/2)</f>
        <v>1.072714285714286</v>
      </c>
      <c r="J884" s="2">
        <f t="shared" si="106"/>
        <v>1.0834397405504259</v>
      </c>
      <c r="K884" s="2">
        <f t="shared" si="108"/>
        <v>1.1087293204945285</v>
      </c>
    </row>
    <row r="885" spans="1:11" ht="13.5" x14ac:dyDescent="0.25">
      <c r="A885" s="3">
        <f>TITRES_STAT!B888</f>
        <v>43595</v>
      </c>
      <c r="B885" s="5">
        <f>TITRES_STAT!D888</f>
        <v>1.06</v>
      </c>
      <c r="C885" s="2">
        <f t="shared" si="101"/>
        <v>0</v>
      </c>
      <c r="D885" s="2">
        <f t="shared" si="102"/>
        <v>1.06</v>
      </c>
      <c r="E885" s="2">
        <f t="shared" si="104"/>
        <v>1.0770000000000004</v>
      </c>
      <c r="F885" s="2">
        <f t="shared" si="105"/>
        <v>1.0874999999999997</v>
      </c>
      <c r="G885" s="2">
        <f t="shared" si="107"/>
        <v>1.0949999999999995</v>
      </c>
      <c r="H885" s="2">
        <f t="shared" si="103"/>
        <v>1.3698000000000001</v>
      </c>
      <c r="I885" s="2">
        <f t="array" ref="I885">SUMPRODUCT(B869:B888, (ROW(B869:B888)-ROW(B869)+1)) / (20*21/2)</f>
        <v>1.0685714285714287</v>
      </c>
      <c r="J885" s="2">
        <f t="shared" si="106"/>
        <v>1.0812073843075283</v>
      </c>
      <c r="K885" s="2">
        <f t="shared" si="108"/>
        <v>1.106818366749645</v>
      </c>
    </row>
    <row r="886" spans="1:11" ht="13.5" x14ac:dyDescent="0.25">
      <c r="A886" s="3">
        <f>TITRES_STAT!B889</f>
        <v>43598</v>
      </c>
      <c r="B886" s="5">
        <f>TITRES_STAT!D889</f>
        <v>1.04</v>
      </c>
      <c r="C886" s="2">
        <f t="shared" si="101"/>
        <v>-2.0000000000000018E-2</v>
      </c>
      <c r="D886" s="2">
        <f t="shared" si="102"/>
        <v>1.056</v>
      </c>
      <c r="E886" s="2">
        <f t="shared" si="104"/>
        <v>1.0700000000000003</v>
      </c>
      <c r="F886" s="2">
        <f t="shared" si="105"/>
        <v>1.0854999999999997</v>
      </c>
      <c r="G886" s="2">
        <f t="shared" si="107"/>
        <v>1.0923999999999996</v>
      </c>
      <c r="H886" s="2">
        <f t="shared" si="103"/>
        <v>1.3667000000000002</v>
      </c>
      <c r="I886" s="2">
        <f t="array" ref="I886">SUMPRODUCT(B870:B889, (ROW(B870:B889)-ROW(B870)+1)) / (20*21/2)</f>
        <v>1.0646190476190478</v>
      </c>
      <c r="J886" s="2">
        <f t="shared" si="106"/>
        <v>1.077282871516335</v>
      </c>
      <c r="K886" s="2">
        <f t="shared" si="108"/>
        <v>1.1041980386418158</v>
      </c>
    </row>
    <row r="887" spans="1:11" ht="13.5" x14ac:dyDescent="0.25">
      <c r="A887" s="3">
        <f>TITRES_STAT!B890</f>
        <v>43599</v>
      </c>
      <c r="B887" s="5">
        <f>TITRES_STAT!D890</f>
        <v>1.04</v>
      </c>
      <c r="C887" s="2">
        <f t="shared" si="101"/>
        <v>0</v>
      </c>
      <c r="D887" s="2">
        <f t="shared" si="102"/>
        <v>1.052</v>
      </c>
      <c r="E887" s="2">
        <f t="shared" si="104"/>
        <v>1.0630000000000002</v>
      </c>
      <c r="F887" s="2">
        <f t="shared" si="105"/>
        <v>1.0834999999999997</v>
      </c>
      <c r="G887" s="2">
        <f t="shared" si="107"/>
        <v>1.0897999999999994</v>
      </c>
      <c r="H887" s="2">
        <f t="shared" si="103"/>
        <v>1.3636000000000001</v>
      </c>
      <c r="I887" s="2">
        <f t="array" ref="I887">SUMPRODUCT(B871:B890, (ROW(B871:B890)-ROW(B871)+1)) / (20*21/2)</f>
        <v>1.0608571428571429</v>
      </c>
      <c r="J887" s="2">
        <f t="shared" si="106"/>
        <v>1.0737321218481126</v>
      </c>
      <c r="K887" s="2">
        <f t="shared" si="108"/>
        <v>1.1016804684989994</v>
      </c>
    </row>
    <row r="888" spans="1:11" ht="13.5" x14ac:dyDescent="0.25">
      <c r="A888" s="3">
        <f>TITRES_STAT!B891</f>
        <v>43600</v>
      </c>
      <c r="B888" s="5">
        <f>TITRES_STAT!D891</f>
        <v>1.04</v>
      </c>
      <c r="C888" s="2">
        <f t="shared" si="101"/>
        <v>0</v>
      </c>
      <c r="D888" s="2">
        <f t="shared" si="102"/>
        <v>1.048</v>
      </c>
      <c r="E888" s="2">
        <f t="shared" si="104"/>
        <v>1.0559999999999998</v>
      </c>
      <c r="F888" s="2">
        <f t="shared" si="105"/>
        <v>1.0814999999999997</v>
      </c>
      <c r="G888" s="2">
        <f t="shared" si="107"/>
        <v>1.0877999999999997</v>
      </c>
      <c r="H888" s="2">
        <f t="shared" si="103"/>
        <v>1.3605000000000005</v>
      </c>
      <c r="I888" s="2">
        <f t="array" ref="I888">SUMPRODUCT(B872:B891, (ROW(B872:B891)-ROW(B872)+1)) / (20*21/2)</f>
        <v>1.0574285714285716</v>
      </c>
      <c r="J888" s="2">
        <f t="shared" si="106"/>
        <v>1.0705195388149591</v>
      </c>
      <c r="K888" s="2">
        <f t="shared" si="108"/>
        <v>1.0992616265970778</v>
      </c>
    </row>
    <row r="889" spans="1:11" ht="13.5" x14ac:dyDescent="0.25">
      <c r="A889" s="3">
        <f>TITRES_STAT!B892</f>
        <v>43601</v>
      </c>
      <c r="B889" s="5">
        <f>TITRES_STAT!D892</f>
        <v>1.04</v>
      </c>
      <c r="C889" s="2">
        <f t="shared" si="101"/>
        <v>0</v>
      </c>
      <c r="D889" s="2">
        <f t="shared" si="102"/>
        <v>1.044</v>
      </c>
      <c r="E889" s="2">
        <f t="shared" si="104"/>
        <v>1.052</v>
      </c>
      <c r="F889" s="2">
        <f t="shared" si="105"/>
        <v>1.0794999999999999</v>
      </c>
      <c r="G889" s="2">
        <f t="shared" si="107"/>
        <v>1.0857999999999997</v>
      </c>
      <c r="H889" s="2">
        <f t="shared" si="103"/>
        <v>1.3574000000000004</v>
      </c>
      <c r="I889" s="2">
        <f t="array" ref="I889">SUMPRODUCT(B873:B892, (ROW(B873:B892)-ROW(B873)+1)) / (20*21/2)</f>
        <v>1.0543333333333333</v>
      </c>
      <c r="J889" s="2">
        <f t="shared" si="106"/>
        <v>1.0676129160706773</v>
      </c>
      <c r="K889" s="2">
        <f t="shared" si="108"/>
        <v>1.0969376412403298</v>
      </c>
    </row>
    <row r="890" spans="1:11" ht="13.5" x14ac:dyDescent="0.25">
      <c r="A890" s="3">
        <f>TITRES_STAT!B893</f>
        <v>43602</v>
      </c>
      <c r="B890" s="5">
        <f>TITRES_STAT!D893</f>
        <v>1.04</v>
      </c>
      <c r="C890" s="2">
        <f t="shared" si="101"/>
        <v>0</v>
      </c>
      <c r="D890" s="2">
        <f t="shared" si="102"/>
        <v>1.04</v>
      </c>
      <c r="E890" s="2">
        <f t="shared" si="104"/>
        <v>1.05</v>
      </c>
      <c r="F890" s="2">
        <f t="shared" si="105"/>
        <v>1.0760000000000001</v>
      </c>
      <c r="G890" s="2">
        <f t="shared" si="107"/>
        <v>1.0837999999999994</v>
      </c>
      <c r="H890" s="2">
        <f t="shared" si="103"/>
        <v>1.3543000000000007</v>
      </c>
      <c r="I890" s="2">
        <f t="array" ref="I890">SUMPRODUCT(B874:B893, (ROW(B874:B893)-ROW(B874)+1)) / (20*21/2)</f>
        <v>1.0515714285714286</v>
      </c>
      <c r="J890" s="2">
        <f t="shared" si="106"/>
        <v>1.0649831145401367</v>
      </c>
      <c r="K890" s="2">
        <f t="shared" si="108"/>
        <v>1.0947047925642384</v>
      </c>
    </row>
    <row r="891" spans="1:11" ht="13.5" x14ac:dyDescent="0.25">
      <c r="A891" s="3">
        <f>TITRES_STAT!B894</f>
        <v>43605</v>
      </c>
      <c r="B891" s="5">
        <f>TITRES_STAT!D894</f>
        <v>1.04</v>
      </c>
      <c r="C891" s="2">
        <f t="shared" si="101"/>
        <v>0</v>
      </c>
      <c r="D891" s="2">
        <f t="shared" si="102"/>
        <v>1.04</v>
      </c>
      <c r="E891" s="2">
        <f t="shared" si="104"/>
        <v>1.048</v>
      </c>
      <c r="F891" s="2">
        <f t="shared" si="105"/>
        <v>1.0725</v>
      </c>
      <c r="G891" s="2">
        <f t="shared" si="107"/>
        <v>1.0817999999999997</v>
      </c>
      <c r="H891" s="2">
        <f t="shared" si="103"/>
        <v>1.3512000000000006</v>
      </c>
      <c r="I891" s="2">
        <f t="array" ref="I891">SUMPRODUCT(B875:B894, (ROW(B875:B894)-ROW(B875)+1)) / (20*21/2)</f>
        <v>1.0491428571428572</v>
      </c>
      <c r="J891" s="2">
        <f t="shared" si="106"/>
        <v>1.062603770298219</v>
      </c>
      <c r="K891" s="2">
        <f t="shared" si="108"/>
        <v>1.0925595065813272</v>
      </c>
    </row>
    <row r="892" spans="1:11" ht="13.5" x14ac:dyDescent="0.25">
      <c r="A892" s="3">
        <f>TITRES_STAT!B895</f>
        <v>43606</v>
      </c>
      <c r="B892" s="5">
        <f>TITRES_STAT!D895</f>
        <v>1.04</v>
      </c>
      <c r="C892" s="2">
        <f t="shared" si="101"/>
        <v>0</v>
      </c>
      <c r="D892" s="2">
        <f t="shared" si="102"/>
        <v>1.04</v>
      </c>
      <c r="E892" s="2">
        <f t="shared" si="104"/>
        <v>1.046</v>
      </c>
      <c r="F892" s="2">
        <f t="shared" si="105"/>
        <v>1.069</v>
      </c>
      <c r="G892" s="2">
        <f t="shared" si="107"/>
        <v>1.0797999999999996</v>
      </c>
      <c r="H892" s="2">
        <f t="shared" si="103"/>
        <v>1.348100000000001</v>
      </c>
      <c r="I892" s="2">
        <f t="array" ref="I892">SUMPRODUCT(B876:B895, (ROW(B876:B895)-ROW(B876)+1)) / (20*21/2)</f>
        <v>1.0470476190476192</v>
      </c>
      <c r="J892" s="2">
        <f t="shared" si="106"/>
        <v>1.0604510302698171</v>
      </c>
      <c r="K892" s="2">
        <f t="shared" si="108"/>
        <v>1.0904983494604907</v>
      </c>
    </row>
    <row r="893" spans="1:11" ht="13.5" x14ac:dyDescent="0.25">
      <c r="A893" s="3">
        <f>TITRES_STAT!B896</f>
        <v>43607</v>
      </c>
      <c r="B893" s="5">
        <f>TITRES_STAT!D896</f>
        <v>1.04</v>
      </c>
      <c r="C893" s="2">
        <f t="shared" si="101"/>
        <v>0</v>
      </c>
      <c r="D893" s="2">
        <f t="shared" si="102"/>
        <v>1.04</v>
      </c>
      <c r="E893" s="2">
        <f t="shared" si="104"/>
        <v>1.0439999999999998</v>
      </c>
      <c r="F893" s="2">
        <f t="shared" si="105"/>
        <v>1.0654999999999999</v>
      </c>
      <c r="G893" s="2">
        <f t="shared" si="107"/>
        <v>1.0777999999999996</v>
      </c>
      <c r="H893" s="2">
        <f t="shared" si="103"/>
        <v>1.3450000000000009</v>
      </c>
      <c r="I893" s="2">
        <f t="array" ref="I893">SUMPRODUCT(B877:B896, (ROW(B877:B896)-ROW(B877)+1)) / (20*21/2)</f>
        <v>1.0452857142857144</v>
      </c>
      <c r="J893" s="2">
        <f t="shared" si="106"/>
        <v>1.0585033131012631</v>
      </c>
      <c r="K893" s="2">
        <f t="shared" si="108"/>
        <v>1.0885180220306676</v>
      </c>
    </row>
    <row r="894" spans="1:11" ht="13.5" x14ac:dyDescent="0.25">
      <c r="A894" s="3">
        <f>TITRES_STAT!B897</f>
        <v>43608</v>
      </c>
      <c r="B894" s="5">
        <f>TITRES_STAT!D897</f>
        <v>1.04</v>
      </c>
      <c r="C894" s="2">
        <f t="shared" si="101"/>
        <v>0</v>
      </c>
      <c r="D894" s="2">
        <f t="shared" si="102"/>
        <v>1.04</v>
      </c>
      <c r="E894" s="2">
        <f t="shared" si="104"/>
        <v>1.0419999999999998</v>
      </c>
      <c r="F894" s="2">
        <f t="shared" si="105"/>
        <v>1.0619999999999998</v>
      </c>
      <c r="G894" s="2">
        <f t="shared" si="107"/>
        <v>1.0757999999999996</v>
      </c>
      <c r="H894" s="2">
        <f t="shared" si="103"/>
        <v>1.3419000000000012</v>
      </c>
      <c r="I894" s="2">
        <f t="array" ref="I894">SUMPRODUCT(B878:B897, (ROW(B878:B897)-ROW(B878)+1)) / (20*21/2)</f>
        <v>1.0438571428571428</v>
      </c>
      <c r="J894" s="2">
        <f t="shared" si="106"/>
        <v>1.0567410928059049</v>
      </c>
      <c r="K894" s="2">
        <f t="shared" si="108"/>
        <v>1.0866153545000532</v>
      </c>
    </row>
    <row r="895" spans="1:11" ht="13.5" x14ac:dyDescent="0.25">
      <c r="A895" s="3">
        <f>TITRES_STAT!B898</f>
        <v>43609</v>
      </c>
      <c r="B895" s="5">
        <f>TITRES_STAT!D898</f>
        <v>1.04</v>
      </c>
      <c r="C895" s="2">
        <f t="shared" si="101"/>
        <v>0</v>
      </c>
      <c r="D895" s="2">
        <f t="shared" si="102"/>
        <v>1.04</v>
      </c>
      <c r="E895" s="2">
        <f t="shared" si="104"/>
        <v>1.0399999999999998</v>
      </c>
      <c r="F895" s="2">
        <f t="shared" si="105"/>
        <v>1.0584999999999998</v>
      </c>
      <c r="G895" s="2">
        <f t="shared" si="107"/>
        <v>1.0749999999999997</v>
      </c>
      <c r="H895" s="2">
        <f t="shared" si="103"/>
        <v>1.3388000000000011</v>
      </c>
      <c r="I895" s="2">
        <f t="array" ref="I895">SUMPRODUCT(B879:B898, (ROW(B879:B898)-ROW(B879)+1)) / (20*21/2)</f>
        <v>1.0427619047619048</v>
      </c>
      <c r="J895" s="2">
        <f t="shared" si="106"/>
        <v>1.0551467030148665</v>
      </c>
      <c r="K895" s="2">
        <f t="shared" si="108"/>
        <v>1.0847873013824041</v>
      </c>
    </row>
    <row r="896" spans="1:11" ht="13.5" x14ac:dyDescent="0.25">
      <c r="A896" s="3">
        <f>TITRES_STAT!B899</f>
        <v>43612</v>
      </c>
      <c r="B896" s="5">
        <f>TITRES_STAT!D899</f>
        <v>1.04</v>
      </c>
      <c r="C896" s="2">
        <f t="shared" si="101"/>
        <v>0</v>
      </c>
      <c r="D896" s="2">
        <f t="shared" si="102"/>
        <v>1.04</v>
      </c>
      <c r="E896" s="2">
        <f t="shared" si="104"/>
        <v>1.0399999999999998</v>
      </c>
      <c r="F896" s="2">
        <f t="shared" si="105"/>
        <v>1.0549999999999997</v>
      </c>
      <c r="G896" s="2">
        <f t="shared" si="107"/>
        <v>1.0741999999999998</v>
      </c>
      <c r="H896" s="2">
        <f t="shared" si="103"/>
        <v>1.335700000000001</v>
      </c>
      <c r="I896" s="2">
        <f t="array" ref="I896">SUMPRODUCT(B880:B899, (ROW(B880:B899)-ROW(B880)+1)) / (20*21/2)</f>
        <v>1.042</v>
      </c>
      <c r="J896" s="2">
        <f t="shared" si="106"/>
        <v>1.0537041598705934</v>
      </c>
      <c r="K896" s="2">
        <f t="shared" si="108"/>
        <v>1.0830309366223099</v>
      </c>
    </row>
    <row r="897" spans="1:11" ht="13.5" x14ac:dyDescent="0.25">
      <c r="A897" s="3">
        <f>TITRES_STAT!B900</f>
        <v>43613</v>
      </c>
      <c r="B897" s="5">
        <f>TITRES_STAT!D900</f>
        <v>1.04</v>
      </c>
      <c r="C897" s="2">
        <f t="shared" si="101"/>
        <v>0</v>
      </c>
      <c r="D897" s="2">
        <f t="shared" si="102"/>
        <v>1.04</v>
      </c>
      <c r="E897" s="2">
        <f t="shared" si="104"/>
        <v>1.0399999999999998</v>
      </c>
      <c r="F897" s="2">
        <f t="shared" si="105"/>
        <v>1.0514999999999997</v>
      </c>
      <c r="G897" s="2">
        <f t="shared" si="107"/>
        <v>1.0733999999999997</v>
      </c>
      <c r="H897" s="2">
        <f t="shared" si="103"/>
        <v>1.3326000000000011</v>
      </c>
      <c r="I897" s="2">
        <f t="array" ref="I897">SUMPRODUCT(B881:B900, (ROW(B881:B900)-ROW(B881)+1)) / (20*21/2)</f>
        <v>1.0414285714285716</v>
      </c>
      <c r="J897" s="2">
        <f t="shared" si="106"/>
        <v>1.0523990017876796</v>
      </c>
      <c r="K897" s="2">
        <f t="shared" si="108"/>
        <v>1.0813434489116311</v>
      </c>
    </row>
    <row r="898" spans="1:11" ht="13.5" x14ac:dyDescent="0.25">
      <c r="A898" s="3">
        <f>TITRES_STAT!B901</f>
        <v>43614</v>
      </c>
      <c r="B898" s="5">
        <f>TITRES_STAT!D901</f>
        <v>1.04</v>
      </c>
      <c r="C898" s="2">
        <f t="shared" si="101"/>
        <v>0</v>
      </c>
      <c r="D898" s="2">
        <f t="shared" si="102"/>
        <v>1.04</v>
      </c>
      <c r="E898" s="2">
        <f t="shared" si="104"/>
        <v>1.0399999999999998</v>
      </c>
      <c r="F898" s="2">
        <f t="shared" si="105"/>
        <v>1.0479999999999996</v>
      </c>
      <c r="G898" s="2">
        <f t="shared" si="107"/>
        <v>1.0725999999999998</v>
      </c>
      <c r="H898" s="2">
        <f t="shared" si="103"/>
        <v>1.329500000000001</v>
      </c>
      <c r="I898" s="2">
        <f t="array" ref="I898">SUMPRODUCT(B882:B901, (ROW(B882:B901)-ROW(B882)+1)) / (20*21/2)</f>
        <v>1.0409523809523809</v>
      </c>
      <c r="J898" s="2">
        <f t="shared" si="106"/>
        <v>1.0512181444745674</v>
      </c>
      <c r="K898" s="2">
        <f t="shared" si="108"/>
        <v>1.0797221371896064</v>
      </c>
    </row>
    <row r="899" spans="1:11" ht="13.5" x14ac:dyDescent="0.25">
      <c r="A899" s="3">
        <f>TITRES_STAT!B902</f>
        <v>43615</v>
      </c>
      <c r="B899" s="5">
        <f>TITRES_STAT!D902</f>
        <v>1.04</v>
      </c>
      <c r="C899" s="2">
        <f t="shared" si="101"/>
        <v>0</v>
      </c>
      <c r="D899" s="2">
        <f t="shared" si="102"/>
        <v>1.04</v>
      </c>
      <c r="E899" s="2">
        <f t="shared" si="104"/>
        <v>1.0399999999999998</v>
      </c>
      <c r="F899" s="2">
        <f t="shared" si="105"/>
        <v>1.0459999999999996</v>
      </c>
      <c r="G899" s="2">
        <f t="shared" si="107"/>
        <v>1.0717999999999999</v>
      </c>
      <c r="H899" s="2">
        <f t="shared" si="103"/>
        <v>1.3264000000000009</v>
      </c>
      <c r="I899" s="2">
        <f t="array" ref="I899">SUMPRODUCT(B883:B902, (ROW(B883:B902)-ROW(B883)+1)) / (20*21/2)</f>
        <v>1.0367619047619048</v>
      </c>
      <c r="J899" s="2">
        <f t="shared" si="106"/>
        <v>1.0501497497627037</v>
      </c>
      <c r="K899" s="2">
        <f t="shared" si="108"/>
        <v>1.0781644063194258</v>
      </c>
    </row>
    <row r="900" spans="1:11" ht="13.5" x14ac:dyDescent="0.25">
      <c r="A900" s="3">
        <f>TITRES_STAT!B903</f>
        <v>43616</v>
      </c>
      <c r="B900" s="5">
        <f>TITRES_STAT!D903</f>
        <v>1.04</v>
      </c>
      <c r="C900" s="2">
        <f t="shared" ref="C900:C963" si="109">B900-B899</f>
        <v>0</v>
      </c>
      <c r="D900" s="2">
        <f t="shared" si="102"/>
        <v>1.04</v>
      </c>
      <c r="E900" s="2">
        <f t="shared" si="104"/>
        <v>1.0399999999999998</v>
      </c>
      <c r="F900" s="2">
        <f t="shared" si="105"/>
        <v>1.0449999999999995</v>
      </c>
      <c r="G900" s="2">
        <f t="shared" si="107"/>
        <v>1.0709999999999997</v>
      </c>
      <c r="H900" s="2">
        <f t="shared" si="103"/>
        <v>1.3231000000000008</v>
      </c>
      <c r="I900" s="2">
        <f t="array" ref="I900">SUMPRODUCT(B884:B903, (ROW(B884:B903)-ROW(B884)+1)) / (20*21/2)</f>
        <v>1.0309523809523808</v>
      </c>
      <c r="J900" s="2">
        <f t="shared" si="106"/>
        <v>1.0491831069281605</v>
      </c>
      <c r="K900" s="2">
        <f t="shared" si="108"/>
        <v>1.0766677629343502</v>
      </c>
    </row>
    <row r="901" spans="1:11" ht="13.5" x14ac:dyDescent="0.25">
      <c r="A901" s="3">
        <f>TITRES_STAT!B904</f>
        <v>43619</v>
      </c>
      <c r="B901" s="5">
        <f>TITRES_STAT!D904</f>
        <v>1.04</v>
      </c>
      <c r="C901" s="2">
        <f t="shared" si="109"/>
        <v>0</v>
      </c>
      <c r="D901" s="2">
        <f t="shared" si="102"/>
        <v>1.04</v>
      </c>
      <c r="E901" s="2">
        <f t="shared" si="104"/>
        <v>1.0399999999999998</v>
      </c>
      <c r="F901" s="2">
        <f t="shared" si="105"/>
        <v>1.0439999999999996</v>
      </c>
      <c r="G901" s="2">
        <f t="shared" si="107"/>
        <v>1.0701999999999996</v>
      </c>
      <c r="H901" s="2">
        <f t="shared" si="103"/>
        <v>1.3194500000000007</v>
      </c>
      <c r="I901" s="2">
        <f t="array" ref="I901">SUMPRODUCT(B885:B904, (ROW(B885:B904)-ROW(B885)+1)) / (20*21/2)</f>
        <v>1.0255238095238095</v>
      </c>
      <c r="J901" s="2">
        <f t="shared" si="106"/>
        <v>1.0483085253159548</v>
      </c>
      <c r="K901" s="2">
        <f t="shared" si="108"/>
        <v>1.0752298114467287</v>
      </c>
    </row>
    <row r="902" spans="1:11" ht="13.5" x14ac:dyDescent="0.25">
      <c r="A902" s="3">
        <f>TITRES_STAT!B905</f>
        <v>43623</v>
      </c>
      <c r="B902" s="5">
        <f>TITRES_STAT!D905</f>
        <v>1</v>
      </c>
      <c r="C902" s="2">
        <f t="shared" si="109"/>
        <v>-4.0000000000000036E-2</v>
      </c>
      <c r="D902" s="2">
        <f t="shared" ref="D902:D965" si="110">AVERAGE(B898:B902)</f>
        <v>1.032</v>
      </c>
      <c r="E902" s="2">
        <f t="shared" si="104"/>
        <v>1.036</v>
      </c>
      <c r="F902" s="2">
        <f t="shared" si="105"/>
        <v>1.0409999999999997</v>
      </c>
      <c r="G902" s="2">
        <f t="shared" si="107"/>
        <v>1.0685999999999998</v>
      </c>
      <c r="H902" s="2">
        <f t="shared" si="103"/>
        <v>1.3152500000000003</v>
      </c>
      <c r="I902" s="2">
        <f t="array" ref="I902">SUMPRODUCT(B886:B905, (ROW(B886:B905)-ROW(B886)+1)) / (20*21/2)</f>
        <v>1.0204761904761903</v>
      </c>
      <c r="J902" s="2">
        <f t="shared" si="106"/>
        <v>1.0437077133811019</v>
      </c>
      <c r="K902" s="2">
        <f t="shared" si="108"/>
        <v>1.0722796227625433</v>
      </c>
    </row>
    <row r="903" spans="1:11" ht="13.5" x14ac:dyDescent="0.25">
      <c r="A903" s="3">
        <f>TITRES_STAT!B906</f>
        <v>43626</v>
      </c>
      <c r="B903" s="5">
        <f>TITRES_STAT!D906</f>
        <v>0.98</v>
      </c>
      <c r="C903" s="2">
        <f t="shared" si="109"/>
        <v>-2.0000000000000018E-2</v>
      </c>
      <c r="D903" s="2">
        <f t="shared" si="110"/>
        <v>1.02</v>
      </c>
      <c r="E903" s="2">
        <f t="shared" si="104"/>
        <v>1.03</v>
      </c>
      <c r="F903" s="2">
        <f t="shared" si="105"/>
        <v>1.0369999999999995</v>
      </c>
      <c r="G903" s="2">
        <f t="shared" si="107"/>
        <v>1.0665999999999995</v>
      </c>
      <c r="H903" s="2">
        <f t="shared" si="103"/>
        <v>1.3109500000000003</v>
      </c>
      <c r="I903" s="2">
        <f t="array" ref="I903">SUMPRODUCT(B887:B906, (ROW(B887:B906)-ROW(B887)+1)) / (20*21/2)</f>
        <v>1.0158095238095239</v>
      </c>
      <c r="J903" s="2">
        <f t="shared" si="106"/>
        <v>1.0376403121067113</v>
      </c>
      <c r="K903" s="2">
        <f t="shared" si="108"/>
        <v>1.0686608140267573</v>
      </c>
    </row>
    <row r="904" spans="1:11" ht="13.5" x14ac:dyDescent="0.25">
      <c r="A904" s="3">
        <f>TITRES_STAT!B907</f>
        <v>43627</v>
      </c>
      <c r="B904" s="5">
        <f>TITRES_STAT!D907</f>
        <v>0.98</v>
      </c>
      <c r="C904" s="2">
        <f t="shared" si="109"/>
        <v>0</v>
      </c>
      <c r="D904" s="2">
        <f t="shared" si="110"/>
        <v>1.0080000000000002</v>
      </c>
      <c r="E904" s="2">
        <f t="shared" si="104"/>
        <v>1.0240000000000002</v>
      </c>
      <c r="F904" s="2">
        <f t="shared" si="105"/>
        <v>1.0329999999999997</v>
      </c>
      <c r="G904" s="2">
        <f t="shared" si="107"/>
        <v>1.0645999999999995</v>
      </c>
      <c r="H904" s="2">
        <f t="shared" si="103"/>
        <v>1.3066500000000003</v>
      </c>
      <c r="I904" s="2">
        <f t="array" ref="I904">SUMPRODUCT(B888:B907, (ROW(B888:B907)-ROW(B888)+1)) / (20*21/2)</f>
        <v>1.0114285714285716</v>
      </c>
      <c r="J904" s="2">
        <f t="shared" si="106"/>
        <v>1.0321507585727387</v>
      </c>
      <c r="K904" s="2">
        <f t="shared" si="108"/>
        <v>1.0651839193590413</v>
      </c>
    </row>
    <row r="905" spans="1:11" ht="13.5" x14ac:dyDescent="0.25">
      <c r="A905" s="3">
        <f>TITRES_STAT!B908</f>
        <v>43628</v>
      </c>
      <c r="B905" s="5">
        <f>TITRES_STAT!D908</f>
        <v>0.98</v>
      </c>
      <c r="C905" s="2">
        <f t="shared" si="109"/>
        <v>0</v>
      </c>
      <c r="D905" s="2">
        <f t="shared" si="110"/>
        <v>0.99600000000000011</v>
      </c>
      <c r="E905" s="2">
        <f t="shared" si="104"/>
        <v>1.0180000000000002</v>
      </c>
      <c r="F905" s="2">
        <f t="shared" si="105"/>
        <v>1.0289999999999997</v>
      </c>
      <c r="G905" s="2">
        <f t="shared" si="107"/>
        <v>1.0625999999999993</v>
      </c>
      <c r="H905" s="2">
        <f t="shared" si="103"/>
        <v>1.3023500000000001</v>
      </c>
      <c r="I905" s="2">
        <f t="array" ref="I905">SUMPRODUCT(B889:B908, (ROW(B889:B908)-ROW(B889)+1)) / (20*21/2)</f>
        <v>1.0073333333333332</v>
      </c>
      <c r="J905" s="2">
        <f t="shared" si="106"/>
        <v>1.0271840196610493</v>
      </c>
      <c r="K905" s="2">
        <f t="shared" si="108"/>
        <v>1.061843373501824</v>
      </c>
    </row>
    <row r="906" spans="1:11" ht="13.5" x14ac:dyDescent="0.25">
      <c r="A906" s="3">
        <f>TITRES_STAT!B909</f>
        <v>43629</v>
      </c>
      <c r="B906" s="5">
        <f>TITRES_STAT!D909</f>
        <v>0.98</v>
      </c>
      <c r="C906" s="2">
        <f t="shared" si="109"/>
        <v>0</v>
      </c>
      <c r="D906" s="2">
        <f t="shared" si="110"/>
        <v>0.98399999999999999</v>
      </c>
      <c r="E906" s="2">
        <f t="shared" si="104"/>
        <v>1.012</v>
      </c>
      <c r="F906" s="2">
        <f t="shared" si="105"/>
        <v>1.0259999999999998</v>
      </c>
      <c r="G906" s="2">
        <f t="shared" si="107"/>
        <v>1.0605999999999993</v>
      </c>
      <c r="H906" s="2">
        <f t="shared" ref="H906:H969" si="111">AVERAGE(B707:B906)</f>
        <v>1.2978000000000001</v>
      </c>
      <c r="I906" s="2">
        <f t="array" ref="I906">SUMPRODUCT(B890:B909, (ROW(B890:B909)-ROW(B890)+1)) / (20*21/2)</f>
        <v>1.0035238095238095</v>
      </c>
      <c r="J906" s="2">
        <f t="shared" si="106"/>
        <v>1.0226903035028541</v>
      </c>
      <c r="K906" s="2">
        <f t="shared" si="108"/>
        <v>1.0586338294429289</v>
      </c>
    </row>
    <row r="907" spans="1:11" ht="13.5" x14ac:dyDescent="0.25">
      <c r="A907" s="3">
        <f>TITRES_STAT!B910</f>
        <v>43630</v>
      </c>
      <c r="B907" s="5">
        <f>TITRES_STAT!D910</f>
        <v>0.98</v>
      </c>
      <c r="C907" s="2">
        <f t="shared" si="109"/>
        <v>0</v>
      </c>
      <c r="D907" s="2">
        <f t="shared" si="110"/>
        <v>0.98000000000000009</v>
      </c>
      <c r="E907" s="2">
        <f t="shared" si="104"/>
        <v>1.0060000000000002</v>
      </c>
      <c r="F907" s="2">
        <f t="shared" si="105"/>
        <v>1.0229999999999999</v>
      </c>
      <c r="G907" s="2">
        <f t="shared" si="107"/>
        <v>1.0585999999999991</v>
      </c>
      <c r="H907" s="2">
        <f t="shared" si="111"/>
        <v>1.2930000000000001</v>
      </c>
      <c r="I907" s="2">
        <f t="array" ref="I907">SUMPRODUCT(B891:B910, (ROW(B891:B910)-ROW(B891)+1)) / (20*21/2)</f>
        <v>0.99999999999999989</v>
      </c>
      <c r="J907" s="2">
        <f t="shared" si="106"/>
        <v>1.018624560312106</v>
      </c>
      <c r="K907" s="2">
        <f t="shared" si="108"/>
        <v>1.0555501498569317</v>
      </c>
    </row>
    <row r="908" spans="1:11" ht="13.5" x14ac:dyDescent="0.25">
      <c r="A908" s="3">
        <f>TITRES_STAT!B911</f>
        <v>43633</v>
      </c>
      <c r="B908" s="5">
        <f>TITRES_STAT!D911</f>
        <v>0.98</v>
      </c>
      <c r="C908" s="2">
        <f t="shared" si="109"/>
        <v>0</v>
      </c>
      <c r="D908" s="2">
        <f t="shared" si="110"/>
        <v>0.98000000000000009</v>
      </c>
      <c r="E908" s="2">
        <f t="shared" ref="E908:E971" si="112">AVERAGE(B899:B908)</f>
        <v>1.0000000000000002</v>
      </c>
      <c r="F908" s="2">
        <f t="shared" si="105"/>
        <v>1.02</v>
      </c>
      <c r="G908" s="2">
        <f t="shared" si="107"/>
        <v>1.0565999999999991</v>
      </c>
      <c r="H908" s="2">
        <f t="shared" si="111"/>
        <v>1.2882</v>
      </c>
      <c r="I908" s="2">
        <f t="array" ref="I908">SUMPRODUCT(B892:B911, (ROW(B892:B911)-ROW(B892)+1)) / (20*21/2)</f>
        <v>0.99676190476190485</v>
      </c>
      <c r="J908" s="2">
        <f t="shared" si="106"/>
        <v>1.014946030758572</v>
      </c>
      <c r="K908" s="2">
        <f t="shared" si="108"/>
        <v>1.0525873988821501</v>
      </c>
    </row>
    <row r="909" spans="1:11" ht="13.5" x14ac:dyDescent="0.25">
      <c r="A909" s="3">
        <f>TITRES_STAT!B912</f>
        <v>43634</v>
      </c>
      <c r="B909" s="5">
        <f>TITRES_STAT!D912</f>
        <v>0.98</v>
      </c>
      <c r="C909" s="2">
        <f t="shared" si="109"/>
        <v>0</v>
      </c>
      <c r="D909" s="2">
        <f t="shared" si="110"/>
        <v>0.98000000000000009</v>
      </c>
      <c r="E909" s="2">
        <f t="shared" si="112"/>
        <v>0.99400000000000033</v>
      </c>
      <c r="F909" s="2">
        <f t="shared" si="105"/>
        <v>1.0169999999999999</v>
      </c>
      <c r="G909" s="2">
        <f t="shared" si="107"/>
        <v>1.0545999999999991</v>
      </c>
      <c r="H909" s="2">
        <f t="shared" si="111"/>
        <v>1.2834000000000001</v>
      </c>
      <c r="I909" s="2">
        <f t="array" ref="I909">SUMPRODUCT(B893:B912, (ROW(B893:B912)-ROW(B893)+1)) / (20*21/2)</f>
        <v>0.99380952380952392</v>
      </c>
      <c r="J909" s="2">
        <f t="shared" si="106"/>
        <v>1.0116178373529938</v>
      </c>
      <c r="K909" s="2">
        <f t="shared" si="108"/>
        <v>1.0497408342201049</v>
      </c>
    </row>
    <row r="910" spans="1:11" ht="13.5" x14ac:dyDescent="0.25">
      <c r="A910" s="3">
        <f>TITRES_STAT!B913</f>
        <v>43635</v>
      </c>
      <c r="B910" s="5">
        <f>TITRES_STAT!D913</f>
        <v>0.98</v>
      </c>
      <c r="C910" s="2">
        <f t="shared" si="109"/>
        <v>0</v>
      </c>
      <c r="D910" s="2">
        <f t="shared" si="110"/>
        <v>0.98000000000000009</v>
      </c>
      <c r="E910" s="2">
        <f t="shared" si="112"/>
        <v>0.98800000000000021</v>
      </c>
      <c r="F910" s="2">
        <f t="shared" si="105"/>
        <v>1.014</v>
      </c>
      <c r="G910" s="2">
        <f t="shared" si="107"/>
        <v>1.0525999999999991</v>
      </c>
      <c r="H910" s="2">
        <f t="shared" si="111"/>
        <v>1.2786</v>
      </c>
      <c r="I910" s="2">
        <f t="array" ref="I910">SUMPRODUCT(B894:B913, (ROW(B894:B913)-ROW(B894)+1)) / (20*21/2)</f>
        <v>0.99114285714285721</v>
      </c>
      <c r="J910" s="2">
        <f t="shared" si="106"/>
        <v>1.0086066147479469</v>
      </c>
      <c r="K910" s="2">
        <f t="shared" si="108"/>
        <v>1.0470058995448066</v>
      </c>
    </row>
    <row r="911" spans="1:11" ht="13.5" x14ac:dyDescent="0.25">
      <c r="A911" s="3">
        <f>TITRES_STAT!B914</f>
        <v>43636</v>
      </c>
      <c r="B911" s="5">
        <f>TITRES_STAT!D914</f>
        <v>0.98</v>
      </c>
      <c r="C911" s="2">
        <f t="shared" si="109"/>
        <v>0</v>
      </c>
      <c r="D911" s="2">
        <f t="shared" si="110"/>
        <v>0.98000000000000009</v>
      </c>
      <c r="E911" s="2">
        <f t="shared" si="112"/>
        <v>0.98200000000000021</v>
      </c>
      <c r="F911" s="2">
        <f t="shared" si="105"/>
        <v>1.0110000000000001</v>
      </c>
      <c r="G911" s="2">
        <f t="shared" si="107"/>
        <v>1.0505999999999989</v>
      </c>
      <c r="H911" s="2">
        <f t="shared" si="111"/>
        <v>1.2738000000000003</v>
      </c>
      <c r="I911" s="2">
        <f t="array" ref="I911">SUMPRODUCT(B895:B914, (ROW(B895:B914)-ROW(B895)+1)) / (20*21/2)</f>
        <v>0.98876190476190484</v>
      </c>
      <c r="J911" s="2">
        <f t="shared" si="106"/>
        <v>1.0058821752481424</v>
      </c>
      <c r="K911" s="2">
        <f t="shared" si="108"/>
        <v>1.044378217209716</v>
      </c>
    </row>
    <row r="912" spans="1:11" ht="13.5" x14ac:dyDescent="0.25">
      <c r="A912" s="3">
        <f>TITRES_STAT!B915</f>
        <v>43637</v>
      </c>
      <c r="B912" s="5">
        <f>TITRES_STAT!D915</f>
        <v>0.98</v>
      </c>
      <c r="C912" s="2">
        <f t="shared" si="109"/>
        <v>0</v>
      </c>
      <c r="D912" s="2">
        <f t="shared" si="110"/>
        <v>0.98000000000000009</v>
      </c>
      <c r="E912" s="2">
        <f t="shared" si="112"/>
        <v>0.9800000000000002</v>
      </c>
      <c r="F912" s="2">
        <f t="shared" si="105"/>
        <v>1.0080000000000002</v>
      </c>
      <c r="G912" s="2">
        <f t="shared" si="107"/>
        <v>1.0485999999999989</v>
      </c>
      <c r="H912" s="2">
        <f t="shared" si="111"/>
        <v>1.2690000000000001</v>
      </c>
      <c r="I912" s="2">
        <f t="array" ref="I912">SUMPRODUCT(B896:B915, (ROW(B896:B915)-ROW(B896)+1)) / (20*21/2)</f>
        <v>0.9866666666666668</v>
      </c>
      <c r="J912" s="2">
        <f t="shared" si="106"/>
        <v>1.0034172061768907</v>
      </c>
      <c r="K912" s="2">
        <f t="shared" si="108"/>
        <v>1.0418535812407075</v>
      </c>
    </row>
    <row r="913" spans="1:11" ht="13.5" x14ac:dyDescent="0.25">
      <c r="A913" s="3">
        <f>TITRES_STAT!B916</f>
        <v>43640</v>
      </c>
      <c r="B913" s="5">
        <f>TITRES_STAT!D916</f>
        <v>0.98</v>
      </c>
      <c r="C913" s="2">
        <f t="shared" si="109"/>
        <v>0</v>
      </c>
      <c r="D913" s="2">
        <f t="shared" si="110"/>
        <v>0.98000000000000009</v>
      </c>
      <c r="E913" s="2">
        <f t="shared" si="112"/>
        <v>0.9800000000000002</v>
      </c>
      <c r="F913" s="2">
        <f t="shared" si="105"/>
        <v>1.0050000000000003</v>
      </c>
      <c r="G913" s="2">
        <f t="shared" si="107"/>
        <v>1.0465999999999989</v>
      </c>
      <c r="H913" s="2">
        <f t="shared" si="111"/>
        <v>1.2642000000000004</v>
      </c>
      <c r="I913" s="2">
        <f t="array" ref="I913">SUMPRODUCT(B897:B916, (ROW(B897:B916)-ROW(B897)+1)) / (20*21/2)</f>
        <v>0.98485714285714299</v>
      </c>
      <c r="J913" s="2">
        <f t="shared" si="106"/>
        <v>1.0011869960648059</v>
      </c>
      <c r="K913" s="2">
        <f t="shared" si="108"/>
        <v>1.0394279506038169</v>
      </c>
    </row>
    <row r="914" spans="1:11" ht="13.5" x14ac:dyDescent="0.25">
      <c r="A914" s="3">
        <f>TITRES_STAT!B917</f>
        <v>43641</v>
      </c>
      <c r="B914" s="5">
        <f>TITRES_STAT!D917</f>
        <v>0.98</v>
      </c>
      <c r="C914" s="2">
        <f t="shared" si="109"/>
        <v>0</v>
      </c>
      <c r="D914" s="2">
        <f t="shared" si="110"/>
        <v>0.98000000000000009</v>
      </c>
      <c r="E914" s="2">
        <f t="shared" si="112"/>
        <v>0.9800000000000002</v>
      </c>
      <c r="F914" s="2">
        <f t="shared" si="105"/>
        <v>1.0020000000000002</v>
      </c>
      <c r="G914" s="2">
        <f t="shared" si="107"/>
        <v>1.0445999999999989</v>
      </c>
      <c r="H914" s="2">
        <f t="shared" si="111"/>
        <v>1.2594000000000005</v>
      </c>
      <c r="I914" s="2">
        <f t="array" ref="I914">SUMPRODUCT(B898:B917, (ROW(B898:B917)-ROW(B898)+1)) / (20*21/2)</f>
        <v>0.9833333333333335</v>
      </c>
      <c r="J914" s="2">
        <f t="shared" si="106"/>
        <v>0.99916918691577683</v>
      </c>
      <c r="K914" s="2">
        <f t="shared" si="108"/>
        <v>1.0370974427370006</v>
      </c>
    </row>
    <row r="915" spans="1:11" ht="13.5" x14ac:dyDescent="0.25">
      <c r="A915" s="3">
        <f>TITRES_STAT!B918</f>
        <v>43642</v>
      </c>
      <c r="B915" s="5">
        <f>TITRES_STAT!D918</f>
        <v>0.98</v>
      </c>
      <c r="C915" s="2">
        <f t="shared" si="109"/>
        <v>0</v>
      </c>
      <c r="D915" s="2">
        <f t="shared" si="110"/>
        <v>0.98000000000000009</v>
      </c>
      <c r="E915" s="2">
        <f t="shared" si="112"/>
        <v>0.9800000000000002</v>
      </c>
      <c r="F915" s="2">
        <f t="shared" si="105"/>
        <v>0.99900000000000022</v>
      </c>
      <c r="G915" s="2">
        <f t="shared" si="107"/>
        <v>1.0425999999999989</v>
      </c>
      <c r="H915" s="2">
        <f t="shared" si="111"/>
        <v>1.2546000000000006</v>
      </c>
      <c r="I915" s="2">
        <f t="array" ref="I915">SUMPRODUCT(B899:B918, (ROW(B899:B918)-ROW(B899)+1)) / (20*21/2)</f>
        <v>0.98209523809523802</v>
      </c>
      <c r="J915" s="2">
        <f t="shared" si="106"/>
        <v>0.9973435500666552</v>
      </c>
      <c r="K915" s="2">
        <f t="shared" si="108"/>
        <v>1.0348583273355496</v>
      </c>
    </row>
    <row r="916" spans="1:11" ht="13.5" x14ac:dyDescent="0.25">
      <c r="A916" s="3">
        <f>TITRES_STAT!B919</f>
        <v>43643</v>
      </c>
      <c r="B916" s="5">
        <f>TITRES_STAT!D919</f>
        <v>0.98</v>
      </c>
      <c r="C916" s="2">
        <f t="shared" si="109"/>
        <v>0</v>
      </c>
      <c r="D916" s="2">
        <f t="shared" si="110"/>
        <v>0.98000000000000009</v>
      </c>
      <c r="E916" s="2">
        <f t="shared" si="112"/>
        <v>0.9800000000000002</v>
      </c>
      <c r="F916" s="2">
        <f t="shared" ref="F916:F979" si="113">AVERAGE(B897:B916)</f>
        <v>0.99600000000000022</v>
      </c>
      <c r="G916" s="2">
        <f t="shared" si="107"/>
        <v>1.0405999999999986</v>
      </c>
      <c r="H916" s="2">
        <f t="shared" si="111"/>
        <v>1.2495500000000006</v>
      </c>
      <c r="I916" s="2">
        <f t="array" ref="I916">SUMPRODUCT(B900:B919, (ROW(B900:B919)-ROW(B900)+1)) / (20*21/2)</f>
        <v>0.98114285714285709</v>
      </c>
      <c r="J916" s="2">
        <f t="shared" si="106"/>
        <v>0.99569178339364051</v>
      </c>
      <c r="K916" s="2">
        <f t="shared" si="108"/>
        <v>1.0327070203812143</v>
      </c>
    </row>
    <row r="917" spans="1:11" ht="13.5" x14ac:dyDescent="0.25">
      <c r="A917" s="3">
        <f>TITRES_STAT!B920</f>
        <v>43644</v>
      </c>
      <c r="B917" s="5">
        <f>TITRES_STAT!D920</f>
        <v>0.98</v>
      </c>
      <c r="C917" s="2">
        <f t="shared" si="109"/>
        <v>0</v>
      </c>
      <c r="D917" s="2">
        <f t="shared" si="110"/>
        <v>0.98000000000000009</v>
      </c>
      <c r="E917" s="2">
        <f t="shared" si="112"/>
        <v>0.9800000000000002</v>
      </c>
      <c r="F917" s="2">
        <f t="shared" si="113"/>
        <v>0.99300000000000033</v>
      </c>
      <c r="G917" s="2">
        <f t="shared" si="107"/>
        <v>1.0385999999999986</v>
      </c>
      <c r="H917" s="2">
        <f t="shared" si="111"/>
        <v>1.2445000000000004</v>
      </c>
      <c r="I917" s="2">
        <f t="array" ref="I917">SUMPRODUCT(B901:B920, (ROW(B901:B920)-ROW(B901)+1)) / (20*21/2)</f>
        <v>0.9804761904761905</v>
      </c>
      <c r="J917" s="2">
        <f t="shared" ref="J917:J980" si="114">$J$4*B917+J916*(1-$J$4)</f>
        <v>0.99419732783234149</v>
      </c>
      <c r="K917" s="2">
        <f t="shared" si="108"/>
        <v>1.0306400784054803</v>
      </c>
    </row>
    <row r="918" spans="1:11" ht="13.5" x14ac:dyDescent="0.25">
      <c r="A918" s="3">
        <f>TITRES_STAT!B921</f>
        <v>43647</v>
      </c>
      <c r="B918" s="5">
        <f>TITRES_STAT!D921</f>
        <v>0.98</v>
      </c>
      <c r="C918" s="2">
        <f t="shared" si="109"/>
        <v>0</v>
      </c>
      <c r="D918" s="2">
        <f t="shared" si="110"/>
        <v>0.98000000000000009</v>
      </c>
      <c r="E918" s="2">
        <f t="shared" si="112"/>
        <v>0.9800000000000002</v>
      </c>
      <c r="F918" s="2">
        <f t="shared" si="113"/>
        <v>0.99000000000000021</v>
      </c>
      <c r="G918" s="2">
        <f t="shared" si="107"/>
        <v>1.0365999999999986</v>
      </c>
      <c r="H918" s="2">
        <f t="shared" si="111"/>
        <v>1.2394500000000006</v>
      </c>
      <c r="I918" s="2">
        <f t="array" ref="I918">SUMPRODUCT(B902:B921, (ROW(B902:B921)-ROW(B902)+1)) / (20*21/2)</f>
        <v>0.98009523809523824</v>
      </c>
      <c r="J918" s="2">
        <f t="shared" si="114"/>
        <v>0.99284520137211851</v>
      </c>
      <c r="K918" s="2">
        <f t="shared" si="108"/>
        <v>1.0286541929778144</v>
      </c>
    </row>
    <row r="919" spans="1:11" ht="13.5" x14ac:dyDescent="0.25">
      <c r="A919" s="3">
        <f>TITRES_STAT!B922</f>
        <v>43648</v>
      </c>
      <c r="B919" s="5">
        <f>TITRES_STAT!D922</f>
        <v>0.98</v>
      </c>
      <c r="C919" s="2">
        <f t="shared" si="109"/>
        <v>0</v>
      </c>
      <c r="D919" s="2">
        <f t="shared" si="110"/>
        <v>0.98000000000000009</v>
      </c>
      <c r="E919" s="2">
        <f t="shared" si="112"/>
        <v>0.9800000000000002</v>
      </c>
      <c r="F919" s="2">
        <f t="shared" si="113"/>
        <v>0.98700000000000032</v>
      </c>
      <c r="G919" s="2">
        <f t="shared" si="107"/>
        <v>1.0345999999999986</v>
      </c>
      <c r="H919" s="2">
        <f t="shared" si="111"/>
        <v>1.2344000000000006</v>
      </c>
      <c r="I919" s="2">
        <f t="array" ref="I919">SUMPRODUCT(B903:B922, (ROW(B903:B922)-ROW(B903)+1)) / (20*21/2)</f>
        <v>0.97999999999999987</v>
      </c>
      <c r="J919" s="2">
        <f t="shared" si="114"/>
        <v>0.99162184886048821</v>
      </c>
      <c r="K919" s="2">
        <f t="shared" si="108"/>
        <v>1.026746185410057</v>
      </c>
    </row>
    <row r="920" spans="1:11" ht="13.5" x14ac:dyDescent="0.25">
      <c r="A920" s="3">
        <f>TITRES_STAT!B923</f>
        <v>43649</v>
      </c>
      <c r="B920" s="5">
        <f>TITRES_STAT!D923</f>
        <v>0.98</v>
      </c>
      <c r="C920" s="2">
        <f t="shared" si="109"/>
        <v>0</v>
      </c>
      <c r="D920" s="2">
        <f t="shared" si="110"/>
        <v>0.98000000000000009</v>
      </c>
      <c r="E920" s="2">
        <f t="shared" si="112"/>
        <v>0.9800000000000002</v>
      </c>
      <c r="F920" s="2">
        <f t="shared" si="113"/>
        <v>0.98400000000000032</v>
      </c>
      <c r="G920" s="2">
        <f t="shared" si="107"/>
        <v>1.0319999999999987</v>
      </c>
      <c r="H920" s="2">
        <f t="shared" si="111"/>
        <v>1.2293500000000004</v>
      </c>
      <c r="I920" s="2">
        <f t="array" ref="I920">SUMPRODUCT(B904:B923, (ROW(B904:B923)-ROW(B904)+1)) / (20*21/2)</f>
        <v>0.97999999999999987</v>
      </c>
      <c r="J920" s="2">
        <f t="shared" si="114"/>
        <v>0.99051500611187038</v>
      </c>
      <c r="K920" s="2">
        <f t="shared" si="108"/>
        <v>1.0249130016684862</v>
      </c>
    </row>
    <row r="921" spans="1:11" ht="13.5" x14ac:dyDescent="0.25">
      <c r="A921" s="3">
        <f>TITRES_STAT!B924</f>
        <v>43650</v>
      </c>
      <c r="B921" s="5">
        <f>TITRES_STAT!D924</f>
        <v>0.98</v>
      </c>
      <c r="C921" s="2">
        <f t="shared" si="109"/>
        <v>0</v>
      </c>
      <c r="D921" s="2">
        <f t="shared" si="110"/>
        <v>0.98000000000000009</v>
      </c>
      <c r="E921" s="2">
        <f t="shared" si="112"/>
        <v>0.9800000000000002</v>
      </c>
      <c r="F921" s="2">
        <f t="shared" si="113"/>
        <v>0.98100000000000021</v>
      </c>
      <c r="G921" s="2">
        <f t="shared" si="107"/>
        <v>1.0293999999999988</v>
      </c>
      <c r="H921" s="2">
        <f t="shared" si="111"/>
        <v>1.2247000000000003</v>
      </c>
      <c r="I921" s="2">
        <f t="array" ref="I921">SUMPRODUCT(B905:B924, (ROW(B905:B924)-ROW(B905)+1)) / (20*21/2)</f>
        <v>0.97999999999999987</v>
      </c>
      <c r="J921" s="2">
        <f t="shared" si="114"/>
        <v>0.98951357695835895</v>
      </c>
      <c r="K921" s="2">
        <f t="shared" si="108"/>
        <v>1.0231517074854084</v>
      </c>
    </row>
    <row r="922" spans="1:11" ht="13.5" x14ac:dyDescent="0.25">
      <c r="A922" s="3">
        <f>TITRES_STAT!B925</f>
        <v>43651</v>
      </c>
      <c r="B922" s="5">
        <f>TITRES_STAT!D925</f>
        <v>0.98</v>
      </c>
      <c r="C922" s="2">
        <f t="shared" si="109"/>
        <v>0</v>
      </c>
      <c r="D922" s="2">
        <f t="shared" si="110"/>
        <v>0.98000000000000009</v>
      </c>
      <c r="E922" s="2">
        <f t="shared" si="112"/>
        <v>0.9800000000000002</v>
      </c>
      <c r="F922" s="2">
        <f t="shared" si="113"/>
        <v>0.9800000000000002</v>
      </c>
      <c r="G922" s="2">
        <f t="shared" si="107"/>
        <v>1.0267999999999986</v>
      </c>
      <c r="H922" s="2">
        <f t="shared" si="111"/>
        <v>1.2204500000000005</v>
      </c>
      <c r="I922" s="2">
        <f t="array" ref="I922">SUMPRODUCT(B906:B925, (ROW(B906:B925)-ROW(B906)+1)) / (20*21/2)</f>
        <v>0.97999999999999987</v>
      </c>
      <c r="J922" s="2">
        <f t="shared" si="114"/>
        <v>0.98860752200994373</v>
      </c>
      <c r="K922" s="2">
        <f t="shared" si="108"/>
        <v>1.0214594836624511</v>
      </c>
    </row>
    <row r="923" spans="1:11" ht="13.5" x14ac:dyDescent="0.25">
      <c r="A923" s="3">
        <f>TITRES_STAT!B926</f>
        <v>43654</v>
      </c>
      <c r="B923" s="5">
        <f>TITRES_STAT!D926</f>
        <v>0.98</v>
      </c>
      <c r="C923" s="2">
        <f t="shared" si="109"/>
        <v>0</v>
      </c>
      <c r="D923" s="2">
        <f t="shared" si="110"/>
        <v>0.98000000000000009</v>
      </c>
      <c r="E923" s="2">
        <f t="shared" si="112"/>
        <v>0.9800000000000002</v>
      </c>
      <c r="F923" s="2">
        <f t="shared" si="113"/>
        <v>0.9800000000000002</v>
      </c>
      <c r="G923" s="2">
        <f t="shared" si="107"/>
        <v>1.0241999999999987</v>
      </c>
      <c r="H923" s="2">
        <f t="shared" si="111"/>
        <v>1.2166000000000003</v>
      </c>
      <c r="I923" s="2">
        <f t="array" ref="I923">SUMPRODUCT(B907:B926, (ROW(B907:B926)-ROW(B907)+1)) / (20*21/2)</f>
        <v>0.97999999999999987</v>
      </c>
      <c r="J923" s="2">
        <f t="shared" si="114"/>
        <v>0.98778775800899665</v>
      </c>
      <c r="K923" s="2">
        <f t="shared" si="108"/>
        <v>1.0198336215580412</v>
      </c>
    </row>
    <row r="924" spans="1:11" ht="13.5" x14ac:dyDescent="0.25">
      <c r="A924" s="3">
        <f>TITRES_STAT!B927</f>
        <v>43655</v>
      </c>
      <c r="B924" s="5">
        <f>TITRES_STAT!D927</f>
        <v>0.98</v>
      </c>
      <c r="C924" s="2">
        <f t="shared" si="109"/>
        <v>0</v>
      </c>
      <c r="D924" s="2">
        <f t="shared" si="110"/>
        <v>0.98000000000000009</v>
      </c>
      <c r="E924" s="2">
        <f t="shared" si="112"/>
        <v>0.9800000000000002</v>
      </c>
      <c r="F924" s="2">
        <f t="shared" si="113"/>
        <v>0.9800000000000002</v>
      </c>
      <c r="G924" s="2">
        <f t="shared" si="107"/>
        <v>1.0215999999999985</v>
      </c>
      <c r="H924" s="2">
        <f t="shared" si="111"/>
        <v>1.2131000000000003</v>
      </c>
      <c r="I924" s="2">
        <f t="array" ref="I924">SUMPRODUCT(B908:B927, (ROW(B908:B927)-ROW(B908)+1)) / (20*21/2)</f>
        <v>0.97999999999999987</v>
      </c>
      <c r="J924" s="2">
        <f t="shared" si="114"/>
        <v>0.98704606677004469</v>
      </c>
      <c r="K924" s="2">
        <f t="shared" si="108"/>
        <v>1.0182715187518436</v>
      </c>
    </row>
    <row r="925" spans="1:11" ht="13.5" x14ac:dyDescent="0.25">
      <c r="A925" s="3">
        <f>TITRES_STAT!B928</f>
        <v>43656</v>
      </c>
      <c r="B925" s="5">
        <f>TITRES_STAT!D928</f>
        <v>0.98</v>
      </c>
      <c r="C925" s="2">
        <f t="shared" si="109"/>
        <v>0</v>
      </c>
      <c r="D925" s="2">
        <f t="shared" si="110"/>
        <v>0.98000000000000009</v>
      </c>
      <c r="E925" s="2">
        <f t="shared" si="112"/>
        <v>0.9800000000000002</v>
      </c>
      <c r="F925" s="2">
        <f t="shared" si="113"/>
        <v>0.9800000000000002</v>
      </c>
      <c r="G925" s="2">
        <f t="shared" si="107"/>
        <v>1.0189999999999986</v>
      </c>
      <c r="H925" s="2">
        <f t="shared" si="111"/>
        <v>1.2096000000000005</v>
      </c>
      <c r="I925" s="2">
        <f t="array" ref="I925">SUMPRODUCT(B909:B928, (ROW(B909:B928)-ROW(B909)+1)) / (20*21/2)</f>
        <v>0.97999999999999987</v>
      </c>
      <c r="J925" s="2">
        <f t="shared" si="114"/>
        <v>0.98637501279194528</v>
      </c>
      <c r="K925" s="2">
        <f t="shared" si="108"/>
        <v>1.0167706748792222</v>
      </c>
    </row>
    <row r="926" spans="1:11" ht="13.5" x14ac:dyDescent="0.25">
      <c r="A926" s="3">
        <f>TITRES_STAT!B929</f>
        <v>43657</v>
      </c>
      <c r="B926" s="5">
        <f>TITRES_STAT!D929</f>
        <v>0.98</v>
      </c>
      <c r="C926" s="2">
        <f t="shared" si="109"/>
        <v>0</v>
      </c>
      <c r="D926" s="2">
        <f t="shared" si="110"/>
        <v>0.98000000000000009</v>
      </c>
      <c r="E926" s="2">
        <f t="shared" si="112"/>
        <v>0.9800000000000002</v>
      </c>
      <c r="F926" s="2">
        <f t="shared" si="113"/>
        <v>0.9800000000000002</v>
      </c>
      <c r="G926" s="2">
        <f t="shared" si="107"/>
        <v>1.0163999999999986</v>
      </c>
      <c r="H926" s="2">
        <f t="shared" si="111"/>
        <v>1.2061000000000002</v>
      </c>
      <c r="I926" s="2">
        <f t="array" ref="I926">SUMPRODUCT(B910:B929, (ROW(B910:B929)-ROW(B910)+1)) / (20*21/2)</f>
        <v>0.97999999999999987</v>
      </c>
      <c r="J926" s="2">
        <f t="shared" si="114"/>
        <v>0.98576786871652189</v>
      </c>
      <c r="K926" s="2">
        <f t="shared" si="108"/>
        <v>1.0153286876290566</v>
      </c>
    </row>
    <row r="927" spans="1:11" ht="13.5" x14ac:dyDescent="0.25">
      <c r="A927" s="3">
        <f>TITRES_STAT!B930</f>
        <v>43658</v>
      </c>
      <c r="B927" s="5">
        <f>TITRES_STAT!D930</f>
        <v>0.98</v>
      </c>
      <c r="C927" s="2">
        <f t="shared" si="109"/>
        <v>0</v>
      </c>
      <c r="D927" s="2">
        <f t="shared" si="110"/>
        <v>0.98000000000000009</v>
      </c>
      <c r="E927" s="2">
        <f t="shared" si="112"/>
        <v>0.9800000000000002</v>
      </c>
      <c r="F927" s="2">
        <f t="shared" si="113"/>
        <v>0.9800000000000002</v>
      </c>
      <c r="G927" s="2">
        <f t="shared" si="107"/>
        <v>1.0137999999999987</v>
      </c>
      <c r="H927" s="2">
        <f t="shared" si="111"/>
        <v>1.2026000000000001</v>
      </c>
      <c r="I927" s="2">
        <f t="array" ref="I927">SUMPRODUCT(B911:B930, (ROW(B911:B930)-ROW(B911)+1)) / (20*21/2)</f>
        <v>0.97999999999999987</v>
      </c>
      <c r="J927" s="2">
        <f t="shared" si="114"/>
        <v>0.98521854788637686</v>
      </c>
      <c r="K927" s="2">
        <f t="shared" si="108"/>
        <v>1.0139432488985054</v>
      </c>
    </row>
    <row r="928" spans="1:11" ht="13.5" x14ac:dyDescent="0.25">
      <c r="A928" s="3">
        <f>TITRES_STAT!B931</f>
        <v>43661</v>
      </c>
      <c r="B928" s="5">
        <f>TITRES_STAT!D931</f>
        <v>0.98</v>
      </c>
      <c r="C928" s="2">
        <f t="shared" si="109"/>
        <v>0</v>
      </c>
      <c r="D928" s="2">
        <f t="shared" si="110"/>
        <v>0.98000000000000009</v>
      </c>
      <c r="E928" s="2">
        <f t="shared" si="112"/>
        <v>0.9800000000000002</v>
      </c>
      <c r="F928" s="2">
        <f t="shared" si="113"/>
        <v>0.9800000000000002</v>
      </c>
      <c r="G928" s="2">
        <f t="shared" si="107"/>
        <v>1.0111999999999985</v>
      </c>
      <c r="H928" s="2">
        <f t="shared" si="111"/>
        <v>1.1991000000000001</v>
      </c>
      <c r="I928" s="2">
        <f t="array" ref="I928">SUMPRODUCT(B912:B931, (ROW(B912:B931)-ROW(B912)+1)) / (20*21/2)</f>
        <v>0.97999999999999987</v>
      </c>
      <c r="J928" s="2">
        <f t="shared" si="114"/>
        <v>0.98472154332576944</v>
      </c>
      <c r="K928" s="2">
        <f t="shared" si="108"/>
        <v>1.012612141098564</v>
      </c>
    </row>
    <row r="929" spans="1:11" ht="13.5" x14ac:dyDescent="0.25">
      <c r="A929" s="3">
        <f>TITRES_STAT!B932</f>
        <v>43662</v>
      </c>
      <c r="B929" s="5">
        <f>TITRES_STAT!D932</f>
        <v>0.98</v>
      </c>
      <c r="C929" s="2">
        <f t="shared" si="109"/>
        <v>0</v>
      </c>
      <c r="D929" s="2">
        <f t="shared" si="110"/>
        <v>0.98000000000000009</v>
      </c>
      <c r="E929" s="2">
        <f t="shared" si="112"/>
        <v>0.9800000000000002</v>
      </c>
      <c r="F929" s="2">
        <f t="shared" si="113"/>
        <v>0.9800000000000002</v>
      </c>
      <c r="G929" s="2">
        <f t="shared" si="107"/>
        <v>1.0091999999999988</v>
      </c>
      <c r="H929" s="2">
        <f t="shared" si="111"/>
        <v>1.1956</v>
      </c>
      <c r="I929" s="2">
        <f t="array" ref="I929">SUMPRODUCT(B913:B932, (ROW(B913:B932)-ROW(B913)+1)) / (20*21/2)</f>
        <v>0.97999999999999987</v>
      </c>
      <c r="J929" s="2">
        <f t="shared" si="114"/>
        <v>0.98427187253283899</v>
      </c>
      <c r="K929" s="2">
        <f t="shared" si="108"/>
        <v>1.0113332336045027</v>
      </c>
    </row>
    <row r="930" spans="1:11" ht="13.5" x14ac:dyDescent="0.25">
      <c r="A930" s="3">
        <f>TITRES_STAT!B933</f>
        <v>43663</v>
      </c>
      <c r="B930" s="5">
        <f>TITRES_STAT!D933</f>
        <v>0.98</v>
      </c>
      <c r="C930" s="2">
        <f t="shared" si="109"/>
        <v>0</v>
      </c>
      <c r="D930" s="2">
        <f t="shared" si="110"/>
        <v>0.98000000000000009</v>
      </c>
      <c r="E930" s="2">
        <f t="shared" si="112"/>
        <v>0.9800000000000002</v>
      </c>
      <c r="F930" s="2">
        <f t="shared" si="113"/>
        <v>0.9800000000000002</v>
      </c>
      <c r="G930" s="2">
        <f t="shared" si="107"/>
        <v>1.0075999999999987</v>
      </c>
      <c r="H930" s="2">
        <f t="shared" si="111"/>
        <v>1.1920999999999999</v>
      </c>
      <c r="I930" s="2">
        <f t="array" ref="I930">SUMPRODUCT(B914:B933, (ROW(B914:B933)-ROW(B914)+1)) / (20*21/2)</f>
        <v>0.97999999999999987</v>
      </c>
      <c r="J930" s="2">
        <f t="shared" si="114"/>
        <v>0.98386502752971139</v>
      </c>
      <c r="K930" s="2">
        <f t="shared" si="108"/>
        <v>1.0101044793455025</v>
      </c>
    </row>
    <row r="931" spans="1:11" ht="13.5" x14ac:dyDescent="0.25">
      <c r="A931" s="3">
        <f>TITRES_STAT!B934</f>
        <v>43664</v>
      </c>
      <c r="B931" s="5">
        <f>TITRES_STAT!D934</f>
        <v>0.98</v>
      </c>
      <c r="C931" s="2">
        <f t="shared" si="109"/>
        <v>0</v>
      </c>
      <c r="D931" s="2">
        <f t="shared" si="110"/>
        <v>0.98000000000000009</v>
      </c>
      <c r="E931" s="2">
        <f t="shared" si="112"/>
        <v>0.9800000000000002</v>
      </c>
      <c r="F931" s="2">
        <f t="shared" si="113"/>
        <v>0.9800000000000002</v>
      </c>
      <c r="G931" s="2">
        <f t="shared" si="107"/>
        <v>1.0059999999999989</v>
      </c>
      <c r="H931" s="2">
        <f t="shared" si="111"/>
        <v>1.1885999999999999</v>
      </c>
      <c r="I931" s="2">
        <f t="array" ref="I931">SUMPRODUCT(B915:B934, (ROW(B915:B934)-ROW(B915)+1)) / (20*21/2)</f>
        <v>0.97999999999999987</v>
      </c>
      <c r="J931" s="2">
        <f t="shared" si="114"/>
        <v>0.9834969296697389</v>
      </c>
      <c r="K931" s="2">
        <f t="shared" si="108"/>
        <v>1.0089239115280317</v>
      </c>
    </row>
    <row r="932" spans="1:11" ht="13.5" x14ac:dyDescent="0.25">
      <c r="A932" s="3">
        <f>TITRES_STAT!B935</f>
        <v>43665</v>
      </c>
      <c r="B932" s="5">
        <f>TITRES_STAT!D935</f>
        <v>0.98</v>
      </c>
      <c r="C932" s="2">
        <f t="shared" si="109"/>
        <v>0</v>
      </c>
      <c r="D932" s="2">
        <f t="shared" si="110"/>
        <v>0.98000000000000009</v>
      </c>
      <c r="E932" s="2">
        <f t="shared" si="112"/>
        <v>0.9800000000000002</v>
      </c>
      <c r="F932" s="2">
        <f t="shared" si="113"/>
        <v>0.9800000000000002</v>
      </c>
      <c r="G932" s="2">
        <f t="shared" si="107"/>
        <v>1.0043999999999988</v>
      </c>
      <c r="H932" s="2">
        <f t="shared" si="111"/>
        <v>1.1853499999999999</v>
      </c>
      <c r="I932" s="2">
        <f t="array" ref="I932">SUMPRODUCT(B916:B935, (ROW(B916:B935)-ROW(B916)+1)) / (20*21/2)</f>
        <v>0.97999999999999987</v>
      </c>
      <c r="J932" s="2">
        <f t="shared" si="114"/>
        <v>0.98316388874881144</v>
      </c>
      <c r="K932" s="2">
        <f t="shared" si="108"/>
        <v>1.0077896404877167</v>
      </c>
    </row>
    <row r="933" spans="1:11" ht="13.5" x14ac:dyDescent="0.25">
      <c r="A933" s="3">
        <f>TITRES_STAT!B936</f>
        <v>43668</v>
      </c>
      <c r="B933" s="5">
        <f>TITRES_STAT!D936</f>
        <v>0.98</v>
      </c>
      <c r="C933" s="2">
        <f t="shared" si="109"/>
        <v>0</v>
      </c>
      <c r="D933" s="2">
        <f t="shared" si="110"/>
        <v>0.98000000000000009</v>
      </c>
      <c r="E933" s="2">
        <f t="shared" si="112"/>
        <v>0.9800000000000002</v>
      </c>
      <c r="F933" s="2">
        <f t="shared" si="113"/>
        <v>0.9800000000000002</v>
      </c>
      <c r="G933" s="2">
        <f t="shared" si="107"/>
        <v>1.0027999999999988</v>
      </c>
      <c r="H933" s="2">
        <f t="shared" si="111"/>
        <v>1.1820999999999997</v>
      </c>
      <c r="I933" s="2">
        <f t="array" ref="I933">SUMPRODUCT(B917:B936, (ROW(B917:B936)-ROW(B917)+1)) / (20*21/2)</f>
        <v>0.97999999999999987</v>
      </c>
      <c r="J933" s="2">
        <f t="shared" si="114"/>
        <v>0.98286256601082944</v>
      </c>
      <c r="K933" s="2">
        <f t="shared" si="108"/>
        <v>1.0066998506646689</v>
      </c>
    </row>
    <row r="934" spans="1:11" ht="13.5" x14ac:dyDescent="0.25">
      <c r="A934" s="3">
        <f>TITRES_STAT!B937</f>
        <v>43669</v>
      </c>
      <c r="B934" s="5">
        <f>TITRES_STAT!D937</f>
        <v>0.98</v>
      </c>
      <c r="C934" s="2">
        <f t="shared" si="109"/>
        <v>0</v>
      </c>
      <c r="D934" s="2">
        <f t="shared" si="110"/>
        <v>0.98000000000000009</v>
      </c>
      <c r="E934" s="2">
        <f t="shared" si="112"/>
        <v>0.9800000000000002</v>
      </c>
      <c r="F934" s="2">
        <f t="shared" si="113"/>
        <v>0.9800000000000002</v>
      </c>
      <c r="G934" s="2">
        <f t="shared" si="107"/>
        <v>1.0011999999999988</v>
      </c>
      <c r="H934" s="2">
        <f t="shared" si="111"/>
        <v>1.1788499999999997</v>
      </c>
      <c r="I934" s="2">
        <f t="array" ref="I934">SUMPRODUCT(B918:B937, (ROW(B918:B937)-ROW(B918)+1)) / (20*21/2)</f>
        <v>0.98190476190476184</v>
      </c>
      <c r="J934" s="2">
        <f t="shared" si="114"/>
        <v>0.98258994067646466</v>
      </c>
      <c r="K934" s="2">
        <f t="shared" si="108"/>
        <v>1.005652797697427</v>
      </c>
    </row>
    <row r="935" spans="1:11" ht="13.5" x14ac:dyDescent="0.25">
      <c r="A935" s="3">
        <f>TITRES_STAT!B938</f>
        <v>43670</v>
      </c>
      <c r="B935" s="5">
        <f>TITRES_STAT!D938</f>
        <v>0.98</v>
      </c>
      <c r="C935" s="2">
        <f t="shared" si="109"/>
        <v>0</v>
      </c>
      <c r="D935" s="2">
        <f t="shared" si="110"/>
        <v>0.98000000000000009</v>
      </c>
      <c r="E935" s="2">
        <f t="shared" si="112"/>
        <v>0.9800000000000002</v>
      </c>
      <c r="F935" s="2">
        <f t="shared" si="113"/>
        <v>0.9800000000000002</v>
      </c>
      <c r="G935" s="2">
        <f t="shared" si="107"/>
        <v>0.99959999999999882</v>
      </c>
      <c r="H935" s="2">
        <f t="shared" si="111"/>
        <v>1.1756</v>
      </c>
      <c r="I935" s="2">
        <f t="array" ref="I935">SUMPRODUCT(B919:B938, (ROW(B919:B938)-ROW(B919)+1)) / (20*21/2)</f>
        <v>0.98371428571428565</v>
      </c>
      <c r="J935" s="2">
        <f t="shared" si="114"/>
        <v>0.98234327965965851</v>
      </c>
      <c r="K935" s="2">
        <f t="shared" si="108"/>
        <v>1.0046468056308613</v>
      </c>
    </row>
    <row r="936" spans="1:11" ht="13.5" x14ac:dyDescent="0.25">
      <c r="A936" s="3">
        <f>TITRES_STAT!B939</f>
        <v>43672</v>
      </c>
      <c r="B936" s="5">
        <f>TITRES_STAT!D939</f>
        <v>0.98</v>
      </c>
      <c r="C936" s="2">
        <f t="shared" si="109"/>
        <v>0</v>
      </c>
      <c r="D936" s="2">
        <f t="shared" si="110"/>
        <v>0.98000000000000009</v>
      </c>
      <c r="E936" s="2">
        <f t="shared" si="112"/>
        <v>0.9800000000000002</v>
      </c>
      <c r="F936" s="2">
        <f t="shared" si="113"/>
        <v>0.9800000000000002</v>
      </c>
      <c r="G936" s="2">
        <f t="shared" si="107"/>
        <v>0.99839999999999884</v>
      </c>
      <c r="H936" s="2">
        <f t="shared" si="111"/>
        <v>1.17235</v>
      </c>
      <c r="I936" s="2">
        <f t="array" ref="I936">SUMPRODUCT(B920:B939, (ROW(B920:B939)-ROW(B920)+1)) / (20*21/2)</f>
        <v>0.98542857142857143</v>
      </c>
      <c r="J936" s="2">
        <f t="shared" si="114"/>
        <v>0.98212011016826239</v>
      </c>
      <c r="K936" s="2">
        <f t="shared" si="108"/>
        <v>1.0036802642335727</v>
      </c>
    </row>
    <row r="937" spans="1:11" ht="13.5" x14ac:dyDescent="0.25">
      <c r="A937" s="3">
        <f>TITRES_STAT!B940</f>
        <v>43675</v>
      </c>
      <c r="B937" s="5">
        <f>TITRES_STAT!D940</f>
        <v>1</v>
      </c>
      <c r="C937" s="2">
        <f t="shared" si="109"/>
        <v>2.0000000000000018E-2</v>
      </c>
      <c r="D937" s="2">
        <f t="shared" si="110"/>
        <v>0.98399999999999999</v>
      </c>
      <c r="E937" s="2">
        <f t="shared" si="112"/>
        <v>0.98200000000000021</v>
      </c>
      <c r="F937" s="2">
        <f t="shared" si="113"/>
        <v>0.98100000000000021</v>
      </c>
      <c r="G937" s="2">
        <f t="shared" si="107"/>
        <v>0.99759999999999893</v>
      </c>
      <c r="H937" s="2">
        <f t="shared" si="111"/>
        <v>1.1692</v>
      </c>
      <c r="I937" s="2">
        <f t="array" ref="I937">SUMPRODUCT(B921:B940, (ROW(B921:B940)-ROW(B921)+1)) / (20*21/2)</f>
        <v>0.98704761904761906</v>
      </c>
      <c r="J937" s="2">
        <f t="shared" si="114"/>
        <v>0.98382295681890408</v>
      </c>
      <c r="K937" s="2">
        <f t="shared" si="108"/>
        <v>1.0035359401459816</v>
      </c>
    </row>
    <row r="938" spans="1:11" ht="13.5" x14ac:dyDescent="0.25">
      <c r="A938" s="3">
        <f>TITRES_STAT!B941</f>
        <v>43676</v>
      </c>
      <c r="B938" s="5">
        <f>TITRES_STAT!D941</f>
        <v>1</v>
      </c>
      <c r="C938" s="2">
        <f t="shared" si="109"/>
        <v>0</v>
      </c>
      <c r="D938" s="2">
        <f t="shared" si="110"/>
        <v>0.98799999999999988</v>
      </c>
      <c r="E938" s="2">
        <f t="shared" si="112"/>
        <v>0.98400000000000021</v>
      </c>
      <c r="F938" s="2">
        <f t="shared" si="113"/>
        <v>0.98200000000000021</v>
      </c>
      <c r="G938" s="2">
        <f t="shared" si="107"/>
        <v>0.99679999999999902</v>
      </c>
      <c r="H938" s="2">
        <f t="shared" si="111"/>
        <v>1.1660500000000003</v>
      </c>
      <c r="I938" s="2">
        <f t="array" ref="I938">SUMPRODUCT(B922:B941, (ROW(B922:B941)-ROW(B922)+1)) / (20*21/2)</f>
        <v>0.98857142857142866</v>
      </c>
      <c r="J938" s="2">
        <f t="shared" si="114"/>
        <v>0.98536362759805607</v>
      </c>
      <c r="K938" s="2">
        <f t="shared" si="108"/>
        <v>1.0033972758265313</v>
      </c>
    </row>
    <row r="939" spans="1:11" ht="13.5" x14ac:dyDescent="0.25">
      <c r="A939" s="3">
        <f>TITRES_STAT!B942</f>
        <v>43677</v>
      </c>
      <c r="B939" s="5">
        <f>TITRES_STAT!D942</f>
        <v>1</v>
      </c>
      <c r="C939" s="2">
        <f t="shared" si="109"/>
        <v>0</v>
      </c>
      <c r="D939" s="2">
        <f t="shared" si="110"/>
        <v>0.99199999999999999</v>
      </c>
      <c r="E939" s="2">
        <f t="shared" si="112"/>
        <v>0.9860000000000001</v>
      </c>
      <c r="F939" s="2">
        <f t="shared" si="113"/>
        <v>0.98300000000000021</v>
      </c>
      <c r="G939" s="2">
        <f t="shared" si="107"/>
        <v>0.99599999999999911</v>
      </c>
      <c r="H939" s="2">
        <f t="shared" si="111"/>
        <v>1.1631000000000002</v>
      </c>
      <c r="I939" s="2">
        <f t="array" ref="I939">SUMPRODUCT(B923:B942, (ROW(B923:B942)-ROW(B923)+1)) / (20*21/2)</f>
        <v>0.99</v>
      </c>
      <c r="J939" s="2">
        <f t="shared" si="114"/>
        <v>0.98675756782681268</v>
      </c>
      <c r="K939" s="2">
        <f t="shared" si="108"/>
        <v>1.0032640493235301</v>
      </c>
    </row>
    <row r="940" spans="1:11" ht="13.5" x14ac:dyDescent="0.25">
      <c r="A940" s="3">
        <f>TITRES_STAT!B943</f>
        <v>43678</v>
      </c>
      <c r="B940" s="5">
        <f>TITRES_STAT!D943</f>
        <v>1</v>
      </c>
      <c r="C940" s="2">
        <f t="shared" si="109"/>
        <v>0</v>
      </c>
      <c r="D940" s="2">
        <f t="shared" si="110"/>
        <v>0.99600000000000011</v>
      </c>
      <c r="E940" s="2">
        <f t="shared" si="112"/>
        <v>0.9880000000000001</v>
      </c>
      <c r="F940" s="2">
        <f t="shared" si="113"/>
        <v>0.98400000000000032</v>
      </c>
      <c r="G940" s="2">
        <f t="shared" si="107"/>
        <v>0.9951999999999992</v>
      </c>
      <c r="H940" s="2">
        <f t="shared" si="111"/>
        <v>1.1605000000000003</v>
      </c>
      <c r="I940" s="2">
        <f t="array" ref="I940">SUMPRODUCT(B924:B943, (ROW(B924:B943)-ROW(B924)+1)) / (20*21/2)</f>
        <v>0.9913333333333334</v>
      </c>
      <c r="J940" s="2">
        <f t="shared" si="114"/>
        <v>0.98801875184330668</v>
      </c>
      <c r="K940" s="2">
        <f t="shared" si="108"/>
        <v>1.0031360473892741</v>
      </c>
    </row>
    <row r="941" spans="1:11" ht="13.5" x14ac:dyDescent="0.25">
      <c r="A941" s="3">
        <f>TITRES_STAT!B944</f>
        <v>43679</v>
      </c>
      <c r="B941" s="5">
        <f>TITRES_STAT!D944</f>
        <v>1</v>
      </c>
      <c r="C941" s="2">
        <f t="shared" si="109"/>
        <v>0</v>
      </c>
      <c r="D941" s="2">
        <f t="shared" si="110"/>
        <v>1</v>
      </c>
      <c r="E941" s="2">
        <f t="shared" si="112"/>
        <v>0.99</v>
      </c>
      <c r="F941" s="2">
        <f t="shared" si="113"/>
        <v>0.9850000000000001</v>
      </c>
      <c r="G941" s="2">
        <f t="shared" si="107"/>
        <v>0.9943999999999994</v>
      </c>
      <c r="H941" s="2">
        <f t="shared" si="111"/>
        <v>1.1582000000000006</v>
      </c>
      <c r="I941" s="2">
        <f t="array" ref="I941">SUMPRODUCT(B925:B944, (ROW(B925:B944)-ROW(B925)+1)) / (20*21/2)</f>
        <v>0.99257142857142855</v>
      </c>
      <c r="J941" s="2">
        <f t="shared" si="114"/>
        <v>0.98915982309632511</v>
      </c>
      <c r="K941" s="2">
        <f t="shared" si="108"/>
        <v>1.0030130651387144</v>
      </c>
    </row>
    <row r="942" spans="1:11" ht="13.5" x14ac:dyDescent="0.25">
      <c r="A942" s="3">
        <f>TITRES_STAT!B945</f>
        <v>43682</v>
      </c>
      <c r="B942" s="5">
        <f>TITRES_STAT!D945</f>
        <v>1</v>
      </c>
      <c r="C942" s="2">
        <f t="shared" si="109"/>
        <v>0</v>
      </c>
      <c r="D942" s="2">
        <f t="shared" si="110"/>
        <v>1</v>
      </c>
      <c r="E942" s="2">
        <f t="shared" si="112"/>
        <v>0.99199999999999999</v>
      </c>
      <c r="F942" s="2">
        <f t="shared" si="113"/>
        <v>0.98600000000000032</v>
      </c>
      <c r="G942" s="2">
        <f t="shared" si="107"/>
        <v>0.99359999999999937</v>
      </c>
      <c r="H942" s="2">
        <f t="shared" si="111"/>
        <v>1.1561000000000006</v>
      </c>
      <c r="I942" s="2">
        <f t="array" ref="I942">SUMPRODUCT(B926:B945, (ROW(B926:B945)-ROW(B926)+1)) / (20*21/2)</f>
        <v>0.99371428571428577</v>
      </c>
      <c r="J942" s="2">
        <f t="shared" si="114"/>
        <v>0.99019222089667513</v>
      </c>
      <c r="K942" s="2">
        <f t="shared" si="108"/>
        <v>1.00289490572151</v>
      </c>
    </row>
    <row r="943" spans="1:11" ht="13.5" x14ac:dyDescent="0.25">
      <c r="A943" s="3">
        <f>TITRES_STAT!B946</f>
        <v>43683</v>
      </c>
      <c r="B943" s="5">
        <f>TITRES_STAT!D946</f>
        <v>1</v>
      </c>
      <c r="C943" s="2">
        <f t="shared" si="109"/>
        <v>0</v>
      </c>
      <c r="D943" s="2">
        <f t="shared" si="110"/>
        <v>1</v>
      </c>
      <c r="E943" s="2">
        <f t="shared" si="112"/>
        <v>0.99399999999999999</v>
      </c>
      <c r="F943" s="2">
        <f t="shared" si="113"/>
        <v>0.9870000000000001</v>
      </c>
      <c r="G943" s="2">
        <f t="shared" si="107"/>
        <v>0.99279999999999957</v>
      </c>
      <c r="H943" s="2">
        <f t="shared" si="111"/>
        <v>1.1540000000000006</v>
      </c>
      <c r="I943" s="2">
        <f t="array" ref="I943">SUMPRODUCT(B927:B946, (ROW(B927:B946)-ROW(B927)+1)) / (20*21/2)</f>
        <v>0.99476190476190474</v>
      </c>
      <c r="J943" s="2">
        <f t="shared" si="114"/>
        <v>0.99112629509699179</v>
      </c>
      <c r="K943" s="2">
        <f t="shared" si="108"/>
        <v>1.0027813800069409</v>
      </c>
    </row>
    <row r="944" spans="1:11" ht="13.5" x14ac:dyDescent="0.25">
      <c r="A944" s="3">
        <f>TITRES_STAT!B947</f>
        <v>43684</v>
      </c>
      <c r="B944" s="5">
        <f>TITRES_STAT!D947</f>
        <v>1</v>
      </c>
      <c r="C944" s="2">
        <f t="shared" si="109"/>
        <v>0</v>
      </c>
      <c r="D944" s="2">
        <f t="shared" si="110"/>
        <v>1</v>
      </c>
      <c r="E944" s="2">
        <f t="shared" si="112"/>
        <v>0.99600000000000011</v>
      </c>
      <c r="F944" s="2">
        <f t="shared" si="113"/>
        <v>0.98800000000000021</v>
      </c>
      <c r="G944" s="2">
        <f t="shared" si="107"/>
        <v>0.99199999999999955</v>
      </c>
      <c r="H944" s="2">
        <f t="shared" si="111"/>
        <v>1.1519000000000006</v>
      </c>
      <c r="I944" s="2">
        <f t="array" ref="I944">SUMPRODUCT(B928:B947, (ROW(B928:B947)-ROW(B928)+1)) / (20*21/2)</f>
        <v>0.99571428571428566</v>
      </c>
      <c r="J944" s="2">
        <f t="shared" si="114"/>
        <v>0.99197140984965926</v>
      </c>
      <c r="K944" s="2">
        <f t="shared" si="108"/>
        <v>1.0026723062811786</v>
      </c>
    </row>
    <row r="945" spans="1:11" ht="13.5" x14ac:dyDescent="0.25">
      <c r="A945" s="3">
        <f>TITRES_STAT!B948</f>
        <v>43685</v>
      </c>
      <c r="B945" s="5">
        <f>TITRES_STAT!D948</f>
        <v>1</v>
      </c>
      <c r="C945" s="2">
        <f t="shared" si="109"/>
        <v>0</v>
      </c>
      <c r="D945" s="2">
        <f t="shared" si="110"/>
        <v>1</v>
      </c>
      <c r="E945" s="2">
        <f t="shared" si="112"/>
        <v>0.998</v>
      </c>
      <c r="F945" s="2">
        <f t="shared" si="113"/>
        <v>0.9890000000000001</v>
      </c>
      <c r="G945" s="2">
        <f t="shared" si="107"/>
        <v>0.99119999999999964</v>
      </c>
      <c r="H945" s="2">
        <f t="shared" si="111"/>
        <v>1.1496000000000004</v>
      </c>
      <c r="I945" s="2">
        <f t="array" ref="I945">SUMPRODUCT(B929:B948, (ROW(B929:B948)-ROW(B929)+1)) / (20*21/2)</f>
        <v>0.99657142857142855</v>
      </c>
      <c r="J945" s="2">
        <f t="shared" si="114"/>
        <v>0.99273603748302508</v>
      </c>
      <c r="K945" s="2">
        <f t="shared" si="108"/>
        <v>1.0025675099564266</v>
      </c>
    </row>
    <row r="946" spans="1:11" ht="13.5" x14ac:dyDescent="0.25">
      <c r="A946" s="3">
        <f>TITRES_STAT!B949</f>
        <v>43686</v>
      </c>
      <c r="B946" s="5">
        <f>TITRES_STAT!D949</f>
        <v>1</v>
      </c>
      <c r="C946" s="2">
        <f t="shared" si="109"/>
        <v>0</v>
      </c>
      <c r="D946" s="2">
        <f t="shared" si="110"/>
        <v>1</v>
      </c>
      <c r="E946" s="2">
        <f t="shared" si="112"/>
        <v>1</v>
      </c>
      <c r="F946" s="2">
        <f t="shared" si="113"/>
        <v>0.99000000000000021</v>
      </c>
      <c r="G946" s="2">
        <f t="shared" ref="G946:G1009" si="115">AVERAGE(B897:B946)</f>
        <v>0.99039999999999973</v>
      </c>
      <c r="H946" s="2">
        <f t="shared" si="111"/>
        <v>1.1473000000000004</v>
      </c>
      <c r="I946" s="2">
        <f t="array" ref="I946">SUMPRODUCT(B930:B949, (ROW(B930:B949)-ROW(B930)+1)) / (20*21/2)</f>
        <v>0.99733333333333329</v>
      </c>
      <c r="J946" s="2">
        <f t="shared" si="114"/>
        <v>0.99342784343702273</v>
      </c>
      <c r="K946" s="2">
        <f t="shared" si="108"/>
        <v>1.0024668232914689</v>
      </c>
    </row>
    <row r="947" spans="1:11" ht="13.5" x14ac:dyDescent="0.25">
      <c r="A947" s="3">
        <f>TITRES_STAT!B950</f>
        <v>43691</v>
      </c>
      <c r="B947" s="5">
        <f>TITRES_STAT!D950</f>
        <v>1</v>
      </c>
      <c r="C947" s="2">
        <f t="shared" si="109"/>
        <v>0</v>
      </c>
      <c r="D947" s="2">
        <f t="shared" si="110"/>
        <v>1</v>
      </c>
      <c r="E947" s="2">
        <f t="shared" si="112"/>
        <v>1</v>
      </c>
      <c r="F947" s="2">
        <f t="shared" si="113"/>
        <v>0.99099999999999999</v>
      </c>
      <c r="G947" s="2">
        <f t="shared" si="115"/>
        <v>0.98959999999999981</v>
      </c>
      <c r="H947" s="2">
        <f t="shared" si="111"/>
        <v>1.1450000000000002</v>
      </c>
      <c r="I947" s="2">
        <f t="array" ref="I947">SUMPRODUCT(B931:B950, (ROW(B931:B950)-ROW(B931)+1)) / (20*21/2)</f>
        <v>0.99799999999999989</v>
      </c>
      <c r="J947" s="2">
        <f t="shared" si="114"/>
        <v>0.99405376310968718</v>
      </c>
      <c r="K947" s="2">
        <f t="shared" ref="K947:K1010" si="116">$K$4*B947+(1-$K$4)*K946</f>
        <v>1.002370085123176</v>
      </c>
    </row>
    <row r="948" spans="1:11" ht="13.5" x14ac:dyDescent="0.25">
      <c r="A948" s="3">
        <f>TITRES_STAT!B951</f>
        <v>43692</v>
      </c>
      <c r="B948" s="5">
        <f>TITRES_STAT!D951</f>
        <v>1</v>
      </c>
      <c r="C948" s="2">
        <f t="shared" si="109"/>
        <v>0</v>
      </c>
      <c r="D948" s="2">
        <f t="shared" si="110"/>
        <v>1</v>
      </c>
      <c r="E948" s="2">
        <f t="shared" si="112"/>
        <v>1</v>
      </c>
      <c r="F948" s="2">
        <f t="shared" si="113"/>
        <v>0.99200000000000021</v>
      </c>
      <c r="G948" s="2">
        <f t="shared" si="115"/>
        <v>0.98879999999999979</v>
      </c>
      <c r="H948" s="2">
        <f t="shared" si="111"/>
        <v>1.1425500000000002</v>
      </c>
      <c r="I948" s="2">
        <f t="array" ref="I948">SUMPRODUCT(B932:B951, (ROW(B932:B951)-ROW(B932)+1)) / (20*21/2)</f>
        <v>0.99857142857142855</v>
      </c>
      <c r="J948" s="2">
        <f t="shared" si="114"/>
        <v>0.99462007138495512</v>
      </c>
      <c r="K948" s="2">
        <f t="shared" si="116"/>
        <v>1.0022771406085418</v>
      </c>
    </row>
    <row r="949" spans="1:11" ht="13.5" x14ac:dyDescent="0.25">
      <c r="A949" s="3">
        <f>TITRES_STAT!B952</f>
        <v>43693</v>
      </c>
      <c r="B949" s="5">
        <f>TITRES_STAT!D952</f>
        <v>1</v>
      </c>
      <c r="C949" s="2">
        <f t="shared" si="109"/>
        <v>0</v>
      </c>
      <c r="D949" s="2">
        <f t="shared" si="110"/>
        <v>1</v>
      </c>
      <c r="E949" s="2">
        <f t="shared" si="112"/>
        <v>1</v>
      </c>
      <c r="F949" s="2">
        <f t="shared" si="113"/>
        <v>0.99299999999999999</v>
      </c>
      <c r="G949" s="2">
        <f t="shared" si="115"/>
        <v>0.98799999999999999</v>
      </c>
      <c r="H949" s="2">
        <f t="shared" si="111"/>
        <v>1.1401000000000001</v>
      </c>
      <c r="I949" s="2">
        <f t="array" ref="I949">SUMPRODUCT(B933:B952, (ROW(B933:B952)-ROW(B933)+1)) / (20*21/2)</f>
        <v>0.99904761904761907</v>
      </c>
      <c r="J949" s="2">
        <f t="shared" si="114"/>
        <v>0.99513244553876889</v>
      </c>
      <c r="K949" s="2">
        <f t="shared" si="116"/>
        <v>1.0021878409768343</v>
      </c>
    </row>
    <row r="950" spans="1:11" ht="13.5" x14ac:dyDescent="0.25">
      <c r="A950" s="3">
        <f>TITRES_STAT!B953</f>
        <v>43696</v>
      </c>
      <c r="B950" s="5">
        <f>TITRES_STAT!D953</f>
        <v>1</v>
      </c>
      <c r="C950" s="2">
        <f t="shared" si="109"/>
        <v>0</v>
      </c>
      <c r="D950" s="2">
        <f t="shared" si="110"/>
        <v>1</v>
      </c>
      <c r="E950" s="2">
        <f t="shared" si="112"/>
        <v>1</v>
      </c>
      <c r="F950" s="2">
        <f t="shared" si="113"/>
        <v>0.99400000000000011</v>
      </c>
      <c r="G950" s="2">
        <f t="shared" si="115"/>
        <v>0.98719999999999997</v>
      </c>
      <c r="H950" s="2">
        <f t="shared" si="111"/>
        <v>1.1376499999999998</v>
      </c>
      <c r="I950" s="2">
        <f t="array" ref="I950">SUMPRODUCT(B934:B953, (ROW(B934:B953)-ROW(B934)+1)) / (20*21/2)</f>
        <v>0.99942857142857144</v>
      </c>
      <c r="J950" s="2">
        <f t="shared" si="114"/>
        <v>0.99559602215412424</v>
      </c>
      <c r="K950" s="2">
        <f t="shared" si="116"/>
        <v>1.0021020432914682</v>
      </c>
    </row>
    <row r="951" spans="1:11" ht="13.5" x14ac:dyDescent="0.25">
      <c r="A951" s="3">
        <f>TITRES_STAT!B954</f>
        <v>43697</v>
      </c>
      <c r="B951" s="5">
        <f>TITRES_STAT!D954</f>
        <v>1</v>
      </c>
      <c r="C951" s="2">
        <f t="shared" si="109"/>
        <v>0</v>
      </c>
      <c r="D951" s="2">
        <f t="shared" si="110"/>
        <v>1</v>
      </c>
      <c r="E951" s="2">
        <f t="shared" si="112"/>
        <v>1</v>
      </c>
      <c r="F951" s="2">
        <f t="shared" si="113"/>
        <v>0.99499999999999988</v>
      </c>
      <c r="G951" s="2">
        <f t="shared" si="115"/>
        <v>0.98640000000000005</v>
      </c>
      <c r="H951" s="2">
        <f t="shared" si="111"/>
        <v>1.1351999999999998</v>
      </c>
      <c r="I951" s="2">
        <f t="array" ref="I951">SUMPRODUCT(B935:B954, (ROW(B935:B954)-ROW(B935)+1)) / (20*21/2)</f>
        <v>0.99971428571428567</v>
      </c>
      <c r="J951" s="2">
        <f t="shared" si="114"/>
        <v>0.99601544861563618</v>
      </c>
      <c r="K951" s="2">
        <f t="shared" si="116"/>
        <v>1.0020196102212147</v>
      </c>
    </row>
    <row r="952" spans="1:11" ht="13.5" x14ac:dyDescent="0.25">
      <c r="A952" s="3">
        <f>TITRES_STAT!B955</f>
        <v>43698</v>
      </c>
      <c r="B952" s="5">
        <f>TITRES_STAT!D955</f>
        <v>1</v>
      </c>
      <c r="C952" s="2">
        <f t="shared" si="109"/>
        <v>0</v>
      </c>
      <c r="D952" s="2">
        <f t="shared" si="110"/>
        <v>1</v>
      </c>
      <c r="E952" s="2">
        <f t="shared" si="112"/>
        <v>1</v>
      </c>
      <c r="F952" s="2">
        <f t="shared" si="113"/>
        <v>0.99600000000000011</v>
      </c>
      <c r="G952" s="2">
        <f t="shared" si="115"/>
        <v>0.98640000000000017</v>
      </c>
      <c r="H952" s="2">
        <f t="shared" si="111"/>
        <v>1.1327499999999995</v>
      </c>
      <c r="I952" s="2">
        <f t="array" ref="I952">SUMPRODUCT(B936:B955, (ROW(B936:B955)-ROW(B936)+1)) / (20*21/2)</f>
        <v>0.99990476190476196</v>
      </c>
      <c r="J952" s="2">
        <f t="shared" si="114"/>
        <v>0.99639492969986132</v>
      </c>
      <c r="K952" s="2">
        <f t="shared" si="116"/>
        <v>1.0019404098203828</v>
      </c>
    </row>
    <row r="953" spans="1:11" ht="13.5" x14ac:dyDescent="0.25">
      <c r="A953" s="3">
        <f>TITRES_STAT!B956</f>
        <v>43699</v>
      </c>
      <c r="B953" s="5">
        <f>TITRES_STAT!D956</f>
        <v>1</v>
      </c>
      <c r="C953" s="2">
        <f t="shared" si="109"/>
        <v>0</v>
      </c>
      <c r="D953" s="2">
        <f t="shared" si="110"/>
        <v>1</v>
      </c>
      <c r="E953" s="2">
        <f t="shared" si="112"/>
        <v>1</v>
      </c>
      <c r="F953" s="2">
        <f t="shared" si="113"/>
        <v>0.99699999999999989</v>
      </c>
      <c r="G953" s="2">
        <f t="shared" si="115"/>
        <v>0.98680000000000023</v>
      </c>
      <c r="H953" s="2">
        <f t="shared" si="111"/>
        <v>1.1302999999999992</v>
      </c>
      <c r="I953" s="2">
        <f t="array" ref="I953">SUMPRODUCT(B937:B956, (ROW(B937:B956)-ROW(B937)+1)) / (20*21/2)</f>
        <v>1</v>
      </c>
      <c r="J953" s="2">
        <f t="shared" si="114"/>
        <v>0.99673826972844592</v>
      </c>
      <c r="K953" s="2">
        <f t="shared" si="116"/>
        <v>1.0018643153176228</v>
      </c>
    </row>
    <row r="954" spans="1:11" ht="13.5" x14ac:dyDescent="0.25">
      <c r="A954" s="3">
        <f>TITRES_STAT!B957</f>
        <v>43700</v>
      </c>
      <c r="B954" s="5">
        <f>TITRES_STAT!D957</f>
        <v>1</v>
      </c>
      <c r="C954" s="2">
        <f t="shared" si="109"/>
        <v>0</v>
      </c>
      <c r="D954" s="2">
        <f t="shared" si="110"/>
        <v>1</v>
      </c>
      <c r="E954" s="2">
        <f t="shared" si="112"/>
        <v>1</v>
      </c>
      <c r="F954" s="2">
        <f t="shared" si="113"/>
        <v>0.998</v>
      </c>
      <c r="G954" s="2">
        <f t="shared" si="115"/>
        <v>0.9872000000000003</v>
      </c>
      <c r="H954" s="2">
        <f t="shared" si="111"/>
        <v>1.1281499999999993</v>
      </c>
      <c r="I954" s="2">
        <f t="array" ref="I954">SUMPRODUCT(B938:B957, (ROW(B938:B957)-ROW(B938)+1)) / (20*21/2)</f>
        <v>1.0038095238095239</v>
      </c>
      <c r="J954" s="2">
        <f t="shared" si="114"/>
        <v>0.99704891070668922</v>
      </c>
      <c r="K954" s="2">
        <f t="shared" si="116"/>
        <v>1.0017912049130102</v>
      </c>
    </row>
    <row r="955" spans="1:11" ht="13.5" x14ac:dyDescent="0.25">
      <c r="A955" s="3">
        <f>TITRES_STAT!B958</f>
        <v>43703</v>
      </c>
      <c r="B955" s="5">
        <f>TITRES_STAT!D958</f>
        <v>1</v>
      </c>
      <c r="C955" s="2">
        <f t="shared" si="109"/>
        <v>0</v>
      </c>
      <c r="D955" s="2">
        <f t="shared" si="110"/>
        <v>1</v>
      </c>
      <c r="E955" s="2">
        <f t="shared" si="112"/>
        <v>1</v>
      </c>
      <c r="F955" s="2">
        <f t="shared" si="113"/>
        <v>0.999</v>
      </c>
      <c r="G955" s="2">
        <f t="shared" si="115"/>
        <v>0.98760000000000014</v>
      </c>
      <c r="H955" s="2">
        <f t="shared" si="111"/>
        <v>1.125999999999999</v>
      </c>
      <c r="I955" s="2">
        <f t="array" ref="I955">SUMPRODUCT(B939:B958, (ROW(B939:B958)-ROW(B939)+1)) / (20*21/2)</f>
        <v>1.0121904761904763</v>
      </c>
      <c r="J955" s="2">
        <f t="shared" si="114"/>
        <v>0.99732996682986164</v>
      </c>
      <c r="K955" s="2">
        <f t="shared" si="116"/>
        <v>1.0017209615830882</v>
      </c>
    </row>
    <row r="956" spans="1:11" ht="13.5" x14ac:dyDescent="0.25">
      <c r="A956" s="3">
        <f>TITRES_STAT!B959</f>
        <v>43704</v>
      </c>
      <c r="B956" s="5">
        <f>TITRES_STAT!D959</f>
        <v>1</v>
      </c>
      <c r="C956" s="2">
        <f t="shared" si="109"/>
        <v>0</v>
      </c>
      <c r="D956" s="2">
        <f t="shared" si="110"/>
        <v>1</v>
      </c>
      <c r="E956" s="2">
        <f t="shared" si="112"/>
        <v>1</v>
      </c>
      <c r="F956" s="2">
        <f t="shared" si="113"/>
        <v>1</v>
      </c>
      <c r="G956" s="2">
        <f t="shared" si="115"/>
        <v>0.9880000000000001</v>
      </c>
      <c r="H956" s="2">
        <f t="shared" si="111"/>
        <v>1.1238499999999989</v>
      </c>
      <c r="I956" s="2">
        <f t="array" ref="I956">SUMPRODUCT(B940:B959, (ROW(B940:B959)-ROW(B940)+1)) / (20*21/2)</f>
        <v>1.0201428571428572</v>
      </c>
      <c r="J956" s="2">
        <f t="shared" si="114"/>
        <v>0.99758425570320819</v>
      </c>
      <c r="K956" s="2">
        <f t="shared" si="116"/>
        <v>1.0016534728935553</v>
      </c>
    </row>
    <row r="957" spans="1:11" ht="13.5" x14ac:dyDescent="0.25">
      <c r="A957" s="3">
        <f>TITRES_STAT!B960</f>
        <v>43705</v>
      </c>
      <c r="B957" s="5">
        <f>TITRES_STAT!D960</f>
        <v>1.04</v>
      </c>
      <c r="C957" s="2">
        <f t="shared" si="109"/>
        <v>4.0000000000000036E-2</v>
      </c>
      <c r="D957" s="2">
        <f t="shared" si="110"/>
        <v>1.008</v>
      </c>
      <c r="E957" s="2">
        <f t="shared" si="112"/>
        <v>1.004</v>
      </c>
      <c r="F957" s="2">
        <f t="shared" si="113"/>
        <v>1.002</v>
      </c>
      <c r="G957" s="2">
        <f t="shared" si="115"/>
        <v>0.98920000000000019</v>
      </c>
      <c r="H957" s="2">
        <f t="shared" si="111"/>
        <v>1.1218999999999988</v>
      </c>
      <c r="I957" s="2">
        <f t="array" ref="I957">SUMPRODUCT(B941:B960, (ROW(B941:B960)-ROW(B941)+1)) / (20*21/2)</f>
        <v>1.0276666666666667</v>
      </c>
      <c r="J957" s="2">
        <f t="shared" si="114"/>
        <v>1.0016238503981407</v>
      </c>
      <c r="K957" s="2">
        <f t="shared" si="116"/>
        <v>1.0031572582702788</v>
      </c>
    </row>
    <row r="958" spans="1:11" ht="13.5" x14ac:dyDescent="0.25">
      <c r="A958" s="3">
        <f>TITRES_STAT!B961</f>
        <v>43706</v>
      </c>
      <c r="B958" s="5">
        <f>TITRES_STAT!D961</f>
        <v>1.0900000000000001</v>
      </c>
      <c r="C958" s="2">
        <f t="shared" si="109"/>
        <v>5.0000000000000044E-2</v>
      </c>
      <c r="D958" s="2">
        <f t="shared" si="110"/>
        <v>1.026</v>
      </c>
      <c r="E958" s="2">
        <f t="shared" si="112"/>
        <v>1.0129999999999999</v>
      </c>
      <c r="F958" s="2">
        <f t="shared" si="113"/>
        <v>1.0065</v>
      </c>
      <c r="G958" s="2">
        <f t="shared" si="115"/>
        <v>0.99140000000000028</v>
      </c>
      <c r="H958" s="2">
        <f t="shared" si="111"/>
        <v>1.1201999999999985</v>
      </c>
      <c r="I958" s="2">
        <f t="array" ref="I958">SUMPRODUCT(B942:B961, (ROW(B942:B961)-ROW(B942)+1)) / (20*21/2)</f>
        <v>1.0347619047619048</v>
      </c>
      <c r="J958" s="2">
        <f t="shared" si="114"/>
        <v>1.0100406265506987</v>
      </c>
      <c r="K958" s="2">
        <f t="shared" si="116"/>
        <v>1.0065628559851698</v>
      </c>
    </row>
    <row r="959" spans="1:11" ht="13.5" x14ac:dyDescent="0.25">
      <c r="A959" s="3">
        <f>TITRES_STAT!B962</f>
        <v>43707</v>
      </c>
      <c r="B959" s="5">
        <f>TITRES_STAT!D962</f>
        <v>1.0900000000000001</v>
      </c>
      <c r="C959" s="2">
        <f t="shared" si="109"/>
        <v>0</v>
      </c>
      <c r="D959" s="2">
        <f t="shared" si="110"/>
        <v>1.044</v>
      </c>
      <c r="E959" s="2">
        <f t="shared" si="112"/>
        <v>1.0219999999999998</v>
      </c>
      <c r="F959" s="2">
        <f t="shared" si="113"/>
        <v>1.0109999999999999</v>
      </c>
      <c r="G959" s="2">
        <f t="shared" si="115"/>
        <v>0.99360000000000026</v>
      </c>
      <c r="H959" s="2">
        <f t="shared" si="111"/>
        <v>1.1184999999999983</v>
      </c>
      <c r="I959" s="2">
        <f t="array" ref="I959">SUMPRODUCT(B943:B962, (ROW(B943:B962)-ROW(B943)+1)) / (20*21/2)</f>
        <v>1.0414285714285716</v>
      </c>
      <c r="J959" s="2">
        <f t="shared" si="114"/>
        <v>1.0176558049744417</v>
      </c>
      <c r="K959" s="2">
        <f t="shared" si="116"/>
        <v>1.0098349008484966</v>
      </c>
    </row>
    <row r="960" spans="1:11" ht="13.5" x14ac:dyDescent="0.25">
      <c r="A960" s="3">
        <f>TITRES_STAT!B963</f>
        <v>43710</v>
      </c>
      <c r="B960" s="5">
        <f>TITRES_STAT!D963</f>
        <v>1.0900000000000001</v>
      </c>
      <c r="C960" s="2">
        <f t="shared" si="109"/>
        <v>0</v>
      </c>
      <c r="D960" s="2">
        <f t="shared" si="110"/>
        <v>1.0619999999999998</v>
      </c>
      <c r="E960" s="2">
        <f t="shared" si="112"/>
        <v>1.0310000000000001</v>
      </c>
      <c r="F960" s="2">
        <f t="shared" si="113"/>
        <v>1.0154999999999998</v>
      </c>
      <c r="G960" s="2">
        <f t="shared" si="115"/>
        <v>0.99580000000000024</v>
      </c>
      <c r="H960" s="2">
        <f t="shared" si="111"/>
        <v>1.1170999999999984</v>
      </c>
      <c r="I960" s="2">
        <f t="array" ref="I960">SUMPRODUCT(B944:B963, (ROW(B944:B963)-ROW(B944)+1)) / (20*21/2)</f>
        <v>1.0476666666666667</v>
      </c>
      <c r="J960" s="2">
        <f t="shared" si="114"/>
        <v>1.0245457283102093</v>
      </c>
      <c r="K960" s="2">
        <f t="shared" si="116"/>
        <v>1.012978630226987</v>
      </c>
    </row>
    <row r="961" spans="1:11" ht="13.5" x14ac:dyDescent="0.25">
      <c r="A961" s="3">
        <f>TITRES_STAT!B964</f>
        <v>43711</v>
      </c>
      <c r="B961" s="5">
        <f>TITRES_STAT!D964</f>
        <v>1.0900000000000001</v>
      </c>
      <c r="C961" s="2">
        <f t="shared" si="109"/>
        <v>0</v>
      </c>
      <c r="D961" s="2">
        <f t="shared" si="110"/>
        <v>1.0799999999999998</v>
      </c>
      <c r="E961" s="2">
        <f t="shared" si="112"/>
        <v>1.04</v>
      </c>
      <c r="F961" s="2">
        <f t="shared" si="113"/>
        <v>1.02</v>
      </c>
      <c r="G961" s="2">
        <f t="shared" si="115"/>
        <v>0.99800000000000044</v>
      </c>
      <c r="H961" s="2">
        <f t="shared" si="111"/>
        <v>1.1156999999999981</v>
      </c>
      <c r="I961" s="2">
        <f t="array" ref="I961">SUMPRODUCT(B945:B964, (ROW(B945:B964)-ROW(B945)+1)) / (20*21/2)</f>
        <v>1.0534761904761905</v>
      </c>
      <c r="J961" s="2">
        <f t="shared" si="114"/>
        <v>1.0307794684711418</v>
      </c>
      <c r="K961" s="2">
        <f t="shared" si="116"/>
        <v>1.0159990761004385</v>
      </c>
    </row>
    <row r="962" spans="1:11" ht="13.5" x14ac:dyDescent="0.25">
      <c r="A962" s="3">
        <f>TITRES_STAT!B965</f>
        <v>43712</v>
      </c>
      <c r="B962" s="5">
        <f>TITRES_STAT!D965</f>
        <v>1.0900000000000001</v>
      </c>
      <c r="C962" s="2">
        <f t="shared" si="109"/>
        <v>0</v>
      </c>
      <c r="D962" s="2">
        <f t="shared" si="110"/>
        <v>1.0900000000000001</v>
      </c>
      <c r="E962" s="2">
        <f t="shared" si="112"/>
        <v>1.0489999999999999</v>
      </c>
      <c r="F962" s="2">
        <f t="shared" si="113"/>
        <v>1.0245</v>
      </c>
      <c r="G962" s="2">
        <f t="shared" si="115"/>
        <v>1.0002000000000004</v>
      </c>
      <c r="H962" s="2">
        <f t="shared" si="111"/>
        <v>1.1142999999999981</v>
      </c>
      <c r="I962" s="2">
        <f t="array" ref="I962">SUMPRODUCT(B946:B965, (ROW(B946:B965)-ROW(B946)+1)) / (20*21/2)</f>
        <v>1.0588571428571432</v>
      </c>
      <c r="J962" s="2">
        <f t="shared" si="114"/>
        <v>1.0364195190929379</v>
      </c>
      <c r="K962" s="2">
        <f t="shared" si="116"/>
        <v>1.0189010731161077</v>
      </c>
    </row>
    <row r="963" spans="1:11" ht="13.5" x14ac:dyDescent="0.25">
      <c r="A963" s="3">
        <f>TITRES_STAT!B966</f>
        <v>43713</v>
      </c>
      <c r="B963" s="5">
        <f>TITRES_STAT!D966</f>
        <v>1.0900000000000001</v>
      </c>
      <c r="C963" s="2">
        <f t="shared" si="109"/>
        <v>0</v>
      </c>
      <c r="D963" s="2">
        <f t="shared" si="110"/>
        <v>1.0900000000000001</v>
      </c>
      <c r="E963" s="2">
        <f t="shared" si="112"/>
        <v>1.0580000000000001</v>
      </c>
      <c r="F963" s="2">
        <f t="shared" si="113"/>
        <v>1.0289999999999999</v>
      </c>
      <c r="G963" s="2">
        <f t="shared" si="115"/>
        <v>1.0024000000000006</v>
      </c>
      <c r="H963" s="2">
        <f t="shared" si="111"/>
        <v>1.112899999999998</v>
      </c>
      <c r="I963" s="2">
        <f t="array" ref="I963">SUMPRODUCT(B947:B966, (ROW(B947:B966)-ROW(B947)+1)) / (20*21/2)</f>
        <v>1.063809523809524</v>
      </c>
      <c r="J963" s="2">
        <f t="shared" si="114"/>
        <v>1.0415224220364676</v>
      </c>
      <c r="K963" s="2">
        <f t="shared" si="116"/>
        <v>1.0216892663272408</v>
      </c>
    </row>
    <row r="964" spans="1:11" ht="13.5" x14ac:dyDescent="0.25">
      <c r="A964" s="3">
        <f>TITRES_STAT!B967</f>
        <v>43714</v>
      </c>
      <c r="B964" s="5">
        <f>TITRES_STAT!D967</f>
        <v>1.0900000000000001</v>
      </c>
      <c r="C964" s="2">
        <f t="shared" ref="C964:C1027" si="117">B964-B963</f>
        <v>0</v>
      </c>
      <c r="D964" s="2">
        <f t="shared" si="110"/>
        <v>1.0900000000000001</v>
      </c>
      <c r="E964" s="2">
        <f t="shared" si="112"/>
        <v>1.0669999999999999</v>
      </c>
      <c r="F964" s="2">
        <f t="shared" si="113"/>
        <v>1.0334999999999999</v>
      </c>
      <c r="G964" s="2">
        <f t="shared" si="115"/>
        <v>1.0046000000000006</v>
      </c>
      <c r="H964" s="2">
        <f t="shared" si="111"/>
        <v>1.1117999999999979</v>
      </c>
      <c r="I964" s="2">
        <f t="array" ref="I964">SUMPRODUCT(B948:B967, (ROW(B948:B967)-ROW(B948)+1)) / (20*21/2)</f>
        <v>1.0683333333333334</v>
      </c>
      <c r="J964" s="2">
        <f t="shared" si="114"/>
        <v>1.0461393342234708</v>
      </c>
      <c r="K964" s="2">
        <f t="shared" si="116"/>
        <v>1.0243681186281333</v>
      </c>
    </row>
    <row r="965" spans="1:11" ht="13.5" x14ac:dyDescent="0.25">
      <c r="A965" s="3">
        <f>TITRES_STAT!B968</f>
        <v>43717</v>
      </c>
      <c r="B965" s="5">
        <f>TITRES_STAT!D968</f>
        <v>1.0900000000000001</v>
      </c>
      <c r="C965" s="2">
        <f t="shared" si="117"/>
        <v>0</v>
      </c>
      <c r="D965" s="2">
        <f t="shared" si="110"/>
        <v>1.0900000000000001</v>
      </c>
      <c r="E965" s="2">
        <f t="shared" si="112"/>
        <v>1.0760000000000001</v>
      </c>
      <c r="F965" s="2">
        <f t="shared" si="113"/>
        <v>1.0379999999999998</v>
      </c>
      <c r="G965" s="2">
        <f t="shared" si="115"/>
        <v>1.0068000000000006</v>
      </c>
      <c r="H965" s="2">
        <f t="shared" si="111"/>
        <v>1.110699999999998</v>
      </c>
      <c r="I965" s="2">
        <f t="array" ref="I965">SUMPRODUCT(B949:B968, (ROW(B949:B968)-ROW(B949)+1)) / (20*21/2)</f>
        <v>1.0724285714285715</v>
      </c>
      <c r="J965" s="2">
        <f t="shared" si="114"/>
        <v>1.0503165404879022</v>
      </c>
      <c r="K965" s="2">
        <f t="shared" si="116"/>
        <v>1.0269419178976182</v>
      </c>
    </row>
    <row r="966" spans="1:11" ht="13.5" x14ac:dyDescent="0.25">
      <c r="A966" s="3">
        <f>TITRES_STAT!B969</f>
        <v>43718</v>
      </c>
      <c r="B966" s="5">
        <f>TITRES_STAT!D969</f>
        <v>1.0900000000000001</v>
      </c>
      <c r="C966" s="2">
        <f t="shared" si="117"/>
        <v>0</v>
      </c>
      <c r="D966" s="2">
        <f t="shared" ref="D966:D1029" si="118">AVERAGE(B962:B966)</f>
        <v>1.0900000000000001</v>
      </c>
      <c r="E966" s="2">
        <f t="shared" si="112"/>
        <v>1.085</v>
      </c>
      <c r="F966" s="2">
        <f t="shared" si="113"/>
        <v>1.0425</v>
      </c>
      <c r="G966" s="2">
        <f t="shared" si="115"/>
        <v>1.0090000000000008</v>
      </c>
      <c r="H966" s="2">
        <f t="shared" si="111"/>
        <v>1.1095999999999977</v>
      </c>
      <c r="I966" s="2">
        <f t="array" ref="I966">SUMPRODUCT(B950:B969, (ROW(B950:B969)-ROW(B950)+1)) / (20*21/2)</f>
        <v>1.0760952380952382</v>
      </c>
      <c r="J966" s="2">
        <f t="shared" si="114"/>
        <v>1.0540959175842926</v>
      </c>
      <c r="K966" s="2">
        <f t="shared" si="116"/>
        <v>1.0294147838624177</v>
      </c>
    </row>
    <row r="967" spans="1:11" ht="13.5" x14ac:dyDescent="0.25">
      <c r="A967" s="3">
        <f>TITRES_STAT!B970</f>
        <v>43719</v>
      </c>
      <c r="B967" s="5">
        <f>TITRES_STAT!D970</f>
        <v>1.0900000000000001</v>
      </c>
      <c r="C967" s="2">
        <f t="shared" si="117"/>
        <v>0</v>
      </c>
      <c r="D967" s="2">
        <f t="shared" si="118"/>
        <v>1.0900000000000001</v>
      </c>
      <c r="E967" s="2">
        <f t="shared" si="112"/>
        <v>1.0900000000000001</v>
      </c>
      <c r="F967" s="2">
        <f t="shared" si="113"/>
        <v>1.0469999999999999</v>
      </c>
      <c r="G967" s="2">
        <f t="shared" si="115"/>
        <v>1.0112000000000008</v>
      </c>
      <c r="H967" s="2">
        <f t="shared" si="111"/>
        <v>1.1084999999999978</v>
      </c>
      <c r="I967" s="2">
        <f t="array" ref="I967">SUMPRODUCT(B951:B970, (ROW(B951:B970)-ROW(B951)+1)) / (20*21/2)</f>
        <v>1.0793333333333335</v>
      </c>
      <c r="J967" s="2">
        <f t="shared" si="114"/>
        <v>1.0575153540048361</v>
      </c>
      <c r="K967" s="2">
        <f t="shared" si="116"/>
        <v>1.0317906746913426</v>
      </c>
    </row>
    <row r="968" spans="1:11" ht="13.5" x14ac:dyDescent="0.25">
      <c r="A968" s="3">
        <f>TITRES_STAT!B971</f>
        <v>43720</v>
      </c>
      <c r="B968" s="5">
        <f>TITRES_STAT!D971</f>
        <v>1.0900000000000001</v>
      </c>
      <c r="C968" s="2">
        <f t="shared" si="117"/>
        <v>0</v>
      </c>
      <c r="D968" s="2">
        <f t="shared" si="118"/>
        <v>1.0900000000000001</v>
      </c>
      <c r="E968" s="2">
        <f t="shared" si="112"/>
        <v>1.0900000000000001</v>
      </c>
      <c r="F968" s="2">
        <f t="shared" si="113"/>
        <v>1.0514999999999999</v>
      </c>
      <c r="G968" s="2">
        <f t="shared" si="115"/>
        <v>1.0134000000000007</v>
      </c>
      <c r="H968" s="2">
        <f t="shared" si="111"/>
        <v>1.1073999999999977</v>
      </c>
      <c r="I968" s="2">
        <f t="array" ref="I968">SUMPRODUCT(B952:B971, (ROW(B952:B971)-ROW(B952)+1)) / (20*21/2)</f>
        <v>1.0821428571428573</v>
      </c>
      <c r="J968" s="2">
        <f t="shared" si="114"/>
        <v>1.0606091298138993</v>
      </c>
      <c r="K968" s="2">
        <f t="shared" si="116"/>
        <v>1.0340733933308979</v>
      </c>
    </row>
    <row r="969" spans="1:11" ht="13.5" x14ac:dyDescent="0.25">
      <c r="A969" s="3">
        <f>TITRES_STAT!B972</f>
        <v>43721</v>
      </c>
      <c r="B969" s="5">
        <f>TITRES_STAT!D972</f>
        <v>1.0900000000000001</v>
      </c>
      <c r="C969" s="2">
        <f t="shared" si="117"/>
        <v>0</v>
      </c>
      <c r="D969" s="2">
        <f t="shared" si="118"/>
        <v>1.0900000000000001</v>
      </c>
      <c r="E969" s="2">
        <f t="shared" si="112"/>
        <v>1.0900000000000001</v>
      </c>
      <c r="F969" s="2">
        <f t="shared" si="113"/>
        <v>1.0559999999999998</v>
      </c>
      <c r="G969" s="2">
        <f t="shared" si="115"/>
        <v>1.0156000000000009</v>
      </c>
      <c r="H969" s="2">
        <f t="shared" si="111"/>
        <v>1.1062999999999976</v>
      </c>
      <c r="I969" s="2">
        <f t="array" ref="I969">SUMPRODUCT(B953:B972, (ROW(B953:B972)-ROW(B953)+1)) / (20*21/2)</f>
        <v>1.0845238095238097</v>
      </c>
      <c r="J969" s="2">
        <f t="shared" si="114"/>
        <v>1.0634082603078137</v>
      </c>
      <c r="K969" s="2">
        <f t="shared" si="116"/>
        <v>1.0362665935924313</v>
      </c>
    </row>
    <row r="970" spans="1:11" ht="13.5" x14ac:dyDescent="0.25">
      <c r="A970" s="3">
        <f>TITRES_STAT!B973</f>
        <v>43724</v>
      </c>
      <c r="B970" s="5">
        <f>TITRES_STAT!D973</f>
        <v>1.0900000000000001</v>
      </c>
      <c r="C970" s="2">
        <f t="shared" si="117"/>
        <v>0</v>
      </c>
      <c r="D970" s="2">
        <f t="shared" si="118"/>
        <v>1.0900000000000001</v>
      </c>
      <c r="E970" s="2">
        <f t="shared" si="112"/>
        <v>1.0900000000000001</v>
      </c>
      <c r="F970" s="2">
        <f t="shared" si="113"/>
        <v>1.0605</v>
      </c>
      <c r="G970" s="2">
        <f t="shared" si="115"/>
        <v>1.0178000000000009</v>
      </c>
      <c r="H970" s="2">
        <f t="shared" ref="H970:H1033" si="119">AVERAGE(B771:B970)</f>
        <v>1.1051999999999975</v>
      </c>
      <c r="I970" s="2">
        <f t="array" ref="I970">SUMPRODUCT(B954:B973, (ROW(B954:B973)-ROW(B954)+1)) / (20*21/2)</f>
        <v>1.0864761904761906</v>
      </c>
      <c r="J970" s="2">
        <f t="shared" si="114"/>
        <v>1.0659408069451648</v>
      </c>
      <c r="K970" s="2">
        <f t="shared" si="116"/>
        <v>1.0383737860005713</v>
      </c>
    </row>
    <row r="971" spans="1:11" ht="13.5" x14ac:dyDescent="0.25">
      <c r="A971" s="3">
        <f>TITRES_STAT!B974</f>
        <v>43725</v>
      </c>
      <c r="B971" s="5">
        <f>TITRES_STAT!D974</f>
        <v>1.0900000000000001</v>
      </c>
      <c r="C971" s="2">
        <f t="shared" si="117"/>
        <v>0</v>
      </c>
      <c r="D971" s="2">
        <f t="shared" si="118"/>
        <v>1.0900000000000001</v>
      </c>
      <c r="E971" s="2">
        <f t="shared" si="112"/>
        <v>1.0900000000000001</v>
      </c>
      <c r="F971" s="2">
        <f t="shared" si="113"/>
        <v>1.0649999999999999</v>
      </c>
      <c r="G971" s="2">
        <f t="shared" si="115"/>
        <v>1.0200000000000009</v>
      </c>
      <c r="H971" s="2">
        <f t="shared" si="119"/>
        <v>1.1040999999999974</v>
      </c>
      <c r="I971" s="2">
        <f t="array" ref="I971">SUMPRODUCT(B955:B974, (ROW(B955:B974)-ROW(B955)+1)) / (20*21/2)</f>
        <v>1.0880000000000001</v>
      </c>
      <c r="J971" s="2">
        <f t="shared" si="114"/>
        <v>1.068232158664673</v>
      </c>
      <c r="K971" s="2">
        <f t="shared" si="116"/>
        <v>1.0403983434123136</v>
      </c>
    </row>
    <row r="972" spans="1:11" ht="13.5" x14ac:dyDescent="0.25">
      <c r="A972" s="3">
        <f>TITRES_STAT!B975</f>
        <v>43726</v>
      </c>
      <c r="B972" s="5">
        <f>TITRES_STAT!D975</f>
        <v>1.0900000000000001</v>
      </c>
      <c r="C972" s="2">
        <f t="shared" si="117"/>
        <v>0</v>
      </c>
      <c r="D972" s="2">
        <f t="shared" si="118"/>
        <v>1.0900000000000001</v>
      </c>
      <c r="E972" s="2">
        <f t="shared" ref="E972:E1035" si="120">AVERAGE(B963:B972)</f>
        <v>1.0900000000000001</v>
      </c>
      <c r="F972" s="2">
        <f t="shared" si="113"/>
        <v>1.0695000000000001</v>
      </c>
      <c r="G972" s="2">
        <f t="shared" si="115"/>
        <v>1.0222000000000011</v>
      </c>
      <c r="H972" s="2">
        <f t="shared" si="119"/>
        <v>1.1029999999999973</v>
      </c>
      <c r="I972" s="2">
        <f t="array" ref="I972">SUMPRODUCT(B956:B975, (ROW(B956:B975)-ROW(B956)+1)) / (20*21/2)</f>
        <v>1.0890952380952383</v>
      </c>
      <c r="J972" s="2">
        <f t="shared" si="114"/>
        <v>1.0703052864108946</v>
      </c>
      <c r="K972" s="2">
        <f t="shared" si="116"/>
        <v>1.0423435064157525</v>
      </c>
    </row>
    <row r="973" spans="1:11" ht="13.5" x14ac:dyDescent="0.25">
      <c r="A973" s="3">
        <f>TITRES_STAT!B976</f>
        <v>43727</v>
      </c>
      <c r="B973" s="5">
        <f>TITRES_STAT!D976</f>
        <v>1.0900000000000001</v>
      </c>
      <c r="C973" s="2">
        <f t="shared" si="117"/>
        <v>0</v>
      </c>
      <c r="D973" s="2">
        <f t="shared" si="118"/>
        <v>1.0900000000000001</v>
      </c>
      <c r="E973" s="2">
        <f t="shared" si="120"/>
        <v>1.0900000000000001</v>
      </c>
      <c r="F973" s="2">
        <f t="shared" si="113"/>
        <v>1.0740000000000001</v>
      </c>
      <c r="G973" s="2">
        <f t="shared" si="115"/>
        <v>1.0244000000000011</v>
      </c>
      <c r="H973" s="2">
        <f t="shared" si="119"/>
        <v>1.1018999999999977</v>
      </c>
      <c r="I973" s="2">
        <f t="array" ref="I973">SUMPRODUCT(B957:B976, (ROW(B957:B976)-ROW(B957)+1)) / (20*21/2)</f>
        <v>1.0897619047619049</v>
      </c>
      <c r="J973" s="2">
        <f t="shared" si="114"/>
        <v>1.0721809734193808</v>
      </c>
      <c r="K973" s="2">
        <f t="shared" si="116"/>
        <v>1.0442123885170955</v>
      </c>
    </row>
    <row r="974" spans="1:11" ht="13.5" x14ac:dyDescent="0.25">
      <c r="A974" s="3">
        <f>TITRES_STAT!B977</f>
        <v>43728</v>
      </c>
      <c r="B974" s="5">
        <f>TITRES_STAT!D977</f>
        <v>1.0900000000000001</v>
      </c>
      <c r="C974" s="2">
        <f t="shared" si="117"/>
        <v>0</v>
      </c>
      <c r="D974" s="2">
        <f t="shared" si="118"/>
        <v>1.0900000000000001</v>
      </c>
      <c r="E974" s="2">
        <f t="shared" si="120"/>
        <v>1.0900000000000001</v>
      </c>
      <c r="F974" s="2">
        <f t="shared" si="113"/>
        <v>1.0785</v>
      </c>
      <c r="G974" s="2">
        <f t="shared" si="115"/>
        <v>1.0266000000000013</v>
      </c>
      <c r="H974" s="2">
        <f t="shared" si="119"/>
        <v>1.1007999999999976</v>
      </c>
      <c r="I974" s="2">
        <f t="array" ref="I974">SUMPRODUCT(B958:B977, (ROW(B958:B977)-ROW(B958)+1)) / (20*21/2)</f>
        <v>1.0900000000000001</v>
      </c>
      <c r="J974" s="2">
        <f t="shared" si="114"/>
        <v>1.0738780235699159</v>
      </c>
      <c r="K974" s="2">
        <f t="shared" si="116"/>
        <v>1.0460079811242682</v>
      </c>
    </row>
    <row r="975" spans="1:11" ht="13.5" x14ac:dyDescent="0.25">
      <c r="A975" s="3">
        <f>TITRES_STAT!B978</f>
        <v>43731</v>
      </c>
      <c r="B975" s="5">
        <f>TITRES_STAT!D978</f>
        <v>1.0900000000000001</v>
      </c>
      <c r="C975" s="2">
        <f t="shared" si="117"/>
        <v>0</v>
      </c>
      <c r="D975" s="2">
        <f t="shared" si="118"/>
        <v>1.0900000000000001</v>
      </c>
      <c r="E975" s="2">
        <f t="shared" si="120"/>
        <v>1.0900000000000001</v>
      </c>
      <c r="F975" s="2">
        <f t="shared" si="113"/>
        <v>1.083</v>
      </c>
      <c r="G975" s="2">
        <f t="shared" si="115"/>
        <v>1.0288000000000013</v>
      </c>
      <c r="H975" s="2">
        <f t="shared" si="119"/>
        <v>1.0996999999999977</v>
      </c>
      <c r="I975" s="2">
        <f t="array" ref="I975">SUMPRODUCT(B959:B978, (ROW(B959:B978)-ROW(B959)+1)) / (20*21/2)</f>
        <v>1.0900000000000001</v>
      </c>
      <c r="J975" s="2">
        <f t="shared" si="114"/>
        <v>1.0754134498965906</v>
      </c>
      <c r="K975" s="2">
        <f t="shared" si="116"/>
        <v>1.0477331583350813</v>
      </c>
    </row>
    <row r="976" spans="1:11" ht="13.5" x14ac:dyDescent="0.25">
      <c r="A976" s="3">
        <f>TITRES_STAT!B979</f>
        <v>43732</v>
      </c>
      <c r="B976" s="5">
        <f>TITRES_STAT!D979</f>
        <v>1.0900000000000001</v>
      </c>
      <c r="C976" s="2">
        <f t="shared" si="117"/>
        <v>0</v>
      </c>
      <c r="D976" s="2">
        <f t="shared" si="118"/>
        <v>1.0900000000000001</v>
      </c>
      <c r="E976" s="2">
        <f t="shared" si="120"/>
        <v>1.0900000000000001</v>
      </c>
      <c r="F976" s="2">
        <f t="shared" si="113"/>
        <v>1.0874999999999999</v>
      </c>
      <c r="G976" s="2">
        <f t="shared" si="115"/>
        <v>1.0310000000000012</v>
      </c>
      <c r="H976" s="2">
        <f t="shared" si="119"/>
        <v>1.0985999999999976</v>
      </c>
      <c r="I976" s="2">
        <f t="array" ref="I976">SUMPRODUCT(B960:B979, (ROW(B960:B979)-ROW(B960)+1)) / (20*21/2)</f>
        <v>1.0900000000000001</v>
      </c>
      <c r="J976" s="2">
        <f t="shared" si="114"/>
        <v>1.0768026451445345</v>
      </c>
      <c r="K976" s="2">
        <f t="shared" si="116"/>
        <v>1.049390681537627</v>
      </c>
    </row>
    <row r="977" spans="1:11" ht="13.5" x14ac:dyDescent="0.25">
      <c r="A977" s="3">
        <f>TITRES_STAT!B980</f>
        <v>43733</v>
      </c>
      <c r="B977" s="5">
        <f>TITRES_STAT!D980</f>
        <v>1.0900000000000001</v>
      </c>
      <c r="C977" s="2">
        <f t="shared" si="117"/>
        <v>0</v>
      </c>
      <c r="D977" s="2">
        <f t="shared" si="118"/>
        <v>1.0900000000000001</v>
      </c>
      <c r="E977" s="2">
        <f t="shared" si="120"/>
        <v>1.0900000000000001</v>
      </c>
      <c r="F977" s="2">
        <f t="shared" si="113"/>
        <v>1.0900000000000001</v>
      </c>
      <c r="G977" s="2">
        <f t="shared" si="115"/>
        <v>1.0332000000000012</v>
      </c>
      <c r="H977" s="2">
        <f t="shared" si="119"/>
        <v>1.0974999999999977</v>
      </c>
      <c r="I977" s="2">
        <f t="array" ref="I977">SUMPRODUCT(B961:B980, (ROW(B961:B980)-ROW(B961)+1)) / (20*21/2)</f>
        <v>1.0900000000000001</v>
      </c>
      <c r="J977" s="2">
        <f t="shared" si="114"/>
        <v>1.0780595360831504</v>
      </c>
      <c r="K977" s="2">
        <f t="shared" si="116"/>
        <v>1.0509832038302691</v>
      </c>
    </row>
    <row r="978" spans="1:11" ht="13.5" x14ac:dyDescent="0.25">
      <c r="A978" s="3">
        <f>TITRES_STAT!B981</f>
        <v>43734</v>
      </c>
      <c r="B978" s="5">
        <f>TITRES_STAT!D981</f>
        <v>1.0900000000000001</v>
      </c>
      <c r="C978" s="2">
        <f t="shared" si="117"/>
        <v>0</v>
      </c>
      <c r="D978" s="2">
        <f t="shared" si="118"/>
        <v>1.0900000000000001</v>
      </c>
      <c r="E978" s="2">
        <f t="shared" si="120"/>
        <v>1.0900000000000001</v>
      </c>
      <c r="F978" s="2">
        <f t="shared" si="113"/>
        <v>1.0900000000000001</v>
      </c>
      <c r="G978" s="2">
        <f t="shared" si="115"/>
        <v>1.0354000000000014</v>
      </c>
      <c r="H978" s="2">
        <f t="shared" si="119"/>
        <v>1.0963999999999978</v>
      </c>
      <c r="I978" s="2">
        <f t="array" ref="I978">SUMPRODUCT(B962:B981, (ROW(B962:B981)-ROW(B962)+1)) / (20*21/2)</f>
        <v>1.0900000000000001</v>
      </c>
      <c r="J978" s="2">
        <f t="shared" si="114"/>
        <v>1.0791967231228505</v>
      </c>
      <c r="K978" s="2">
        <f t="shared" si="116"/>
        <v>1.0525132742682979</v>
      </c>
    </row>
    <row r="979" spans="1:11" ht="13.5" x14ac:dyDescent="0.25">
      <c r="A979" s="3">
        <f>TITRES_STAT!B982</f>
        <v>43735</v>
      </c>
      <c r="B979" s="5">
        <f>TITRES_STAT!D982</f>
        <v>1.0900000000000001</v>
      </c>
      <c r="C979" s="2">
        <f t="shared" si="117"/>
        <v>0</v>
      </c>
      <c r="D979" s="2">
        <f t="shared" si="118"/>
        <v>1.0900000000000001</v>
      </c>
      <c r="E979" s="2">
        <f t="shared" si="120"/>
        <v>1.0900000000000001</v>
      </c>
      <c r="F979" s="2">
        <f t="shared" si="113"/>
        <v>1.0900000000000001</v>
      </c>
      <c r="G979" s="2">
        <f t="shared" si="115"/>
        <v>1.0376000000000012</v>
      </c>
      <c r="H979" s="2">
        <f t="shared" si="119"/>
        <v>1.0952999999999979</v>
      </c>
      <c r="I979" s="2">
        <f t="array" ref="I979">SUMPRODUCT(B963:B982, (ROW(B963:B982)-ROW(B963)+1)) / (20*21/2)</f>
        <v>1.0900000000000001</v>
      </c>
      <c r="J979" s="2">
        <f t="shared" si="114"/>
        <v>1.08022560663496</v>
      </c>
      <c r="K979" s="2">
        <f t="shared" si="116"/>
        <v>1.053983341944051</v>
      </c>
    </row>
    <row r="980" spans="1:11" ht="13.5" x14ac:dyDescent="0.25">
      <c r="A980" s="3">
        <f>TITRES_STAT!B983</f>
        <v>43738</v>
      </c>
      <c r="B980" s="5">
        <f>TITRES_STAT!D983</f>
        <v>1.0900000000000001</v>
      </c>
      <c r="C980" s="2">
        <f t="shared" si="117"/>
        <v>0</v>
      </c>
      <c r="D980" s="2">
        <f t="shared" si="118"/>
        <v>1.0900000000000001</v>
      </c>
      <c r="E980" s="2">
        <f t="shared" si="120"/>
        <v>1.0900000000000001</v>
      </c>
      <c r="F980" s="2">
        <f t="shared" ref="F980:F1043" si="121">AVERAGE(B961:B980)</f>
        <v>1.0900000000000001</v>
      </c>
      <c r="G980" s="2">
        <f t="shared" si="115"/>
        <v>1.0398000000000014</v>
      </c>
      <c r="H980" s="2">
        <f t="shared" si="119"/>
        <v>1.0941999999999981</v>
      </c>
      <c r="I980" s="2">
        <f t="array" ref="I980">SUMPRODUCT(B964:B983, (ROW(B964:B983)-ROW(B964)+1)) / (20*21/2)</f>
        <v>1.0900000000000001</v>
      </c>
      <c r="J980" s="2">
        <f t="shared" si="114"/>
        <v>1.0811565012411544</v>
      </c>
      <c r="K980" s="2">
        <f t="shared" si="116"/>
        <v>1.0553957599070294</v>
      </c>
    </row>
    <row r="981" spans="1:11" ht="13.5" x14ac:dyDescent="0.25">
      <c r="A981" s="3">
        <f>TITRES_STAT!B984</f>
        <v>43739</v>
      </c>
      <c r="B981" s="5">
        <f>TITRES_STAT!D984</f>
        <v>1.0900000000000001</v>
      </c>
      <c r="C981" s="2">
        <f t="shared" si="117"/>
        <v>0</v>
      </c>
      <c r="D981" s="2">
        <f t="shared" si="118"/>
        <v>1.0900000000000001</v>
      </c>
      <c r="E981" s="2">
        <f t="shared" si="120"/>
        <v>1.0900000000000001</v>
      </c>
      <c r="F981" s="2">
        <f t="shared" si="121"/>
        <v>1.0900000000000001</v>
      </c>
      <c r="G981" s="2">
        <f t="shared" si="115"/>
        <v>1.0420000000000011</v>
      </c>
      <c r="H981" s="2">
        <f t="shared" si="119"/>
        <v>1.0930999999999982</v>
      </c>
      <c r="I981" s="2">
        <f t="array" ref="I981">SUMPRODUCT(B965:B984, (ROW(B965:B984)-ROW(B965)+1)) / (20*21/2)</f>
        <v>1.0900000000000001</v>
      </c>
      <c r="J981" s="2">
        <f t="shared" ref="J981:J1044" si="122">$J$4*B981+J980*(1-$J$4)</f>
        <v>1.0819987392181873</v>
      </c>
      <c r="K981" s="2">
        <f t="shared" si="116"/>
        <v>1.0567527889302832</v>
      </c>
    </row>
    <row r="982" spans="1:11" ht="13.5" x14ac:dyDescent="0.25">
      <c r="A982" s="3">
        <f>TITRES_STAT!B985</f>
        <v>43740</v>
      </c>
      <c r="B982" s="5">
        <f>TITRES_STAT!D985</f>
        <v>1.0900000000000001</v>
      </c>
      <c r="C982" s="2">
        <f t="shared" si="117"/>
        <v>0</v>
      </c>
      <c r="D982" s="2">
        <f t="shared" si="118"/>
        <v>1.0900000000000001</v>
      </c>
      <c r="E982" s="2">
        <f t="shared" si="120"/>
        <v>1.0900000000000001</v>
      </c>
      <c r="F982" s="2">
        <f t="shared" si="121"/>
        <v>1.0900000000000001</v>
      </c>
      <c r="G982" s="2">
        <f t="shared" si="115"/>
        <v>1.0442000000000013</v>
      </c>
      <c r="H982" s="2">
        <f t="shared" si="119"/>
        <v>1.0919999999999983</v>
      </c>
      <c r="I982" s="2">
        <f t="array" ref="I982">SUMPRODUCT(B966:B985, (ROW(B966:B985)-ROW(B966)+1)) / (20*21/2)</f>
        <v>1.0900000000000001</v>
      </c>
      <c r="J982" s="2">
        <f t="shared" si="122"/>
        <v>1.0827607640545505</v>
      </c>
      <c r="K982" s="2">
        <f t="shared" si="116"/>
        <v>1.0580566011290957</v>
      </c>
    </row>
    <row r="983" spans="1:11" ht="13.5" x14ac:dyDescent="0.25">
      <c r="A983" s="3">
        <f>TITRES_STAT!B986</f>
        <v>43741</v>
      </c>
      <c r="B983" s="5">
        <f>TITRES_STAT!D986</f>
        <v>1.0900000000000001</v>
      </c>
      <c r="C983" s="2">
        <f t="shared" si="117"/>
        <v>0</v>
      </c>
      <c r="D983" s="2">
        <f t="shared" si="118"/>
        <v>1.0900000000000001</v>
      </c>
      <c r="E983" s="2">
        <f t="shared" si="120"/>
        <v>1.0900000000000001</v>
      </c>
      <c r="F983" s="2">
        <f t="shared" si="121"/>
        <v>1.0900000000000001</v>
      </c>
      <c r="G983" s="2">
        <f t="shared" si="115"/>
        <v>1.0464000000000011</v>
      </c>
      <c r="H983" s="2">
        <f t="shared" si="119"/>
        <v>1.0908999999999984</v>
      </c>
      <c r="I983" s="2">
        <f t="array" ref="I983">SUMPRODUCT(B967:B986, (ROW(B967:B986)-ROW(B967)+1)) / (20*21/2)</f>
        <v>1.0900000000000001</v>
      </c>
      <c r="J983" s="2">
        <f t="shared" si="122"/>
        <v>1.0834502150969743</v>
      </c>
      <c r="K983" s="2">
        <f t="shared" si="116"/>
        <v>1.0593092834377587</v>
      </c>
    </row>
    <row r="984" spans="1:11" ht="13.5" x14ac:dyDescent="0.25">
      <c r="A984" s="3">
        <f>TITRES_STAT!B987</f>
        <v>43742</v>
      </c>
      <c r="B984" s="5">
        <f>TITRES_STAT!D987</f>
        <v>1.0900000000000001</v>
      </c>
      <c r="C984" s="2">
        <f t="shared" si="117"/>
        <v>0</v>
      </c>
      <c r="D984" s="2">
        <f t="shared" si="118"/>
        <v>1.0900000000000001</v>
      </c>
      <c r="E984" s="2">
        <f t="shared" si="120"/>
        <v>1.0900000000000001</v>
      </c>
      <c r="F984" s="2">
        <f t="shared" si="121"/>
        <v>1.0900000000000001</v>
      </c>
      <c r="G984" s="2">
        <f t="shared" si="115"/>
        <v>1.0486000000000013</v>
      </c>
      <c r="H984" s="2">
        <f t="shared" si="119"/>
        <v>1.0897999999999985</v>
      </c>
      <c r="I984" s="2">
        <f t="array" ref="I984">SUMPRODUCT(B968:B987, (ROW(B968:B987)-ROW(B968)+1)) / (20*21/2)</f>
        <v>1.0900000000000001</v>
      </c>
      <c r="J984" s="2">
        <f t="shared" si="122"/>
        <v>1.0840740041353578</v>
      </c>
      <c r="K984" s="2">
        <f t="shared" si="116"/>
        <v>1.0605128409500035</v>
      </c>
    </row>
    <row r="985" spans="1:11" ht="13.5" x14ac:dyDescent="0.25">
      <c r="A985" s="3">
        <f>TITRES_STAT!B988</f>
        <v>43745</v>
      </c>
      <c r="B985" s="5">
        <f>TITRES_STAT!D988</f>
        <v>1.0900000000000001</v>
      </c>
      <c r="C985" s="2">
        <f t="shared" si="117"/>
        <v>0</v>
      </c>
      <c r="D985" s="2">
        <f t="shared" si="118"/>
        <v>1.0900000000000001</v>
      </c>
      <c r="E985" s="2">
        <f t="shared" si="120"/>
        <v>1.0900000000000001</v>
      </c>
      <c r="F985" s="2">
        <f t="shared" si="121"/>
        <v>1.0900000000000001</v>
      </c>
      <c r="G985" s="2">
        <f t="shared" si="115"/>
        <v>1.0508000000000013</v>
      </c>
      <c r="H985" s="2">
        <f t="shared" si="119"/>
        <v>1.0886999999999987</v>
      </c>
      <c r="I985" s="2">
        <f t="array" ref="I985">SUMPRODUCT(B969:B988, (ROW(B969:B988)-ROW(B969)+1)) / (20*21/2)</f>
        <v>1.0900000000000001</v>
      </c>
      <c r="J985" s="2">
        <f t="shared" si="122"/>
        <v>1.0846383846938952</v>
      </c>
      <c r="K985" s="2">
        <f t="shared" si="116"/>
        <v>1.0616692001284347</v>
      </c>
    </row>
    <row r="986" spans="1:11" ht="13.5" x14ac:dyDescent="0.25">
      <c r="A986" s="3">
        <f>TITRES_STAT!B989</f>
        <v>43746</v>
      </c>
      <c r="B986" s="5">
        <f>TITRES_STAT!D989</f>
        <v>1.0900000000000001</v>
      </c>
      <c r="C986" s="2">
        <f t="shared" si="117"/>
        <v>0</v>
      </c>
      <c r="D986" s="2">
        <f t="shared" si="118"/>
        <v>1.0900000000000001</v>
      </c>
      <c r="E986" s="2">
        <f t="shared" si="120"/>
        <v>1.0900000000000001</v>
      </c>
      <c r="F986" s="2">
        <f t="shared" si="121"/>
        <v>1.0900000000000001</v>
      </c>
      <c r="G986" s="2">
        <f t="shared" si="115"/>
        <v>1.0530000000000013</v>
      </c>
      <c r="H986" s="2">
        <f t="shared" si="119"/>
        <v>1.0878499999999989</v>
      </c>
      <c r="I986" s="2">
        <f t="array" ref="I986">SUMPRODUCT(B970:B989, (ROW(B970:B989)-ROW(B970)+1)) / (20*21/2)</f>
        <v>1.0900000000000001</v>
      </c>
      <c r="J986" s="2">
        <f t="shared" si="122"/>
        <v>1.085149014723048</v>
      </c>
      <c r="K986" s="2">
        <f t="shared" si="116"/>
        <v>1.062780211888104</v>
      </c>
    </row>
    <row r="987" spans="1:11" ht="13.5" x14ac:dyDescent="0.25">
      <c r="A987" s="3">
        <f>TITRES_STAT!B990</f>
        <v>43747</v>
      </c>
      <c r="B987" s="5">
        <f>TITRES_STAT!D990</f>
        <v>1.0900000000000001</v>
      </c>
      <c r="C987" s="2">
        <f t="shared" si="117"/>
        <v>0</v>
      </c>
      <c r="D987" s="2">
        <f t="shared" si="118"/>
        <v>1.0900000000000001</v>
      </c>
      <c r="E987" s="2">
        <f t="shared" si="120"/>
        <v>1.0900000000000001</v>
      </c>
      <c r="F987" s="2">
        <f t="shared" si="121"/>
        <v>1.0900000000000001</v>
      </c>
      <c r="G987" s="2">
        <f t="shared" si="115"/>
        <v>1.0548000000000013</v>
      </c>
      <c r="H987" s="2">
        <f t="shared" si="119"/>
        <v>1.0872499999999989</v>
      </c>
      <c r="I987" s="2">
        <f t="array" ref="I987">SUMPRODUCT(B971:B990, (ROW(B971:B990)-ROW(B971)+1)) / (20*21/2)</f>
        <v>1.0900000000000001</v>
      </c>
      <c r="J987" s="2">
        <f t="shared" si="122"/>
        <v>1.085611013320853</v>
      </c>
      <c r="K987" s="2">
        <f t="shared" si="116"/>
        <v>1.0638476545591589</v>
      </c>
    </row>
    <row r="988" spans="1:11" ht="13.5" x14ac:dyDescent="0.25">
      <c r="A988" s="3">
        <f>TITRES_STAT!B991</f>
        <v>43748</v>
      </c>
      <c r="B988" s="5">
        <f>TITRES_STAT!D991</f>
        <v>1.0900000000000001</v>
      </c>
      <c r="C988" s="2">
        <f t="shared" si="117"/>
        <v>0</v>
      </c>
      <c r="D988" s="2">
        <f t="shared" si="118"/>
        <v>1.0900000000000001</v>
      </c>
      <c r="E988" s="2">
        <f t="shared" si="120"/>
        <v>1.0900000000000001</v>
      </c>
      <c r="F988" s="2">
        <f t="shared" si="121"/>
        <v>1.0900000000000001</v>
      </c>
      <c r="G988" s="2">
        <f t="shared" si="115"/>
        <v>1.0566000000000013</v>
      </c>
      <c r="H988" s="2">
        <f t="shared" si="119"/>
        <v>1.0868999999999991</v>
      </c>
      <c r="I988" s="2">
        <f t="array" ref="I988">SUMPRODUCT(B972:B991, (ROW(B972:B991)-ROW(B972)+1)) / (20*21/2)</f>
        <v>1.0900000000000001</v>
      </c>
      <c r="J988" s="2">
        <f t="shared" si="122"/>
        <v>1.0860290120522003</v>
      </c>
      <c r="K988" s="2">
        <f t="shared" si="116"/>
        <v>1.0648732367333096</v>
      </c>
    </row>
    <row r="989" spans="1:11" ht="13.5" x14ac:dyDescent="0.25">
      <c r="A989" s="3">
        <f>TITRES_STAT!B992</f>
        <v>43749</v>
      </c>
      <c r="B989" s="5">
        <f>TITRES_STAT!D992</f>
        <v>1.0900000000000001</v>
      </c>
      <c r="C989" s="2">
        <f t="shared" si="117"/>
        <v>0</v>
      </c>
      <c r="D989" s="2">
        <f t="shared" si="118"/>
        <v>1.0900000000000001</v>
      </c>
      <c r="E989" s="2">
        <f t="shared" si="120"/>
        <v>1.0900000000000001</v>
      </c>
      <c r="F989" s="2">
        <f t="shared" si="121"/>
        <v>1.0900000000000001</v>
      </c>
      <c r="G989" s="2">
        <f t="shared" si="115"/>
        <v>1.0584000000000013</v>
      </c>
      <c r="H989" s="2">
        <f t="shared" si="119"/>
        <v>1.086349999999999</v>
      </c>
      <c r="I989" s="2">
        <f t="array" ref="I989">SUMPRODUCT(B973:B992, (ROW(B973:B992)-ROW(B973)+1)) / (20*21/2)</f>
        <v>1.0900000000000001</v>
      </c>
      <c r="J989" s="2">
        <f t="shared" si="122"/>
        <v>1.0864072013805621</v>
      </c>
      <c r="K989" s="2">
        <f t="shared" si="116"/>
        <v>1.0658585999986701</v>
      </c>
    </row>
    <row r="990" spans="1:11" ht="13.5" x14ac:dyDescent="0.25">
      <c r="A990" s="3">
        <f>TITRES_STAT!B993</f>
        <v>43752</v>
      </c>
      <c r="B990" s="5">
        <f>TITRES_STAT!D993</f>
        <v>1.0900000000000001</v>
      </c>
      <c r="C990" s="2">
        <f t="shared" si="117"/>
        <v>0</v>
      </c>
      <c r="D990" s="2">
        <f t="shared" si="118"/>
        <v>1.0900000000000001</v>
      </c>
      <c r="E990" s="2">
        <f t="shared" si="120"/>
        <v>1.0900000000000001</v>
      </c>
      <c r="F990" s="2">
        <f t="shared" si="121"/>
        <v>1.0900000000000001</v>
      </c>
      <c r="G990" s="2">
        <f t="shared" si="115"/>
        <v>1.0602000000000011</v>
      </c>
      <c r="H990" s="2">
        <f t="shared" si="119"/>
        <v>1.0857999999999992</v>
      </c>
      <c r="I990" s="2">
        <f t="array" ref="I990">SUMPRODUCT(B974:B993, (ROW(B974:B993)-ROW(B974)+1)) / (20*21/2)</f>
        <v>1.0900000000000001</v>
      </c>
      <c r="J990" s="2">
        <f t="shared" si="122"/>
        <v>1.0867493726776516</v>
      </c>
      <c r="K990" s="2">
        <f t="shared" si="116"/>
        <v>1.0668053215673496</v>
      </c>
    </row>
    <row r="991" spans="1:11" ht="13.5" x14ac:dyDescent="0.25">
      <c r="A991" s="3">
        <f>TITRES_STAT!B994</f>
        <v>43754</v>
      </c>
      <c r="B991" s="5">
        <f>TITRES_STAT!D994</f>
        <v>1.0900000000000001</v>
      </c>
      <c r="C991" s="2">
        <f t="shared" si="117"/>
        <v>0</v>
      </c>
      <c r="D991" s="2">
        <f t="shared" si="118"/>
        <v>1.0900000000000001</v>
      </c>
      <c r="E991" s="2">
        <f t="shared" si="120"/>
        <v>1.0900000000000001</v>
      </c>
      <c r="F991" s="2">
        <f t="shared" si="121"/>
        <v>1.0900000000000001</v>
      </c>
      <c r="G991" s="2">
        <f t="shared" si="115"/>
        <v>1.0620000000000014</v>
      </c>
      <c r="H991" s="2">
        <f t="shared" si="119"/>
        <v>1.0852499999999994</v>
      </c>
      <c r="I991" s="2">
        <f t="array" ref="I991">SUMPRODUCT(B975:B994, (ROW(B975:B994)-ROW(B975)+1)) / (20*21/2)</f>
        <v>1.0900000000000001</v>
      </c>
      <c r="J991" s="2">
        <f t="shared" si="122"/>
        <v>1.0870589562321611</v>
      </c>
      <c r="K991" s="2">
        <f t="shared" si="116"/>
        <v>1.0677149168000026</v>
      </c>
    </row>
    <row r="992" spans="1:11" ht="13.5" x14ac:dyDescent="0.25">
      <c r="A992" s="3">
        <f>TITRES_STAT!B995</f>
        <v>43755</v>
      </c>
      <c r="B992" s="5">
        <f>TITRES_STAT!D995</f>
        <v>1.0900000000000001</v>
      </c>
      <c r="C992" s="2">
        <f t="shared" si="117"/>
        <v>0</v>
      </c>
      <c r="D992" s="2">
        <f t="shared" si="118"/>
        <v>1.0900000000000001</v>
      </c>
      <c r="E992" s="2">
        <f t="shared" si="120"/>
        <v>1.0900000000000001</v>
      </c>
      <c r="F992" s="2">
        <f t="shared" si="121"/>
        <v>1.0900000000000001</v>
      </c>
      <c r="G992" s="2">
        <f t="shared" si="115"/>
        <v>1.0638000000000012</v>
      </c>
      <c r="H992" s="2">
        <f t="shared" si="119"/>
        <v>1.0846999999999993</v>
      </c>
      <c r="I992" s="2">
        <f t="array" ref="I992">SUMPRODUCT(B976:B995, (ROW(B976:B995)-ROW(B976)+1)) / (20*21/2)</f>
        <v>1.0900000000000001</v>
      </c>
      <c r="J992" s="2">
        <f t="shared" si="122"/>
        <v>1.087339055638622</v>
      </c>
      <c r="K992" s="2">
        <f t="shared" si="116"/>
        <v>1.0685888416313751</v>
      </c>
    </row>
    <row r="993" spans="1:11" ht="13.5" x14ac:dyDescent="0.25">
      <c r="A993" s="3">
        <f>TITRES_STAT!B996</f>
        <v>43756</v>
      </c>
      <c r="B993" s="5">
        <f>TITRES_STAT!D996</f>
        <v>1.0900000000000001</v>
      </c>
      <c r="C993" s="2">
        <f t="shared" si="117"/>
        <v>0</v>
      </c>
      <c r="D993" s="2">
        <f t="shared" si="118"/>
        <v>1.0900000000000001</v>
      </c>
      <c r="E993" s="2">
        <f t="shared" si="120"/>
        <v>1.0900000000000001</v>
      </c>
      <c r="F993" s="2">
        <f t="shared" si="121"/>
        <v>1.0900000000000001</v>
      </c>
      <c r="G993" s="2">
        <f t="shared" si="115"/>
        <v>1.0656000000000012</v>
      </c>
      <c r="H993" s="2">
        <f t="shared" si="119"/>
        <v>1.0841499999999995</v>
      </c>
      <c r="I993" s="2">
        <f t="array" ref="I993">SUMPRODUCT(B977:B996, (ROW(B977:B996)-ROW(B977)+1)) / (20*21/2)</f>
        <v>1.0900000000000001</v>
      </c>
      <c r="J993" s="2">
        <f t="shared" si="122"/>
        <v>1.0875924789111342</v>
      </c>
      <c r="K993" s="2">
        <f t="shared" si="116"/>
        <v>1.0694284949007329</v>
      </c>
    </row>
    <row r="994" spans="1:11" ht="13.5" x14ac:dyDescent="0.25">
      <c r="A994" s="3">
        <f>TITRES_STAT!B997</f>
        <v>43759</v>
      </c>
      <c r="B994" s="5">
        <f>TITRES_STAT!D997</f>
        <v>1.0900000000000001</v>
      </c>
      <c r="C994" s="2">
        <f t="shared" si="117"/>
        <v>0</v>
      </c>
      <c r="D994" s="2">
        <f t="shared" si="118"/>
        <v>1.0900000000000001</v>
      </c>
      <c r="E994" s="2">
        <f t="shared" si="120"/>
        <v>1.0900000000000001</v>
      </c>
      <c r="F994" s="2">
        <f t="shared" si="121"/>
        <v>1.0900000000000001</v>
      </c>
      <c r="G994" s="2">
        <f t="shared" si="115"/>
        <v>1.0674000000000012</v>
      </c>
      <c r="H994" s="2">
        <f t="shared" si="119"/>
        <v>1.0835999999999997</v>
      </c>
      <c r="I994" s="2">
        <f t="array" ref="I994">SUMPRODUCT(B978:B997, (ROW(B978:B997)-ROW(B978)+1)) / (20*21/2)</f>
        <v>1.0900000000000001</v>
      </c>
      <c r="J994" s="2">
        <f t="shared" si="122"/>
        <v>1.0878217666338834</v>
      </c>
      <c r="K994" s="2">
        <f t="shared" si="116"/>
        <v>1.0702352205909003</v>
      </c>
    </row>
    <row r="995" spans="1:11" ht="13.5" x14ac:dyDescent="0.25">
      <c r="A995" s="3">
        <f>TITRES_STAT!B998</f>
        <v>43760</v>
      </c>
      <c r="B995" s="5">
        <f>TITRES_STAT!D998</f>
        <v>1.0900000000000001</v>
      </c>
      <c r="C995" s="2">
        <f t="shared" si="117"/>
        <v>0</v>
      </c>
      <c r="D995" s="2">
        <f t="shared" si="118"/>
        <v>1.0900000000000001</v>
      </c>
      <c r="E995" s="2">
        <f t="shared" si="120"/>
        <v>1.0900000000000001</v>
      </c>
      <c r="F995" s="2">
        <f t="shared" si="121"/>
        <v>1.0900000000000001</v>
      </c>
      <c r="G995" s="2">
        <f t="shared" si="115"/>
        <v>1.0692000000000013</v>
      </c>
      <c r="H995" s="2">
        <f t="shared" si="119"/>
        <v>1.0830499999999998</v>
      </c>
      <c r="I995" s="2">
        <f t="array" ref="I995">SUMPRODUCT(B979:B998, (ROW(B979:B998)-ROW(B979)+1)) / (20*21/2)</f>
        <v>1.0900000000000001</v>
      </c>
      <c r="J995" s="2">
        <f t="shared" si="122"/>
        <v>1.0880292174306565</v>
      </c>
      <c r="K995" s="2">
        <f t="shared" si="116"/>
        <v>1.0710103099794923</v>
      </c>
    </row>
    <row r="996" spans="1:11" ht="13.5" x14ac:dyDescent="0.25">
      <c r="A996" s="3">
        <f>TITRES_STAT!B999</f>
        <v>43761</v>
      </c>
      <c r="B996" s="5">
        <f>TITRES_STAT!D999</f>
        <v>1.0900000000000001</v>
      </c>
      <c r="C996" s="2">
        <f t="shared" si="117"/>
        <v>0</v>
      </c>
      <c r="D996" s="2">
        <f t="shared" si="118"/>
        <v>1.0900000000000001</v>
      </c>
      <c r="E996" s="2">
        <f t="shared" si="120"/>
        <v>1.0900000000000001</v>
      </c>
      <c r="F996" s="2">
        <f t="shared" si="121"/>
        <v>1.0900000000000001</v>
      </c>
      <c r="G996" s="2">
        <f t="shared" si="115"/>
        <v>1.0710000000000013</v>
      </c>
      <c r="H996" s="2">
        <f t="shared" si="119"/>
        <v>1.0824999999999998</v>
      </c>
      <c r="I996" s="2">
        <f t="array" ref="I996">SUMPRODUCT(B980:B999, (ROW(B980:B999)-ROW(B980)+1)) / (20*21/2)</f>
        <v>1.0900000000000001</v>
      </c>
      <c r="J996" s="2">
        <f t="shared" si="122"/>
        <v>1.0882169110086892</v>
      </c>
      <c r="K996" s="2">
        <f t="shared" si="116"/>
        <v>1.0717550037057868</v>
      </c>
    </row>
    <row r="997" spans="1:11" ht="13.5" x14ac:dyDescent="0.25">
      <c r="A997" s="3">
        <f>TITRES_STAT!B1000</f>
        <v>43762</v>
      </c>
      <c r="B997" s="5">
        <f>TITRES_STAT!D1000</f>
        <v>1.0900000000000001</v>
      </c>
      <c r="C997" s="2">
        <f t="shared" si="117"/>
        <v>0</v>
      </c>
      <c r="D997" s="2">
        <f t="shared" si="118"/>
        <v>1.0900000000000001</v>
      </c>
      <c r="E997" s="2">
        <f t="shared" si="120"/>
        <v>1.0900000000000001</v>
      </c>
      <c r="F997" s="2">
        <f t="shared" si="121"/>
        <v>1.0900000000000001</v>
      </c>
      <c r="G997" s="2">
        <f t="shared" si="115"/>
        <v>1.0728000000000013</v>
      </c>
      <c r="H997" s="2">
        <f t="shared" si="119"/>
        <v>1.08195</v>
      </c>
      <c r="I997" s="2">
        <f t="array" ref="I997">SUMPRODUCT(B981:B1000, (ROW(B981:B1000)-ROW(B981)+1)) / (20*21/2)</f>
        <v>1.0900000000000001</v>
      </c>
      <c r="J997" s="2">
        <f t="shared" si="122"/>
        <v>1.0883867290078617</v>
      </c>
      <c r="K997" s="2">
        <f t="shared" si="116"/>
        <v>1.0724704937565404</v>
      </c>
    </row>
    <row r="998" spans="1:11" ht="13.5" x14ac:dyDescent="0.25">
      <c r="A998" s="3">
        <f>TITRES_STAT!B1001</f>
        <v>43763</v>
      </c>
      <c r="B998" s="5">
        <f>TITRES_STAT!D1001</f>
        <v>1.0900000000000001</v>
      </c>
      <c r="C998" s="2">
        <f t="shared" si="117"/>
        <v>0</v>
      </c>
      <c r="D998" s="2">
        <f t="shared" si="118"/>
        <v>1.0900000000000001</v>
      </c>
      <c r="E998" s="2">
        <f t="shared" si="120"/>
        <v>1.0900000000000001</v>
      </c>
      <c r="F998" s="2">
        <f t="shared" si="121"/>
        <v>1.0900000000000001</v>
      </c>
      <c r="G998" s="2">
        <f t="shared" si="115"/>
        <v>1.0746000000000011</v>
      </c>
      <c r="H998" s="2">
        <f t="shared" si="119"/>
        <v>1.08125</v>
      </c>
      <c r="I998" s="2">
        <f t="array" ref="I998">SUMPRODUCT(B982:B1001, (ROW(B982:B1001)-ROW(B982)+1)) / (20*21/2)</f>
        <v>1.0900000000000001</v>
      </c>
      <c r="J998" s="2">
        <f t="shared" si="122"/>
        <v>1.0885403738642558</v>
      </c>
      <c r="K998" s="2">
        <f t="shared" si="116"/>
        <v>1.073157925373931</v>
      </c>
    </row>
    <row r="999" spans="1:11" ht="13.5" x14ac:dyDescent="0.25">
      <c r="A999" s="3">
        <f>TITRES_STAT!B1002</f>
        <v>43766</v>
      </c>
      <c r="B999" s="5">
        <f>TITRES_STAT!D1002</f>
        <v>1.0900000000000001</v>
      </c>
      <c r="C999" s="2">
        <f t="shared" si="117"/>
        <v>0</v>
      </c>
      <c r="D999" s="2">
        <f t="shared" si="118"/>
        <v>1.0900000000000001</v>
      </c>
      <c r="E999" s="2">
        <f t="shared" si="120"/>
        <v>1.0900000000000001</v>
      </c>
      <c r="F999" s="2">
        <f t="shared" si="121"/>
        <v>1.0900000000000001</v>
      </c>
      <c r="G999" s="2">
        <f t="shared" si="115"/>
        <v>1.0764000000000014</v>
      </c>
      <c r="H999" s="2">
        <f t="shared" si="119"/>
        <v>1.0805500000000001</v>
      </c>
      <c r="I999" s="2">
        <f t="array" ref="I999">SUMPRODUCT(B983:B1002, (ROW(B983:B1002)-ROW(B983)+1)) / (20*21/2)</f>
        <v>1.0900000000000001</v>
      </c>
      <c r="J999" s="2">
        <f t="shared" si="122"/>
        <v>1.0886793858771839</v>
      </c>
      <c r="K999" s="2">
        <f t="shared" si="116"/>
        <v>1.0738183988886787</v>
      </c>
    </row>
    <row r="1000" spans="1:11" ht="13.5" x14ac:dyDescent="0.25">
      <c r="A1000" s="3">
        <f>TITRES_STAT!B1003</f>
        <v>43767</v>
      </c>
      <c r="B1000" s="5">
        <f>TITRES_STAT!D1003</f>
        <v>1.0900000000000001</v>
      </c>
      <c r="C1000" s="2">
        <f t="shared" si="117"/>
        <v>0</v>
      </c>
      <c r="D1000" s="2">
        <f t="shared" si="118"/>
        <v>1.0900000000000001</v>
      </c>
      <c r="E1000" s="2">
        <f t="shared" si="120"/>
        <v>1.0900000000000001</v>
      </c>
      <c r="F1000" s="2">
        <f t="shared" si="121"/>
        <v>1.0900000000000001</v>
      </c>
      <c r="G1000" s="2">
        <f t="shared" si="115"/>
        <v>1.0782000000000014</v>
      </c>
      <c r="H1000" s="2">
        <f t="shared" si="119"/>
        <v>1.0798500000000002</v>
      </c>
      <c r="I1000" s="2">
        <f t="array" ref="I1000">SUMPRODUCT(B984:B1003, (ROW(B984:B1003)-ROW(B984)+1)) / (20*21/2)</f>
        <v>1.0900000000000001</v>
      </c>
      <c r="J1000" s="2">
        <f t="shared" si="122"/>
        <v>1.0888051586507854</v>
      </c>
      <c r="K1000" s="2">
        <f t="shared" si="116"/>
        <v>1.0744529714812796</v>
      </c>
    </row>
    <row r="1001" spans="1:11" ht="13.5" x14ac:dyDescent="0.25">
      <c r="A1001" s="3">
        <f>TITRES_STAT!B1004</f>
        <v>43768</v>
      </c>
      <c r="B1001" s="5">
        <f>TITRES_STAT!D1004</f>
        <v>1.0900000000000001</v>
      </c>
      <c r="C1001" s="2">
        <f t="shared" si="117"/>
        <v>0</v>
      </c>
      <c r="D1001" s="2">
        <f t="shared" si="118"/>
        <v>1.0900000000000001</v>
      </c>
      <c r="E1001" s="2">
        <f t="shared" si="120"/>
        <v>1.0900000000000001</v>
      </c>
      <c r="F1001" s="2">
        <f t="shared" si="121"/>
        <v>1.0900000000000001</v>
      </c>
      <c r="G1001" s="2">
        <f t="shared" si="115"/>
        <v>1.0800000000000014</v>
      </c>
      <c r="H1001" s="2">
        <f t="shared" si="119"/>
        <v>1.0791500000000005</v>
      </c>
      <c r="I1001" s="2">
        <f t="array" ref="I1001">SUMPRODUCT(B985:B1004, (ROW(B985:B1004)-ROW(B985)+1)) / (20*21/2)</f>
        <v>1.0900000000000001</v>
      </c>
      <c r="J1001" s="2">
        <f t="shared" si="122"/>
        <v>1.0889189530649963</v>
      </c>
      <c r="K1001" s="2">
        <f t="shared" si="116"/>
        <v>1.0750626588741705</v>
      </c>
    </row>
    <row r="1002" spans="1:11" ht="13.5" x14ac:dyDescent="0.25">
      <c r="A1002" s="3">
        <f>TITRES_STAT!B1005</f>
        <v>43769</v>
      </c>
      <c r="B1002" s="5">
        <f>TITRES_STAT!D1005</f>
        <v>1.0900000000000001</v>
      </c>
      <c r="C1002" s="2">
        <f t="shared" si="117"/>
        <v>0</v>
      </c>
      <c r="D1002" s="2">
        <f t="shared" si="118"/>
        <v>1.0900000000000001</v>
      </c>
      <c r="E1002" s="2">
        <f t="shared" si="120"/>
        <v>1.0900000000000001</v>
      </c>
      <c r="F1002" s="2">
        <f t="shared" si="121"/>
        <v>1.0900000000000001</v>
      </c>
      <c r="G1002" s="2">
        <f t="shared" si="115"/>
        <v>1.0818000000000014</v>
      </c>
      <c r="H1002" s="2">
        <f t="shared" si="119"/>
        <v>1.0784500000000006</v>
      </c>
      <c r="I1002" s="2">
        <f t="array" ref="I1002">SUMPRODUCT(B986:B1005, (ROW(B986:B1005)-ROW(B986)+1)) / (20*21/2)</f>
        <v>1.0900000000000001</v>
      </c>
      <c r="J1002" s="2">
        <f t="shared" si="122"/>
        <v>1.089021909915949</v>
      </c>
      <c r="K1002" s="2">
        <f t="shared" si="116"/>
        <v>1.0756484369575363</v>
      </c>
    </row>
    <row r="1003" spans="1:11" ht="13.5" x14ac:dyDescent="0.25">
      <c r="A1003" s="3">
        <f>TITRES_STAT!B1006</f>
        <v>43770</v>
      </c>
      <c r="B1003" s="5">
        <f>TITRES_STAT!D1006</f>
        <v>1.0900000000000001</v>
      </c>
      <c r="C1003" s="2">
        <f t="shared" si="117"/>
        <v>0</v>
      </c>
      <c r="D1003" s="2">
        <f t="shared" si="118"/>
        <v>1.0900000000000001</v>
      </c>
      <c r="E1003" s="2">
        <f t="shared" si="120"/>
        <v>1.0900000000000001</v>
      </c>
      <c r="F1003" s="2">
        <f t="shared" si="121"/>
        <v>1.0900000000000001</v>
      </c>
      <c r="G1003" s="2">
        <f t="shared" si="115"/>
        <v>1.0836000000000015</v>
      </c>
      <c r="H1003" s="2">
        <f t="shared" si="119"/>
        <v>1.0777500000000009</v>
      </c>
      <c r="I1003" s="2">
        <f t="array" ref="I1003">SUMPRODUCT(B987:B1006, (ROW(B987:B1006)-ROW(B987)+1)) / (20*21/2)</f>
        <v>1.0900000000000001</v>
      </c>
      <c r="J1003" s="2">
        <f t="shared" si="122"/>
        <v>1.0891150613525253</v>
      </c>
      <c r="K1003" s="2">
        <f t="shared" si="116"/>
        <v>1.0762112433513584</v>
      </c>
    </row>
    <row r="1004" spans="1:11" ht="13.5" x14ac:dyDescent="0.25">
      <c r="A1004" s="3">
        <f>TITRES_STAT!B1007</f>
        <v>43773</v>
      </c>
      <c r="B1004" s="5">
        <f>TITRES_STAT!D1007</f>
        <v>1.0900000000000001</v>
      </c>
      <c r="C1004" s="2">
        <f t="shared" si="117"/>
        <v>0</v>
      </c>
      <c r="D1004" s="2">
        <f t="shared" si="118"/>
        <v>1.0900000000000001</v>
      </c>
      <c r="E1004" s="2">
        <f t="shared" si="120"/>
        <v>1.0900000000000001</v>
      </c>
      <c r="F1004" s="2">
        <f t="shared" si="121"/>
        <v>1.0900000000000001</v>
      </c>
      <c r="G1004" s="2">
        <f t="shared" si="115"/>
        <v>1.0854000000000013</v>
      </c>
      <c r="H1004" s="2">
        <f t="shared" si="119"/>
        <v>1.0770500000000007</v>
      </c>
      <c r="I1004" s="2">
        <f t="array" ref="I1004">SUMPRODUCT(B988:B1007, (ROW(B988:B1007)-ROW(B988)+1)) / (20*21/2)</f>
        <v>1.0900000000000001</v>
      </c>
      <c r="J1004" s="2">
        <f t="shared" si="122"/>
        <v>1.0891993412237135</v>
      </c>
      <c r="K1004" s="2">
        <f t="shared" si="116"/>
        <v>1.0767519789062072</v>
      </c>
    </row>
    <row r="1005" spans="1:11" ht="13.5" x14ac:dyDescent="0.25">
      <c r="A1005" s="3">
        <f>TITRES_STAT!B1008</f>
        <v>43774</v>
      </c>
      <c r="B1005" s="5">
        <f>TITRES_STAT!D1008</f>
        <v>1.0900000000000001</v>
      </c>
      <c r="C1005" s="2">
        <f t="shared" si="117"/>
        <v>0</v>
      </c>
      <c r="D1005" s="2">
        <f t="shared" si="118"/>
        <v>1.0900000000000001</v>
      </c>
      <c r="E1005" s="2">
        <f t="shared" si="120"/>
        <v>1.0900000000000001</v>
      </c>
      <c r="F1005" s="2">
        <f t="shared" si="121"/>
        <v>1.0900000000000001</v>
      </c>
      <c r="G1005" s="2">
        <f t="shared" si="115"/>
        <v>1.0872000000000015</v>
      </c>
      <c r="H1005" s="2">
        <f t="shared" si="119"/>
        <v>1.0763500000000008</v>
      </c>
      <c r="I1005" s="2">
        <f t="array" ref="I1005">SUMPRODUCT(B989:B1008, (ROW(B989:B1008)-ROW(B989)+1)) / (20*21/2)</f>
        <v>1.0900000000000001</v>
      </c>
      <c r="J1005" s="2">
        <f t="shared" si="122"/>
        <v>1.0892755944405028</v>
      </c>
      <c r="K1005" s="2">
        <f t="shared" si="116"/>
        <v>1.0772715091451794</v>
      </c>
    </row>
    <row r="1006" spans="1:11" ht="13.5" x14ac:dyDescent="0.25">
      <c r="A1006" s="3">
        <f>TITRES_STAT!B1009</f>
        <v>43775</v>
      </c>
      <c r="B1006" s="5">
        <f>TITRES_STAT!D1009</f>
        <v>1.0900000000000001</v>
      </c>
      <c r="C1006" s="2">
        <f t="shared" si="117"/>
        <v>0</v>
      </c>
      <c r="D1006" s="2">
        <f t="shared" si="118"/>
        <v>1.0900000000000001</v>
      </c>
      <c r="E1006" s="2">
        <f t="shared" si="120"/>
        <v>1.0900000000000001</v>
      </c>
      <c r="F1006" s="2">
        <f t="shared" si="121"/>
        <v>1.0900000000000001</v>
      </c>
      <c r="G1006" s="2">
        <f t="shared" si="115"/>
        <v>1.0890000000000013</v>
      </c>
      <c r="H1006" s="2">
        <f t="shared" si="119"/>
        <v>1.0756500000000009</v>
      </c>
      <c r="I1006" s="2">
        <f t="array" ref="I1006">SUMPRODUCT(B990:B1009, (ROW(B990:B1009)-ROW(B990)+1)) / (20*21/2)</f>
        <v>1.0900000000000001</v>
      </c>
      <c r="J1006" s="2">
        <f t="shared" si="122"/>
        <v>1.0893445854461692</v>
      </c>
      <c r="K1006" s="2">
        <f t="shared" si="116"/>
        <v>1.07777066564929</v>
      </c>
    </row>
    <row r="1007" spans="1:11" ht="13.5" x14ac:dyDescent="0.25">
      <c r="A1007" s="3">
        <f>TITRES_STAT!B1010</f>
        <v>43776</v>
      </c>
      <c r="B1007" s="5">
        <f>TITRES_STAT!D1010</f>
        <v>1.0900000000000001</v>
      </c>
      <c r="C1007" s="2">
        <f t="shared" si="117"/>
        <v>0</v>
      </c>
      <c r="D1007" s="2">
        <f t="shared" si="118"/>
        <v>1.0900000000000001</v>
      </c>
      <c r="E1007" s="2">
        <f t="shared" si="120"/>
        <v>1.0900000000000001</v>
      </c>
      <c r="F1007" s="2">
        <f t="shared" si="121"/>
        <v>1.0900000000000001</v>
      </c>
      <c r="G1007" s="2">
        <f t="shared" si="115"/>
        <v>1.0900000000000014</v>
      </c>
      <c r="H1007" s="2">
        <f t="shared" si="119"/>
        <v>1.0749500000000012</v>
      </c>
      <c r="I1007" s="2">
        <f t="array" ref="I1007">SUMPRODUCT(B991:B1010, (ROW(B991:B1010)-ROW(B991)+1)) / (20*21/2)</f>
        <v>1.0900000000000001</v>
      </c>
      <c r="J1007" s="2">
        <f t="shared" si="122"/>
        <v>1.0894070058798675</v>
      </c>
      <c r="K1007" s="2">
        <f t="shared" si="116"/>
        <v>1.0782502473885336</v>
      </c>
    </row>
    <row r="1008" spans="1:11" ht="13.5" x14ac:dyDescent="0.25">
      <c r="A1008" s="3">
        <f>TITRES_STAT!B1011</f>
        <v>43777</v>
      </c>
      <c r="B1008" s="5">
        <f>TITRES_STAT!D1011</f>
        <v>1.0900000000000001</v>
      </c>
      <c r="C1008" s="2">
        <f t="shared" si="117"/>
        <v>0</v>
      </c>
      <c r="D1008" s="2">
        <f t="shared" si="118"/>
        <v>1.0900000000000001</v>
      </c>
      <c r="E1008" s="2">
        <f t="shared" si="120"/>
        <v>1.0900000000000001</v>
      </c>
      <c r="F1008" s="2">
        <f t="shared" si="121"/>
        <v>1.0900000000000001</v>
      </c>
      <c r="G1008" s="2">
        <f t="shared" si="115"/>
        <v>1.0900000000000014</v>
      </c>
      <c r="H1008" s="2">
        <f t="shared" si="119"/>
        <v>1.0742500000000013</v>
      </c>
      <c r="I1008" s="2">
        <f t="array" ref="I1008">SUMPRODUCT(B992:B1011, (ROW(B992:B1011)-ROW(B992)+1)) / (20*21/2)</f>
        <v>1.0900000000000001</v>
      </c>
      <c r="J1008" s="2">
        <f t="shared" si="122"/>
        <v>1.0894634815103563</v>
      </c>
      <c r="K1008" s="2">
        <f t="shared" si="116"/>
        <v>1.0787110220007479</v>
      </c>
    </row>
    <row r="1009" spans="1:11" ht="13.5" x14ac:dyDescent="0.25">
      <c r="A1009" s="3">
        <f>TITRES_STAT!B1012</f>
        <v>43780</v>
      </c>
      <c r="B1009" s="5">
        <f>TITRES_STAT!D1012</f>
        <v>1.0900000000000001</v>
      </c>
      <c r="C1009" s="2">
        <f t="shared" si="117"/>
        <v>0</v>
      </c>
      <c r="D1009" s="2">
        <f t="shared" si="118"/>
        <v>1.0900000000000001</v>
      </c>
      <c r="E1009" s="2">
        <f t="shared" si="120"/>
        <v>1.0900000000000001</v>
      </c>
      <c r="F1009" s="2">
        <f t="shared" si="121"/>
        <v>1.0900000000000001</v>
      </c>
      <c r="G1009" s="2">
        <f t="shared" si="115"/>
        <v>1.0900000000000014</v>
      </c>
      <c r="H1009" s="2">
        <f t="shared" si="119"/>
        <v>1.0735500000000013</v>
      </c>
      <c r="I1009" s="2">
        <f t="array" ref="I1009">SUMPRODUCT(B993:B1012, (ROW(B993:B1012)-ROW(B993)+1)) / (20*21/2)</f>
        <v>1.0900000000000001</v>
      </c>
      <c r="J1009" s="2">
        <f t="shared" si="122"/>
        <v>1.0895145785093701</v>
      </c>
      <c r="K1009" s="2">
        <f t="shared" si="116"/>
        <v>1.0791537270203264</v>
      </c>
    </row>
    <row r="1010" spans="1:11" ht="13.5" x14ac:dyDescent="0.25">
      <c r="A1010" s="3">
        <f>TITRES_STAT!B1013</f>
        <v>43781</v>
      </c>
      <c r="B1010" s="5">
        <f>TITRES_STAT!D1013</f>
        <v>1.0900000000000001</v>
      </c>
      <c r="C1010" s="2">
        <f t="shared" si="117"/>
        <v>0</v>
      </c>
      <c r="D1010" s="2">
        <f t="shared" si="118"/>
        <v>1.0900000000000001</v>
      </c>
      <c r="E1010" s="2">
        <f t="shared" si="120"/>
        <v>1.0900000000000001</v>
      </c>
      <c r="F1010" s="2">
        <f t="shared" si="121"/>
        <v>1.0900000000000001</v>
      </c>
      <c r="G1010" s="2">
        <f t="shared" ref="G1010:G1073" si="123">AVERAGE(B961:B1010)</f>
        <v>1.0900000000000014</v>
      </c>
      <c r="H1010" s="2">
        <f t="shared" si="119"/>
        <v>1.0728500000000014</v>
      </c>
      <c r="I1010" s="2">
        <f t="array" ref="I1010">SUMPRODUCT(B994:B1013, (ROW(B994:B1013)-ROW(B994)+1)) / (20*21/2)</f>
        <v>1.0900000000000001</v>
      </c>
      <c r="J1010" s="2">
        <f t="shared" si="122"/>
        <v>1.0895608091275253</v>
      </c>
      <c r="K1010" s="2">
        <f t="shared" si="116"/>
        <v>1.079579071058745</v>
      </c>
    </row>
    <row r="1011" spans="1:11" ht="13.5" x14ac:dyDescent="0.25">
      <c r="A1011" s="3">
        <f>TITRES_STAT!B1014</f>
        <v>43782</v>
      </c>
      <c r="B1011" s="5">
        <f>TITRES_STAT!D1014</f>
        <v>1.0900000000000001</v>
      </c>
      <c r="C1011" s="2">
        <f t="shared" si="117"/>
        <v>0</v>
      </c>
      <c r="D1011" s="2">
        <f t="shared" si="118"/>
        <v>1.0900000000000001</v>
      </c>
      <c r="E1011" s="2">
        <f t="shared" si="120"/>
        <v>1.0900000000000001</v>
      </c>
      <c r="F1011" s="2">
        <f t="shared" si="121"/>
        <v>1.0900000000000001</v>
      </c>
      <c r="G1011" s="2">
        <f t="shared" si="123"/>
        <v>1.0900000000000014</v>
      </c>
      <c r="H1011" s="2">
        <f t="shared" si="119"/>
        <v>1.0721500000000015</v>
      </c>
      <c r="I1011" s="2">
        <f t="array" ref="I1011">SUMPRODUCT(B995:B1014, (ROW(B995:B1014)-ROW(B995)+1)) / (20*21/2)</f>
        <v>1.0900000000000001</v>
      </c>
      <c r="J1011" s="2">
        <f t="shared" si="122"/>
        <v>1.0896026368296658</v>
      </c>
      <c r="K1011" s="2">
        <f t="shared" ref="K1011:K1074" si="124">$K$4*B1011+(1-$K$4)*K1010</f>
        <v>1.0799877349387941</v>
      </c>
    </row>
    <row r="1012" spans="1:11" ht="13.5" x14ac:dyDescent="0.25">
      <c r="A1012" s="3">
        <f>TITRES_STAT!B1015</f>
        <v>43783</v>
      </c>
      <c r="B1012" s="5">
        <f>TITRES_STAT!D1015</f>
        <v>1.0900000000000001</v>
      </c>
      <c r="C1012" s="2">
        <f t="shared" si="117"/>
        <v>0</v>
      </c>
      <c r="D1012" s="2">
        <f t="shared" si="118"/>
        <v>1.0900000000000001</v>
      </c>
      <c r="E1012" s="2">
        <f t="shared" si="120"/>
        <v>1.0900000000000001</v>
      </c>
      <c r="F1012" s="2">
        <f t="shared" si="121"/>
        <v>1.0900000000000001</v>
      </c>
      <c r="G1012" s="2">
        <f t="shared" si="123"/>
        <v>1.0900000000000014</v>
      </c>
      <c r="H1012" s="2">
        <f t="shared" si="119"/>
        <v>1.0714500000000016</v>
      </c>
      <c r="I1012" s="2">
        <f t="array" ref="I1012">SUMPRODUCT(B996:B1015, (ROW(B996:B1015)-ROW(B996)+1)) / (20*21/2)</f>
        <v>1.0900000000000001</v>
      </c>
      <c r="J1012" s="2">
        <f t="shared" si="122"/>
        <v>1.0896404809411262</v>
      </c>
      <c r="K1012" s="2">
        <f t="shared" si="124"/>
        <v>1.0803803727843315</v>
      </c>
    </row>
    <row r="1013" spans="1:11" ht="13.5" x14ac:dyDescent="0.25">
      <c r="A1013" s="3">
        <f>TITRES_STAT!B1016</f>
        <v>43784</v>
      </c>
      <c r="B1013" s="5">
        <f>TITRES_STAT!D1016</f>
        <v>1.0900000000000001</v>
      </c>
      <c r="C1013" s="2">
        <f t="shared" si="117"/>
        <v>0</v>
      </c>
      <c r="D1013" s="2">
        <f t="shared" si="118"/>
        <v>1.0900000000000001</v>
      </c>
      <c r="E1013" s="2">
        <f t="shared" si="120"/>
        <v>1.0900000000000001</v>
      </c>
      <c r="F1013" s="2">
        <f t="shared" si="121"/>
        <v>1.0900000000000001</v>
      </c>
      <c r="G1013" s="2">
        <f t="shared" si="123"/>
        <v>1.0900000000000014</v>
      </c>
      <c r="H1013" s="2">
        <f t="shared" si="119"/>
        <v>1.0707500000000016</v>
      </c>
      <c r="I1013" s="2">
        <f t="array" ref="I1013">SUMPRODUCT(B997:B1016, (ROW(B997:B1016)-ROW(B997)+1)) / (20*21/2)</f>
        <v>1.0900000000000001</v>
      </c>
      <c r="J1013" s="2">
        <f t="shared" si="122"/>
        <v>1.0896747208514952</v>
      </c>
      <c r="K1013" s="2">
        <f t="shared" si="124"/>
        <v>1.0807576130672989</v>
      </c>
    </row>
    <row r="1014" spans="1:11" ht="13.5" x14ac:dyDescent="0.25">
      <c r="A1014" s="3">
        <f>TITRES_STAT!B1017</f>
        <v>43787</v>
      </c>
      <c r="B1014" s="5">
        <f>TITRES_STAT!D1017</f>
        <v>1.0900000000000001</v>
      </c>
      <c r="C1014" s="2">
        <f t="shared" si="117"/>
        <v>0</v>
      </c>
      <c r="D1014" s="2">
        <f t="shared" si="118"/>
        <v>1.0900000000000001</v>
      </c>
      <c r="E1014" s="2">
        <f t="shared" si="120"/>
        <v>1.0900000000000001</v>
      </c>
      <c r="F1014" s="2">
        <f t="shared" si="121"/>
        <v>1.0900000000000001</v>
      </c>
      <c r="G1014" s="2">
        <f t="shared" si="123"/>
        <v>1.0900000000000014</v>
      </c>
      <c r="H1014" s="2">
        <f t="shared" si="119"/>
        <v>1.0700500000000017</v>
      </c>
      <c r="I1014" s="2">
        <f t="array" ref="I1014">SUMPRODUCT(B998:B1017, (ROW(B998:B1017)-ROW(B998)+1)) / (20*21/2)</f>
        <v>1.0900000000000001</v>
      </c>
      <c r="J1014" s="2">
        <f t="shared" si="122"/>
        <v>1.0897056998180195</v>
      </c>
      <c r="K1014" s="2">
        <f t="shared" si="124"/>
        <v>1.0811200596136794</v>
      </c>
    </row>
    <row r="1015" spans="1:11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117"/>
        <v>0</v>
      </c>
      <c r="D1015" s="2">
        <f t="shared" si="118"/>
        <v>1.0900000000000001</v>
      </c>
      <c r="E1015" s="2">
        <f t="shared" si="120"/>
        <v>1.0900000000000001</v>
      </c>
      <c r="F1015" s="2">
        <f t="shared" si="121"/>
        <v>1.0900000000000001</v>
      </c>
      <c r="G1015" s="2">
        <f t="shared" si="123"/>
        <v>1.0900000000000014</v>
      </c>
      <c r="H1015" s="2">
        <f t="shared" si="119"/>
        <v>1.0694000000000019</v>
      </c>
      <c r="I1015" s="2">
        <f t="array" ref="I1015">SUMPRODUCT(B999:B1018, (ROW(B999:B1018)-ROW(B999)+1)) / (20*21/2)</f>
        <v>1.0900000000000001</v>
      </c>
      <c r="J1015" s="2">
        <f t="shared" si="122"/>
        <v>1.0897337284067796</v>
      </c>
      <c r="K1015" s="2">
        <f t="shared" si="124"/>
        <v>1.0814682925700057</v>
      </c>
    </row>
    <row r="1016" spans="1:11" ht="13.5" x14ac:dyDescent="0.25">
      <c r="A1016" s="3">
        <f>TITRES_STAT!B1019</f>
        <v>43789</v>
      </c>
      <c r="B1016" s="5">
        <f>TITRES_STAT!D1019</f>
        <v>1.0900000000000001</v>
      </c>
      <c r="C1016" s="2">
        <f t="shared" si="117"/>
        <v>0</v>
      </c>
      <c r="D1016" s="2">
        <f t="shared" si="118"/>
        <v>1.0900000000000001</v>
      </c>
      <c r="E1016" s="2">
        <f t="shared" si="120"/>
        <v>1.0900000000000001</v>
      </c>
      <c r="F1016" s="2">
        <f t="shared" si="121"/>
        <v>1.0900000000000001</v>
      </c>
      <c r="G1016" s="2">
        <f t="shared" si="123"/>
        <v>1.0900000000000014</v>
      </c>
      <c r="H1016" s="2">
        <f t="shared" si="119"/>
        <v>1.0687500000000021</v>
      </c>
      <c r="I1016" s="2">
        <f t="array" ref="I1016">SUMPRODUCT(B1000:B1019, (ROW(B1000:B1019)-ROW(B1000)+1)) / (20*21/2)</f>
        <v>1.0900000000000001</v>
      </c>
      <c r="J1016" s="2">
        <f t="shared" si="122"/>
        <v>1.089759087606134</v>
      </c>
      <c r="K1016" s="2">
        <f t="shared" si="124"/>
        <v>1.0818028693319661</v>
      </c>
    </row>
    <row r="1017" spans="1:11" ht="13.5" x14ac:dyDescent="0.25">
      <c r="A1017" s="3">
        <f>TITRES_STAT!B1020</f>
        <v>43790</v>
      </c>
      <c r="B1017" s="5">
        <f>TITRES_STAT!D1020</f>
        <v>1.0900000000000001</v>
      </c>
      <c r="C1017" s="2">
        <f t="shared" si="117"/>
        <v>0</v>
      </c>
      <c r="D1017" s="2">
        <f t="shared" si="118"/>
        <v>1.0900000000000001</v>
      </c>
      <c r="E1017" s="2">
        <f t="shared" si="120"/>
        <v>1.0900000000000001</v>
      </c>
      <c r="F1017" s="2">
        <f t="shared" si="121"/>
        <v>1.0900000000000001</v>
      </c>
      <c r="G1017" s="2">
        <f t="shared" si="123"/>
        <v>1.0900000000000014</v>
      </c>
      <c r="H1017" s="2">
        <f t="shared" si="119"/>
        <v>1.068100000000002</v>
      </c>
      <c r="I1017" s="2">
        <f t="array" ref="I1017">SUMPRODUCT(B1001:B1020, (ROW(B1001:B1020)-ROW(B1001)+1)) / (20*21/2)</f>
        <v>1.0900000000000001</v>
      </c>
      <c r="J1017" s="2">
        <f t="shared" si="122"/>
        <v>1.0897820316436451</v>
      </c>
      <c r="K1017" s="2">
        <f t="shared" si="124"/>
        <v>1.0821243254365949</v>
      </c>
    </row>
    <row r="1018" spans="1:11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117"/>
        <v>0</v>
      </c>
      <c r="D1018" s="2">
        <f t="shared" si="118"/>
        <v>1.0900000000000001</v>
      </c>
      <c r="E1018" s="2">
        <f t="shared" si="120"/>
        <v>1.0900000000000001</v>
      </c>
      <c r="F1018" s="2">
        <f t="shared" si="121"/>
        <v>1.0900000000000001</v>
      </c>
      <c r="G1018" s="2">
        <f t="shared" si="123"/>
        <v>1.0900000000000014</v>
      </c>
      <c r="H1018" s="2">
        <f t="shared" si="119"/>
        <v>1.067450000000002</v>
      </c>
      <c r="I1018" s="2">
        <f t="array" ref="I1018">SUMPRODUCT(B1002:B1021, (ROW(B1002:B1021)-ROW(B1002)+1)) / (20*21/2)</f>
        <v>1.0900000000000001</v>
      </c>
      <c r="J1018" s="2">
        <f t="shared" si="122"/>
        <v>1.0898027905347265</v>
      </c>
      <c r="K1018" s="2">
        <f t="shared" si="124"/>
        <v>1.0824331754194736</v>
      </c>
    </row>
    <row r="1019" spans="1:11" ht="13.5" x14ac:dyDescent="0.25">
      <c r="A1019" s="3">
        <f>TITRES_STAT!B1022</f>
        <v>43794</v>
      </c>
      <c r="B1019" s="5">
        <f>TITRES_STAT!D1022</f>
        <v>1.0900000000000001</v>
      </c>
      <c r="C1019" s="2">
        <f t="shared" si="117"/>
        <v>0</v>
      </c>
      <c r="D1019" s="2">
        <f t="shared" si="118"/>
        <v>1.0900000000000001</v>
      </c>
      <c r="E1019" s="2">
        <f t="shared" si="120"/>
        <v>1.0900000000000001</v>
      </c>
      <c r="F1019" s="2">
        <f t="shared" si="121"/>
        <v>1.0900000000000001</v>
      </c>
      <c r="G1019" s="2">
        <f t="shared" si="123"/>
        <v>1.0900000000000014</v>
      </c>
      <c r="H1019" s="2">
        <f t="shared" si="119"/>
        <v>1.066800000000002</v>
      </c>
      <c r="I1019" s="2">
        <f t="array" ref="I1019">SUMPRODUCT(B1003:B1022, (ROW(B1003:B1022)-ROW(B1003)+1)) / (20*21/2)</f>
        <v>1.0900000000000001</v>
      </c>
      <c r="J1019" s="2">
        <f t="shared" si="122"/>
        <v>1.089821572388562</v>
      </c>
      <c r="K1019" s="2">
        <f t="shared" si="124"/>
        <v>1.0827299136383177</v>
      </c>
    </row>
    <row r="1020" spans="1:11" ht="13.5" x14ac:dyDescent="0.25">
      <c r="A1020" s="3">
        <f>TITRES_STAT!B1023</f>
        <v>43795</v>
      </c>
      <c r="B1020" s="5">
        <f>TITRES_STAT!D1023</f>
        <v>1.0900000000000001</v>
      </c>
      <c r="C1020" s="2">
        <f t="shared" si="117"/>
        <v>0</v>
      </c>
      <c r="D1020" s="2">
        <f t="shared" si="118"/>
        <v>1.0900000000000001</v>
      </c>
      <c r="E1020" s="2">
        <f t="shared" si="120"/>
        <v>1.0900000000000001</v>
      </c>
      <c r="F1020" s="2">
        <f t="shared" si="121"/>
        <v>1.0900000000000001</v>
      </c>
      <c r="G1020" s="2">
        <f t="shared" si="123"/>
        <v>1.0900000000000014</v>
      </c>
      <c r="H1020" s="2">
        <f t="shared" si="119"/>
        <v>1.0661500000000022</v>
      </c>
      <c r="I1020" s="2">
        <f t="array" ref="I1020">SUMPRODUCT(B1004:B1023, (ROW(B1004:B1023)-ROW(B1004)+1)) / (20*21/2)</f>
        <v>1.0900000000000001</v>
      </c>
      <c r="J1020" s="2">
        <f t="shared" si="122"/>
        <v>1.0898385654944134</v>
      </c>
      <c r="K1020" s="2">
        <f t="shared" si="124"/>
        <v>1.0830150150642661</v>
      </c>
    </row>
    <row r="1021" spans="1:11" ht="13.5" x14ac:dyDescent="0.25">
      <c r="A1021" s="3">
        <f>TITRES_STAT!B1024</f>
        <v>43796</v>
      </c>
      <c r="B1021" s="5">
        <f>TITRES_STAT!D1024</f>
        <v>1.0900000000000001</v>
      </c>
      <c r="C1021" s="2">
        <f t="shared" si="117"/>
        <v>0</v>
      </c>
      <c r="D1021" s="2">
        <f t="shared" si="118"/>
        <v>1.0900000000000001</v>
      </c>
      <c r="E1021" s="2">
        <f t="shared" si="120"/>
        <v>1.0900000000000001</v>
      </c>
      <c r="F1021" s="2">
        <f t="shared" si="121"/>
        <v>1.0900000000000001</v>
      </c>
      <c r="G1021" s="2">
        <f t="shared" si="123"/>
        <v>1.0900000000000014</v>
      </c>
      <c r="H1021" s="2">
        <f t="shared" si="119"/>
        <v>1.0655000000000021</v>
      </c>
      <c r="I1021" s="2">
        <f t="array" ref="I1021">SUMPRODUCT(B1005:B1024, (ROW(B1005:B1024)-ROW(B1005)+1)) / (20*21/2)</f>
        <v>1.0900000000000001</v>
      </c>
      <c r="J1021" s="2">
        <f t="shared" si="122"/>
        <v>1.0898539402092311</v>
      </c>
      <c r="K1021" s="2">
        <f t="shared" si="124"/>
        <v>1.0832889360421381</v>
      </c>
    </row>
    <row r="1022" spans="1:11" ht="13.5" x14ac:dyDescent="0.25">
      <c r="A1022" s="3">
        <f>TITRES_STAT!B1025</f>
        <v>43797</v>
      </c>
      <c r="B1022" s="5">
        <f>TITRES_STAT!D1025</f>
        <v>1.0900000000000001</v>
      </c>
      <c r="C1022" s="2">
        <f t="shared" si="117"/>
        <v>0</v>
      </c>
      <c r="D1022" s="2">
        <f t="shared" si="118"/>
        <v>1.0900000000000001</v>
      </c>
      <c r="E1022" s="2">
        <f t="shared" si="120"/>
        <v>1.0900000000000001</v>
      </c>
      <c r="F1022" s="2">
        <f t="shared" si="121"/>
        <v>1.0900000000000001</v>
      </c>
      <c r="G1022" s="2">
        <f t="shared" si="123"/>
        <v>1.0900000000000014</v>
      </c>
      <c r="H1022" s="2">
        <f t="shared" si="119"/>
        <v>1.0650000000000019</v>
      </c>
      <c r="I1022" s="2">
        <f t="array" ref="I1022">SUMPRODUCT(B1006:B1025, (ROW(B1006:B1025)-ROW(B1006)+1)) / (20*21/2)</f>
        <v>1.0900000000000001</v>
      </c>
      <c r="J1022" s="2">
        <f t="shared" si="122"/>
        <v>1.0898678506654949</v>
      </c>
      <c r="K1022" s="2">
        <f t="shared" si="124"/>
        <v>1.0835521150208778</v>
      </c>
    </row>
    <row r="1023" spans="1:11" ht="13.5" x14ac:dyDescent="0.25">
      <c r="A1023" s="3">
        <f>TITRES_STAT!B1026</f>
        <v>43798</v>
      </c>
      <c r="B1023" s="5">
        <f>TITRES_STAT!D1026</f>
        <v>1.0900000000000001</v>
      </c>
      <c r="C1023" s="2">
        <f t="shared" si="117"/>
        <v>0</v>
      </c>
      <c r="D1023" s="2">
        <f t="shared" si="118"/>
        <v>1.0900000000000001</v>
      </c>
      <c r="E1023" s="2">
        <f t="shared" si="120"/>
        <v>1.0900000000000001</v>
      </c>
      <c r="F1023" s="2">
        <f t="shared" si="121"/>
        <v>1.0900000000000001</v>
      </c>
      <c r="G1023" s="2">
        <f t="shared" si="123"/>
        <v>1.0900000000000014</v>
      </c>
      <c r="H1023" s="2">
        <f t="shared" si="119"/>
        <v>1.064500000000002</v>
      </c>
      <c r="I1023" s="2">
        <f t="array" ref="I1023">SUMPRODUCT(B1007:B1026, (ROW(B1007:B1026)-ROW(B1007)+1)) / (20*21/2)</f>
        <v>1.0900000000000001</v>
      </c>
      <c r="J1023" s="2">
        <f t="shared" si="122"/>
        <v>1.0898804363164001</v>
      </c>
      <c r="K1023" s="2">
        <f t="shared" si="124"/>
        <v>1.0838049732553532</v>
      </c>
    </row>
    <row r="1024" spans="1:11" ht="13.5" x14ac:dyDescent="0.25">
      <c r="A1024" s="3">
        <f>TITRES_STAT!B1027</f>
        <v>43801</v>
      </c>
      <c r="B1024" s="5">
        <f>TITRES_STAT!D1027</f>
        <v>1.0900000000000001</v>
      </c>
      <c r="C1024" s="2">
        <f t="shared" si="117"/>
        <v>0</v>
      </c>
      <c r="D1024" s="2">
        <f t="shared" si="118"/>
        <v>1.0900000000000001</v>
      </c>
      <c r="E1024" s="2">
        <f t="shared" si="120"/>
        <v>1.0900000000000001</v>
      </c>
      <c r="F1024" s="2">
        <f t="shared" si="121"/>
        <v>1.0900000000000001</v>
      </c>
      <c r="G1024" s="2">
        <f t="shared" si="123"/>
        <v>1.0900000000000014</v>
      </c>
      <c r="H1024" s="2">
        <f t="shared" si="119"/>
        <v>1.0640000000000021</v>
      </c>
      <c r="I1024" s="2">
        <f t="array" ref="I1024">SUMPRODUCT(B1008:B1027, (ROW(B1008:B1027)-ROW(B1008)+1)) / (20*21/2)</f>
        <v>1.0900000000000001</v>
      </c>
      <c r="J1024" s="2">
        <f t="shared" si="122"/>
        <v>1.0898918233338859</v>
      </c>
      <c r="K1024" s="2">
        <f t="shared" si="124"/>
        <v>1.0840479154806335</v>
      </c>
    </row>
    <row r="1025" spans="1:11" ht="13.5" x14ac:dyDescent="0.25">
      <c r="A1025" s="3">
        <f>TITRES_STAT!B1028</f>
        <v>43802</v>
      </c>
      <c r="B1025" s="5">
        <f>TITRES_STAT!D1028</f>
        <v>1.0900000000000001</v>
      </c>
      <c r="C1025" s="2">
        <f t="shared" si="117"/>
        <v>0</v>
      </c>
      <c r="D1025" s="2">
        <f t="shared" si="118"/>
        <v>1.0900000000000001</v>
      </c>
      <c r="E1025" s="2">
        <f t="shared" si="120"/>
        <v>1.0900000000000001</v>
      </c>
      <c r="F1025" s="2">
        <f t="shared" si="121"/>
        <v>1.0900000000000001</v>
      </c>
      <c r="G1025" s="2">
        <f t="shared" si="123"/>
        <v>1.0900000000000014</v>
      </c>
      <c r="H1025" s="2">
        <f t="shared" si="119"/>
        <v>1.0635000000000021</v>
      </c>
      <c r="I1025" s="2">
        <f t="array" ref="I1025">SUMPRODUCT(B1009:B1028, (ROW(B1009:B1028)-ROW(B1009)+1)) / (20*21/2)</f>
        <v>1.0900000000000001</v>
      </c>
      <c r="J1025" s="2">
        <f t="shared" si="122"/>
        <v>1.0899021258735158</v>
      </c>
      <c r="K1025" s="2">
        <f t="shared" si="124"/>
        <v>1.0842813305598245</v>
      </c>
    </row>
    <row r="1026" spans="1:11" ht="13.5" x14ac:dyDescent="0.25">
      <c r="A1026" s="3">
        <f>TITRES_STAT!B1029</f>
        <v>43803</v>
      </c>
      <c r="B1026" s="5">
        <f>TITRES_STAT!D1029</f>
        <v>1.0900000000000001</v>
      </c>
      <c r="C1026" s="2">
        <f t="shared" si="117"/>
        <v>0</v>
      </c>
      <c r="D1026" s="2">
        <f t="shared" si="118"/>
        <v>1.0900000000000001</v>
      </c>
      <c r="E1026" s="2">
        <f t="shared" si="120"/>
        <v>1.0900000000000001</v>
      </c>
      <c r="F1026" s="2">
        <f t="shared" si="121"/>
        <v>1.0900000000000001</v>
      </c>
      <c r="G1026" s="2">
        <f t="shared" si="123"/>
        <v>1.0900000000000014</v>
      </c>
      <c r="H1026" s="2">
        <f t="shared" si="119"/>
        <v>1.0630000000000022</v>
      </c>
      <c r="I1026" s="2">
        <f t="array" ref="I1026">SUMPRODUCT(B1010:B1029, (ROW(B1010:B1029)-ROW(B1010)+1)) / (20*21/2)</f>
        <v>1.0900000000000001</v>
      </c>
      <c r="J1026" s="2">
        <f t="shared" si="122"/>
        <v>1.0899114472188953</v>
      </c>
      <c r="K1026" s="2">
        <f t="shared" si="124"/>
        <v>1.0845055921064981</v>
      </c>
    </row>
    <row r="1027" spans="1:11" ht="13.5" x14ac:dyDescent="0.25">
      <c r="A1027" s="3">
        <f>TITRES_STAT!B1030</f>
        <v>43804</v>
      </c>
      <c r="B1027" s="5">
        <f>TITRES_STAT!D1030</f>
        <v>1.0900000000000001</v>
      </c>
      <c r="C1027" s="2">
        <f t="shared" si="117"/>
        <v>0</v>
      </c>
      <c r="D1027" s="2">
        <f t="shared" si="118"/>
        <v>1.0900000000000001</v>
      </c>
      <c r="E1027" s="2">
        <f t="shared" si="120"/>
        <v>1.0900000000000001</v>
      </c>
      <c r="F1027" s="2">
        <f t="shared" si="121"/>
        <v>1.0900000000000001</v>
      </c>
      <c r="G1027" s="2">
        <f t="shared" si="123"/>
        <v>1.0900000000000014</v>
      </c>
      <c r="H1027" s="2">
        <f t="shared" si="119"/>
        <v>1.0625000000000022</v>
      </c>
      <c r="I1027" s="2">
        <f t="array" ref="I1027">SUMPRODUCT(B1011:B1030, (ROW(B1011:B1030)-ROW(B1011)+1)) / (20*21/2)</f>
        <v>1.0900000000000001</v>
      </c>
      <c r="J1027" s="2">
        <f t="shared" si="122"/>
        <v>1.0899198808170958</v>
      </c>
      <c r="K1027" s="2">
        <f t="shared" si="124"/>
        <v>1.0847210590827139</v>
      </c>
    </row>
    <row r="1028" spans="1:11" ht="13.5" x14ac:dyDescent="0.25">
      <c r="A1028" s="3">
        <f>TITRES_STAT!B1031</f>
        <v>43805</v>
      </c>
      <c r="B1028" s="5">
        <f>TITRES_STAT!D1031</f>
        <v>1.0900000000000001</v>
      </c>
      <c r="C1028" s="2">
        <f t="shared" ref="C1028:C1091" si="125">B1028-B1027</f>
        <v>0</v>
      </c>
      <c r="D1028" s="2">
        <f t="shared" si="118"/>
        <v>1.0900000000000001</v>
      </c>
      <c r="E1028" s="2">
        <f t="shared" si="120"/>
        <v>1.0900000000000001</v>
      </c>
      <c r="F1028" s="2">
        <f t="shared" si="121"/>
        <v>1.0900000000000001</v>
      </c>
      <c r="G1028" s="2">
        <f t="shared" si="123"/>
        <v>1.0900000000000014</v>
      </c>
      <c r="H1028" s="2">
        <f t="shared" si="119"/>
        <v>1.0620500000000022</v>
      </c>
      <c r="I1028" s="2">
        <f t="array" ref="I1028">SUMPRODUCT(B1012:B1031, (ROW(B1012:B1031)-ROW(B1012)+1)) / (20*21/2)</f>
        <v>1.0900000000000001</v>
      </c>
      <c r="J1028" s="2">
        <f t="shared" si="122"/>
        <v>1.0899275112154676</v>
      </c>
      <c r="K1028" s="2">
        <f t="shared" si="124"/>
        <v>1.0849280763735878</v>
      </c>
    </row>
    <row r="1029" spans="1:11" ht="13.5" x14ac:dyDescent="0.25">
      <c r="A1029" s="3">
        <f>TITRES_STAT!B1032</f>
        <v>43808</v>
      </c>
      <c r="B1029" s="5">
        <f>TITRES_STAT!D1032</f>
        <v>1.0900000000000001</v>
      </c>
      <c r="C1029" s="2">
        <f t="shared" si="125"/>
        <v>0</v>
      </c>
      <c r="D1029" s="2">
        <f t="shared" si="118"/>
        <v>1.0900000000000001</v>
      </c>
      <c r="E1029" s="2">
        <f t="shared" si="120"/>
        <v>1.0900000000000001</v>
      </c>
      <c r="F1029" s="2">
        <f t="shared" si="121"/>
        <v>1.0900000000000001</v>
      </c>
      <c r="G1029" s="2">
        <f t="shared" si="123"/>
        <v>1.0900000000000014</v>
      </c>
      <c r="H1029" s="2">
        <f t="shared" si="119"/>
        <v>1.0616000000000021</v>
      </c>
      <c r="I1029" s="2">
        <f t="array" ref="I1029">SUMPRODUCT(B1013:B1032, (ROW(B1013:B1032)-ROW(B1013)+1)) / (20*21/2)</f>
        <v>1.0900000000000001</v>
      </c>
      <c r="J1029" s="2">
        <f t="shared" si="122"/>
        <v>1.0899344149092327</v>
      </c>
      <c r="K1029" s="2">
        <f t="shared" si="124"/>
        <v>1.0851269753393296</v>
      </c>
    </row>
    <row r="1030" spans="1:11" ht="13.5" x14ac:dyDescent="0.25">
      <c r="A1030" s="3">
        <f>TITRES_STAT!B1033</f>
        <v>43809</v>
      </c>
      <c r="B1030" s="5">
        <f>TITRES_STAT!D1033</f>
        <v>1.0900000000000001</v>
      </c>
      <c r="C1030" s="2">
        <f t="shared" si="125"/>
        <v>0</v>
      </c>
      <c r="D1030" s="2">
        <f t="shared" ref="D1030:D1093" si="126">AVERAGE(B1026:B1030)</f>
        <v>1.0900000000000001</v>
      </c>
      <c r="E1030" s="2">
        <f t="shared" si="120"/>
        <v>1.0900000000000001</v>
      </c>
      <c r="F1030" s="2">
        <f t="shared" si="121"/>
        <v>1.0900000000000001</v>
      </c>
      <c r="G1030" s="2">
        <f t="shared" si="123"/>
        <v>1.0900000000000014</v>
      </c>
      <c r="H1030" s="2">
        <f t="shared" si="119"/>
        <v>1.061150000000002</v>
      </c>
      <c r="I1030" s="2">
        <f t="array" ref="I1030">SUMPRODUCT(B1014:B1033, (ROW(B1014:B1033)-ROW(B1014)+1)) / (20*21/2)</f>
        <v>1.0900000000000001</v>
      </c>
      <c r="J1030" s="2">
        <f t="shared" si="122"/>
        <v>1.0899406611083535</v>
      </c>
      <c r="K1030" s="2">
        <f t="shared" si="124"/>
        <v>1.0853180743456303</v>
      </c>
    </row>
    <row r="1031" spans="1:11" ht="13.5" x14ac:dyDescent="0.25">
      <c r="A1031" s="3">
        <f>TITRES_STAT!B1034</f>
        <v>43810</v>
      </c>
      <c r="B1031" s="5">
        <f>TITRES_STAT!D1034</f>
        <v>1.0900000000000001</v>
      </c>
      <c r="C1031" s="2">
        <f t="shared" si="125"/>
        <v>0</v>
      </c>
      <c r="D1031" s="2">
        <f t="shared" si="126"/>
        <v>1.0900000000000001</v>
      </c>
      <c r="E1031" s="2">
        <f t="shared" si="120"/>
        <v>1.0900000000000001</v>
      </c>
      <c r="F1031" s="2">
        <f t="shared" si="121"/>
        <v>1.0900000000000001</v>
      </c>
      <c r="G1031" s="2">
        <f t="shared" si="123"/>
        <v>1.0900000000000014</v>
      </c>
      <c r="H1031" s="2">
        <f t="shared" si="119"/>
        <v>1.0607500000000021</v>
      </c>
      <c r="I1031" s="2">
        <f t="array" ref="I1031">SUMPRODUCT(B1015:B1034, (ROW(B1015:B1034)-ROW(B1015)+1)) / (20*21/2)</f>
        <v>1.0900000000000001</v>
      </c>
      <c r="J1031" s="2">
        <f t="shared" si="122"/>
        <v>1.0899463124313675</v>
      </c>
      <c r="K1031" s="2">
        <f t="shared" si="124"/>
        <v>1.0855016792732526</v>
      </c>
    </row>
    <row r="1032" spans="1:11" ht="13.5" x14ac:dyDescent="0.25">
      <c r="A1032" s="3">
        <f>TITRES_STAT!B1035</f>
        <v>43811</v>
      </c>
      <c r="B1032" s="5">
        <f>TITRES_STAT!D1035</f>
        <v>1.0900000000000001</v>
      </c>
      <c r="C1032" s="2">
        <f t="shared" si="125"/>
        <v>0</v>
      </c>
      <c r="D1032" s="2">
        <f t="shared" si="126"/>
        <v>1.0900000000000001</v>
      </c>
      <c r="E1032" s="2">
        <f t="shared" si="120"/>
        <v>1.0900000000000001</v>
      </c>
      <c r="F1032" s="2">
        <f t="shared" si="121"/>
        <v>1.0900000000000001</v>
      </c>
      <c r="G1032" s="2">
        <f t="shared" si="123"/>
        <v>1.0900000000000014</v>
      </c>
      <c r="H1032" s="2">
        <f t="shared" si="119"/>
        <v>1.060200000000002</v>
      </c>
      <c r="I1032" s="2">
        <f t="array" ref="I1032">SUMPRODUCT(B1016:B1035, (ROW(B1016:B1035)-ROW(B1016)+1)) / (20*21/2)</f>
        <v>1.0900000000000001</v>
      </c>
      <c r="J1032" s="2">
        <f t="shared" si="122"/>
        <v>1.0899514255331422</v>
      </c>
      <c r="K1032" s="2">
        <f t="shared" si="124"/>
        <v>1.0856780840076348</v>
      </c>
    </row>
    <row r="1033" spans="1:11" ht="13.5" x14ac:dyDescent="0.25">
      <c r="A1033" s="3">
        <f>TITRES_STAT!B1036</f>
        <v>43812</v>
      </c>
      <c r="B1033" s="5">
        <f>TITRES_STAT!D1036</f>
        <v>1.0900000000000001</v>
      </c>
      <c r="C1033" s="2">
        <f t="shared" si="125"/>
        <v>0</v>
      </c>
      <c r="D1033" s="2">
        <f t="shared" si="126"/>
        <v>1.0900000000000001</v>
      </c>
      <c r="E1033" s="2">
        <f t="shared" si="120"/>
        <v>1.0900000000000001</v>
      </c>
      <c r="F1033" s="2">
        <f t="shared" si="121"/>
        <v>1.0900000000000001</v>
      </c>
      <c r="G1033" s="2">
        <f t="shared" si="123"/>
        <v>1.0900000000000014</v>
      </c>
      <c r="H1033" s="2">
        <f t="shared" si="119"/>
        <v>1.0596500000000022</v>
      </c>
      <c r="I1033" s="2">
        <f t="array" ref="I1033">SUMPRODUCT(B1017:B1036, (ROW(B1017:B1036)-ROW(B1017)+1)) / (20*21/2)</f>
        <v>1.0900000000000001</v>
      </c>
      <c r="J1033" s="2">
        <f t="shared" si="122"/>
        <v>1.089956051672843</v>
      </c>
      <c r="K1033" s="2">
        <f t="shared" si="124"/>
        <v>1.0858475709092961</v>
      </c>
    </row>
    <row r="1034" spans="1:11" ht="13.5" x14ac:dyDescent="0.25">
      <c r="A1034" s="3">
        <f>TITRES_STAT!B1037</f>
        <v>43815</v>
      </c>
      <c r="B1034" s="5">
        <f>TITRES_STAT!D1037</f>
        <v>1.0900000000000001</v>
      </c>
      <c r="C1034" s="2">
        <f t="shared" si="125"/>
        <v>0</v>
      </c>
      <c r="D1034" s="2">
        <f t="shared" si="126"/>
        <v>1.0900000000000001</v>
      </c>
      <c r="E1034" s="2">
        <f t="shared" si="120"/>
        <v>1.0900000000000001</v>
      </c>
      <c r="F1034" s="2">
        <f t="shared" si="121"/>
        <v>1.0900000000000001</v>
      </c>
      <c r="G1034" s="2">
        <f t="shared" si="123"/>
        <v>1.0900000000000014</v>
      </c>
      <c r="H1034" s="2">
        <f t="shared" ref="H1034:H1097" si="127">AVERAGE(B835:B1034)</f>
        <v>1.059250000000002</v>
      </c>
      <c r="I1034" s="2">
        <f t="array" ref="I1034">SUMPRODUCT(B1018:B1037, (ROW(B1018:B1037)-ROW(B1018)+1)) / (20*21/2)</f>
        <v>1.0900000000000001</v>
      </c>
      <c r="J1034" s="2">
        <f t="shared" si="122"/>
        <v>1.0899602372278103</v>
      </c>
      <c r="K1034" s="2">
        <f t="shared" si="124"/>
        <v>1.0860104112657942</v>
      </c>
    </row>
    <row r="1035" spans="1:11" ht="13.5" x14ac:dyDescent="0.25">
      <c r="A1035" s="3">
        <f>TITRES_STAT!B1038</f>
        <v>43816</v>
      </c>
      <c r="B1035" s="5">
        <f>TITRES_STAT!D1038</f>
        <v>1.0900000000000001</v>
      </c>
      <c r="C1035" s="2">
        <f t="shared" si="125"/>
        <v>0</v>
      </c>
      <c r="D1035" s="2">
        <f t="shared" si="126"/>
        <v>1.0900000000000001</v>
      </c>
      <c r="E1035" s="2">
        <f t="shared" si="120"/>
        <v>1.0900000000000001</v>
      </c>
      <c r="F1035" s="2">
        <f t="shared" si="121"/>
        <v>1.0900000000000001</v>
      </c>
      <c r="G1035" s="2">
        <f t="shared" si="123"/>
        <v>1.0900000000000014</v>
      </c>
      <c r="H1035" s="2">
        <f t="shared" si="127"/>
        <v>1.0588500000000021</v>
      </c>
      <c r="I1035" s="2">
        <f t="array" ref="I1035">SUMPRODUCT(B1019:B1038, (ROW(B1019:B1038)-ROW(B1019)+1)) / (20*21/2)</f>
        <v>1.0900000000000001</v>
      </c>
      <c r="J1035" s="2">
        <f t="shared" si="122"/>
        <v>1.0899640241584951</v>
      </c>
      <c r="K1035" s="2">
        <f t="shared" si="124"/>
        <v>1.0861668657259591</v>
      </c>
    </row>
    <row r="1036" spans="1:11" ht="13.5" x14ac:dyDescent="0.25">
      <c r="A1036" s="3">
        <f>TITRES_STAT!B1039</f>
        <v>43817</v>
      </c>
      <c r="B1036" s="5">
        <f>TITRES_STAT!D1039</f>
        <v>1.0900000000000001</v>
      </c>
      <c r="C1036" s="2">
        <f t="shared" si="125"/>
        <v>0</v>
      </c>
      <c r="D1036" s="2">
        <f t="shared" si="126"/>
        <v>1.0900000000000001</v>
      </c>
      <c r="E1036" s="2">
        <f t="shared" ref="E1036:E1099" si="128">AVERAGE(B1027:B1036)</f>
        <v>1.0900000000000001</v>
      </c>
      <c r="F1036" s="2">
        <f t="shared" si="121"/>
        <v>1.0900000000000001</v>
      </c>
      <c r="G1036" s="2">
        <f t="shared" si="123"/>
        <v>1.0900000000000014</v>
      </c>
      <c r="H1036" s="2">
        <f t="shared" si="127"/>
        <v>1.0584500000000019</v>
      </c>
      <c r="I1036" s="2">
        <f t="array" ref="I1036">SUMPRODUCT(B1020:B1039, (ROW(B1020:B1039)-ROW(B1020)+1)) / (20*21/2)</f>
        <v>1.0900000000000001</v>
      </c>
      <c r="J1036" s="2">
        <f t="shared" si="122"/>
        <v>1.0899674504291148</v>
      </c>
      <c r="K1036" s="2">
        <f t="shared" si="124"/>
        <v>1.086317184717098</v>
      </c>
    </row>
    <row r="1037" spans="1:11" ht="13.5" x14ac:dyDescent="0.25">
      <c r="A1037" s="3">
        <f>TITRES_STAT!B1040</f>
        <v>43818</v>
      </c>
      <c r="B1037" s="5">
        <f>TITRES_STAT!D1040</f>
        <v>1.0900000000000001</v>
      </c>
      <c r="C1037" s="2">
        <f t="shared" si="125"/>
        <v>0</v>
      </c>
      <c r="D1037" s="2">
        <f t="shared" si="126"/>
        <v>1.0900000000000001</v>
      </c>
      <c r="E1037" s="2">
        <f t="shared" si="128"/>
        <v>1.0900000000000001</v>
      </c>
      <c r="F1037" s="2">
        <f t="shared" si="121"/>
        <v>1.0900000000000001</v>
      </c>
      <c r="G1037" s="2">
        <f t="shared" si="123"/>
        <v>1.0900000000000014</v>
      </c>
      <c r="H1037" s="2">
        <f t="shared" si="127"/>
        <v>1.0580500000000022</v>
      </c>
      <c r="I1037" s="2">
        <f t="array" ref="I1037">SUMPRODUCT(B1021:B1040, (ROW(B1021:B1040)-ROW(B1021)+1)) / (20*21/2)</f>
        <v>1.0900000000000001</v>
      </c>
      <c r="J1037" s="2">
        <f t="shared" si="122"/>
        <v>1.0899705503882469</v>
      </c>
      <c r="K1037" s="2">
        <f t="shared" si="124"/>
        <v>1.0864616088458392</v>
      </c>
    </row>
    <row r="1038" spans="1:11" ht="13.5" x14ac:dyDescent="0.25">
      <c r="A1038" s="3">
        <f>TITRES_STAT!B1041</f>
        <v>43819</v>
      </c>
      <c r="B1038" s="5">
        <f>TITRES_STAT!D1041</f>
        <v>1.0900000000000001</v>
      </c>
      <c r="C1038" s="2">
        <f t="shared" si="125"/>
        <v>0</v>
      </c>
      <c r="D1038" s="2">
        <f t="shared" si="126"/>
        <v>1.0900000000000001</v>
      </c>
      <c r="E1038" s="2">
        <f t="shared" si="128"/>
        <v>1.0900000000000001</v>
      </c>
      <c r="F1038" s="2">
        <f t="shared" si="121"/>
        <v>1.0900000000000001</v>
      </c>
      <c r="G1038" s="2">
        <f t="shared" si="123"/>
        <v>1.0900000000000014</v>
      </c>
      <c r="H1038" s="2">
        <f t="shared" si="127"/>
        <v>1.0578000000000021</v>
      </c>
      <c r="I1038" s="2">
        <f t="array" ref="I1038">SUMPRODUCT(B1022:B1041, (ROW(B1022:B1041)-ROW(B1022)+1)) / (20*21/2)</f>
        <v>1.0909523809523811</v>
      </c>
      <c r="J1038" s="2">
        <f t="shared" si="122"/>
        <v>1.0899733551131758</v>
      </c>
      <c r="K1038" s="2">
        <f t="shared" si="124"/>
        <v>1.0866003692832573</v>
      </c>
    </row>
    <row r="1039" spans="1:11" ht="13.5" x14ac:dyDescent="0.25">
      <c r="A1039" s="3">
        <f>TITRES_STAT!B1042</f>
        <v>43822</v>
      </c>
      <c r="B1039" s="5">
        <f>TITRES_STAT!D1042</f>
        <v>1.0900000000000001</v>
      </c>
      <c r="C1039" s="2">
        <f t="shared" si="125"/>
        <v>0</v>
      </c>
      <c r="D1039" s="2">
        <f t="shared" si="126"/>
        <v>1.0900000000000001</v>
      </c>
      <c r="E1039" s="2">
        <f t="shared" si="128"/>
        <v>1.0900000000000001</v>
      </c>
      <c r="F1039" s="2">
        <f t="shared" si="121"/>
        <v>1.0900000000000001</v>
      </c>
      <c r="G1039" s="2">
        <f t="shared" si="123"/>
        <v>1.0900000000000014</v>
      </c>
      <c r="H1039" s="2">
        <f t="shared" si="127"/>
        <v>1.057550000000002</v>
      </c>
      <c r="I1039" s="2">
        <f t="array" ref="I1039">SUMPRODUCT(B1023:B1042, (ROW(B1023:B1042)-ROW(B1023)+1)) / (20*21/2)</f>
        <v>1.0918571428571429</v>
      </c>
      <c r="J1039" s="2">
        <f t="shared" si="122"/>
        <v>1.0899758927214449</v>
      </c>
      <c r="K1039" s="2">
        <f t="shared" si="124"/>
        <v>1.0867336881348943</v>
      </c>
    </row>
    <row r="1040" spans="1:11" ht="13.5" x14ac:dyDescent="0.25">
      <c r="A1040" s="3">
        <f>TITRES_STAT!B1043</f>
        <v>43823</v>
      </c>
      <c r="B1040" s="5">
        <f>TITRES_STAT!D1043</f>
        <v>1.0900000000000001</v>
      </c>
      <c r="C1040" s="2">
        <f t="shared" si="125"/>
        <v>0</v>
      </c>
      <c r="D1040" s="2">
        <f t="shared" si="126"/>
        <v>1.0900000000000001</v>
      </c>
      <c r="E1040" s="2">
        <f t="shared" si="128"/>
        <v>1.0900000000000001</v>
      </c>
      <c r="F1040" s="2">
        <f t="shared" si="121"/>
        <v>1.0900000000000001</v>
      </c>
      <c r="G1040" s="2">
        <f t="shared" si="123"/>
        <v>1.0900000000000014</v>
      </c>
      <c r="H1040" s="2">
        <f t="shared" si="127"/>
        <v>1.0573000000000021</v>
      </c>
      <c r="I1040" s="2">
        <f t="array" ref="I1040">SUMPRODUCT(B1024:B1043, (ROW(B1024:B1043)-ROW(B1024)+1)) / (20*21/2)</f>
        <v>1.0927142857142857</v>
      </c>
      <c r="J1040" s="2">
        <f t="shared" si="122"/>
        <v>1.089978188652736</v>
      </c>
      <c r="K1040" s="2">
        <f t="shared" si="124"/>
        <v>1.0868617787962711</v>
      </c>
    </row>
    <row r="1041" spans="1:11" ht="13.5" x14ac:dyDescent="0.25">
      <c r="A1041" s="3">
        <f>TITRES_STAT!B1044</f>
        <v>43824</v>
      </c>
      <c r="B1041" s="5">
        <f>TITRES_STAT!D1044</f>
        <v>1.1000000000000001</v>
      </c>
      <c r="C1041" s="2">
        <f t="shared" si="125"/>
        <v>1.0000000000000009E-2</v>
      </c>
      <c r="D1041" s="2">
        <f t="shared" si="126"/>
        <v>1.0920000000000001</v>
      </c>
      <c r="E1041" s="2">
        <f t="shared" si="128"/>
        <v>1.091</v>
      </c>
      <c r="F1041" s="2">
        <f t="shared" si="121"/>
        <v>1.0905</v>
      </c>
      <c r="G1041" s="2">
        <f t="shared" si="123"/>
        <v>1.0902000000000014</v>
      </c>
      <c r="H1041" s="2">
        <f t="shared" si="127"/>
        <v>1.0571000000000019</v>
      </c>
      <c r="I1041" s="2">
        <f t="array" ref="I1041">SUMPRODUCT(B1025:B1044, (ROW(B1025:B1044)-ROW(B1025)+1)) / (20*21/2)</f>
        <v>1.0935238095238096</v>
      </c>
      <c r="J1041" s="2">
        <f t="shared" si="122"/>
        <v>1.090932646876285</v>
      </c>
      <c r="K1041" s="2">
        <f t="shared" si="124"/>
        <v>1.0873770031572016</v>
      </c>
    </row>
    <row r="1042" spans="1:11" ht="13.5" x14ac:dyDescent="0.25">
      <c r="A1042" s="3">
        <f>TITRES_STAT!B1045</f>
        <v>43825</v>
      </c>
      <c r="B1042" s="5">
        <f>TITRES_STAT!D1045</f>
        <v>1.1000000000000001</v>
      </c>
      <c r="C1042" s="2">
        <f t="shared" si="125"/>
        <v>0</v>
      </c>
      <c r="D1042" s="2">
        <f t="shared" si="126"/>
        <v>1.0940000000000001</v>
      </c>
      <c r="E1042" s="2">
        <f t="shared" si="128"/>
        <v>1.0920000000000001</v>
      </c>
      <c r="F1042" s="2">
        <f t="shared" si="121"/>
        <v>1.0910000000000002</v>
      </c>
      <c r="G1042" s="2">
        <f t="shared" si="123"/>
        <v>1.0904000000000014</v>
      </c>
      <c r="H1042" s="2">
        <f t="shared" si="127"/>
        <v>1.0569000000000017</v>
      </c>
      <c r="I1042" s="2">
        <f t="array" ref="I1042">SUMPRODUCT(B1026:B1045, (ROW(B1026:B1045)-ROW(B1026)+1)) / (20*21/2)</f>
        <v>1.0942857142857145</v>
      </c>
      <c r="J1042" s="2">
        <f t="shared" si="122"/>
        <v>1.0917962043166389</v>
      </c>
      <c r="K1042" s="2">
        <f t="shared" si="124"/>
        <v>1.0878720226412331</v>
      </c>
    </row>
    <row r="1043" spans="1:11" ht="13.5" x14ac:dyDescent="0.25">
      <c r="A1043" s="3">
        <f>TITRES_STAT!B1046</f>
        <v>43826</v>
      </c>
      <c r="B1043" s="5">
        <f>TITRES_STAT!D1046</f>
        <v>1.1000000000000001</v>
      </c>
      <c r="C1043" s="2">
        <f t="shared" si="125"/>
        <v>0</v>
      </c>
      <c r="D1043" s="2">
        <f t="shared" si="126"/>
        <v>1.0960000000000001</v>
      </c>
      <c r="E1043" s="2">
        <f t="shared" si="128"/>
        <v>1.093</v>
      </c>
      <c r="F1043" s="2">
        <f t="shared" si="121"/>
        <v>1.0915000000000004</v>
      </c>
      <c r="G1043" s="2">
        <f t="shared" si="123"/>
        <v>1.0906000000000013</v>
      </c>
      <c r="H1043" s="2">
        <f t="shared" si="127"/>
        <v>1.056700000000002</v>
      </c>
      <c r="I1043" s="2">
        <f t="array" ref="I1043">SUMPRODUCT(B1027:B1046, (ROW(B1027:B1046)-ROW(B1027)+1)) / (20*21/2)</f>
        <v>1.095</v>
      </c>
      <c r="J1043" s="2">
        <f t="shared" si="122"/>
        <v>1.0925775181912447</v>
      </c>
      <c r="K1043" s="2">
        <f t="shared" si="124"/>
        <v>1.0883476295964789</v>
      </c>
    </row>
    <row r="1044" spans="1:11" ht="13.5" x14ac:dyDescent="0.25">
      <c r="A1044" s="3">
        <f>TITRES_STAT!B1047</f>
        <v>43829</v>
      </c>
      <c r="B1044" s="5">
        <f>TITRES_STAT!D1047</f>
        <v>1.1000000000000001</v>
      </c>
      <c r="C1044" s="2">
        <f t="shared" si="125"/>
        <v>0</v>
      </c>
      <c r="D1044" s="2">
        <f t="shared" si="126"/>
        <v>1.0980000000000001</v>
      </c>
      <c r="E1044" s="2">
        <f t="shared" si="128"/>
        <v>1.0939999999999999</v>
      </c>
      <c r="F1044" s="2">
        <f t="shared" ref="F1044:F1107" si="129">AVERAGE(B1025:B1044)</f>
        <v>1.0920000000000003</v>
      </c>
      <c r="G1044" s="2">
        <f t="shared" si="123"/>
        <v>1.0908000000000013</v>
      </c>
      <c r="H1044" s="2">
        <f t="shared" si="127"/>
        <v>1.0565000000000018</v>
      </c>
      <c r="I1044" s="2">
        <f t="array" ref="I1044">SUMPRODUCT(B1028:B1047, (ROW(B1028:B1047)-ROW(B1028)+1)) / (20*21/2)</f>
        <v>1.0956666666666668</v>
      </c>
      <c r="J1044" s="2">
        <f t="shared" si="122"/>
        <v>1.0932844212206501</v>
      </c>
      <c r="K1044" s="2">
        <f t="shared" si="124"/>
        <v>1.0888045852985779</v>
      </c>
    </row>
    <row r="1045" spans="1:11" ht="13.5" x14ac:dyDescent="0.25">
      <c r="A1045" s="3">
        <f>TITRES_STAT!B1048</f>
        <v>43830</v>
      </c>
      <c r="B1045" s="5">
        <f>TITRES_STAT!D1048</f>
        <v>1.1000000000000001</v>
      </c>
      <c r="C1045" s="2">
        <f t="shared" si="125"/>
        <v>0</v>
      </c>
      <c r="D1045" s="2">
        <f t="shared" si="126"/>
        <v>1.1000000000000001</v>
      </c>
      <c r="E1045" s="2">
        <f t="shared" si="128"/>
        <v>1.095</v>
      </c>
      <c r="F1045" s="2">
        <f t="shared" si="129"/>
        <v>1.0925000000000005</v>
      </c>
      <c r="G1045" s="2">
        <f t="shared" si="123"/>
        <v>1.0910000000000013</v>
      </c>
      <c r="H1045" s="2">
        <f t="shared" si="127"/>
        <v>1.0566000000000018</v>
      </c>
      <c r="I1045" s="2">
        <f t="array" ref="I1045">SUMPRODUCT(B1029:B1048, (ROW(B1029:B1048)-ROW(B1029)+1)) / (20*21/2)</f>
        <v>1.0962857142857143</v>
      </c>
      <c r="J1045" s="2">
        <f t="shared" ref="J1045:J1108" si="130">$J$4*B1045+J1044*(1-$J$4)</f>
        <v>1.0939240001520167</v>
      </c>
      <c r="K1045" s="2">
        <f t="shared" si="124"/>
        <v>1.089243621169222</v>
      </c>
    </row>
    <row r="1046" spans="1:11" ht="13.5" x14ac:dyDescent="0.25">
      <c r="A1046" s="3">
        <f>TITRES_STAT!B1049</f>
        <v>43832</v>
      </c>
      <c r="B1046" s="5">
        <f>TITRES_STAT!D1049</f>
        <v>1.1000000000000001</v>
      </c>
      <c r="C1046" s="2">
        <f t="shared" si="125"/>
        <v>0</v>
      </c>
      <c r="D1046" s="2">
        <f t="shared" si="126"/>
        <v>1.1000000000000001</v>
      </c>
      <c r="E1046" s="2">
        <f t="shared" si="128"/>
        <v>1.0959999999999999</v>
      </c>
      <c r="F1046" s="2">
        <f t="shared" si="129"/>
        <v>1.0930000000000004</v>
      </c>
      <c r="G1046" s="2">
        <f t="shared" si="123"/>
        <v>1.0912000000000013</v>
      </c>
      <c r="H1046" s="2">
        <f t="shared" si="127"/>
        <v>1.0567000000000017</v>
      </c>
      <c r="I1046" s="2">
        <f t="array" ref="I1046">SUMPRODUCT(B1030:B1049, (ROW(B1030:B1049)-ROW(B1030)+1)) / (20*21/2)</f>
        <v>1.096857142857143</v>
      </c>
      <c r="J1046" s="2">
        <f t="shared" si="130"/>
        <v>1.0945026668042057</v>
      </c>
      <c r="K1046" s="2">
        <f t="shared" si="124"/>
        <v>1.0896654399468997</v>
      </c>
    </row>
    <row r="1047" spans="1:11" ht="13.5" x14ac:dyDescent="0.25">
      <c r="A1047" s="3">
        <f>TITRES_STAT!B1050</f>
        <v>43833</v>
      </c>
      <c r="B1047" s="5">
        <f>TITRES_STAT!D1050</f>
        <v>1.1000000000000001</v>
      </c>
      <c r="C1047" s="2">
        <f t="shared" si="125"/>
        <v>0</v>
      </c>
      <c r="D1047" s="2">
        <f t="shared" si="126"/>
        <v>1.1000000000000001</v>
      </c>
      <c r="E1047" s="2">
        <f t="shared" si="128"/>
        <v>1.097</v>
      </c>
      <c r="F1047" s="2">
        <f t="shared" si="129"/>
        <v>1.0935000000000004</v>
      </c>
      <c r="G1047" s="2">
        <f t="shared" si="123"/>
        <v>1.091400000000001</v>
      </c>
      <c r="H1047" s="2">
        <f t="shared" si="127"/>
        <v>1.0568000000000017</v>
      </c>
      <c r="I1047" s="2">
        <f t="array" ref="I1047">SUMPRODUCT(B1031:B1050, (ROW(B1031:B1050)-ROW(B1031)+1)) / (20*21/2)</f>
        <v>1.0973809523809526</v>
      </c>
      <c r="J1047" s="2">
        <f t="shared" si="130"/>
        <v>1.0950262223466622</v>
      </c>
      <c r="K1047" s="2">
        <f t="shared" si="124"/>
        <v>1.0900707168117272</v>
      </c>
    </row>
    <row r="1048" spans="1:11" ht="13.5" x14ac:dyDescent="0.25">
      <c r="A1048" s="3">
        <f>TITRES_STAT!B1051</f>
        <v>43836</v>
      </c>
      <c r="B1048" s="5">
        <f>TITRES_STAT!D1051</f>
        <v>1.1000000000000001</v>
      </c>
      <c r="C1048" s="2">
        <f t="shared" si="125"/>
        <v>0</v>
      </c>
      <c r="D1048" s="2">
        <f t="shared" si="126"/>
        <v>1.1000000000000001</v>
      </c>
      <c r="E1048" s="2">
        <f t="shared" si="128"/>
        <v>1.0979999999999999</v>
      </c>
      <c r="F1048" s="2">
        <f t="shared" si="129"/>
        <v>1.0940000000000003</v>
      </c>
      <c r="G1048" s="2">
        <f t="shared" si="123"/>
        <v>1.091600000000001</v>
      </c>
      <c r="H1048" s="2">
        <f t="shared" si="127"/>
        <v>1.0569000000000015</v>
      </c>
      <c r="I1048" s="2">
        <f t="array" ref="I1048">SUMPRODUCT(B1032:B1051, (ROW(B1032:B1051)-ROW(B1032)+1)) / (20*21/2)</f>
        <v>1.0978571428571431</v>
      </c>
      <c r="J1048" s="2">
        <f t="shared" si="130"/>
        <v>1.0954999154565039</v>
      </c>
      <c r="K1048" s="2">
        <f t="shared" si="124"/>
        <v>1.0904601004661694</v>
      </c>
    </row>
    <row r="1049" spans="1:11" ht="13.5" x14ac:dyDescent="0.25">
      <c r="A1049" s="3">
        <f>TITRES_STAT!B1052</f>
        <v>43837</v>
      </c>
      <c r="B1049" s="5">
        <f>TITRES_STAT!D1052</f>
        <v>1.1000000000000001</v>
      </c>
      <c r="C1049" s="2">
        <f t="shared" si="125"/>
        <v>0</v>
      </c>
      <c r="D1049" s="2">
        <f t="shared" si="126"/>
        <v>1.1000000000000001</v>
      </c>
      <c r="E1049" s="2">
        <f t="shared" si="128"/>
        <v>1.0989999999999998</v>
      </c>
      <c r="F1049" s="2">
        <f t="shared" si="129"/>
        <v>1.0945000000000005</v>
      </c>
      <c r="G1049" s="2">
        <f t="shared" si="123"/>
        <v>1.091800000000001</v>
      </c>
      <c r="H1049" s="2">
        <f t="shared" si="127"/>
        <v>1.0570000000000015</v>
      </c>
      <c r="I1049" s="2">
        <f t="array" ref="I1049">SUMPRODUCT(B1033:B1052, (ROW(B1033:B1052)-ROW(B1033)+1)) / (20*21/2)</f>
        <v>1.0982857142857143</v>
      </c>
      <c r="J1049" s="2">
        <f t="shared" si="130"/>
        <v>1.0959284949368369</v>
      </c>
      <c r="K1049" s="2">
        <f t="shared" si="124"/>
        <v>1.0908342141733784</v>
      </c>
    </row>
    <row r="1050" spans="1:11" ht="13.5" x14ac:dyDescent="0.25">
      <c r="A1050" s="3">
        <f>TITRES_STAT!B1053</f>
        <v>43838</v>
      </c>
      <c r="B1050" s="5">
        <f>TITRES_STAT!D1053</f>
        <v>1.1000000000000001</v>
      </c>
      <c r="C1050" s="2">
        <f t="shared" si="125"/>
        <v>0</v>
      </c>
      <c r="D1050" s="2">
        <f t="shared" si="126"/>
        <v>1.1000000000000001</v>
      </c>
      <c r="E1050" s="2">
        <f t="shared" si="128"/>
        <v>1.0999999999999999</v>
      </c>
      <c r="F1050" s="2">
        <f t="shared" si="129"/>
        <v>1.0950000000000002</v>
      </c>
      <c r="G1050" s="2">
        <f t="shared" si="123"/>
        <v>1.092000000000001</v>
      </c>
      <c r="H1050" s="2">
        <f t="shared" si="127"/>
        <v>1.0571000000000015</v>
      </c>
      <c r="I1050" s="2">
        <f t="array" ref="I1050">SUMPRODUCT(B1034:B1053, (ROW(B1034:B1053)-ROW(B1034)+1)) / (20*21/2)</f>
        <v>1.0986666666666669</v>
      </c>
      <c r="J1050" s="2">
        <f t="shared" si="130"/>
        <v>1.0963162573238048</v>
      </c>
      <c r="K1050" s="2">
        <f t="shared" si="124"/>
        <v>1.0911936567548146</v>
      </c>
    </row>
    <row r="1051" spans="1:11" ht="13.5" x14ac:dyDescent="0.25">
      <c r="A1051" s="3">
        <f>TITRES_STAT!B1054</f>
        <v>43839</v>
      </c>
      <c r="B1051" s="5">
        <f>TITRES_STAT!D1054</f>
        <v>1.1000000000000001</v>
      </c>
      <c r="C1051" s="2">
        <f t="shared" si="125"/>
        <v>0</v>
      </c>
      <c r="D1051" s="2">
        <f t="shared" si="126"/>
        <v>1.1000000000000001</v>
      </c>
      <c r="E1051" s="2">
        <f t="shared" si="128"/>
        <v>1.0999999999999999</v>
      </c>
      <c r="F1051" s="2">
        <f t="shared" si="129"/>
        <v>1.0955000000000004</v>
      </c>
      <c r="G1051" s="2">
        <f t="shared" si="123"/>
        <v>1.0922000000000009</v>
      </c>
      <c r="H1051" s="2">
        <f t="shared" si="127"/>
        <v>1.0572000000000015</v>
      </c>
      <c r="I1051" s="2">
        <f t="array" ref="I1051">SUMPRODUCT(B1035:B1054, (ROW(B1035:B1054)-ROW(B1035)+1)) / (20*21/2)</f>
        <v>1.0990000000000002</v>
      </c>
      <c r="J1051" s="2">
        <f t="shared" si="130"/>
        <v>1.0966670899596329</v>
      </c>
      <c r="K1051" s="2">
        <f t="shared" si="124"/>
        <v>1.0915390035487436</v>
      </c>
    </row>
    <row r="1052" spans="1:11" ht="13.5" x14ac:dyDescent="0.25">
      <c r="A1052" s="3">
        <f>TITRES_STAT!B1055</f>
        <v>43840</v>
      </c>
      <c r="B1052" s="5">
        <f>TITRES_STAT!D1055</f>
        <v>1.1000000000000001</v>
      </c>
      <c r="C1052" s="2">
        <f t="shared" si="125"/>
        <v>0</v>
      </c>
      <c r="D1052" s="2">
        <f t="shared" si="126"/>
        <v>1.1000000000000001</v>
      </c>
      <c r="E1052" s="2">
        <f t="shared" si="128"/>
        <v>1.0999999999999999</v>
      </c>
      <c r="F1052" s="2">
        <f t="shared" si="129"/>
        <v>1.0960000000000003</v>
      </c>
      <c r="G1052" s="2">
        <f t="shared" si="123"/>
        <v>1.0924000000000009</v>
      </c>
      <c r="H1052" s="2">
        <f t="shared" si="127"/>
        <v>1.0573000000000012</v>
      </c>
      <c r="I1052" s="2">
        <f t="array" ref="I1052">SUMPRODUCT(B1036:B1055, (ROW(B1036:B1055)-ROW(B1036)+1)) / (20*21/2)</f>
        <v>1.0992857142857144</v>
      </c>
      <c r="J1052" s="2">
        <f t="shared" si="130"/>
        <v>1.0969845099634774</v>
      </c>
      <c r="K1052" s="2">
        <f t="shared" si="124"/>
        <v>1.0918708073311458</v>
      </c>
    </row>
    <row r="1053" spans="1:11" ht="13.5" x14ac:dyDescent="0.25">
      <c r="A1053" s="3">
        <f>TITRES_STAT!B1056</f>
        <v>43843</v>
      </c>
      <c r="B1053" s="5">
        <f>TITRES_STAT!D1056</f>
        <v>1.1000000000000001</v>
      </c>
      <c r="C1053" s="2">
        <f t="shared" si="125"/>
        <v>0</v>
      </c>
      <c r="D1053" s="2">
        <f t="shared" si="126"/>
        <v>1.1000000000000001</v>
      </c>
      <c r="E1053" s="2">
        <f t="shared" si="128"/>
        <v>1.0999999999999999</v>
      </c>
      <c r="F1053" s="2">
        <f t="shared" si="129"/>
        <v>1.0965000000000003</v>
      </c>
      <c r="G1053" s="2">
        <f t="shared" si="123"/>
        <v>1.0926000000000009</v>
      </c>
      <c r="H1053" s="2">
        <f t="shared" si="127"/>
        <v>1.0574000000000012</v>
      </c>
      <c r="I1053" s="2">
        <f t="array" ref="I1053">SUMPRODUCT(B1037:B1056, (ROW(B1037:B1056)-ROW(B1037)+1)) / (20*21/2)</f>
        <v>1.0995238095238096</v>
      </c>
      <c r="J1053" s="2">
        <f t="shared" si="130"/>
        <v>1.0972716994907652</v>
      </c>
      <c r="K1053" s="2">
        <f t="shared" si="124"/>
        <v>1.0921895992005128</v>
      </c>
    </row>
    <row r="1054" spans="1:11" ht="13.5" x14ac:dyDescent="0.25">
      <c r="A1054" s="3">
        <f>TITRES_STAT!B1057</f>
        <v>43845</v>
      </c>
      <c r="B1054" s="5">
        <f>TITRES_STAT!D1057</f>
        <v>1.1000000000000001</v>
      </c>
      <c r="C1054" s="2">
        <f t="shared" si="125"/>
        <v>0</v>
      </c>
      <c r="D1054" s="2">
        <f t="shared" si="126"/>
        <v>1.1000000000000001</v>
      </c>
      <c r="E1054" s="2">
        <f t="shared" si="128"/>
        <v>1.0999999999999999</v>
      </c>
      <c r="F1054" s="2">
        <f t="shared" si="129"/>
        <v>1.0970000000000002</v>
      </c>
      <c r="G1054" s="2">
        <f t="shared" si="123"/>
        <v>1.0928000000000009</v>
      </c>
      <c r="H1054" s="2">
        <f t="shared" si="127"/>
        <v>1.0575000000000012</v>
      </c>
      <c r="I1054" s="2">
        <f t="array" ref="I1054">SUMPRODUCT(B1038:B1057, (ROW(B1038:B1057)-ROW(B1038)+1)) / (20*21/2)</f>
        <v>1.0997142857142859</v>
      </c>
      <c r="J1054" s="2">
        <f t="shared" si="130"/>
        <v>1.0975315376345018</v>
      </c>
      <c r="K1054" s="2">
        <f t="shared" si="124"/>
        <v>1.0924958894279437</v>
      </c>
    </row>
    <row r="1055" spans="1:11" ht="13.5" x14ac:dyDescent="0.25">
      <c r="A1055" s="3">
        <f>TITRES_STAT!B1058</f>
        <v>43846</v>
      </c>
      <c r="B1055" s="5">
        <f>TITRES_STAT!D1058</f>
        <v>1.1000000000000001</v>
      </c>
      <c r="C1055" s="2">
        <f t="shared" si="125"/>
        <v>0</v>
      </c>
      <c r="D1055" s="2">
        <f t="shared" si="126"/>
        <v>1.1000000000000001</v>
      </c>
      <c r="E1055" s="2">
        <f t="shared" si="128"/>
        <v>1.0999999999999999</v>
      </c>
      <c r="F1055" s="2">
        <f t="shared" si="129"/>
        <v>1.0975000000000004</v>
      </c>
      <c r="G1055" s="2">
        <f t="shared" si="123"/>
        <v>1.0930000000000009</v>
      </c>
      <c r="H1055" s="2">
        <f t="shared" si="127"/>
        <v>1.057600000000001</v>
      </c>
      <c r="I1055" s="2">
        <f t="array" ref="I1055">SUMPRODUCT(B1039:B1058, (ROW(B1039:B1058)-ROW(B1039)+1)) / (20*21/2)</f>
        <v>1.0998571428571431</v>
      </c>
      <c r="J1055" s="2">
        <f t="shared" si="130"/>
        <v>1.0977666292883588</v>
      </c>
      <c r="K1055" s="2">
        <f t="shared" si="124"/>
        <v>1.0927901682739067</v>
      </c>
    </row>
    <row r="1056" spans="1:11" ht="13.5" x14ac:dyDescent="0.25">
      <c r="A1056" s="3">
        <f>TITRES_STAT!B1059</f>
        <v>43847</v>
      </c>
      <c r="B1056" s="5">
        <f>TITRES_STAT!D1059</f>
        <v>1.1000000000000001</v>
      </c>
      <c r="C1056" s="2">
        <f t="shared" si="125"/>
        <v>0</v>
      </c>
      <c r="D1056" s="2">
        <f t="shared" si="126"/>
        <v>1.1000000000000001</v>
      </c>
      <c r="E1056" s="2">
        <f t="shared" si="128"/>
        <v>1.0999999999999999</v>
      </c>
      <c r="F1056" s="2">
        <f t="shared" si="129"/>
        <v>1.0980000000000003</v>
      </c>
      <c r="G1056" s="2">
        <f t="shared" si="123"/>
        <v>1.0932000000000008</v>
      </c>
      <c r="H1056" s="2">
        <f t="shared" si="127"/>
        <v>1.057700000000001</v>
      </c>
      <c r="I1056" s="2">
        <f t="array" ref="I1056">SUMPRODUCT(B1040:B1059, (ROW(B1040:B1059)-ROW(B1040)+1)) / (20*21/2)</f>
        <v>1.0999523809523812</v>
      </c>
      <c r="J1056" s="2">
        <f t="shared" si="130"/>
        <v>1.0979793312608961</v>
      </c>
      <c r="K1056" s="2">
        <f t="shared" si="124"/>
        <v>1.0930729067729694</v>
      </c>
    </row>
    <row r="1057" spans="1:11" ht="13.5" x14ac:dyDescent="0.25">
      <c r="A1057" s="3">
        <f>TITRES_STAT!B1060</f>
        <v>43850</v>
      </c>
      <c r="B1057" s="5">
        <f>TITRES_STAT!D1060</f>
        <v>1.1000000000000001</v>
      </c>
      <c r="C1057" s="2">
        <f t="shared" si="125"/>
        <v>0</v>
      </c>
      <c r="D1057" s="2">
        <f t="shared" si="126"/>
        <v>1.1000000000000001</v>
      </c>
      <c r="E1057" s="2">
        <f t="shared" si="128"/>
        <v>1.0999999999999999</v>
      </c>
      <c r="F1057" s="2">
        <f t="shared" si="129"/>
        <v>1.0985000000000003</v>
      </c>
      <c r="G1057" s="2">
        <f t="shared" si="123"/>
        <v>1.0934000000000008</v>
      </c>
      <c r="H1057" s="2">
        <f t="shared" si="127"/>
        <v>1.057800000000001</v>
      </c>
      <c r="I1057" s="2">
        <f t="array" ref="I1057">SUMPRODUCT(B1041:B1060, (ROW(B1041:B1060)-ROW(B1041)+1)) / (20*21/2)</f>
        <v>1.1000000000000001</v>
      </c>
      <c r="J1057" s="2">
        <f t="shared" si="130"/>
        <v>1.0981717759027154</v>
      </c>
      <c r="K1057" s="2">
        <f t="shared" si="124"/>
        <v>1.0933445574877549</v>
      </c>
    </row>
    <row r="1058" spans="1:11" ht="13.5" x14ac:dyDescent="0.25">
      <c r="A1058" s="3">
        <f>TITRES_STAT!B1061</f>
        <v>43851</v>
      </c>
      <c r="B1058" s="5">
        <f>TITRES_STAT!D1061</f>
        <v>1.1000000000000001</v>
      </c>
      <c r="C1058" s="2">
        <f t="shared" si="125"/>
        <v>0</v>
      </c>
      <c r="D1058" s="2">
        <f t="shared" si="126"/>
        <v>1.1000000000000001</v>
      </c>
      <c r="E1058" s="2">
        <f t="shared" si="128"/>
        <v>1.0999999999999999</v>
      </c>
      <c r="F1058" s="2">
        <f t="shared" si="129"/>
        <v>1.0990000000000002</v>
      </c>
      <c r="G1058" s="2">
        <f t="shared" si="123"/>
        <v>1.0936000000000008</v>
      </c>
      <c r="H1058" s="2">
        <f t="shared" si="127"/>
        <v>1.0579000000000007</v>
      </c>
      <c r="I1058" s="2">
        <f t="array" ref="I1058">SUMPRODUCT(B1042:B1061, (ROW(B1042:B1061)-ROW(B1042)+1)) / (20*21/2)</f>
        <v>1.1000000000000001</v>
      </c>
      <c r="J1058" s="2">
        <f t="shared" si="130"/>
        <v>1.0983458924834093</v>
      </c>
      <c r="K1058" s="2">
        <f t="shared" si="124"/>
        <v>1.0936055552333332</v>
      </c>
    </row>
    <row r="1059" spans="1:11" ht="13.5" x14ac:dyDescent="0.25">
      <c r="A1059" s="3">
        <f>TITRES_STAT!B1062</f>
        <v>43852</v>
      </c>
      <c r="B1059" s="5">
        <f>TITRES_STAT!D1062</f>
        <v>1.1000000000000001</v>
      </c>
      <c r="C1059" s="2">
        <f t="shared" si="125"/>
        <v>0</v>
      </c>
      <c r="D1059" s="2">
        <f t="shared" si="126"/>
        <v>1.1000000000000001</v>
      </c>
      <c r="E1059" s="2">
        <f t="shared" si="128"/>
        <v>1.0999999999999999</v>
      </c>
      <c r="F1059" s="2">
        <f t="shared" si="129"/>
        <v>1.0995000000000004</v>
      </c>
      <c r="G1059" s="2">
        <f t="shared" si="123"/>
        <v>1.0938000000000008</v>
      </c>
      <c r="H1059" s="2">
        <f t="shared" si="127"/>
        <v>1.0580000000000007</v>
      </c>
      <c r="I1059" s="2">
        <f t="array" ref="I1059">SUMPRODUCT(B1043:B1062, (ROW(B1043:B1062)-ROW(B1043)+1)) / (20*21/2)</f>
        <v>1.1000000000000001</v>
      </c>
      <c r="J1059" s="2">
        <f t="shared" si="130"/>
        <v>1.0985034265326084</v>
      </c>
      <c r="K1059" s="2">
        <f t="shared" si="124"/>
        <v>1.0938563177732026</v>
      </c>
    </row>
    <row r="1060" spans="1:11" ht="13.5" x14ac:dyDescent="0.25">
      <c r="A1060" s="3">
        <f>TITRES_STAT!B1063</f>
        <v>43853</v>
      </c>
      <c r="B1060" s="5">
        <f>TITRES_STAT!D1063</f>
        <v>1.1000000000000001</v>
      </c>
      <c r="C1060" s="2">
        <f t="shared" si="125"/>
        <v>0</v>
      </c>
      <c r="D1060" s="2">
        <f t="shared" si="126"/>
        <v>1.1000000000000001</v>
      </c>
      <c r="E1060" s="2">
        <f t="shared" si="128"/>
        <v>1.0999999999999999</v>
      </c>
      <c r="F1060" s="2">
        <f t="shared" si="129"/>
        <v>1.1000000000000001</v>
      </c>
      <c r="G1060" s="2">
        <f t="shared" si="123"/>
        <v>1.0940000000000005</v>
      </c>
      <c r="H1060" s="2">
        <f t="shared" si="127"/>
        <v>1.0581000000000007</v>
      </c>
      <c r="I1060" s="2">
        <f t="array" ref="I1060">SUMPRODUCT(B1044:B1063, (ROW(B1044:B1063)-ROW(B1044)+1)) / (20*21/2)</f>
        <v>1.1000000000000001</v>
      </c>
      <c r="J1060" s="2">
        <f t="shared" si="130"/>
        <v>1.0986459573390266</v>
      </c>
      <c r="K1060" s="2">
        <f t="shared" si="124"/>
        <v>1.094097246487979</v>
      </c>
    </row>
    <row r="1061" spans="1:11" ht="13.5" x14ac:dyDescent="0.25">
      <c r="A1061" s="3">
        <f>TITRES_STAT!B1064</f>
        <v>43854</v>
      </c>
      <c r="B1061" s="5">
        <f>TITRES_STAT!D1064</f>
        <v>1.1000000000000001</v>
      </c>
      <c r="C1061" s="2">
        <f t="shared" si="125"/>
        <v>0</v>
      </c>
      <c r="D1061" s="2">
        <f t="shared" si="126"/>
        <v>1.1000000000000001</v>
      </c>
      <c r="E1061" s="2">
        <f t="shared" si="128"/>
        <v>1.0999999999999999</v>
      </c>
      <c r="F1061" s="2">
        <f t="shared" si="129"/>
        <v>1.1000000000000001</v>
      </c>
      <c r="G1061" s="2">
        <f t="shared" si="123"/>
        <v>1.0942000000000005</v>
      </c>
      <c r="H1061" s="2">
        <f t="shared" si="127"/>
        <v>1.0582000000000007</v>
      </c>
      <c r="I1061" s="2">
        <f t="array" ref="I1061">SUMPRODUCT(B1045:B1064, (ROW(B1045:B1064)-ROW(B1045)+1)) / (20*21/2)</f>
        <v>1.1000000000000001</v>
      </c>
      <c r="J1061" s="2">
        <f t="shared" si="130"/>
        <v>1.0987749137829288</v>
      </c>
      <c r="K1061" s="2">
        <f t="shared" si="124"/>
        <v>1.0943287270178623</v>
      </c>
    </row>
    <row r="1062" spans="1:11" ht="13.5" x14ac:dyDescent="0.25">
      <c r="A1062" s="3">
        <f>TITRES_STAT!B1065</f>
        <v>43857</v>
      </c>
      <c r="B1062" s="5">
        <f>TITRES_STAT!D1065</f>
        <v>1.1000000000000001</v>
      </c>
      <c r="C1062" s="2">
        <f t="shared" si="125"/>
        <v>0</v>
      </c>
      <c r="D1062" s="2">
        <f t="shared" si="126"/>
        <v>1.1000000000000001</v>
      </c>
      <c r="E1062" s="2">
        <f t="shared" si="128"/>
        <v>1.0999999999999999</v>
      </c>
      <c r="F1062" s="2">
        <f t="shared" si="129"/>
        <v>1.1000000000000001</v>
      </c>
      <c r="G1062" s="2">
        <f t="shared" si="123"/>
        <v>1.0944000000000005</v>
      </c>
      <c r="H1062" s="2">
        <f t="shared" si="127"/>
        <v>1.0583000000000005</v>
      </c>
      <c r="I1062" s="2">
        <f t="array" ref="I1062">SUMPRODUCT(B1046:B1065, (ROW(B1046:B1065)-ROW(B1046)+1)) / (20*21/2)</f>
        <v>1.1000000000000001</v>
      </c>
      <c r="J1062" s="2">
        <f t="shared" si="130"/>
        <v>1.0988915886607451</v>
      </c>
      <c r="K1062" s="2">
        <f t="shared" si="124"/>
        <v>1.0945511298799071</v>
      </c>
    </row>
    <row r="1063" spans="1:11" ht="13.5" x14ac:dyDescent="0.25">
      <c r="A1063" s="3">
        <f>TITRES_STAT!B1066</f>
        <v>43858</v>
      </c>
      <c r="B1063" s="5">
        <f>TITRES_STAT!D1066</f>
        <v>1.1000000000000001</v>
      </c>
      <c r="C1063" s="2">
        <f t="shared" si="125"/>
        <v>0</v>
      </c>
      <c r="D1063" s="2">
        <f t="shared" si="126"/>
        <v>1.1000000000000001</v>
      </c>
      <c r="E1063" s="2">
        <f t="shared" si="128"/>
        <v>1.0999999999999999</v>
      </c>
      <c r="F1063" s="2">
        <f t="shared" si="129"/>
        <v>1.1000000000000001</v>
      </c>
      <c r="G1063" s="2">
        <f t="shared" si="123"/>
        <v>1.0946000000000007</v>
      </c>
      <c r="H1063" s="2">
        <f t="shared" si="127"/>
        <v>1.0584000000000005</v>
      </c>
      <c r="I1063" s="2">
        <f t="array" ref="I1063">SUMPRODUCT(B1047:B1066, (ROW(B1047:B1066)-ROW(B1047)+1)) / (20*21/2)</f>
        <v>1.1000000000000001</v>
      </c>
      <c r="J1063" s="2">
        <f t="shared" si="130"/>
        <v>1.098997151645436</v>
      </c>
      <c r="K1063" s="2">
        <f t="shared" si="124"/>
        <v>1.0947648110610873</v>
      </c>
    </row>
    <row r="1064" spans="1:11" ht="13.5" x14ac:dyDescent="0.25">
      <c r="A1064" s="3">
        <f>TITRES_STAT!B1067</f>
        <v>43859</v>
      </c>
      <c r="B1064" s="5">
        <f>TITRES_STAT!D1067</f>
        <v>1.1000000000000001</v>
      </c>
      <c r="C1064" s="2">
        <f t="shared" si="125"/>
        <v>0</v>
      </c>
      <c r="D1064" s="2">
        <f t="shared" si="126"/>
        <v>1.1000000000000001</v>
      </c>
      <c r="E1064" s="2">
        <f t="shared" si="128"/>
        <v>1.0999999999999999</v>
      </c>
      <c r="F1064" s="2">
        <f t="shared" si="129"/>
        <v>1.1000000000000001</v>
      </c>
      <c r="G1064" s="2">
        <f t="shared" si="123"/>
        <v>1.0948000000000007</v>
      </c>
      <c r="H1064" s="2">
        <f t="shared" si="127"/>
        <v>1.0585000000000004</v>
      </c>
      <c r="I1064" s="2">
        <f t="array" ref="I1064">SUMPRODUCT(B1048:B1067, (ROW(B1048:B1067)-ROW(B1048)+1)) / (20*21/2)</f>
        <v>1.1000000000000001</v>
      </c>
      <c r="J1064" s="2">
        <f t="shared" si="130"/>
        <v>1.0990926610125373</v>
      </c>
      <c r="K1064" s="2">
        <f t="shared" si="124"/>
        <v>1.0949701125881035</v>
      </c>
    </row>
    <row r="1065" spans="1:11" ht="13.5" x14ac:dyDescent="0.25">
      <c r="A1065" s="3">
        <f>TITRES_STAT!B1068</f>
        <v>43860</v>
      </c>
      <c r="B1065" s="5">
        <f>TITRES_STAT!D1068</f>
        <v>1.1000000000000001</v>
      </c>
      <c r="C1065" s="2">
        <f t="shared" si="125"/>
        <v>0</v>
      </c>
      <c r="D1065" s="2">
        <f t="shared" si="126"/>
        <v>1.1000000000000001</v>
      </c>
      <c r="E1065" s="2">
        <f t="shared" si="128"/>
        <v>1.0999999999999999</v>
      </c>
      <c r="F1065" s="2">
        <f t="shared" si="129"/>
        <v>1.1000000000000001</v>
      </c>
      <c r="G1065" s="2">
        <f t="shared" si="123"/>
        <v>1.0950000000000006</v>
      </c>
      <c r="H1065" s="2">
        <f t="shared" si="127"/>
        <v>1.0586000000000004</v>
      </c>
      <c r="I1065" s="2">
        <f t="array" ref="I1065">SUMPRODUCT(B1049:B1068, (ROW(B1049:B1068)-ROW(B1049)+1)) / (20*21/2)</f>
        <v>1.1000000000000001</v>
      </c>
      <c r="J1065" s="2">
        <f t="shared" si="130"/>
        <v>1.0991790742494385</v>
      </c>
      <c r="K1065" s="2">
        <f t="shared" si="124"/>
        <v>1.0951673630748446</v>
      </c>
    </row>
    <row r="1066" spans="1:11" ht="13.5" x14ac:dyDescent="0.25">
      <c r="A1066" s="3">
        <f>TITRES_STAT!B1069</f>
        <v>43861</v>
      </c>
      <c r="B1066" s="5">
        <f>TITRES_STAT!D1069</f>
        <v>1.1000000000000001</v>
      </c>
      <c r="C1066" s="2">
        <f t="shared" si="125"/>
        <v>0</v>
      </c>
      <c r="D1066" s="2">
        <f t="shared" si="126"/>
        <v>1.1000000000000001</v>
      </c>
      <c r="E1066" s="2">
        <f t="shared" si="128"/>
        <v>1.0999999999999999</v>
      </c>
      <c r="F1066" s="2">
        <f t="shared" si="129"/>
        <v>1.1000000000000001</v>
      </c>
      <c r="G1066" s="2">
        <f t="shared" si="123"/>
        <v>1.0952000000000006</v>
      </c>
      <c r="H1066" s="2">
        <f t="shared" si="127"/>
        <v>1.0587000000000004</v>
      </c>
      <c r="I1066" s="2">
        <f t="array" ref="I1066">SUMPRODUCT(B1050:B1069, (ROW(B1050:B1069)-ROW(B1050)+1)) / (20*21/2)</f>
        <v>1.1000000000000001</v>
      </c>
      <c r="J1066" s="2">
        <f t="shared" si="130"/>
        <v>1.0992572576542539</v>
      </c>
      <c r="K1066" s="2">
        <f t="shared" si="124"/>
        <v>1.0953568782483802</v>
      </c>
    </row>
    <row r="1067" spans="1:11" ht="13.5" x14ac:dyDescent="0.25">
      <c r="A1067" s="3">
        <f>TITRES_STAT!B1070</f>
        <v>43864</v>
      </c>
      <c r="B1067" s="5">
        <f>TITRES_STAT!D1070</f>
        <v>1.1000000000000001</v>
      </c>
      <c r="C1067" s="2">
        <f t="shared" si="125"/>
        <v>0</v>
      </c>
      <c r="D1067" s="2">
        <f t="shared" si="126"/>
        <v>1.1000000000000001</v>
      </c>
      <c r="E1067" s="2">
        <f t="shared" si="128"/>
        <v>1.0999999999999999</v>
      </c>
      <c r="F1067" s="2">
        <f t="shared" si="129"/>
        <v>1.1000000000000001</v>
      </c>
      <c r="G1067" s="2">
        <f t="shared" si="123"/>
        <v>1.0954000000000008</v>
      </c>
      <c r="H1067" s="2">
        <f t="shared" si="127"/>
        <v>1.0588000000000002</v>
      </c>
      <c r="I1067" s="2">
        <f t="array" ref="I1067">SUMPRODUCT(B1051:B1070, (ROW(B1051:B1070)-ROW(B1051)+1)) / (20*21/2)</f>
        <v>1.1000000000000001</v>
      </c>
      <c r="J1067" s="2">
        <f t="shared" si="130"/>
        <v>1.0993279950205155</v>
      </c>
      <c r="K1067" s="2">
        <f t="shared" si="124"/>
        <v>1.0955389614543263</v>
      </c>
    </row>
    <row r="1068" spans="1:11" ht="13.5" x14ac:dyDescent="0.25">
      <c r="A1068" s="3">
        <f>TITRES_STAT!B1071</f>
        <v>43865</v>
      </c>
      <c r="B1068" s="5">
        <f>TITRES_STAT!D1071</f>
        <v>1.1000000000000001</v>
      </c>
      <c r="C1068" s="2">
        <f t="shared" si="125"/>
        <v>0</v>
      </c>
      <c r="D1068" s="2">
        <f t="shared" si="126"/>
        <v>1.1000000000000001</v>
      </c>
      <c r="E1068" s="2">
        <f t="shared" si="128"/>
        <v>1.0999999999999999</v>
      </c>
      <c r="F1068" s="2">
        <f t="shared" si="129"/>
        <v>1.1000000000000001</v>
      </c>
      <c r="G1068" s="2">
        <f t="shared" si="123"/>
        <v>1.0956000000000008</v>
      </c>
      <c r="H1068" s="2">
        <f t="shared" si="127"/>
        <v>1.0589000000000002</v>
      </c>
      <c r="I1068" s="2">
        <f t="array" ref="I1068">SUMPRODUCT(B1052:B1071, (ROW(B1052:B1071)-ROW(B1052)+1)) / (20*21/2)</f>
        <v>1.1000000000000001</v>
      </c>
      <c r="J1068" s="2">
        <f t="shared" si="130"/>
        <v>1.0993919954947522</v>
      </c>
      <c r="K1068" s="2">
        <f t="shared" si="124"/>
        <v>1.095713904142392</v>
      </c>
    </row>
    <row r="1069" spans="1:11" ht="13.5" x14ac:dyDescent="0.25">
      <c r="A1069" s="3">
        <f>TITRES_STAT!B1072</f>
        <v>43866</v>
      </c>
      <c r="B1069" s="5">
        <f>TITRES_STAT!D1072</f>
        <v>1.1000000000000001</v>
      </c>
      <c r="C1069" s="2">
        <f t="shared" si="125"/>
        <v>0</v>
      </c>
      <c r="D1069" s="2">
        <f t="shared" si="126"/>
        <v>1.1000000000000001</v>
      </c>
      <c r="E1069" s="2">
        <f t="shared" si="128"/>
        <v>1.0999999999999999</v>
      </c>
      <c r="F1069" s="2">
        <f t="shared" si="129"/>
        <v>1.1000000000000001</v>
      </c>
      <c r="G1069" s="2">
        <f t="shared" si="123"/>
        <v>1.0958000000000008</v>
      </c>
      <c r="H1069" s="2">
        <f t="shared" si="127"/>
        <v>1.0590000000000002</v>
      </c>
      <c r="I1069" s="2">
        <f t="array" ref="I1069">SUMPRODUCT(B1053:B1072, (ROW(B1053:B1072)-ROW(B1053)+1)) / (20*21/2)</f>
        <v>1.1000000000000001</v>
      </c>
      <c r="J1069" s="2">
        <f t="shared" si="130"/>
        <v>1.0994499006857281</v>
      </c>
      <c r="K1069" s="2">
        <f t="shared" si="124"/>
        <v>1.0958819863328866</v>
      </c>
    </row>
    <row r="1070" spans="1:11" ht="13.5" x14ac:dyDescent="0.25">
      <c r="A1070" s="3">
        <f>TITRES_STAT!B1073</f>
        <v>43867</v>
      </c>
      <c r="B1070" s="5">
        <f>TITRES_STAT!D1073</f>
        <v>1.1000000000000001</v>
      </c>
      <c r="C1070" s="2">
        <f t="shared" si="125"/>
        <v>0</v>
      </c>
      <c r="D1070" s="2">
        <f t="shared" si="126"/>
        <v>1.1000000000000001</v>
      </c>
      <c r="E1070" s="2">
        <f t="shared" si="128"/>
        <v>1.0999999999999999</v>
      </c>
      <c r="F1070" s="2">
        <f t="shared" si="129"/>
        <v>1.1000000000000001</v>
      </c>
      <c r="G1070" s="2">
        <f t="shared" si="123"/>
        <v>1.0960000000000008</v>
      </c>
      <c r="H1070" s="2">
        <f t="shared" si="127"/>
        <v>1.0589500000000001</v>
      </c>
      <c r="I1070" s="2">
        <f t="array" ref="I1070">SUMPRODUCT(B1054:B1073, (ROW(B1054:B1073)-ROW(B1054)+1)) / (20*21/2)</f>
        <v>1.1000000000000001</v>
      </c>
      <c r="J1070" s="2">
        <f t="shared" si="130"/>
        <v>1.0995022910966112</v>
      </c>
      <c r="K1070" s="2">
        <f t="shared" si="124"/>
        <v>1.0960434770649303</v>
      </c>
    </row>
    <row r="1071" spans="1:11" ht="13.5" x14ac:dyDescent="0.25">
      <c r="A1071" s="3">
        <f>TITRES_STAT!B1074</f>
        <v>43868</v>
      </c>
      <c r="B1071" s="5">
        <f>TITRES_STAT!D1074</f>
        <v>1.1000000000000001</v>
      </c>
      <c r="C1071" s="2">
        <f t="shared" si="125"/>
        <v>0</v>
      </c>
      <c r="D1071" s="2">
        <f t="shared" si="126"/>
        <v>1.1000000000000001</v>
      </c>
      <c r="E1071" s="2">
        <f t="shared" si="128"/>
        <v>1.0999999999999999</v>
      </c>
      <c r="F1071" s="2">
        <f t="shared" si="129"/>
        <v>1.1000000000000001</v>
      </c>
      <c r="G1071" s="2">
        <f t="shared" si="123"/>
        <v>1.096200000000001</v>
      </c>
      <c r="H1071" s="2">
        <f t="shared" si="127"/>
        <v>1.0589</v>
      </c>
      <c r="I1071" s="2">
        <f t="array" ref="I1071">SUMPRODUCT(B1055:B1074, (ROW(B1055:B1074)-ROW(B1055)+1)) / (20*21/2)</f>
        <v>1.1000000000000001</v>
      </c>
      <c r="J1071" s="2">
        <f t="shared" si="130"/>
        <v>1.0995496919445531</v>
      </c>
      <c r="K1071" s="2">
        <f t="shared" si="124"/>
        <v>1.09619863482709</v>
      </c>
    </row>
    <row r="1072" spans="1:11" ht="13.5" x14ac:dyDescent="0.25">
      <c r="A1072" s="3">
        <f>TITRES_STAT!B1075</f>
        <v>43871</v>
      </c>
      <c r="B1072" s="5">
        <f>TITRES_STAT!D1075</f>
        <v>1.1000000000000001</v>
      </c>
      <c r="C1072" s="2">
        <f t="shared" si="125"/>
        <v>0</v>
      </c>
      <c r="D1072" s="2">
        <f t="shared" si="126"/>
        <v>1.1000000000000001</v>
      </c>
      <c r="E1072" s="2">
        <f t="shared" si="128"/>
        <v>1.0999999999999999</v>
      </c>
      <c r="F1072" s="2">
        <f t="shared" si="129"/>
        <v>1.1000000000000001</v>
      </c>
      <c r="G1072" s="2">
        <f t="shared" si="123"/>
        <v>1.0964000000000009</v>
      </c>
      <c r="H1072" s="2">
        <f t="shared" si="127"/>
        <v>1.0588500000000001</v>
      </c>
      <c r="I1072" s="2">
        <f t="array" ref="I1072">SUMPRODUCT(B1056:B1075, (ROW(B1056:B1075)-ROW(B1056)+1)) / (20*21/2)</f>
        <v>1.1000000000000001</v>
      </c>
      <c r="J1072" s="2">
        <f t="shared" si="130"/>
        <v>1.0995925784260243</v>
      </c>
      <c r="K1072" s="2">
        <f t="shared" si="124"/>
        <v>1.0963477079711259</v>
      </c>
    </row>
    <row r="1073" spans="1:11" ht="13.5" x14ac:dyDescent="0.25">
      <c r="A1073" s="3">
        <f>TITRES_STAT!B1076</f>
        <v>43872</v>
      </c>
      <c r="B1073" s="5">
        <f>TITRES_STAT!D1076</f>
        <v>1.1000000000000001</v>
      </c>
      <c r="C1073" s="2">
        <f t="shared" si="125"/>
        <v>0</v>
      </c>
      <c r="D1073" s="2">
        <f t="shared" si="126"/>
        <v>1.1000000000000001</v>
      </c>
      <c r="E1073" s="2">
        <f t="shared" si="128"/>
        <v>1.0999999999999999</v>
      </c>
      <c r="F1073" s="2">
        <f t="shared" si="129"/>
        <v>1.1000000000000001</v>
      </c>
      <c r="G1073" s="2">
        <f t="shared" si="123"/>
        <v>1.0966000000000009</v>
      </c>
      <c r="H1073" s="2">
        <f t="shared" si="127"/>
        <v>1.0588</v>
      </c>
      <c r="I1073" s="2">
        <f t="array" ref="I1073">SUMPRODUCT(B1057:B1076, (ROW(B1057:B1076)-ROW(B1057)+1)) / (20*21/2)</f>
        <v>1.1000000000000001</v>
      </c>
      <c r="J1073" s="2">
        <f t="shared" si="130"/>
        <v>1.0996313804806888</v>
      </c>
      <c r="K1073" s="2">
        <f t="shared" si="124"/>
        <v>1.0964909351095131</v>
      </c>
    </row>
    <row r="1074" spans="1:11" ht="13.5" x14ac:dyDescent="0.25">
      <c r="A1074" s="3">
        <f>TITRES_STAT!B1077</f>
        <v>43873</v>
      </c>
      <c r="B1074" s="5">
        <f>TITRES_STAT!D1077</f>
        <v>1.1000000000000001</v>
      </c>
      <c r="C1074" s="2">
        <f t="shared" si="125"/>
        <v>0</v>
      </c>
      <c r="D1074" s="2">
        <f t="shared" si="126"/>
        <v>1.1000000000000001</v>
      </c>
      <c r="E1074" s="2">
        <f t="shared" si="128"/>
        <v>1.0999999999999999</v>
      </c>
      <c r="F1074" s="2">
        <f t="shared" si="129"/>
        <v>1.1000000000000001</v>
      </c>
      <c r="G1074" s="2">
        <f t="shared" ref="G1074:G1137" si="131">AVERAGE(B1025:B1074)</f>
        <v>1.0968000000000009</v>
      </c>
      <c r="H1074" s="2">
        <f t="shared" si="127"/>
        <v>1.0587499999999999</v>
      </c>
      <c r="I1074" s="2">
        <f t="array" ref="I1074">SUMPRODUCT(B1058:B1077, (ROW(B1058:B1077)-ROW(B1058)+1)) / (20*21/2)</f>
        <v>1.1000000000000001</v>
      </c>
      <c r="J1074" s="2">
        <f t="shared" si="130"/>
        <v>1.0996664871015756</v>
      </c>
      <c r="K1074" s="2">
        <f t="shared" si="124"/>
        <v>1.0966285454973754</v>
      </c>
    </row>
    <row r="1075" spans="1:11" ht="13.5" x14ac:dyDescent="0.25">
      <c r="A1075" s="3">
        <f>TITRES_STAT!B1078</f>
        <v>43874</v>
      </c>
      <c r="B1075" s="5">
        <f>TITRES_STAT!D1078</f>
        <v>1.1000000000000001</v>
      </c>
      <c r="C1075" s="2">
        <f t="shared" si="125"/>
        <v>0</v>
      </c>
      <c r="D1075" s="2">
        <f t="shared" si="126"/>
        <v>1.1000000000000001</v>
      </c>
      <c r="E1075" s="2">
        <f t="shared" si="128"/>
        <v>1.0999999999999999</v>
      </c>
      <c r="F1075" s="2">
        <f t="shared" si="129"/>
        <v>1.1000000000000001</v>
      </c>
      <c r="G1075" s="2">
        <f t="shared" si="131"/>
        <v>1.0970000000000011</v>
      </c>
      <c r="H1075" s="2">
        <f t="shared" si="127"/>
        <v>1.0587</v>
      </c>
      <c r="I1075" s="2">
        <f t="array" ref="I1075">SUMPRODUCT(B1059:B1078, (ROW(B1059:B1078)-ROW(B1059)+1)) / (20*21/2)</f>
        <v>1.1000000000000001</v>
      </c>
      <c r="J1075" s="2">
        <f t="shared" si="130"/>
        <v>1.0996982502347588</v>
      </c>
      <c r="K1075" s="2">
        <f t="shared" ref="K1075:K1138" si="132">$K$4*B1075+(1-$K$4)*K1074</f>
        <v>1.0967607593994393</v>
      </c>
    </row>
    <row r="1076" spans="1:11" ht="13.5" x14ac:dyDescent="0.25">
      <c r="A1076" s="3">
        <f>TITRES_STAT!B1079</f>
        <v>43875</v>
      </c>
      <c r="B1076" s="5">
        <f>TITRES_STAT!D1079</f>
        <v>1.1000000000000001</v>
      </c>
      <c r="C1076" s="2">
        <f t="shared" si="125"/>
        <v>0</v>
      </c>
      <c r="D1076" s="2">
        <f t="shared" si="126"/>
        <v>1.1000000000000001</v>
      </c>
      <c r="E1076" s="2">
        <f t="shared" si="128"/>
        <v>1.0999999999999999</v>
      </c>
      <c r="F1076" s="2">
        <f t="shared" si="129"/>
        <v>1.1000000000000001</v>
      </c>
      <c r="G1076" s="2">
        <f t="shared" si="131"/>
        <v>1.0972000000000011</v>
      </c>
      <c r="H1076" s="2">
        <f t="shared" si="127"/>
        <v>1.0586499999999999</v>
      </c>
      <c r="I1076" s="2">
        <f t="array" ref="I1076">SUMPRODUCT(B1060:B1079, (ROW(B1060:B1079)-ROW(B1060)+1)) / (20*21/2)</f>
        <v>1.1000000000000001</v>
      </c>
      <c r="J1076" s="2">
        <f t="shared" si="130"/>
        <v>1.0997269883076388</v>
      </c>
      <c r="K1076" s="2">
        <f t="shared" si="132"/>
        <v>1.0968877884425987</v>
      </c>
    </row>
    <row r="1077" spans="1:11" ht="13.5" x14ac:dyDescent="0.25">
      <c r="A1077" s="3">
        <f>TITRES_STAT!B1080</f>
        <v>43878</v>
      </c>
      <c r="B1077" s="5">
        <f>TITRES_STAT!D1080</f>
        <v>1.1000000000000001</v>
      </c>
      <c r="C1077" s="2">
        <f t="shared" si="125"/>
        <v>0</v>
      </c>
      <c r="D1077" s="2">
        <f t="shared" si="126"/>
        <v>1.1000000000000001</v>
      </c>
      <c r="E1077" s="2">
        <f t="shared" si="128"/>
        <v>1.0999999999999999</v>
      </c>
      <c r="F1077" s="2">
        <f t="shared" si="129"/>
        <v>1.1000000000000001</v>
      </c>
      <c r="G1077" s="2">
        <f t="shared" si="131"/>
        <v>1.097400000000001</v>
      </c>
      <c r="H1077" s="2">
        <f t="shared" si="127"/>
        <v>1.0585999999999998</v>
      </c>
      <c r="I1077" s="2">
        <f t="array" ref="I1077">SUMPRODUCT(B1061:B1080, (ROW(B1061:B1080)-ROW(B1061)+1)) / (20*21/2)</f>
        <v>1.1000000000000001</v>
      </c>
      <c r="J1077" s="2">
        <f t="shared" si="130"/>
        <v>1.099752989421197</v>
      </c>
      <c r="K1077" s="2">
        <f t="shared" si="132"/>
        <v>1.0970098359546538</v>
      </c>
    </row>
    <row r="1078" spans="1:11" ht="13.5" x14ac:dyDescent="0.25">
      <c r="A1078" s="3">
        <f>TITRES_STAT!B1081</f>
        <v>43879</v>
      </c>
      <c r="B1078" s="5">
        <f>TITRES_STAT!D1081</f>
        <v>1.1000000000000001</v>
      </c>
      <c r="C1078" s="2">
        <f t="shared" si="125"/>
        <v>0</v>
      </c>
      <c r="D1078" s="2">
        <f t="shared" si="126"/>
        <v>1.1000000000000001</v>
      </c>
      <c r="E1078" s="2">
        <f t="shared" si="128"/>
        <v>1.0999999999999999</v>
      </c>
      <c r="F1078" s="2">
        <f t="shared" si="129"/>
        <v>1.1000000000000001</v>
      </c>
      <c r="G1078" s="2">
        <f t="shared" si="131"/>
        <v>1.0976000000000008</v>
      </c>
      <c r="H1078" s="2">
        <f t="shared" si="127"/>
        <v>1.0585499999999999</v>
      </c>
      <c r="I1078" s="2">
        <f t="array" ref="I1078">SUMPRODUCT(B1062:B1081, (ROW(B1062:B1081)-ROW(B1062)+1)) / (20*21/2)</f>
        <v>1.1000000000000001</v>
      </c>
      <c r="J1078" s="2">
        <f t="shared" si="130"/>
        <v>1.0997765142382259</v>
      </c>
      <c r="K1078" s="2">
        <f t="shared" si="132"/>
        <v>1.0971270972897655</v>
      </c>
    </row>
    <row r="1079" spans="1:11" ht="13.5" x14ac:dyDescent="0.25">
      <c r="A1079" s="3">
        <f>TITRES_STAT!B1082</f>
        <v>43880</v>
      </c>
      <c r="B1079" s="5">
        <f>TITRES_STAT!D1082</f>
        <v>1.1000000000000001</v>
      </c>
      <c r="C1079" s="2">
        <f t="shared" si="125"/>
        <v>0</v>
      </c>
      <c r="D1079" s="2">
        <f t="shared" si="126"/>
        <v>1.1000000000000001</v>
      </c>
      <c r="E1079" s="2">
        <f t="shared" si="128"/>
        <v>1.0999999999999999</v>
      </c>
      <c r="F1079" s="2">
        <f t="shared" si="129"/>
        <v>1.1000000000000001</v>
      </c>
      <c r="G1079" s="2">
        <f t="shared" si="131"/>
        <v>1.097800000000001</v>
      </c>
      <c r="H1079" s="2">
        <f t="shared" si="127"/>
        <v>1.0586499999999999</v>
      </c>
      <c r="I1079" s="2">
        <f t="array" ref="I1079">SUMPRODUCT(B1063:B1082, (ROW(B1063:B1082)-ROW(B1063)+1)) / (20*21/2)</f>
        <v>1.1000000000000001</v>
      </c>
      <c r="J1079" s="2">
        <f t="shared" si="130"/>
        <v>1.0997977985964902</v>
      </c>
      <c r="K1079" s="2">
        <f t="shared" si="132"/>
        <v>1.0972397601411474</v>
      </c>
    </row>
    <row r="1080" spans="1:11" ht="13.5" x14ac:dyDescent="0.25">
      <c r="A1080" s="3">
        <f>TITRES_STAT!B1083</f>
        <v>43881</v>
      </c>
      <c r="B1080" s="5">
        <f>TITRES_STAT!D1083</f>
        <v>1.1000000000000001</v>
      </c>
      <c r="C1080" s="2">
        <f t="shared" si="125"/>
        <v>0</v>
      </c>
      <c r="D1080" s="2">
        <f t="shared" si="126"/>
        <v>1.1000000000000001</v>
      </c>
      <c r="E1080" s="2">
        <f t="shared" si="128"/>
        <v>1.0999999999999999</v>
      </c>
      <c r="F1080" s="2">
        <f t="shared" si="129"/>
        <v>1.1000000000000001</v>
      </c>
      <c r="G1080" s="2">
        <f t="shared" si="131"/>
        <v>1.098000000000001</v>
      </c>
      <c r="H1080" s="2">
        <f t="shared" si="127"/>
        <v>1.0588499999999998</v>
      </c>
      <c r="I1080" s="2">
        <f t="array" ref="I1080">SUMPRODUCT(B1064:B1083, (ROW(B1064:B1083)-ROW(B1064)+1)) / (20*21/2)</f>
        <v>1.0961904761904764</v>
      </c>
      <c r="J1080" s="2">
        <f t="shared" si="130"/>
        <v>1.0998170558730149</v>
      </c>
      <c r="K1080" s="2">
        <f t="shared" si="132"/>
        <v>1.0973480048414948</v>
      </c>
    </row>
    <row r="1081" spans="1:11" ht="13.5" x14ac:dyDescent="0.25">
      <c r="A1081" s="3">
        <f>TITRES_STAT!B1084</f>
        <v>43882</v>
      </c>
      <c r="B1081" s="5">
        <f>TITRES_STAT!D1084</f>
        <v>1.1000000000000001</v>
      </c>
      <c r="C1081" s="2">
        <f t="shared" si="125"/>
        <v>0</v>
      </c>
      <c r="D1081" s="2">
        <f t="shared" si="126"/>
        <v>1.1000000000000001</v>
      </c>
      <c r="E1081" s="2">
        <f t="shared" si="128"/>
        <v>1.0999999999999999</v>
      </c>
      <c r="F1081" s="2">
        <f t="shared" si="129"/>
        <v>1.1000000000000001</v>
      </c>
      <c r="G1081" s="2">
        <f t="shared" si="131"/>
        <v>1.098200000000001</v>
      </c>
      <c r="H1081" s="2">
        <f t="shared" si="127"/>
        <v>1.0590499999999998</v>
      </c>
      <c r="I1081" s="2">
        <f t="array" ref="I1081">SUMPRODUCT(B1065:B1084, (ROW(B1065:B1084)-ROW(B1065)+1)) / (20*21/2)</f>
        <v>1.0887619047619048</v>
      </c>
      <c r="J1081" s="2">
        <f t="shared" si="130"/>
        <v>1.099834479123204</v>
      </c>
      <c r="K1081" s="2">
        <f t="shared" si="132"/>
        <v>1.0974520046516323</v>
      </c>
    </row>
    <row r="1082" spans="1:11" ht="13.5" x14ac:dyDescent="0.25">
      <c r="A1082" s="3">
        <f>TITRES_STAT!B1085</f>
        <v>43885</v>
      </c>
      <c r="B1082" s="5">
        <f>TITRES_STAT!D1085</f>
        <v>1.1000000000000001</v>
      </c>
      <c r="C1082" s="2">
        <f t="shared" si="125"/>
        <v>0</v>
      </c>
      <c r="D1082" s="2">
        <f t="shared" si="126"/>
        <v>1.1000000000000001</v>
      </c>
      <c r="E1082" s="2">
        <f t="shared" si="128"/>
        <v>1.0999999999999999</v>
      </c>
      <c r="F1082" s="2">
        <f t="shared" si="129"/>
        <v>1.1000000000000001</v>
      </c>
      <c r="G1082" s="2">
        <f t="shared" si="131"/>
        <v>1.0984000000000009</v>
      </c>
      <c r="H1082" s="2">
        <f t="shared" si="127"/>
        <v>1.0592499999999998</v>
      </c>
      <c r="I1082" s="2">
        <f t="array" ref="I1082">SUMPRODUCT(B1066:B1085, (ROW(B1066:B1085)-ROW(B1066)+1)) / (20*21/2)</f>
        <v>1.0779047619047619</v>
      </c>
      <c r="J1082" s="2">
        <f t="shared" si="130"/>
        <v>1.0998502430162322</v>
      </c>
      <c r="K1082" s="2">
        <f t="shared" si="132"/>
        <v>1.0975519260378428</v>
      </c>
    </row>
    <row r="1083" spans="1:11" ht="13.5" x14ac:dyDescent="0.25">
      <c r="A1083" s="3">
        <f>TITRES_STAT!B1086</f>
        <v>43886</v>
      </c>
      <c r="B1083" s="5">
        <f>TITRES_STAT!D1086</f>
        <v>1.06</v>
      </c>
      <c r="C1083" s="2">
        <f t="shared" si="125"/>
        <v>-4.0000000000000036E-2</v>
      </c>
      <c r="D1083" s="2">
        <f t="shared" si="126"/>
        <v>1.0920000000000001</v>
      </c>
      <c r="E1083" s="2">
        <f t="shared" si="128"/>
        <v>1.0959999999999999</v>
      </c>
      <c r="F1083" s="2">
        <f t="shared" si="129"/>
        <v>1.0980000000000001</v>
      </c>
      <c r="G1083" s="2">
        <f t="shared" si="131"/>
        <v>1.097800000000001</v>
      </c>
      <c r="H1083" s="2">
        <f t="shared" si="127"/>
        <v>1.0592499999999998</v>
      </c>
      <c r="I1083" s="2">
        <f t="array" ref="I1083">SUMPRODUCT(B1067:B1086, (ROW(B1067:B1086)-ROW(B1067)+1)) / (20*21/2)</f>
        <v>1.063809523809524</v>
      </c>
      <c r="J1083" s="2">
        <f t="shared" si="130"/>
        <v>1.096054981776591</v>
      </c>
      <c r="K1083" s="2">
        <f t="shared" si="132"/>
        <v>1.0960793014873391</v>
      </c>
    </row>
    <row r="1084" spans="1:11" ht="13.5" x14ac:dyDescent="0.25">
      <c r="A1084" s="3">
        <f>TITRES_STAT!B1087</f>
        <v>43887</v>
      </c>
      <c r="B1084" s="5">
        <f>TITRES_STAT!D1087</f>
        <v>1.02</v>
      </c>
      <c r="C1084" s="2">
        <f t="shared" si="125"/>
        <v>-4.0000000000000036E-2</v>
      </c>
      <c r="D1084" s="2">
        <f t="shared" si="126"/>
        <v>1.0760000000000001</v>
      </c>
      <c r="E1084" s="2">
        <f t="shared" si="128"/>
        <v>1.0879999999999999</v>
      </c>
      <c r="F1084" s="2">
        <f t="shared" si="129"/>
        <v>1.0939999999999999</v>
      </c>
      <c r="G1084" s="2">
        <f t="shared" si="131"/>
        <v>1.0964000000000009</v>
      </c>
      <c r="H1084" s="2">
        <f t="shared" si="127"/>
        <v>1.0590499999999998</v>
      </c>
      <c r="I1084" s="2">
        <f t="array" ref="I1084">SUMPRODUCT(B1068:B1087, (ROW(B1068:B1087)-ROW(B1068)+1)) / (20*21/2)</f>
        <v>1.0485714285714287</v>
      </c>
      <c r="J1084" s="2">
        <f t="shared" si="130"/>
        <v>1.0888116501788205</v>
      </c>
      <c r="K1084" s="2">
        <f t="shared" si="132"/>
        <v>1.0930957994682278</v>
      </c>
    </row>
    <row r="1085" spans="1:11" ht="13.5" x14ac:dyDescent="0.25">
      <c r="A1085" s="3">
        <f>TITRES_STAT!B1088</f>
        <v>43888</v>
      </c>
      <c r="B1085" s="5">
        <f>TITRES_STAT!D1088</f>
        <v>0.98</v>
      </c>
      <c r="C1085" s="2">
        <f t="shared" si="125"/>
        <v>-4.0000000000000036E-2</v>
      </c>
      <c r="D1085" s="2">
        <f t="shared" si="126"/>
        <v>1.052</v>
      </c>
      <c r="E1085" s="2">
        <f t="shared" si="128"/>
        <v>1.0760000000000001</v>
      </c>
      <c r="F1085" s="2">
        <f t="shared" si="129"/>
        <v>1.0879999999999999</v>
      </c>
      <c r="G1085" s="2">
        <f t="shared" si="131"/>
        <v>1.0942000000000009</v>
      </c>
      <c r="H1085" s="2">
        <f t="shared" si="127"/>
        <v>1.0586499999999999</v>
      </c>
      <c r="I1085" s="2">
        <f t="array" ref="I1085">SUMPRODUCT(B1069:B1088, (ROW(B1069:B1088)-ROW(B1069)+1)) / (20*21/2)</f>
        <v>1.0303809523809522</v>
      </c>
      <c r="J1085" s="2">
        <f t="shared" si="130"/>
        <v>1.0784486358760756</v>
      </c>
      <c r="K1085" s="2">
        <f t="shared" si="132"/>
        <v>1.0886606700773167</v>
      </c>
    </row>
    <row r="1086" spans="1:11" ht="13.5" x14ac:dyDescent="0.25">
      <c r="A1086" s="3">
        <f>TITRES_STAT!B1089</f>
        <v>43889</v>
      </c>
      <c r="B1086" s="5">
        <f>TITRES_STAT!D1089</f>
        <v>0.94</v>
      </c>
      <c r="C1086" s="2">
        <f t="shared" si="125"/>
        <v>-4.0000000000000036E-2</v>
      </c>
      <c r="D1086" s="2">
        <f t="shared" si="126"/>
        <v>1.02</v>
      </c>
      <c r="E1086" s="2">
        <f t="shared" si="128"/>
        <v>1.06</v>
      </c>
      <c r="F1086" s="2">
        <f t="shared" si="129"/>
        <v>1.0799999999999998</v>
      </c>
      <c r="G1086" s="2">
        <f t="shared" si="131"/>
        <v>1.0912000000000008</v>
      </c>
      <c r="H1086" s="2">
        <f t="shared" si="127"/>
        <v>1.0581499999999999</v>
      </c>
      <c r="I1086" s="2">
        <f t="array" ref="I1086">SUMPRODUCT(B1070:B1089, (ROW(B1070:B1089)-ROW(B1070)+1)) / (20*21/2)</f>
        <v>1.0103809523809524</v>
      </c>
      <c r="J1086" s="2">
        <f t="shared" si="130"/>
        <v>1.0652630515069255</v>
      </c>
      <c r="K1086" s="2">
        <f t="shared" si="132"/>
        <v>1.0828308398782063</v>
      </c>
    </row>
    <row r="1087" spans="1:11" ht="13.5" x14ac:dyDescent="0.25">
      <c r="A1087" s="3">
        <f>TITRES_STAT!B1090</f>
        <v>43892</v>
      </c>
      <c r="B1087" s="5">
        <f>TITRES_STAT!D1090</f>
        <v>0.92</v>
      </c>
      <c r="C1087" s="2">
        <f t="shared" si="125"/>
        <v>-1.9999999999999907E-2</v>
      </c>
      <c r="D1087" s="2">
        <f t="shared" si="126"/>
        <v>0.98399999999999999</v>
      </c>
      <c r="E1087" s="2">
        <f t="shared" si="128"/>
        <v>1.042</v>
      </c>
      <c r="F1087" s="2">
        <f t="shared" si="129"/>
        <v>1.071</v>
      </c>
      <c r="G1087" s="2">
        <f t="shared" si="131"/>
        <v>1.0878000000000008</v>
      </c>
      <c r="H1087" s="2">
        <f t="shared" si="127"/>
        <v>1.0575499999999998</v>
      </c>
      <c r="I1087" s="2">
        <f t="array" ref="I1087">SUMPRODUCT(B1071:B1090, (ROW(B1071:B1090)-ROW(B1071)+1)) / (20*21/2)</f>
        <v>0.98966666666666669</v>
      </c>
      <c r="J1087" s="2">
        <f t="shared" si="130"/>
        <v>1.0514284751729326</v>
      </c>
      <c r="K1087" s="2">
        <f t="shared" si="132"/>
        <v>1.0764453167457277</v>
      </c>
    </row>
    <row r="1088" spans="1:11" ht="13.5" x14ac:dyDescent="0.25">
      <c r="A1088" s="3">
        <f>TITRES_STAT!B1091</f>
        <v>43893</v>
      </c>
      <c r="B1088" s="5">
        <f>TITRES_STAT!D1091</f>
        <v>0.88</v>
      </c>
      <c r="C1088" s="2">
        <f t="shared" si="125"/>
        <v>-4.0000000000000036E-2</v>
      </c>
      <c r="D1088" s="2">
        <f t="shared" si="126"/>
        <v>0.94800000000000006</v>
      </c>
      <c r="E1088" s="2">
        <f t="shared" si="128"/>
        <v>1.02</v>
      </c>
      <c r="F1088" s="2">
        <f t="shared" si="129"/>
        <v>1.06</v>
      </c>
      <c r="G1088" s="2">
        <f t="shared" si="131"/>
        <v>1.0836000000000008</v>
      </c>
      <c r="H1088" s="2">
        <f t="shared" si="127"/>
        <v>1.0567499999999999</v>
      </c>
      <c r="I1088" s="2">
        <f t="array" ref="I1088">SUMPRODUCT(B1072:B1091, (ROW(B1072:B1091)-ROW(B1072)+1)) / (20*21/2)</f>
        <v>0.97023809523809534</v>
      </c>
      <c r="J1088" s="2">
        <f t="shared" si="130"/>
        <v>1.0351019537278914</v>
      </c>
      <c r="K1088" s="2">
        <f t="shared" si="132"/>
        <v>1.0687415788341306</v>
      </c>
    </row>
    <row r="1089" spans="1:11" ht="13.5" x14ac:dyDescent="0.25">
      <c r="A1089" s="3">
        <f>TITRES_STAT!B1092</f>
        <v>43894</v>
      </c>
      <c r="B1089" s="5">
        <f>TITRES_STAT!D1092</f>
        <v>0.85</v>
      </c>
      <c r="C1089" s="2">
        <f t="shared" si="125"/>
        <v>-3.0000000000000027E-2</v>
      </c>
      <c r="D1089" s="2">
        <f t="shared" si="126"/>
        <v>0.91399999999999992</v>
      </c>
      <c r="E1089" s="2">
        <f t="shared" si="128"/>
        <v>0.99500000000000011</v>
      </c>
      <c r="F1089" s="2">
        <f t="shared" si="129"/>
        <v>1.0475000000000001</v>
      </c>
      <c r="G1089" s="2">
        <f t="shared" si="131"/>
        <v>1.0788000000000009</v>
      </c>
      <c r="H1089" s="2">
        <f t="shared" si="127"/>
        <v>1.0557999999999998</v>
      </c>
      <c r="I1089" s="2">
        <f t="array" ref="I1089">SUMPRODUCT(B1073:B1092, (ROW(B1073:B1092)-ROW(B1073)+1)) / (20*21/2)</f>
        <v>0.95209523809523811</v>
      </c>
      <c r="J1089" s="2">
        <f t="shared" si="130"/>
        <v>1.017473196229997</v>
      </c>
      <c r="K1089" s="2">
        <f t="shared" si="132"/>
        <v>1.0601634777033804</v>
      </c>
    </row>
    <row r="1090" spans="1:11" ht="13.5" x14ac:dyDescent="0.25">
      <c r="A1090" s="3">
        <f>TITRES_STAT!B1093</f>
        <v>43895</v>
      </c>
      <c r="B1090" s="5">
        <f>TITRES_STAT!D1093</f>
        <v>0.83</v>
      </c>
      <c r="C1090" s="2">
        <f t="shared" si="125"/>
        <v>-2.0000000000000018E-2</v>
      </c>
      <c r="D1090" s="2">
        <f t="shared" si="126"/>
        <v>0.88400000000000001</v>
      </c>
      <c r="E1090" s="2">
        <f t="shared" si="128"/>
        <v>0.96799999999999997</v>
      </c>
      <c r="F1090" s="2">
        <f t="shared" si="129"/>
        <v>1.034</v>
      </c>
      <c r="G1090" s="2">
        <f t="shared" si="131"/>
        <v>1.0736000000000008</v>
      </c>
      <c r="H1090" s="2">
        <f t="shared" si="127"/>
        <v>1.0547499999999999</v>
      </c>
      <c r="I1090" s="2">
        <f t="array" ref="I1090">SUMPRODUCT(B1074:B1093, (ROW(B1074:B1093)-ROW(B1074)+1)) / (20*21/2)</f>
        <v>0.93523809523809542</v>
      </c>
      <c r="J1090" s="2">
        <f t="shared" si="130"/>
        <v>0.99961860611285436</v>
      </c>
      <c r="K1090" s="2">
        <f t="shared" si="132"/>
        <v>1.0511374589699145</v>
      </c>
    </row>
    <row r="1091" spans="1:11" ht="13.5" x14ac:dyDescent="0.25">
      <c r="A1091" s="3">
        <f>TITRES_STAT!B1094</f>
        <v>43896</v>
      </c>
      <c r="B1091" s="5">
        <f>TITRES_STAT!D1094</f>
        <v>0.83</v>
      </c>
      <c r="C1091" s="2">
        <f t="shared" si="125"/>
        <v>0</v>
      </c>
      <c r="D1091" s="2">
        <f t="shared" si="126"/>
        <v>0.86199999999999988</v>
      </c>
      <c r="E1091" s="2">
        <f t="shared" si="128"/>
        <v>0.94099999999999984</v>
      </c>
      <c r="F1091" s="2">
        <f t="shared" si="129"/>
        <v>1.0204999999999997</v>
      </c>
      <c r="G1091" s="2">
        <f t="shared" si="131"/>
        <v>1.0682000000000007</v>
      </c>
      <c r="H1091" s="2">
        <f t="shared" si="127"/>
        <v>1.0537000000000001</v>
      </c>
      <c r="I1091" s="2">
        <f t="array" ref="I1091">SUMPRODUCT(B1075:B1094, (ROW(B1075:B1094)-ROW(B1075)+1)) / (20*21/2)</f>
        <v>0.91966666666666663</v>
      </c>
      <c r="J1091" s="2">
        <f t="shared" si="130"/>
        <v>0.98346445314972541</v>
      </c>
      <c r="K1091" s="2">
        <f t="shared" si="132"/>
        <v>1.042465401755408</v>
      </c>
    </row>
    <row r="1092" spans="1:11" ht="13.5" x14ac:dyDescent="0.25">
      <c r="A1092" s="3">
        <f>TITRES_STAT!B1095</f>
        <v>43899</v>
      </c>
      <c r="B1092" s="5">
        <f>TITRES_STAT!D1095</f>
        <v>0.83</v>
      </c>
      <c r="C1092" s="2">
        <f t="shared" ref="C1092:C1155" si="133">B1092-B1091</f>
        <v>0</v>
      </c>
      <c r="D1092" s="2">
        <f t="shared" si="126"/>
        <v>0.84399999999999997</v>
      </c>
      <c r="E1092" s="2">
        <f t="shared" si="128"/>
        <v>0.91399999999999992</v>
      </c>
      <c r="F1092" s="2">
        <f t="shared" si="129"/>
        <v>1.0069999999999997</v>
      </c>
      <c r="G1092" s="2">
        <f t="shared" si="131"/>
        <v>1.0628000000000006</v>
      </c>
      <c r="H1092" s="2">
        <f t="shared" si="127"/>
        <v>1.0526500000000001</v>
      </c>
      <c r="I1092" s="2">
        <f t="array" ref="I1092">SUMPRODUCT(B1076:B1095, (ROW(B1076:B1095)-ROW(B1076)+1)) / (20*21/2)</f>
        <v>0.9053809523809524</v>
      </c>
      <c r="J1092" s="2">
        <f t="shared" si="130"/>
        <v>0.96884879094498966</v>
      </c>
      <c r="K1092" s="2">
        <f t="shared" si="132"/>
        <v>1.0341334252159802</v>
      </c>
    </row>
    <row r="1093" spans="1:11" ht="13.5" x14ac:dyDescent="0.25">
      <c r="A1093" s="3">
        <f>TITRES_STAT!B1096</f>
        <v>43900</v>
      </c>
      <c r="B1093" s="5">
        <f>TITRES_STAT!D1096</f>
        <v>0.83</v>
      </c>
      <c r="C1093" s="2">
        <f t="shared" si="133"/>
        <v>0</v>
      </c>
      <c r="D1093" s="2">
        <f t="shared" si="126"/>
        <v>0.83399999999999996</v>
      </c>
      <c r="E1093" s="2">
        <f t="shared" si="128"/>
        <v>0.89100000000000001</v>
      </c>
      <c r="F1093" s="2">
        <f t="shared" si="129"/>
        <v>0.99349999999999972</v>
      </c>
      <c r="G1093" s="2">
        <f t="shared" si="131"/>
        <v>1.0574000000000006</v>
      </c>
      <c r="H1093" s="2">
        <f t="shared" si="127"/>
        <v>1.0516000000000003</v>
      </c>
      <c r="I1093" s="2">
        <f t="array" ref="I1093">SUMPRODUCT(B1077:B1096, (ROW(B1077:B1096)-ROW(B1077)+1)) / (20*21/2)</f>
        <v>0.8923809523809525</v>
      </c>
      <c r="J1093" s="2">
        <f t="shared" si="130"/>
        <v>0.9556250965692763</v>
      </c>
      <c r="K1093" s="2">
        <f t="shared" si="132"/>
        <v>1.0261281928545691</v>
      </c>
    </row>
    <row r="1094" spans="1:11" ht="13.5" x14ac:dyDescent="0.25">
      <c r="A1094" s="3">
        <f>TITRES_STAT!B1097</f>
        <v>43901</v>
      </c>
      <c r="B1094" s="5">
        <f>TITRES_STAT!D1097</f>
        <v>0.83</v>
      </c>
      <c r="C1094" s="2">
        <f t="shared" si="133"/>
        <v>0</v>
      </c>
      <c r="D1094" s="2">
        <f t="shared" ref="D1094:D1157" si="134">AVERAGE(B1090:B1094)</f>
        <v>0.82999999999999985</v>
      </c>
      <c r="E1094" s="2">
        <f t="shared" si="128"/>
        <v>0.87199999999999989</v>
      </c>
      <c r="F1094" s="2">
        <f t="shared" si="129"/>
        <v>0.97999999999999954</v>
      </c>
      <c r="G1094" s="2">
        <f t="shared" si="131"/>
        <v>1.0520000000000005</v>
      </c>
      <c r="H1094" s="2">
        <f t="shared" si="127"/>
        <v>1.0505500000000003</v>
      </c>
      <c r="I1094" s="2">
        <f t="array" ref="I1094">SUMPRODUCT(B1078:B1097, (ROW(B1078:B1097)-ROW(B1078)+1)) / (20*21/2)</f>
        <v>0.88066666666666682</v>
      </c>
      <c r="J1094" s="2">
        <f t="shared" si="130"/>
        <v>0.94366080165791666</v>
      </c>
      <c r="K1094" s="2">
        <f t="shared" si="132"/>
        <v>1.0184368911739978</v>
      </c>
    </row>
    <row r="1095" spans="1:11" ht="13.5" x14ac:dyDescent="0.25">
      <c r="A1095" s="3">
        <f>TITRES_STAT!B1098</f>
        <v>43902</v>
      </c>
      <c r="B1095" s="5">
        <f>TITRES_STAT!D1098</f>
        <v>0.83</v>
      </c>
      <c r="C1095" s="2">
        <f t="shared" si="133"/>
        <v>0</v>
      </c>
      <c r="D1095" s="2">
        <f t="shared" si="134"/>
        <v>0.82999999999999985</v>
      </c>
      <c r="E1095" s="2">
        <f t="shared" si="128"/>
        <v>0.85699999999999998</v>
      </c>
      <c r="F1095" s="2">
        <f t="shared" si="129"/>
        <v>0.96649999999999958</v>
      </c>
      <c r="G1095" s="2">
        <f t="shared" si="131"/>
        <v>1.0466000000000004</v>
      </c>
      <c r="H1095" s="2">
        <f t="shared" si="127"/>
        <v>1.0495000000000003</v>
      </c>
      <c r="I1095" s="2">
        <f t="array" ref="I1095">SUMPRODUCT(B1079:B1098, (ROW(B1079:B1098)-ROW(B1079)+1)) / (20*21/2)</f>
        <v>0.86738095238095236</v>
      </c>
      <c r="J1095" s="2">
        <f t="shared" si="130"/>
        <v>0.9328359634047817</v>
      </c>
      <c r="K1095" s="2">
        <f t="shared" si="132"/>
        <v>1.0110472091671745</v>
      </c>
    </row>
    <row r="1096" spans="1:11" ht="13.5" x14ac:dyDescent="0.25">
      <c r="A1096" s="3">
        <f>TITRES_STAT!B1099</f>
        <v>43903</v>
      </c>
      <c r="B1096" s="5">
        <f>TITRES_STAT!D1099</f>
        <v>0.83</v>
      </c>
      <c r="C1096" s="2">
        <f t="shared" si="133"/>
        <v>0</v>
      </c>
      <c r="D1096" s="2">
        <f t="shared" si="134"/>
        <v>0.82999999999999985</v>
      </c>
      <c r="E1096" s="2">
        <f t="shared" si="128"/>
        <v>0.84599999999999986</v>
      </c>
      <c r="F1096" s="2">
        <f t="shared" si="129"/>
        <v>0.95299999999999974</v>
      </c>
      <c r="G1096" s="2">
        <f t="shared" si="131"/>
        <v>1.0412000000000003</v>
      </c>
      <c r="H1096" s="2">
        <f t="shared" si="127"/>
        <v>1.0484500000000003</v>
      </c>
      <c r="I1096" s="2">
        <f t="array" ref="I1096">SUMPRODUCT(B1080:B1099, (ROW(B1080:B1099)-ROW(B1080)+1)) / (20*21/2)</f>
        <v>0.85361904761904761</v>
      </c>
      <c r="J1096" s="2">
        <f t="shared" si="130"/>
        <v>0.92304206212813578</v>
      </c>
      <c r="K1096" s="2">
        <f t="shared" si="132"/>
        <v>1.003947318611599</v>
      </c>
    </row>
    <row r="1097" spans="1:11" ht="13.5" x14ac:dyDescent="0.25">
      <c r="A1097" s="3">
        <f>TITRES_STAT!B1100</f>
        <v>43906</v>
      </c>
      <c r="B1097" s="5">
        <f>TITRES_STAT!D1100</f>
        <v>0.83</v>
      </c>
      <c r="C1097" s="2">
        <f t="shared" si="133"/>
        <v>0</v>
      </c>
      <c r="D1097" s="2">
        <f t="shared" si="134"/>
        <v>0.82999999999999985</v>
      </c>
      <c r="E1097" s="2">
        <f t="shared" si="128"/>
        <v>0.83699999999999997</v>
      </c>
      <c r="F1097" s="2">
        <f t="shared" si="129"/>
        <v>0.93949999999999978</v>
      </c>
      <c r="G1097" s="2">
        <f t="shared" si="131"/>
        <v>1.0358000000000003</v>
      </c>
      <c r="H1097" s="2">
        <f t="shared" si="127"/>
        <v>1.0474000000000006</v>
      </c>
      <c r="I1097" s="2">
        <f t="array" ref="I1097">SUMPRODUCT(B1081:B1100, (ROW(B1081:B1100)-ROW(B1081)+1)) / (20*21/2)</f>
        <v>0.84138095238095234</v>
      </c>
      <c r="J1097" s="2">
        <f t="shared" si="130"/>
        <v>0.91418091335402762</v>
      </c>
      <c r="K1097" s="2">
        <f t="shared" si="132"/>
        <v>0.99712585513663443</v>
      </c>
    </row>
    <row r="1098" spans="1:11" ht="13.5" x14ac:dyDescent="0.25">
      <c r="A1098" s="3">
        <f>TITRES_STAT!B1101</f>
        <v>43907</v>
      </c>
      <c r="B1098" s="5">
        <f>TITRES_STAT!D1101</f>
        <v>0.8</v>
      </c>
      <c r="C1098" s="2">
        <f t="shared" si="133"/>
        <v>-2.9999999999999916E-2</v>
      </c>
      <c r="D1098" s="2">
        <f t="shared" si="134"/>
        <v>0.82400000000000007</v>
      </c>
      <c r="E1098" s="2">
        <f t="shared" si="128"/>
        <v>0.82900000000000007</v>
      </c>
      <c r="F1098" s="2">
        <f t="shared" si="129"/>
        <v>0.92449999999999988</v>
      </c>
      <c r="G1098" s="2">
        <f t="shared" si="131"/>
        <v>1.0298000000000003</v>
      </c>
      <c r="H1098" s="2">
        <f t="shared" ref="H1098:H1161" si="135">AVERAGE(B899:B1098)</f>
        <v>1.0462000000000007</v>
      </c>
      <c r="I1098" s="2">
        <f t="array" ref="I1098">SUMPRODUCT(B1082:B1101, (ROW(B1082:B1101)-ROW(B1082)+1)) / (20*21/2)</f>
        <v>0.83066666666666655</v>
      </c>
      <c r="J1098" s="2">
        <f t="shared" si="130"/>
        <v>0.90330654065364402</v>
      </c>
      <c r="K1098" s="2">
        <f t="shared" si="132"/>
        <v>0.9893954294450017</v>
      </c>
    </row>
    <row r="1099" spans="1:11" ht="13.5" x14ac:dyDescent="0.25">
      <c r="A1099" s="3">
        <f>TITRES_STAT!B1102</f>
        <v>43908</v>
      </c>
      <c r="B1099" s="5">
        <f>TITRES_STAT!D1102</f>
        <v>0.78</v>
      </c>
      <c r="C1099" s="2">
        <f t="shared" si="133"/>
        <v>-2.0000000000000018E-2</v>
      </c>
      <c r="D1099" s="2">
        <f t="shared" si="134"/>
        <v>0.81400000000000006</v>
      </c>
      <c r="E1099" s="2">
        <f t="shared" si="128"/>
        <v>0.82199999999999984</v>
      </c>
      <c r="F1099" s="2">
        <f t="shared" si="129"/>
        <v>0.90850000000000009</v>
      </c>
      <c r="G1099" s="2">
        <f t="shared" si="131"/>
        <v>1.0234000000000001</v>
      </c>
      <c r="H1099" s="2">
        <f t="shared" si="135"/>
        <v>1.0449000000000006</v>
      </c>
      <c r="I1099" s="2">
        <f t="array" ref="I1099">SUMPRODUCT(B1083:B1102, (ROW(B1083:B1102)-ROW(B1083)+1)) / (20*21/2)</f>
        <v>0.82147619047619025</v>
      </c>
      <c r="J1099" s="2">
        <f t="shared" si="130"/>
        <v>0.89156306059139223</v>
      </c>
      <c r="K1099" s="2">
        <f t="shared" si="132"/>
        <v>0.98118384397657032</v>
      </c>
    </row>
    <row r="1100" spans="1:11" ht="13.5" x14ac:dyDescent="0.25">
      <c r="A1100" s="3">
        <f>TITRES_STAT!B1103</f>
        <v>43909</v>
      </c>
      <c r="B1100" s="5">
        <f>TITRES_STAT!D1103</f>
        <v>0.78</v>
      </c>
      <c r="C1100" s="2">
        <f t="shared" si="133"/>
        <v>0</v>
      </c>
      <c r="D1100" s="2">
        <f t="shared" si="134"/>
        <v>0.80400000000000005</v>
      </c>
      <c r="E1100" s="2">
        <f t="shared" ref="E1100:E1163" si="136">AVERAGE(B1091:B1100)</f>
        <v>0.81699999999999995</v>
      </c>
      <c r="F1100" s="2">
        <f t="shared" si="129"/>
        <v>0.89250000000000007</v>
      </c>
      <c r="G1100" s="2">
        <f t="shared" si="131"/>
        <v>1.0170000000000001</v>
      </c>
      <c r="H1100" s="2">
        <f t="shared" si="135"/>
        <v>1.0436000000000005</v>
      </c>
      <c r="I1100" s="2">
        <f t="array" ref="I1100">SUMPRODUCT(B1084:B1103, (ROW(B1084:B1103)-ROW(B1084)+1)) / (20*21/2)</f>
        <v>0.81380952380952365</v>
      </c>
      <c r="J1100" s="2">
        <f t="shared" si="130"/>
        <v>0.88093800720173587</v>
      </c>
      <c r="K1100" s="2">
        <f t="shared" si="132"/>
        <v>0.97329428146768526</v>
      </c>
    </row>
    <row r="1101" spans="1:11" ht="13.5" x14ac:dyDescent="0.25">
      <c r="A1101" s="3">
        <f>TITRES_STAT!B1104</f>
        <v>43913</v>
      </c>
      <c r="B1101" s="5">
        <f>TITRES_STAT!D1104</f>
        <v>0.78</v>
      </c>
      <c r="C1101" s="2">
        <f t="shared" si="133"/>
        <v>0</v>
      </c>
      <c r="D1101" s="2">
        <f t="shared" si="134"/>
        <v>0.79400000000000015</v>
      </c>
      <c r="E1101" s="2">
        <f t="shared" si="136"/>
        <v>0.81199999999999994</v>
      </c>
      <c r="F1101" s="2">
        <f t="shared" si="129"/>
        <v>0.87650000000000006</v>
      </c>
      <c r="G1101" s="2">
        <f t="shared" si="131"/>
        <v>1.0106000000000002</v>
      </c>
      <c r="H1101" s="2">
        <f t="shared" si="135"/>
        <v>1.0423000000000007</v>
      </c>
      <c r="I1101" s="2">
        <f t="array" ref="I1101">SUMPRODUCT(B1085:B1104, (ROW(B1085:B1104)-ROW(B1085)+1)) / (20*21/2)</f>
        <v>0.80747619047619046</v>
      </c>
      <c r="J1101" s="2">
        <f t="shared" si="130"/>
        <v>0.87132486365871342</v>
      </c>
      <c r="K1101" s="2">
        <f t="shared" si="132"/>
        <v>0.96571411356699177</v>
      </c>
    </row>
    <row r="1102" spans="1:11" ht="13.5" x14ac:dyDescent="0.25">
      <c r="A1102" s="3">
        <f>TITRES_STAT!B1105</f>
        <v>43914</v>
      </c>
      <c r="B1102" s="5">
        <f>TITRES_STAT!D1105</f>
        <v>0.78</v>
      </c>
      <c r="C1102" s="2">
        <f t="shared" si="133"/>
        <v>0</v>
      </c>
      <c r="D1102" s="2">
        <f t="shared" si="134"/>
        <v>0.78400000000000014</v>
      </c>
      <c r="E1102" s="2">
        <f t="shared" si="136"/>
        <v>0.80700000000000005</v>
      </c>
      <c r="F1102" s="2">
        <f t="shared" si="129"/>
        <v>0.86050000000000004</v>
      </c>
      <c r="G1102" s="2">
        <f t="shared" si="131"/>
        <v>1.0042000000000002</v>
      </c>
      <c r="H1102" s="2">
        <f t="shared" si="135"/>
        <v>1.0412000000000006</v>
      </c>
      <c r="I1102" s="2">
        <f t="array" ref="I1102">SUMPRODUCT(B1086:B1105, (ROW(B1086:B1105)-ROW(B1086)+1)) / (20*21/2)</f>
        <v>0.80228571428571427</v>
      </c>
      <c r="J1102" s="2">
        <f t="shared" si="130"/>
        <v>0.8626272575959788</v>
      </c>
      <c r="K1102" s="2">
        <f t="shared" si="132"/>
        <v>0.9584312071526</v>
      </c>
    </row>
    <row r="1103" spans="1:11" ht="13.5" x14ac:dyDescent="0.25">
      <c r="A1103" s="3">
        <f>TITRES_STAT!B1106</f>
        <v>43915</v>
      </c>
      <c r="B1103" s="5">
        <f>TITRES_STAT!D1106</f>
        <v>0.78</v>
      </c>
      <c r="C1103" s="2">
        <f t="shared" si="133"/>
        <v>0</v>
      </c>
      <c r="D1103" s="2">
        <f t="shared" si="134"/>
        <v>0.78</v>
      </c>
      <c r="E1103" s="2">
        <f t="shared" si="136"/>
        <v>0.80200000000000016</v>
      </c>
      <c r="F1103" s="2">
        <f t="shared" si="129"/>
        <v>0.84650000000000003</v>
      </c>
      <c r="G1103" s="2">
        <f t="shared" si="131"/>
        <v>0.99780000000000013</v>
      </c>
      <c r="H1103" s="2">
        <f t="shared" si="135"/>
        <v>1.0402000000000007</v>
      </c>
      <c r="I1103" s="2">
        <f t="array" ref="I1103">SUMPRODUCT(B1087:B1106, (ROW(B1087:B1106)-ROW(B1087)+1)) / (20*21/2)</f>
        <v>0.79804761904761912</v>
      </c>
      <c r="J1103" s="2">
        <f t="shared" si="130"/>
        <v>0.85475799496779037</v>
      </c>
      <c r="K1103" s="2">
        <f t="shared" si="132"/>
        <v>0.95143390491132163</v>
      </c>
    </row>
    <row r="1104" spans="1:11" ht="13.5" x14ac:dyDescent="0.25">
      <c r="A1104" s="3">
        <f>TITRES_STAT!B1107</f>
        <v>43916</v>
      </c>
      <c r="B1104" s="5">
        <f>TITRES_STAT!D1107</f>
        <v>0.78</v>
      </c>
      <c r="C1104" s="2">
        <f t="shared" si="133"/>
        <v>0</v>
      </c>
      <c r="D1104" s="2">
        <f t="shared" si="134"/>
        <v>0.78</v>
      </c>
      <c r="E1104" s="2">
        <f t="shared" si="136"/>
        <v>0.79700000000000015</v>
      </c>
      <c r="F1104" s="2">
        <f t="shared" si="129"/>
        <v>0.83449999999999991</v>
      </c>
      <c r="G1104" s="2">
        <f t="shared" si="131"/>
        <v>0.99140000000000017</v>
      </c>
      <c r="H1104" s="2">
        <f t="shared" si="135"/>
        <v>1.0392000000000008</v>
      </c>
      <c r="I1104" s="2">
        <f t="array" ref="I1104">SUMPRODUCT(B1088:B1107, (ROW(B1088:B1107)-ROW(B1088)+1)) / (20*21/2)</f>
        <v>0.79457142857142848</v>
      </c>
      <c r="J1104" s="2">
        <f t="shared" si="130"/>
        <v>0.84763818592323892</v>
      </c>
      <c r="K1104" s="2">
        <f t="shared" si="132"/>
        <v>0.94471100667950514</v>
      </c>
    </row>
    <row r="1105" spans="1:11" ht="13.5" x14ac:dyDescent="0.25">
      <c r="A1105" s="3">
        <f>TITRES_STAT!B1108</f>
        <v>43917</v>
      </c>
      <c r="B1105" s="5">
        <f>TITRES_STAT!D1108</f>
        <v>0.78</v>
      </c>
      <c r="C1105" s="2">
        <f t="shared" si="133"/>
        <v>0</v>
      </c>
      <c r="D1105" s="2">
        <f t="shared" si="134"/>
        <v>0.78</v>
      </c>
      <c r="E1105" s="2">
        <f t="shared" si="136"/>
        <v>0.79200000000000015</v>
      </c>
      <c r="F1105" s="2">
        <f t="shared" si="129"/>
        <v>0.8244999999999999</v>
      </c>
      <c r="G1105" s="2">
        <f t="shared" si="131"/>
        <v>0.9850000000000001</v>
      </c>
      <c r="H1105" s="2">
        <f t="shared" si="135"/>
        <v>1.0382000000000007</v>
      </c>
      <c r="I1105" s="2">
        <f t="array" ref="I1105">SUMPRODUCT(B1089:B1108, (ROW(B1089:B1108)-ROW(B1089)+1)) / (20*21/2)</f>
        <v>0.79176190476190467</v>
      </c>
      <c r="J1105" s="2">
        <f t="shared" si="130"/>
        <v>0.84119645393054954</v>
      </c>
      <c r="K1105" s="2">
        <f t="shared" si="132"/>
        <v>0.93825175151560303</v>
      </c>
    </row>
    <row r="1106" spans="1:11" ht="13.5" x14ac:dyDescent="0.25">
      <c r="A1106" s="3">
        <f>TITRES_STAT!B1109</f>
        <v>43920</v>
      </c>
      <c r="B1106" s="5">
        <f>TITRES_STAT!D1109</f>
        <v>0.78</v>
      </c>
      <c r="C1106" s="2">
        <f t="shared" si="133"/>
        <v>0</v>
      </c>
      <c r="D1106" s="2">
        <f t="shared" si="134"/>
        <v>0.78</v>
      </c>
      <c r="E1106" s="2">
        <f t="shared" si="136"/>
        <v>0.78700000000000014</v>
      </c>
      <c r="F1106" s="2">
        <f t="shared" si="129"/>
        <v>0.81649999999999978</v>
      </c>
      <c r="G1106" s="2">
        <f t="shared" si="131"/>
        <v>0.97860000000000014</v>
      </c>
      <c r="H1106" s="2">
        <f t="shared" si="135"/>
        <v>1.0372000000000008</v>
      </c>
      <c r="I1106" s="2">
        <f t="array" ref="I1106">SUMPRODUCT(B1090:B1109, (ROW(B1090:B1109)-ROW(B1090)+1)) / (20*21/2)</f>
        <v>0.78942857142857148</v>
      </c>
      <c r="J1106" s="2">
        <f t="shared" si="130"/>
        <v>0.83536822022287816</v>
      </c>
      <c r="K1106" s="2">
        <f t="shared" si="132"/>
        <v>0.93204580047577557</v>
      </c>
    </row>
    <row r="1107" spans="1:11" ht="13.5" x14ac:dyDescent="0.25">
      <c r="A1107" s="3">
        <f>TITRES_STAT!B1110</f>
        <v>43921</v>
      </c>
      <c r="B1107" s="5">
        <f>TITRES_STAT!D1110</f>
        <v>0.78</v>
      </c>
      <c r="C1107" s="2">
        <f t="shared" si="133"/>
        <v>0</v>
      </c>
      <c r="D1107" s="2">
        <f t="shared" si="134"/>
        <v>0.78</v>
      </c>
      <c r="E1107" s="2">
        <f t="shared" si="136"/>
        <v>0.78200000000000025</v>
      </c>
      <c r="F1107" s="2">
        <f t="shared" si="129"/>
        <v>0.80949999999999966</v>
      </c>
      <c r="G1107" s="2">
        <f t="shared" si="131"/>
        <v>0.97220000000000018</v>
      </c>
      <c r="H1107" s="2">
        <f t="shared" si="135"/>
        <v>1.0362000000000007</v>
      </c>
      <c r="I1107" s="2">
        <f t="array" ref="I1107">SUMPRODUCT(B1091:B1110, (ROW(B1091:B1110)-ROW(B1091)+1)) / (20*21/2)</f>
        <v>0.78742857142857148</v>
      </c>
      <c r="J1107" s="2">
        <f t="shared" si="130"/>
        <v>0.83009505639212788</v>
      </c>
      <c r="K1107" s="2">
        <f t="shared" si="132"/>
        <v>0.92608322006496091</v>
      </c>
    </row>
    <row r="1108" spans="1:11" ht="13.5" x14ac:dyDescent="0.25">
      <c r="A1108" s="3">
        <f>TITRES_STAT!B1111</f>
        <v>43922</v>
      </c>
      <c r="B1108" s="5">
        <f>TITRES_STAT!D1111</f>
        <v>0.78</v>
      </c>
      <c r="C1108" s="2">
        <f t="shared" si="133"/>
        <v>0</v>
      </c>
      <c r="D1108" s="2">
        <f t="shared" si="134"/>
        <v>0.78</v>
      </c>
      <c r="E1108" s="2">
        <f t="shared" si="136"/>
        <v>0.78000000000000014</v>
      </c>
      <c r="F1108" s="2">
        <f t="shared" ref="F1108:F1171" si="137">AVERAGE(B1089:B1108)</f>
        <v>0.80449999999999977</v>
      </c>
      <c r="G1108" s="2">
        <f t="shared" si="131"/>
        <v>0.9658000000000001</v>
      </c>
      <c r="H1108" s="2">
        <f t="shared" si="135"/>
        <v>1.0352000000000006</v>
      </c>
      <c r="I1108" s="2">
        <f t="array" ref="I1108">SUMPRODUCT(B1092:B1111, (ROW(B1092:B1111)-ROW(B1092)+1)) / (20*21/2)</f>
        <v>0.78566666666666674</v>
      </c>
      <c r="J1108" s="2">
        <f t="shared" si="130"/>
        <v>0.82532409864049672</v>
      </c>
      <c r="K1108" s="2">
        <f t="shared" si="132"/>
        <v>0.9203544663369233</v>
      </c>
    </row>
    <row r="1109" spans="1:11" ht="13.5" x14ac:dyDescent="0.25">
      <c r="A1109" s="3">
        <f>TITRES_STAT!B1112</f>
        <v>43923</v>
      </c>
      <c r="B1109" s="5">
        <f>TITRES_STAT!D1112</f>
        <v>0.78</v>
      </c>
      <c r="C1109" s="2">
        <f t="shared" si="133"/>
        <v>0</v>
      </c>
      <c r="D1109" s="2">
        <f t="shared" si="134"/>
        <v>0.78</v>
      </c>
      <c r="E1109" s="2">
        <f t="shared" si="136"/>
        <v>0.78000000000000014</v>
      </c>
      <c r="F1109" s="2">
        <f t="shared" si="137"/>
        <v>0.8009999999999996</v>
      </c>
      <c r="G1109" s="2">
        <f t="shared" si="131"/>
        <v>0.95940000000000014</v>
      </c>
      <c r="H1109" s="2">
        <f t="shared" si="135"/>
        <v>1.0342000000000007</v>
      </c>
      <c r="I1109" s="2">
        <f t="array" ref="I1109">SUMPRODUCT(B1093:B1112, (ROW(B1093:B1112)-ROW(B1093)+1)) / (20*21/2)</f>
        <v>0.78414285714285725</v>
      </c>
      <c r="J1109" s="2">
        <f t="shared" ref="J1109:J1172" si="138">$J$4*B1109+J1108*(1-$J$4)</f>
        <v>0.82100751781759229</v>
      </c>
      <c r="K1109" s="2">
        <f t="shared" si="132"/>
        <v>0.9148503696178284</v>
      </c>
    </row>
    <row r="1110" spans="1:11" ht="13.5" x14ac:dyDescent="0.25">
      <c r="A1110" s="3">
        <f>TITRES_STAT!B1113</f>
        <v>43924</v>
      </c>
      <c r="B1110" s="5">
        <f>TITRES_STAT!D1113</f>
        <v>0.78</v>
      </c>
      <c r="C1110" s="2">
        <f t="shared" si="133"/>
        <v>0</v>
      </c>
      <c r="D1110" s="2">
        <f t="shared" si="134"/>
        <v>0.78</v>
      </c>
      <c r="E1110" s="2">
        <f t="shared" si="136"/>
        <v>0.78000000000000014</v>
      </c>
      <c r="F1110" s="2">
        <f t="shared" si="137"/>
        <v>0.79849999999999965</v>
      </c>
      <c r="G1110" s="2">
        <f t="shared" si="131"/>
        <v>0.95300000000000007</v>
      </c>
      <c r="H1110" s="2">
        <f t="shared" si="135"/>
        <v>1.0332000000000006</v>
      </c>
      <c r="I1110" s="2">
        <f t="array" ref="I1110">SUMPRODUCT(B1094:B1113, (ROW(B1094:B1113)-ROW(B1094)+1)) / (20*21/2)</f>
        <v>0.78285714285714292</v>
      </c>
      <c r="J1110" s="2">
        <f t="shared" si="138"/>
        <v>0.81710203993020258</v>
      </c>
      <c r="K1110" s="2">
        <f t="shared" si="132"/>
        <v>0.90956211982889401</v>
      </c>
    </row>
    <row r="1111" spans="1:11" ht="13.5" x14ac:dyDescent="0.25">
      <c r="A1111" s="3">
        <f>TITRES_STAT!B1114</f>
        <v>43927</v>
      </c>
      <c r="B1111" s="5">
        <f>TITRES_STAT!D1114</f>
        <v>0.78</v>
      </c>
      <c r="C1111" s="2">
        <f t="shared" si="133"/>
        <v>0</v>
      </c>
      <c r="D1111" s="2">
        <f t="shared" si="134"/>
        <v>0.78</v>
      </c>
      <c r="E1111" s="2">
        <f t="shared" si="136"/>
        <v>0.78000000000000014</v>
      </c>
      <c r="F1111" s="2">
        <f t="shared" si="137"/>
        <v>0.7959999999999996</v>
      </c>
      <c r="G1111" s="2">
        <f t="shared" si="131"/>
        <v>0.94660000000000011</v>
      </c>
      <c r="H1111" s="2">
        <f t="shared" si="135"/>
        <v>1.0322000000000007</v>
      </c>
      <c r="I1111" s="2">
        <f t="array" ref="I1111">SUMPRODUCT(B1095:B1114, (ROW(B1095:B1114)-ROW(B1095)+1)) / (20*21/2)</f>
        <v>0.78180952380952384</v>
      </c>
      <c r="J1111" s="2">
        <f t="shared" si="138"/>
        <v>0.81356851231780236</v>
      </c>
      <c r="K1111" s="2">
        <f t="shared" si="132"/>
        <v>0.90448125238462374</v>
      </c>
    </row>
    <row r="1112" spans="1:11" ht="13.5" x14ac:dyDescent="0.25">
      <c r="A1112" s="3">
        <f>TITRES_STAT!B1115</f>
        <v>43928</v>
      </c>
      <c r="B1112" s="5">
        <f>TITRES_STAT!D1115</f>
        <v>0.78</v>
      </c>
      <c r="C1112" s="2">
        <f t="shared" si="133"/>
        <v>0</v>
      </c>
      <c r="D1112" s="2">
        <f t="shared" si="134"/>
        <v>0.78</v>
      </c>
      <c r="E1112" s="2">
        <f t="shared" si="136"/>
        <v>0.78000000000000014</v>
      </c>
      <c r="F1112" s="2">
        <f t="shared" si="137"/>
        <v>0.79349999999999965</v>
      </c>
      <c r="G1112" s="2">
        <f t="shared" si="131"/>
        <v>0.94020000000000015</v>
      </c>
      <c r="H1112" s="2">
        <f t="shared" si="135"/>
        <v>1.0312000000000008</v>
      </c>
      <c r="I1112" s="2">
        <f t="array" ref="I1112">SUMPRODUCT(B1096:B1115, (ROW(B1096:B1115)-ROW(B1096)+1)) / (20*21/2)</f>
        <v>0.78100000000000014</v>
      </c>
      <c r="J1112" s="2">
        <f t="shared" si="138"/>
        <v>0.81037151114467831</v>
      </c>
      <c r="K1112" s="2">
        <f t="shared" si="132"/>
        <v>0.89959963464405035</v>
      </c>
    </row>
    <row r="1113" spans="1:11" ht="13.5" x14ac:dyDescent="0.25">
      <c r="A1113" s="3">
        <f>TITRES_STAT!B1116</f>
        <v>43929</v>
      </c>
      <c r="B1113" s="5">
        <f>TITRES_STAT!D1116</f>
        <v>0.78</v>
      </c>
      <c r="C1113" s="2">
        <f t="shared" si="133"/>
        <v>0</v>
      </c>
      <c r="D1113" s="2">
        <f t="shared" si="134"/>
        <v>0.78</v>
      </c>
      <c r="E1113" s="2">
        <f t="shared" si="136"/>
        <v>0.78000000000000014</v>
      </c>
      <c r="F1113" s="2">
        <f t="shared" si="137"/>
        <v>0.7909999999999997</v>
      </c>
      <c r="G1113" s="2">
        <f t="shared" si="131"/>
        <v>0.93380000000000007</v>
      </c>
      <c r="H1113" s="2">
        <f t="shared" si="135"/>
        <v>1.0302000000000007</v>
      </c>
      <c r="I1113" s="2">
        <f t="array" ref="I1113">SUMPRODUCT(B1097:B1116, (ROW(B1097:B1116)-ROW(B1097)+1)) / (20*21/2)</f>
        <v>0.78042857142857147</v>
      </c>
      <c r="J1113" s="2">
        <f t="shared" si="138"/>
        <v>0.80747898627375658</v>
      </c>
      <c r="K1113" s="2">
        <f t="shared" si="132"/>
        <v>0.89490945289330337</v>
      </c>
    </row>
    <row r="1114" spans="1:11" ht="13.5" x14ac:dyDescent="0.25">
      <c r="A1114" s="3">
        <f>TITRES_STAT!B1117</f>
        <v>43934</v>
      </c>
      <c r="B1114" s="5">
        <f>TITRES_STAT!D1117</f>
        <v>0.78</v>
      </c>
      <c r="C1114" s="2">
        <f t="shared" si="133"/>
        <v>0</v>
      </c>
      <c r="D1114" s="2">
        <f t="shared" si="134"/>
        <v>0.78</v>
      </c>
      <c r="E1114" s="2">
        <f t="shared" si="136"/>
        <v>0.78000000000000014</v>
      </c>
      <c r="F1114" s="2">
        <f t="shared" si="137"/>
        <v>0.78849999999999976</v>
      </c>
      <c r="G1114" s="2">
        <f t="shared" si="131"/>
        <v>0.92740000000000011</v>
      </c>
      <c r="H1114" s="2">
        <f t="shared" si="135"/>
        <v>1.0292000000000008</v>
      </c>
      <c r="I1114" s="2">
        <f t="array" ref="I1114">SUMPRODUCT(B1098:B1117, (ROW(B1098:B1117)-ROW(B1098)+1)) / (20*21/2)</f>
        <v>0.78009523809523806</v>
      </c>
      <c r="J1114" s="2">
        <f t="shared" si="138"/>
        <v>0.8048619399619702</v>
      </c>
      <c r="K1114" s="2">
        <f t="shared" si="132"/>
        <v>0.89040319983866412</v>
      </c>
    </row>
    <row r="1115" spans="1:11" ht="13.5" x14ac:dyDescent="0.25">
      <c r="A1115" s="3">
        <f>TITRES_STAT!B1118</f>
        <v>43935</v>
      </c>
      <c r="B1115" s="5">
        <f>TITRES_STAT!D1118</f>
        <v>0.78</v>
      </c>
      <c r="C1115" s="2">
        <f t="shared" si="133"/>
        <v>0</v>
      </c>
      <c r="D1115" s="2">
        <f t="shared" si="134"/>
        <v>0.78</v>
      </c>
      <c r="E1115" s="2">
        <f t="shared" si="136"/>
        <v>0.78000000000000014</v>
      </c>
      <c r="F1115" s="2">
        <f t="shared" si="137"/>
        <v>0.78599999999999981</v>
      </c>
      <c r="G1115" s="2">
        <f t="shared" si="131"/>
        <v>0.92100000000000004</v>
      </c>
      <c r="H1115" s="2">
        <f t="shared" si="135"/>
        <v>1.0282000000000009</v>
      </c>
      <c r="I1115" s="2">
        <f t="array" ref="I1115">SUMPRODUCT(B1099:B1118, (ROW(B1099:B1118)-ROW(B1099)+1)) / (20*21/2)</f>
        <v>0.78</v>
      </c>
      <c r="J1115" s="2">
        <f t="shared" si="138"/>
        <v>0.80249413615606824</v>
      </c>
      <c r="K1115" s="2">
        <f t="shared" si="132"/>
        <v>0.88607366259008913</v>
      </c>
    </row>
    <row r="1116" spans="1:11" ht="13.5" x14ac:dyDescent="0.25">
      <c r="A1116" s="3">
        <f>TITRES_STAT!B1119</f>
        <v>43936</v>
      </c>
      <c r="B1116" s="5">
        <f>TITRES_STAT!D1119</f>
        <v>0.78</v>
      </c>
      <c r="C1116" s="2">
        <f t="shared" si="133"/>
        <v>0</v>
      </c>
      <c r="D1116" s="2">
        <f t="shared" si="134"/>
        <v>0.78</v>
      </c>
      <c r="E1116" s="2">
        <f t="shared" si="136"/>
        <v>0.78000000000000014</v>
      </c>
      <c r="F1116" s="2">
        <f t="shared" si="137"/>
        <v>0.78349999999999986</v>
      </c>
      <c r="G1116" s="2">
        <f t="shared" si="131"/>
        <v>0.91460000000000008</v>
      </c>
      <c r="H1116" s="2">
        <f t="shared" si="135"/>
        <v>1.0272000000000008</v>
      </c>
      <c r="I1116" s="2">
        <f t="array" ref="I1116">SUMPRODUCT(B1100:B1119, (ROW(B1100:B1119)-ROW(B1100)+1)) / (20*21/2)</f>
        <v>0.78</v>
      </c>
      <c r="J1116" s="2">
        <f t="shared" si="138"/>
        <v>0.80035183747453797</v>
      </c>
      <c r="K1116" s="2">
        <f t="shared" si="132"/>
        <v>0.88191391111596806</v>
      </c>
    </row>
    <row r="1117" spans="1:11" ht="13.5" x14ac:dyDescent="0.25">
      <c r="A1117" s="3">
        <f>TITRES_STAT!B1120</f>
        <v>43937</v>
      </c>
      <c r="B1117" s="5">
        <f>TITRES_STAT!D1120</f>
        <v>0.78</v>
      </c>
      <c r="C1117" s="2">
        <f t="shared" si="133"/>
        <v>0</v>
      </c>
      <c r="D1117" s="2">
        <f t="shared" si="134"/>
        <v>0.78</v>
      </c>
      <c r="E1117" s="2">
        <f t="shared" si="136"/>
        <v>0.78000000000000014</v>
      </c>
      <c r="F1117" s="2">
        <f t="shared" si="137"/>
        <v>0.78099999999999981</v>
      </c>
      <c r="G1117" s="2">
        <f t="shared" si="131"/>
        <v>0.90820000000000012</v>
      </c>
      <c r="H1117" s="2">
        <f t="shared" si="135"/>
        <v>1.0262000000000007</v>
      </c>
      <c r="I1117" s="2">
        <f t="array" ref="I1117">SUMPRODUCT(B1101:B1120, (ROW(B1101:B1120)-ROW(B1101)+1)) / (20*21/2)</f>
        <v>0.78</v>
      </c>
      <c r="J1117" s="2">
        <f t="shared" si="138"/>
        <v>0.79841356723886769</v>
      </c>
      <c r="K1117" s="2">
        <f t="shared" si="132"/>
        <v>0.87791728715063611</v>
      </c>
    </row>
    <row r="1118" spans="1:11" ht="13.5" x14ac:dyDescent="0.25">
      <c r="A1118" s="3">
        <f>TITRES_STAT!B1121</f>
        <v>43938</v>
      </c>
      <c r="B1118" s="5">
        <f>TITRES_STAT!D1121</f>
        <v>0.78</v>
      </c>
      <c r="C1118" s="2">
        <f t="shared" si="133"/>
        <v>0</v>
      </c>
      <c r="D1118" s="2">
        <f t="shared" si="134"/>
        <v>0.78</v>
      </c>
      <c r="E1118" s="2">
        <f t="shared" si="136"/>
        <v>0.78000000000000014</v>
      </c>
      <c r="F1118" s="2">
        <f t="shared" si="137"/>
        <v>0.7799999999999998</v>
      </c>
      <c r="G1118" s="2">
        <f t="shared" si="131"/>
        <v>0.90180000000000016</v>
      </c>
      <c r="H1118" s="2">
        <f t="shared" si="135"/>
        <v>1.0252000000000008</v>
      </c>
      <c r="I1118" s="2">
        <f t="array" ref="I1118">SUMPRODUCT(B1102:B1121, (ROW(B1102:B1121)-ROW(B1102)+1)) / (20*21/2)</f>
        <v>0.78</v>
      </c>
      <c r="J1118" s="2">
        <f t="shared" si="138"/>
        <v>0.79665989416849936</v>
      </c>
      <c r="K1118" s="2">
        <f t="shared" si="132"/>
        <v>0.87407739353688574</v>
      </c>
    </row>
    <row r="1119" spans="1:11" ht="13.5" x14ac:dyDescent="0.25">
      <c r="A1119" s="3">
        <f>TITRES_STAT!B1122</f>
        <v>43941</v>
      </c>
      <c r="B1119" s="5">
        <f>TITRES_STAT!D1122</f>
        <v>0.78</v>
      </c>
      <c r="C1119" s="2">
        <f t="shared" si="133"/>
        <v>0</v>
      </c>
      <c r="D1119" s="2">
        <f t="shared" si="134"/>
        <v>0.78</v>
      </c>
      <c r="E1119" s="2">
        <f t="shared" si="136"/>
        <v>0.78000000000000014</v>
      </c>
      <c r="F1119" s="2">
        <f t="shared" si="137"/>
        <v>0.7799999999999998</v>
      </c>
      <c r="G1119" s="2">
        <f t="shared" si="131"/>
        <v>0.8954000000000002</v>
      </c>
      <c r="H1119" s="2">
        <f t="shared" si="135"/>
        <v>1.0242000000000007</v>
      </c>
      <c r="I1119" s="2">
        <f t="array" ref="I1119">SUMPRODUCT(B1103:B1122, (ROW(B1103:B1122)-ROW(B1103)+1)) / (20*21/2)</f>
        <v>0.78</v>
      </c>
      <c r="J1119" s="2">
        <f t="shared" si="138"/>
        <v>0.79507323758102322</v>
      </c>
      <c r="K1119" s="2">
        <f t="shared" si="132"/>
        <v>0.87038808398641965</v>
      </c>
    </row>
    <row r="1120" spans="1:11" ht="13.5" x14ac:dyDescent="0.25">
      <c r="A1120" s="3">
        <f>TITRES_STAT!B1123</f>
        <v>43942</v>
      </c>
      <c r="B1120" s="5">
        <f>TITRES_STAT!D1123</f>
        <v>0.78</v>
      </c>
      <c r="C1120" s="2">
        <f t="shared" si="133"/>
        <v>0</v>
      </c>
      <c r="D1120" s="2">
        <f t="shared" si="134"/>
        <v>0.78</v>
      </c>
      <c r="E1120" s="2">
        <f t="shared" si="136"/>
        <v>0.78000000000000014</v>
      </c>
      <c r="F1120" s="2">
        <f t="shared" si="137"/>
        <v>0.7799999999999998</v>
      </c>
      <c r="G1120" s="2">
        <f t="shared" si="131"/>
        <v>0.88900000000000023</v>
      </c>
      <c r="H1120" s="2">
        <f t="shared" si="135"/>
        <v>1.0232000000000008</v>
      </c>
      <c r="I1120" s="2">
        <f t="array" ref="I1120">SUMPRODUCT(B1104:B1123, (ROW(B1104:B1123)-ROW(B1104)+1)) / (20*21/2)</f>
        <v>0.78</v>
      </c>
      <c r="J1120" s="2">
        <f t="shared" si="138"/>
        <v>0.79363769114473526</v>
      </c>
      <c r="K1120" s="2">
        <f t="shared" si="132"/>
        <v>0.86684345324185419</v>
      </c>
    </row>
    <row r="1121" spans="1:11" ht="13.5" x14ac:dyDescent="0.25">
      <c r="A1121" s="3">
        <f>TITRES_STAT!B1124</f>
        <v>43943</v>
      </c>
      <c r="B1121" s="5">
        <f>TITRES_STAT!D1124</f>
        <v>0.78</v>
      </c>
      <c r="C1121" s="2">
        <f t="shared" si="133"/>
        <v>0</v>
      </c>
      <c r="D1121" s="2">
        <f t="shared" si="134"/>
        <v>0.78</v>
      </c>
      <c r="E1121" s="2">
        <f t="shared" si="136"/>
        <v>0.78000000000000014</v>
      </c>
      <c r="F1121" s="2">
        <f t="shared" si="137"/>
        <v>0.7799999999999998</v>
      </c>
      <c r="G1121" s="2">
        <f t="shared" si="131"/>
        <v>0.88260000000000016</v>
      </c>
      <c r="H1121" s="2">
        <f t="shared" si="135"/>
        <v>1.0222000000000009</v>
      </c>
      <c r="I1121" s="2">
        <f t="array" ref="I1121">SUMPRODUCT(B1105:B1124, (ROW(B1105:B1124)-ROW(B1105)+1)) / (20*21/2)</f>
        <v>0.78</v>
      </c>
      <c r="J1121" s="2">
        <f t="shared" si="138"/>
        <v>0.79233886341666526</v>
      </c>
      <c r="K1121" s="2">
        <f t="shared" si="132"/>
        <v>0.8634378276245267</v>
      </c>
    </row>
    <row r="1122" spans="1:11" ht="13.5" x14ac:dyDescent="0.25">
      <c r="A1122" s="3">
        <f>TITRES_STAT!B1125</f>
        <v>43944</v>
      </c>
      <c r="B1122" s="5">
        <f>TITRES_STAT!D1125</f>
        <v>0.78</v>
      </c>
      <c r="C1122" s="2">
        <f t="shared" si="133"/>
        <v>0</v>
      </c>
      <c r="D1122" s="2">
        <f t="shared" si="134"/>
        <v>0.78</v>
      </c>
      <c r="E1122" s="2">
        <f t="shared" si="136"/>
        <v>0.78000000000000014</v>
      </c>
      <c r="F1122" s="2">
        <f t="shared" si="137"/>
        <v>0.7799999999999998</v>
      </c>
      <c r="G1122" s="2">
        <f t="shared" si="131"/>
        <v>0.8762000000000002</v>
      </c>
      <c r="H1122" s="2">
        <f t="shared" si="135"/>
        <v>1.021200000000001</v>
      </c>
      <c r="I1122" s="2">
        <f t="array" ref="I1122">SUMPRODUCT(B1106:B1125, (ROW(B1106:B1125)-ROW(B1106)+1)) / (20*21/2)</f>
        <v>0.78</v>
      </c>
      <c r="J1122" s="2">
        <f t="shared" si="138"/>
        <v>0.79116373356745906</v>
      </c>
      <c r="K1122" s="2">
        <f t="shared" si="132"/>
        <v>0.86016575595297673</v>
      </c>
    </row>
    <row r="1123" spans="1:11" ht="13.5" x14ac:dyDescent="0.25">
      <c r="A1123" s="3">
        <f>TITRES_STAT!B1126</f>
        <v>43945</v>
      </c>
      <c r="B1123" s="5">
        <f>TITRES_STAT!D1126</f>
        <v>0.78</v>
      </c>
      <c r="C1123" s="2">
        <f t="shared" si="133"/>
        <v>0</v>
      </c>
      <c r="D1123" s="2">
        <f t="shared" si="134"/>
        <v>0.78</v>
      </c>
      <c r="E1123" s="2">
        <f t="shared" si="136"/>
        <v>0.78000000000000014</v>
      </c>
      <c r="F1123" s="2">
        <f t="shared" si="137"/>
        <v>0.7799999999999998</v>
      </c>
      <c r="G1123" s="2">
        <f t="shared" si="131"/>
        <v>0.86980000000000035</v>
      </c>
      <c r="H1123" s="2">
        <f t="shared" si="135"/>
        <v>1.0202000000000009</v>
      </c>
      <c r="I1123" s="2">
        <f t="array" ref="I1123">SUMPRODUCT(B1107:B1126, (ROW(B1107:B1126)-ROW(B1107)+1)) / (20*21/2)</f>
        <v>0.78</v>
      </c>
      <c r="J1123" s="2">
        <f t="shared" si="138"/>
        <v>0.79010052084674864</v>
      </c>
      <c r="K1123" s="2">
        <f t="shared" si="132"/>
        <v>0.85702200081756597</v>
      </c>
    </row>
    <row r="1124" spans="1:11" ht="13.5" x14ac:dyDescent="0.25">
      <c r="A1124" s="3">
        <f>TITRES_STAT!B1127</f>
        <v>43948</v>
      </c>
      <c r="B1124" s="5">
        <f>TITRES_STAT!D1127</f>
        <v>0.78</v>
      </c>
      <c r="C1124" s="2">
        <f t="shared" si="133"/>
        <v>0</v>
      </c>
      <c r="D1124" s="2">
        <f t="shared" si="134"/>
        <v>0.78</v>
      </c>
      <c r="E1124" s="2">
        <f t="shared" si="136"/>
        <v>0.78000000000000014</v>
      </c>
      <c r="F1124" s="2">
        <f t="shared" si="137"/>
        <v>0.7799999999999998</v>
      </c>
      <c r="G1124" s="2">
        <f t="shared" si="131"/>
        <v>0.86340000000000028</v>
      </c>
      <c r="H1124" s="2">
        <f t="shared" si="135"/>
        <v>1.0192000000000008</v>
      </c>
      <c r="I1124" s="2">
        <f t="array" ref="I1124">SUMPRODUCT(B1108:B1127, (ROW(B1108:B1127)-ROW(B1108)+1)) / (20*21/2)</f>
        <v>0.78</v>
      </c>
      <c r="J1124" s="2">
        <f t="shared" si="138"/>
        <v>0.7891385664803916</v>
      </c>
      <c r="K1124" s="2">
        <f t="shared" si="132"/>
        <v>0.85400153019726932</v>
      </c>
    </row>
    <row r="1125" spans="1:11" ht="13.5" x14ac:dyDescent="0.25">
      <c r="A1125" s="3">
        <f>TITRES_STAT!B1128</f>
        <v>43949</v>
      </c>
      <c r="B1125" s="5">
        <f>TITRES_STAT!D1128</f>
        <v>0.78</v>
      </c>
      <c r="C1125" s="2">
        <f t="shared" si="133"/>
        <v>0</v>
      </c>
      <c r="D1125" s="2">
        <f t="shared" si="134"/>
        <v>0.78</v>
      </c>
      <c r="E1125" s="2">
        <f t="shared" si="136"/>
        <v>0.78000000000000014</v>
      </c>
      <c r="F1125" s="2">
        <f t="shared" si="137"/>
        <v>0.7799999999999998</v>
      </c>
      <c r="G1125" s="2">
        <f t="shared" si="131"/>
        <v>0.85700000000000032</v>
      </c>
      <c r="H1125" s="2">
        <f t="shared" si="135"/>
        <v>1.0182000000000009</v>
      </c>
      <c r="I1125" s="2">
        <f t="array" ref="I1125">SUMPRODUCT(B1109:B1128, (ROW(B1109:B1128)-ROW(B1109)+1)) / (20*21/2)</f>
        <v>0.78</v>
      </c>
      <c r="J1125" s="2">
        <f t="shared" si="138"/>
        <v>0.78826822681559239</v>
      </c>
      <c r="K1125" s="2">
        <f t="shared" si="132"/>
        <v>0.85109950940521961</v>
      </c>
    </row>
    <row r="1126" spans="1:11" ht="13.5" x14ac:dyDescent="0.25">
      <c r="A1126" s="3">
        <f>TITRES_STAT!B1129</f>
        <v>43950</v>
      </c>
      <c r="B1126" s="5">
        <f>TITRES_STAT!D1129</f>
        <v>0.78</v>
      </c>
      <c r="C1126" s="2">
        <f t="shared" si="133"/>
        <v>0</v>
      </c>
      <c r="D1126" s="2">
        <f t="shared" si="134"/>
        <v>0.78</v>
      </c>
      <c r="E1126" s="2">
        <f t="shared" si="136"/>
        <v>0.78000000000000014</v>
      </c>
      <c r="F1126" s="2">
        <f t="shared" si="137"/>
        <v>0.7799999999999998</v>
      </c>
      <c r="G1126" s="2">
        <f t="shared" si="131"/>
        <v>0.85060000000000047</v>
      </c>
      <c r="H1126" s="2">
        <f t="shared" si="135"/>
        <v>1.0172000000000008</v>
      </c>
      <c r="I1126" s="2">
        <f t="array" ref="I1126">SUMPRODUCT(B1110:B1129, (ROW(B1110:B1129)-ROW(B1110)+1)) / (20*21/2)</f>
        <v>0.78</v>
      </c>
      <c r="J1126" s="2">
        <f t="shared" si="138"/>
        <v>0.78748077664267879</v>
      </c>
      <c r="K1126" s="2">
        <f t="shared" si="132"/>
        <v>0.84831129335011302</v>
      </c>
    </row>
    <row r="1127" spans="1:11" ht="13.5" x14ac:dyDescent="0.25">
      <c r="A1127" s="3">
        <f>TITRES_STAT!B1130</f>
        <v>43951</v>
      </c>
      <c r="B1127" s="5">
        <f>TITRES_STAT!D1130</f>
        <v>0.78</v>
      </c>
      <c r="C1127" s="2">
        <f t="shared" si="133"/>
        <v>0</v>
      </c>
      <c r="D1127" s="2">
        <f t="shared" si="134"/>
        <v>0.78</v>
      </c>
      <c r="E1127" s="2">
        <f t="shared" si="136"/>
        <v>0.78000000000000014</v>
      </c>
      <c r="F1127" s="2">
        <f t="shared" si="137"/>
        <v>0.7799999999999998</v>
      </c>
      <c r="G1127" s="2">
        <f t="shared" si="131"/>
        <v>0.84420000000000062</v>
      </c>
      <c r="H1127" s="2">
        <f t="shared" si="135"/>
        <v>1.0162000000000007</v>
      </c>
      <c r="I1127" s="2">
        <f t="array" ref="I1127">SUMPRODUCT(B1111:B1130, (ROW(B1111:B1130)-ROW(B1111)+1)) / (20*21/2)</f>
        <v>0.77809523809523817</v>
      </c>
      <c r="J1127" s="2">
        <f t="shared" si="138"/>
        <v>0.78676832172432842</v>
      </c>
      <c r="K1127" s="2">
        <f t="shared" si="132"/>
        <v>0.84563241910108899</v>
      </c>
    </row>
    <row r="1128" spans="1:11" ht="13.5" x14ac:dyDescent="0.25">
      <c r="A1128" s="3">
        <f>TITRES_STAT!B1131</f>
        <v>43955</v>
      </c>
      <c r="B1128" s="5">
        <f>TITRES_STAT!D1131</f>
        <v>0.78</v>
      </c>
      <c r="C1128" s="2">
        <f t="shared" si="133"/>
        <v>0</v>
      </c>
      <c r="D1128" s="2">
        <f t="shared" si="134"/>
        <v>0.78</v>
      </c>
      <c r="E1128" s="2">
        <f t="shared" si="136"/>
        <v>0.78000000000000014</v>
      </c>
      <c r="F1128" s="2">
        <f t="shared" si="137"/>
        <v>0.7799999999999998</v>
      </c>
      <c r="G1128" s="2">
        <f t="shared" si="131"/>
        <v>0.83780000000000054</v>
      </c>
      <c r="H1128" s="2">
        <f t="shared" si="135"/>
        <v>1.0152000000000008</v>
      </c>
      <c r="I1128" s="2">
        <f t="array" ref="I1128">SUMPRODUCT(B1112:B1131, (ROW(B1112:B1131)-ROW(B1112)+1)) / (20*21/2)</f>
        <v>0.77628571428571436</v>
      </c>
      <c r="J1128" s="2">
        <f t="shared" si="138"/>
        <v>0.78612371965534478</v>
      </c>
      <c r="K1128" s="2">
        <f t="shared" si="132"/>
        <v>0.84305859874418365</v>
      </c>
    </row>
    <row r="1129" spans="1:11" ht="13.5" x14ac:dyDescent="0.25">
      <c r="A1129" s="3">
        <f>TITRES_STAT!B1132</f>
        <v>43956</v>
      </c>
      <c r="B1129" s="5">
        <f>TITRES_STAT!D1132</f>
        <v>0.78</v>
      </c>
      <c r="C1129" s="2">
        <f t="shared" si="133"/>
        <v>0</v>
      </c>
      <c r="D1129" s="2">
        <f t="shared" si="134"/>
        <v>0.78</v>
      </c>
      <c r="E1129" s="2">
        <f t="shared" si="136"/>
        <v>0.78000000000000014</v>
      </c>
      <c r="F1129" s="2">
        <f t="shared" si="137"/>
        <v>0.7799999999999998</v>
      </c>
      <c r="G1129" s="2">
        <f t="shared" si="131"/>
        <v>0.83140000000000069</v>
      </c>
      <c r="H1129" s="2">
        <f t="shared" si="135"/>
        <v>1.0142000000000007</v>
      </c>
      <c r="I1129" s="2">
        <f t="array" ref="I1129">SUMPRODUCT(B1113:B1132, (ROW(B1113:B1132)-ROW(B1113)+1)) / (20*21/2)</f>
        <v>0.77457142857142858</v>
      </c>
      <c r="J1129" s="2">
        <f t="shared" si="138"/>
        <v>0.78554050825959765</v>
      </c>
      <c r="K1129" s="2">
        <f t="shared" si="132"/>
        <v>0.84058571251892167</v>
      </c>
    </row>
    <row r="1130" spans="1:11" ht="13.5" x14ac:dyDescent="0.25">
      <c r="A1130" s="3">
        <f>TITRES_STAT!B1133</f>
        <v>43957</v>
      </c>
      <c r="B1130" s="5">
        <f>TITRES_STAT!D1133</f>
        <v>0.76</v>
      </c>
      <c r="C1130" s="2">
        <f t="shared" si="133"/>
        <v>-2.0000000000000018E-2</v>
      </c>
      <c r="D1130" s="2">
        <f t="shared" si="134"/>
        <v>0.77600000000000002</v>
      </c>
      <c r="E1130" s="2">
        <f t="shared" si="136"/>
        <v>0.77800000000000014</v>
      </c>
      <c r="F1130" s="2">
        <f t="shared" si="137"/>
        <v>0.7789999999999998</v>
      </c>
      <c r="G1130" s="2">
        <f t="shared" si="131"/>
        <v>0.82460000000000067</v>
      </c>
      <c r="H1130" s="2">
        <f t="shared" si="135"/>
        <v>1.0131000000000008</v>
      </c>
      <c r="I1130" s="2">
        <f t="array" ref="I1130">SUMPRODUCT(B1114:B1133, (ROW(B1114:B1133)-ROW(B1114)+1)) / (20*21/2)</f>
        <v>0.77295238095238095</v>
      </c>
      <c r="J1130" s="2">
        <f t="shared" si="138"/>
        <v>0.78310807890154077</v>
      </c>
      <c r="K1130" s="2">
        <f t="shared" si="132"/>
        <v>0.83742548849857179</v>
      </c>
    </row>
    <row r="1131" spans="1:11" ht="13.5" x14ac:dyDescent="0.25">
      <c r="A1131" s="3">
        <f>TITRES_STAT!B1134</f>
        <v>43958</v>
      </c>
      <c r="B1131" s="5">
        <f>TITRES_STAT!D1134</f>
        <v>0.76</v>
      </c>
      <c r="C1131" s="2">
        <f t="shared" si="133"/>
        <v>0</v>
      </c>
      <c r="D1131" s="2">
        <f t="shared" si="134"/>
        <v>0.77199999999999991</v>
      </c>
      <c r="E1131" s="2">
        <f t="shared" si="136"/>
        <v>0.77600000000000002</v>
      </c>
      <c r="F1131" s="2">
        <f t="shared" si="137"/>
        <v>0.7779999999999998</v>
      </c>
      <c r="G1131" s="2">
        <f t="shared" si="131"/>
        <v>0.81780000000000053</v>
      </c>
      <c r="H1131" s="2">
        <f t="shared" si="135"/>
        <v>1.0120000000000007</v>
      </c>
      <c r="I1131" s="2">
        <f t="array" ref="I1131">SUMPRODUCT(B1115:B1134, (ROW(B1115:B1134)-ROW(B1115)+1)) / (20*21/2)</f>
        <v>0.77142857142857146</v>
      </c>
      <c r="J1131" s="2">
        <f t="shared" si="138"/>
        <v>0.78090730948234643</v>
      </c>
      <c r="K1131" s="2">
        <f t="shared" si="132"/>
        <v>0.83438919483196117</v>
      </c>
    </row>
    <row r="1132" spans="1:11" ht="13.5" x14ac:dyDescent="0.25">
      <c r="A1132" s="3">
        <f>TITRES_STAT!B1135</f>
        <v>43959</v>
      </c>
      <c r="B1132" s="5">
        <f>TITRES_STAT!D1135</f>
        <v>0.76</v>
      </c>
      <c r="C1132" s="2">
        <f t="shared" si="133"/>
        <v>0</v>
      </c>
      <c r="D1132" s="2">
        <f t="shared" si="134"/>
        <v>0.76800000000000002</v>
      </c>
      <c r="E1132" s="2">
        <f t="shared" si="136"/>
        <v>0.77400000000000002</v>
      </c>
      <c r="F1132" s="2">
        <f t="shared" si="137"/>
        <v>0.77699999999999991</v>
      </c>
      <c r="G1132" s="2">
        <f t="shared" si="131"/>
        <v>0.8110000000000005</v>
      </c>
      <c r="H1132" s="2">
        <f t="shared" si="135"/>
        <v>1.0109000000000006</v>
      </c>
      <c r="I1132" s="2">
        <f t="array" ref="I1132">SUMPRODUCT(B1116:B1135, (ROW(B1116:B1135)-ROW(B1116)+1)) / (20*21/2)</f>
        <v>0.76999999999999991</v>
      </c>
      <c r="J1132" s="2">
        <f t="shared" si="138"/>
        <v>0.7789161371506943</v>
      </c>
      <c r="K1132" s="2">
        <f t="shared" si="132"/>
        <v>0.83147197150521757</v>
      </c>
    </row>
    <row r="1133" spans="1:11" ht="13.5" x14ac:dyDescent="0.25">
      <c r="A1133" s="3">
        <f>TITRES_STAT!B1136</f>
        <v>43962</v>
      </c>
      <c r="B1133" s="5">
        <f>TITRES_STAT!D1136</f>
        <v>0.76</v>
      </c>
      <c r="C1133" s="2">
        <f t="shared" si="133"/>
        <v>0</v>
      </c>
      <c r="D1133" s="2">
        <f t="shared" si="134"/>
        <v>0.7639999999999999</v>
      </c>
      <c r="E1133" s="2">
        <f t="shared" si="136"/>
        <v>0.77200000000000002</v>
      </c>
      <c r="F1133" s="2">
        <f t="shared" si="137"/>
        <v>0.77599999999999991</v>
      </c>
      <c r="G1133" s="2">
        <f t="shared" si="131"/>
        <v>0.80500000000000038</v>
      </c>
      <c r="H1133" s="2">
        <f t="shared" si="135"/>
        <v>1.0098000000000005</v>
      </c>
      <c r="I1133" s="2">
        <f t="array" ref="I1133">SUMPRODUCT(B1117:B1136, (ROW(B1117:B1136)-ROW(B1117)+1)) / (20*21/2)</f>
        <v>0.76676190476190476</v>
      </c>
      <c r="J1133" s="2">
        <f t="shared" si="138"/>
        <v>0.77711460027919954</v>
      </c>
      <c r="K1133" s="2">
        <f t="shared" si="132"/>
        <v>0.82866914909324829</v>
      </c>
    </row>
    <row r="1134" spans="1:11" ht="13.5" x14ac:dyDescent="0.25">
      <c r="A1134" s="3">
        <f>TITRES_STAT!B1137</f>
        <v>43963</v>
      </c>
      <c r="B1134" s="5">
        <f>TITRES_STAT!D1137</f>
        <v>0.76</v>
      </c>
      <c r="C1134" s="2">
        <f t="shared" si="133"/>
        <v>0</v>
      </c>
      <c r="D1134" s="2">
        <f t="shared" si="134"/>
        <v>0.76</v>
      </c>
      <c r="E1134" s="2">
        <f t="shared" si="136"/>
        <v>0.76999999999999991</v>
      </c>
      <c r="F1134" s="2">
        <f t="shared" si="137"/>
        <v>0.77499999999999991</v>
      </c>
      <c r="G1134" s="2">
        <f t="shared" si="131"/>
        <v>0.79980000000000029</v>
      </c>
      <c r="H1134" s="2">
        <f t="shared" si="135"/>
        <v>1.0087000000000004</v>
      </c>
      <c r="I1134" s="2">
        <f t="array" ref="I1134">SUMPRODUCT(B1118:B1137, (ROW(B1118:B1137)-ROW(B1118)+1)) / (20*21/2)</f>
        <v>0.76180952380952394</v>
      </c>
      <c r="J1134" s="2">
        <f t="shared" si="138"/>
        <v>0.77548463834784731</v>
      </c>
      <c r="K1134" s="2">
        <f t="shared" si="132"/>
        <v>0.82597624128566993</v>
      </c>
    </row>
    <row r="1135" spans="1:11" ht="13.5" x14ac:dyDescent="0.25">
      <c r="A1135" s="3">
        <f>TITRES_STAT!B1138</f>
        <v>43964</v>
      </c>
      <c r="B1135" s="5">
        <f>TITRES_STAT!D1138</f>
        <v>0.76</v>
      </c>
      <c r="C1135" s="2">
        <f t="shared" si="133"/>
        <v>0</v>
      </c>
      <c r="D1135" s="2">
        <f t="shared" si="134"/>
        <v>0.76</v>
      </c>
      <c r="E1135" s="2">
        <f t="shared" si="136"/>
        <v>0.7679999999999999</v>
      </c>
      <c r="F1135" s="2">
        <f t="shared" si="137"/>
        <v>0.77399999999999991</v>
      </c>
      <c r="G1135" s="2">
        <f t="shared" si="131"/>
        <v>0.79540000000000022</v>
      </c>
      <c r="H1135" s="2">
        <f t="shared" si="135"/>
        <v>1.0076000000000005</v>
      </c>
      <c r="I1135" s="2">
        <f t="array" ref="I1135">SUMPRODUCT(B1119:B1138, (ROW(B1119:B1138)-ROW(B1119)+1)) / (20*21/2)</f>
        <v>0.75714285714285723</v>
      </c>
      <c r="J1135" s="2">
        <f t="shared" si="138"/>
        <v>0.77400991088614757</v>
      </c>
      <c r="K1135" s="2">
        <f t="shared" si="132"/>
        <v>0.82338893770583976</v>
      </c>
    </row>
    <row r="1136" spans="1:11" ht="13.5" x14ac:dyDescent="0.25">
      <c r="A1136" s="3">
        <f>TITRES_STAT!B1139</f>
        <v>43965</v>
      </c>
      <c r="B1136" s="5">
        <f>TITRES_STAT!D1139</f>
        <v>0.74</v>
      </c>
      <c r="C1136" s="2">
        <f t="shared" si="133"/>
        <v>-2.0000000000000018E-2</v>
      </c>
      <c r="D1136" s="2">
        <f t="shared" si="134"/>
        <v>0.75600000000000001</v>
      </c>
      <c r="E1136" s="2">
        <f t="shared" si="136"/>
        <v>0.7639999999999999</v>
      </c>
      <c r="F1136" s="2">
        <f t="shared" si="137"/>
        <v>0.77200000000000002</v>
      </c>
      <c r="G1136" s="2">
        <f t="shared" si="131"/>
        <v>0.7914000000000001</v>
      </c>
      <c r="H1136" s="2">
        <f t="shared" si="135"/>
        <v>1.0064000000000004</v>
      </c>
      <c r="I1136" s="2">
        <f t="array" ref="I1136">SUMPRODUCT(B1120:B1139, (ROW(B1120:B1139)-ROW(B1120)+1)) / (20*21/2)</f>
        <v>0.75276190476190485</v>
      </c>
      <c r="J1136" s="2">
        <f t="shared" si="138"/>
        <v>0.7707708717541335</v>
      </c>
      <c r="K1136" s="2">
        <f t="shared" si="132"/>
        <v>0.82011878328600296</v>
      </c>
    </row>
    <row r="1137" spans="1:11" ht="13.5" x14ac:dyDescent="0.25">
      <c r="A1137" s="3">
        <f>TITRES_STAT!B1140</f>
        <v>43966</v>
      </c>
      <c r="B1137" s="5">
        <f>TITRES_STAT!D1140</f>
        <v>0.72</v>
      </c>
      <c r="C1137" s="2">
        <f t="shared" si="133"/>
        <v>-2.0000000000000018E-2</v>
      </c>
      <c r="D1137" s="2">
        <f t="shared" si="134"/>
        <v>0.748</v>
      </c>
      <c r="E1137" s="2">
        <f t="shared" si="136"/>
        <v>0.7579999999999999</v>
      </c>
      <c r="F1137" s="2">
        <f t="shared" si="137"/>
        <v>0.76900000000000002</v>
      </c>
      <c r="G1137" s="2">
        <f t="shared" si="131"/>
        <v>0.7874000000000001</v>
      </c>
      <c r="H1137" s="2">
        <f t="shared" si="135"/>
        <v>1.0050000000000003</v>
      </c>
      <c r="I1137" s="2">
        <f t="array" ref="I1137">SUMPRODUCT(B1121:B1140, (ROW(B1121:B1140)-ROW(B1121)+1)) / (20*21/2)</f>
        <v>0.74676190476190485</v>
      </c>
      <c r="J1137" s="2">
        <f t="shared" si="138"/>
        <v>0.76593555063469232</v>
      </c>
      <c r="K1137" s="2">
        <f t="shared" si="132"/>
        <v>0.8161925564904734</v>
      </c>
    </row>
    <row r="1138" spans="1:11" ht="13.5" x14ac:dyDescent="0.25">
      <c r="A1138" s="3">
        <f>TITRES_STAT!B1141</f>
        <v>43969</v>
      </c>
      <c r="B1138" s="5">
        <f>TITRES_STAT!D1141</f>
        <v>0.72</v>
      </c>
      <c r="C1138" s="2">
        <f t="shared" si="133"/>
        <v>0</v>
      </c>
      <c r="D1138" s="2">
        <f t="shared" si="134"/>
        <v>0.73999999999999988</v>
      </c>
      <c r="E1138" s="2">
        <f t="shared" si="136"/>
        <v>0.75199999999999989</v>
      </c>
      <c r="F1138" s="2">
        <f t="shared" si="137"/>
        <v>0.76600000000000013</v>
      </c>
      <c r="G1138" s="2">
        <f t="shared" ref="G1138:G1201" si="139">AVERAGE(B1089:B1138)</f>
        <v>0.78420000000000012</v>
      </c>
      <c r="H1138" s="2">
        <f t="shared" si="135"/>
        <v>1.0036000000000005</v>
      </c>
      <c r="I1138" s="2">
        <f t="array" ref="I1138">SUMPRODUCT(B1122:B1141, (ROW(B1122:B1141)-ROW(B1122)+1)) / (20*21/2)</f>
        <v>0.7411428571428571</v>
      </c>
      <c r="J1138" s="2">
        <f t="shared" si="138"/>
        <v>0.76156073628853105</v>
      </c>
      <c r="K1138" s="2">
        <f t="shared" si="132"/>
        <v>0.81242029937319993</v>
      </c>
    </row>
    <row r="1139" spans="1:11" ht="13.5" x14ac:dyDescent="0.25">
      <c r="A1139" s="3">
        <f>TITRES_STAT!B1142</f>
        <v>43970</v>
      </c>
      <c r="B1139" s="5">
        <f>TITRES_STAT!D1142</f>
        <v>0.72</v>
      </c>
      <c r="C1139" s="2">
        <f t="shared" si="133"/>
        <v>0</v>
      </c>
      <c r="D1139" s="2">
        <f t="shared" si="134"/>
        <v>0.73199999999999987</v>
      </c>
      <c r="E1139" s="2">
        <f t="shared" si="136"/>
        <v>0.74599999999999989</v>
      </c>
      <c r="F1139" s="2">
        <f t="shared" si="137"/>
        <v>0.76300000000000012</v>
      </c>
      <c r="G1139" s="2">
        <f t="shared" si="139"/>
        <v>0.78160000000000007</v>
      </c>
      <c r="H1139" s="2">
        <f t="shared" si="135"/>
        <v>1.0022000000000004</v>
      </c>
      <c r="I1139" s="2">
        <f t="array" ref="I1139">SUMPRODUCT(B1123:B1142, (ROW(B1123:B1142)-ROW(B1123)+1)) / (20*21/2)</f>
        <v>0.73590476190476184</v>
      </c>
      <c r="J1139" s="2">
        <f t="shared" si="138"/>
        <v>0.75760257092771854</v>
      </c>
      <c r="K1139" s="2">
        <f t="shared" ref="K1139:K1202" si="140">$K$4*B1139+(1-$K$4)*K1138</f>
        <v>0.80879597390758429</v>
      </c>
    </row>
    <row r="1140" spans="1:11" ht="13.5" x14ac:dyDescent="0.25">
      <c r="A1140" s="3">
        <f>TITRES_STAT!B1143</f>
        <v>43971</v>
      </c>
      <c r="B1140" s="5">
        <f>TITRES_STAT!D1143</f>
        <v>0.7</v>
      </c>
      <c r="C1140" s="2">
        <f t="shared" si="133"/>
        <v>-2.0000000000000018E-2</v>
      </c>
      <c r="D1140" s="2">
        <f t="shared" si="134"/>
        <v>0.72</v>
      </c>
      <c r="E1140" s="2">
        <f t="shared" si="136"/>
        <v>0.74</v>
      </c>
      <c r="F1140" s="2">
        <f t="shared" si="137"/>
        <v>0.75900000000000012</v>
      </c>
      <c r="G1140" s="2">
        <f t="shared" si="139"/>
        <v>0.77900000000000025</v>
      </c>
      <c r="H1140" s="2">
        <f t="shared" si="135"/>
        <v>1.0007000000000004</v>
      </c>
      <c r="I1140" s="2">
        <f t="array" ref="I1140">SUMPRODUCT(B1124:B1143, (ROW(B1124:B1143)-ROW(B1124)+1)) / (20*21/2)</f>
        <v>0.73104761904761906</v>
      </c>
      <c r="J1140" s="2">
        <f t="shared" si="138"/>
        <v>0.75211661179174538</v>
      </c>
      <c r="K1140" s="2">
        <f t="shared" si="140"/>
        <v>0.80452946512689472</v>
      </c>
    </row>
    <row r="1141" spans="1:11" ht="13.5" x14ac:dyDescent="0.25">
      <c r="A1141" s="3">
        <f>TITRES_STAT!B1144</f>
        <v>43972</v>
      </c>
      <c r="B1141" s="5">
        <f>TITRES_STAT!D1144</f>
        <v>0.7</v>
      </c>
      <c r="C1141" s="2">
        <f t="shared" si="133"/>
        <v>0</v>
      </c>
      <c r="D1141" s="2">
        <f t="shared" si="134"/>
        <v>0.71200000000000008</v>
      </c>
      <c r="E1141" s="2">
        <f t="shared" si="136"/>
        <v>0.73399999999999999</v>
      </c>
      <c r="F1141" s="2">
        <f t="shared" si="137"/>
        <v>0.75500000000000012</v>
      </c>
      <c r="G1141" s="2">
        <f t="shared" si="139"/>
        <v>0.77640000000000031</v>
      </c>
      <c r="H1141" s="2">
        <f t="shared" si="135"/>
        <v>0.99920000000000031</v>
      </c>
      <c r="I1141" s="2">
        <f t="array" ref="I1141">SUMPRODUCT(B1125:B1144, (ROW(B1125:B1144)-ROW(B1125)+1)) / (20*21/2)</f>
        <v>0.72657142857142865</v>
      </c>
      <c r="J1141" s="2">
        <f t="shared" si="138"/>
        <v>0.74715312495443631</v>
      </c>
      <c r="K1141" s="2">
        <f t="shared" si="140"/>
        <v>0.80043027041603609</v>
      </c>
    </row>
    <row r="1142" spans="1:11" ht="13.5" x14ac:dyDescent="0.25">
      <c r="A1142" s="3">
        <f>TITRES_STAT!B1145</f>
        <v>43973</v>
      </c>
      <c r="B1142" s="5">
        <f>TITRES_STAT!D1145</f>
        <v>0.7</v>
      </c>
      <c r="C1142" s="2">
        <f t="shared" si="133"/>
        <v>0</v>
      </c>
      <c r="D1142" s="2">
        <f t="shared" si="134"/>
        <v>0.70799999999999996</v>
      </c>
      <c r="E1142" s="2">
        <f t="shared" si="136"/>
        <v>0.72799999999999998</v>
      </c>
      <c r="F1142" s="2">
        <f t="shared" si="137"/>
        <v>0.751</v>
      </c>
      <c r="G1142" s="2">
        <f t="shared" si="139"/>
        <v>0.77380000000000038</v>
      </c>
      <c r="H1142" s="2">
        <f t="shared" si="135"/>
        <v>0.99770000000000014</v>
      </c>
      <c r="I1142" s="2">
        <f t="array" ref="I1142">SUMPRODUCT(B1126:B1145, (ROW(B1126:B1145)-ROW(B1126)+1)) / (20*21/2)</f>
        <v>0.72247619047619061</v>
      </c>
      <c r="J1142" s="2">
        <f t="shared" si="138"/>
        <v>0.74266235114925194</v>
      </c>
      <c r="K1142" s="2">
        <f t="shared" si="140"/>
        <v>0.79649182843893662</v>
      </c>
    </row>
    <row r="1143" spans="1:11" ht="13.5" x14ac:dyDescent="0.25">
      <c r="A1143" s="3">
        <f>TITRES_STAT!B1146</f>
        <v>43977</v>
      </c>
      <c r="B1143" s="5">
        <f>TITRES_STAT!D1146</f>
        <v>0.7</v>
      </c>
      <c r="C1143" s="2">
        <f t="shared" si="133"/>
        <v>0</v>
      </c>
      <c r="D1143" s="2">
        <f t="shared" si="134"/>
        <v>0.70400000000000007</v>
      </c>
      <c r="E1143" s="2">
        <f t="shared" si="136"/>
        <v>0.72199999999999998</v>
      </c>
      <c r="F1143" s="2">
        <f t="shared" si="137"/>
        <v>0.747</v>
      </c>
      <c r="G1143" s="2">
        <f t="shared" si="139"/>
        <v>0.77120000000000044</v>
      </c>
      <c r="H1143" s="2">
        <f t="shared" si="135"/>
        <v>0.99620000000000009</v>
      </c>
      <c r="I1143" s="2">
        <f t="array" ref="I1143">SUMPRODUCT(B1127:B1146, (ROW(B1127:B1146)-ROW(B1127)+1)) / (20*21/2)</f>
        <v>0.71876190476190471</v>
      </c>
      <c r="J1143" s="2">
        <f t="shared" si="138"/>
        <v>0.73859927008741844</v>
      </c>
      <c r="K1143" s="2">
        <f t="shared" si="140"/>
        <v>0.79270783516682153</v>
      </c>
    </row>
    <row r="1144" spans="1:11" ht="13.5" x14ac:dyDescent="0.25">
      <c r="A1144" s="3">
        <f>TITRES_STAT!B1147</f>
        <v>43978</v>
      </c>
      <c r="B1144" s="5">
        <f>TITRES_STAT!D1147</f>
        <v>0.7</v>
      </c>
      <c r="C1144" s="2">
        <f t="shared" si="133"/>
        <v>0</v>
      </c>
      <c r="D1144" s="2">
        <f t="shared" si="134"/>
        <v>0.7</v>
      </c>
      <c r="E1144" s="2">
        <f t="shared" si="136"/>
        <v>0.71599999999999997</v>
      </c>
      <c r="F1144" s="2">
        <f t="shared" si="137"/>
        <v>0.74299999999999988</v>
      </c>
      <c r="G1144" s="2">
        <f t="shared" si="139"/>
        <v>0.76860000000000073</v>
      </c>
      <c r="H1144" s="2">
        <f t="shared" si="135"/>
        <v>0.99470000000000003</v>
      </c>
      <c r="I1144" s="2">
        <f t="array" ref="I1144">SUMPRODUCT(B1128:B1147, (ROW(B1128:B1147)-ROW(B1128)+1)) / (20*21/2)</f>
        <v>0.71542857142857152</v>
      </c>
      <c r="J1144" s="2">
        <f t="shared" si="138"/>
        <v>0.73492314912671186</v>
      </c>
      <c r="K1144" s="2">
        <f t="shared" si="140"/>
        <v>0.7890722337877305</v>
      </c>
    </row>
    <row r="1145" spans="1:11" ht="13.5" x14ac:dyDescent="0.25">
      <c r="A1145" s="3">
        <f>TITRES_STAT!B1148</f>
        <v>43979</v>
      </c>
      <c r="B1145" s="5">
        <f>TITRES_STAT!D1148</f>
        <v>0.7</v>
      </c>
      <c r="C1145" s="2">
        <f t="shared" si="133"/>
        <v>0</v>
      </c>
      <c r="D1145" s="2">
        <f t="shared" si="134"/>
        <v>0.7</v>
      </c>
      <c r="E1145" s="2">
        <f t="shared" si="136"/>
        <v>0.71000000000000008</v>
      </c>
      <c r="F1145" s="2">
        <f t="shared" si="137"/>
        <v>0.73899999999999977</v>
      </c>
      <c r="G1145" s="2">
        <f t="shared" si="139"/>
        <v>0.76600000000000068</v>
      </c>
      <c r="H1145" s="2">
        <f t="shared" si="135"/>
        <v>0.99319999999999997</v>
      </c>
      <c r="I1145" s="2">
        <f t="array" ref="I1145">SUMPRODUCT(B1129:B1148, (ROW(B1129:B1148)-ROW(B1129)+1)) / (20*21/2)</f>
        <v>0.71247619047619049</v>
      </c>
      <c r="J1145" s="2">
        <f t="shared" si="138"/>
        <v>0.73159713492416789</v>
      </c>
      <c r="K1145" s="2">
        <f t="shared" si="140"/>
        <v>0.78557920501174106</v>
      </c>
    </row>
    <row r="1146" spans="1:11" ht="13.5" x14ac:dyDescent="0.25">
      <c r="A1146" s="3">
        <f>TITRES_STAT!B1149</f>
        <v>43980</v>
      </c>
      <c r="B1146" s="5">
        <f>TITRES_STAT!D1149</f>
        <v>0.7</v>
      </c>
      <c r="C1146" s="2">
        <f t="shared" si="133"/>
        <v>0</v>
      </c>
      <c r="D1146" s="2">
        <f t="shared" si="134"/>
        <v>0.7</v>
      </c>
      <c r="E1146" s="2">
        <f t="shared" si="136"/>
        <v>0.70600000000000018</v>
      </c>
      <c r="F1146" s="2">
        <f t="shared" si="137"/>
        <v>0.73499999999999976</v>
      </c>
      <c r="G1146" s="2">
        <f t="shared" si="139"/>
        <v>0.76340000000000074</v>
      </c>
      <c r="H1146" s="2">
        <f t="shared" si="135"/>
        <v>0.99169999999999991</v>
      </c>
      <c r="I1146" s="2">
        <f t="array" ref="I1146">SUMPRODUCT(B1130:B1149, (ROW(B1130:B1149)-ROW(B1130)+1)) / (20*21/2)</f>
        <v>0.70990476190476193</v>
      </c>
      <c r="J1146" s="2">
        <f t="shared" si="138"/>
        <v>0.72858788397900909</v>
      </c>
      <c r="K1146" s="2">
        <f t="shared" si="140"/>
        <v>0.78222315775637874</v>
      </c>
    </row>
    <row r="1147" spans="1:11" ht="13.5" x14ac:dyDescent="0.25">
      <c r="A1147" s="3">
        <f>TITRES_STAT!B1150</f>
        <v>43983</v>
      </c>
      <c r="B1147" s="5">
        <f>TITRES_STAT!D1150</f>
        <v>0.7</v>
      </c>
      <c r="C1147" s="2">
        <f t="shared" si="133"/>
        <v>0</v>
      </c>
      <c r="D1147" s="2">
        <f t="shared" si="134"/>
        <v>0.7</v>
      </c>
      <c r="E1147" s="2">
        <f t="shared" si="136"/>
        <v>0.70400000000000007</v>
      </c>
      <c r="F1147" s="2">
        <f t="shared" si="137"/>
        <v>0.73099999999999965</v>
      </c>
      <c r="G1147" s="2">
        <f t="shared" si="139"/>
        <v>0.7608000000000007</v>
      </c>
      <c r="H1147" s="2">
        <f t="shared" si="135"/>
        <v>0.99019999999999986</v>
      </c>
      <c r="I1147" s="2">
        <f t="array" ref="I1147">SUMPRODUCT(B1131:B1150, (ROW(B1131:B1150)-ROW(B1131)+1)) / (20*21/2)</f>
        <v>0.70771428571428574</v>
      </c>
      <c r="J1147" s="2">
        <f t="shared" si="138"/>
        <v>0.72586522836196055</v>
      </c>
      <c r="K1147" s="2">
        <f t="shared" si="140"/>
        <v>0.77899872019730509</v>
      </c>
    </row>
    <row r="1148" spans="1:11" ht="13.5" x14ac:dyDescent="0.25">
      <c r="A1148" s="3">
        <f>TITRES_STAT!B1151</f>
        <v>43984</v>
      </c>
      <c r="B1148" s="5">
        <f>TITRES_STAT!D1151</f>
        <v>0.7</v>
      </c>
      <c r="C1148" s="2">
        <f t="shared" si="133"/>
        <v>0</v>
      </c>
      <c r="D1148" s="2">
        <f t="shared" si="134"/>
        <v>0.7</v>
      </c>
      <c r="E1148" s="2">
        <f t="shared" si="136"/>
        <v>0.70200000000000018</v>
      </c>
      <c r="F1148" s="2">
        <f t="shared" si="137"/>
        <v>0.72699999999999965</v>
      </c>
      <c r="G1148" s="2">
        <f t="shared" si="139"/>
        <v>0.7588000000000007</v>
      </c>
      <c r="H1148" s="2">
        <f t="shared" si="135"/>
        <v>0.9886999999999998</v>
      </c>
      <c r="I1148" s="2">
        <f t="array" ref="I1148">SUMPRODUCT(B1132:B1151, (ROW(B1132:B1151)-ROW(B1132)+1)) / (20*21/2)</f>
        <v>0.70580952380952378</v>
      </c>
      <c r="J1148" s="2">
        <f t="shared" si="138"/>
        <v>0.72340187327986905</v>
      </c>
      <c r="K1148" s="2">
        <f t="shared" si="140"/>
        <v>0.77590073116995983</v>
      </c>
    </row>
    <row r="1149" spans="1:11" ht="13.5" x14ac:dyDescent="0.25">
      <c r="A1149" s="3">
        <f>TITRES_STAT!B1152</f>
        <v>43985</v>
      </c>
      <c r="B1149" s="5">
        <f>TITRES_STAT!D1152</f>
        <v>0.7</v>
      </c>
      <c r="C1149" s="2">
        <f t="shared" si="133"/>
        <v>0</v>
      </c>
      <c r="D1149" s="2">
        <f t="shared" si="134"/>
        <v>0.7</v>
      </c>
      <c r="E1149" s="2">
        <f t="shared" si="136"/>
        <v>0.70000000000000007</v>
      </c>
      <c r="F1149" s="2">
        <f t="shared" si="137"/>
        <v>0.72299999999999964</v>
      </c>
      <c r="G1149" s="2">
        <f t="shared" si="139"/>
        <v>0.75720000000000065</v>
      </c>
      <c r="H1149" s="2">
        <f t="shared" si="135"/>
        <v>0.98719999999999974</v>
      </c>
      <c r="I1149" s="2">
        <f t="array" ref="I1149">SUMPRODUCT(B1133:B1152, (ROW(B1133:B1152)-ROW(B1133)+1)) / (20*21/2)</f>
        <v>0.70419047619047614</v>
      </c>
      <c r="J1149" s="2">
        <f t="shared" si="138"/>
        <v>0.721173123443691</v>
      </c>
      <c r="K1149" s="2">
        <f t="shared" si="140"/>
        <v>0.77292423190839277</v>
      </c>
    </row>
    <row r="1150" spans="1:11" ht="13.5" x14ac:dyDescent="0.25">
      <c r="A1150" s="3">
        <f>TITRES_STAT!B1153</f>
        <v>43986</v>
      </c>
      <c r="B1150" s="5">
        <f>TITRES_STAT!D1153</f>
        <v>0.7</v>
      </c>
      <c r="C1150" s="2">
        <f t="shared" si="133"/>
        <v>0</v>
      </c>
      <c r="D1150" s="2">
        <f t="shared" si="134"/>
        <v>0.7</v>
      </c>
      <c r="E1150" s="2">
        <f t="shared" si="136"/>
        <v>0.70000000000000007</v>
      </c>
      <c r="F1150" s="2">
        <f t="shared" si="137"/>
        <v>0.71999999999999964</v>
      </c>
      <c r="G1150" s="2">
        <f t="shared" si="139"/>
        <v>0.7556000000000006</v>
      </c>
      <c r="H1150" s="2">
        <f t="shared" si="135"/>
        <v>0.98569999999999969</v>
      </c>
      <c r="I1150" s="2">
        <f t="array" ref="I1150">SUMPRODUCT(B1134:B1153, (ROW(B1134:B1153)-ROW(B1134)+1)) / (20*21/2)</f>
        <v>0.70285714285714285</v>
      </c>
      <c r="J1150" s="2">
        <f t="shared" si="138"/>
        <v>0.71915663549667275</v>
      </c>
      <c r="K1150" s="2">
        <f t="shared" si="140"/>
        <v>0.77006445810806368</v>
      </c>
    </row>
    <row r="1151" spans="1:11" ht="13.5" x14ac:dyDescent="0.25">
      <c r="A1151" s="3">
        <f>TITRES_STAT!B1154</f>
        <v>43987</v>
      </c>
      <c r="B1151" s="5">
        <f>TITRES_STAT!D1154</f>
        <v>0.7</v>
      </c>
      <c r="C1151" s="2">
        <f t="shared" si="133"/>
        <v>0</v>
      </c>
      <c r="D1151" s="2">
        <f t="shared" si="134"/>
        <v>0.7</v>
      </c>
      <c r="E1151" s="2">
        <f t="shared" si="136"/>
        <v>0.70000000000000007</v>
      </c>
      <c r="F1151" s="2">
        <f t="shared" si="137"/>
        <v>0.71699999999999964</v>
      </c>
      <c r="G1151" s="2">
        <f t="shared" si="139"/>
        <v>0.75400000000000067</v>
      </c>
      <c r="H1151" s="2">
        <f t="shared" si="135"/>
        <v>0.98419999999999963</v>
      </c>
      <c r="I1151" s="2">
        <f t="array" ref="I1151">SUMPRODUCT(B1135:B1154, (ROW(B1135:B1154)-ROW(B1135)+1)) / (20*21/2)</f>
        <v>0.70180952380952377</v>
      </c>
      <c r="J1151" s="2">
        <f t="shared" si="138"/>
        <v>0.71733219402079917</v>
      </c>
      <c r="K1151" s="2">
        <f t="shared" si="140"/>
        <v>0.76731683229990433</v>
      </c>
    </row>
    <row r="1152" spans="1:11" ht="13.5" x14ac:dyDescent="0.25">
      <c r="A1152" s="3">
        <f>TITRES_STAT!B1155</f>
        <v>43990</v>
      </c>
      <c r="B1152" s="5">
        <f>TITRES_STAT!D1155</f>
        <v>0.7</v>
      </c>
      <c r="C1152" s="2">
        <f t="shared" si="133"/>
        <v>0</v>
      </c>
      <c r="D1152" s="2">
        <f t="shared" si="134"/>
        <v>0.7</v>
      </c>
      <c r="E1152" s="2">
        <f t="shared" si="136"/>
        <v>0.70000000000000007</v>
      </c>
      <c r="F1152" s="2">
        <f t="shared" si="137"/>
        <v>0.71399999999999975</v>
      </c>
      <c r="G1152" s="2">
        <f t="shared" si="139"/>
        <v>0.75240000000000051</v>
      </c>
      <c r="H1152" s="2">
        <f t="shared" si="135"/>
        <v>0.98269999999999935</v>
      </c>
      <c r="I1152" s="2">
        <f t="array" ref="I1152">SUMPRODUCT(B1136:B1155, (ROW(B1136:B1155)-ROW(B1136)+1)) / (20*21/2)</f>
        <v>0.70390476190476192</v>
      </c>
      <c r="J1152" s="2">
        <f t="shared" si="138"/>
        <v>0.71568150887596116</v>
      </c>
      <c r="K1152" s="2">
        <f t="shared" si="140"/>
        <v>0.76467695652343748</v>
      </c>
    </row>
    <row r="1153" spans="1:11" ht="13.5" x14ac:dyDescent="0.25">
      <c r="A1153" s="3">
        <f>TITRES_STAT!B1156</f>
        <v>43991</v>
      </c>
      <c r="B1153" s="5">
        <f>TITRES_STAT!D1156</f>
        <v>0.7</v>
      </c>
      <c r="C1153" s="2">
        <f t="shared" si="133"/>
        <v>0</v>
      </c>
      <c r="D1153" s="2">
        <f t="shared" si="134"/>
        <v>0.7</v>
      </c>
      <c r="E1153" s="2">
        <f t="shared" si="136"/>
        <v>0.70000000000000007</v>
      </c>
      <c r="F1153" s="2">
        <f t="shared" si="137"/>
        <v>0.71099999999999963</v>
      </c>
      <c r="G1153" s="2">
        <f t="shared" si="139"/>
        <v>0.75080000000000036</v>
      </c>
      <c r="H1153" s="2">
        <f t="shared" si="135"/>
        <v>0.98119999999999929</v>
      </c>
      <c r="I1153" s="2">
        <f t="array" ref="I1153">SUMPRODUCT(B1137:B1156, (ROW(B1137:B1156)-ROW(B1137)+1)) / (20*21/2)</f>
        <v>0.70614285714285707</v>
      </c>
      <c r="J1153" s="2">
        <f t="shared" si="138"/>
        <v>0.71418803184015534</v>
      </c>
      <c r="K1153" s="2">
        <f t="shared" si="140"/>
        <v>0.76214060528722427</v>
      </c>
    </row>
    <row r="1154" spans="1:11" ht="13.5" x14ac:dyDescent="0.25">
      <c r="A1154" s="3">
        <f>TITRES_STAT!B1157</f>
        <v>43992</v>
      </c>
      <c r="B1154" s="5">
        <f>TITRES_STAT!D1157</f>
        <v>0.7</v>
      </c>
      <c r="C1154" s="2">
        <f t="shared" si="133"/>
        <v>0</v>
      </c>
      <c r="D1154" s="2">
        <f t="shared" si="134"/>
        <v>0.7</v>
      </c>
      <c r="E1154" s="2">
        <f t="shared" si="136"/>
        <v>0.70000000000000007</v>
      </c>
      <c r="F1154" s="2">
        <f t="shared" si="137"/>
        <v>0.70799999999999974</v>
      </c>
      <c r="G1154" s="2">
        <f t="shared" si="139"/>
        <v>0.74920000000000042</v>
      </c>
      <c r="H1154" s="2">
        <f t="shared" si="135"/>
        <v>0.97969999999999924</v>
      </c>
      <c r="I1154" s="2">
        <f t="array" ref="I1154">SUMPRODUCT(B1138:B1157, (ROW(B1138:B1157)-ROW(B1138)+1)) / (20*21/2)</f>
        <v>0.71033333333333326</v>
      </c>
      <c r="J1154" s="2">
        <f t="shared" si="138"/>
        <v>0.71283679071252148</v>
      </c>
      <c r="K1154" s="2">
        <f t="shared" si="140"/>
        <v>0.75970371880537235</v>
      </c>
    </row>
    <row r="1155" spans="1:11" ht="13.5" x14ac:dyDescent="0.25">
      <c r="A1155" s="3">
        <f>TITRES_STAT!B1158</f>
        <v>43993</v>
      </c>
      <c r="B1155" s="5">
        <f>TITRES_STAT!D1158</f>
        <v>0.73</v>
      </c>
      <c r="C1155" s="2">
        <f t="shared" si="133"/>
        <v>3.0000000000000027E-2</v>
      </c>
      <c r="D1155" s="2">
        <f t="shared" si="134"/>
        <v>0.70599999999999996</v>
      </c>
      <c r="E1155" s="2">
        <f t="shared" si="136"/>
        <v>0.70300000000000007</v>
      </c>
      <c r="F1155" s="2">
        <f t="shared" si="137"/>
        <v>0.70649999999999979</v>
      </c>
      <c r="G1155" s="2">
        <f t="shared" si="139"/>
        <v>0.7482000000000002</v>
      </c>
      <c r="H1155" s="2">
        <f t="shared" si="135"/>
        <v>0.97834999999999928</v>
      </c>
      <c r="I1155" s="2">
        <f t="array" ref="I1155">SUMPRODUCT(B1139:B1158, (ROW(B1139:B1158)-ROW(B1139)+1)) / (20*21/2)</f>
        <v>0.71438095238095234</v>
      </c>
      <c r="J1155" s="2">
        <f t="shared" si="138"/>
        <v>0.7144713820732338</v>
      </c>
      <c r="K1155" s="2">
        <f t="shared" si="140"/>
        <v>0.75853886708751461</v>
      </c>
    </row>
    <row r="1156" spans="1:11" ht="13.5" x14ac:dyDescent="0.25">
      <c r="A1156" s="3">
        <f>TITRES_STAT!B1159</f>
        <v>43994</v>
      </c>
      <c r="B1156" s="5">
        <f>TITRES_STAT!D1159</f>
        <v>0.73</v>
      </c>
      <c r="C1156" s="2">
        <f t="shared" ref="C1156:C1219" si="141">B1156-B1155</f>
        <v>0</v>
      </c>
      <c r="D1156" s="2">
        <f t="shared" si="134"/>
        <v>0.71199999999999997</v>
      </c>
      <c r="E1156" s="2">
        <f t="shared" si="136"/>
        <v>0.70600000000000007</v>
      </c>
      <c r="F1156" s="2">
        <f t="shared" si="137"/>
        <v>0.70599999999999985</v>
      </c>
      <c r="G1156" s="2">
        <f t="shared" si="139"/>
        <v>0.74720000000000009</v>
      </c>
      <c r="H1156" s="2">
        <f t="shared" si="135"/>
        <v>0.9769999999999992</v>
      </c>
      <c r="I1156" s="2">
        <f t="array" ref="I1156">SUMPRODUCT(B1140:B1159, (ROW(B1140:B1159)-ROW(B1140)+1)) / (20*21/2)</f>
        <v>0.72019047619047627</v>
      </c>
      <c r="J1156" s="2">
        <f t="shared" si="138"/>
        <v>0.71595029806625921</v>
      </c>
      <c r="K1156" s="2">
        <f t="shared" si="140"/>
        <v>0.75741969582918078</v>
      </c>
    </row>
    <row r="1157" spans="1:11" ht="13.5" x14ac:dyDescent="0.25">
      <c r="A1157" s="3">
        <f>TITRES_STAT!B1160</f>
        <v>43997</v>
      </c>
      <c r="B1157" s="5">
        <f>TITRES_STAT!D1160</f>
        <v>0.75</v>
      </c>
      <c r="C1157" s="2">
        <f t="shared" si="141"/>
        <v>2.0000000000000018E-2</v>
      </c>
      <c r="D1157" s="2">
        <f t="shared" si="134"/>
        <v>0.72199999999999998</v>
      </c>
      <c r="E1157" s="2">
        <f t="shared" si="136"/>
        <v>0.71100000000000008</v>
      </c>
      <c r="F1157" s="2">
        <f t="shared" si="137"/>
        <v>0.70749999999999991</v>
      </c>
      <c r="G1157" s="2">
        <f t="shared" si="139"/>
        <v>0.74659999999999993</v>
      </c>
      <c r="H1157" s="2">
        <f t="shared" si="135"/>
        <v>0.97554999999999925</v>
      </c>
      <c r="I1157" s="2">
        <f t="array" ref="I1157">SUMPRODUCT(B1141:B1160, (ROW(B1141:B1160)-ROW(B1141)+1)) / (20*21/2)</f>
        <v>0.72766666666666668</v>
      </c>
      <c r="J1157" s="2">
        <f t="shared" si="138"/>
        <v>0.71919312682185355</v>
      </c>
      <c r="K1157" s="2">
        <f t="shared" si="140"/>
        <v>0.75712872736529135</v>
      </c>
    </row>
    <row r="1158" spans="1:11" ht="13.5" x14ac:dyDescent="0.25">
      <c r="A1158" s="3">
        <f>TITRES_STAT!B1161</f>
        <v>43998</v>
      </c>
      <c r="B1158" s="5">
        <f>TITRES_STAT!D1161</f>
        <v>0.75</v>
      </c>
      <c r="C1158" s="2">
        <f t="shared" si="141"/>
        <v>0</v>
      </c>
      <c r="D1158" s="2">
        <f t="shared" ref="D1158:D1221" si="142">AVERAGE(B1154:B1158)</f>
        <v>0.73199999999999998</v>
      </c>
      <c r="E1158" s="2">
        <f t="shared" si="136"/>
        <v>0.71599999999999997</v>
      </c>
      <c r="F1158" s="2">
        <f t="shared" si="137"/>
        <v>0.70899999999999996</v>
      </c>
      <c r="G1158" s="2">
        <f t="shared" si="139"/>
        <v>0.746</v>
      </c>
      <c r="H1158" s="2">
        <f t="shared" si="135"/>
        <v>0.97384999999999922</v>
      </c>
      <c r="I1158" s="2">
        <f t="array" ref="I1158">SUMPRODUCT(B1142:B1161, (ROW(B1142:B1161)-ROW(B1142)+1)) / (20*21/2)</f>
        <v>0.73661904761904762</v>
      </c>
      <c r="J1158" s="2">
        <f t="shared" si="138"/>
        <v>0.72212711474358171</v>
      </c>
      <c r="K1158" s="2">
        <f t="shared" si="140"/>
        <v>0.75684916942939762</v>
      </c>
    </row>
    <row r="1159" spans="1:11" ht="13.5" x14ac:dyDescent="0.25">
      <c r="A1159" s="3">
        <f>TITRES_STAT!B1162</f>
        <v>43999</v>
      </c>
      <c r="B1159" s="5">
        <f>TITRES_STAT!D1162</f>
        <v>0.77</v>
      </c>
      <c r="C1159" s="2">
        <f t="shared" si="141"/>
        <v>2.0000000000000018E-2</v>
      </c>
      <c r="D1159" s="2">
        <f t="shared" si="142"/>
        <v>0.746</v>
      </c>
      <c r="E1159" s="2">
        <f t="shared" si="136"/>
        <v>0.72300000000000009</v>
      </c>
      <c r="F1159" s="2">
        <f t="shared" si="137"/>
        <v>0.71149999999999991</v>
      </c>
      <c r="G1159" s="2">
        <f t="shared" si="139"/>
        <v>0.7457999999999998</v>
      </c>
      <c r="H1159" s="2">
        <f t="shared" si="135"/>
        <v>0.97224999999999928</v>
      </c>
      <c r="I1159" s="2">
        <f t="array" ref="I1159">SUMPRODUCT(B1143:B1162, (ROW(B1143:B1162)-ROW(B1143)+1)) / (20*21/2)</f>
        <v>0.74504761904761896</v>
      </c>
      <c r="J1159" s="2">
        <f t="shared" si="138"/>
        <v>0.72668643714895487</v>
      </c>
      <c r="K1159" s="2">
        <f t="shared" si="140"/>
        <v>0.75736488827530357</v>
      </c>
    </row>
    <row r="1160" spans="1:11" ht="13.5" x14ac:dyDescent="0.25">
      <c r="A1160" s="3">
        <f>TITRES_STAT!B1163</f>
        <v>44000</v>
      </c>
      <c r="B1160" s="5">
        <f>TITRES_STAT!D1163</f>
        <v>0.79</v>
      </c>
      <c r="C1160" s="2">
        <f t="shared" si="141"/>
        <v>2.0000000000000018E-2</v>
      </c>
      <c r="D1160" s="2">
        <f t="shared" si="142"/>
        <v>0.75800000000000001</v>
      </c>
      <c r="E1160" s="2">
        <f t="shared" si="136"/>
        <v>0.73199999999999998</v>
      </c>
      <c r="F1160" s="2">
        <f t="shared" si="137"/>
        <v>0.71599999999999997</v>
      </c>
      <c r="G1160" s="2">
        <f t="shared" si="139"/>
        <v>0.74599999999999977</v>
      </c>
      <c r="H1160" s="2">
        <f t="shared" si="135"/>
        <v>0.97074999999999922</v>
      </c>
      <c r="I1160" s="2">
        <f t="array" ref="I1160">SUMPRODUCT(B1144:B1163, (ROW(B1144:B1163)-ROW(B1144)+1)) / (20*21/2)</f>
        <v>0.75295238095238093</v>
      </c>
      <c r="J1160" s="2">
        <f t="shared" si="138"/>
        <v>0.7327163002776258</v>
      </c>
      <c r="K1160" s="2">
        <f t="shared" si="140"/>
        <v>0.75864469657823286</v>
      </c>
    </row>
    <row r="1161" spans="1:11" ht="13.5" x14ac:dyDescent="0.25">
      <c r="A1161" s="3">
        <f>TITRES_STAT!B1164</f>
        <v>44001</v>
      </c>
      <c r="B1161" s="5">
        <f>TITRES_STAT!D1164</f>
        <v>0.81</v>
      </c>
      <c r="C1161" s="2">
        <f t="shared" si="141"/>
        <v>2.0000000000000018E-2</v>
      </c>
      <c r="D1161" s="2">
        <f t="shared" si="142"/>
        <v>0.77400000000000002</v>
      </c>
      <c r="E1161" s="2">
        <f t="shared" si="136"/>
        <v>0.74299999999999999</v>
      </c>
      <c r="F1161" s="2">
        <f t="shared" si="137"/>
        <v>0.72150000000000003</v>
      </c>
      <c r="G1161" s="2">
        <f t="shared" si="139"/>
        <v>0.74659999999999971</v>
      </c>
      <c r="H1161" s="2">
        <f t="shared" si="135"/>
        <v>0.96934999999999916</v>
      </c>
      <c r="I1161" s="2">
        <f t="array" ref="I1161">SUMPRODUCT(B1145:B1164, (ROW(B1145:B1164)-ROW(B1145)+1)) / (20*21/2)</f>
        <v>0.76033333333333308</v>
      </c>
      <c r="J1161" s="2">
        <f t="shared" si="138"/>
        <v>0.74007665263213762</v>
      </c>
      <c r="K1161" s="2">
        <f t="shared" si="140"/>
        <v>0.76065863004575318</v>
      </c>
    </row>
    <row r="1162" spans="1:11" ht="13.5" x14ac:dyDescent="0.25">
      <c r="A1162" s="3">
        <f>TITRES_STAT!B1165</f>
        <v>44004</v>
      </c>
      <c r="B1162" s="5">
        <f>TITRES_STAT!D1165</f>
        <v>0.81</v>
      </c>
      <c r="C1162" s="2">
        <f t="shared" si="141"/>
        <v>0</v>
      </c>
      <c r="D1162" s="2">
        <f t="shared" si="142"/>
        <v>0.78600000000000003</v>
      </c>
      <c r="E1162" s="2">
        <f t="shared" si="136"/>
        <v>0.75399999999999989</v>
      </c>
      <c r="F1162" s="2">
        <f t="shared" si="137"/>
        <v>0.72700000000000009</v>
      </c>
      <c r="G1162" s="2">
        <f t="shared" si="139"/>
        <v>0.74719999999999986</v>
      </c>
      <c r="H1162" s="2">
        <f t="shared" ref="H1162:H1225" si="143">AVERAGE(B963:B1162)</f>
        <v>0.9679499999999992</v>
      </c>
      <c r="I1162" s="2">
        <f t="array" ref="I1162">SUMPRODUCT(B1146:B1165, (ROW(B1146:B1165)-ROW(B1146)+1)) / (20*21/2)</f>
        <v>0.76909523809523817</v>
      </c>
      <c r="J1162" s="2">
        <f t="shared" si="138"/>
        <v>0.74673601904812459</v>
      </c>
      <c r="K1162" s="2">
        <f t="shared" si="140"/>
        <v>0.76259358573023339</v>
      </c>
    </row>
    <row r="1163" spans="1:11" ht="13.5" x14ac:dyDescent="0.25">
      <c r="A1163" s="3">
        <f>TITRES_STAT!B1166</f>
        <v>44005</v>
      </c>
      <c r="B1163" s="5">
        <f>TITRES_STAT!D1166</f>
        <v>0.81</v>
      </c>
      <c r="C1163" s="2">
        <f t="shared" si="141"/>
        <v>0</v>
      </c>
      <c r="D1163" s="2">
        <f t="shared" si="142"/>
        <v>0.79800000000000004</v>
      </c>
      <c r="E1163" s="2">
        <f t="shared" si="136"/>
        <v>0.76500000000000001</v>
      </c>
      <c r="F1163" s="2">
        <f t="shared" si="137"/>
        <v>0.73250000000000015</v>
      </c>
      <c r="G1163" s="2">
        <f t="shared" si="139"/>
        <v>0.74779999999999991</v>
      </c>
      <c r="H1163" s="2">
        <f t="shared" si="143"/>
        <v>0.96654999999999913</v>
      </c>
      <c r="I1163" s="2">
        <f t="array" ref="I1163">SUMPRODUCT(B1147:B1166, (ROW(B1147:B1166)-ROW(B1147)+1)) / (20*21/2)</f>
        <v>0.77723809523809528</v>
      </c>
      <c r="J1163" s="2">
        <f t="shared" si="138"/>
        <v>0.75276116009116034</v>
      </c>
      <c r="K1163" s="2">
        <f t="shared" si="140"/>
        <v>0.76445266079963603</v>
      </c>
    </row>
    <row r="1164" spans="1:11" ht="13.5" x14ac:dyDescent="0.25">
      <c r="A1164" s="3">
        <f>TITRES_STAT!B1167</f>
        <v>44006</v>
      </c>
      <c r="B1164" s="5">
        <f>TITRES_STAT!D1167</f>
        <v>0.81</v>
      </c>
      <c r="C1164" s="2">
        <f t="shared" si="141"/>
        <v>0</v>
      </c>
      <c r="D1164" s="2">
        <f t="shared" si="142"/>
        <v>0.80600000000000005</v>
      </c>
      <c r="E1164" s="2">
        <f t="shared" ref="E1164:E1227" si="144">AVERAGE(B1155:B1164)</f>
        <v>0.77600000000000013</v>
      </c>
      <c r="F1164" s="2">
        <f t="shared" si="137"/>
        <v>0.7380000000000001</v>
      </c>
      <c r="G1164" s="2">
        <f t="shared" si="139"/>
        <v>0.74839999999999984</v>
      </c>
      <c r="H1164" s="2">
        <f t="shared" si="143"/>
        <v>0.96514999999999918</v>
      </c>
      <c r="I1164" s="2">
        <f t="array" ref="I1164">SUMPRODUCT(B1148:B1167, (ROW(B1148:B1167)-ROW(B1148)+1)) / (20*21/2)</f>
        <v>0.78476190476190477</v>
      </c>
      <c r="J1164" s="2">
        <f t="shared" si="138"/>
        <v>0.75821247817771653</v>
      </c>
      <c r="K1164" s="2">
        <f t="shared" si="140"/>
        <v>0.76623883096435619</v>
      </c>
    </row>
    <row r="1165" spans="1:11" ht="13.5" x14ac:dyDescent="0.25">
      <c r="A1165" s="3">
        <f>TITRES_STAT!B1168</f>
        <v>44007</v>
      </c>
      <c r="B1165" s="5">
        <f>TITRES_STAT!D1168</f>
        <v>0.83</v>
      </c>
      <c r="C1165" s="2">
        <f t="shared" si="141"/>
        <v>1.9999999999999907E-2</v>
      </c>
      <c r="D1165" s="2">
        <f t="shared" si="142"/>
        <v>0.81400000000000006</v>
      </c>
      <c r="E1165" s="2">
        <f t="shared" si="144"/>
        <v>0.78600000000000014</v>
      </c>
      <c r="F1165" s="2">
        <f t="shared" si="137"/>
        <v>0.74450000000000016</v>
      </c>
      <c r="G1165" s="2">
        <f t="shared" si="139"/>
        <v>0.74939999999999984</v>
      </c>
      <c r="H1165" s="2">
        <f t="shared" si="143"/>
        <v>0.9638499999999991</v>
      </c>
      <c r="I1165" s="2">
        <f t="array" ref="I1165">SUMPRODUCT(B1149:B1168, (ROW(B1149:B1168)-ROW(B1149)+1)) / (20*21/2)</f>
        <v>0.79166666666666685</v>
      </c>
      <c r="J1165" s="2">
        <f t="shared" si="138"/>
        <v>0.76504938501793396</v>
      </c>
      <c r="K1165" s="2">
        <f t="shared" si="140"/>
        <v>0.76873926896575406</v>
      </c>
    </row>
    <row r="1166" spans="1:11" ht="13.5" x14ac:dyDescent="0.25">
      <c r="A1166" s="3">
        <f>TITRES_STAT!B1169</f>
        <v>44008</v>
      </c>
      <c r="B1166" s="5">
        <f>TITRES_STAT!D1169</f>
        <v>0.83</v>
      </c>
      <c r="C1166" s="2">
        <f t="shared" si="141"/>
        <v>0</v>
      </c>
      <c r="D1166" s="2">
        <f t="shared" si="142"/>
        <v>0.81799999999999995</v>
      </c>
      <c r="E1166" s="2">
        <f t="shared" si="144"/>
        <v>0.79600000000000004</v>
      </c>
      <c r="F1166" s="2">
        <f t="shared" si="137"/>
        <v>0.75100000000000011</v>
      </c>
      <c r="G1166" s="2">
        <f t="shared" si="139"/>
        <v>0.75039999999999996</v>
      </c>
      <c r="H1166" s="2">
        <f t="shared" si="143"/>
        <v>0.96254999999999913</v>
      </c>
      <c r="I1166" s="2">
        <f t="array" ref="I1166">SUMPRODUCT(B1150:B1169, (ROW(B1150:B1169)-ROW(B1150)+1)) / (20*21/2)</f>
        <v>0.79985714285714293</v>
      </c>
      <c r="J1166" s="2">
        <f t="shared" si="138"/>
        <v>0.77123515787336883</v>
      </c>
      <c r="K1166" s="2">
        <f t="shared" si="140"/>
        <v>0.77114165057494022</v>
      </c>
    </row>
    <row r="1167" spans="1:11" ht="13.5" x14ac:dyDescent="0.25">
      <c r="A1167" s="3">
        <f>TITRES_STAT!B1170</f>
        <v>44011</v>
      </c>
      <c r="B1167" s="5">
        <f>TITRES_STAT!D1170</f>
        <v>0.83</v>
      </c>
      <c r="C1167" s="2">
        <f t="shared" si="141"/>
        <v>0</v>
      </c>
      <c r="D1167" s="2">
        <f t="shared" si="142"/>
        <v>0.82200000000000006</v>
      </c>
      <c r="E1167" s="2">
        <f t="shared" si="144"/>
        <v>0.80400000000000005</v>
      </c>
      <c r="F1167" s="2">
        <f t="shared" si="137"/>
        <v>0.75750000000000017</v>
      </c>
      <c r="G1167" s="2">
        <f t="shared" si="139"/>
        <v>0.75139999999999985</v>
      </c>
      <c r="H1167" s="2">
        <f t="shared" si="143"/>
        <v>0.96124999999999916</v>
      </c>
      <c r="I1167" s="2">
        <f t="array" ref="I1167">SUMPRODUCT(B1151:B1170, (ROW(B1151:B1170)-ROW(B1151)+1)) / (20*21/2)</f>
        <v>0.80923809523809531</v>
      </c>
      <c r="J1167" s="2">
        <f t="shared" si="138"/>
        <v>0.7768318095044765</v>
      </c>
      <c r="K1167" s="2">
        <f t="shared" si="140"/>
        <v>0.77344982114062888</v>
      </c>
    </row>
    <row r="1168" spans="1:11" ht="13.5" x14ac:dyDescent="0.25">
      <c r="A1168" s="3">
        <f>TITRES_STAT!B1171</f>
        <v>44012</v>
      </c>
      <c r="B1168" s="5">
        <f>TITRES_STAT!D1171</f>
        <v>0.83</v>
      </c>
      <c r="C1168" s="2">
        <f t="shared" si="141"/>
        <v>0</v>
      </c>
      <c r="D1168" s="2">
        <f t="shared" si="142"/>
        <v>0.82599999999999996</v>
      </c>
      <c r="E1168" s="2">
        <f t="shared" si="144"/>
        <v>0.81200000000000006</v>
      </c>
      <c r="F1168" s="2">
        <f t="shared" si="137"/>
        <v>0.76400000000000001</v>
      </c>
      <c r="G1168" s="2">
        <f t="shared" si="139"/>
        <v>0.75239999999999985</v>
      </c>
      <c r="H1168" s="2">
        <f t="shared" si="143"/>
        <v>0.9599499999999993</v>
      </c>
      <c r="I1168" s="2">
        <f t="array" ref="I1168">SUMPRODUCT(B1152:B1171, (ROW(B1152:B1171)-ROW(B1152)+1)) / (20*21/2)</f>
        <v>0.81780952380952388</v>
      </c>
      <c r="J1168" s="2">
        <f t="shared" si="138"/>
        <v>0.78189544669452637</v>
      </c>
      <c r="K1168" s="2">
        <f t="shared" si="140"/>
        <v>0.77566747521354551</v>
      </c>
    </row>
    <row r="1169" spans="1:11" ht="13.5" x14ac:dyDescent="0.25">
      <c r="A1169" s="3">
        <f>TITRES_STAT!B1172</f>
        <v>44013</v>
      </c>
      <c r="B1169" s="5">
        <f>TITRES_STAT!D1172</f>
        <v>0.85</v>
      </c>
      <c r="C1169" s="2">
        <f t="shared" si="141"/>
        <v>2.0000000000000018E-2</v>
      </c>
      <c r="D1169" s="2">
        <f t="shared" si="142"/>
        <v>0.83399999999999996</v>
      </c>
      <c r="E1169" s="2">
        <f t="shared" si="144"/>
        <v>0.82000000000000006</v>
      </c>
      <c r="F1169" s="2">
        <f t="shared" si="137"/>
        <v>0.77150000000000007</v>
      </c>
      <c r="G1169" s="2">
        <f t="shared" si="139"/>
        <v>0.7537999999999998</v>
      </c>
      <c r="H1169" s="2">
        <f t="shared" si="143"/>
        <v>0.95874999999999932</v>
      </c>
      <c r="I1169" s="2">
        <f t="array" ref="I1169">SUMPRODUCT(B1153:B1172, (ROW(B1153:B1172)-ROW(B1153)+1)) / (20*21/2)</f>
        <v>0.82557142857142862</v>
      </c>
      <c r="J1169" s="2">
        <f t="shared" si="138"/>
        <v>0.78838159462838098</v>
      </c>
      <c r="K1169" s="2">
        <f t="shared" si="140"/>
        <v>0.77858247618556331</v>
      </c>
    </row>
    <row r="1170" spans="1:11" ht="13.5" x14ac:dyDescent="0.25">
      <c r="A1170" s="3">
        <f>TITRES_STAT!B1173</f>
        <v>44014</v>
      </c>
      <c r="B1170" s="5">
        <f>TITRES_STAT!D1173</f>
        <v>0.87</v>
      </c>
      <c r="C1170" s="2">
        <f t="shared" si="141"/>
        <v>2.0000000000000018E-2</v>
      </c>
      <c r="D1170" s="2">
        <f t="shared" si="142"/>
        <v>0.84199999999999997</v>
      </c>
      <c r="E1170" s="2">
        <f t="shared" si="144"/>
        <v>0.82799999999999996</v>
      </c>
      <c r="F1170" s="2">
        <f t="shared" si="137"/>
        <v>0.78</v>
      </c>
      <c r="G1170" s="2">
        <f t="shared" si="139"/>
        <v>0.75559999999999961</v>
      </c>
      <c r="H1170" s="2">
        <f t="shared" si="143"/>
        <v>0.95764999999999934</v>
      </c>
      <c r="I1170" s="2">
        <f t="array" ref="I1170">SUMPRODUCT(B1154:B1173, (ROW(B1154:B1173)-ROW(B1154)+1)) / (20*21/2)</f>
        <v>0.83252380952380955</v>
      </c>
      <c r="J1170" s="2">
        <f t="shared" si="138"/>
        <v>0.79615477609234464</v>
      </c>
      <c r="K1170" s="2">
        <f t="shared" si="140"/>
        <v>0.78216747711946288</v>
      </c>
    </row>
    <row r="1171" spans="1:11" ht="13.5" x14ac:dyDescent="0.25">
      <c r="A1171" s="3">
        <f>TITRES_STAT!B1174</f>
        <v>44015</v>
      </c>
      <c r="B1171" s="5">
        <f>TITRES_STAT!D1174</f>
        <v>0.87</v>
      </c>
      <c r="C1171" s="2">
        <f t="shared" si="141"/>
        <v>0</v>
      </c>
      <c r="D1171" s="2">
        <f t="shared" si="142"/>
        <v>0.85</v>
      </c>
      <c r="E1171" s="2">
        <f t="shared" si="144"/>
        <v>0.83399999999999996</v>
      </c>
      <c r="F1171" s="2">
        <f t="shared" si="137"/>
        <v>0.78849999999999998</v>
      </c>
      <c r="G1171" s="2">
        <f t="shared" si="139"/>
        <v>0.75739999999999952</v>
      </c>
      <c r="H1171" s="2">
        <f t="shared" si="143"/>
        <v>0.95654999999999935</v>
      </c>
      <c r="I1171" s="2">
        <f t="array" ref="I1171">SUMPRODUCT(B1155:B1174, (ROW(B1155:B1174)-ROW(B1155)+1)) / (20*21/2)</f>
        <v>0.84247619047619038</v>
      </c>
      <c r="J1171" s="2">
        <f t="shared" si="138"/>
        <v>0.80318765455974039</v>
      </c>
      <c r="K1171" s="2">
        <f t="shared" si="140"/>
        <v>0.78561188978144481</v>
      </c>
    </row>
    <row r="1172" spans="1:11" ht="13.5" x14ac:dyDescent="0.25">
      <c r="A1172" s="3">
        <f>TITRES_STAT!B1175</f>
        <v>44018</v>
      </c>
      <c r="B1172" s="5">
        <f>TITRES_STAT!D1175</f>
        <v>0.87</v>
      </c>
      <c r="C1172" s="2">
        <f t="shared" si="141"/>
        <v>0</v>
      </c>
      <c r="D1172" s="2">
        <f t="shared" si="142"/>
        <v>0.85799999999999998</v>
      </c>
      <c r="E1172" s="2">
        <f t="shared" si="144"/>
        <v>0.84000000000000008</v>
      </c>
      <c r="F1172" s="2">
        <f t="shared" ref="F1172:F1235" si="145">AVERAGE(B1153:B1172)</f>
        <v>0.79699999999999993</v>
      </c>
      <c r="G1172" s="2">
        <f t="shared" si="139"/>
        <v>0.75919999999999943</v>
      </c>
      <c r="H1172" s="2">
        <f t="shared" si="143"/>
        <v>0.95544999999999913</v>
      </c>
      <c r="I1172" s="2">
        <f t="array" ref="I1172">SUMPRODUCT(B1156:B1175, (ROW(B1156:B1175)-ROW(B1156)+1)) / (20*21/2)</f>
        <v>0.85333333333333328</v>
      </c>
      <c r="J1172" s="2">
        <f t="shared" si="138"/>
        <v>0.80955073507786035</v>
      </c>
      <c r="K1172" s="2">
        <f t="shared" si="140"/>
        <v>0.78892122743707449</v>
      </c>
    </row>
    <row r="1173" spans="1:11" ht="13.5" x14ac:dyDescent="0.25">
      <c r="A1173" s="3">
        <f>TITRES_STAT!B1176</f>
        <v>44019</v>
      </c>
      <c r="B1173" s="5">
        <f>TITRES_STAT!D1176</f>
        <v>0.87</v>
      </c>
      <c r="C1173" s="2">
        <f t="shared" si="141"/>
        <v>0</v>
      </c>
      <c r="D1173" s="2">
        <f t="shared" si="142"/>
        <v>0.86599999999999999</v>
      </c>
      <c r="E1173" s="2">
        <f t="shared" si="144"/>
        <v>0.84599999999999986</v>
      </c>
      <c r="F1173" s="2">
        <f t="shared" si="145"/>
        <v>0.80549999999999999</v>
      </c>
      <c r="G1173" s="2">
        <f t="shared" si="139"/>
        <v>0.76099999999999957</v>
      </c>
      <c r="H1173" s="2">
        <f t="shared" si="143"/>
        <v>0.95434999999999914</v>
      </c>
      <c r="I1173" s="2">
        <f t="array" ref="I1173">SUMPRODUCT(B1157:B1176, (ROW(B1157:B1176)-ROW(B1157)+1)) / (20*21/2)</f>
        <v>0.86323809523809525</v>
      </c>
      <c r="J1173" s="2">
        <f t="shared" ref="J1173:J1236" si="146">$J$4*B1173+J1172*(1-$J$4)</f>
        <v>0.81530780792758795</v>
      </c>
      <c r="K1173" s="2">
        <f t="shared" si="140"/>
        <v>0.79210078714542442</v>
      </c>
    </row>
    <row r="1174" spans="1:11" ht="13.5" x14ac:dyDescent="0.25">
      <c r="A1174" s="3">
        <f>TITRES_STAT!B1177</f>
        <v>44020</v>
      </c>
      <c r="B1174" s="5">
        <f>TITRES_STAT!D1177</f>
        <v>0.91</v>
      </c>
      <c r="C1174" s="2">
        <f t="shared" si="141"/>
        <v>4.0000000000000036E-2</v>
      </c>
      <c r="D1174" s="2">
        <f t="shared" si="142"/>
        <v>0.87799999999999989</v>
      </c>
      <c r="E1174" s="2">
        <f t="shared" si="144"/>
        <v>0.85600000000000009</v>
      </c>
      <c r="F1174" s="2">
        <f t="shared" si="145"/>
        <v>0.81599999999999984</v>
      </c>
      <c r="G1174" s="2">
        <f t="shared" si="139"/>
        <v>0.76359999999999939</v>
      </c>
      <c r="H1174" s="2">
        <f t="shared" si="143"/>
        <v>0.95344999999999902</v>
      </c>
      <c r="I1174" s="2">
        <f t="array" ref="I1174">SUMPRODUCT(B1158:B1177, (ROW(B1158:B1177)-ROW(B1158)+1)) / (20*21/2)</f>
        <v>0.87219047619047618</v>
      </c>
      <c r="J1174" s="2">
        <f t="shared" si="146"/>
        <v>0.82432611193448435</v>
      </c>
      <c r="K1174" s="2">
        <f t="shared" si="140"/>
        <v>0.7967242856887411</v>
      </c>
    </row>
    <row r="1175" spans="1:11" ht="13.5" x14ac:dyDescent="0.25">
      <c r="A1175" s="3">
        <f>TITRES_STAT!B1178</f>
        <v>44021</v>
      </c>
      <c r="B1175" s="5">
        <f>TITRES_STAT!D1178</f>
        <v>0.93</v>
      </c>
      <c r="C1175" s="2">
        <f t="shared" si="141"/>
        <v>2.0000000000000018E-2</v>
      </c>
      <c r="D1175" s="2">
        <f t="shared" si="142"/>
        <v>0.89</v>
      </c>
      <c r="E1175" s="2">
        <f t="shared" si="144"/>
        <v>0.86599999999999999</v>
      </c>
      <c r="F1175" s="2">
        <f t="shared" si="145"/>
        <v>0.82599999999999996</v>
      </c>
      <c r="G1175" s="2">
        <f t="shared" si="139"/>
        <v>0.76659999999999939</v>
      </c>
      <c r="H1175" s="2">
        <f t="shared" si="143"/>
        <v>0.95264999999999889</v>
      </c>
      <c r="I1175" s="2">
        <f t="array" ref="I1175">SUMPRODUCT(B1159:B1178, (ROW(B1159:B1178)-ROW(B1159)+1)) / (20*21/2)</f>
        <v>0.88028571428571423</v>
      </c>
      <c r="J1175" s="2">
        <f t="shared" si="146"/>
        <v>0.8343902917502477</v>
      </c>
      <c r="K1175" s="2">
        <f t="shared" si="140"/>
        <v>0.80195078428918265</v>
      </c>
    </row>
    <row r="1176" spans="1:11" ht="13.5" x14ac:dyDescent="0.25">
      <c r="A1176" s="3">
        <f>TITRES_STAT!B1179</f>
        <v>44022</v>
      </c>
      <c r="B1176" s="5">
        <f>TITRES_STAT!D1179</f>
        <v>0.93</v>
      </c>
      <c r="C1176" s="2">
        <f t="shared" si="141"/>
        <v>0</v>
      </c>
      <c r="D1176" s="2">
        <f t="shared" si="142"/>
        <v>0.90199999999999991</v>
      </c>
      <c r="E1176" s="2">
        <f t="shared" si="144"/>
        <v>0.876</v>
      </c>
      <c r="F1176" s="2">
        <f t="shared" si="145"/>
        <v>0.83599999999999997</v>
      </c>
      <c r="G1176" s="2">
        <f t="shared" si="139"/>
        <v>0.76959999999999917</v>
      </c>
      <c r="H1176" s="2">
        <f t="shared" si="143"/>
        <v>0.95184999999999886</v>
      </c>
      <c r="I1176" s="2">
        <f t="array" ref="I1176">SUMPRODUCT(B1160:B1179, (ROW(B1160:B1179)-ROW(B1160)+1)) / (20*21/2)</f>
        <v>0.8875238095238096</v>
      </c>
      <c r="J1176" s="2">
        <f t="shared" si="146"/>
        <v>0.84349597825022404</v>
      </c>
      <c r="K1176" s="2">
        <f t="shared" si="140"/>
        <v>0.8069723221601951</v>
      </c>
    </row>
    <row r="1177" spans="1:11" ht="13.5" x14ac:dyDescent="0.25">
      <c r="A1177" s="3">
        <f>TITRES_STAT!B1180</f>
        <v>44025</v>
      </c>
      <c r="B1177" s="5">
        <f>TITRES_STAT!D1180</f>
        <v>0.93</v>
      </c>
      <c r="C1177" s="2">
        <f t="shared" si="141"/>
        <v>0</v>
      </c>
      <c r="D1177" s="2">
        <f t="shared" si="142"/>
        <v>0.91400000000000003</v>
      </c>
      <c r="E1177" s="2">
        <f t="shared" si="144"/>
        <v>0.8859999999999999</v>
      </c>
      <c r="F1177" s="2">
        <f t="shared" si="145"/>
        <v>0.84499999999999997</v>
      </c>
      <c r="G1177" s="2">
        <f t="shared" si="139"/>
        <v>0.77259999999999929</v>
      </c>
      <c r="H1177" s="2">
        <f t="shared" si="143"/>
        <v>0.95104999999999873</v>
      </c>
      <c r="I1177" s="2">
        <f t="array" ref="I1177">SUMPRODUCT(B1161:B1180, (ROW(B1161:B1180)-ROW(B1161)+1)) / (20*21/2)</f>
        <v>0.89399999999999991</v>
      </c>
      <c r="J1177" s="2">
        <f t="shared" si="146"/>
        <v>0.85173445651210744</v>
      </c>
      <c r="K1177" s="2">
        <f t="shared" si="140"/>
        <v>0.81179693697744237</v>
      </c>
    </row>
    <row r="1178" spans="1:11" ht="13.5" x14ac:dyDescent="0.25">
      <c r="A1178" s="3">
        <f>TITRES_STAT!B1181</f>
        <v>44026</v>
      </c>
      <c r="B1178" s="5">
        <f>TITRES_STAT!D1181</f>
        <v>0.93</v>
      </c>
      <c r="C1178" s="2">
        <f t="shared" si="141"/>
        <v>0</v>
      </c>
      <c r="D1178" s="2">
        <f t="shared" si="142"/>
        <v>0.92599999999999993</v>
      </c>
      <c r="E1178" s="2">
        <f t="shared" si="144"/>
        <v>0.89599999999999991</v>
      </c>
      <c r="F1178" s="2">
        <f t="shared" si="145"/>
        <v>0.85399999999999987</v>
      </c>
      <c r="G1178" s="2">
        <f t="shared" si="139"/>
        <v>0.77559999999999929</v>
      </c>
      <c r="H1178" s="2">
        <f t="shared" si="143"/>
        <v>0.9502499999999986</v>
      </c>
      <c r="I1178" s="2">
        <f t="array" ref="I1178">SUMPRODUCT(B1162:B1181, (ROW(B1162:B1181)-ROW(B1162)+1)) / (20*21/2)</f>
        <v>0.9017142857142858</v>
      </c>
      <c r="J1178" s="2">
        <f t="shared" si="146"/>
        <v>0.8591883177966686</v>
      </c>
      <c r="K1178" s="2">
        <f t="shared" si="140"/>
        <v>0.81643235121362112</v>
      </c>
    </row>
    <row r="1179" spans="1:11" ht="13.5" x14ac:dyDescent="0.25">
      <c r="A1179" s="3">
        <f>TITRES_STAT!B1182</f>
        <v>44027</v>
      </c>
      <c r="B1179" s="5">
        <f>TITRES_STAT!D1182</f>
        <v>0.93</v>
      </c>
      <c r="C1179" s="2">
        <f t="shared" si="141"/>
        <v>0</v>
      </c>
      <c r="D1179" s="2">
        <f t="shared" si="142"/>
        <v>0.93</v>
      </c>
      <c r="E1179" s="2">
        <f t="shared" si="144"/>
        <v>0.90399999999999991</v>
      </c>
      <c r="F1179" s="2">
        <f t="shared" si="145"/>
        <v>0.86199999999999988</v>
      </c>
      <c r="G1179" s="2">
        <f t="shared" si="139"/>
        <v>0.7785999999999994</v>
      </c>
      <c r="H1179" s="2">
        <f t="shared" si="143"/>
        <v>0.94944999999999868</v>
      </c>
      <c r="I1179" s="2">
        <f t="array" ref="I1179">SUMPRODUCT(B1163:B1182, (ROW(B1163:B1182)-ROW(B1163)+1)) / (20*21/2)</f>
        <v>0.9097142857142857</v>
      </c>
      <c r="J1179" s="2">
        <f t="shared" si="146"/>
        <v>0.86593228753031914</v>
      </c>
      <c r="K1179" s="2">
        <f t="shared" si="140"/>
        <v>0.82088598449936157</v>
      </c>
    </row>
    <row r="1180" spans="1:11" ht="13.5" x14ac:dyDescent="0.25">
      <c r="A1180" s="3">
        <f>TITRES_STAT!B1183</f>
        <v>44028</v>
      </c>
      <c r="B1180" s="5">
        <f>TITRES_STAT!D1183</f>
        <v>0.93</v>
      </c>
      <c r="C1180" s="2">
        <f t="shared" si="141"/>
        <v>0</v>
      </c>
      <c r="D1180" s="2">
        <f t="shared" si="142"/>
        <v>0.93</v>
      </c>
      <c r="E1180" s="2">
        <f t="shared" si="144"/>
        <v>0.90999999999999992</v>
      </c>
      <c r="F1180" s="2">
        <f t="shared" si="145"/>
        <v>0.86899999999999977</v>
      </c>
      <c r="G1180" s="2">
        <f t="shared" si="139"/>
        <v>0.78199999999999958</v>
      </c>
      <c r="H1180" s="2">
        <f t="shared" si="143"/>
        <v>0.94864999999999866</v>
      </c>
      <c r="I1180" s="2">
        <f t="array" ref="I1180">SUMPRODUCT(B1164:B1183, (ROW(B1164:B1183)-ROW(B1164)+1)) / (20*21/2)</f>
        <v>0.91699999999999993</v>
      </c>
      <c r="J1180" s="2">
        <f t="shared" si="146"/>
        <v>0.87203397443219344</v>
      </c>
      <c r="K1180" s="2">
        <f t="shared" si="140"/>
        <v>0.82516496549938667</v>
      </c>
    </row>
    <row r="1181" spans="1:11" ht="13.5" x14ac:dyDescent="0.25">
      <c r="A1181" s="3">
        <f>TITRES_STAT!B1184</f>
        <v>44029</v>
      </c>
      <c r="B1181" s="5">
        <f>TITRES_STAT!D1184</f>
        <v>0.95</v>
      </c>
      <c r="C1181" s="2">
        <f t="shared" si="141"/>
        <v>1.9999999999999907E-2</v>
      </c>
      <c r="D1181" s="2">
        <f t="shared" si="142"/>
        <v>0.93399999999999994</v>
      </c>
      <c r="E1181" s="2">
        <f t="shared" si="144"/>
        <v>0.91799999999999982</v>
      </c>
      <c r="F1181" s="2">
        <f t="shared" si="145"/>
        <v>0.87599999999999978</v>
      </c>
      <c r="G1181" s="2">
        <f t="shared" si="139"/>
        <v>0.78579999999999972</v>
      </c>
      <c r="H1181" s="2">
        <f t="shared" si="143"/>
        <v>0.94794999999999863</v>
      </c>
      <c r="I1181" s="2">
        <f t="array" ref="I1181">SUMPRODUCT(B1165:B1184, (ROW(B1165:B1184)-ROW(B1165)+1)) / (20*21/2)</f>
        <v>0.92357142857142849</v>
      </c>
      <c r="J1181" s="2">
        <f t="shared" si="146"/>
        <v>0.87945931020055601</v>
      </c>
      <c r="K1181" s="2">
        <f t="shared" si="140"/>
        <v>0.83006045704843034</v>
      </c>
    </row>
    <row r="1182" spans="1:11" ht="13.5" x14ac:dyDescent="0.25">
      <c r="A1182" s="3">
        <f>TITRES_STAT!B1185</f>
        <v>44032</v>
      </c>
      <c r="B1182" s="5">
        <f>TITRES_STAT!D1185</f>
        <v>0.96</v>
      </c>
      <c r="C1182" s="2">
        <f t="shared" si="141"/>
        <v>1.0000000000000009E-2</v>
      </c>
      <c r="D1182" s="2">
        <f t="shared" si="142"/>
        <v>0.94000000000000006</v>
      </c>
      <c r="E1182" s="2">
        <f t="shared" si="144"/>
        <v>0.92699999999999994</v>
      </c>
      <c r="F1182" s="2">
        <f t="shared" si="145"/>
        <v>0.88349999999999995</v>
      </c>
      <c r="G1182" s="2">
        <f t="shared" si="139"/>
        <v>0.78979999999999972</v>
      </c>
      <c r="H1182" s="2">
        <f t="shared" si="143"/>
        <v>0.94729999999999859</v>
      </c>
      <c r="I1182" s="2">
        <f t="array" ref="I1182">SUMPRODUCT(B1166:B1185, (ROW(B1166:B1185)-ROW(B1166)+1)) / (20*21/2)</f>
        <v>0.92942857142857149</v>
      </c>
      <c r="J1182" s="2">
        <f t="shared" si="146"/>
        <v>0.88712985208621731</v>
      </c>
      <c r="K1182" s="2">
        <f t="shared" si="140"/>
        <v>0.83515612539947226</v>
      </c>
    </row>
    <row r="1183" spans="1:11" ht="13.5" x14ac:dyDescent="0.25">
      <c r="A1183" s="3">
        <f>TITRES_STAT!B1186</f>
        <v>44033</v>
      </c>
      <c r="B1183" s="5">
        <f>TITRES_STAT!D1186</f>
        <v>0.96</v>
      </c>
      <c r="C1183" s="2">
        <f t="shared" si="141"/>
        <v>0</v>
      </c>
      <c r="D1183" s="2">
        <f t="shared" si="142"/>
        <v>0.94600000000000006</v>
      </c>
      <c r="E1183" s="2">
        <f t="shared" si="144"/>
        <v>0.93599999999999994</v>
      </c>
      <c r="F1183" s="2">
        <f t="shared" si="145"/>
        <v>0.89099999999999979</v>
      </c>
      <c r="G1183" s="2">
        <f t="shared" si="139"/>
        <v>0.79379999999999984</v>
      </c>
      <c r="H1183" s="2">
        <f t="shared" si="143"/>
        <v>0.94664999999999877</v>
      </c>
      <c r="I1183" s="2">
        <f t="array" ref="I1183">SUMPRODUCT(B1167:B1186, (ROW(B1167:B1186)-ROW(B1167)+1)) / (20*21/2)</f>
        <v>0.93466666666666665</v>
      </c>
      <c r="J1183" s="2">
        <f t="shared" si="146"/>
        <v>0.89406986617324424</v>
      </c>
      <c r="K1183" s="2">
        <f t="shared" si="140"/>
        <v>0.84005196361910073</v>
      </c>
    </row>
    <row r="1184" spans="1:11" ht="13.5" x14ac:dyDescent="0.25">
      <c r="A1184" s="3">
        <f>TITRES_STAT!B1187</f>
        <v>44034</v>
      </c>
      <c r="B1184" s="5">
        <f>TITRES_STAT!D1187</f>
        <v>0.96</v>
      </c>
      <c r="C1184" s="2">
        <f t="shared" si="141"/>
        <v>0</v>
      </c>
      <c r="D1184" s="2">
        <f t="shared" si="142"/>
        <v>0.95199999999999996</v>
      </c>
      <c r="E1184" s="2">
        <f t="shared" si="144"/>
        <v>0.94100000000000006</v>
      </c>
      <c r="F1184" s="2">
        <f t="shared" si="145"/>
        <v>0.89849999999999997</v>
      </c>
      <c r="G1184" s="2">
        <f t="shared" si="139"/>
        <v>0.79779999999999984</v>
      </c>
      <c r="H1184" s="2">
        <f t="shared" si="143"/>
        <v>0.94599999999999884</v>
      </c>
      <c r="I1184" s="2">
        <f t="array" ref="I1184">SUMPRODUCT(B1168:B1187, (ROW(B1168:B1187)-ROW(B1168)+1)) / (20*21/2)</f>
        <v>0.93928571428571428</v>
      </c>
      <c r="J1184" s="2">
        <f t="shared" si="146"/>
        <v>0.90034892653769716</v>
      </c>
      <c r="K1184" s="2">
        <f t="shared" si="140"/>
        <v>0.84475580818305751</v>
      </c>
    </row>
    <row r="1185" spans="1:11" ht="13.5" x14ac:dyDescent="0.25">
      <c r="A1185" s="3">
        <f>TITRES_STAT!B1188</f>
        <v>44035</v>
      </c>
      <c r="B1185" s="5">
        <f>TITRES_STAT!D1188</f>
        <v>0.96</v>
      </c>
      <c r="C1185" s="2">
        <f t="shared" si="141"/>
        <v>0</v>
      </c>
      <c r="D1185" s="2">
        <f t="shared" si="142"/>
        <v>0.95799999999999996</v>
      </c>
      <c r="E1185" s="2">
        <f t="shared" si="144"/>
        <v>0.94400000000000017</v>
      </c>
      <c r="F1185" s="2">
        <f t="shared" si="145"/>
        <v>0.90500000000000003</v>
      </c>
      <c r="G1185" s="2">
        <f t="shared" si="139"/>
        <v>0.80179999999999996</v>
      </c>
      <c r="H1185" s="2">
        <f t="shared" si="143"/>
        <v>0.9453499999999988</v>
      </c>
      <c r="I1185" s="2">
        <f t="array" ref="I1185">SUMPRODUCT(B1169:B1188, (ROW(B1169:B1188)-ROW(B1169)+1)) / (20*21/2)</f>
        <v>0.94519047619047625</v>
      </c>
      <c r="J1185" s="2">
        <f t="shared" si="146"/>
        <v>0.90602998115315458</v>
      </c>
      <c r="K1185" s="2">
        <f t="shared" si="140"/>
        <v>0.84927518825431014</v>
      </c>
    </row>
    <row r="1186" spans="1:11" ht="13.5" x14ac:dyDescent="0.25">
      <c r="A1186" s="3">
        <f>TITRES_STAT!B1189</f>
        <v>44036</v>
      </c>
      <c r="B1186" s="5">
        <f>TITRES_STAT!D1189</f>
        <v>0.96</v>
      </c>
      <c r="C1186" s="2">
        <f t="shared" si="141"/>
        <v>0</v>
      </c>
      <c r="D1186" s="2">
        <f t="shared" si="142"/>
        <v>0.96</v>
      </c>
      <c r="E1186" s="2">
        <f t="shared" si="144"/>
        <v>0.94699999999999984</v>
      </c>
      <c r="F1186" s="2">
        <f t="shared" si="145"/>
        <v>0.91149999999999998</v>
      </c>
      <c r="G1186" s="2">
        <f t="shared" si="139"/>
        <v>0.80619999999999992</v>
      </c>
      <c r="H1186" s="2">
        <f t="shared" si="143"/>
        <v>0.94469999999999887</v>
      </c>
      <c r="I1186" s="2">
        <f t="array" ref="I1186">SUMPRODUCT(B1170:B1189, (ROW(B1170:B1189)-ROW(B1170)+1)) / (20*21/2)</f>
        <v>0.9522857142857144</v>
      </c>
      <c r="J1186" s="2">
        <f t="shared" si="146"/>
        <v>0.91116998294809226</v>
      </c>
      <c r="K1186" s="2">
        <f t="shared" si="140"/>
        <v>0.8536173377345333</v>
      </c>
    </row>
    <row r="1187" spans="1:11" ht="13.5" x14ac:dyDescent="0.25">
      <c r="A1187" s="3">
        <f>TITRES_STAT!B1190</f>
        <v>44039</v>
      </c>
      <c r="B1187" s="5">
        <f>TITRES_STAT!D1190</f>
        <v>0.96</v>
      </c>
      <c r="C1187" s="2">
        <f t="shared" si="141"/>
        <v>0</v>
      </c>
      <c r="D1187" s="2">
        <f t="shared" si="142"/>
        <v>0.96</v>
      </c>
      <c r="E1187" s="2">
        <f t="shared" si="144"/>
        <v>0.95</v>
      </c>
      <c r="F1187" s="2">
        <f t="shared" si="145"/>
        <v>0.91800000000000015</v>
      </c>
      <c r="G1187" s="2">
        <f t="shared" si="139"/>
        <v>0.81099999999999994</v>
      </c>
      <c r="H1187" s="2">
        <f t="shared" si="143"/>
        <v>0.94404999999999906</v>
      </c>
      <c r="I1187" s="2">
        <f t="array" ref="I1187">SUMPRODUCT(B1171:B1190, (ROW(B1171:B1190)-ROW(B1171)+1)) / (20*21/2)</f>
        <v>0.95866666666666667</v>
      </c>
      <c r="J1187" s="2">
        <f t="shared" si="146"/>
        <v>0.91582046076255963</v>
      </c>
      <c r="K1187" s="2">
        <f t="shared" si="140"/>
        <v>0.85778920684298299</v>
      </c>
    </row>
    <row r="1188" spans="1:11" ht="13.5" x14ac:dyDescent="0.25">
      <c r="A1188" s="3">
        <f>TITRES_STAT!B1191</f>
        <v>44040</v>
      </c>
      <c r="B1188" s="5">
        <f>TITRES_STAT!D1191</f>
        <v>0.98</v>
      </c>
      <c r="C1188" s="2">
        <f t="shared" si="141"/>
        <v>2.0000000000000018E-2</v>
      </c>
      <c r="D1188" s="2">
        <f t="shared" si="142"/>
        <v>0.96400000000000008</v>
      </c>
      <c r="E1188" s="2">
        <f t="shared" si="144"/>
        <v>0.95500000000000007</v>
      </c>
      <c r="F1188" s="2">
        <f t="shared" si="145"/>
        <v>0.9255000000000001</v>
      </c>
      <c r="G1188" s="2">
        <f t="shared" si="139"/>
        <v>0.81619999999999993</v>
      </c>
      <c r="H1188" s="2">
        <f t="shared" si="143"/>
        <v>0.9434999999999989</v>
      </c>
      <c r="I1188" s="2">
        <f t="array" ref="I1188">SUMPRODUCT(B1172:B1191, (ROW(B1172:B1191)-ROW(B1172)+1)) / (20*21/2)</f>
        <v>0.96442857142857141</v>
      </c>
      <c r="J1188" s="2">
        <f t="shared" si="146"/>
        <v>0.92193279783279203</v>
      </c>
      <c r="K1188" s="2">
        <f t="shared" si="140"/>
        <v>0.86258178696678767</v>
      </c>
    </row>
    <row r="1189" spans="1:11" ht="13.5" x14ac:dyDescent="0.25">
      <c r="A1189" s="3">
        <f>TITRES_STAT!B1192</f>
        <v>44041</v>
      </c>
      <c r="B1189" s="5">
        <f>TITRES_STAT!D1192</f>
        <v>1</v>
      </c>
      <c r="C1189" s="2">
        <f t="shared" si="141"/>
        <v>2.0000000000000018E-2</v>
      </c>
      <c r="D1189" s="2">
        <f t="shared" si="142"/>
        <v>0.97199999999999986</v>
      </c>
      <c r="E1189" s="2">
        <f t="shared" si="144"/>
        <v>0.96199999999999997</v>
      </c>
      <c r="F1189" s="2">
        <f t="shared" si="145"/>
        <v>0.93300000000000016</v>
      </c>
      <c r="G1189" s="2">
        <f t="shared" si="139"/>
        <v>0.82180000000000009</v>
      </c>
      <c r="H1189" s="2">
        <f t="shared" si="143"/>
        <v>0.94304999999999894</v>
      </c>
      <c r="I1189" s="2">
        <f t="array" ref="I1189">SUMPRODUCT(B1173:B1192, (ROW(B1173:B1192)-ROW(B1173)+1)) / (20*21/2)</f>
        <v>0.96957142857142864</v>
      </c>
      <c r="J1189" s="2">
        <f t="shared" si="146"/>
        <v>0.92936776946776423</v>
      </c>
      <c r="K1189" s="2">
        <f t="shared" si="140"/>
        <v>0.86797073649750189</v>
      </c>
    </row>
    <row r="1190" spans="1:11" ht="13.5" x14ac:dyDescent="0.25">
      <c r="A1190" s="3">
        <f>TITRES_STAT!B1193</f>
        <v>44042</v>
      </c>
      <c r="B1190" s="5">
        <f>TITRES_STAT!D1193</f>
        <v>1</v>
      </c>
      <c r="C1190" s="2">
        <f t="shared" si="141"/>
        <v>0</v>
      </c>
      <c r="D1190" s="2">
        <f t="shared" si="142"/>
        <v>0.98000000000000009</v>
      </c>
      <c r="E1190" s="2">
        <f t="shared" si="144"/>
        <v>0.96899999999999997</v>
      </c>
      <c r="F1190" s="2">
        <f t="shared" si="145"/>
        <v>0.93950000000000011</v>
      </c>
      <c r="G1190" s="2">
        <f t="shared" si="139"/>
        <v>0.82779999999999998</v>
      </c>
      <c r="H1190" s="2">
        <f t="shared" si="143"/>
        <v>0.94259999999999888</v>
      </c>
      <c r="I1190" s="2">
        <f t="array" ref="I1190">SUMPRODUCT(B1174:B1193, (ROW(B1174:B1193)-ROW(B1174)+1)) / (20*21/2)</f>
        <v>0.97409523809523813</v>
      </c>
      <c r="J1190" s="2">
        <f t="shared" si="146"/>
        <v>0.93609464856607238</v>
      </c>
      <c r="K1190" s="2">
        <f t="shared" si="140"/>
        <v>0.87314835467407048</v>
      </c>
    </row>
    <row r="1191" spans="1:11" ht="13.5" x14ac:dyDescent="0.25">
      <c r="A1191" s="3">
        <f>TITRES_STAT!B1194</f>
        <v>44046</v>
      </c>
      <c r="B1191" s="5">
        <f>TITRES_STAT!D1194</f>
        <v>1</v>
      </c>
      <c r="C1191" s="2">
        <f t="shared" si="141"/>
        <v>0</v>
      </c>
      <c r="D1191" s="2">
        <f t="shared" si="142"/>
        <v>0.98799999999999988</v>
      </c>
      <c r="E1191" s="2">
        <f t="shared" si="144"/>
        <v>0.97399999999999998</v>
      </c>
      <c r="F1191" s="2">
        <f t="shared" si="145"/>
        <v>0.94600000000000006</v>
      </c>
      <c r="G1191" s="2">
        <f t="shared" si="139"/>
        <v>0.83379999999999999</v>
      </c>
      <c r="H1191" s="2">
        <f t="shared" si="143"/>
        <v>0.94214999999999904</v>
      </c>
      <c r="I1191" s="2">
        <f t="array" ref="I1191">SUMPRODUCT(B1175:B1194, (ROW(B1175:B1194)-ROW(B1175)+1)) / (20*21/2)</f>
        <v>0.97799999999999998</v>
      </c>
      <c r="J1191" s="2">
        <f t="shared" si="146"/>
        <v>0.94218087251216076</v>
      </c>
      <c r="K1191" s="2">
        <f t="shared" si="140"/>
        <v>0.87812292900057753</v>
      </c>
    </row>
    <row r="1192" spans="1:11" ht="13.5" x14ac:dyDescent="0.25">
      <c r="A1192" s="3">
        <f>TITRES_STAT!B1195</f>
        <v>44047</v>
      </c>
      <c r="B1192" s="5">
        <f>TITRES_STAT!D1195</f>
        <v>1</v>
      </c>
      <c r="C1192" s="2">
        <f t="shared" si="141"/>
        <v>0</v>
      </c>
      <c r="D1192" s="2">
        <f t="shared" si="142"/>
        <v>0.99600000000000011</v>
      </c>
      <c r="E1192" s="2">
        <f t="shared" si="144"/>
        <v>0.97799999999999998</v>
      </c>
      <c r="F1192" s="2">
        <f t="shared" si="145"/>
        <v>0.95250000000000024</v>
      </c>
      <c r="G1192" s="2">
        <f t="shared" si="139"/>
        <v>0.83979999999999999</v>
      </c>
      <c r="H1192" s="2">
        <f t="shared" si="143"/>
        <v>0.94169999999999898</v>
      </c>
      <c r="I1192" s="2">
        <f t="array" ref="I1192">SUMPRODUCT(B1176:B1195, (ROW(B1176:B1195)-ROW(B1176)+1)) / (20*21/2)</f>
        <v>0.98147619047619039</v>
      </c>
      <c r="J1192" s="2">
        <f t="shared" si="146"/>
        <v>0.94768745608243121</v>
      </c>
      <c r="K1192" s="2">
        <f t="shared" si="140"/>
        <v>0.88290242198094704</v>
      </c>
    </row>
    <row r="1193" spans="1:11" ht="13.5" x14ac:dyDescent="0.25">
      <c r="A1193" s="3">
        <f>TITRES_STAT!B1196</f>
        <v>44048</v>
      </c>
      <c r="B1193" s="5">
        <f>TITRES_STAT!D1196</f>
        <v>1</v>
      </c>
      <c r="C1193" s="2">
        <f t="shared" si="141"/>
        <v>0</v>
      </c>
      <c r="D1193" s="2">
        <f t="shared" si="142"/>
        <v>1</v>
      </c>
      <c r="E1193" s="2">
        <f t="shared" si="144"/>
        <v>0.98199999999999998</v>
      </c>
      <c r="F1193" s="2">
        <f t="shared" si="145"/>
        <v>0.95900000000000019</v>
      </c>
      <c r="G1193" s="2">
        <f t="shared" si="139"/>
        <v>0.8458</v>
      </c>
      <c r="H1193" s="2">
        <f t="shared" si="143"/>
        <v>0.94124999999999903</v>
      </c>
      <c r="I1193" s="2">
        <f t="array" ref="I1193">SUMPRODUCT(B1177:B1196, (ROW(B1177:B1196)-ROW(B1177)+1)) / (20*21/2)</f>
        <v>0.98461904761904762</v>
      </c>
      <c r="J1193" s="2">
        <f t="shared" si="146"/>
        <v>0.95266960312219962</v>
      </c>
      <c r="K1193" s="2">
        <f t="shared" si="140"/>
        <v>0.88749448386404717</v>
      </c>
    </row>
    <row r="1194" spans="1:11" ht="13.5" x14ac:dyDescent="0.25">
      <c r="A1194" s="3">
        <f>TITRES_STAT!B1197</f>
        <v>44049</v>
      </c>
      <c r="B1194" s="5">
        <f>TITRES_STAT!D1197</f>
        <v>1</v>
      </c>
      <c r="C1194" s="2">
        <f t="shared" si="141"/>
        <v>0</v>
      </c>
      <c r="D1194" s="2">
        <f t="shared" si="142"/>
        <v>1</v>
      </c>
      <c r="E1194" s="2">
        <f t="shared" si="144"/>
        <v>0.98599999999999999</v>
      </c>
      <c r="F1194" s="2">
        <f t="shared" si="145"/>
        <v>0.96350000000000013</v>
      </c>
      <c r="G1194" s="2">
        <f t="shared" si="139"/>
        <v>0.85180000000000011</v>
      </c>
      <c r="H1194" s="2">
        <f t="shared" si="143"/>
        <v>0.94079999999999897</v>
      </c>
      <c r="I1194" s="2">
        <f t="array" ref="I1194">SUMPRODUCT(B1178:B1197, (ROW(B1178:B1197)-ROW(B1178)+1)) / (20*21/2)</f>
        <v>0.98742857142857154</v>
      </c>
      <c r="J1194" s="2">
        <f t="shared" si="146"/>
        <v>0.95717725996770442</v>
      </c>
      <c r="K1194" s="2">
        <f t="shared" si="140"/>
        <v>0.89190646488898651</v>
      </c>
    </row>
    <row r="1195" spans="1:11" ht="13.5" x14ac:dyDescent="0.25">
      <c r="A1195" s="3">
        <f>TITRES_STAT!B1198</f>
        <v>44050</v>
      </c>
      <c r="B1195" s="5">
        <f>TITRES_STAT!D1198</f>
        <v>1</v>
      </c>
      <c r="C1195" s="2">
        <f t="shared" si="141"/>
        <v>0</v>
      </c>
      <c r="D1195" s="2">
        <f t="shared" si="142"/>
        <v>1</v>
      </c>
      <c r="E1195" s="2">
        <f t="shared" si="144"/>
        <v>0.99</v>
      </c>
      <c r="F1195" s="2">
        <f t="shared" si="145"/>
        <v>0.96700000000000019</v>
      </c>
      <c r="G1195" s="2">
        <f t="shared" si="139"/>
        <v>0.85780000000000001</v>
      </c>
      <c r="H1195" s="2">
        <f t="shared" si="143"/>
        <v>0.94034999999999913</v>
      </c>
      <c r="I1195" s="2">
        <f t="array" ref="I1195">SUMPRODUCT(B1179:B1198, (ROW(B1179:B1198)-ROW(B1179)+1)) / (20*21/2)</f>
        <v>0.98990476190476184</v>
      </c>
      <c r="J1195" s="2">
        <f t="shared" si="146"/>
        <v>0.96125561616125643</v>
      </c>
      <c r="K1195" s="2">
        <f t="shared" si="140"/>
        <v>0.89614542705020273</v>
      </c>
    </row>
    <row r="1196" spans="1:11" ht="13.5" x14ac:dyDescent="0.25">
      <c r="A1196" s="3">
        <f>TITRES_STAT!B1199</f>
        <v>44053</v>
      </c>
      <c r="B1196" s="5">
        <f>TITRES_STAT!D1199</f>
        <v>1</v>
      </c>
      <c r="C1196" s="2">
        <f t="shared" si="141"/>
        <v>0</v>
      </c>
      <c r="D1196" s="2">
        <f t="shared" si="142"/>
        <v>1</v>
      </c>
      <c r="E1196" s="2">
        <f t="shared" si="144"/>
        <v>0.99399999999999999</v>
      </c>
      <c r="F1196" s="2">
        <f t="shared" si="145"/>
        <v>0.97050000000000003</v>
      </c>
      <c r="G1196" s="2">
        <f t="shared" si="139"/>
        <v>0.86380000000000012</v>
      </c>
      <c r="H1196" s="2">
        <f t="shared" si="143"/>
        <v>0.93989999999999907</v>
      </c>
      <c r="I1196" s="2">
        <f t="array" ref="I1196">SUMPRODUCT(B1180:B1199, (ROW(B1180:B1199)-ROW(B1180)+1)) / (20*21/2)</f>
        <v>0.99204761904761896</v>
      </c>
      <c r="J1196" s="2">
        <f t="shared" si="146"/>
        <v>0.96494555747923205</v>
      </c>
      <c r="K1196" s="2">
        <f t="shared" si="140"/>
        <v>0.90021815540117511</v>
      </c>
    </row>
    <row r="1197" spans="1:11" ht="13.5" x14ac:dyDescent="0.25">
      <c r="A1197" s="3">
        <f>TITRES_STAT!B1200</f>
        <v>44054</v>
      </c>
      <c r="B1197" s="5">
        <f>TITRES_STAT!D1200</f>
        <v>1</v>
      </c>
      <c r="C1197" s="2">
        <f t="shared" si="141"/>
        <v>0</v>
      </c>
      <c r="D1197" s="2">
        <f t="shared" si="142"/>
        <v>1</v>
      </c>
      <c r="E1197" s="2">
        <f t="shared" si="144"/>
        <v>0.998</v>
      </c>
      <c r="F1197" s="2">
        <f t="shared" si="145"/>
        <v>0.97399999999999998</v>
      </c>
      <c r="G1197" s="2">
        <f t="shared" si="139"/>
        <v>0.86980000000000013</v>
      </c>
      <c r="H1197" s="2">
        <f t="shared" si="143"/>
        <v>0.93944999999999912</v>
      </c>
      <c r="I1197" s="2">
        <f t="array" ref="I1197">SUMPRODUCT(B1181:B1200, (ROW(B1181:B1200)-ROW(B1181)+1)) / (20*21/2)</f>
        <v>0.99385714285714277</v>
      </c>
      <c r="J1197" s="2">
        <f t="shared" si="146"/>
        <v>0.96828407581454323</v>
      </c>
      <c r="K1197" s="2">
        <f t="shared" si="140"/>
        <v>0.90413116891485457</v>
      </c>
    </row>
    <row r="1198" spans="1:11" ht="13.5" x14ac:dyDescent="0.25">
      <c r="A1198" s="3">
        <f>TITRES_STAT!B1201</f>
        <v>44055</v>
      </c>
      <c r="B1198" s="5">
        <f>TITRES_STAT!D1201</f>
        <v>1</v>
      </c>
      <c r="C1198" s="2">
        <f t="shared" si="141"/>
        <v>0</v>
      </c>
      <c r="D1198" s="2">
        <f t="shared" si="142"/>
        <v>1</v>
      </c>
      <c r="E1198" s="2">
        <f t="shared" si="144"/>
        <v>1</v>
      </c>
      <c r="F1198" s="2">
        <f t="shared" si="145"/>
        <v>0.97750000000000004</v>
      </c>
      <c r="G1198" s="2">
        <f t="shared" si="139"/>
        <v>0.87580000000000013</v>
      </c>
      <c r="H1198" s="2">
        <f t="shared" si="143"/>
        <v>0.93899999999999906</v>
      </c>
      <c r="I1198" s="2">
        <f t="array" ref="I1198">SUMPRODUCT(B1182:B1201, (ROW(B1182:B1201)-ROW(B1182)+1)) / (20*21/2)</f>
        <v>0.99533333333333329</v>
      </c>
      <c r="J1198" s="2">
        <f t="shared" si="146"/>
        <v>0.97130464002268202</v>
      </c>
      <c r="K1198" s="2">
        <f t="shared" si="140"/>
        <v>0.90789073091819361</v>
      </c>
    </row>
    <row r="1199" spans="1:11" ht="13.5" x14ac:dyDescent="0.25">
      <c r="A1199" s="3">
        <f>TITRES_STAT!B1202</f>
        <v>44057</v>
      </c>
      <c r="B1199" s="5">
        <f>TITRES_STAT!D1202</f>
        <v>1</v>
      </c>
      <c r="C1199" s="2">
        <f t="shared" si="141"/>
        <v>0</v>
      </c>
      <c r="D1199" s="2">
        <f t="shared" si="142"/>
        <v>1</v>
      </c>
      <c r="E1199" s="2">
        <f t="shared" si="144"/>
        <v>1</v>
      </c>
      <c r="F1199" s="2">
        <f t="shared" si="145"/>
        <v>0.98099999999999987</v>
      </c>
      <c r="G1199" s="2">
        <f t="shared" si="139"/>
        <v>0.88180000000000003</v>
      </c>
      <c r="H1199" s="2">
        <f t="shared" si="143"/>
        <v>0.93854999999999922</v>
      </c>
      <c r="I1199" s="2">
        <f t="array" ref="I1199">SUMPRODUCT(B1183:B1202, (ROW(B1183:B1202)-ROW(B1183)+1)) / (20*21/2)</f>
        <v>0.99657142857142855</v>
      </c>
      <c r="J1199" s="2">
        <f t="shared" si="146"/>
        <v>0.97403753144909322</v>
      </c>
      <c r="K1199" s="2">
        <f t="shared" si="140"/>
        <v>0.91150285911748008</v>
      </c>
    </row>
    <row r="1200" spans="1:11" ht="13.5" x14ac:dyDescent="0.25">
      <c r="A1200" s="3">
        <f>TITRES_STAT!B1203</f>
        <v>44060</v>
      </c>
      <c r="B1200" s="5">
        <f>TITRES_STAT!D1203</f>
        <v>1</v>
      </c>
      <c r="C1200" s="2">
        <f t="shared" si="141"/>
        <v>0</v>
      </c>
      <c r="D1200" s="2">
        <f t="shared" si="142"/>
        <v>1</v>
      </c>
      <c r="E1200" s="2">
        <f t="shared" si="144"/>
        <v>1</v>
      </c>
      <c r="F1200" s="2">
        <f t="shared" si="145"/>
        <v>0.98449999999999993</v>
      </c>
      <c r="G1200" s="2">
        <f t="shared" si="139"/>
        <v>0.88780000000000003</v>
      </c>
      <c r="H1200" s="2">
        <f t="shared" si="143"/>
        <v>0.93809999999999916</v>
      </c>
      <c r="I1200" s="2">
        <f t="array" ref="I1200">SUMPRODUCT(B1184:B1203, (ROW(B1184:B1203)-ROW(B1184)+1)) / (20*21/2)</f>
        <v>0.99761904761904763</v>
      </c>
      <c r="J1200" s="2">
        <f t="shared" si="146"/>
        <v>0.97651014750156051</v>
      </c>
      <c r="K1200" s="2">
        <f t="shared" si="140"/>
        <v>0.91497333523052005</v>
      </c>
    </row>
    <row r="1201" spans="1:11" ht="13.5" x14ac:dyDescent="0.25">
      <c r="A1201" s="3">
        <f>TITRES_STAT!B1204</f>
        <v>44061</v>
      </c>
      <c r="B1201" s="5">
        <f>TITRES_STAT!D1204</f>
        <v>1</v>
      </c>
      <c r="C1201" s="2">
        <f t="shared" si="141"/>
        <v>0</v>
      </c>
      <c r="D1201" s="2">
        <f t="shared" si="142"/>
        <v>1</v>
      </c>
      <c r="E1201" s="2">
        <f t="shared" si="144"/>
        <v>1</v>
      </c>
      <c r="F1201" s="2">
        <f t="shared" si="145"/>
        <v>0.9870000000000001</v>
      </c>
      <c r="G1201" s="2">
        <f t="shared" si="139"/>
        <v>0.89380000000000015</v>
      </c>
      <c r="H1201" s="2">
        <f t="shared" si="143"/>
        <v>0.93764999999999932</v>
      </c>
      <c r="I1201" s="2">
        <f t="array" ref="I1201">SUMPRODUCT(B1185:B1204, (ROW(B1185:B1204)-ROW(B1185)+1)) / (20*21/2)</f>
        <v>0.99847619047619052</v>
      </c>
      <c r="J1201" s="2">
        <f t="shared" si="146"/>
        <v>0.97874727631093572</v>
      </c>
      <c r="K1201" s="2">
        <f t="shared" si="140"/>
        <v>0.91830771424108792</v>
      </c>
    </row>
    <row r="1202" spans="1:11" ht="13.5" x14ac:dyDescent="0.25">
      <c r="A1202" s="3">
        <f>TITRES_STAT!B1205</f>
        <v>44062</v>
      </c>
      <c r="B1202" s="5">
        <f>TITRES_STAT!D1205</f>
        <v>1</v>
      </c>
      <c r="C1202" s="2">
        <f t="shared" si="141"/>
        <v>0</v>
      </c>
      <c r="D1202" s="2">
        <f t="shared" si="142"/>
        <v>1</v>
      </c>
      <c r="E1202" s="2">
        <f t="shared" si="144"/>
        <v>1</v>
      </c>
      <c r="F1202" s="2">
        <f t="shared" si="145"/>
        <v>0.9890000000000001</v>
      </c>
      <c r="G1202" s="2">
        <f t="shared" ref="G1202:G1265" si="147">AVERAGE(B1153:B1202)</f>
        <v>0.89980000000000004</v>
      </c>
      <c r="H1202" s="2">
        <f t="shared" si="143"/>
        <v>0.93719999999999937</v>
      </c>
      <c r="I1202" s="2">
        <f t="array" ref="I1202">SUMPRODUCT(B1186:B1205, (ROW(B1186:B1205)-ROW(B1186)+1)) / (20*21/2)</f>
        <v>0.99914285714285711</v>
      </c>
      <c r="J1202" s="2">
        <f t="shared" si="146"/>
        <v>0.9807713452337038</v>
      </c>
      <c r="K1202" s="2">
        <f t="shared" si="140"/>
        <v>0.92151133329045698</v>
      </c>
    </row>
    <row r="1203" spans="1:11" ht="13.5" x14ac:dyDescent="0.25">
      <c r="A1203" s="3">
        <f>TITRES_STAT!B1206</f>
        <v>44064</v>
      </c>
      <c r="B1203" s="5">
        <f>TITRES_STAT!D1206</f>
        <v>1</v>
      </c>
      <c r="C1203" s="2">
        <f t="shared" si="141"/>
        <v>0</v>
      </c>
      <c r="D1203" s="2">
        <f t="shared" si="142"/>
        <v>1</v>
      </c>
      <c r="E1203" s="2">
        <f t="shared" si="144"/>
        <v>1</v>
      </c>
      <c r="F1203" s="2">
        <f t="shared" si="145"/>
        <v>0.99099999999999999</v>
      </c>
      <c r="G1203" s="2">
        <f t="shared" si="147"/>
        <v>0.90580000000000016</v>
      </c>
      <c r="H1203" s="2">
        <f t="shared" si="143"/>
        <v>0.93674999999999953</v>
      </c>
      <c r="I1203" s="2">
        <f t="array" ref="I1203">SUMPRODUCT(B1187:B1206, (ROW(B1187:B1206)-ROW(B1187)+1)) / (20*21/2)</f>
        <v>0.99961904761904774</v>
      </c>
      <c r="J1203" s="2">
        <f t="shared" si="146"/>
        <v>0.98260264568763678</v>
      </c>
      <c r="K1203" s="2">
        <f t="shared" ref="K1203:K1266" si="148">$K$4*B1203+(1-$K$4)*K1202</f>
        <v>0.92458932022024298</v>
      </c>
    </row>
    <row r="1204" spans="1:11" ht="13.5" x14ac:dyDescent="0.25">
      <c r="A1204" s="3">
        <f>TITRES_STAT!B1207</f>
        <v>44067</v>
      </c>
      <c r="B1204" s="5">
        <f>TITRES_STAT!D1207</f>
        <v>1</v>
      </c>
      <c r="C1204" s="2">
        <f t="shared" si="141"/>
        <v>0</v>
      </c>
      <c r="D1204" s="2">
        <f t="shared" si="142"/>
        <v>1</v>
      </c>
      <c r="E1204" s="2">
        <f t="shared" si="144"/>
        <v>1</v>
      </c>
      <c r="F1204" s="2">
        <f t="shared" si="145"/>
        <v>0.99299999999999999</v>
      </c>
      <c r="G1204" s="2">
        <f t="shared" si="147"/>
        <v>0.91180000000000005</v>
      </c>
      <c r="H1204" s="2">
        <f t="shared" si="143"/>
        <v>0.93629999999999969</v>
      </c>
      <c r="I1204" s="2">
        <f t="array" ref="I1204">SUMPRODUCT(B1188:B1207, (ROW(B1188:B1207)-ROW(B1188)+1)) / (20*21/2)</f>
        <v>0.99990476190476196</v>
      </c>
      <c r="J1204" s="2">
        <f t="shared" si="146"/>
        <v>0.98425953657452847</v>
      </c>
      <c r="K1204" s="2">
        <f t="shared" si="148"/>
        <v>0.9275466017802334</v>
      </c>
    </row>
    <row r="1205" spans="1:11" ht="13.5" x14ac:dyDescent="0.25">
      <c r="A1205" s="3">
        <f>TITRES_STAT!B1208</f>
        <v>44068</v>
      </c>
      <c r="B1205" s="5">
        <f>TITRES_STAT!D1208</f>
        <v>1</v>
      </c>
      <c r="C1205" s="2">
        <f t="shared" si="141"/>
        <v>0</v>
      </c>
      <c r="D1205" s="2">
        <f t="shared" si="142"/>
        <v>1</v>
      </c>
      <c r="E1205" s="2">
        <f t="shared" si="144"/>
        <v>1</v>
      </c>
      <c r="F1205" s="2">
        <f t="shared" si="145"/>
        <v>0.99499999999999988</v>
      </c>
      <c r="G1205" s="2">
        <f t="shared" si="147"/>
        <v>0.91720000000000002</v>
      </c>
      <c r="H1205" s="2">
        <f t="shared" si="143"/>
        <v>0.93584999999999963</v>
      </c>
      <c r="I1205" s="2">
        <f t="array" ref="I1205">SUMPRODUCT(B1189:B1208, (ROW(B1189:B1208)-ROW(B1189)+1)) / (20*21/2)</f>
        <v>1</v>
      </c>
      <c r="J1205" s="2">
        <f t="shared" si="146"/>
        <v>0.98575862832933525</v>
      </c>
      <c r="K1205" s="2">
        <f t="shared" si="148"/>
        <v>0.93038791151434186</v>
      </c>
    </row>
    <row r="1206" spans="1:11" ht="13.5" x14ac:dyDescent="0.25">
      <c r="A1206" s="3">
        <f>TITRES_STAT!B1209</f>
        <v>44069</v>
      </c>
      <c r="B1206" s="5">
        <f>TITRES_STAT!D1209</f>
        <v>1</v>
      </c>
      <c r="C1206" s="2">
        <f t="shared" si="141"/>
        <v>0</v>
      </c>
      <c r="D1206" s="2">
        <f t="shared" si="142"/>
        <v>1</v>
      </c>
      <c r="E1206" s="2">
        <f t="shared" si="144"/>
        <v>1</v>
      </c>
      <c r="F1206" s="2">
        <f t="shared" si="145"/>
        <v>0.99699999999999989</v>
      </c>
      <c r="G1206" s="2">
        <f t="shared" si="147"/>
        <v>0.92260000000000009</v>
      </c>
      <c r="H1206" s="2">
        <f t="shared" si="143"/>
        <v>0.93539999999999968</v>
      </c>
      <c r="I1206" s="2">
        <f t="array" ref="I1206">SUMPRODUCT(B1190:B1209, (ROW(B1190:B1209)-ROW(B1190)+1)) / (20*21/2)</f>
        <v>1</v>
      </c>
      <c r="J1206" s="2">
        <f t="shared" si="146"/>
        <v>0.98711494944082712</v>
      </c>
      <c r="K1206" s="2">
        <f t="shared" si="148"/>
        <v>0.93311779733730882</v>
      </c>
    </row>
    <row r="1207" spans="1:11" ht="13.5" x14ac:dyDescent="0.25">
      <c r="A1207" s="3">
        <f>TITRES_STAT!B1210</f>
        <v>44070</v>
      </c>
      <c r="B1207" s="5">
        <f>TITRES_STAT!D1210</f>
        <v>1</v>
      </c>
      <c r="C1207" s="2">
        <f t="shared" si="141"/>
        <v>0</v>
      </c>
      <c r="D1207" s="2">
        <f t="shared" si="142"/>
        <v>1</v>
      </c>
      <c r="E1207" s="2">
        <f t="shared" si="144"/>
        <v>1</v>
      </c>
      <c r="F1207" s="2">
        <f t="shared" si="145"/>
        <v>0.999</v>
      </c>
      <c r="G1207" s="2">
        <f t="shared" si="147"/>
        <v>0.92760000000000009</v>
      </c>
      <c r="H1207" s="2">
        <f t="shared" si="143"/>
        <v>0.93494999999999973</v>
      </c>
      <c r="I1207" s="2">
        <f t="array" ref="I1207">SUMPRODUCT(B1191:B1210, (ROW(B1191:B1210)-ROW(B1191)+1)) / (20*21/2)</f>
        <v>1</v>
      </c>
      <c r="J1207" s="2">
        <f t="shared" si="146"/>
        <v>0.98834209711312926</v>
      </c>
      <c r="K1207" s="2">
        <f t="shared" si="148"/>
        <v>0.93574062881427711</v>
      </c>
    </row>
    <row r="1208" spans="1:11" ht="13.5" x14ac:dyDescent="0.25">
      <c r="A1208" s="3">
        <f>TITRES_STAT!B1211</f>
        <v>44071</v>
      </c>
      <c r="B1208" s="5">
        <f>TITRES_STAT!D1211</f>
        <v>1</v>
      </c>
      <c r="C1208" s="2">
        <f t="shared" si="141"/>
        <v>0</v>
      </c>
      <c r="D1208" s="2">
        <f t="shared" si="142"/>
        <v>1</v>
      </c>
      <c r="E1208" s="2">
        <f t="shared" si="144"/>
        <v>1</v>
      </c>
      <c r="F1208" s="2">
        <f t="shared" si="145"/>
        <v>1</v>
      </c>
      <c r="G1208" s="2">
        <f t="shared" si="147"/>
        <v>0.9326000000000001</v>
      </c>
      <c r="H1208" s="2">
        <f t="shared" si="143"/>
        <v>0.93449999999999978</v>
      </c>
      <c r="I1208" s="2">
        <f t="array" ref="I1208">SUMPRODUCT(B1192:B1211, (ROW(B1192:B1211)-ROW(B1192)+1)) / (20*21/2)</f>
        <v>0.99714285714285722</v>
      </c>
      <c r="J1208" s="2">
        <f t="shared" si="146"/>
        <v>0.98945237357854554</v>
      </c>
      <c r="K1208" s="2">
        <f t="shared" si="148"/>
        <v>0.93826060415489365</v>
      </c>
    </row>
    <row r="1209" spans="1:11" ht="13.5" x14ac:dyDescent="0.25">
      <c r="A1209" s="3">
        <f>TITRES_STAT!B1212</f>
        <v>44074</v>
      </c>
      <c r="B1209" s="5">
        <f>TITRES_STAT!D1212</f>
        <v>1</v>
      </c>
      <c r="C1209" s="2">
        <f t="shared" si="141"/>
        <v>0</v>
      </c>
      <c r="D1209" s="2">
        <f t="shared" si="142"/>
        <v>1</v>
      </c>
      <c r="E1209" s="2">
        <f t="shared" si="144"/>
        <v>1</v>
      </c>
      <c r="F1209" s="2">
        <f t="shared" si="145"/>
        <v>1</v>
      </c>
      <c r="G1209" s="2">
        <f t="shared" si="147"/>
        <v>0.93720000000000003</v>
      </c>
      <c r="H1209" s="2">
        <f t="shared" si="143"/>
        <v>0.93405000000000005</v>
      </c>
      <c r="I1209" s="2">
        <f t="array" ref="I1209">SUMPRODUCT(B1193:B1212, (ROW(B1193:B1212)-ROW(B1193)+1)) / (20*21/2)</f>
        <v>0.99061904761904762</v>
      </c>
      <c r="J1209" s="2">
        <f t="shared" si="146"/>
        <v>0.99045690942820785</v>
      </c>
      <c r="K1209" s="2">
        <f t="shared" si="148"/>
        <v>0.94068175693313316</v>
      </c>
    </row>
    <row r="1210" spans="1:11" ht="13.5" x14ac:dyDescent="0.25">
      <c r="A1210" s="3">
        <f>TITRES_STAT!B1213</f>
        <v>44075</v>
      </c>
      <c r="B1210" s="5">
        <f>TITRES_STAT!D1213</f>
        <v>1</v>
      </c>
      <c r="C1210" s="2">
        <f t="shared" si="141"/>
        <v>0</v>
      </c>
      <c r="D1210" s="2">
        <f t="shared" si="142"/>
        <v>1</v>
      </c>
      <c r="E1210" s="2">
        <f t="shared" si="144"/>
        <v>1</v>
      </c>
      <c r="F1210" s="2">
        <f t="shared" si="145"/>
        <v>1</v>
      </c>
      <c r="G1210" s="2">
        <f t="shared" si="147"/>
        <v>0.94140000000000001</v>
      </c>
      <c r="H1210" s="2">
        <f t="shared" si="143"/>
        <v>0.93359999999999999</v>
      </c>
      <c r="I1210" s="2">
        <f t="array" ref="I1210">SUMPRODUCT(B1194:B1213, (ROW(B1194:B1213)-ROW(B1194)+1)) / (20*21/2)</f>
        <v>0.98442857142857143</v>
      </c>
      <c r="J1210" s="2">
        <f t="shared" si="146"/>
        <v>0.99136577519695002</v>
      </c>
      <c r="K1210" s="2">
        <f t="shared" si="148"/>
        <v>0.94300796254359853</v>
      </c>
    </row>
    <row r="1211" spans="1:11" ht="13.5" x14ac:dyDescent="0.25">
      <c r="A1211" s="3">
        <f>TITRES_STAT!B1214</f>
        <v>44076</v>
      </c>
      <c r="B1211" s="5">
        <f>TITRES_STAT!D1214</f>
        <v>0.97</v>
      </c>
      <c r="C1211" s="2">
        <f t="shared" si="141"/>
        <v>-3.0000000000000027E-2</v>
      </c>
      <c r="D1211" s="2">
        <f t="shared" si="142"/>
        <v>0.99399999999999999</v>
      </c>
      <c r="E1211" s="2">
        <f t="shared" si="144"/>
        <v>0.99700000000000011</v>
      </c>
      <c r="F1211" s="2">
        <f t="shared" si="145"/>
        <v>0.99849999999999994</v>
      </c>
      <c r="G1211" s="2">
        <f t="shared" si="147"/>
        <v>0.94460000000000011</v>
      </c>
      <c r="H1211" s="2">
        <f t="shared" si="143"/>
        <v>0.93300000000000027</v>
      </c>
      <c r="I1211" s="2">
        <f t="array" ref="I1211">SUMPRODUCT(B1195:B1214, (ROW(B1195:B1214)-ROW(B1195)+1)) / (20*21/2)</f>
        <v>0.97857142857142876</v>
      </c>
      <c r="J1211" s="2">
        <f t="shared" si="146"/>
        <v>0.98933093946390716</v>
      </c>
      <c r="K1211" s="2">
        <f t="shared" si="148"/>
        <v>0.94406647381639863</v>
      </c>
    </row>
    <row r="1212" spans="1:11" ht="13.5" x14ac:dyDescent="0.25">
      <c r="A1212" s="3">
        <f>TITRES_STAT!B1215</f>
        <v>44077</v>
      </c>
      <c r="B1212" s="5">
        <f>TITRES_STAT!D1215</f>
        <v>0.93</v>
      </c>
      <c r="C1212" s="2">
        <f t="shared" si="141"/>
        <v>-3.9999999999999925E-2</v>
      </c>
      <c r="D1212" s="2">
        <f t="shared" si="142"/>
        <v>0.97999999999999987</v>
      </c>
      <c r="E1212" s="2">
        <f t="shared" si="144"/>
        <v>0.99</v>
      </c>
      <c r="F1212" s="2">
        <f t="shared" si="145"/>
        <v>0.99499999999999988</v>
      </c>
      <c r="G1212" s="2">
        <f t="shared" si="147"/>
        <v>0.94700000000000006</v>
      </c>
      <c r="H1212" s="2">
        <f t="shared" si="143"/>
        <v>0.93220000000000025</v>
      </c>
      <c r="I1212" s="2">
        <f t="array" ref="I1212">SUMPRODUCT(B1196:B1215, (ROW(B1196:B1215)-ROW(B1196)+1)) / (20*21/2)</f>
        <v>0.97304761904761905</v>
      </c>
      <c r="J1212" s="2">
        <f t="shared" si="146"/>
        <v>0.98368037380067785</v>
      </c>
      <c r="K1212" s="2">
        <f t="shared" si="148"/>
        <v>0.94351484739222624</v>
      </c>
    </row>
    <row r="1213" spans="1:11" ht="13.5" x14ac:dyDescent="0.25">
      <c r="A1213" s="3">
        <f>TITRES_STAT!B1216</f>
        <v>44078</v>
      </c>
      <c r="B1213" s="5">
        <f>TITRES_STAT!D1216</f>
        <v>0.93</v>
      </c>
      <c r="C1213" s="2">
        <f t="shared" si="141"/>
        <v>0</v>
      </c>
      <c r="D1213" s="2">
        <f t="shared" si="142"/>
        <v>0.96599999999999997</v>
      </c>
      <c r="E1213" s="2">
        <f t="shared" si="144"/>
        <v>0.98299999999999998</v>
      </c>
      <c r="F1213" s="2">
        <f t="shared" si="145"/>
        <v>0.99149999999999994</v>
      </c>
      <c r="G1213" s="2">
        <f t="shared" si="147"/>
        <v>0.94940000000000002</v>
      </c>
      <c r="H1213" s="2">
        <f t="shared" si="143"/>
        <v>0.93140000000000056</v>
      </c>
      <c r="I1213" s="2">
        <f t="array" ref="I1213">SUMPRODUCT(B1197:B1216, (ROW(B1197:B1216)-ROW(B1197)+1)) / (20*21/2)</f>
        <v>0.96785714285714297</v>
      </c>
      <c r="J1213" s="2">
        <f t="shared" si="146"/>
        <v>0.97856795724823231</v>
      </c>
      <c r="K1213" s="2">
        <f t="shared" si="148"/>
        <v>0.9429848533768449</v>
      </c>
    </row>
    <row r="1214" spans="1:11" ht="13.5" x14ac:dyDescent="0.25">
      <c r="A1214" s="3">
        <f>TITRES_STAT!B1217</f>
        <v>44081</v>
      </c>
      <c r="B1214" s="5">
        <f>TITRES_STAT!D1217</f>
        <v>0.93</v>
      </c>
      <c r="C1214" s="2">
        <f t="shared" si="141"/>
        <v>0</v>
      </c>
      <c r="D1214" s="2">
        <f t="shared" si="142"/>
        <v>0.95199999999999996</v>
      </c>
      <c r="E1214" s="2">
        <f t="shared" si="144"/>
        <v>0.97599999999999998</v>
      </c>
      <c r="F1214" s="2">
        <f t="shared" si="145"/>
        <v>0.98799999999999988</v>
      </c>
      <c r="G1214" s="2">
        <f t="shared" si="147"/>
        <v>0.95179999999999998</v>
      </c>
      <c r="H1214" s="2">
        <f t="shared" si="143"/>
        <v>0.93060000000000076</v>
      </c>
      <c r="I1214" s="2">
        <f t="array" ref="I1214">SUMPRODUCT(B1198:B1217, (ROW(B1198:B1217)-ROW(B1198)+1)) / (20*21/2)</f>
        <v>0.96299999999999997</v>
      </c>
      <c r="J1214" s="2">
        <f t="shared" si="146"/>
        <v>0.9739424375103054</v>
      </c>
      <c r="K1214" s="2">
        <f t="shared" si="148"/>
        <v>0.94247564344049806</v>
      </c>
    </row>
    <row r="1215" spans="1:11" ht="13.5" x14ac:dyDescent="0.25">
      <c r="A1215" s="3">
        <f>TITRES_STAT!B1218</f>
        <v>44082</v>
      </c>
      <c r="B1215" s="5">
        <f>TITRES_STAT!D1218</f>
        <v>0.93</v>
      </c>
      <c r="C1215" s="2">
        <f t="shared" si="141"/>
        <v>0</v>
      </c>
      <c r="D1215" s="2">
        <f t="shared" si="142"/>
        <v>0.93800000000000006</v>
      </c>
      <c r="E1215" s="2">
        <f t="shared" si="144"/>
        <v>0.96899999999999997</v>
      </c>
      <c r="F1215" s="2">
        <f t="shared" si="145"/>
        <v>0.98450000000000004</v>
      </c>
      <c r="G1215" s="2">
        <f t="shared" si="147"/>
        <v>0.95379999999999998</v>
      </c>
      <c r="H1215" s="2">
        <f t="shared" si="143"/>
        <v>0.92980000000000085</v>
      </c>
      <c r="I1215" s="2">
        <f t="array" ref="I1215">SUMPRODUCT(B1199:B1218, (ROW(B1199:B1218)-ROW(B1199)+1)) / (20*21/2)</f>
        <v>0.95847619047619048</v>
      </c>
      <c r="J1215" s="2">
        <f t="shared" si="146"/>
        <v>0.96975744346170489</v>
      </c>
      <c r="K1215" s="2">
        <f t="shared" si="148"/>
        <v>0.94198640252126287</v>
      </c>
    </row>
    <row r="1216" spans="1:11" ht="13.5" x14ac:dyDescent="0.25">
      <c r="A1216" s="3">
        <f>TITRES_STAT!B1219</f>
        <v>44083</v>
      </c>
      <c r="B1216" s="5">
        <f>TITRES_STAT!D1219</f>
        <v>0.93</v>
      </c>
      <c r="C1216" s="2">
        <f t="shared" si="141"/>
        <v>0</v>
      </c>
      <c r="D1216" s="2">
        <f t="shared" si="142"/>
        <v>0.93</v>
      </c>
      <c r="E1216" s="2">
        <f t="shared" si="144"/>
        <v>0.96199999999999997</v>
      </c>
      <c r="F1216" s="2">
        <f t="shared" si="145"/>
        <v>0.98100000000000009</v>
      </c>
      <c r="G1216" s="2">
        <f t="shared" si="147"/>
        <v>0.95579999999999998</v>
      </c>
      <c r="H1216" s="2">
        <f t="shared" si="143"/>
        <v>0.92900000000000105</v>
      </c>
      <c r="I1216" s="2">
        <f t="array" ref="I1216">SUMPRODUCT(B1200:B1219, (ROW(B1200:B1219)-ROW(B1200)+1)) / (20*21/2)</f>
        <v>0.95428571428571429</v>
      </c>
      <c r="J1216" s="2">
        <f t="shared" si="146"/>
        <v>0.9659710202748758</v>
      </c>
      <c r="K1216" s="2">
        <f t="shared" si="148"/>
        <v>0.94151634752042912</v>
      </c>
    </row>
    <row r="1217" spans="1:11" ht="13.5" x14ac:dyDescent="0.25">
      <c r="A1217" s="3">
        <f>TITRES_STAT!B1220</f>
        <v>44084</v>
      </c>
      <c r="B1217" s="5">
        <f>TITRES_STAT!D1220</f>
        <v>0.93</v>
      </c>
      <c r="C1217" s="2">
        <f t="shared" si="141"/>
        <v>0</v>
      </c>
      <c r="D1217" s="2">
        <f t="shared" si="142"/>
        <v>0.93</v>
      </c>
      <c r="E1217" s="2">
        <f t="shared" si="144"/>
        <v>0.95499999999999985</v>
      </c>
      <c r="F1217" s="2">
        <f t="shared" si="145"/>
        <v>0.97750000000000004</v>
      </c>
      <c r="G1217" s="2">
        <f t="shared" si="147"/>
        <v>0.95779999999999998</v>
      </c>
      <c r="H1217" s="2">
        <f t="shared" si="143"/>
        <v>0.92820000000000125</v>
      </c>
      <c r="I1217" s="2">
        <f t="array" ref="I1217">SUMPRODUCT(B1201:B1220, (ROW(B1201:B1220)-ROW(B1201)+1)) / (20*21/2)</f>
        <v>0.9504285714285714</v>
      </c>
      <c r="J1217" s="2">
        <f t="shared" si="146"/>
        <v>0.96254520882012573</v>
      </c>
      <c r="K1217" s="2">
        <f t="shared" si="148"/>
        <v>0.94106472604903979</v>
      </c>
    </row>
    <row r="1218" spans="1:11" ht="13.5" x14ac:dyDescent="0.25">
      <c r="A1218" s="3">
        <f>TITRES_STAT!B1221</f>
        <v>44085</v>
      </c>
      <c r="B1218" s="5">
        <f>TITRES_STAT!D1221</f>
        <v>0.93</v>
      </c>
      <c r="C1218" s="2">
        <f t="shared" si="141"/>
        <v>0</v>
      </c>
      <c r="D1218" s="2">
        <f t="shared" si="142"/>
        <v>0.93</v>
      </c>
      <c r="E1218" s="2">
        <f t="shared" si="144"/>
        <v>0.94799999999999984</v>
      </c>
      <c r="F1218" s="2">
        <f t="shared" si="145"/>
        <v>0.97399999999999998</v>
      </c>
      <c r="G1218" s="2">
        <f t="shared" si="147"/>
        <v>0.95979999999999999</v>
      </c>
      <c r="H1218" s="2">
        <f t="shared" si="143"/>
        <v>0.92740000000000156</v>
      </c>
      <c r="I1218" s="2">
        <f t="array" ref="I1218">SUMPRODUCT(B1202:B1221, (ROW(B1202:B1221)-ROW(B1202)+1)) / (20*21/2)</f>
        <v>0.94690476190476192</v>
      </c>
      <c r="J1218" s="2">
        <f t="shared" si="146"/>
        <v>0.9594456651229708</v>
      </c>
      <c r="K1218" s="2">
        <f t="shared" si="148"/>
        <v>0.94063081522358727</v>
      </c>
    </row>
    <row r="1219" spans="1:11" ht="13.5" x14ac:dyDescent="0.25">
      <c r="A1219" s="3">
        <f>TITRES_STAT!B1222</f>
        <v>44088</v>
      </c>
      <c r="B1219" s="5">
        <f>TITRES_STAT!D1222</f>
        <v>0.93</v>
      </c>
      <c r="C1219" s="2">
        <f t="shared" si="141"/>
        <v>0</v>
      </c>
      <c r="D1219" s="2">
        <f t="shared" si="142"/>
        <v>0.93</v>
      </c>
      <c r="E1219" s="2">
        <f t="shared" si="144"/>
        <v>0.94099999999999984</v>
      </c>
      <c r="F1219" s="2">
        <f t="shared" si="145"/>
        <v>0.97050000000000003</v>
      </c>
      <c r="G1219" s="2">
        <f t="shared" si="147"/>
        <v>0.96140000000000003</v>
      </c>
      <c r="H1219" s="2">
        <f t="shared" si="143"/>
        <v>0.92660000000000153</v>
      </c>
      <c r="I1219" s="2">
        <f t="array" ref="I1219">SUMPRODUCT(B1203:B1222, (ROW(B1203:B1222)-ROW(B1203)+1)) / (20*21/2)</f>
        <v>0.93990476190476213</v>
      </c>
      <c r="J1219" s="2">
        <f t="shared" si="146"/>
        <v>0.95664131606364022</v>
      </c>
      <c r="K1219" s="2">
        <f t="shared" si="148"/>
        <v>0.94021392050893682</v>
      </c>
    </row>
    <row r="1220" spans="1:11" ht="13.5" x14ac:dyDescent="0.25">
      <c r="A1220" s="3">
        <f>TITRES_STAT!B1223</f>
        <v>44089</v>
      </c>
      <c r="B1220" s="5">
        <f>TITRES_STAT!D1223</f>
        <v>0.93</v>
      </c>
      <c r="C1220" s="2">
        <f t="shared" ref="C1220:C1283" si="149">B1220-B1219</f>
        <v>0</v>
      </c>
      <c r="D1220" s="2">
        <f t="shared" si="142"/>
        <v>0.93</v>
      </c>
      <c r="E1220" s="2">
        <f t="shared" si="144"/>
        <v>0.93399999999999994</v>
      </c>
      <c r="F1220" s="2">
        <f t="shared" si="145"/>
        <v>0.96699999999999997</v>
      </c>
      <c r="G1220" s="2">
        <f t="shared" si="147"/>
        <v>0.96260000000000001</v>
      </c>
      <c r="H1220" s="2">
        <f t="shared" si="143"/>
        <v>0.92580000000000151</v>
      </c>
      <c r="I1220" s="2">
        <f t="array" ref="I1220">SUMPRODUCT(B1204:B1223, (ROW(B1204:B1223)-ROW(B1204)+1)) / (20*21/2)</f>
        <v>0.9334285714285715</v>
      </c>
      <c r="J1220" s="2">
        <f t="shared" si="146"/>
        <v>0.95410404786710301</v>
      </c>
      <c r="K1220" s="2">
        <f t="shared" si="148"/>
        <v>0.93981337460662562</v>
      </c>
    </row>
    <row r="1221" spans="1:11" ht="13.5" x14ac:dyDescent="0.25">
      <c r="A1221" s="3">
        <f>TITRES_STAT!B1224</f>
        <v>44090</v>
      </c>
      <c r="B1221" s="5">
        <f>TITRES_STAT!D1224</f>
        <v>0.93</v>
      </c>
      <c r="C1221" s="2">
        <f t="shared" si="149"/>
        <v>0</v>
      </c>
      <c r="D1221" s="2">
        <f t="shared" si="142"/>
        <v>0.93</v>
      </c>
      <c r="E1221" s="2">
        <f t="shared" si="144"/>
        <v>0.92999999999999994</v>
      </c>
      <c r="F1221" s="2">
        <f t="shared" si="145"/>
        <v>0.96350000000000002</v>
      </c>
      <c r="G1221" s="2">
        <f t="shared" si="147"/>
        <v>0.96379999999999999</v>
      </c>
      <c r="H1221" s="2">
        <f t="shared" si="143"/>
        <v>0.9250000000000016</v>
      </c>
      <c r="I1221" s="2">
        <f t="array" ref="I1221">SUMPRODUCT(B1205:B1224, (ROW(B1205:B1224)-ROW(B1205)+1)) / (20*21/2)</f>
        <v>0.92747619047619057</v>
      </c>
      <c r="J1221" s="2">
        <f t="shared" si="146"/>
        <v>0.95180842426071222</v>
      </c>
      <c r="K1221" s="2">
        <f t="shared" si="148"/>
        <v>0.93942853638675805</v>
      </c>
    </row>
    <row r="1222" spans="1:11" ht="13.5" x14ac:dyDescent="0.25">
      <c r="A1222" s="3">
        <f>TITRES_STAT!B1225</f>
        <v>44091</v>
      </c>
      <c r="B1222" s="5">
        <f>TITRES_STAT!D1225</f>
        <v>0.89</v>
      </c>
      <c r="C1222" s="2">
        <f t="shared" si="149"/>
        <v>-4.0000000000000036E-2</v>
      </c>
      <c r="D1222" s="2">
        <f t="shared" ref="D1222:D1285" si="150">AVERAGE(B1218:B1222)</f>
        <v>0.92200000000000004</v>
      </c>
      <c r="E1222" s="2">
        <f t="shared" si="144"/>
        <v>0.92599999999999993</v>
      </c>
      <c r="F1222" s="2">
        <f t="shared" si="145"/>
        <v>0.95799999999999996</v>
      </c>
      <c r="G1222" s="2">
        <f t="shared" si="147"/>
        <v>0.96420000000000006</v>
      </c>
      <c r="H1222" s="2">
        <f t="shared" si="143"/>
        <v>0.9240000000000016</v>
      </c>
      <c r="I1222" s="2">
        <f t="array" ref="I1222">SUMPRODUCT(B1206:B1225, (ROW(B1206:B1225)-ROW(B1206)+1)) / (20*21/2)</f>
        <v>0.92204761904761912</v>
      </c>
      <c r="J1222" s="2">
        <f t="shared" si="146"/>
        <v>0.94592190766445383</v>
      </c>
      <c r="K1222" s="2">
        <f t="shared" si="148"/>
        <v>0.93749016241080674</v>
      </c>
    </row>
    <row r="1223" spans="1:11" ht="13.5" x14ac:dyDescent="0.25">
      <c r="A1223" s="3">
        <f>TITRES_STAT!B1226</f>
        <v>44092</v>
      </c>
      <c r="B1223" s="5">
        <f>TITRES_STAT!D1226</f>
        <v>0.89</v>
      </c>
      <c r="C1223" s="2">
        <f t="shared" si="149"/>
        <v>0</v>
      </c>
      <c r="D1223" s="2">
        <f t="shared" si="150"/>
        <v>0.91400000000000003</v>
      </c>
      <c r="E1223" s="2">
        <f t="shared" si="144"/>
        <v>0.92200000000000004</v>
      </c>
      <c r="F1223" s="2">
        <f t="shared" si="145"/>
        <v>0.95250000000000001</v>
      </c>
      <c r="G1223" s="2">
        <f t="shared" si="147"/>
        <v>0.96460000000000012</v>
      </c>
      <c r="H1223" s="2">
        <f t="shared" si="143"/>
        <v>0.92300000000000149</v>
      </c>
      <c r="I1223" s="2">
        <f t="array" ref="I1223">SUMPRODUCT(B1207:B1226, (ROW(B1207:B1226)-ROW(B1207)+1)) / (20*21/2)</f>
        <v>0.91714285714285726</v>
      </c>
      <c r="J1223" s="2">
        <f t="shared" si="146"/>
        <v>0.94059601169641072</v>
      </c>
      <c r="K1223" s="2">
        <f t="shared" si="148"/>
        <v>0.93562780310057903</v>
      </c>
    </row>
    <row r="1224" spans="1:11" ht="13.5" x14ac:dyDescent="0.25">
      <c r="A1224" s="3">
        <f>TITRES_STAT!B1227</f>
        <v>44095</v>
      </c>
      <c r="B1224" s="5">
        <f>TITRES_STAT!D1227</f>
        <v>0.89</v>
      </c>
      <c r="C1224" s="2">
        <f t="shared" si="149"/>
        <v>0</v>
      </c>
      <c r="D1224" s="2">
        <f t="shared" si="150"/>
        <v>0.90600000000000003</v>
      </c>
      <c r="E1224" s="2">
        <f t="shared" si="144"/>
        <v>0.91799999999999993</v>
      </c>
      <c r="F1224" s="2">
        <f t="shared" si="145"/>
        <v>0.94700000000000006</v>
      </c>
      <c r="G1224" s="2">
        <f t="shared" si="147"/>
        <v>0.96420000000000006</v>
      </c>
      <c r="H1224" s="2">
        <f t="shared" si="143"/>
        <v>0.92200000000000149</v>
      </c>
      <c r="I1224" s="2">
        <f t="array" ref="I1224">SUMPRODUCT(B1208:B1227, (ROW(B1208:B1227)-ROW(B1208)+1)) / (20*21/2)</f>
        <v>0.91085714285714281</v>
      </c>
      <c r="J1224" s="2">
        <f t="shared" si="146"/>
        <v>0.93577734391580014</v>
      </c>
      <c r="K1224" s="2">
        <f t="shared" si="148"/>
        <v>0.93383847748879167</v>
      </c>
    </row>
    <row r="1225" spans="1:11" ht="13.5" x14ac:dyDescent="0.25">
      <c r="A1225" s="3">
        <f>TITRES_STAT!B1228</f>
        <v>44096</v>
      </c>
      <c r="B1225" s="5">
        <f>TITRES_STAT!D1228</f>
        <v>0.89</v>
      </c>
      <c r="C1225" s="2">
        <f t="shared" si="149"/>
        <v>0</v>
      </c>
      <c r="D1225" s="2">
        <f t="shared" si="150"/>
        <v>0.89800000000000002</v>
      </c>
      <c r="E1225" s="2">
        <f t="shared" si="144"/>
        <v>0.91400000000000003</v>
      </c>
      <c r="F1225" s="2">
        <f t="shared" si="145"/>
        <v>0.94149999999999989</v>
      </c>
      <c r="G1225" s="2">
        <f t="shared" si="147"/>
        <v>0.96340000000000003</v>
      </c>
      <c r="H1225" s="2">
        <f t="shared" si="143"/>
        <v>0.92100000000000137</v>
      </c>
      <c r="I1225" s="2">
        <f t="array" ref="I1225">SUMPRODUCT(B1209:B1228, (ROW(B1209:B1228)-ROW(B1209)+1)) / (20*21/2)</f>
        <v>0.90519047619047632</v>
      </c>
      <c r="J1225" s="2">
        <f t="shared" si="146"/>
        <v>0.93141759687620018</v>
      </c>
      <c r="K1225" s="2">
        <f t="shared" si="148"/>
        <v>0.93211932150883914</v>
      </c>
    </row>
    <row r="1226" spans="1:11" ht="13.5" x14ac:dyDescent="0.25">
      <c r="A1226" s="3">
        <f>TITRES_STAT!B1229</f>
        <v>44097</v>
      </c>
      <c r="B1226" s="5">
        <f>TITRES_STAT!D1229</f>
        <v>0.89</v>
      </c>
      <c r="C1226" s="2">
        <f t="shared" si="149"/>
        <v>0</v>
      </c>
      <c r="D1226" s="2">
        <f t="shared" si="150"/>
        <v>0.89</v>
      </c>
      <c r="E1226" s="2">
        <f t="shared" si="144"/>
        <v>0.90999999999999992</v>
      </c>
      <c r="F1226" s="2">
        <f t="shared" si="145"/>
        <v>0.93599999999999994</v>
      </c>
      <c r="G1226" s="2">
        <f t="shared" si="147"/>
        <v>0.9625999999999999</v>
      </c>
      <c r="H1226" s="2">
        <f t="shared" ref="H1226:H1289" si="151">AVERAGE(B1027:B1226)</f>
        <v>0.92000000000000115</v>
      </c>
      <c r="I1226" s="2">
        <f t="array" ref="I1226">SUMPRODUCT(B1210:B1229, (ROW(B1210:B1229)-ROW(B1210)+1)) / (20*21/2)</f>
        <v>0.90014285714285713</v>
      </c>
      <c r="J1226" s="2">
        <f t="shared" si="146"/>
        <v>0.92747306384037165</v>
      </c>
      <c r="K1226" s="2">
        <f t="shared" si="148"/>
        <v>0.93046758341045332</v>
      </c>
    </row>
    <row r="1227" spans="1:11" ht="13.5" x14ac:dyDescent="0.25">
      <c r="A1227" s="3">
        <f>TITRES_STAT!B1230</f>
        <v>44098</v>
      </c>
      <c r="B1227" s="5">
        <f>TITRES_STAT!D1230</f>
        <v>0.87</v>
      </c>
      <c r="C1227" s="2">
        <f t="shared" si="149"/>
        <v>-2.0000000000000018E-2</v>
      </c>
      <c r="D1227" s="2">
        <f t="shared" si="150"/>
        <v>0.8859999999999999</v>
      </c>
      <c r="E1227" s="2">
        <f t="shared" si="144"/>
        <v>0.90399999999999991</v>
      </c>
      <c r="F1227" s="2">
        <f t="shared" si="145"/>
        <v>0.92949999999999999</v>
      </c>
      <c r="G1227" s="2">
        <f t="shared" si="147"/>
        <v>0.96140000000000003</v>
      </c>
      <c r="H1227" s="2">
        <f t="shared" si="151"/>
        <v>0.91890000000000116</v>
      </c>
      <c r="I1227" s="2">
        <f t="array" ref="I1227">SUMPRODUCT(B1211:B1230, (ROW(B1211:B1230)-ROW(B1211)+1)) / (20*21/2)</f>
        <v>0.89571428571428569</v>
      </c>
      <c r="J1227" s="2">
        <f t="shared" si="146"/>
        <v>0.92199943871271717</v>
      </c>
      <c r="K1227" s="2">
        <f t="shared" si="148"/>
        <v>0.92809630562965117</v>
      </c>
    </row>
    <row r="1228" spans="1:11" ht="13.5" x14ac:dyDescent="0.25">
      <c r="A1228" s="3">
        <f>TITRES_STAT!B1231</f>
        <v>44099</v>
      </c>
      <c r="B1228" s="5">
        <f>TITRES_STAT!D1231</f>
        <v>0.87</v>
      </c>
      <c r="C1228" s="2">
        <f t="shared" si="149"/>
        <v>0</v>
      </c>
      <c r="D1228" s="2">
        <f t="shared" si="150"/>
        <v>0.88200000000000001</v>
      </c>
      <c r="E1228" s="2">
        <f t="shared" ref="E1228:E1291" si="152">AVERAGE(B1219:B1228)</f>
        <v>0.89799999999999991</v>
      </c>
      <c r="F1228" s="2">
        <f t="shared" si="145"/>
        <v>0.92300000000000004</v>
      </c>
      <c r="G1228" s="2">
        <f t="shared" si="147"/>
        <v>0.96019999999999994</v>
      </c>
      <c r="H1228" s="2">
        <f t="shared" si="151"/>
        <v>0.91780000000000106</v>
      </c>
      <c r="I1228" s="2">
        <f t="array" ref="I1228">SUMPRODUCT(B1212:B1231, (ROW(B1212:B1231)-ROW(B1212)+1)) / (20*21/2)</f>
        <v>0.89190476190476198</v>
      </c>
      <c r="J1228" s="2">
        <f t="shared" si="146"/>
        <v>0.91704711121626792</v>
      </c>
      <c r="K1228" s="2">
        <f t="shared" si="148"/>
        <v>0.92581801913437078</v>
      </c>
    </row>
    <row r="1229" spans="1:11" ht="13.5" x14ac:dyDescent="0.25">
      <c r="A1229" s="3">
        <f>TITRES_STAT!B1232</f>
        <v>44102</v>
      </c>
      <c r="B1229" s="5">
        <f>TITRES_STAT!D1232</f>
        <v>0.87</v>
      </c>
      <c r="C1229" s="2">
        <f t="shared" si="149"/>
        <v>0</v>
      </c>
      <c r="D1229" s="2">
        <f t="shared" si="150"/>
        <v>0.87799999999999989</v>
      </c>
      <c r="E1229" s="2">
        <f t="shared" si="152"/>
        <v>0.89199999999999979</v>
      </c>
      <c r="F1229" s="2">
        <f t="shared" si="145"/>
        <v>0.91650000000000009</v>
      </c>
      <c r="G1229" s="2">
        <f t="shared" si="147"/>
        <v>0.95899999999999974</v>
      </c>
      <c r="H1229" s="2">
        <f t="shared" si="151"/>
        <v>0.91670000000000118</v>
      </c>
      <c r="I1229" s="2">
        <f t="array" ref="I1229">SUMPRODUCT(B1213:B1232, (ROW(B1213:B1232)-ROW(B1213)+1)) / (20*21/2)</f>
        <v>0.88857142857142857</v>
      </c>
      <c r="J1229" s="2">
        <f t="shared" si="146"/>
        <v>0.91256643395757575</v>
      </c>
      <c r="K1229" s="2">
        <f t="shared" si="148"/>
        <v>0.92362907720753284</v>
      </c>
    </row>
    <row r="1230" spans="1:11" ht="13.5" x14ac:dyDescent="0.25">
      <c r="A1230" s="3">
        <f>TITRES_STAT!B1233</f>
        <v>44103</v>
      </c>
      <c r="B1230" s="5">
        <f>TITRES_STAT!D1233</f>
        <v>0.87</v>
      </c>
      <c r="C1230" s="2">
        <f t="shared" si="149"/>
        <v>0</v>
      </c>
      <c r="D1230" s="2">
        <f t="shared" si="150"/>
        <v>0.874</v>
      </c>
      <c r="E1230" s="2">
        <f t="shared" si="152"/>
        <v>0.8859999999999999</v>
      </c>
      <c r="F1230" s="2">
        <f t="shared" si="145"/>
        <v>0.91000000000000014</v>
      </c>
      <c r="G1230" s="2">
        <f t="shared" si="147"/>
        <v>0.95779999999999976</v>
      </c>
      <c r="H1230" s="2">
        <f t="shared" si="151"/>
        <v>0.91560000000000119</v>
      </c>
      <c r="I1230" s="2">
        <f t="array" ref="I1230">SUMPRODUCT(B1214:B1233, (ROW(B1214:B1233)-ROW(B1214)+1)) / (20*21/2)</f>
        <v>0.8855238095238096</v>
      </c>
      <c r="J1230" s="2">
        <f t="shared" si="146"/>
        <v>0.90851248786637806</v>
      </c>
      <c r="K1230" s="2">
        <f t="shared" si="148"/>
        <v>0.92152597614057075</v>
      </c>
    </row>
    <row r="1231" spans="1:11" ht="13.5" x14ac:dyDescent="0.25">
      <c r="A1231" s="3">
        <f>TITRES_STAT!B1234</f>
        <v>44104</v>
      </c>
      <c r="B1231" s="5">
        <f>TITRES_STAT!D1234</f>
        <v>0.87</v>
      </c>
      <c r="C1231" s="2">
        <f t="shared" si="149"/>
        <v>0</v>
      </c>
      <c r="D1231" s="2">
        <f t="shared" si="150"/>
        <v>0.86999999999999988</v>
      </c>
      <c r="E1231" s="2">
        <f t="shared" si="152"/>
        <v>0.88000000000000012</v>
      </c>
      <c r="F1231" s="2">
        <f t="shared" si="145"/>
        <v>0.90500000000000003</v>
      </c>
      <c r="G1231" s="2">
        <f t="shared" si="147"/>
        <v>0.95619999999999972</v>
      </c>
      <c r="H1231" s="2">
        <f t="shared" si="151"/>
        <v>0.91450000000000131</v>
      </c>
      <c r="I1231" s="2">
        <f t="array" ref="I1231">SUMPRODUCT(B1215:B1234, (ROW(B1215:B1234)-ROW(B1215)+1)) / (20*21/2)</f>
        <v>0.88085714285714278</v>
      </c>
      <c r="J1231" s="2">
        <f t="shared" si="146"/>
        <v>0.90484463187910391</v>
      </c>
      <c r="K1231" s="2">
        <f t="shared" si="148"/>
        <v>0.91950534962525432</v>
      </c>
    </row>
    <row r="1232" spans="1:11" ht="13.5" x14ac:dyDescent="0.25">
      <c r="A1232" s="3">
        <f>TITRES_STAT!B1235</f>
        <v>44105</v>
      </c>
      <c r="B1232" s="5">
        <f>TITRES_STAT!D1235</f>
        <v>0.87</v>
      </c>
      <c r="C1232" s="2">
        <f t="shared" si="149"/>
        <v>0</v>
      </c>
      <c r="D1232" s="2">
        <f t="shared" si="150"/>
        <v>0.86999999999999988</v>
      </c>
      <c r="E1232" s="2">
        <f t="shared" si="152"/>
        <v>0.87799999999999989</v>
      </c>
      <c r="F1232" s="2">
        <f t="shared" si="145"/>
        <v>0.90200000000000014</v>
      </c>
      <c r="G1232" s="2">
        <f t="shared" si="147"/>
        <v>0.95439999999999969</v>
      </c>
      <c r="H1232" s="2">
        <f t="shared" si="151"/>
        <v>0.91340000000000121</v>
      </c>
      <c r="I1232" s="2">
        <f t="array" ref="I1232">SUMPRODUCT(B1216:B1235, (ROW(B1216:B1235)-ROW(B1216)+1)) / (20*21/2)</f>
        <v>0.87657142857142845</v>
      </c>
      <c r="J1232" s="2">
        <f t="shared" si="146"/>
        <v>0.90152609550966545</v>
      </c>
      <c r="K1232" s="2">
        <f t="shared" si="148"/>
        <v>0.91756396336544044</v>
      </c>
    </row>
    <row r="1233" spans="1:11" ht="13.5" x14ac:dyDescent="0.25">
      <c r="A1233" s="3">
        <f>TITRES_STAT!B1236</f>
        <v>44106</v>
      </c>
      <c r="B1233" s="5">
        <f>TITRES_STAT!D1236</f>
        <v>0.87</v>
      </c>
      <c r="C1233" s="2">
        <f t="shared" si="149"/>
        <v>0</v>
      </c>
      <c r="D1233" s="2">
        <f t="shared" si="150"/>
        <v>0.86999999999999988</v>
      </c>
      <c r="E1233" s="2">
        <f t="shared" si="152"/>
        <v>0.876</v>
      </c>
      <c r="F1233" s="2">
        <f t="shared" si="145"/>
        <v>0.89900000000000002</v>
      </c>
      <c r="G1233" s="2">
        <f t="shared" si="147"/>
        <v>0.95259999999999967</v>
      </c>
      <c r="H1233" s="2">
        <f t="shared" si="151"/>
        <v>0.91230000000000133</v>
      </c>
      <c r="I1233" s="2">
        <f t="array" ref="I1233">SUMPRODUCT(B1217:B1236, (ROW(B1217:B1236)-ROW(B1217)+1)) / (20*21/2)</f>
        <v>0.87266666666666681</v>
      </c>
      <c r="J1233" s="2">
        <f t="shared" si="146"/>
        <v>0.89852361022303062</v>
      </c>
      <c r="K1233" s="2">
        <f t="shared" si="148"/>
        <v>0.91569870990012903</v>
      </c>
    </row>
    <row r="1234" spans="1:11" ht="13.5" x14ac:dyDescent="0.25">
      <c r="A1234" s="3">
        <f>TITRES_STAT!B1237</f>
        <v>44109</v>
      </c>
      <c r="B1234" s="5">
        <f>TITRES_STAT!D1237</f>
        <v>0.85</v>
      </c>
      <c r="C1234" s="2">
        <f t="shared" si="149"/>
        <v>-2.0000000000000018E-2</v>
      </c>
      <c r="D1234" s="2">
        <f t="shared" si="150"/>
        <v>0.86599999999999999</v>
      </c>
      <c r="E1234" s="2">
        <f t="shared" si="152"/>
        <v>0.87200000000000011</v>
      </c>
      <c r="F1234" s="2">
        <f t="shared" si="145"/>
        <v>0.89499999999999991</v>
      </c>
      <c r="G1234" s="2">
        <f t="shared" si="147"/>
        <v>0.95039999999999969</v>
      </c>
      <c r="H1234" s="2">
        <f t="shared" si="151"/>
        <v>0.91110000000000124</v>
      </c>
      <c r="I1234" s="2">
        <f t="array" ref="I1234">SUMPRODUCT(B1218:B1237, (ROW(B1218:B1237)-ROW(B1218)+1)) / (20*21/2)</f>
        <v>0.86914285714285722</v>
      </c>
      <c r="J1234" s="2">
        <f t="shared" si="146"/>
        <v>0.89390231401131337</v>
      </c>
      <c r="K1234" s="2">
        <f t="shared" si="148"/>
        <v>0.91312228990404554</v>
      </c>
    </row>
    <row r="1235" spans="1:11" ht="13.5" x14ac:dyDescent="0.25">
      <c r="A1235" s="3">
        <f>TITRES_STAT!B1238</f>
        <v>44110</v>
      </c>
      <c r="B1235" s="5">
        <f>TITRES_STAT!D1238</f>
        <v>0.85</v>
      </c>
      <c r="C1235" s="2">
        <f t="shared" si="149"/>
        <v>0</v>
      </c>
      <c r="D1235" s="2">
        <f t="shared" si="150"/>
        <v>0.86199999999999988</v>
      </c>
      <c r="E1235" s="2">
        <f t="shared" si="152"/>
        <v>0.86799999999999999</v>
      </c>
      <c r="F1235" s="2">
        <f t="shared" si="145"/>
        <v>0.89100000000000001</v>
      </c>
      <c r="G1235" s="2">
        <f t="shared" si="147"/>
        <v>0.9481999999999996</v>
      </c>
      <c r="H1235" s="2">
        <f t="shared" si="151"/>
        <v>0.90990000000000126</v>
      </c>
      <c r="I1235" s="2">
        <f t="array" ref="I1235">SUMPRODUCT(B1219:B1238, (ROW(B1219:B1238)-ROW(B1219)+1)) / (20*21/2)</f>
        <v>0.8660000000000001</v>
      </c>
      <c r="J1235" s="2">
        <f t="shared" si="146"/>
        <v>0.88972114124833124</v>
      </c>
      <c r="K1235" s="2">
        <f t="shared" si="148"/>
        <v>0.91064690598623987</v>
      </c>
    </row>
    <row r="1236" spans="1:11" ht="13.5" x14ac:dyDescent="0.25">
      <c r="A1236" s="3">
        <f>TITRES_STAT!B1239</f>
        <v>44111</v>
      </c>
      <c r="B1236" s="5">
        <f>TITRES_STAT!D1239</f>
        <v>0.85</v>
      </c>
      <c r="C1236" s="2">
        <f t="shared" si="149"/>
        <v>0</v>
      </c>
      <c r="D1236" s="2">
        <f t="shared" si="150"/>
        <v>0.85799999999999998</v>
      </c>
      <c r="E1236" s="2">
        <f t="shared" si="152"/>
        <v>0.86399999999999988</v>
      </c>
      <c r="F1236" s="2">
        <f t="shared" ref="F1236:F1299" si="153">AVERAGE(B1217:B1236)</f>
        <v>0.8869999999999999</v>
      </c>
      <c r="G1236" s="2">
        <f t="shared" si="147"/>
        <v>0.94599999999999962</v>
      </c>
      <c r="H1236" s="2">
        <f t="shared" si="151"/>
        <v>0.90870000000000117</v>
      </c>
      <c r="I1236" s="2">
        <f t="array" ref="I1236">SUMPRODUCT(B1220:B1239, (ROW(B1220:B1239)-ROW(B1220)+1)) / (20*21/2)</f>
        <v>0.86323809523809525</v>
      </c>
      <c r="J1236" s="2">
        <f t="shared" si="146"/>
        <v>0.88593817541515674</v>
      </c>
      <c r="K1236" s="2">
        <f t="shared" si="148"/>
        <v>0.90826859594756382</v>
      </c>
    </row>
    <row r="1237" spans="1:11" ht="13.5" x14ac:dyDescent="0.25">
      <c r="A1237" s="3">
        <f>TITRES_STAT!B1240</f>
        <v>44112</v>
      </c>
      <c r="B1237" s="5">
        <f>TITRES_STAT!D1240</f>
        <v>0.85</v>
      </c>
      <c r="C1237" s="2">
        <f t="shared" si="149"/>
        <v>0</v>
      </c>
      <c r="D1237" s="2">
        <f t="shared" si="150"/>
        <v>0.85399999999999987</v>
      </c>
      <c r="E1237" s="2">
        <f t="shared" si="152"/>
        <v>0.86199999999999988</v>
      </c>
      <c r="F1237" s="2">
        <f t="shared" si="153"/>
        <v>0.88299999999999979</v>
      </c>
      <c r="G1237" s="2">
        <f t="shared" si="147"/>
        <v>0.94379999999999986</v>
      </c>
      <c r="H1237" s="2">
        <f t="shared" si="151"/>
        <v>0.90750000000000108</v>
      </c>
      <c r="I1237" s="2">
        <f t="array" ref="I1237">SUMPRODUCT(B1221:B1240, (ROW(B1221:B1240)-ROW(B1221)+1)) / (20*21/2)</f>
        <v>0.86085714285714299</v>
      </c>
      <c r="J1237" s="2">
        <f t="shared" ref="J1237:J1300" si="154">$J$4*B1237+J1236*(1-$J$4)</f>
        <v>0.88251549204228463</v>
      </c>
      <c r="K1237" s="2">
        <f t="shared" si="148"/>
        <v>0.90598355296922795</v>
      </c>
    </row>
    <row r="1238" spans="1:11" ht="13.5" x14ac:dyDescent="0.25">
      <c r="A1238" s="3">
        <f>TITRES_STAT!B1241</f>
        <v>44113</v>
      </c>
      <c r="B1238" s="5">
        <f>TITRES_STAT!D1241</f>
        <v>0.85</v>
      </c>
      <c r="C1238" s="2">
        <f t="shared" si="149"/>
        <v>0</v>
      </c>
      <c r="D1238" s="2">
        <f t="shared" si="150"/>
        <v>0.85</v>
      </c>
      <c r="E1238" s="2">
        <f t="shared" si="152"/>
        <v>0.85999999999999976</v>
      </c>
      <c r="F1238" s="2">
        <f t="shared" si="153"/>
        <v>0.87899999999999978</v>
      </c>
      <c r="G1238" s="2">
        <f t="shared" si="147"/>
        <v>0.94119999999999981</v>
      </c>
      <c r="H1238" s="2">
        <f t="shared" si="151"/>
        <v>0.9063000000000011</v>
      </c>
      <c r="I1238" s="2">
        <f t="array" ref="I1238">SUMPRODUCT(B1222:B1241, (ROW(B1222:B1241)-ROW(B1222)+1)) / (20*21/2)</f>
        <v>0.85885714285714287</v>
      </c>
      <c r="J1238" s="2">
        <f t="shared" si="154"/>
        <v>0.87941877851444805</v>
      </c>
      <c r="K1238" s="2">
        <f t="shared" si="148"/>
        <v>0.90378811951945437</v>
      </c>
    </row>
    <row r="1239" spans="1:11" ht="13.5" x14ac:dyDescent="0.25">
      <c r="A1239" s="3">
        <f>TITRES_STAT!B1242</f>
        <v>44116</v>
      </c>
      <c r="B1239" s="5">
        <f>TITRES_STAT!D1242</f>
        <v>0.85</v>
      </c>
      <c r="C1239" s="2">
        <f t="shared" si="149"/>
        <v>0</v>
      </c>
      <c r="D1239" s="2">
        <f t="shared" si="150"/>
        <v>0.85</v>
      </c>
      <c r="E1239" s="2">
        <f t="shared" si="152"/>
        <v>0.85799999999999987</v>
      </c>
      <c r="F1239" s="2">
        <f t="shared" si="153"/>
        <v>0.87499999999999978</v>
      </c>
      <c r="G1239" s="2">
        <f t="shared" si="147"/>
        <v>0.93819999999999981</v>
      </c>
      <c r="H1239" s="2">
        <f t="shared" si="151"/>
        <v>0.90510000000000101</v>
      </c>
      <c r="I1239" s="2">
        <f t="array" ref="I1239">SUMPRODUCT(B1223:B1242, (ROW(B1223:B1242)-ROW(B1223)+1)) / (20*21/2)</f>
        <v>0.85723809523809524</v>
      </c>
      <c r="J1239" s="2">
        <f t="shared" si="154"/>
        <v>0.87661699008450067</v>
      </c>
      <c r="K1239" s="2">
        <f t="shared" si="148"/>
        <v>0.90167878149908365</v>
      </c>
    </row>
    <row r="1240" spans="1:11" ht="13.5" x14ac:dyDescent="0.25">
      <c r="A1240" s="3">
        <f>TITRES_STAT!B1243</f>
        <v>44117</v>
      </c>
      <c r="B1240" s="5">
        <f>TITRES_STAT!D1243</f>
        <v>0.85</v>
      </c>
      <c r="C1240" s="2">
        <f t="shared" si="149"/>
        <v>0</v>
      </c>
      <c r="D1240" s="2">
        <f t="shared" si="150"/>
        <v>0.85</v>
      </c>
      <c r="E1240" s="2">
        <f t="shared" si="152"/>
        <v>0.85599999999999987</v>
      </c>
      <c r="F1240" s="2">
        <f t="shared" si="153"/>
        <v>0.87099999999999989</v>
      </c>
      <c r="G1240" s="2">
        <f t="shared" si="147"/>
        <v>0.93519999999999981</v>
      </c>
      <c r="H1240" s="2">
        <f t="shared" si="151"/>
        <v>0.90390000000000081</v>
      </c>
      <c r="I1240" s="2">
        <f t="array" ref="I1240">SUMPRODUCT(B1224:B1243, (ROW(B1224:B1243)-ROW(B1224)+1)) / (20*21/2)</f>
        <v>0.8558095238095238</v>
      </c>
      <c r="J1240" s="2">
        <f t="shared" si="154"/>
        <v>0.87408203864788159</v>
      </c>
      <c r="K1240" s="2">
        <f t="shared" si="148"/>
        <v>0.89965216261676662</v>
      </c>
    </row>
    <row r="1241" spans="1:11" ht="13.5" x14ac:dyDescent="0.25">
      <c r="A1241" s="3">
        <f>TITRES_STAT!B1244</f>
        <v>44118</v>
      </c>
      <c r="B1241" s="5">
        <f>TITRES_STAT!D1244</f>
        <v>0.85</v>
      </c>
      <c r="C1241" s="2">
        <f t="shared" si="149"/>
        <v>0</v>
      </c>
      <c r="D1241" s="2">
        <f t="shared" si="150"/>
        <v>0.85</v>
      </c>
      <c r="E1241" s="2">
        <f t="shared" si="152"/>
        <v>0.85399999999999987</v>
      </c>
      <c r="F1241" s="2">
        <f t="shared" si="153"/>
        <v>0.86699999999999999</v>
      </c>
      <c r="G1241" s="2">
        <f t="shared" si="147"/>
        <v>0.93219999999999981</v>
      </c>
      <c r="H1241" s="2">
        <f t="shared" si="151"/>
        <v>0.90265000000000073</v>
      </c>
      <c r="I1241" s="2">
        <f t="array" ref="I1241">SUMPRODUCT(B1225:B1244, (ROW(B1225:B1244)-ROW(B1225)+1)) / (20*21/2)</f>
        <v>0.85457142857142865</v>
      </c>
      <c r="J1241" s="2">
        <f t="shared" si="154"/>
        <v>0.87178851115760714</v>
      </c>
      <c r="K1241" s="2">
        <f t="shared" si="148"/>
        <v>0.89770501898473654</v>
      </c>
    </row>
    <row r="1242" spans="1:11" ht="13.5" x14ac:dyDescent="0.25">
      <c r="A1242" s="3">
        <f>TITRES_STAT!B1245</f>
        <v>44120</v>
      </c>
      <c r="B1242" s="5">
        <f>TITRES_STAT!D1245</f>
        <v>0.85</v>
      </c>
      <c r="C1242" s="2">
        <f t="shared" si="149"/>
        <v>0</v>
      </c>
      <c r="D1242" s="2">
        <f t="shared" si="150"/>
        <v>0.85</v>
      </c>
      <c r="E1242" s="2">
        <f t="shared" si="152"/>
        <v>0.85199999999999976</v>
      </c>
      <c r="F1242" s="2">
        <f t="shared" si="153"/>
        <v>0.86499999999999988</v>
      </c>
      <c r="G1242" s="2">
        <f t="shared" si="147"/>
        <v>0.92919999999999991</v>
      </c>
      <c r="H1242" s="2">
        <f t="shared" si="151"/>
        <v>0.90140000000000053</v>
      </c>
      <c r="I1242" s="2">
        <f t="array" ref="I1242">SUMPRODUCT(B1226:B1245, (ROW(B1226:B1245)-ROW(B1226)+1)) / (20*21/2)</f>
        <v>0.85352380952380957</v>
      </c>
      <c r="J1242" s="2">
        <f t="shared" si="154"/>
        <v>0.86971341485688258</v>
      </c>
      <c r="K1242" s="2">
        <f t="shared" si="148"/>
        <v>0.89583423392651162</v>
      </c>
    </row>
    <row r="1243" spans="1:11" ht="13.5" x14ac:dyDescent="0.25">
      <c r="A1243" s="3">
        <f>TITRES_STAT!B1246</f>
        <v>44123</v>
      </c>
      <c r="B1243" s="5">
        <f>TITRES_STAT!D1246</f>
        <v>0.85</v>
      </c>
      <c r="C1243" s="2">
        <f t="shared" si="149"/>
        <v>0</v>
      </c>
      <c r="D1243" s="2">
        <f t="shared" si="150"/>
        <v>0.85</v>
      </c>
      <c r="E1243" s="2">
        <f t="shared" si="152"/>
        <v>0.84999999999999987</v>
      </c>
      <c r="F1243" s="2">
        <f t="shared" si="153"/>
        <v>0.86299999999999988</v>
      </c>
      <c r="G1243" s="2">
        <f t="shared" si="147"/>
        <v>0.92619999999999991</v>
      </c>
      <c r="H1243" s="2">
        <f t="shared" si="151"/>
        <v>0.90015000000000056</v>
      </c>
      <c r="I1243" s="2">
        <f t="array" ref="I1243">SUMPRODUCT(B1227:B1246, (ROW(B1227:B1246)-ROW(B1227)+1)) / (20*21/2)</f>
        <v>0.85171428571428576</v>
      </c>
      <c r="J1243" s="2">
        <f t="shared" si="154"/>
        <v>0.86783594677527476</v>
      </c>
      <c r="K1243" s="2">
        <f t="shared" si="148"/>
        <v>0.89403681298821702</v>
      </c>
    </row>
    <row r="1244" spans="1:11" ht="13.5" x14ac:dyDescent="0.25">
      <c r="A1244" s="3">
        <f>TITRES_STAT!B1247</f>
        <v>44124</v>
      </c>
      <c r="B1244" s="5">
        <f>TITRES_STAT!D1247</f>
        <v>0.85</v>
      </c>
      <c r="C1244" s="2">
        <f t="shared" si="149"/>
        <v>0</v>
      </c>
      <c r="D1244" s="2">
        <f t="shared" si="150"/>
        <v>0.85</v>
      </c>
      <c r="E1244" s="2">
        <f t="shared" si="152"/>
        <v>0.84999999999999987</v>
      </c>
      <c r="F1244" s="2">
        <f t="shared" si="153"/>
        <v>0.86099999999999999</v>
      </c>
      <c r="G1244" s="2">
        <f t="shared" si="147"/>
        <v>0.92320000000000002</v>
      </c>
      <c r="H1244" s="2">
        <f t="shared" si="151"/>
        <v>0.89890000000000059</v>
      </c>
      <c r="I1244" s="2">
        <f t="array" ref="I1244">SUMPRODUCT(B1228:B1247, (ROW(B1228:B1247)-ROW(B1228)+1)) / (20*21/2)</f>
        <v>0.85109523809523813</v>
      </c>
      <c r="J1244" s="2">
        <f t="shared" si="154"/>
        <v>0.86613728517762945</v>
      </c>
      <c r="K1244" s="2">
        <f t="shared" si="148"/>
        <v>0.89230987914554183</v>
      </c>
    </row>
    <row r="1245" spans="1:11" ht="13.5" x14ac:dyDescent="0.25">
      <c r="A1245" s="3">
        <f>TITRES_STAT!B1248</f>
        <v>44125</v>
      </c>
      <c r="B1245" s="5">
        <f>TITRES_STAT!D1248</f>
        <v>0.85</v>
      </c>
      <c r="C1245" s="2">
        <f t="shared" si="149"/>
        <v>0</v>
      </c>
      <c r="D1245" s="2">
        <f t="shared" si="150"/>
        <v>0.85</v>
      </c>
      <c r="E1245" s="2">
        <f t="shared" si="152"/>
        <v>0.84999999999999987</v>
      </c>
      <c r="F1245" s="2">
        <f t="shared" si="153"/>
        <v>0.85899999999999999</v>
      </c>
      <c r="G1245" s="2">
        <f t="shared" si="147"/>
        <v>0.92020000000000024</v>
      </c>
      <c r="H1245" s="2">
        <f t="shared" si="151"/>
        <v>0.89765000000000061</v>
      </c>
      <c r="I1245" s="2">
        <f t="array" ref="I1245">SUMPRODUCT(B1229:B1248, (ROW(B1229:B1248)-ROW(B1229)+1)) / (20*21/2)</f>
        <v>0.85057142857142864</v>
      </c>
      <c r="J1245" s="2">
        <f t="shared" si="154"/>
        <v>0.86460040087499812</v>
      </c>
      <c r="K1245" s="2">
        <f t="shared" si="148"/>
        <v>0.8906506681986579</v>
      </c>
    </row>
    <row r="1246" spans="1:11" ht="13.5" x14ac:dyDescent="0.25">
      <c r="A1246" s="3">
        <f>TITRES_STAT!B1249</f>
        <v>44126</v>
      </c>
      <c r="B1246" s="5">
        <f>TITRES_STAT!D1249</f>
        <v>0.84</v>
      </c>
      <c r="C1246" s="2">
        <f t="shared" si="149"/>
        <v>-1.0000000000000009E-2</v>
      </c>
      <c r="D1246" s="2">
        <f t="shared" si="150"/>
        <v>0.84800000000000009</v>
      </c>
      <c r="E1246" s="2">
        <f t="shared" si="152"/>
        <v>0.84899999999999987</v>
      </c>
      <c r="F1246" s="2">
        <f t="shared" si="153"/>
        <v>0.85649999999999982</v>
      </c>
      <c r="G1246" s="2">
        <f t="shared" si="147"/>
        <v>0.91700000000000026</v>
      </c>
      <c r="H1246" s="2">
        <f t="shared" si="151"/>
        <v>0.89635000000000042</v>
      </c>
      <c r="I1246" s="2">
        <f t="array" ref="I1246">SUMPRODUCT(B1230:B1249, (ROW(B1230:B1249)-ROW(B1230)+1)) / (20*21/2)</f>
        <v>0.8501428571428572</v>
      </c>
      <c r="J1246" s="2">
        <f t="shared" si="154"/>
        <v>0.86225750555356973</v>
      </c>
      <c r="K1246" s="2">
        <f t="shared" si="148"/>
        <v>0.88866436748498512</v>
      </c>
    </row>
    <row r="1247" spans="1:11" ht="13.5" x14ac:dyDescent="0.25">
      <c r="A1247" s="3">
        <f>TITRES_STAT!B1250</f>
        <v>44127</v>
      </c>
      <c r="B1247" s="5">
        <f>TITRES_STAT!D1250</f>
        <v>0.85</v>
      </c>
      <c r="C1247" s="2">
        <f t="shared" si="149"/>
        <v>1.0000000000000009E-2</v>
      </c>
      <c r="D1247" s="2">
        <f t="shared" si="150"/>
        <v>0.84799999999999986</v>
      </c>
      <c r="E1247" s="2">
        <f t="shared" si="152"/>
        <v>0.84899999999999987</v>
      </c>
      <c r="F1247" s="2">
        <f t="shared" si="153"/>
        <v>0.85549999999999993</v>
      </c>
      <c r="G1247" s="2">
        <f t="shared" si="147"/>
        <v>0.91400000000000048</v>
      </c>
      <c r="H1247" s="2">
        <f t="shared" si="151"/>
        <v>0.89510000000000045</v>
      </c>
      <c r="I1247" s="2">
        <f t="array" ref="I1247">SUMPRODUCT(B1231:B1250, (ROW(B1231:B1250)-ROW(B1231)+1)) / (20*21/2)</f>
        <v>0.84980952380952379</v>
      </c>
      <c r="J1247" s="2">
        <f t="shared" si="154"/>
        <v>0.86109012407227747</v>
      </c>
      <c r="K1247" s="2">
        <f t="shared" si="148"/>
        <v>0.8871481177796916</v>
      </c>
    </row>
    <row r="1248" spans="1:11" ht="13.5" x14ac:dyDescent="0.25">
      <c r="A1248" s="3">
        <f>TITRES_STAT!B1251</f>
        <v>44130</v>
      </c>
      <c r="B1248" s="5">
        <f>TITRES_STAT!D1251</f>
        <v>0.85</v>
      </c>
      <c r="C1248" s="2">
        <f t="shared" si="149"/>
        <v>0</v>
      </c>
      <c r="D1248" s="2">
        <f t="shared" si="150"/>
        <v>0.84800000000000009</v>
      </c>
      <c r="E1248" s="2">
        <f t="shared" si="152"/>
        <v>0.84899999999999987</v>
      </c>
      <c r="F1248" s="2">
        <f t="shared" si="153"/>
        <v>0.85449999999999982</v>
      </c>
      <c r="G1248" s="2">
        <f t="shared" si="147"/>
        <v>0.9110000000000007</v>
      </c>
      <c r="H1248" s="2">
        <f t="shared" si="151"/>
        <v>0.89385000000000048</v>
      </c>
      <c r="I1248" s="2">
        <f t="array" ref="I1248">SUMPRODUCT(B1232:B1251, (ROW(B1232:B1251)-ROW(B1232)+1)) / (20*21/2)</f>
        <v>0.84957142857142853</v>
      </c>
      <c r="J1248" s="2">
        <f t="shared" si="154"/>
        <v>0.86003392177967952</v>
      </c>
      <c r="K1248" s="2">
        <f t="shared" si="148"/>
        <v>0.88569132884715474</v>
      </c>
    </row>
    <row r="1249" spans="1:11" ht="13.5" x14ac:dyDescent="0.25">
      <c r="A1249" s="3">
        <f>TITRES_STAT!B1252</f>
        <v>44131</v>
      </c>
      <c r="B1249" s="5">
        <f>TITRES_STAT!D1252</f>
        <v>0.85</v>
      </c>
      <c r="C1249" s="2">
        <f t="shared" si="149"/>
        <v>0</v>
      </c>
      <c r="D1249" s="2">
        <f t="shared" si="150"/>
        <v>0.84800000000000009</v>
      </c>
      <c r="E1249" s="2">
        <f t="shared" si="152"/>
        <v>0.84899999999999987</v>
      </c>
      <c r="F1249" s="2">
        <f t="shared" si="153"/>
        <v>0.85349999999999981</v>
      </c>
      <c r="G1249" s="2">
        <f t="shared" si="147"/>
        <v>0.9080000000000007</v>
      </c>
      <c r="H1249" s="2">
        <f t="shared" si="151"/>
        <v>0.89260000000000028</v>
      </c>
      <c r="I1249" s="2">
        <f t="array" ref="I1249">SUMPRODUCT(B1233:B1252, (ROW(B1233:B1252)-ROW(B1233)+1)) / (20*21/2)</f>
        <v>0.84942857142857142</v>
      </c>
      <c r="J1249" s="2">
        <f t="shared" si="154"/>
        <v>0.85907831018161485</v>
      </c>
      <c r="K1249" s="2">
        <f t="shared" si="148"/>
        <v>0.88429166889236432</v>
      </c>
    </row>
    <row r="1250" spans="1:11" ht="13.5" x14ac:dyDescent="0.25">
      <c r="A1250" s="3">
        <f>TITRES_STAT!B1253</f>
        <v>44132</v>
      </c>
      <c r="B1250" s="5">
        <f>TITRES_STAT!D1253</f>
        <v>0.85</v>
      </c>
      <c r="C1250" s="2">
        <f t="shared" si="149"/>
        <v>0</v>
      </c>
      <c r="D1250" s="2">
        <f t="shared" si="150"/>
        <v>0.84800000000000009</v>
      </c>
      <c r="E1250" s="2">
        <f t="shared" si="152"/>
        <v>0.84899999999999987</v>
      </c>
      <c r="F1250" s="2">
        <f t="shared" si="153"/>
        <v>0.85249999999999981</v>
      </c>
      <c r="G1250" s="2">
        <f t="shared" si="147"/>
        <v>0.90500000000000069</v>
      </c>
      <c r="H1250" s="2">
        <f t="shared" si="151"/>
        <v>0.89135000000000053</v>
      </c>
      <c r="I1250" s="2">
        <f t="array" ref="I1250">SUMPRODUCT(B1234:B1253, (ROW(B1234:B1253)-ROW(B1234)+1)) / (20*21/2)</f>
        <v>0.84938095238095235</v>
      </c>
      <c r="J1250" s="2">
        <f t="shared" si="154"/>
        <v>0.85821370921193729</v>
      </c>
      <c r="K1250" s="2">
        <f t="shared" si="148"/>
        <v>0.88294689756325206</v>
      </c>
    </row>
    <row r="1251" spans="1:11" ht="13.5" x14ac:dyDescent="0.25">
      <c r="A1251" s="3">
        <f>TITRES_STAT!B1254</f>
        <v>44134</v>
      </c>
      <c r="B1251" s="5">
        <f>TITRES_STAT!D1254</f>
        <v>0.85</v>
      </c>
      <c r="C1251" s="2">
        <f t="shared" si="149"/>
        <v>0</v>
      </c>
      <c r="D1251" s="2">
        <f t="shared" si="150"/>
        <v>0.85</v>
      </c>
      <c r="E1251" s="2">
        <f t="shared" si="152"/>
        <v>0.84899999999999987</v>
      </c>
      <c r="F1251" s="2">
        <f t="shared" si="153"/>
        <v>0.85149999999999992</v>
      </c>
      <c r="G1251" s="2">
        <f t="shared" si="147"/>
        <v>0.90200000000000069</v>
      </c>
      <c r="H1251" s="2">
        <f t="shared" si="151"/>
        <v>0.89010000000000034</v>
      </c>
      <c r="I1251" s="2">
        <f t="array" ref="I1251">SUMPRODUCT(B1235:B1254, (ROW(B1235:B1254)-ROW(B1235)+1)) / (20*21/2)</f>
        <v>0.84942857142857153</v>
      </c>
      <c r="J1251" s="2">
        <f t="shared" si="154"/>
        <v>0.85743145119175268</v>
      </c>
      <c r="K1251" s="2">
        <f t="shared" si="148"/>
        <v>0.88165486236469315</v>
      </c>
    </row>
    <row r="1252" spans="1:11" ht="13.5" x14ac:dyDescent="0.25">
      <c r="A1252" s="3">
        <f>TITRES_STAT!B1255</f>
        <v>44137</v>
      </c>
      <c r="B1252" s="5">
        <f>TITRES_STAT!D1255</f>
        <v>0.85</v>
      </c>
      <c r="C1252" s="2">
        <f t="shared" si="149"/>
        <v>0</v>
      </c>
      <c r="D1252" s="2">
        <f t="shared" si="150"/>
        <v>0.85</v>
      </c>
      <c r="E1252" s="2">
        <f t="shared" si="152"/>
        <v>0.84899999999999987</v>
      </c>
      <c r="F1252" s="2">
        <f t="shared" si="153"/>
        <v>0.85049999999999992</v>
      </c>
      <c r="G1252" s="2">
        <f t="shared" si="147"/>
        <v>0.8990000000000008</v>
      </c>
      <c r="H1252" s="2">
        <f t="shared" si="151"/>
        <v>0.88885000000000036</v>
      </c>
      <c r="I1252" s="2">
        <f t="array" ref="I1252">SUMPRODUCT(B1236:B1255, (ROW(B1236:B1255)-ROW(B1236)+1)) / (20*21/2)</f>
        <v>0.8494761904761905</v>
      </c>
      <c r="J1252" s="2">
        <f t="shared" si="154"/>
        <v>0.85672369393539527</v>
      </c>
      <c r="K1252" s="2">
        <f t="shared" si="148"/>
        <v>0.88041349521313661</v>
      </c>
    </row>
    <row r="1253" spans="1:11" ht="13.5" x14ac:dyDescent="0.25">
      <c r="A1253" s="3">
        <f>TITRES_STAT!B1256</f>
        <v>44138</v>
      </c>
      <c r="B1253" s="5">
        <f>TITRES_STAT!D1256</f>
        <v>0.85</v>
      </c>
      <c r="C1253" s="2">
        <f t="shared" si="149"/>
        <v>0</v>
      </c>
      <c r="D1253" s="2">
        <f t="shared" si="150"/>
        <v>0.85</v>
      </c>
      <c r="E1253" s="2">
        <f t="shared" si="152"/>
        <v>0.84899999999999987</v>
      </c>
      <c r="F1253" s="2">
        <f t="shared" si="153"/>
        <v>0.84949999999999992</v>
      </c>
      <c r="G1253" s="2">
        <f t="shared" si="147"/>
        <v>0.8960000000000008</v>
      </c>
      <c r="H1253" s="2">
        <f t="shared" si="151"/>
        <v>0.88760000000000039</v>
      </c>
      <c r="I1253" s="2">
        <f t="array" ref="I1253">SUMPRODUCT(B1237:B1256, (ROW(B1237:B1256)-ROW(B1237)+1)) / (20*21/2)</f>
        <v>0.84952380952380957</v>
      </c>
      <c r="J1253" s="2">
        <f t="shared" si="154"/>
        <v>0.85608334213202419</v>
      </c>
      <c r="K1253" s="2">
        <f t="shared" si="148"/>
        <v>0.87922080912634692</v>
      </c>
    </row>
    <row r="1254" spans="1:11" ht="13.5" x14ac:dyDescent="0.25">
      <c r="A1254" s="3">
        <f>TITRES_STAT!B1257</f>
        <v>44139</v>
      </c>
      <c r="B1254" s="5">
        <f>TITRES_STAT!D1257</f>
        <v>0.85</v>
      </c>
      <c r="C1254" s="2">
        <f t="shared" si="149"/>
        <v>0</v>
      </c>
      <c r="D1254" s="2">
        <f t="shared" si="150"/>
        <v>0.85</v>
      </c>
      <c r="E1254" s="2">
        <f t="shared" si="152"/>
        <v>0.84899999999999987</v>
      </c>
      <c r="F1254" s="2">
        <f t="shared" si="153"/>
        <v>0.84949999999999992</v>
      </c>
      <c r="G1254" s="2">
        <f t="shared" si="147"/>
        <v>0.89300000000000079</v>
      </c>
      <c r="H1254" s="2">
        <f t="shared" si="151"/>
        <v>0.88635000000000019</v>
      </c>
      <c r="I1254" s="2">
        <f t="array" ref="I1254">SUMPRODUCT(B1238:B1257, (ROW(B1238:B1257)-ROW(B1238)+1)) / (20*21/2)</f>
        <v>0.84957142857142864</v>
      </c>
      <c r="J1254" s="2">
        <f t="shared" si="154"/>
        <v>0.85550397621468854</v>
      </c>
      <c r="K1254" s="2">
        <f t="shared" si="148"/>
        <v>0.87807489504296077</v>
      </c>
    </row>
    <row r="1255" spans="1:11" ht="13.5" x14ac:dyDescent="0.25">
      <c r="A1255" s="3">
        <f>TITRES_STAT!B1258</f>
        <v>44140</v>
      </c>
      <c r="B1255" s="5">
        <f>TITRES_STAT!D1258</f>
        <v>0.85</v>
      </c>
      <c r="C1255" s="2">
        <f t="shared" si="149"/>
        <v>0</v>
      </c>
      <c r="D1255" s="2">
        <f t="shared" si="150"/>
        <v>0.85</v>
      </c>
      <c r="E1255" s="2">
        <f t="shared" si="152"/>
        <v>0.84899999999999987</v>
      </c>
      <c r="F1255" s="2">
        <f t="shared" si="153"/>
        <v>0.84949999999999992</v>
      </c>
      <c r="G1255" s="2">
        <f t="shared" si="147"/>
        <v>0.89000000000000068</v>
      </c>
      <c r="H1255" s="2">
        <f t="shared" si="151"/>
        <v>0.88510000000000022</v>
      </c>
      <c r="I1255" s="2">
        <f t="array" ref="I1255">SUMPRODUCT(B1239:B1258, (ROW(B1239:B1258)-ROW(B1239)+1)) / (20*21/2)</f>
        <v>0.84961904761904772</v>
      </c>
      <c r="J1255" s="2">
        <f t="shared" si="154"/>
        <v>0.85497978800376573</v>
      </c>
      <c r="K1255" s="2">
        <f t="shared" si="148"/>
        <v>0.87697391876676623</v>
      </c>
    </row>
    <row r="1256" spans="1:11" ht="13.5" x14ac:dyDescent="0.25">
      <c r="A1256" s="3">
        <f>TITRES_STAT!B1259</f>
        <v>44141</v>
      </c>
      <c r="B1256" s="5">
        <f>TITRES_STAT!D1259</f>
        <v>0.85</v>
      </c>
      <c r="C1256" s="2">
        <f t="shared" si="149"/>
        <v>0</v>
      </c>
      <c r="D1256" s="2">
        <f t="shared" si="150"/>
        <v>0.85</v>
      </c>
      <c r="E1256" s="2">
        <f t="shared" si="152"/>
        <v>0.84999999999999987</v>
      </c>
      <c r="F1256" s="2">
        <f t="shared" si="153"/>
        <v>0.84949999999999992</v>
      </c>
      <c r="G1256" s="2">
        <f t="shared" si="147"/>
        <v>0.88700000000000079</v>
      </c>
      <c r="H1256" s="2">
        <f t="shared" si="151"/>
        <v>0.88385000000000025</v>
      </c>
      <c r="I1256" s="2">
        <f t="array" ref="I1256">SUMPRODUCT(B1240:B1259, (ROW(B1240:B1259)-ROW(B1240)+1)) / (20*21/2)</f>
        <v>0.84966666666666668</v>
      </c>
      <c r="J1256" s="2">
        <f t="shared" si="154"/>
        <v>0.85450552247959766</v>
      </c>
      <c r="K1256" s="2">
        <f t="shared" si="148"/>
        <v>0.87591611803081459</v>
      </c>
    </row>
    <row r="1257" spans="1:11" ht="13.5" x14ac:dyDescent="0.25">
      <c r="A1257" s="3">
        <f>TITRES_STAT!B1260</f>
        <v>44144</v>
      </c>
      <c r="B1257" s="5">
        <f>TITRES_STAT!D1260</f>
        <v>0.85</v>
      </c>
      <c r="C1257" s="2">
        <f t="shared" si="149"/>
        <v>0</v>
      </c>
      <c r="D1257" s="2">
        <f t="shared" si="150"/>
        <v>0.85</v>
      </c>
      <c r="E1257" s="2">
        <f t="shared" si="152"/>
        <v>0.84999999999999987</v>
      </c>
      <c r="F1257" s="2">
        <f t="shared" si="153"/>
        <v>0.84949999999999992</v>
      </c>
      <c r="G1257" s="2">
        <f t="shared" si="147"/>
        <v>0.88400000000000079</v>
      </c>
      <c r="H1257" s="2">
        <f t="shared" si="151"/>
        <v>0.88260000000000005</v>
      </c>
      <c r="I1257" s="2">
        <f t="array" ref="I1257">SUMPRODUCT(B1241:B1260, (ROW(B1241:B1260)-ROW(B1241)+1)) / (20*21/2)</f>
        <v>0.84971428571428576</v>
      </c>
      <c r="J1257" s="2">
        <f t="shared" si="154"/>
        <v>0.85407642510058834</v>
      </c>
      <c r="K1257" s="2">
        <f t="shared" si="148"/>
        <v>0.87489979967666498</v>
      </c>
    </row>
    <row r="1258" spans="1:11" ht="13.5" x14ac:dyDescent="0.25">
      <c r="A1258" s="3">
        <f>TITRES_STAT!B1261</f>
        <v>44145</v>
      </c>
      <c r="B1258" s="5">
        <f>TITRES_STAT!D1261</f>
        <v>0.85</v>
      </c>
      <c r="C1258" s="2">
        <f t="shared" si="149"/>
        <v>0</v>
      </c>
      <c r="D1258" s="2">
        <f t="shared" si="150"/>
        <v>0.85</v>
      </c>
      <c r="E1258" s="2">
        <f t="shared" si="152"/>
        <v>0.84999999999999987</v>
      </c>
      <c r="F1258" s="2">
        <f t="shared" si="153"/>
        <v>0.84949999999999992</v>
      </c>
      <c r="G1258" s="2">
        <f t="shared" si="147"/>
        <v>0.88100000000000078</v>
      </c>
      <c r="H1258" s="2">
        <f t="shared" si="151"/>
        <v>0.88135000000000019</v>
      </c>
      <c r="I1258" s="2">
        <f t="array" ref="I1258">SUMPRODUCT(B1242:B1261, (ROW(B1242:B1261)-ROW(B1242)+1)) / (20*21/2)</f>
        <v>0.84976190476190483</v>
      </c>
      <c r="J1258" s="2">
        <f t="shared" si="154"/>
        <v>0.85368819413862762</v>
      </c>
      <c r="K1258" s="2">
        <f t="shared" si="148"/>
        <v>0.87392333694424673</v>
      </c>
    </row>
    <row r="1259" spans="1:11" ht="13.5" x14ac:dyDescent="0.25">
      <c r="A1259" s="3">
        <f>TITRES_STAT!B1262</f>
        <v>44146</v>
      </c>
      <c r="B1259" s="5">
        <f>TITRES_STAT!D1262</f>
        <v>0.85</v>
      </c>
      <c r="C1259" s="2">
        <f t="shared" si="149"/>
        <v>0</v>
      </c>
      <c r="D1259" s="2">
        <f t="shared" si="150"/>
        <v>0.85</v>
      </c>
      <c r="E1259" s="2">
        <f t="shared" si="152"/>
        <v>0.84999999999999987</v>
      </c>
      <c r="F1259" s="2">
        <f t="shared" si="153"/>
        <v>0.84949999999999992</v>
      </c>
      <c r="G1259" s="2">
        <f t="shared" si="147"/>
        <v>0.87800000000000078</v>
      </c>
      <c r="H1259" s="2">
        <f t="shared" si="151"/>
        <v>0.8801000000000001</v>
      </c>
      <c r="I1259" s="2">
        <f t="array" ref="I1259">SUMPRODUCT(B1243:B1262, (ROW(B1243:B1262)-ROW(B1243)+1)) / (20*21/2)</f>
        <v>0.84980952380952379</v>
      </c>
      <c r="J1259" s="2">
        <f t="shared" si="154"/>
        <v>0.85333693755399631</v>
      </c>
      <c r="K1259" s="2">
        <f t="shared" si="148"/>
        <v>0.87298516686800176</v>
      </c>
    </row>
    <row r="1260" spans="1:11" ht="13.5" x14ac:dyDescent="0.25">
      <c r="A1260" s="3">
        <f>TITRES_STAT!B1263</f>
        <v>44147</v>
      </c>
      <c r="B1260" s="5">
        <f>TITRES_STAT!D1263</f>
        <v>0.85</v>
      </c>
      <c r="C1260" s="2">
        <f t="shared" si="149"/>
        <v>0</v>
      </c>
      <c r="D1260" s="2">
        <f t="shared" si="150"/>
        <v>0.85</v>
      </c>
      <c r="E1260" s="2">
        <f t="shared" si="152"/>
        <v>0.84999999999999987</v>
      </c>
      <c r="F1260" s="2">
        <f t="shared" si="153"/>
        <v>0.84949999999999992</v>
      </c>
      <c r="G1260" s="2">
        <f t="shared" si="147"/>
        <v>0.87500000000000089</v>
      </c>
      <c r="H1260" s="2">
        <f t="shared" si="151"/>
        <v>0.87884999999999991</v>
      </c>
      <c r="I1260" s="2">
        <f t="array" ref="I1260">SUMPRODUCT(B1244:B1263, (ROW(B1244:B1263)-ROW(B1244)+1)) / (20*21/2)</f>
        <v>0.84985714285714287</v>
      </c>
      <c r="J1260" s="2">
        <f t="shared" si="154"/>
        <v>0.85301913397742513</v>
      </c>
      <c r="K1260" s="2">
        <f t="shared" si="148"/>
        <v>0.87208378777513895</v>
      </c>
    </row>
    <row r="1261" spans="1:11" ht="13.5" x14ac:dyDescent="0.25">
      <c r="A1261" s="3">
        <f>TITRES_STAT!B1264</f>
        <v>44148</v>
      </c>
      <c r="B1261" s="5">
        <f>TITRES_STAT!D1264</f>
        <v>0.85</v>
      </c>
      <c r="C1261" s="2">
        <f t="shared" si="149"/>
        <v>0</v>
      </c>
      <c r="D1261" s="2">
        <f t="shared" si="150"/>
        <v>0.85</v>
      </c>
      <c r="E1261" s="2">
        <f t="shared" si="152"/>
        <v>0.84999999999999987</v>
      </c>
      <c r="F1261" s="2">
        <f t="shared" si="153"/>
        <v>0.84949999999999992</v>
      </c>
      <c r="G1261" s="2">
        <f t="shared" si="147"/>
        <v>0.87260000000000071</v>
      </c>
      <c r="H1261" s="2">
        <f t="shared" si="151"/>
        <v>0.87759999999999994</v>
      </c>
      <c r="I1261" s="2">
        <f t="array" ref="I1261">SUMPRODUCT(B1245:B1264, (ROW(B1245:B1264)-ROW(B1245)+1)) / (20*21/2)</f>
        <v>0.84990476190476194</v>
      </c>
      <c r="J1261" s="2">
        <f t="shared" si="154"/>
        <v>0.85273159740814664</v>
      </c>
      <c r="K1261" s="2">
        <f t="shared" si="148"/>
        <v>0.87121775688199632</v>
      </c>
    </row>
    <row r="1262" spans="1:11" ht="13.5" x14ac:dyDescent="0.25">
      <c r="A1262" s="3">
        <f>TITRES_STAT!B1265</f>
        <v>44151</v>
      </c>
      <c r="B1262" s="5">
        <f>TITRES_STAT!D1265</f>
        <v>0.85</v>
      </c>
      <c r="C1262" s="2">
        <f t="shared" si="149"/>
        <v>0</v>
      </c>
      <c r="D1262" s="2">
        <f t="shared" si="150"/>
        <v>0.85</v>
      </c>
      <c r="E1262" s="2">
        <f t="shared" si="152"/>
        <v>0.84999999999999987</v>
      </c>
      <c r="F1262" s="2">
        <f t="shared" si="153"/>
        <v>0.84949999999999992</v>
      </c>
      <c r="G1262" s="2">
        <f t="shared" si="147"/>
        <v>0.87100000000000077</v>
      </c>
      <c r="H1262" s="2">
        <f t="shared" si="151"/>
        <v>0.87634999999999996</v>
      </c>
      <c r="I1262" s="2">
        <f t="array" ref="I1262">SUMPRODUCT(B1246:B1265, (ROW(B1246:B1265)-ROW(B1246)+1)) / (20*21/2)</f>
        <v>0.85185714285714298</v>
      </c>
      <c r="J1262" s="2">
        <f t="shared" si="154"/>
        <v>0.8524714452740374</v>
      </c>
      <c r="K1262" s="2">
        <f t="shared" si="148"/>
        <v>0.87038568798466309</v>
      </c>
    </row>
    <row r="1263" spans="1:11" ht="13.5" x14ac:dyDescent="0.25">
      <c r="A1263" s="3">
        <f>TITRES_STAT!B1266</f>
        <v>44152</v>
      </c>
      <c r="B1263" s="5">
        <f>TITRES_STAT!D1266</f>
        <v>0.85</v>
      </c>
      <c r="C1263" s="2">
        <f t="shared" si="149"/>
        <v>0</v>
      </c>
      <c r="D1263" s="2">
        <f t="shared" si="150"/>
        <v>0.85</v>
      </c>
      <c r="E1263" s="2">
        <f t="shared" si="152"/>
        <v>0.84999999999999987</v>
      </c>
      <c r="F1263" s="2">
        <f t="shared" si="153"/>
        <v>0.84949999999999992</v>
      </c>
      <c r="G1263" s="2">
        <f t="shared" si="147"/>
        <v>0.86940000000000084</v>
      </c>
      <c r="H1263" s="2">
        <f t="shared" si="151"/>
        <v>0.87509999999999977</v>
      </c>
      <c r="I1263" s="2">
        <f t="array" ref="I1263">SUMPRODUCT(B1247:B1266, (ROW(B1247:B1266)-ROW(B1247)+1)) / (20*21/2)</f>
        <v>0.85657142857142854</v>
      </c>
      <c r="J1263" s="2">
        <f t="shared" si="154"/>
        <v>0.85223606953365283</v>
      </c>
      <c r="K1263" s="2">
        <f t="shared" si="148"/>
        <v>0.86958624924016648</v>
      </c>
    </row>
    <row r="1264" spans="1:11" ht="13.5" x14ac:dyDescent="0.25">
      <c r="A1264" s="3">
        <f>TITRES_STAT!B1267</f>
        <v>44153</v>
      </c>
      <c r="B1264" s="5">
        <f>TITRES_STAT!D1267</f>
        <v>0.85</v>
      </c>
      <c r="C1264" s="2">
        <f t="shared" si="149"/>
        <v>0</v>
      </c>
      <c r="D1264" s="2">
        <f t="shared" si="150"/>
        <v>0.85</v>
      </c>
      <c r="E1264" s="2">
        <f t="shared" si="152"/>
        <v>0.84999999999999987</v>
      </c>
      <c r="F1264" s="2">
        <f t="shared" si="153"/>
        <v>0.84949999999999992</v>
      </c>
      <c r="G1264" s="2">
        <f t="shared" si="147"/>
        <v>0.86780000000000068</v>
      </c>
      <c r="H1264" s="2">
        <f t="shared" si="151"/>
        <v>0.87384999999999979</v>
      </c>
      <c r="I1264" s="2">
        <f t="array" ref="I1264">SUMPRODUCT(B1248:B1267, (ROW(B1248:B1267)-ROW(B1248)+1)) / (20*21/2)</f>
        <v>0.86099999999999988</v>
      </c>
      <c r="J1264" s="2">
        <f t="shared" si="154"/>
        <v>0.85202311053044788</v>
      </c>
      <c r="K1264" s="2">
        <f t="shared" si="148"/>
        <v>0.8688181610346698</v>
      </c>
    </row>
    <row r="1265" spans="1:11" ht="13.5" x14ac:dyDescent="0.25">
      <c r="A1265" s="3">
        <f>TITRES_STAT!B1268</f>
        <v>44154</v>
      </c>
      <c r="B1265" s="5">
        <f>TITRES_STAT!D1268</f>
        <v>0.87</v>
      </c>
      <c r="C1265" s="2">
        <f t="shared" si="149"/>
        <v>2.0000000000000018E-2</v>
      </c>
      <c r="D1265" s="2">
        <f t="shared" si="150"/>
        <v>0.85399999999999987</v>
      </c>
      <c r="E1265" s="2">
        <f t="shared" si="152"/>
        <v>0.85199999999999976</v>
      </c>
      <c r="F1265" s="2">
        <f t="shared" si="153"/>
        <v>0.85049999999999992</v>
      </c>
      <c r="G1265" s="2">
        <f t="shared" si="147"/>
        <v>0.8666000000000007</v>
      </c>
      <c r="H1265" s="2">
        <f t="shared" si="151"/>
        <v>0.8726999999999997</v>
      </c>
      <c r="I1265" s="2">
        <f t="array" ref="I1265">SUMPRODUCT(B1249:B1268, (ROW(B1249:B1268)-ROW(B1249)+1)) / (20*21/2)</f>
        <v>0.86519047619047607</v>
      </c>
      <c r="J1265" s="2">
        <f t="shared" si="154"/>
        <v>0.85373519524183383</v>
      </c>
      <c r="K1265" s="2">
        <f t="shared" si="148"/>
        <v>0.86886450766076129</v>
      </c>
    </row>
    <row r="1266" spans="1:11" ht="13.5" x14ac:dyDescent="0.25">
      <c r="A1266" s="3">
        <f>TITRES_STAT!B1269</f>
        <v>44155</v>
      </c>
      <c r="B1266" s="5">
        <f>TITRES_STAT!D1269</f>
        <v>0.9</v>
      </c>
      <c r="C1266" s="2">
        <f t="shared" si="149"/>
        <v>3.0000000000000027E-2</v>
      </c>
      <c r="D1266" s="2">
        <f t="shared" si="150"/>
        <v>0.8640000000000001</v>
      </c>
      <c r="E1266" s="2">
        <f t="shared" si="152"/>
        <v>0.85699999999999987</v>
      </c>
      <c r="F1266" s="2">
        <f t="shared" si="153"/>
        <v>0.8534999999999997</v>
      </c>
      <c r="G1266" s="2">
        <f t="shared" ref="G1266:G1329" si="155">AVERAGE(B1217:B1266)</f>
        <v>0.86600000000000066</v>
      </c>
      <c r="H1266" s="2">
        <f t="shared" si="151"/>
        <v>0.8716999999999997</v>
      </c>
      <c r="I1266" s="2">
        <f t="array" ref="I1266">SUMPRODUCT(B1250:B1269, (ROW(B1250:B1269)-ROW(B1250)+1)) / (20*21/2)</f>
        <v>0.87104761904761896</v>
      </c>
      <c r="J1266" s="2">
        <f t="shared" si="154"/>
        <v>0.85814136712356393</v>
      </c>
      <c r="K1266" s="2">
        <f t="shared" si="148"/>
        <v>0.87008550736033929</v>
      </c>
    </row>
    <row r="1267" spans="1:11" ht="13.5" x14ac:dyDescent="0.25">
      <c r="A1267" s="3">
        <f>TITRES_STAT!B1270</f>
        <v>44158</v>
      </c>
      <c r="B1267" s="5">
        <f>TITRES_STAT!D1270</f>
        <v>0.9</v>
      </c>
      <c r="C1267" s="2">
        <f t="shared" si="149"/>
        <v>0</v>
      </c>
      <c r="D1267" s="2">
        <f t="shared" si="150"/>
        <v>0.874</v>
      </c>
      <c r="E1267" s="2">
        <f t="shared" si="152"/>
        <v>0.86199999999999988</v>
      </c>
      <c r="F1267" s="2">
        <f t="shared" si="153"/>
        <v>0.85599999999999965</v>
      </c>
      <c r="G1267" s="2">
        <f t="shared" si="155"/>
        <v>0.8654000000000005</v>
      </c>
      <c r="H1267" s="2">
        <f t="shared" si="151"/>
        <v>0.87069999999999981</v>
      </c>
      <c r="I1267" s="2">
        <f t="array" ref="I1267">SUMPRODUCT(B1251:B1270, (ROW(B1251:B1270)-ROW(B1251)+1)) / (20*21/2)</f>
        <v>0.87657142857142845</v>
      </c>
      <c r="J1267" s="2">
        <f t="shared" si="154"/>
        <v>0.86212790358798641</v>
      </c>
      <c r="K1267" s="2">
        <f t="shared" ref="K1267:K1330" si="156">$K$4*B1267+(1-$K$4)*K1266</f>
        <v>0.87125862471875737</v>
      </c>
    </row>
    <row r="1268" spans="1:11" ht="13.5" x14ac:dyDescent="0.25">
      <c r="A1268" s="3">
        <f>TITRES_STAT!B1271</f>
        <v>44159</v>
      </c>
      <c r="B1268" s="5">
        <f>TITRES_STAT!D1271</f>
        <v>0.9</v>
      </c>
      <c r="C1268" s="2">
        <f t="shared" si="149"/>
        <v>0</v>
      </c>
      <c r="D1268" s="2">
        <f t="shared" si="150"/>
        <v>0.88400000000000001</v>
      </c>
      <c r="E1268" s="2">
        <f t="shared" si="152"/>
        <v>0.86699999999999999</v>
      </c>
      <c r="F1268" s="2">
        <f t="shared" si="153"/>
        <v>0.85849999999999971</v>
      </c>
      <c r="G1268" s="2">
        <f t="shared" si="155"/>
        <v>0.86480000000000046</v>
      </c>
      <c r="H1268" s="2">
        <f t="shared" si="151"/>
        <v>0.86969999999999981</v>
      </c>
      <c r="I1268" s="2">
        <f t="array" ref="I1268">SUMPRODUCT(B1252:B1271, (ROW(B1252:B1271)-ROW(B1252)+1)) / (20*21/2)</f>
        <v>0.88176190476190486</v>
      </c>
      <c r="J1268" s="2">
        <f t="shared" si="154"/>
        <v>0.86573476991294007</v>
      </c>
      <c r="K1268" s="2">
        <f t="shared" si="156"/>
        <v>0.87238573747488457</v>
      </c>
    </row>
    <row r="1269" spans="1:11" ht="13.5" x14ac:dyDescent="0.25">
      <c r="A1269" s="3">
        <f>TITRES_STAT!B1272</f>
        <v>44160</v>
      </c>
      <c r="B1269" s="5">
        <f>TITRES_STAT!D1272</f>
        <v>0.92</v>
      </c>
      <c r="C1269" s="2">
        <f t="shared" si="149"/>
        <v>2.0000000000000018E-2</v>
      </c>
      <c r="D1269" s="2">
        <f t="shared" si="150"/>
        <v>0.89800000000000002</v>
      </c>
      <c r="E1269" s="2">
        <f t="shared" si="152"/>
        <v>0.87400000000000022</v>
      </c>
      <c r="F1269" s="2">
        <f t="shared" si="153"/>
        <v>0.86199999999999988</v>
      </c>
      <c r="G1269" s="2">
        <f t="shared" si="155"/>
        <v>0.86460000000000048</v>
      </c>
      <c r="H1269" s="2">
        <f t="shared" si="151"/>
        <v>0.86879999999999968</v>
      </c>
      <c r="I1269" s="2">
        <f t="array" ref="I1269">SUMPRODUCT(B1253:B1272, (ROW(B1253:B1272)-ROW(B1253)+1)) / (20*21/2)</f>
        <v>0.88661904761904764</v>
      </c>
      <c r="J1269" s="2">
        <f t="shared" si="154"/>
        <v>0.87090288706408858</v>
      </c>
      <c r="K1269" s="2">
        <f t="shared" si="156"/>
        <v>0.87425296345626169</v>
      </c>
    </row>
    <row r="1270" spans="1:11" ht="13.5" x14ac:dyDescent="0.25">
      <c r="A1270" s="3">
        <f>TITRES_STAT!B1273</f>
        <v>44161</v>
      </c>
      <c r="B1270" s="5">
        <f>TITRES_STAT!D1273</f>
        <v>0.92</v>
      </c>
      <c r="C1270" s="2">
        <f t="shared" si="149"/>
        <v>0</v>
      </c>
      <c r="D1270" s="2">
        <f t="shared" si="150"/>
        <v>0.90800000000000003</v>
      </c>
      <c r="E1270" s="2">
        <f t="shared" si="152"/>
        <v>0.88100000000000001</v>
      </c>
      <c r="F1270" s="2">
        <f t="shared" si="153"/>
        <v>0.86549999999999994</v>
      </c>
      <c r="G1270" s="2">
        <f t="shared" si="155"/>
        <v>0.8644000000000005</v>
      </c>
      <c r="H1270" s="2">
        <f t="shared" si="151"/>
        <v>0.86789999999999967</v>
      </c>
      <c r="I1270" s="2">
        <f t="array" ref="I1270">SUMPRODUCT(B1254:B1273, (ROW(B1254:B1273)-ROW(B1254)+1)) / (20*21/2)</f>
        <v>0.89114285714285713</v>
      </c>
      <c r="J1270" s="2">
        <f t="shared" si="154"/>
        <v>0.87557880258179444</v>
      </c>
      <c r="K1270" s="2">
        <f t="shared" si="156"/>
        <v>0.87604696488934952</v>
      </c>
    </row>
    <row r="1271" spans="1:11" ht="13.5" x14ac:dyDescent="0.25">
      <c r="A1271" s="3">
        <f>TITRES_STAT!B1274</f>
        <v>44162</v>
      </c>
      <c r="B1271" s="5">
        <f>TITRES_STAT!D1274</f>
        <v>0.92</v>
      </c>
      <c r="C1271" s="2">
        <f t="shared" si="149"/>
        <v>0</v>
      </c>
      <c r="D1271" s="2">
        <f t="shared" si="150"/>
        <v>0.91200000000000014</v>
      </c>
      <c r="E1271" s="2">
        <f t="shared" si="152"/>
        <v>0.88800000000000012</v>
      </c>
      <c r="F1271" s="2">
        <f t="shared" si="153"/>
        <v>0.86899999999999999</v>
      </c>
      <c r="G1271" s="2">
        <f t="shared" si="155"/>
        <v>0.86420000000000063</v>
      </c>
      <c r="H1271" s="2">
        <f t="shared" si="151"/>
        <v>0.86699999999999955</v>
      </c>
      <c r="I1271" s="2">
        <f t="array" ref="I1271">SUMPRODUCT(B1255:B1274, (ROW(B1255:B1274)-ROW(B1255)+1)) / (20*21/2)</f>
        <v>0.8953333333333332</v>
      </c>
      <c r="J1271" s="2">
        <f t="shared" si="154"/>
        <v>0.87980939281209969</v>
      </c>
      <c r="K1271" s="2">
        <f t="shared" si="156"/>
        <v>0.87777061332506134</v>
      </c>
    </row>
    <row r="1272" spans="1:11" ht="13.5" x14ac:dyDescent="0.25">
      <c r="A1272" s="3">
        <f>TITRES_STAT!B1275</f>
        <v>44165</v>
      </c>
      <c r="B1272" s="5">
        <f>TITRES_STAT!D1275</f>
        <v>0.92</v>
      </c>
      <c r="C1272" s="2">
        <f t="shared" si="149"/>
        <v>0</v>
      </c>
      <c r="D1272" s="2">
        <f t="shared" si="150"/>
        <v>0.91600000000000004</v>
      </c>
      <c r="E1272" s="2">
        <f t="shared" si="152"/>
        <v>0.89500000000000013</v>
      </c>
      <c r="F1272" s="2">
        <f t="shared" si="153"/>
        <v>0.87249999999999994</v>
      </c>
      <c r="G1272" s="2">
        <f t="shared" si="155"/>
        <v>0.86480000000000046</v>
      </c>
      <c r="H1272" s="2">
        <f t="shared" si="151"/>
        <v>0.86609999999999954</v>
      </c>
      <c r="I1272" s="2">
        <f t="array" ref="I1272">SUMPRODUCT(B1256:B1275, (ROW(B1256:B1275)-ROW(B1256)+1)) / (20*21/2)</f>
        <v>0.8991904761904761</v>
      </c>
      <c r="J1272" s="2">
        <f t="shared" si="154"/>
        <v>0.88363706968713784</v>
      </c>
      <c r="K1272" s="2">
        <f t="shared" si="156"/>
        <v>0.87942666770447075</v>
      </c>
    </row>
    <row r="1273" spans="1:11" ht="13.5" x14ac:dyDescent="0.25">
      <c r="A1273" s="3">
        <f>TITRES_STAT!B1276</f>
        <v>44166</v>
      </c>
      <c r="B1273" s="5">
        <f>TITRES_STAT!D1276</f>
        <v>0.92</v>
      </c>
      <c r="C1273" s="2">
        <f t="shared" si="149"/>
        <v>0</v>
      </c>
      <c r="D1273" s="2">
        <f t="shared" si="150"/>
        <v>0.92000000000000015</v>
      </c>
      <c r="E1273" s="2">
        <f t="shared" si="152"/>
        <v>0.90199999999999991</v>
      </c>
      <c r="F1273" s="2">
        <f t="shared" si="153"/>
        <v>0.876</v>
      </c>
      <c r="G1273" s="2">
        <f t="shared" si="155"/>
        <v>0.8654000000000005</v>
      </c>
      <c r="H1273" s="2">
        <f t="shared" si="151"/>
        <v>0.86519999999999953</v>
      </c>
      <c r="I1273" s="2">
        <f t="array" ref="I1273">SUMPRODUCT(B1257:B1276, (ROW(B1257:B1276)-ROW(B1257)+1)) / (20*21/2)</f>
        <v>0.90271428571428569</v>
      </c>
      <c r="J1273" s="2">
        <f t="shared" si="154"/>
        <v>0.88710020590741046</v>
      </c>
      <c r="K1273" s="2">
        <f t="shared" si="156"/>
        <v>0.88101777877488374</v>
      </c>
    </row>
    <row r="1274" spans="1:11" ht="13.5" x14ac:dyDescent="0.25">
      <c r="A1274" s="3">
        <f>TITRES_STAT!B1277</f>
        <v>44167</v>
      </c>
      <c r="B1274" s="5">
        <f>TITRES_STAT!D1277</f>
        <v>0.92</v>
      </c>
      <c r="C1274" s="2">
        <f t="shared" si="149"/>
        <v>0</v>
      </c>
      <c r="D1274" s="2">
        <f t="shared" si="150"/>
        <v>0.92000000000000015</v>
      </c>
      <c r="E1274" s="2">
        <f t="shared" si="152"/>
        <v>0.90900000000000003</v>
      </c>
      <c r="F1274" s="2">
        <f t="shared" si="153"/>
        <v>0.87949999999999995</v>
      </c>
      <c r="G1274" s="2">
        <f t="shared" si="155"/>
        <v>0.86600000000000055</v>
      </c>
      <c r="H1274" s="2">
        <f t="shared" si="151"/>
        <v>0.86429999999999951</v>
      </c>
      <c r="I1274" s="2">
        <f t="array" ref="I1274">SUMPRODUCT(B1258:B1277, (ROW(B1258:B1277)-ROW(B1258)+1)) / (20*21/2)</f>
        <v>0.90590476190476177</v>
      </c>
      <c r="J1274" s="2">
        <f t="shared" si="154"/>
        <v>0.89023351963051423</v>
      </c>
      <c r="K1274" s="2">
        <f t="shared" si="156"/>
        <v>0.8825464933327315</v>
      </c>
    </row>
    <row r="1275" spans="1:11" ht="13.5" x14ac:dyDescent="0.25">
      <c r="A1275" s="3">
        <f>TITRES_STAT!B1278</f>
        <v>44168</v>
      </c>
      <c r="B1275" s="5">
        <f>TITRES_STAT!D1278</f>
        <v>0.92</v>
      </c>
      <c r="C1275" s="2">
        <f t="shared" si="149"/>
        <v>0</v>
      </c>
      <c r="D1275" s="2">
        <f t="shared" si="150"/>
        <v>0.92000000000000015</v>
      </c>
      <c r="E1275" s="2">
        <f t="shared" si="152"/>
        <v>0.91400000000000003</v>
      </c>
      <c r="F1275" s="2">
        <f t="shared" si="153"/>
        <v>0.88300000000000001</v>
      </c>
      <c r="G1275" s="2">
        <f t="shared" si="155"/>
        <v>0.86660000000000048</v>
      </c>
      <c r="H1275" s="2">
        <f t="shared" si="151"/>
        <v>0.86339999999999961</v>
      </c>
      <c r="I1275" s="2">
        <f t="array" ref="I1275">SUMPRODUCT(B1259:B1278, (ROW(B1259:B1278)-ROW(B1259)+1)) / (20*21/2)</f>
        <v>0.90876190476190477</v>
      </c>
      <c r="J1275" s="2">
        <f t="shared" si="154"/>
        <v>0.89306842252284624</v>
      </c>
      <c r="K1275" s="2">
        <f t="shared" si="156"/>
        <v>0.88401525830007543</v>
      </c>
    </row>
    <row r="1276" spans="1:11" ht="13.5" x14ac:dyDescent="0.25">
      <c r="A1276" s="3">
        <f>TITRES_STAT!B1279</f>
        <v>44169</v>
      </c>
      <c r="B1276" s="5">
        <f>TITRES_STAT!D1279</f>
        <v>0.92</v>
      </c>
      <c r="C1276" s="2">
        <f t="shared" si="149"/>
        <v>0</v>
      </c>
      <c r="D1276" s="2">
        <f t="shared" si="150"/>
        <v>0.92000000000000015</v>
      </c>
      <c r="E1276" s="2">
        <f t="shared" si="152"/>
        <v>0.91600000000000004</v>
      </c>
      <c r="F1276" s="2">
        <f t="shared" si="153"/>
        <v>0.88650000000000007</v>
      </c>
      <c r="G1276" s="2">
        <f t="shared" si="155"/>
        <v>0.86720000000000053</v>
      </c>
      <c r="H1276" s="2">
        <f t="shared" si="151"/>
        <v>0.8624999999999996</v>
      </c>
      <c r="I1276" s="2">
        <f t="array" ref="I1276">SUMPRODUCT(B1260:B1279, (ROW(B1260:B1279)-ROW(B1260)+1)) / (20*21/2)</f>
        <v>0.9093809523809524</v>
      </c>
      <c r="J1276" s="2">
        <f t="shared" si="154"/>
        <v>0.89563333466352757</v>
      </c>
      <c r="K1276" s="2">
        <f t="shared" si="156"/>
        <v>0.88542642464124899</v>
      </c>
    </row>
    <row r="1277" spans="1:11" ht="13.5" x14ac:dyDescent="0.25">
      <c r="A1277" s="3">
        <f>TITRES_STAT!B1280</f>
        <v>44172</v>
      </c>
      <c r="B1277" s="5">
        <f>TITRES_STAT!D1280</f>
        <v>0.92</v>
      </c>
      <c r="C1277" s="2">
        <f t="shared" si="149"/>
        <v>0</v>
      </c>
      <c r="D1277" s="2">
        <f t="shared" si="150"/>
        <v>0.92000000000000015</v>
      </c>
      <c r="E1277" s="2">
        <f t="shared" si="152"/>
        <v>0.91799999999999993</v>
      </c>
      <c r="F1277" s="2">
        <f t="shared" si="153"/>
        <v>0.89</v>
      </c>
      <c r="G1277" s="2">
        <f t="shared" si="155"/>
        <v>0.86820000000000064</v>
      </c>
      <c r="H1277" s="2">
        <f t="shared" si="151"/>
        <v>0.86159999999999959</v>
      </c>
      <c r="I1277" s="2">
        <f t="array" ref="I1277">SUMPRODUCT(B1261:B1280, (ROW(B1261:B1280)-ROW(B1261)+1)) / (20*21/2)</f>
        <v>0.91166666666666674</v>
      </c>
      <c r="J1277" s="2">
        <f t="shared" si="154"/>
        <v>0.8979539694574773</v>
      </c>
      <c r="K1277" s="2">
        <f t="shared" si="156"/>
        <v>0.88678225112590592</v>
      </c>
    </row>
    <row r="1278" spans="1:11" ht="13.5" x14ac:dyDescent="0.25">
      <c r="A1278" s="3">
        <f>TITRES_STAT!B1281</f>
        <v>44173</v>
      </c>
      <c r="B1278" s="5">
        <f>TITRES_STAT!D1281</f>
        <v>0.92</v>
      </c>
      <c r="C1278" s="2">
        <f t="shared" si="149"/>
        <v>0</v>
      </c>
      <c r="D1278" s="2">
        <f t="shared" si="150"/>
        <v>0.92000000000000015</v>
      </c>
      <c r="E1278" s="2">
        <f t="shared" si="152"/>
        <v>0.92000000000000015</v>
      </c>
      <c r="F1278" s="2">
        <f t="shared" si="153"/>
        <v>0.89350000000000018</v>
      </c>
      <c r="G1278" s="2">
        <f t="shared" si="155"/>
        <v>0.86920000000000075</v>
      </c>
      <c r="H1278" s="2">
        <f t="shared" si="151"/>
        <v>0.86069999999999947</v>
      </c>
      <c r="I1278" s="2">
        <f t="array" ref="I1278">SUMPRODUCT(B1262:B1281, (ROW(B1262:B1281)-ROW(B1262)+1)) / (20*21/2)</f>
        <v>0.91457142857142848</v>
      </c>
      <c r="J1278" s="2">
        <f t="shared" si="154"/>
        <v>0.90005359141390806</v>
      </c>
      <c r="K1278" s="2">
        <f t="shared" si="156"/>
        <v>0.8880849079444979</v>
      </c>
    </row>
    <row r="1279" spans="1:11" ht="13.5" x14ac:dyDescent="0.25">
      <c r="A1279" s="3">
        <f>TITRES_STAT!B1282</f>
        <v>44174</v>
      </c>
      <c r="B1279" s="5">
        <f>TITRES_STAT!D1282</f>
        <v>0.9</v>
      </c>
      <c r="C1279" s="2">
        <f t="shared" si="149"/>
        <v>-2.0000000000000018E-2</v>
      </c>
      <c r="D1279" s="2">
        <f t="shared" si="150"/>
        <v>0.91600000000000004</v>
      </c>
      <c r="E1279" s="2">
        <f t="shared" si="152"/>
        <v>0.91800000000000015</v>
      </c>
      <c r="F1279" s="2">
        <f t="shared" si="153"/>
        <v>0.89600000000000013</v>
      </c>
      <c r="G1279" s="2">
        <f t="shared" si="155"/>
        <v>0.86980000000000057</v>
      </c>
      <c r="H1279" s="2">
        <f t="shared" si="151"/>
        <v>0.85969999999999958</v>
      </c>
      <c r="I1279" s="2">
        <f t="array" ref="I1279">SUMPRODUCT(B1263:B1282, (ROW(B1263:B1282)-ROW(B1263)+1)) / (20*21/2)</f>
        <v>0.91614285714285726</v>
      </c>
      <c r="J1279" s="2">
        <f t="shared" si="154"/>
        <v>0.90004848746972632</v>
      </c>
      <c r="K1279" s="2">
        <f t="shared" si="156"/>
        <v>0.88855216645647839</v>
      </c>
    </row>
    <row r="1280" spans="1:11" ht="13.5" x14ac:dyDescent="0.25">
      <c r="A1280" s="3">
        <f>TITRES_STAT!B1283</f>
        <v>44175</v>
      </c>
      <c r="B1280" s="5">
        <f>TITRES_STAT!D1283</f>
        <v>0.92</v>
      </c>
      <c r="C1280" s="2">
        <f t="shared" si="149"/>
        <v>2.0000000000000018E-2</v>
      </c>
      <c r="D1280" s="2">
        <f t="shared" si="150"/>
        <v>0.91600000000000004</v>
      </c>
      <c r="E1280" s="2">
        <f t="shared" si="152"/>
        <v>0.91799999999999993</v>
      </c>
      <c r="F1280" s="2">
        <f t="shared" si="153"/>
        <v>0.89950000000000008</v>
      </c>
      <c r="G1280" s="2">
        <f t="shared" si="155"/>
        <v>0.87080000000000068</v>
      </c>
      <c r="H1280" s="2">
        <f t="shared" si="151"/>
        <v>0.85879999999999956</v>
      </c>
      <c r="I1280" s="2">
        <f t="array" ref="I1280">SUMPRODUCT(B1264:B1283, (ROW(B1264:B1283)-ROW(B1264)+1)) / (20*21/2)</f>
        <v>0.91738095238095241</v>
      </c>
      <c r="J1280" s="2">
        <f t="shared" si="154"/>
        <v>0.90194863152022853</v>
      </c>
      <c r="K1280" s="2">
        <f t="shared" si="156"/>
        <v>0.88978541483073426</v>
      </c>
    </row>
    <row r="1281" spans="1:11" ht="13.5" x14ac:dyDescent="0.25">
      <c r="A1281" s="3">
        <f>TITRES_STAT!B1284</f>
        <v>44176</v>
      </c>
      <c r="B1281" s="5">
        <f>TITRES_STAT!D1284</f>
        <v>0.93</v>
      </c>
      <c r="C1281" s="2">
        <f t="shared" si="149"/>
        <v>1.0000000000000009E-2</v>
      </c>
      <c r="D1281" s="2">
        <f t="shared" si="150"/>
        <v>0.91799999999999993</v>
      </c>
      <c r="E1281" s="2">
        <f t="shared" si="152"/>
        <v>0.91900000000000015</v>
      </c>
      <c r="F1281" s="2">
        <f t="shared" si="153"/>
        <v>0.90349999999999997</v>
      </c>
      <c r="G1281" s="2">
        <f t="shared" si="155"/>
        <v>0.87200000000000055</v>
      </c>
      <c r="H1281" s="2">
        <f t="shared" si="151"/>
        <v>0.85794999999999944</v>
      </c>
      <c r="I1281" s="2">
        <f t="array" ref="I1281">SUMPRODUCT(B1265:B1284, (ROW(B1265:B1284)-ROW(B1265)+1)) / (20*21/2)</f>
        <v>0.91828571428571426</v>
      </c>
      <c r="J1281" s="2">
        <f t="shared" si="154"/>
        <v>0.90462019042306385</v>
      </c>
      <c r="K1281" s="2">
        <f t="shared" si="156"/>
        <v>0.89136245738639175</v>
      </c>
    </row>
    <row r="1282" spans="1:11" ht="13.5" x14ac:dyDescent="0.25">
      <c r="A1282" s="3">
        <f>TITRES_STAT!B1285</f>
        <v>44179</v>
      </c>
      <c r="B1282" s="5">
        <f>TITRES_STAT!D1285</f>
        <v>0.92</v>
      </c>
      <c r="C1282" s="2">
        <f t="shared" si="149"/>
        <v>-1.0000000000000009E-2</v>
      </c>
      <c r="D1282" s="2">
        <f t="shared" si="150"/>
        <v>0.91800000000000015</v>
      </c>
      <c r="E1282" s="2">
        <f t="shared" si="152"/>
        <v>0.91900000000000015</v>
      </c>
      <c r="F1282" s="2">
        <f t="shared" si="153"/>
        <v>0.90700000000000025</v>
      </c>
      <c r="G1282" s="2">
        <f t="shared" si="155"/>
        <v>0.87300000000000055</v>
      </c>
      <c r="H1282" s="2">
        <f t="shared" si="151"/>
        <v>0.85704999999999942</v>
      </c>
      <c r="I1282" s="2">
        <f t="array" ref="I1282">SUMPRODUCT(B1266:B1285, (ROW(B1266:B1285)-ROW(B1266)+1)) / (20*21/2)</f>
        <v>0.91885714285714293</v>
      </c>
      <c r="J1282" s="2">
        <f t="shared" si="154"/>
        <v>0.90608493419229585</v>
      </c>
      <c r="K1282" s="2">
        <f t="shared" si="156"/>
        <v>0.89248549827320001</v>
      </c>
    </row>
    <row r="1283" spans="1:11" ht="13.5" x14ac:dyDescent="0.25">
      <c r="A1283" s="3">
        <f>TITRES_STAT!B1286</f>
        <v>44180</v>
      </c>
      <c r="B1283" s="5">
        <f>TITRES_STAT!D1286</f>
        <v>0.92</v>
      </c>
      <c r="C1283" s="2">
        <f t="shared" si="149"/>
        <v>0</v>
      </c>
      <c r="D1283" s="2">
        <f t="shared" si="150"/>
        <v>0.91799999999999993</v>
      </c>
      <c r="E1283" s="2">
        <f t="shared" si="152"/>
        <v>0.91900000000000015</v>
      </c>
      <c r="F1283" s="2">
        <f t="shared" si="153"/>
        <v>0.9105000000000002</v>
      </c>
      <c r="G1283" s="2">
        <f t="shared" si="155"/>
        <v>0.87400000000000067</v>
      </c>
      <c r="H1283" s="2">
        <f t="shared" si="151"/>
        <v>0.8563499999999995</v>
      </c>
      <c r="I1283" s="2">
        <f t="array" ref="I1283">SUMPRODUCT(B1267:B1286, (ROW(B1267:B1286)-ROW(B1267)+1)) / (20*21/2)</f>
        <v>0.91919047619047634</v>
      </c>
      <c r="J1283" s="2">
        <f t="shared" si="154"/>
        <v>0.90741017855493433</v>
      </c>
      <c r="K1283" s="2">
        <f t="shared" si="156"/>
        <v>0.89356449834091778</v>
      </c>
    </row>
    <row r="1284" spans="1:11" ht="13.5" x14ac:dyDescent="0.25">
      <c r="A1284" s="3">
        <f>TITRES_STAT!B1287</f>
        <v>44181</v>
      </c>
      <c r="B1284" s="5">
        <f>TITRES_STAT!D1287</f>
        <v>0.92</v>
      </c>
      <c r="C1284" s="2">
        <f t="shared" ref="C1284:C1347" si="157">B1284-B1283</f>
        <v>0</v>
      </c>
      <c r="D1284" s="2">
        <f t="shared" si="150"/>
        <v>0.92200000000000004</v>
      </c>
      <c r="E1284" s="2">
        <f t="shared" si="152"/>
        <v>0.91899999999999993</v>
      </c>
      <c r="F1284" s="2">
        <f t="shared" si="153"/>
        <v>0.91400000000000026</v>
      </c>
      <c r="G1284" s="2">
        <f t="shared" si="155"/>
        <v>0.87540000000000062</v>
      </c>
      <c r="H1284" s="2">
        <f t="shared" si="151"/>
        <v>0.85584999999999933</v>
      </c>
      <c r="I1284" s="2">
        <f t="array" ref="I1284">SUMPRODUCT(B1268:B1287, (ROW(B1268:B1287)-ROW(B1268)+1)) / (20*21/2)</f>
        <v>0.91942857142857137</v>
      </c>
      <c r="J1284" s="2">
        <f t="shared" si="154"/>
        <v>0.9086092091687501</v>
      </c>
      <c r="K1284" s="2">
        <f t="shared" si="156"/>
        <v>0.89460118468048966</v>
      </c>
    </row>
    <row r="1285" spans="1:11" ht="13.5" x14ac:dyDescent="0.25">
      <c r="A1285" s="3">
        <f>TITRES_STAT!B1288</f>
        <v>44182</v>
      </c>
      <c r="B1285" s="5">
        <f>TITRES_STAT!D1288</f>
        <v>0.92</v>
      </c>
      <c r="C1285" s="2">
        <f t="shared" si="157"/>
        <v>0</v>
      </c>
      <c r="D1285" s="2">
        <f t="shared" si="150"/>
        <v>0.92200000000000004</v>
      </c>
      <c r="E1285" s="2">
        <f t="shared" si="152"/>
        <v>0.91899999999999993</v>
      </c>
      <c r="F1285" s="2">
        <f t="shared" si="153"/>
        <v>0.91650000000000031</v>
      </c>
      <c r="G1285" s="2">
        <f t="shared" si="155"/>
        <v>0.87680000000000069</v>
      </c>
      <c r="H1285" s="2">
        <f t="shared" si="151"/>
        <v>0.85554999999999937</v>
      </c>
      <c r="I1285" s="2">
        <f t="array" ref="I1285">SUMPRODUCT(B1269:B1288, (ROW(B1269:B1288)-ROW(B1269)+1)) / (20*21/2)</f>
        <v>0.9195714285714286</v>
      </c>
      <c r="J1285" s="2">
        <f t="shared" si="154"/>
        <v>0.90969404639077389</v>
      </c>
      <c r="K1285" s="2">
        <f t="shared" si="156"/>
        <v>0.89559721665380387</v>
      </c>
    </row>
    <row r="1286" spans="1:11" ht="13.5" x14ac:dyDescent="0.25">
      <c r="A1286" s="3">
        <f>TITRES_STAT!B1289</f>
        <v>44183</v>
      </c>
      <c r="B1286" s="5">
        <f>TITRES_STAT!D1289</f>
        <v>0.92</v>
      </c>
      <c r="C1286" s="2">
        <f t="shared" si="157"/>
        <v>0</v>
      </c>
      <c r="D1286" s="2">
        <f t="shared" ref="D1286:D1349" si="158">AVERAGE(B1282:B1286)</f>
        <v>0.92000000000000015</v>
      </c>
      <c r="E1286" s="2">
        <f t="shared" si="152"/>
        <v>0.91899999999999993</v>
      </c>
      <c r="F1286" s="2">
        <f t="shared" si="153"/>
        <v>0.9175000000000002</v>
      </c>
      <c r="G1286" s="2">
        <f t="shared" si="155"/>
        <v>0.87820000000000065</v>
      </c>
      <c r="H1286" s="2">
        <f t="shared" si="151"/>
        <v>0.85544999999999916</v>
      </c>
      <c r="I1286" s="2">
        <f t="array" ref="I1286">SUMPRODUCT(B1270:B1289, (ROW(B1270:B1289)-ROW(B1270)+1)) / (20*21/2)</f>
        <v>0.91961904761904767</v>
      </c>
      <c r="J1286" s="2">
        <f t="shared" si="154"/>
        <v>0.91067556578212872</v>
      </c>
      <c r="K1286" s="2">
        <f t="shared" si="156"/>
        <v>0.89655418854973323</v>
      </c>
    </row>
    <row r="1287" spans="1:11" ht="13.5" x14ac:dyDescent="0.25">
      <c r="A1287" s="3">
        <f>TITRES_STAT!B1290</f>
        <v>44186</v>
      </c>
      <c r="B1287" s="5">
        <f>TITRES_STAT!D1290</f>
        <v>0.92</v>
      </c>
      <c r="C1287" s="2">
        <f t="shared" si="157"/>
        <v>0</v>
      </c>
      <c r="D1287" s="2">
        <f t="shared" si="158"/>
        <v>0.92000000000000015</v>
      </c>
      <c r="E1287" s="2">
        <f t="shared" si="152"/>
        <v>0.91900000000000015</v>
      </c>
      <c r="F1287" s="2">
        <f t="shared" si="153"/>
        <v>0.91850000000000021</v>
      </c>
      <c r="G1287" s="2">
        <f t="shared" si="155"/>
        <v>0.8796000000000006</v>
      </c>
      <c r="H1287" s="2">
        <f t="shared" si="151"/>
        <v>0.85544999999999916</v>
      </c>
      <c r="I1287" s="2">
        <f t="array" ref="I1287">SUMPRODUCT(B1271:B1290, (ROW(B1271:B1290)-ROW(B1271)+1)) / (20*21/2)</f>
        <v>0.91966666666666663</v>
      </c>
      <c r="J1287" s="2">
        <f t="shared" si="154"/>
        <v>0.91156360713621165</v>
      </c>
      <c r="K1287" s="2">
        <f t="shared" si="156"/>
        <v>0.89747363213601827</v>
      </c>
    </row>
    <row r="1288" spans="1:11" ht="13.5" x14ac:dyDescent="0.25">
      <c r="A1288" s="3">
        <f>TITRES_STAT!B1291</f>
        <v>44187</v>
      </c>
      <c r="B1288" s="5">
        <f>TITRES_STAT!D1291</f>
        <v>0.92</v>
      </c>
      <c r="C1288" s="2">
        <f t="shared" si="157"/>
        <v>0</v>
      </c>
      <c r="D1288" s="2">
        <f t="shared" si="158"/>
        <v>0.92000000000000015</v>
      </c>
      <c r="E1288" s="2">
        <f t="shared" si="152"/>
        <v>0.91899999999999993</v>
      </c>
      <c r="F1288" s="2">
        <f t="shared" si="153"/>
        <v>0.91950000000000021</v>
      </c>
      <c r="G1288" s="2">
        <f t="shared" si="155"/>
        <v>0.88100000000000067</v>
      </c>
      <c r="H1288" s="2">
        <f t="shared" si="151"/>
        <v>0.85564999999999913</v>
      </c>
      <c r="I1288" s="2">
        <f t="array" ref="I1288">SUMPRODUCT(B1272:B1291, (ROW(B1272:B1291)-ROW(B1272)+1)) / (20*21/2)</f>
        <v>0.91971428571428582</v>
      </c>
      <c r="J1288" s="2">
        <f t="shared" si="154"/>
        <v>0.91236707312323906</v>
      </c>
      <c r="K1288" s="2">
        <f t="shared" si="156"/>
        <v>0.89835701911107646</v>
      </c>
    </row>
    <row r="1289" spans="1:11" ht="13.5" x14ac:dyDescent="0.25">
      <c r="A1289" s="3">
        <f>TITRES_STAT!B1292</f>
        <v>44188</v>
      </c>
      <c r="B1289" s="5">
        <f>TITRES_STAT!D1292</f>
        <v>0.92</v>
      </c>
      <c r="C1289" s="2">
        <f t="shared" si="157"/>
        <v>0</v>
      </c>
      <c r="D1289" s="2">
        <f t="shared" si="158"/>
        <v>0.92000000000000015</v>
      </c>
      <c r="E1289" s="2">
        <f t="shared" si="152"/>
        <v>0.92100000000000004</v>
      </c>
      <c r="F1289" s="2">
        <f t="shared" si="153"/>
        <v>0.91950000000000021</v>
      </c>
      <c r="G1289" s="2">
        <f t="shared" si="155"/>
        <v>0.88240000000000063</v>
      </c>
      <c r="H1289" s="2">
        <f t="shared" si="151"/>
        <v>0.85599999999999898</v>
      </c>
      <c r="I1289" s="2">
        <f t="array" ref="I1289">SUMPRODUCT(B1273:B1292, (ROW(B1273:B1292)-ROW(B1273)+1)) / (20*21/2)</f>
        <v>0.91976190476190478</v>
      </c>
      <c r="J1289" s="2">
        <f t="shared" si="154"/>
        <v>0.91309401854007344</v>
      </c>
      <c r="K1289" s="2">
        <f t="shared" si="156"/>
        <v>0.89920576345966174</v>
      </c>
    </row>
    <row r="1290" spans="1:11" ht="13.5" x14ac:dyDescent="0.25">
      <c r="A1290" s="3">
        <f>TITRES_STAT!B1293</f>
        <v>44189</v>
      </c>
      <c r="B1290" s="5">
        <f>TITRES_STAT!D1293</f>
        <v>0.92</v>
      </c>
      <c r="C1290" s="2">
        <f t="shared" si="157"/>
        <v>0</v>
      </c>
      <c r="D1290" s="2">
        <f t="shared" si="158"/>
        <v>0.92000000000000015</v>
      </c>
      <c r="E1290" s="2">
        <f t="shared" si="152"/>
        <v>0.92100000000000004</v>
      </c>
      <c r="F1290" s="2">
        <f t="shared" si="153"/>
        <v>0.91950000000000021</v>
      </c>
      <c r="G1290" s="2">
        <f t="shared" si="155"/>
        <v>0.8838000000000007</v>
      </c>
      <c r="H1290" s="2">
        <f t="shared" ref="H1290:H1353" si="159">AVERAGE(B1091:B1290)</f>
        <v>0.85644999999999882</v>
      </c>
      <c r="I1290" s="2">
        <f t="array" ref="I1290">SUMPRODUCT(B1274:B1293, (ROW(B1274:B1293)-ROW(B1274)+1)) / (20*21/2)</f>
        <v>0.91980952380952374</v>
      </c>
      <c r="J1290" s="2">
        <f t="shared" si="154"/>
        <v>0.91375173106006646</v>
      </c>
      <c r="K1290" s="2">
        <f t="shared" si="156"/>
        <v>0.90002122371614568</v>
      </c>
    </row>
    <row r="1291" spans="1:11" ht="13.5" x14ac:dyDescent="0.25">
      <c r="A1291" s="3">
        <f>TITRES_STAT!B1294</f>
        <v>44190</v>
      </c>
      <c r="B1291" s="5">
        <f>TITRES_STAT!D1294</f>
        <v>0.92</v>
      </c>
      <c r="C1291" s="2">
        <f t="shared" si="157"/>
        <v>0</v>
      </c>
      <c r="D1291" s="2">
        <f t="shared" si="158"/>
        <v>0.92000000000000015</v>
      </c>
      <c r="E1291" s="2">
        <f t="shared" si="152"/>
        <v>0.92000000000000015</v>
      </c>
      <c r="F1291" s="2">
        <f t="shared" si="153"/>
        <v>0.91950000000000021</v>
      </c>
      <c r="G1291" s="2">
        <f t="shared" si="155"/>
        <v>0.88520000000000065</v>
      </c>
      <c r="H1291" s="2">
        <f t="shared" si="159"/>
        <v>0.85689999999999888</v>
      </c>
      <c r="I1291" s="2">
        <f t="array" ref="I1291">SUMPRODUCT(B1275:B1294, (ROW(B1275:B1294)-ROW(B1275)+1)) / (20*21/2)</f>
        <v>0.91985714285714293</v>
      </c>
      <c r="J1291" s="2">
        <f t="shared" si="154"/>
        <v>0.91434680429244108</v>
      </c>
      <c r="K1291" s="2">
        <f t="shared" si="156"/>
        <v>0.90080470513904198</v>
      </c>
    </row>
    <row r="1292" spans="1:11" ht="13.5" x14ac:dyDescent="0.25">
      <c r="A1292" s="3">
        <f>TITRES_STAT!B1295</f>
        <v>44193</v>
      </c>
      <c r="B1292" s="5">
        <f>TITRES_STAT!D1295</f>
        <v>0.92</v>
      </c>
      <c r="C1292" s="2">
        <f t="shared" si="157"/>
        <v>0</v>
      </c>
      <c r="D1292" s="2">
        <f t="shared" si="158"/>
        <v>0.92000000000000015</v>
      </c>
      <c r="E1292" s="2">
        <f t="shared" ref="E1292:E1355" si="160">AVERAGE(B1283:B1292)</f>
        <v>0.92000000000000015</v>
      </c>
      <c r="F1292" s="2">
        <f t="shared" si="153"/>
        <v>0.91950000000000021</v>
      </c>
      <c r="G1292" s="2">
        <f t="shared" si="155"/>
        <v>0.88660000000000072</v>
      </c>
      <c r="H1292" s="2">
        <f t="shared" si="159"/>
        <v>0.85734999999999872</v>
      </c>
      <c r="I1292" s="2">
        <f t="array" ref="I1292">SUMPRODUCT(B1276:B1295, (ROW(B1276:B1295)-ROW(B1276)+1)) / (20*21/2)</f>
        <v>0.91990476190476189</v>
      </c>
      <c r="J1292" s="2">
        <f t="shared" si="154"/>
        <v>0.91488520388363714</v>
      </c>
      <c r="K1292" s="2">
        <f t="shared" si="156"/>
        <v>0.90155746180025609</v>
      </c>
    </row>
    <row r="1293" spans="1:11" ht="13.5" x14ac:dyDescent="0.25">
      <c r="A1293" s="3">
        <f>TITRES_STAT!B1296</f>
        <v>44194</v>
      </c>
      <c r="B1293" s="5">
        <f>TITRES_STAT!D1296</f>
        <v>0.92</v>
      </c>
      <c r="C1293" s="2">
        <f t="shared" si="157"/>
        <v>0</v>
      </c>
      <c r="D1293" s="2">
        <f t="shared" si="158"/>
        <v>0.92000000000000015</v>
      </c>
      <c r="E1293" s="2">
        <f t="shared" si="160"/>
        <v>0.92000000000000015</v>
      </c>
      <c r="F1293" s="2">
        <f t="shared" si="153"/>
        <v>0.91950000000000021</v>
      </c>
      <c r="G1293" s="2">
        <f t="shared" si="155"/>
        <v>0.88800000000000068</v>
      </c>
      <c r="H1293" s="2">
        <f t="shared" si="159"/>
        <v>0.85779999999999856</v>
      </c>
      <c r="I1293" s="2">
        <f t="array" ref="I1293">SUMPRODUCT(B1277:B1296, (ROW(B1277:B1296)-ROW(B1277)+1)) / (20*21/2)</f>
        <v>0.91995238095238097</v>
      </c>
      <c r="J1293" s="2">
        <f t="shared" si="154"/>
        <v>0.91537232732329077</v>
      </c>
      <c r="K1293" s="2">
        <f t="shared" si="156"/>
        <v>0.90228069859240301</v>
      </c>
    </row>
    <row r="1294" spans="1:11" ht="13.5" x14ac:dyDescent="0.25">
      <c r="A1294" s="3">
        <f>TITRES_STAT!B1297</f>
        <v>44195</v>
      </c>
      <c r="B1294" s="5">
        <f>TITRES_STAT!D1297</f>
        <v>0.92</v>
      </c>
      <c r="C1294" s="2">
        <f t="shared" si="157"/>
        <v>0</v>
      </c>
      <c r="D1294" s="2">
        <f t="shared" si="158"/>
        <v>0.92000000000000015</v>
      </c>
      <c r="E1294" s="2">
        <f t="shared" si="160"/>
        <v>0.92000000000000015</v>
      </c>
      <c r="F1294" s="2">
        <f t="shared" si="153"/>
        <v>0.91950000000000021</v>
      </c>
      <c r="G1294" s="2">
        <f t="shared" si="155"/>
        <v>0.88940000000000063</v>
      </c>
      <c r="H1294" s="2">
        <f t="shared" si="159"/>
        <v>0.85824999999999863</v>
      </c>
      <c r="I1294" s="2">
        <f t="array" ref="I1294">SUMPRODUCT(B1278:B1297, (ROW(B1278:B1297)-ROW(B1278)+1)) / (20*21/2)</f>
        <v>0.92</v>
      </c>
      <c r="J1294" s="2">
        <f t="shared" si="154"/>
        <v>0.91581305805440594</v>
      </c>
      <c r="K1294" s="2">
        <f t="shared" si="156"/>
        <v>0.90297557315740684</v>
      </c>
    </row>
    <row r="1295" spans="1:11" ht="13.5" x14ac:dyDescent="0.25">
      <c r="A1295" s="3">
        <f>TITRES_STAT!B1298</f>
        <v>44196</v>
      </c>
      <c r="B1295" s="5">
        <f>TITRES_STAT!D1298</f>
        <v>0.92</v>
      </c>
      <c r="C1295" s="2">
        <f t="shared" si="157"/>
        <v>0</v>
      </c>
      <c r="D1295" s="2">
        <f t="shared" si="158"/>
        <v>0.92000000000000015</v>
      </c>
      <c r="E1295" s="2">
        <f t="shared" si="160"/>
        <v>0.92000000000000015</v>
      </c>
      <c r="F1295" s="2">
        <f t="shared" si="153"/>
        <v>0.91950000000000021</v>
      </c>
      <c r="G1295" s="2">
        <f t="shared" si="155"/>
        <v>0.8908000000000007</v>
      </c>
      <c r="H1295" s="2">
        <f t="shared" si="159"/>
        <v>0.85869999999999835</v>
      </c>
      <c r="I1295" s="2">
        <f t="array" ref="I1295">SUMPRODUCT(B1279:B1298, (ROW(B1279:B1298)-ROW(B1279)+1)) / (20*21/2)</f>
        <v>0.92004761904761911</v>
      </c>
      <c r="J1295" s="2">
        <f t="shared" si="154"/>
        <v>0.91621181443017674</v>
      </c>
      <c r="K1295" s="2">
        <f t="shared" si="156"/>
        <v>0.90364319773946944</v>
      </c>
    </row>
    <row r="1296" spans="1:11" ht="13.5" x14ac:dyDescent="0.25">
      <c r="A1296" s="3">
        <f>TITRES_STAT!B1299</f>
        <v>44200</v>
      </c>
      <c r="B1296" s="5">
        <f>TITRES_STAT!D1299</f>
        <v>0.92</v>
      </c>
      <c r="C1296" s="2">
        <f t="shared" si="157"/>
        <v>0</v>
      </c>
      <c r="D1296" s="2">
        <f t="shared" si="158"/>
        <v>0.92000000000000015</v>
      </c>
      <c r="E1296" s="2">
        <f t="shared" si="160"/>
        <v>0.92000000000000015</v>
      </c>
      <c r="F1296" s="2">
        <f t="shared" si="153"/>
        <v>0.91950000000000021</v>
      </c>
      <c r="G1296" s="2">
        <f t="shared" si="155"/>
        <v>0.89240000000000064</v>
      </c>
      <c r="H1296" s="2">
        <f t="shared" si="159"/>
        <v>0.8591499999999983</v>
      </c>
      <c r="I1296" s="2">
        <f t="array" ref="I1296">SUMPRODUCT(B1280:B1299, (ROW(B1280:B1299)-ROW(B1280)+1)) / (20*21/2)</f>
        <v>0.92009523809523808</v>
      </c>
      <c r="J1296" s="2">
        <f t="shared" si="154"/>
        <v>0.91657259400825508</v>
      </c>
      <c r="K1296" s="2">
        <f t="shared" si="156"/>
        <v>0.90428464096537264</v>
      </c>
    </row>
    <row r="1297" spans="1:11" ht="13.5" x14ac:dyDescent="0.25">
      <c r="A1297" s="3">
        <f>TITRES_STAT!B1300</f>
        <v>44201</v>
      </c>
      <c r="B1297" s="5">
        <f>TITRES_STAT!D1300</f>
        <v>0.92</v>
      </c>
      <c r="C1297" s="2">
        <f t="shared" si="157"/>
        <v>0</v>
      </c>
      <c r="D1297" s="2">
        <f t="shared" si="158"/>
        <v>0.92000000000000015</v>
      </c>
      <c r="E1297" s="2">
        <f t="shared" si="160"/>
        <v>0.92000000000000015</v>
      </c>
      <c r="F1297" s="2">
        <f t="shared" si="153"/>
        <v>0.91950000000000021</v>
      </c>
      <c r="G1297" s="2">
        <f t="shared" si="155"/>
        <v>0.89380000000000071</v>
      </c>
      <c r="H1297" s="2">
        <f t="shared" si="159"/>
        <v>0.85959999999999825</v>
      </c>
      <c r="I1297" s="2">
        <f t="array" ref="I1297">SUMPRODUCT(B1281:B1300, (ROW(B1281:B1300)-ROW(B1281)+1)) / (20*21/2)</f>
        <v>0.92004761904761911</v>
      </c>
      <c r="J1297" s="2">
        <f t="shared" si="154"/>
        <v>0.91689901362651649</v>
      </c>
      <c r="K1297" s="2">
        <f t="shared" si="156"/>
        <v>0.90490092955496593</v>
      </c>
    </row>
    <row r="1298" spans="1:11" ht="13.5" x14ac:dyDescent="0.25">
      <c r="A1298" s="3">
        <f>TITRES_STAT!B1301</f>
        <v>44202</v>
      </c>
      <c r="B1298" s="5">
        <f>TITRES_STAT!D1301</f>
        <v>0.92</v>
      </c>
      <c r="C1298" s="2">
        <f t="shared" si="157"/>
        <v>0</v>
      </c>
      <c r="D1298" s="2">
        <f t="shared" si="158"/>
        <v>0.92000000000000015</v>
      </c>
      <c r="E1298" s="2">
        <f t="shared" si="160"/>
        <v>0.92000000000000015</v>
      </c>
      <c r="F1298" s="2">
        <f t="shared" si="153"/>
        <v>0.91950000000000021</v>
      </c>
      <c r="G1298" s="2">
        <f t="shared" si="155"/>
        <v>0.89520000000000077</v>
      </c>
      <c r="H1298" s="2">
        <f t="shared" si="159"/>
        <v>0.86019999999999808</v>
      </c>
      <c r="I1298" s="2">
        <f t="array" ref="I1298">SUMPRODUCT(B1282:B1301, (ROW(B1282:B1301)-ROW(B1282)+1)) / (20*21/2)</f>
        <v>0.92</v>
      </c>
      <c r="J1298" s="2">
        <f t="shared" si="154"/>
        <v>0.91719434566208635</v>
      </c>
      <c r="K1298" s="2">
        <f t="shared" si="156"/>
        <v>0.90549304996457514</v>
      </c>
    </row>
    <row r="1299" spans="1:11" ht="13.5" x14ac:dyDescent="0.25">
      <c r="A1299" s="3">
        <f>TITRES_STAT!B1302</f>
        <v>44203</v>
      </c>
      <c r="B1299" s="5">
        <f>TITRES_STAT!D1302</f>
        <v>0.92</v>
      </c>
      <c r="C1299" s="2">
        <f t="shared" si="157"/>
        <v>0</v>
      </c>
      <c r="D1299" s="2">
        <f t="shared" si="158"/>
        <v>0.92000000000000015</v>
      </c>
      <c r="E1299" s="2">
        <f t="shared" si="160"/>
        <v>0.92000000000000015</v>
      </c>
      <c r="F1299" s="2">
        <f t="shared" si="153"/>
        <v>0.92050000000000021</v>
      </c>
      <c r="G1299" s="2">
        <f t="shared" si="155"/>
        <v>0.89660000000000084</v>
      </c>
      <c r="H1299" s="2">
        <f t="shared" si="159"/>
        <v>0.860899999999998</v>
      </c>
      <c r="I1299" s="2">
        <f t="array" ref="I1299">SUMPRODUCT(B1283:B1302, (ROW(B1283:B1302)-ROW(B1283)+1)) / (20*21/2)</f>
        <v>0.92</v>
      </c>
      <c r="J1299" s="2">
        <f t="shared" si="154"/>
        <v>0.91746155083712577</v>
      </c>
      <c r="K1299" s="2">
        <f t="shared" si="156"/>
        <v>0.90606194996596445</v>
      </c>
    </row>
    <row r="1300" spans="1:11" ht="13.5" x14ac:dyDescent="0.25">
      <c r="A1300" s="3">
        <f>TITRES_STAT!B1303</f>
        <v>44204</v>
      </c>
      <c r="B1300" s="5">
        <f>TITRES_STAT!D1303</f>
        <v>0.92</v>
      </c>
      <c r="C1300" s="2">
        <f t="shared" si="157"/>
        <v>0</v>
      </c>
      <c r="D1300" s="2">
        <f t="shared" si="158"/>
        <v>0.92000000000000015</v>
      </c>
      <c r="E1300" s="2">
        <f t="shared" si="160"/>
        <v>0.92000000000000015</v>
      </c>
      <c r="F1300" s="2">
        <f t="shared" ref="F1300:F1363" si="161">AVERAGE(B1281:B1300)</f>
        <v>0.92050000000000021</v>
      </c>
      <c r="G1300" s="2">
        <f t="shared" si="155"/>
        <v>0.8980000000000008</v>
      </c>
      <c r="H1300" s="2">
        <f t="shared" si="159"/>
        <v>0.86159999999999792</v>
      </c>
      <c r="I1300" s="2">
        <f t="array" ref="I1300">SUMPRODUCT(B1284:B1303, (ROW(B1284:B1303)-ROW(B1284)+1)) / (20*21/2)</f>
        <v>0.92</v>
      </c>
      <c r="J1300" s="2">
        <f t="shared" si="154"/>
        <v>0.91770330790025667</v>
      </c>
      <c r="K1300" s="2">
        <f t="shared" si="156"/>
        <v>0.90660854016337766</v>
      </c>
    </row>
    <row r="1301" spans="1:11" ht="13.5" x14ac:dyDescent="0.25">
      <c r="A1301" s="3">
        <f>TITRES_STAT!B1304</f>
        <v>44207</v>
      </c>
      <c r="B1301" s="5">
        <f>TITRES_STAT!D1304</f>
        <v>0.92</v>
      </c>
      <c r="C1301" s="2">
        <f t="shared" si="157"/>
        <v>0</v>
      </c>
      <c r="D1301" s="2">
        <f t="shared" si="158"/>
        <v>0.92000000000000015</v>
      </c>
      <c r="E1301" s="2">
        <f t="shared" si="160"/>
        <v>0.92000000000000015</v>
      </c>
      <c r="F1301" s="2">
        <f t="shared" si="161"/>
        <v>0.92000000000000026</v>
      </c>
      <c r="G1301" s="2">
        <f t="shared" si="155"/>
        <v>0.89940000000000087</v>
      </c>
      <c r="H1301" s="2">
        <f t="shared" si="159"/>
        <v>0.86229999999999796</v>
      </c>
      <c r="I1301" s="2">
        <f t="array" ref="I1301">SUMPRODUCT(B1285:B1304, (ROW(B1285:B1304)-ROW(B1285)+1)) / (20*21/2)</f>
        <v>0.92</v>
      </c>
      <c r="J1301" s="2">
        <f t="shared" ref="J1301:J1364" si="162">$J$4*B1301+J1300*(1-$J$4)</f>
        <v>0.91792204048118464</v>
      </c>
      <c r="K1301" s="2">
        <f t="shared" si="156"/>
        <v>0.90713369545108846</v>
      </c>
    </row>
    <row r="1302" spans="1:11" ht="13.5" x14ac:dyDescent="0.25">
      <c r="A1302" s="3">
        <f>TITRES_STAT!B1305</f>
        <v>44208</v>
      </c>
      <c r="B1302" s="5">
        <f>TITRES_STAT!D1305</f>
        <v>0.92</v>
      </c>
      <c r="C1302" s="2">
        <f t="shared" si="157"/>
        <v>0</v>
      </c>
      <c r="D1302" s="2">
        <f t="shared" si="158"/>
        <v>0.92000000000000015</v>
      </c>
      <c r="E1302" s="2">
        <f t="shared" si="160"/>
        <v>0.92000000000000015</v>
      </c>
      <c r="F1302" s="2">
        <f t="shared" si="161"/>
        <v>0.92000000000000026</v>
      </c>
      <c r="G1302" s="2">
        <f t="shared" si="155"/>
        <v>0.90080000000000082</v>
      </c>
      <c r="H1302" s="2">
        <f t="shared" si="159"/>
        <v>0.86299999999999788</v>
      </c>
      <c r="I1302" s="2">
        <f t="array" ref="I1302">SUMPRODUCT(B1286:B1305, (ROW(B1286:B1305)-ROW(B1286)+1)) / (20*21/2)</f>
        <v>0.92</v>
      </c>
      <c r="J1302" s="2">
        <f t="shared" si="162"/>
        <v>0.91811994138773845</v>
      </c>
      <c r="K1302" s="2">
        <f t="shared" si="156"/>
        <v>0.90763825641379092</v>
      </c>
    </row>
    <row r="1303" spans="1:11" ht="13.5" x14ac:dyDescent="0.25">
      <c r="A1303" s="3">
        <f>TITRES_STAT!B1306</f>
        <v>44209</v>
      </c>
      <c r="B1303" s="5">
        <f>TITRES_STAT!D1306</f>
        <v>0.92</v>
      </c>
      <c r="C1303" s="2">
        <f t="shared" si="157"/>
        <v>0</v>
      </c>
      <c r="D1303" s="2">
        <f t="shared" si="158"/>
        <v>0.92000000000000015</v>
      </c>
      <c r="E1303" s="2">
        <f t="shared" si="160"/>
        <v>0.92000000000000015</v>
      </c>
      <c r="F1303" s="2">
        <f t="shared" si="161"/>
        <v>0.92000000000000026</v>
      </c>
      <c r="G1303" s="2">
        <f t="shared" si="155"/>
        <v>0.90220000000000089</v>
      </c>
      <c r="H1303" s="2">
        <f t="shared" si="159"/>
        <v>0.8636999999999978</v>
      </c>
      <c r="I1303" s="2">
        <f t="array" ref="I1303">SUMPRODUCT(B1287:B1306, (ROW(B1287:B1306)-ROW(B1287)+1)) / (20*21/2)</f>
        <v>0.921904761904762</v>
      </c>
      <c r="J1303" s="2">
        <f t="shared" si="162"/>
        <v>0.91829899458890618</v>
      </c>
      <c r="K1303" s="2">
        <f t="shared" si="156"/>
        <v>0.90812303067207367</v>
      </c>
    </row>
    <row r="1304" spans="1:11" ht="13.5" x14ac:dyDescent="0.25">
      <c r="A1304" s="3">
        <f>TITRES_STAT!B1307</f>
        <v>44211</v>
      </c>
      <c r="B1304" s="5">
        <f>TITRES_STAT!D1307</f>
        <v>0.92</v>
      </c>
      <c r="C1304" s="2">
        <f t="shared" si="157"/>
        <v>0</v>
      </c>
      <c r="D1304" s="2">
        <f t="shared" si="158"/>
        <v>0.92000000000000015</v>
      </c>
      <c r="E1304" s="2">
        <f t="shared" si="160"/>
        <v>0.92000000000000015</v>
      </c>
      <c r="F1304" s="2">
        <f t="shared" si="161"/>
        <v>0.92000000000000026</v>
      </c>
      <c r="G1304" s="2">
        <f t="shared" si="155"/>
        <v>0.90360000000000085</v>
      </c>
      <c r="H1304" s="2">
        <f t="shared" si="159"/>
        <v>0.86439999999999773</v>
      </c>
      <c r="I1304" s="2">
        <f t="array" ref="I1304">SUMPRODUCT(B1288:B1307, (ROW(B1288:B1307)-ROW(B1288)+1)) / (20*21/2)</f>
        <v>0.92752380952380953</v>
      </c>
      <c r="J1304" s="2">
        <f t="shared" si="162"/>
        <v>0.91846099510424839</v>
      </c>
      <c r="K1304" s="2">
        <f t="shared" si="156"/>
        <v>0.90858879417512972</v>
      </c>
    </row>
    <row r="1305" spans="1:11" ht="13.5" x14ac:dyDescent="0.25">
      <c r="A1305" s="3">
        <f>TITRES_STAT!B1308</f>
        <v>44214</v>
      </c>
      <c r="B1305" s="5">
        <f>TITRES_STAT!D1308</f>
        <v>0.92</v>
      </c>
      <c r="C1305" s="2">
        <f t="shared" si="157"/>
        <v>0</v>
      </c>
      <c r="D1305" s="2">
        <f t="shared" si="158"/>
        <v>0.92000000000000015</v>
      </c>
      <c r="E1305" s="2">
        <f t="shared" si="160"/>
        <v>0.92000000000000015</v>
      </c>
      <c r="F1305" s="2">
        <f t="shared" si="161"/>
        <v>0.92000000000000026</v>
      </c>
      <c r="G1305" s="2">
        <f t="shared" si="155"/>
        <v>0.9050000000000008</v>
      </c>
      <c r="H1305" s="2">
        <f t="shared" si="159"/>
        <v>0.86509999999999765</v>
      </c>
      <c r="I1305" s="2">
        <f t="array" ref="I1305">SUMPRODUCT(B1289:B1308, (ROW(B1289:B1308)-ROW(B1289)+1)) / (20*21/2)</f>
        <v>0.93666666666666676</v>
      </c>
      <c r="J1305" s="2">
        <f t="shared" si="162"/>
        <v>0.91860756699908186</v>
      </c>
      <c r="K1305" s="2">
        <f t="shared" si="156"/>
        <v>0.90903629244277173</v>
      </c>
    </row>
    <row r="1306" spans="1:11" ht="13.5" x14ac:dyDescent="0.25">
      <c r="A1306" s="3">
        <f>TITRES_STAT!B1309</f>
        <v>44215</v>
      </c>
      <c r="B1306" s="5">
        <f>TITRES_STAT!D1309</f>
        <v>0.94</v>
      </c>
      <c r="C1306" s="2">
        <f t="shared" si="157"/>
        <v>1.9999999999999907E-2</v>
      </c>
      <c r="D1306" s="2">
        <f t="shared" si="158"/>
        <v>0.92400000000000004</v>
      </c>
      <c r="E1306" s="2">
        <f t="shared" si="160"/>
        <v>0.92200000000000004</v>
      </c>
      <c r="F1306" s="2">
        <f t="shared" si="161"/>
        <v>0.92100000000000026</v>
      </c>
      <c r="G1306" s="2">
        <f t="shared" si="155"/>
        <v>0.90680000000000083</v>
      </c>
      <c r="H1306" s="2">
        <f t="shared" si="159"/>
        <v>0.86589999999999778</v>
      </c>
      <c r="I1306" s="2">
        <f t="array" ref="I1306">SUMPRODUCT(B1290:B1309, (ROW(B1290:B1309)-ROW(B1290)+1)) / (20*21/2)</f>
        <v>0.94914285714285707</v>
      </c>
      <c r="J1306" s="2">
        <f t="shared" si="162"/>
        <v>0.92064494157059795</v>
      </c>
      <c r="K1306" s="2">
        <f t="shared" si="156"/>
        <v>0.91025055548423173</v>
      </c>
    </row>
    <row r="1307" spans="1:11" ht="13.5" x14ac:dyDescent="0.25">
      <c r="A1307" s="3">
        <f>TITRES_STAT!B1310</f>
        <v>44216</v>
      </c>
      <c r="B1307" s="5">
        <f>TITRES_STAT!D1310</f>
        <v>0.98</v>
      </c>
      <c r="C1307" s="2">
        <f t="shared" si="157"/>
        <v>4.0000000000000036E-2</v>
      </c>
      <c r="D1307" s="2">
        <f t="shared" si="158"/>
        <v>0.93599999999999994</v>
      </c>
      <c r="E1307" s="2">
        <f t="shared" si="160"/>
        <v>0.92800000000000016</v>
      </c>
      <c r="F1307" s="2">
        <f t="shared" si="161"/>
        <v>0.92400000000000015</v>
      </c>
      <c r="G1307" s="2">
        <f t="shared" si="155"/>
        <v>0.90940000000000065</v>
      </c>
      <c r="H1307" s="2">
        <f t="shared" si="159"/>
        <v>0.86689999999999756</v>
      </c>
      <c r="I1307" s="2">
        <f t="array" ref="I1307">SUMPRODUCT(B1291:B1310, (ROW(B1291:B1310)-ROW(B1291)+1)) / (20*21/2)</f>
        <v>0.96476190476190482</v>
      </c>
      <c r="J1307" s="2">
        <f t="shared" si="162"/>
        <v>0.92629780427816</v>
      </c>
      <c r="K1307" s="2">
        <f t="shared" si="156"/>
        <v>0.91298582781818349</v>
      </c>
    </row>
    <row r="1308" spans="1:11" ht="13.5" x14ac:dyDescent="0.25">
      <c r="A1308" s="3">
        <f>TITRES_STAT!B1311</f>
        <v>44217</v>
      </c>
      <c r="B1308" s="5">
        <f>TITRES_STAT!D1311</f>
        <v>1.02</v>
      </c>
      <c r="C1308" s="2">
        <f t="shared" si="157"/>
        <v>4.0000000000000036E-2</v>
      </c>
      <c r="D1308" s="2">
        <f t="shared" si="158"/>
        <v>0.95600000000000007</v>
      </c>
      <c r="E1308" s="2">
        <f t="shared" si="160"/>
        <v>0.93800000000000006</v>
      </c>
      <c r="F1308" s="2">
        <f t="shared" si="161"/>
        <v>0.92900000000000005</v>
      </c>
      <c r="G1308" s="2">
        <f t="shared" si="155"/>
        <v>0.91280000000000083</v>
      </c>
      <c r="H1308" s="2">
        <f t="shared" si="159"/>
        <v>0.86809999999999765</v>
      </c>
      <c r="I1308" s="2">
        <f t="array" ref="I1308">SUMPRODUCT(B1292:B1311, (ROW(B1292:B1311)-ROW(B1292)+1)) / (20*21/2)</f>
        <v>0.98333333333333361</v>
      </c>
      <c r="J1308" s="2">
        <f t="shared" si="162"/>
        <v>0.93522182291833533</v>
      </c>
      <c r="K1308" s="2">
        <f t="shared" si="156"/>
        <v>0.91718246202139209</v>
      </c>
    </row>
    <row r="1309" spans="1:11" ht="13.5" x14ac:dyDescent="0.25">
      <c r="A1309" s="3">
        <f>TITRES_STAT!B1312</f>
        <v>44218</v>
      </c>
      <c r="B1309" s="5">
        <f>TITRES_STAT!D1312</f>
        <v>1.06</v>
      </c>
      <c r="C1309" s="2">
        <f t="shared" si="157"/>
        <v>4.0000000000000036E-2</v>
      </c>
      <c r="D1309" s="2">
        <f t="shared" si="158"/>
        <v>0.98399999999999999</v>
      </c>
      <c r="E1309" s="2">
        <f t="shared" si="160"/>
        <v>0.95200000000000018</v>
      </c>
      <c r="F1309" s="2">
        <f t="shared" si="161"/>
        <v>0.93599999999999994</v>
      </c>
      <c r="G1309" s="2">
        <f t="shared" si="155"/>
        <v>0.91700000000000093</v>
      </c>
      <c r="H1309" s="2">
        <f t="shared" si="159"/>
        <v>0.86949999999999761</v>
      </c>
      <c r="I1309" s="2">
        <f t="array" ref="I1309">SUMPRODUCT(B1293:B1312, (ROW(B1293:B1312)-ROW(B1293)+1)) / (20*21/2)</f>
        <v>1.0065714285714289</v>
      </c>
      <c r="J1309" s="2">
        <f t="shared" si="162"/>
        <v>0.94710545883087482</v>
      </c>
      <c r="K1309" s="2">
        <f t="shared" si="156"/>
        <v>0.9227831497852591</v>
      </c>
    </row>
    <row r="1310" spans="1:11" ht="13.5" x14ac:dyDescent="0.25">
      <c r="A1310" s="3">
        <f>TITRES_STAT!B1313</f>
        <v>44221</v>
      </c>
      <c r="B1310" s="5">
        <f>TITRES_STAT!D1313</f>
        <v>1.1000000000000001</v>
      </c>
      <c r="C1310" s="2">
        <f t="shared" si="157"/>
        <v>4.0000000000000036E-2</v>
      </c>
      <c r="D1310" s="2">
        <f t="shared" si="158"/>
        <v>1.02</v>
      </c>
      <c r="E1310" s="2">
        <f t="shared" si="160"/>
        <v>0.97000000000000008</v>
      </c>
      <c r="F1310" s="2">
        <f t="shared" si="161"/>
        <v>0.94500000000000006</v>
      </c>
      <c r="G1310" s="2">
        <f t="shared" si="155"/>
        <v>0.92200000000000093</v>
      </c>
      <c r="H1310" s="2">
        <f t="shared" si="159"/>
        <v>0.87109999999999754</v>
      </c>
      <c r="I1310" s="2">
        <f t="array" ref="I1310">SUMPRODUCT(B1294:B1313, (ROW(B1294:B1313)-ROW(B1294)+1)) / (20*21/2)</f>
        <v>1.0332380952380955</v>
      </c>
      <c r="J1310" s="2">
        <f t="shared" si="162"/>
        <v>0.96166684370412481</v>
      </c>
      <c r="K1310" s="2">
        <f t="shared" si="156"/>
        <v>0.92973283018583719</v>
      </c>
    </row>
    <row r="1311" spans="1:11" ht="13.5" x14ac:dyDescent="0.25">
      <c r="A1311" s="3">
        <f>TITRES_STAT!B1314</f>
        <v>44222</v>
      </c>
      <c r="B1311" s="5">
        <f>TITRES_STAT!D1314</f>
        <v>1.1399999999999999</v>
      </c>
      <c r="C1311" s="2">
        <f t="shared" si="157"/>
        <v>3.9999999999999813E-2</v>
      </c>
      <c r="D1311" s="2">
        <f t="shared" si="158"/>
        <v>1.06</v>
      </c>
      <c r="E1311" s="2">
        <f t="shared" si="160"/>
        <v>0.99199999999999999</v>
      </c>
      <c r="F1311" s="2">
        <f t="shared" si="161"/>
        <v>0.95600000000000007</v>
      </c>
      <c r="G1311" s="2">
        <f t="shared" si="155"/>
        <v>0.92780000000000085</v>
      </c>
      <c r="H1311" s="2">
        <f t="shared" si="159"/>
        <v>0.87289999999999746</v>
      </c>
      <c r="I1311" s="2">
        <f t="array" ref="I1311">SUMPRODUCT(B1295:B1314, (ROW(B1295:B1314)-ROW(B1295)+1)) / (20*21/2)</f>
        <v>1.0630952380952381</v>
      </c>
      <c r="J1311" s="2">
        <f t="shared" si="162"/>
        <v>0.97865095382754141</v>
      </c>
      <c r="K1311" s="2">
        <f t="shared" si="156"/>
        <v>0.93797860155109847</v>
      </c>
    </row>
    <row r="1312" spans="1:11" ht="13.5" x14ac:dyDescent="0.25">
      <c r="A1312" s="3">
        <f>TITRES_STAT!B1315</f>
        <v>44223</v>
      </c>
      <c r="B1312" s="5">
        <f>TITRES_STAT!D1315</f>
        <v>1.2</v>
      </c>
      <c r="C1312" s="2">
        <f t="shared" si="157"/>
        <v>6.0000000000000053E-2</v>
      </c>
      <c r="D1312" s="2">
        <f t="shared" si="158"/>
        <v>1.1040000000000001</v>
      </c>
      <c r="E1312" s="2">
        <f t="shared" si="160"/>
        <v>1.02</v>
      </c>
      <c r="F1312" s="2">
        <f t="shared" si="161"/>
        <v>0.97000000000000008</v>
      </c>
      <c r="G1312" s="2">
        <f t="shared" si="155"/>
        <v>0.93480000000000085</v>
      </c>
      <c r="H1312" s="2">
        <f t="shared" si="159"/>
        <v>0.87499999999999745</v>
      </c>
      <c r="I1312" s="2">
        <f t="array" ref="I1312">SUMPRODUCT(B1296:B1315, (ROW(B1296:B1315)-ROW(B1296)+1)) / (20*21/2)</f>
        <v>1.0959047619047619</v>
      </c>
      <c r="J1312" s="2">
        <f t="shared" si="162"/>
        <v>0.99973181536777544</v>
      </c>
      <c r="K1312" s="2">
        <f t="shared" si="156"/>
        <v>0.94825395050987904</v>
      </c>
    </row>
    <row r="1313" spans="1:11" ht="13.5" x14ac:dyDescent="0.25">
      <c r="A1313" s="3">
        <f>TITRES_STAT!B1316</f>
        <v>44224</v>
      </c>
      <c r="B1313" s="5">
        <f>TITRES_STAT!D1316</f>
        <v>1.25</v>
      </c>
      <c r="C1313" s="2">
        <f t="shared" si="157"/>
        <v>5.0000000000000044E-2</v>
      </c>
      <c r="D1313" s="2">
        <f t="shared" si="158"/>
        <v>1.1499999999999999</v>
      </c>
      <c r="E1313" s="2">
        <f t="shared" si="160"/>
        <v>1.0529999999999999</v>
      </c>
      <c r="F1313" s="2">
        <f t="shared" si="161"/>
        <v>0.98650000000000004</v>
      </c>
      <c r="G1313" s="2">
        <f t="shared" si="155"/>
        <v>0.94280000000000086</v>
      </c>
      <c r="H1313" s="2">
        <f t="shared" si="159"/>
        <v>0.87734999999999741</v>
      </c>
      <c r="I1313" s="2">
        <f t="array" ref="I1313">SUMPRODUCT(B1297:B1316, (ROW(B1297:B1316)-ROW(B1297)+1)) / (20*21/2)</f>
        <v>1.1323809523809525</v>
      </c>
      <c r="J1313" s="2">
        <f t="shared" si="162"/>
        <v>1.0235668805708444</v>
      </c>
      <c r="K1313" s="2">
        <f t="shared" si="156"/>
        <v>0.96008712892125636</v>
      </c>
    </row>
    <row r="1314" spans="1:11" ht="13.5" x14ac:dyDescent="0.25">
      <c r="A1314" s="3">
        <f>TITRES_STAT!B1317</f>
        <v>44225</v>
      </c>
      <c r="B1314" s="5">
        <f>TITRES_STAT!D1317</f>
        <v>1.3</v>
      </c>
      <c r="C1314" s="2">
        <f t="shared" si="157"/>
        <v>5.0000000000000044E-2</v>
      </c>
      <c r="D1314" s="2">
        <f t="shared" si="158"/>
        <v>1.198</v>
      </c>
      <c r="E1314" s="2">
        <f t="shared" si="160"/>
        <v>1.091</v>
      </c>
      <c r="F1314" s="2">
        <f t="shared" si="161"/>
        <v>1.0055000000000001</v>
      </c>
      <c r="G1314" s="2">
        <f t="shared" si="155"/>
        <v>0.95180000000000076</v>
      </c>
      <c r="H1314" s="2">
        <f t="shared" si="159"/>
        <v>0.87994999999999746</v>
      </c>
      <c r="I1314" s="2">
        <f t="array" ref="I1314">SUMPRODUCT(B1298:B1317, (ROW(B1298:B1317)-ROW(B1298)+1)) / (20*21/2)</f>
        <v>1.1722380952380951</v>
      </c>
      <c r="J1314" s="2">
        <f t="shared" si="162"/>
        <v>1.049893844326002</v>
      </c>
      <c r="K1314" s="2">
        <f t="shared" si="156"/>
        <v>0.97341704543414831</v>
      </c>
    </row>
    <row r="1315" spans="1:11" ht="13.5" x14ac:dyDescent="0.25">
      <c r="A1315" s="3">
        <f>TITRES_STAT!B1318</f>
        <v>44228</v>
      </c>
      <c r="B1315" s="5">
        <f>TITRES_STAT!D1318</f>
        <v>1.35</v>
      </c>
      <c r="C1315" s="2">
        <f t="shared" si="157"/>
        <v>5.0000000000000044E-2</v>
      </c>
      <c r="D1315" s="2">
        <f t="shared" si="158"/>
        <v>1.248</v>
      </c>
      <c r="E1315" s="2">
        <f t="shared" si="160"/>
        <v>1.1339999999999999</v>
      </c>
      <c r="F1315" s="2">
        <f t="shared" si="161"/>
        <v>1.0270000000000001</v>
      </c>
      <c r="G1315" s="2">
        <f t="shared" si="155"/>
        <v>0.96140000000000081</v>
      </c>
      <c r="H1315" s="2">
        <f t="shared" si="159"/>
        <v>0.88279999999999736</v>
      </c>
      <c r="I1315" s="2">
        <f t="array" ref="I1315">SUMPRODUCT(B1299:B1318, (ROW(B1299:B1318)-ROW(B1299)+1)) / (20*21/2)</f>
        <v>1.2151904761904762</v>
      </c>
      <c r="J1315" s="2">
        <f t="shared" si="162"/>
        <v>1.0784753829616209</v>
      </c>
      <c r="K1315" s="2">
        <f t="shared" si="156"/>
        <v>0.98818500443673074</v>
      </c>
    </row>
    <row r="1316" spans="1:11" ht="13.5" x14ac:dyDescent="0.25">
      <c r="A1316" s="3">
        <f>TITRES_STAT!B1319</f>
        <v>44229</v>
      </c>
      <c r="B1316" s="5">
        <f>TITRES_STAT!D1319</f>
        <v>1.41</v>
      </c>
      <c r="C1316" s="2">
        <f t="shared" si="157"/>
        <v>5.9999999999999831E-2</v>
      </c>
      <c r="D1316" s="2">
        <f t="shared" si="158"/>
        <v>1.302</v>
      </c>
      <c r="E1316" s="2">
        <f t="shared" si="160"/>
        <v>1.181</v>
      </c>
      <c r="F1316" s="2">
        <f t="shared" si="161"/>
        <v>1.0515000000000001</v>
      </c>
      <c r="G1316" s="2">
        <f t="shared" si="155"/>
        <v>0.97160000000000069</v>
      </c>
      <c r="H1316" s="2">
        <f t="shared" si="159"/>
        <v>0.88594999999999746</v>
      </c>
      <c r="I1316" s="2">
        <f t="array" ref="I1316">SUMPRODUCT(B1300:B1319, (ROW(B1300:B1319)-ROW(B1300)+1)) / (20*21/2)</f>
        <v>1.2619047619047619</v>
      </c>
      <c r="J1316" s="2">
        <f t="shared" si="162"/>
        <v>1.1100491560128951</v>
      </c>
      <c r="K1316" s="2">
        <f t="shared" si="156"/>
        <v>1.0047267689686237</v>
      </c>
    </row>
    <row r="1317" spans="1:11" ht="13.5" x14ac:dyDescent="0.25">
      <c r="A1317" s="3">
        <f>TITRES_STAT!B1320</f>
        <v>44230</v>
      </c>
      <c r="B1317" s="5">
        <f>TITRES_STAT!D1320</f>
        <v>1.47</v>
      </c>
      <c r="C1317" s="2">
        <f t="shared" si="157"/>
        <v>6.0000000000000053E-2</v>
      </c>
      <c r="D1317" s="2">
        <f t="shared" si="158"/>
        <v>1.3559999999999999</v>
      </c>
      <c r="E1317" s="2">
        <f t="shared" si="160"/>
        <v>1.23</v>
      </c>
      <c r="F1317" s="2">
        <f t="shared" si="161"/>
        <v>1.0790000000000002</v>
      </c>
      <c r="G1317" s="2">
        <f t="shared" si="155"/>
        <v>0.98300000000000065</v>
      </c>
      <c r="H1317" s="2">
        <f t="shared" si="159"/>
        <v>0.88939999999999741</v>
      </c>
      <c r="I1317" s="2">
        <f t="array" ref="I1317">SUMPRODUCT(B1301:B1320, (ROW(B1301:B1320)-ROW(B1301)+1)) / (20*21/2)</f>
        <v>1.3091904761904762</v>
      </c>
      <c r="J1317" s="2">
        <f t="shared" si="162"/>
        <v>1.1443301887735717</v>
      </c>
      <c r="K1317" s="2">
        <f t="shared" si="156"/>
        <v>1.0229727780286777</v>
      </c>
    </row>
    <row r="1318" spans="1:11" ht="13.5" x14ac:dyDescent="0.25">
      <c r="A1318" s="3">
        <f>TITRES_STAT!B1321</f>
        <v>44231</v>
      </c>
      <c r="B1318" s="5">
        <f>TITRES_STAT!D1321</f>
        <v>1.53</v>
      </c>
      <c r="C1318" s="2">
        <f t="shared" si="157"/>
        <v>6.0000000000000053E-2</v>
      </c>
      <c r="D1318" s="2">
        <f t="shared" si="158"/>
        <v>1.4120000000000001</v>
      </c>
      <c r="E1318" s="2">
        <f t="shared" si="160"/>
        <v>1.2810000000000001</v>
      </c>
      <c r="F1318" s="2">
        <f t="shared" si="161"/>
        <v>1.1095000000000002</v>
      </c>
      <c r="G1318" s="2">
        <f t="shared" si="155"/>
        <v>0.9956000000000006</v>
      </c>
      <c r="H1318" s="2">
        <f t="shared" si="159"/>
        <v>0.89314999999999745</v>
      </c>
      <c r="I1318" s="2">
        <f t="array" ref="I1318">SUMPRODUCT(B1302:B1321, (ROW(B1302:B1321)-ROW(B1302)+1)) / (20*21/2)</f>
        <v>1.3492380952380953</v>
      </c>
      <c r="J1318" s="2">
        <f t="shared" si="162"/>
        <v>1.1810606469856124</v>
      </c>
      <c r="K1318" s="2">
        <f t="shared" si="156"/>
        <v>1.0428561984981413</v>
      </c>
    </row>
    <row r="1319" spans="1:11" ht="13.5" x14ac:dyDescent="0.25">
      <c r="A1319" s="3">
        <f>TITRES_STAT!B1322</f>
        <v>44232</v>
      </c>
      <c r="B1319" s="5">
        <f>TITRES_STAT!D1322</f>
        <v>1.6</v>
      </c>
      <c r="C1319" s="2">
        <f t="shared" si="157"/>
        <v>7.0000000000000062E-2</v>
      </c>
      <c r="D1319" s="2">
        <f t="shared" si="158"/>
        <v>1.472</v>
      </c>
      <c r="E1319" s="2">
        <f t="shared" si="160"/>
        <v>1.335</v>
      </c>
      <c r="F1319" s="2">
        <f t="shared" si="161"/>
        <v>1.1435000000000002</v>
      </c>
      <c r="G1319" s="2">
        <f t="shared" si="155"/>
        <v>1.0092000000000005</v>
      </c>
      <c r="H1319" s="2">
        <f t="shared" si="159"/>
        <v>0.89724999999999744</v>
      </c>
      <c r="I1319" s="2">
        <f t="array" ref="I1319">SUMPRODUCT(B1303:B1322, (ROW(B1303:B1322)-ROW(B1303)+1)) / (20*21/2)</f>
        <v>1.3793809523809524</v>
      </c>
      <c r="J1319" s="2">
        <f t="shared" si="162"/>
        <v>1.2209596329869825</v>
      </c>
      <c r="K1319" s="2">
        <f t="shared" si="156"/>
        <v>1.0647049750276258</v>
      </c>
    </row>
    <row r="1320" spans="1:11" ht="13.5" x14ac:dyDescent="0.25">
      <c r="A1320" s="3">
        <f>TITRES_STAT!B1323</f>
        <v>44235</v>
      </c>
      <c r="B1320" s="5">
        <f>TITRES_STAT!D1323</f>
        <v>1.64</v>
      </c>
      <c r="C1320" s="2">
        <f t="shared" si="157"/>
        <v>3.9999999999999813E-2</v>
      </c>
      <c r="D1320" s="2">
        <f t="shared" si="158"/>
        <v>1.5299999999999998</v>
      </c>
      <c r="E1320" s="2">
        <f t="shared" si="160"/>
        <v>1.389</v>
      </c>
      <c r="F1320" s="2">
        <f t="shared" si="161"/>
        <v>1.1795000000000002</v>
      </c>
      <c r="G1320" s="2">
        <f t="shared" si="155"/>
        <v>1.0236000000000005</v>
      </c>
      <c r="H1320" s="2">
        <f t="shared" si="159"/>
        <v>0.9015499999999973</v>
      </c>
      <c r="I1320" s="2">
        <f t="array" ref="I1320">SUMPRODUCT(B1304:B1323, (ROW(B1304:B1323)-ROW(B1304)+1)) / (20*21/2)</f>
        <v>1.4009047619047619</v>
      </c>
      <c r="J1320" s="2">
        <f t="shared" si="162"/>
        <v>1.2608682393691746</v>
      </c>
      <c r="K1320" s="2">
        <f t="shared" si="156"/>
        <v>1.0872655642422286</v>
      </c>
    </row>
    <row r="1321" spans="1:11" ht="13.5" x14ac:dyDescent="0.25">
      <c r="A1321" s="3">
        <f>TITRES_STAT!B1324</f>
        <v>44236</v>
      </c>
      <c r="B1321" s="5">
        <f>TITRES_STAT!D1324</f>
        <v>1.6</v>
      </c>
      <c r="C1321" s="2">
        <f t="shared" si="157"/>
        <v>-3.9999999999999813E-2</v>
      </c>
      <c r="D1321" s="2">
        <f t="shared" si="158"/>
        <v>1.5680000000000001</v>
      </c>
      <c r="E1321" s="2">
        <f t="shared" si="160"/>
        <v>1.4350000000000001</v>
      </c>
      <c r="F1321" s="2">
        <f t="shared" si="161"/>
        <v>1.2135000000000002</v>
      </c>
      <c r="G1321" s="2">
        <f t="shared" si="155"/>
        <v>1.0372000000000008</v>
      </c>
      <c r="H1321" s="2">
        <f t="shared" si="159"/>
        <v>0.90564999999999729</v>
      </c>
      <c r="I1321" s="2">
        <f t="array" ref="I1321">SUMPRODUCT(B1305:B1324, (ROW(B1305:B1324)-ROW(B1305)+1)) / (20*21/2)</f>
        <v>1.4140952380952381</v>
      </c>
      <c r="J1321" s="2">
        <f t="shared" si="162"/>
        <v>1.2931665022863963</v>
      </c>
      <c r="K1321" s="2">
        <f t="shared" si="156"/>
        <v>1.1073727970170433</v>
      </c>
    </row>
    <row r="1322" spans="1:11" ht="13.5" x14ac:dyDescent="0.25">
      <c r="A1322" s="3">
        <f>TITRES_STAT!B1325</f>
        <v>44237</v>
      </c>
      <c r="B1322" s="5">
        <f>TITRES_STAT!D1325</f>
        <v>1.53</v>
      </c>
      <c r="C1322" s="2">
        <f t="shared" si="157"/>
        <v>-7.0000000000000062E-2</v>
      </c>
      <c r="D1322" s="2">
        <f t="shared" si="158"/>
        <v>1.5799999999999998</v>
      </c>
      <c r="E1322" s="2">
        <f t="shared" si="160"/>
        <v>1.4679999999999997</v>
      </c>
      <c r="F1322" s="2">
        <f t="shared" si="161"/>
        <v>1.2440000000000002</v>
      </c>
      <c r="G1322" s="2">
        <f t="shared" si="155"/>
        <v>1.0494000000000008</v>
      </c>
      <c r="H1322" s="2">
        <f t="shared" si="159"/>
        <v>0.90939999999999743</v>
      </c>
      <c r="I1322" s="2">
        <f t="array" ref="I1322">SUMPRODUCT(B1306:B1325, (ROW(B1306:B1325)-ROW(B1306)+1)) / (20*21/2)</f>
        <v>1.4192380952380954</v>
      </c>
      <c r="J1322" s="2">
        <f t="shared" si="162"/>
        <v>1.3157220734972157</v>
      </c>
      <c r="K1322" s="2">
        <f t="shared" si="156"/>
        <v>1.1239464128202965</v>
      </c>
    </row>
    <row r="1323" spans="1:11" ht="13.5" x14ac:dyDescent="0.25">
      <c r="A1323" s="3">
        <f>TITRES_STAT!B1326</f>
        <v>44238</v>
      </c>
      <c r="B1323" s="5">
        <f>TITRES_STAT!D1326</f>
        <v>1.47</v>
      </c>
      <c r="C1323" s="2">
        <f t="shared" si="157"/>
        <v>-6.0000000000000053E-2</v>
      </c>
      <c r="D1323" s="2">
        <f t="shared" si="158"/>
        <v>1.5680000000000001</v>
      </c>
      <c r="E1323" s="2">
        <f t="shared" si="160"/>
        <v>1.49</v>
      </c>
      <c r="F1323" s="2">
        <f t="shared" si="161"/>
        <v>1.2715000000000001</v>
      </c>
      <c r="G1323" s="2">
        <f t="shared" si="155"/>
        <v>1.0604000000000007</v>
      </c>
      <c r="H1323" s="2">
        <f t="shared" si="159"/>
        <v>0.9128499999999975</v>
      </c>
      <c r="I1323" s="2">
        <f t="array" ref="I1323">SUMPRODUCT(B1307:B1326, (ROW(B1307:B1326)-ROW(B1307)+1)) / (20*21/2)</f>
        <v>1.4166190476190477</v>
      </c>
      <c r="J1323" s="2">
        <f t="shared" si="162"/>
        <v>1.3304152093546235</v>
      </c>
      <c r="K1323" s="2">
        <f t="shared" si="156"/>
        <v>1.1375171417293044</v>
      </c>
    </row>
    <row r="1324" spans="1:11" ht="13.5" x14ac:dyDescent="0.25">
      <c r="A1324" s="3">
        <f>TITRES_STAT!B1327</f>
        <v>44239</v>
      </c>
      <c r="B1324" s="5">
        <f>TITRES_STAT!D1327</f>
        <v>1.41</v>
      </c>
      <c r="C1324" s="2">
        <f t="shared" si="157"/>
        <v>-6.0000000000000053E-2</v>
      </c>
      <c r="D1324" s="2">
        <f t="shared" si="158"/>
        <v>1.53</v>
      </c>
      <c r="E1324" s="2">
        <f t="shared" si="160"/>
        <v>1.5009999999999999</v>
      </c>
      <c r="F1324" s="2">
        <f t="shared" si="161"/>
        <v>1.2960000000000003</v>
      </c>
      <c r="G1324" s="2">
        <f t="shared" si="155"/>
        <v>1.0702000000000005</v>
      </c>
      <c r="H1324" s="2">
        <f t="shared" si="159"/>
        <v>0.91599999999999748</v>
      </c>
      <c r="I1324" s="2">
        <f t="array" ref="I1324">SUMPRODUCT(B1308:B1327, (ROW(B1308:B1327)-ROW(B1308)+1)) / (20*21/2)</f>
        <v>1.4075714285714287</v>
      </c>
      <c r="J1324" s="2">
        <f t="shared" si="162"/>
        <v>1.3379947132256118</v>
      </c>
      <c r="K1324" s="2">
        <f t="shared" si="156"/>
        <v>1.1482027440144296</v>
      </c>
    </row>
    <row r="1325" spans="1:11" ht="13.5" x14ac:dyDescent="0.25">
      <c r="A1325" s="3">
        <f>TITRES_STAT!B1328</f>
        <v>44242</v>
      </c>
      <c r="B1325" s="5">
        <f>TITRES_STAT!D1328</f>
        <v>1.35</v>
      </c>
      <c r="C1325" s="2">
        <f t="shared" si="157"/>
        <v>-5.9999999999999831E-2</v>
      </c>
      <c r="D1325" s="2">
        <f t="shared" si="158"/>
        <v>1.472</v>
      </c>
      <c r="E1325" s="2">
        <f t="shared" si="160"/>
        <v>1.5009999999999999</v>
      </c>
      <c r="F1325" s="2">
        <f t="shared" si="161"/>
        <v>1.3175000000000003</v>
      </c>
      <c r="G1325" s="2">
        <f t="shared" si="155"/>
        <v>1.0788000000000004</v>
      </c>
      <c r="H1325" s="2">
        <f t="shared" si="159"/>
        <v>0.91884999999999761</v>
      </c>
      <c r="I1325" s="2">
        <f t="array" ref="I1325">SUMPRODUCT(B1309:B1328, (ROW(B1309:B1328)-ROW(B1309)+1)) / (20*21/2)</f>
        <v>1.3925238095238095</v>
      </c>
      <c r="J1325" s="2">
        <f t="shared" si="162"/>
        <v>1.3391380738707916</v>
      </c>
      <c r="K1325" s="2">
        <f t="shared" si="156"/>
        <v>1.1561163618962167</v>
      </c>
    </row>
    <row r="1326" spans="1:11" ht="13.5" x14ac:dyDescent="0.25">
      <c r="A1326" s="3">
        <f>TITRES_STAT!B1329</f>
        <v>44243</v>
      </c>
      <c r="B1326" s="5">
        <f>TITRES_STAT!D1329</f>
        <v>1.29</v>
      </c>
      <c r="C1326" s="2">
        <f t="shared" si="157"/>
        <v>-6.0000000000000053E-2</v>
      </c>
      <c r="D1326" s="2">
        <f t="shared" si="158"/>
        <v>1.41</v>
      </c>
      <c r="E1326" s="2">
        <f t="shared" si="160"/>
        <v>1.4890000000000001</v>
      </c>
      <c r="F1326" s="2">
        <f t="shared" si="161"/>
        <v>1.3350000000000002</v>
      </c>
      <c r="G1326" s="2">
        <f t="shared" si="155"/>
        <v>1.0862000000000003</v>
      </c>
      <c r="H1326" s="2">
        <f t="shared" si="159"/>
        <v>0.92139999999999744</v>
      </c>
      <c r="I1326" s="2">
        <f t="array" ref="I1326">SUMPRODUCT(B1310:B1329, (ROW(B1310:B1329)-ROW(B1310)+1)) / (20*21/2)</f>
        <v>1.3766666666666667</v>
      </c>
      <c r="J1326" s="2">
        <f t="shared" si="162"/>
        <v>1.3344582573116686</v>
      </c>
      <c r="K1326" s="2">
        <f t="shared" si="156"/>
        <v>1.1613667006453847</v>
      </c>
    </row>
    <row r="1327" spans="1:11" ht="13.5" x14ac:dyDescent="0.25">
      <c r="A1327" s="3">
        <f>TITRES_STAT!B1330</f>
        <v>44244</v>
      </c>
      <c r="B1327" s="5">
        <f>TITRES_STAT!D1330</f>
        <v>1.24</v>
      </c>
      <c r="C1327" s="2">
        <f t="shared" si="157"/>
        <v>-5.0000000000000044E-2</v>
      </c>
      <c r="D1327" s="2">
        <f t="shared" si="158"/>
        <v>1.3520000000000001</v>
      </c>
      <c r="E1327" s="2">
        <f t="shared" si="160"/>
        <v>1.4659999999999997</v>
      </c>
      <c r="F1327" s="2">
        <f t="shared" si="161"/>
        <v>1.3480000000000001</v>
      </c>
      <c r="G1327" s="2">
        <f t="shared" si="155"/>
        <v>1.0926000000000002</v>
      </c>
      <c r="H1327" s="2">
        <f t="shared" si="159"/>
        <v>0.92369999999999763</v>
      </c>
      <c r="I1327" s="2">
        <f t="array" ref="I1327">SUMPRODUCT(B1311:B1330, (ROW(B1311:B1330)-ROW(B1311)+1)) / (20*21/2)</f>
        <v>1.3601904761904762</v>
      </c>
      <c r="J1327" s="2">
        <f t="shared" si="162"/>
        <v>1.3254622328057952</v>
      </c>
      <c r="K1327" s="2">
        <f t="shared" si="156"/>
        <v>1.1644503594436049</v>
      </c>
    </row>
    <row r="1328" spans="1:11" ht="13.5" x14ac:dyDescent="0.25">
      <c r="A1328" s="3">
        <f>TITRES_STAT!B1331</f>
        <v>44245</v>
      </c>
      <c r="B1328" s="5">
        <f>TITRES_STAT!D1331</f>
        <v>1.19</v>
      </c>
      <c r="C1328" s="2">
        <f t="shared" si="157"/>
        <v>-5.0000000000000044E-2</v>
      </c>
      <c r="D1328" s="2">
        <f t="shared" si="158"/>
        <v>1.296</v>
      </c>
      <c r="E1328" s="2">
        <f t="shared" si="160"/>
        <v>1.4319999999999999</v>
      </c>
      <c r="F1328" s="2">
        <f t="shared" si="161"/>
        <v>1.3565</v>
      </c>
      <c r="G1328" s="2">
        <f t="shared" si="155"/>
        <v>1.0980000000000003</v>
      </c>
      <c r="H1328" s="2">
        <f t="shared" si="159"/>
        <v>0.92574999999999774</v>
      </c>
      <c r="I1328" s="2">
        <f t="array" ref="I1328">SUMPRODUCT(B1312:B1331, (ROW(B1312:B1331)-ROW(B1312)+1)) / (20*21/2)</f>
        <v>1.3404285714285713</v>
      </c>
      <c r="J1328" s="2">
        <f t="shared" si="162"/>
        <v>1.3125610677766719</v>
      </c>
      <c r="K1328" s="2">
        <f t="shared" si="156"/>
        <v>1.1654523061320909</v>
      </c>
    </row>
    <row r="1329" spans="1:11" ht="13.5" x14ac:dyDescent="0.25">
      <c r="A1329" s="3">
        <f>TITRES_STAT!B1332</f>
        <v>44246</v>
      </c>
      <c r="B1329" s="5">
        <f>TITRES_STAT!D1332</f>
        <v>1.19</v>
      </c>
      <c r="C1329" s="2">
        <f t="shared" si="157"/>
        <v>0</v>
      </c>
      <c r="D1329" s="2">
        <f t="shared" si="158"/>
        <v>1.252</v>
      </c>
      <c r="E1329" s="2">
        <f t="shared" si="160"/>
        <v>1.3909999999999998</v>
      </c>
      <c r="F1329" s="2">
        <f t="shared" si="161"/>
        <v>1.363</v>
      </c>
      <c r="G1329" s="2">
        <f t="shared" si="155"/>
        <v>1.1038000000000003</v>
      </c>
      <c r="H1329" s="2">
        <f t="shared" si="159"/>
        <v>0.92779999999999785</v>
      </c>
      <c r="I1329" s="2">
        <f t="array" ref="I1329">SUMPRODUCT(B1313:B1332, (ROW(B1313:B1332)-ROW(B1313)+1)) / (20*21/2)</f>
        <v>1.3205714285714285</v>
      </c>
      <c r="J1329" s="2">
        <f t="shared" si="162"/>
        <v>1.3008885851312746</v>
      </c>
      <c r="K1329" s="2">
        <f t="shared" si="156"/>
        <v>1.1664149607935776</v>
      </c>
    </row>
    <row r="1330" spans="1:11" ht="13.5" x14ac:dyDescent="0.25">
      <c r="A1330" s="3">
        <f>TITRES_STAT!B1333</f>
        <v>44249</v>
      </c>
      <c r="B1330" s="5">
        <f>TITRES_STAT!D1333</f>
        <v>1.19</v>
      </c>
      <c r="C1330" s="2">
        <f t="shared" si="157"/>
        <v>0</v>
      </c>
      <c r="D1330" s="2">
        <f t="shared" si="158"/>
        <v>1.22</v>
      </c>
      <c r="E1330" s="2">
        <f t="shared" si="160"/>
        <v>1.3459999999999996</v>
      </c>
      <c r="F1330" s="2">
        <f t="shared" si="161"/>
        <v>1.3675000000000002</v>
      </c>
      <c r="G1330" s="2">
        <f t="shared" ref="G1330:G1393" si="163">AVERAGE(B1281:B1330)</f>
        <v>1.1092000000000002</v>
      </c>
      <c r="H1330" s="2">
        <f t="shared" si="159"/>
        <v>0.92994999999999794</v>
      </c>
      <c r="I1330" s="2">
        <f t="array" ref="I1330">SUMPRODUCT(B1314:B1333, (ROW(B1314:B1333)-ROW(B1314)+1)) / (20*21/2)</f>
        <v>1.3009047619047616</v>
      </c>
      <c r="J1330" s="2">
        <f t="shared" si="162"/>
        <v>1.2903277674997247</v>
      </c>
      <c r="K1330" s="2">
        <f t="shared" si="156"/>
        <v>1.1673398642918686</v>
      </c>
    </row>
    <row r="1331" spans="1:11" ht="13.5" x14ac:dyDescent="0.25">
      <c r="A1331" s="3">
        <f>TITRES_STAT!B1334</f>
        <v>44250</v>
      </c>
      <c r="B1331" s="5">
        <f>TITRES_STAT!D1334</f>
        <v>1.1599999999999999</v>
      </c>
      <c r="C1331" s="2">
        <f t="shared" si="157"/>
        <v>-3.0000000000000027E-2</v>
      </c>
      <c r="D1331" s="2">
        <f t="shared" si="158"/>
        <v>1.194</v>
      </c>
      <c r="E1331" s="2">
        <f t="shared" si="160"/>
        <v>1.3019999999999998</v>
      </c>
      <c r="F1331" s="2">
        <f t="shared" si="161"/>
        <v>1.3685</v>
      </c>
      <c r="G1331" s="2">
        <f t="shared" si="163"/>
        <v>1.1138000000000001</v>
      </c>
      <c r="H1331" s="2">
        <f t="shared" si="159"/>
        <v>0.93194999999999795</v>
      </c>
      <c r="I1331" s="2">
        <f t="array" ref="I1331">SUMPRODUCT(B1315:B1334, (ROW(B1315:B1334)-ROW(B1315)+1)) / (20*21/2)</f>
        <v>1.2816666666666665</v>
      </c>
      <c r="J1331" s="2">
        <f t="shared" si="162"/>
        <v>1.2779155991664175</v>
      </c>
      <c r="K1331" s="2">
        <f t="shared" ref="K1331:K1394" si="164">$K$4*B1331+(1-$K$4)*K1330</f>
        <v>1.1670520264765012</v>
      </c>
    </row>
    <row r="1332" spans="1:11" ht="13.5" x14ac:dyDescent="0.25">
      <c r="A1332" s="3">
        <f>TITRES_STAT!B1335</f>
        <v>44251</v>
      </c>
      <c r="B1332" s="5">
        <f>TITRES_STAT!D1335</f>
        <v>1.1599999999999999</v>
      </c>
      <c r="C1332" s="2">
        <f t="shared" si="157"/>
        <v>0</v>
      </c>
      <c r="D1332" s="2">
        <f t="shared" si="158"/>
        <v>1.1779999999999999</v>
      </c>
      <c r="E1332" s="2">
        <f t="shared" si="160"/>
        <v>1.2650000000000001</v>
      </c>
      <c r="F1332" s="2">
        <f t="shared" si="161"/>
        <v>1.3665</v>
      </c>
      <c r="G1332" s="2">
        <f t="shared" si="163"/>
        <v>1.1186</v>
      </c>
      <c r="H1332" s="2">
        <f t="shared" si="159"/>
        <v>0.93394999999999784</v>
      </c>
      <c r="I1332" s="2">
        <f t="array" ref="I1332">SUMPRODUCT(B1316:B1335, (ROW(B1316:B1335)-ROW(B1316)+1)) / (20*21/2)</f>
        <v>1.263095238095238</v>
      </c>
      <c r="J1332" s="2">
        <f t="shared" si="162"/>
        <v>1.266685542102949</v>
      </c>
      <c r="K1332" s="2">
        <f t="shared" si="164"/>
        <v>1.1667754764185991</v>
      </c>
    </row>
    <row r="1333" spans="1:11" ht="13.5" x14ac:dyDescent="0.25">
      <c r="A1333" s="3">
        <f>TITRES_STAT!B1336</f>
        <v>44252</v>
      </c>
      <c r="B1333" s="5">
        <f>TITRES_STAT!D1336</f>
        <v>1.1599999999999999</v>
      </c>
      <c r="C1333" s="2">
        <f t="shared" si="157"/>
        <v>0</v>
      </c>
      <c r="D1333" s="2">
        <f t="shared" si="158"/>
        <v>1.1720000000000002</v>
      </c>
      <c r="E1333" s="2">
        <f t="shared" si="160"/>
        <v>1.234</v>
      </c>
      <c r="F1333" s="2">
        <f t="shared" si="161"/>
        <v>1.3620000000000001</v>
      </c>
      <c r="G1333" s="2">
        <f t="shared" si="163"/>
        <v>1.1234</v>
      </c>
      <c r="H1333" s="2">
        <f t="shared" si="159"/>
        <v>0.93594999999999795</v>
      </c>
      <c r="I1333" s="2">
        <f t="array" ref="I1333">SUMPRODUCT(B1317:B1336, (ROW(B1317:B1336)-ROW(B1317)+1)) / (20*21/2)</f>
        <v>1.2454285714285716</v>
      </c>
      <c r="J1333" s="2">
        <f t="shared" si="162"/>
        <v>1.2565250142836204</v>
      </c>
      <c r="K1333" s="2">
        <f t="shared" si="164"/>
        <v>1.1665097714610069</v>
      </c>
    </row>
    <row r="1334" spans="1:11" ht="13.5" x14ac:dyDescent="0.25">
      <c r="A1334" s="3">
        <f>TITRES_STAT!B1337</f>
        <v>44253</v>
      </c>
      <c r="B1334" s="5">
        <f>TITRES_STAT!D1337</f>
        <v>1.1599999999999999</v>
      </c>
      <c r="C1334" s="2">
        <f t="shared" si="157"/>
        <v>0</v>
      </c>
      <c r="D1334" s="2">
        <f t="shared" si="158"/>
        <v>1.1659999999999999</v>
      </c>
      <c r="E1334" s="2">
        <f t="shared" si="160"/>
        <v>1.2090000000000001</v>
      </c>
      <c r="F1334" s="2">
        <f t="shared" si="161"/>
        <v>1.355</v>
      </c>
      <c r="G1334" s="2">
        <f t="shared" si="163"/>
        <v>1.1281999999999999</v>
      </c>
      <c r="H1334" s="2">
        <f t="shared" si="159"/>
        <v>0.93794999999999806</v>
      </c>
      <c r="I1334" s="2">
        <f t="array" ref="I1334">SUMPRODUCT(B1318:B1337, (ROW(B1318:B1337)-ROW(B1318)+1)) / (20*21/2)</f>
        <v>1.2260952380952381</v>
      </c>
      <c r="J1334" s="2">
        <f t="shared" si="162"/>
        <v>1.2473321557804185</v>
      </c>
      <c r="K1334" s="2">
        <f t="shared" si="164"/>
        <v>1.1662544863056732</v>
      </c>
    </row>
    <row r="1335" spans="1:11" ht="13.5" x14ac:dyDescent="0.25">
      <c r="A1335" s="3">
        <f>TITRES_STAT!B1338</f>
        <v>44256</v>
      </c>
      <c r="B1335" s="5">
        <f>TITRES_STAT!D1338</f>
        <v>1.1599999999999999</v>
      </c>
      <c r="C1335" s="2">
        <f t="shared" si="157"/>
        <v>0</v>
      </c>
      <c r="D1335" s="2">
        <f t="shared" si="158"/>
        <v>1.1599999999999999</v>
      </c>
      <c r="E1335" s="2">
        <f t="shared" si="160"/>
        <v>1.19</v>
      </c>
      <c r="F1335" s="2">
        <f t="shared" si="161"/>
        <v>1.3455000000000001</v>
      </c>
      <c r="G1335" s="2">
        <f t="shared" si="163"/>
        <v>1.1329999999999998</v>
      </c>
      <c r="H1335" s="2">
        <f t="shared" si="159"/>
        <v>0.93994999999999806</v>
      </c>
      <c r="I1335" s="2">
        <f t="array" ref="I1335">SUMPRODUCT(B1319:B1338, (ROW(B1319:B1338)-ROW(B1319)+1)) / (20*21/2)</f>
        <v>1.2083809523809523</v>
      </c>
      <c r="J1335" s="2">
        <f t="shared" si="162"/>
        <v>1.2390148076108547</v>
      </c>
      <c r="K1335" s="2">
        <f t="shared" si="164"/>
        <v>1.1660092123329016</v>
      </c>
    </row>
    <row r="1336" spans="1:11" ht="13.5" x14ac:dyDescent="0.25">
      <c r="A1336" s="3">
        <f>TITRES_STAT!B1339</f>
        <v>44257</v>
      </c>
      <c r="B1336" s="5">
        <f>TITRES_STAT!D1339</f>
        <v>1.1599999999999999</v>
      </c>
      <c r="C1336" s="2">
        <f t="shared" si="157"/>
        <v>0</v>
      </c>
      <c r="D1336" s="2">
        <f t="shared" si="158"/>
        <v>1.1599999999999999</v>
      </c>
      <c r="E1336" s="2">
        <f t="shared" si="160"/>
        <v>1.177</v>
      </c>
      <c r="F1336" s="2">
        <f t="shared" si="161"/>
        <v>1.3330000000000002</v>
      </c>
      <c r="G1336" s="2">
        <f t="shared" si="163"/>
        <v>1.1377999999999995</v>
      </c>
      <c r="H1336" s="2">
        <f t="shared" si="159"/>
        <v>0.94204999999999817</v>
      </c>
      <c r="I1336" s="2">
        <f t="array" ref="I1336">SUMPRODUCT(B1320:B1339, (ROW(B1320:B1339)-ROW(B1320)+1)) / (20*21/2)</f>
        <v>1.1925714285714286</v>
      </c>
      <c r="J1336" s="2">
        <f t="shared" si="162"/>
        <v>1.2314895878383922</v>
      </c>
      <c r="K1336" s="2">
        <f t="shared" si="164"/>
        <v>1.1657735569472976</v>
      </c>
    </row>
    <row r="1337" spans="1:11" ht="13.5" x14ac:dyDescent="0.25">
      <c r="A1337" s="3">
        <f>TITRES_STAT!B1340</f>
        <v>44258</v>
      </c>
      <c r="B1337" s="5">
        <f>TITRES_STAT!D1340</f>
        <v>1.1299999999999999</v>
      </c>
      <c r="C1337" s="2">
        <f t="shared" si="157"/>
        <v>-3.0000000000000027E-2</v>
      </c>
      <c r="D1337" s="2">
        <f t="shared" si="158"/>
        <v>1.1539999999999999</v>
      </c>
      <c r="E1337" s="2">
        <f t="shared" si="160"/>
        <v>1.1659999999999999</v>
      </c>
      <c r="F1337" s="2">
        <f t="shared" si="161"/>
        <v>1.3160000000000001</v>
      </c>
      <c r="G1337" s="2">
        <f t="shared" si="163"/>
        <v>1.1419999999999997</v>
      </c>
      <c r="H1337" s="2">
        <f t="shared" si="159"/>
        <v>0.94409999999999816</v>
      </c>
      <c r="I1337" s="2">
        <f t="array" ref="I1337">SUMPRODUCT(B1321:B1340, (ROW(B1321:B1340)-ROW(B1321)+1)) / (20*21/2)</f>
        <v>1.179</v>
      </c>
      <c r="J1337" s="2">
        <f t="shared" si="162"/>
        <v>1.2218239128061643</v>
      </c>
      <c r="K1337" s="2">
        <f t="shared" si="164"/>
        <v>1.1643706723611289</v>
      </c>
    </row>
    <row r="1338" spans="1:11" ht="13.5" x14ac:dyDescent="0.25">
      <c r="A1338" s="3">
        <f>TITRES_STAT!B1341</f>
        <v>44259</v>
      </c>
      <c r="B1338" s="5">
        <f>TITRES_STAT!D1341</f>
        <v>1.1299999999999999</v>
      </c>
      <c r="C1338" s="2">
        <f t="shared" si="157"/>
        <v>0</v>
      </c>
      <c r="D1338" s="2">
        <f t="shared" si="158"/>
        <v>1.1479999999999999</v>
      </c>
      <c r="E1338" s="2">
        <f t="shared" si="160"/>
        <v>1.1599999999999997</v>
      </c>
      <c r="F1338" s="2">
        <f t="shared" si="161"/>
        <v>1.2959999999999998</v>
      </c>
      <c r="G1338" s="2">
        <f t="shared" si="163"/>
        <v>1.1461999999999997</v>
      </c>
      <c r="H1338" s="2">
        <f t="shared" si="159"/>
        <v>0.94614999999999805</v>
      </c>
      <c r="I1338" s="2">
        <f t="array" ref="I1338">SUMPRODUCT(B1322:B1341, (ROW(B1322:B1341)-ROW(B1322)+1)) / (20*21/2)</f>
        <v>1.1678571428571429</v>
      </c>
      <c r="J1338" s="2">
        <f t="shared" si="162"/>
        <v>1.2130787782531962</v>
      </c>
      <c r="K1338" s="2">
        <f t="shared" si="164"/>
        <v>1.1630228028567711</v>
      </c>
    </row>
    <row r="1339" spans="1:11" ht="13.5" x14ac:dyDescent="0.25">
      <c r="A1339" s="3">
        <f>TITRES_STAT!B1342</f>
        <v>44260</v>
      </c>
      <c r="B1339" s="5">
        <f>TITRES_STAT!D1342</f>
        <v>1.1299999999999999</v>
      </c>
      <c r="C1339" s="2">
        <f t="shared" si="157"/>
        <v>0</v>
      </c>
      <c r="D1339" s="2">
        <f t="shared" si="158"/>
        <v>1.1419999999999999</v>
      </c>
      <c r="E1339" s="2">
        <f t="shared" si="160"/>
        <v>1.1539999999999999</v>
      </c>
      <c r="F1339" s="2">
        <f t="shared" si="161"/>
        <v>1.2724999999999997</v>
      </c>
      <c r="G1339" s="2">
        <f t="shared" si="163"/>
        <v>1.1503999999999996</v>
      </c>
      <c r="H1339" s="2">
        <f t="shared" si="159"/>
        <v>0.94819999999999804</v>
      </c>
      <c r="I1339" s="2">
        <f t="array" ref="I1339">SUMPRODUCT(B1323:B1342, (ROW(B1323:B1342)-ROW(B1323)+1)) / (20*21/2)</f>
        <v>1.158952380952381</v>
      </c>
      <c r="J1339" s="2">
        <f t="shared" si="162"/>
        <v>1.2051665136576537</v>
      </c>
      <c r="K1339" s="2">
        <f t="shared" si="164"/>
        <v>1.1617277909800348</v>
      </c>
    </row>
    <row r="1340" spans="1:11" ht="13.5" x14ac:dyDescent="0.25">
      <c r="A1340" s="3">
        <f>TITRES_STAT!B1343</f>
        <v>44263</v>
      </c>
      <c r="B1340" s="5">
        <f>TITRES_STAT!D1343</f>
        <v>1.1299999999999999</v>
      </c>
      <c r="C1340" s="2">
        <f t="shared" si="157"/>
        <v>0</v>
      </c>
      <c r="D1340" s="2">
        <f t="shared" si="158"/>
        <v>1.1359999999999999</v>
      </c>
      <c r="E1340" s="2">
        <f t="shared" si="160"/>
        <v>1.1479999999999997</v>
      </c>
      <c r="F1340" s="2">
        <f t="shared" si="161"/>
        <v>1.2469999999999997</v>
      </c>
      <c r="G1340" s="2">
        <f t="shared" si="163"/>
        <v>1.1545999999999998</v>
      </c>
      <c r="H1340" s="2">
        <f t="shared" si="159"/>
        <v>0.95034999999999814</v>
      </c>
      <c r="I1340" s="2">
        <f t="array" ref="I1340">SUMPRODUCT(B1324:B1343, (ROW(B1324:B1343)-ROW(B1324)+1)) / (20*21/2)</f>
        <v>1.1490952380952379</v>
      </c>
      <c r="J1340" s="2">
        <f t="shared" si="162"/>
        <v>1.1980077980712105</v>
      </c>
      <c r="K1340" s="2">
        <f t="shared" si="164"/>
        <v>1.1604835638827784</v>
      </c>
    </row>
    <row r="1341" spans="1:11" ht="13.5" x14ac:dyDescent="0.25">
      <c r="A1341" s="3">
        <f>TITRES_STAT!B1344</f>
        <v>44264</v>
      </c>
      <c r="B1341" s="5">
        <f>TITRES_STAT!D1344</f>
        <v>1.1299999999999999</v>
      </c>
      <c r="C1341" s="2">
        <f t="shared" si="157"/>
        <v>0</v>
      </c>
      <c r="D1341" s="2">
        <f t="shared" si="158"/>
        <v>1.1299999999999999</v>
      </c>
      <c r="E1341" s="2">
        <f t="shared" si="160"/>
        <v>1.1449999999999996</v>
      </c>
      <c r="F1341" s="2">
        <f t="shared" si="161"/>
        <v>1.2234999999999996</v>
      </c>
      <c r="G1341" s="2">
        <f t="shared" si="163"/>
        <v>1.1587999999999998</v>
      </c>
      <c r="H1341" s="2">
        <f t="shared" si="159"/>
        <v>0.95249999999999813</v>
      </c>
      <c r="I1341" s="2">
        <f t="array" ref="I1341">SUMPRODUCT(B1325:B1344, (ROW(B1325:B1344)-ROW(B1325)+1)) / (20*21/2)</f>
        <v>1.141</v>
      </c>
      <c r="J1341" s="2">
        <f t="shared" si="162"/>
        <v>1.1915308649215712</v>
      </c>
      <c r="K1341" s="2">
        <f t="shared" si="164"/>
        <v>1.1592881300050224</v>
      </c>
    </row>
    <row r="1342" spans="1:11" ht="13.5" x14ac:dyDescent="0.25">
      <c r="A1342" s="3">
        <f>TITRES_STAT!B1345</f>
        <v>44265</v>
      </c>
      <c r="B1342" s="5">
        <f>TITRES_STAT!D1345</f>
        <v>1.1299999999999999</v>
      </c>
      <c r="C1342" s="2">
        <f t="shared" si="157"/>
        <v>0</v>
      </c>
      <c r="D1342" s="2">
        <f t="shared" si="158"/>
        <v>1.1299999999999999</v>
      </c>
      <c r="E1342" s="2">
        <f t="shared" si="160"/>
        <v>1.1419999999999999</v>
      </c>
      <c r="F1342" s="2">
        <f t="shared" si="161"/>
        <v>1.2034999999999996</v>
      </c>
      <c r="G1342" s="2">
        <f t="shared" si="163"/>
        <v>1.1629999999999998</v>
      </c>
      <c r="H1342" s="2">
        <f t="shared" si="159"/>
        <v>0.95464999999999822</v>
      </c>
      <c r="I1342" s="2">
        <f t="array" ref="I1342">SUMPRODUCT(B1326:B1345, (ROW(B1326:B1345)-ROW(B1326)+1)) / (20*21/2)</f>
        <v>1.1343809523809525</v>
      </c>
      <c r="J1342" s="2">
        <f t="shared" si="162"/>
        <v>1.1856707825480881</v>
      </c>
      <c r="K1342" s="2">
        <f t="shared" si="164"/>
        <v>1.1581395758871782</v>
      </c>
    </row>
    <row r="1343" spans="1:11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57"/>
        <v>-2.9999999999999805E-2</v>
      </c>
      <c r="D1343" s="2">
        <f t="shared" si="158"/>
        <v>1.1239999999999999</v>
      </c>
      <c r="E1343" s="2">
        <f t="shared" si="160"/>
        <v>1.1359999999999997</v>
      </c>
      <c r="F1343" s="2">
        <f t="shared" si="161"/>
        <v>1.1849999999999998</v>
      </c>
      <c r="G1343" s="2">
        <f t="shared" si="163"/>
        <v>1.1665999999999999</v>
      </c>
      <c r="H1343" s="2">
        <f t="shared" si="159"/>
        <v>0.95664999999999811</v>
      </c>
      <c r="I1343" s="2">
        <f t="array" ref="I1343">SUMPRODUCT(B1327:B1346, (ROW(B1327:B1346)-ROW(B1327)+1)) / (20*21/2)</f>
        <v>1.1289523809523807</v>
      </c>
      <c r="J1343" s="2">
        <f t="shared" si="162"/>
        <v>1.1775116604006512</v>
      </c>
      <c r="K1343" s="2">
        <f t="shared" si="164"/>
        <v>1.1558595925190536</v>
      </c>
    </row>
    <row r="1344" spans="1:11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57"/>
        <v>0</v>
      </c>
      <c r="D1344" s="2">
        <f t="shared" si="158"/>
        <v>1.1179999999999999</v>
      </c>
      <c r="E1344" s="2">
        <f t="shared" si="160"/>
        <v>1.1299999999999999</v>
      </c>
      <c r="F1344" s="2">
        <f t="shared" si="161"/>
        <v>1.1694999999999998</v>
      </c>
      <c r="G1344" s="2">
        <f t="shared" si="163"/>
        <v>1.1701999999999999</v>
      </c>
      <c r="H1344" s="2">
        <f t="shared" si="159"/>
        <v>0.95864999999999823</v>
      </c>
      <c r="I1344" s="2">
        <f t="array" ref="I1344">SUMPRODUCT(B1328:B1347, (ROW(B1328:B1347)-ROW(B1328)+1)) / (20*21/2)</f>
        <v>1.1244285714285713</v>
      </c>
      <c r="J1344" s="2">
        <f t="shared" si="162"/>
        <v>1.1701295975053512</v>
      </c>
      <c r="K1344" s="2">
        <f t="shared" si="164"/>
        <v>1.1536690202634046</v>
      </c>
    </row>
    <row r="1345" spans="1:11" ht="13.5" x14ac:dyDescent="0.25">
      <c r="A1345" s="3">
        <f>TITRES_STAT!B1348</f>
        <v>44270</v>
      </c>
      <c r="B1345" s="5">
        <f>TITRES_STAT!D1348</f>
        <v>1.1000000000000001</v>
      </c>
      <c r="C1345" s="2">
        <f t="shared" si="157"/>
        <v>0</v>
      </c>
      <c r="D1345" s="2">
        <f t="shared" si="158"/>
        <v>1.1120000000000001</v>
      </c>
      <c r="E1345" s="2">
        <f t="shared" si="160"/>
        <v>1.1239999999999999</v>
      </c>
      <c r="F1345" s="2">
        <f t="shared" si="161"/>
        <v>1.157</v>
      </c>
      <c r="G1345" s="2">
        <f t="shared" si="163"/>
        <v>1.1738</v>
      </c>
      <c r="H1345" s="2">
        <f t="shared" si="159"/>
        <v>0.96064999999999812</v>
      </c>
      <c r="I1345" s="2">
        <f t="array" ref="I1345">SUMPRODUCT(B1329:B1348, (ROW(B1329:B1348)-ROW(B1329)+1)) / (20*21/2)</f>
        <v>1.1205714285714288</v>
      </c>
      <c r="J1345" s="2">
        <f t="shared" si="162"/>
        <v>1.1634505882191273</v>
      </c>
      <c r="K1345" s="2">
        <f t="shared" si="164"/>
        <v>1.1515643528020947</v>
      </c>
    </row>
    <row r="1346" spans="1:11" ht="13.5" x14ac:dyDescent="0.25">
      <c r="A1346" s="3">
        <f>TITRES_STAT!B1349</f>
        <v>44271</v>
      </c>
      <c r="B1346" s="5">
        <f>TITRES_STAT!D1349</f>
        <v>1.1000000000000001</v>
      </c>
      <c r="C1346" s="2">
        <f t="shared" si="157"/>
        <v>0</v>
      </c>
      <c r="D1346" s="2">
        <f t="shared" si="158"/>
        <v>1.1059999999999999</v>
      </c>
      <c r="E1346" s="2">
        <f t="shared" si="160"/>
        <v>1.1179999999999999</v>
      </c>
      <c r="F1346" s="2">
        <f t="shared" si="161"/>
        <v>1.1475</v>
      </c>
      <c r="G1346" s="2">
        <f t="shared" si="163"/>
        <v>1.1774</v>
      </c>
      <c r="H1346" s="2">
        <f t="shared" si="159"/>
        <v>0.96264999999999812</v>
      </c>
      <c r="I1346" s="2">
        <f t="array" ref="I1346">SUMPRODUCT(B1330:B1349, (ROW(B1330:B1349)-ROW(B1330)+1)) / (20*21/2)</f>
        <v>1.1171428571428572</v>
      </c>
      <c r="J1346" s="2">
        <f t="shared" si="162"/>
        <v>1.157407675055401</v>
      </c>
      <c r="K1346" s="2">
        <f t="shared" si="164"/>
        <v>1.1495422213196598</v>
      </c>
    </row>
    <row r="1347" spans="1:11" ht="13.5" x14ac:dyDescent="0.25">
      <c r="A1347" s="3">
        <f>TITRES_STAT!B1350</f>
        <v>44272</v>
      </c>
      <c r="B1347" s="5">
        <f>TITRES_STAT!D1350</f>
        <v>1.1000000000000001</v>
      </c>
      <c r="C1347" s="2">
        <f t="shared" si="157"/>
        <v>0</v>
      </c>
      <c r="D1347" s="2">
        <f t="shared" si="158"/>
        <v>1.1000000000000001</v>
      </c>
      <c r="E1347" s="2">
        <f t="shared" si="160"/>
        <v>1.1149999999999998</v>
      </c>
      <c r="F1347" s="2">
        <f t="shared" si="161"/>
        <v>1.1405000000000001</v>
      </c>
      <c r="G1347" s="2">
        <f t="shared" si="163"/>
        <v>1.181</v>
      </c>
      <c r="H1347" s="2">
        <f t="shared" si="159"/>
        <v>0.96464999999999823</v>
      </c>
      <c r="I1347" s="2">
        <f t="array" ref="I1347">SUMPRODUCT(B1331:B1350, (ROW(B1331:B1350)-ROW(B1331)+1)) / (20*21/2)</f>
        <v>1.1141428571428571</v>
      </c>
      <c r="J1347" s="2">
        <f t="shared" si="162"/>
        <v>1.1519402774310772</v>
      </c>
      <c r="K1347" s="2">
        <f t="shared" si="164"/>
        <v>1.1475993891110459</v>
      </c>
    </row>
    <row r="1348" spans="1:11" ht="13.5" x14ac:dyDescent="0.25">
      <c r="A1348" s="3">
        <f>TITRES_STAT!B1351</f>
        <v>44273</v>
      </c>
      <c r="B1348" s="5">
        <f>TITRES_STAT!D1351</f>
        <v>1.1000000000000001</v>
      </c>
      <c r="C1348" s="2">
        <f t="shared" ref="C1348:C1411" si="165">B1348-B1347</f>
        <v>0</v>
      </c>
      <c r="D1348" s="2">
        <f t="shared" si="158"/>
        <v>1.1000000000000001</v>
      </c>
      <c r="E1348" s="2">
        <f t="shared" si="160"/>
        <v>1.1119999999999997</v>
      </c>
      <c r="F1348" s="2">
        <f t="shared" si="161"/>
        <v>1.1360000000000001</v>
      </c>
      <c r="G1348" s="2">
        <f t="shared" si="163"/>
        <v>1.1846000000000001</v>
      </c>
      <c r="H1348" s="2">
        <f t="shared" si="159"/>
        <v>0.96664999999999823</v>
      </c>
      <c r="I1348" s="2">
        <f t="array" ref="I1348">SUMPRODUCT(B1332:B1351, (ROW(B1332:B1351)-ROW(B1332)+1)) / (20*21/2)</f>
        <v>1.1115714285714287</v>
      </c>
      <c r="J1348" s="2">
        <f t="shared" si="162"/>
        <v>1.1469935843424033</v>
      </c>
      <c r="K1348" s="2">
        <f t="shared" si="164"/>
        <v>1.1457327464008089</v>
      </c>
    </row>
    <row r="1349" spans="1:11" ht="13.5" x14ac:dyDescent="0.25">
      <c r="A1349" s="3">
        <f>TITRES_STAT!B1352</f>
        <v>44274</v>
      </c>
      <c r="B1349" s="5">
        <f>TITRES_STAT!D1352</f>
        <v>1.1000000000000001</v>
      </c>
      <c r="C1349" s="2">
        <f t="shared" si="165"/>
        <v>0</v>
      </c>
      <c r="D1349" s="2">
        <f t="shared" si="158"/>
        <v>1.1000000000000001</v>
      </c>
      <c r="E1349" s="2">
        <f t="shared" si="160"/>
        <v>1.1089999999999998</v>
      </c>
      <c r="F1349" s="2">
        <f t="shared" si="161"/>
        <v>1.1315000000000004</v>
      </c>
      <c r="G1349" s="2">
        <f t="shared" si="163"/>
        <v>1.1882000000000001</v>
      </c>
      <c r="H1349" s="2">
        <f t="shared" si="159"/>
        <v>0.96864999999999823</v>
      </c>
      <c r="I1349" s="2">
        <f t="array" ref="I1349">SUMPRODUCT(B1333:B1352, (ROW(B1333:B1352)-ROW(B1333)+1)) / (20*21/2)</f>
        <v>1.1092857142857144</v>
      </c>
      <c r="J1349" s="2">
        <f t="shared" si="162"/>
        <v>1.142518004881222</v>
      </c>
      <c r="K1349" s="2">
        <f t="shared" si="164"/>
        <v>1.1439393053654832</v>
      </c>
    </row>
    <row r="1350" spans="1:11" ht="13.5" x14ac:dyDescent="0.25">
      <c r="A1350" s="3">
        <f>TITRES_STAT!B1353</f>
        <v>44277</v>
      </c>
      <c r="B1350" s="5">
        <f>TITRES_STAT!D1353</f>
        <v>1.1000000000000001</v>
      </c>
      <c r="C1350" s="2">
        <f t="shared" si="165"/>
        <v>0</v>
      </c>
      <c r="D1350" s="2">
        <f t="shared" ref="D1350:D1413" si="166">AVERAGE(B1346:B1350)</f>
        <v>1.1000000000000001</v>
      </c>
      <c r="E1350" s="2">
        <f t="shared" si="160"/>
        <v>1.1059999999999999</v>
      </c>
      <c r="F1350" s="2">
        <f t="shared" si="161"/>
        <v>1.1270000000000002</v>
      </c>
      <c r="G1350" s="2">
        <f t="shared" si="163"/>
        <v>1.1918000000000002</v>
      </c>
      <c r="H1350" s="2">
        <f t="shared" si="159"/>
        <v>0.97064999999999813</v>
      </c>
      <c r="I1350" s="2">
        <f t="array" ref="I1350">SUMPRODUCT(B1334:B1353, (ROW(B1334:B1353)-ROW(B1334)+1)) / (20*21/2)</f>
        <v>1.1072857142857142</v>
      </c>
      <c r="J1350" s="2">
        <f t="shared" si="162"/>
        <v>1.1384686710830105</v>
      </c>
      <c r="K1350" s="2">
        <f t="shared" si="164"/>
        <v>1.1422161953511505</v>
      </c>
    </row>
    <row r="1351" spans="1:11" ht="13.5" x14ac:dyDescent="0.25">
      <c r="A1351" s="3">
        <f>TITRES_STAT!B1354</f>
        <v>44278</v>
      </c>
      <c r="B1351" s="5">
        <f>TITRES_STAT!D1354</f>
        <v>1.1000000000000001</v>
      </c>
      <c r="C1351" s="2">
        <f t="shared" si="165"/>
        <v>0</v>
      </c>
      <c r="D1351" s="2">
        <f t="shared" si="166"/>
        <v>1.1000000000000001</v>
      </c>
      <c r="E1351" s="2">
        <f t="shared" si="160"/>
        <v>1.1029999999999998</v>
      </c>
      <c r="F1351" s="2">
        <f t="shared" si="161"/>
        <v>1.1240000000000001</v>
      </c>
      <c r="G1351" s="2">
        <f t="shared" si="163"/>
        <v>1.1954</v>
      </c>
      <c r="H1351" s="2">
        <f t="shared" si="159"/>
        <v>0.97264999999999813</v>
      </c>
      <c r="I1351" s="2">
        <f t="array" ref="I1351">SUMPRODUCT(B1335:B1354, (ROW(B1335:B1354)-ROW(B1335)+1)) / (20*21/2)</f>
        <v>1.1055714285714289</v>
      </c>
      <c r="J1351" s="2">
        <f t="shared" si="162"/>
        <v>1.1348049881227238</v>
      </c>
      <c r="K1351" s="2">
        <f t="shared" si="164"/>
        <v>1.1405606582785563</v>
      </c>
    </row>
    <row r="1352" spans="1:11" ht="13.5" x14ac:dyDescent="0.25">
      <c r="A1352" s="3">
        <f>TITRES_STAT!B1355</f>
        <v>44279</v>
      </c>
      <c r="B1352" s="5">
        <f>TITRES_STAT!D1355</f>
        <v>1.1000000000000001</v>
      </c>
      <c r="C1352" s="2">
        <f t="shared" si="165"/>
        <v>0</v>
      </c>
      <c r="D1352" s="2">
        <f t="shared" si="166"/>
        <v>1.1000000000000001</v>
      </c>
      <c r="E1352" s="2">
        <f t="shared" si="160"/>
        <v>1.0999999999999999</v>
      </c>
      <c r="F1352" s="2">
        <f t="shared" si="161"/>
        <v>1.1210000000000002</v>
      </c>
      <c r="G1352" s="2">
        <f t="shared" si="163"/>
        <v>1.1990000000000003</v>
      </c>
      <c r="H1352" s="2">
        <f t="shared" si="159"/>
        <v>0.97464999999999824</v>
      </c>
      <c r="I1352" s="2">
        <f t="array" ref="I1352">SUMPRODUCT(B1336:B1355, (ROW(B1336:B1355)-ROW(B1336)+1)) / (20*21/2)</f>
        <v>1.1041428571428573</v>
      </c>
      <c r="J1352" s="2">
        <f t="shared" si="162"/>
        <v>1.1314902273491312</v>
      </c>
      <c r="K1352" s="2">
        <f t="shared" si="164"/>
        <v>1.138970044228417</v>
      </c>
    </row>
    <row r="1353" spans="1:11" ht="13.5" x14ac:dyDescent="0.25">
      <c r="A1353" s="3">
        <f>TITRES_STAT!B1356</f>
        <v>44280</v>
      </c>
      <c r="B1353" s="5">
        <f>TITRES_STAT!D1356</f>
        <v>1.1000000000000001</v>
      </c>
      <c r="C1353" s="2">
        <f t="shared" si="165"/>
        <v>0</v>
      </c>
      <c r="D1353" s="2">
        <f t="shared" si="166"/>
        <v>1.1000000000000001</v>
      </c>
      <c r="E1353" s="2">
        <f t="shared" si="160"/>
        <v>1.0999999999999999</v>
      </c>
      <c r="F1353" s="2">
        <f t="shared" si="161"/>
        <v>1.1180000000000001</v>
      </c>
      <c r="G1353" s="2">
        <f t="shared" si="163"/>
        <v>1.2026000000000001</v>
      </c>
      <c r="H1353" s="2">
        <f t="shared" si="159"/>
        <v>0.97664999999999824</v>
      </c>
      <c r="I1353" s="2">
        <f t="array" ref="I1353">SUMPRODUCT(B1337:B1356, (ROW(B1337:B1356)-ROW(B1337)+1)) / (20*21/2)</f>
        <v>1.1030000000000002</v>
      </c>
      <c r="J1353" s="2">
        <f t="shared" si="162"/>
        <v>1.1284911580777854</v>
      </c>
      <c r="K1353" s="2">
        <f t="shared" si="164"/>
        <v>1.1374418071998518</v>
      </c>
    </row>
    <row r="1354" spans="1:11" ht="13.5" x14ac:dyDescent="0.25">
      <c r="A1354" s="3">
        <f>TITRES_STAT!B1357</f>
        <v>44281</v>
      </c>
      <c r="B1354" s="5">
        <f>TITRES_STAT!D1357</f>
        <v>1.1000000000000001</v>
      </c>
      <c r="C1354" s="2">
        <f t="shared" si="165"/>
        <v>0</v>
      </c>
      <c r="D1354" s="2">
        <f t="shared" si="166"/>
        <v>1.1000000000000001</v>
      </c>
      <c r="E1354" s="2">
        <f t="shared" si="160"/>
        <v>1.0999999999999999</v>
      </c>
      <c r="F1354" s="2">
        <f t="shared" si="161"/>
        <v>1.1150000000000002</v>
      </c>
      <c r="G1354" s="2">
        <f t="shared" si="163"/>
        <v>1.2062000000000004</v>
      </c>
      <c r="H1354" s="2">
        <f t="shared" ref="H1354:H1417" si="167">AVERAGE(B1155:B1354)</f>
        <v>0.97864999999999824</v>
      </c>
      <c r="I1354" s="2">
        <f t="array" ref="I1354">SUMPRODUCT(B1338:B1357, (ROW(B1338:B1357)-ROW(B1338)+1)) / (20*21/2)</f>
        <v>1.1021428571428573</v>
      </c>
      <c r="J1354" s="2">
        <f t="shared" si="162"/>
        <v>1.1257777144513297</v>
      </c>
      <c r="K1354" s="2">
        <f t="shared" si="164"/>
        <v>1.1359735010351517</v>
      </c>
    </row>
    <row r="1355" spans="1:11" ht="13.5" x14ac:dyDescent="0.25">
      <c r="A1355" s="3">
        <f>TITRES_STAT!B1358</f>
        <v>44284</v>
      </c>
      <c r="B1355" s="5">
        <f>TITRES_STAT!D1358</f>
        <v>1.1000000000000001</v>
      </c>
      <c r="C1355" s="2">
        <f t="shared" si="165"/>
        <v>0</v>
      </c>
      <c r="D1355" s="2">
        <f t="shared" si="166"/>
        <v>1.1000000000000001</v>
      </c>
      <c r="E1355" s="2">
        <f t="shared" si="160"/>
        <v>1.0999999999999999</v>
      </c>
      <c r="F1355" s="2">
        <f t="shared" si="161"/>
        <v>1.1120000000000003</v>
      </c>
      <c r="G1355" s="2">
        <f t="shared" si="163"/>
        <v>1.2098000000000004</v>
      </c>
      <c r="H1355" s="2">
        <f t="shared" si="167"/>
        <v>0.98049999999999826</v>
      </c>
      <c r="I1355" s="2">
        <f t="array" ref="I1355">SUMPRODUCT(B1339:B1358, (ROW(B1339:B1358)-ROW(B1339)+1)) / (20*21/2)</f>
        <v>1.1014285714285716</v>
      </c>
      <c r="J1355" s="2">
        <f t="shared" si="162"/>
        <v>1.1233226940273937</v>
      </c>
      <c r="K1355" s="2">
        <f t="shared" si="164"/>
        <v>1.1345627755043615</v>
      </c>
    </row>
    <row r="1356" spans="1:11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65"/>
        <v>0</v>
      </c>
      <c r="D1356" s="2">
        <f t="shared" si="166"/>
        <v>1.1000000000000001</v>
      </c>
      <c r="E1356" s="2">
        <f t="shared" ref="E1356:E1419" si="168">AVERAGE(B1347:B1356)</f>
        <v>1.0999999999999999</v>
      </c>
      <c r="F1356" s="2">
        <f t="shared" si="161"/>
        <v>1.1090000000000002</v>
      </c>
      <c r="G1356" s="2">
        <f t="shared" si="163"/>
        <v>1.2130000000000003</v>
      </c>
      <c r="H1356" s="2">
        <f t="shared" si="167"/>
        <v>0.98234999999999828</v>
      </c>
      <c r="I1356" s="2">
        <f t="array" ref="I1356">SUMPRODUCT(B1340:B1359, (ROW(B1340:B1359)-ROW(B1340)+1)) / (20*21/2)</f>
        <v>1.100857142857143</v>
      </c>
      <c r="J1356" s="2">
        <f t="shared" si="162"/>
        <v>1.1211014850724039</v>
      </c>
      <c r="K1356" s="2">
        <f t="shared" si="164"/>
        <v>1.1332073725434062</v>
      </c>
    </row>
    <row r="1357" spans="1:11" ht="13.5" x14ac:dyDescent="0.25">
      <c r="A1357" s="3">
        <f>TITRES_STAT!B1360</f>
        <v>44286</v>
      </c>
      <c r="B1357" s="5">
        <f>TITRES_STAT!D1360</f>
        <v>1.1000000000000001</v>
      </c>
      <c r="C1357" s="2">
        <f t="shared" si="165"/>
        <v>0</v>
      </c>
      <c r="D1357" s="2">
        <f t="shared" si="166"/>
        <v>1.1000000000000001</v>
      </c>
      <c r="E1357" s="2">
        <f t="shared" si="168"/>
        <v>1.0999999999999999</v>
      </c>
      <c r="F1357" s="2">
        <f t="shared" si="161"/>
        <v>1.1075000000000004</v>
      </c>
      <c r="G1357" s="2">
        <f t="shared" si="163"/>
        <v>1.2154000000000005</v>
      </c>
      <c r="H1357" s="2">
        <f t="shared" si="167"/>
        <v>0.98409999999999831</v>
      </c>
      <c r="I1357" s="2">
        <f t="array" ref="I1357">SUMPRODUCT(B1341:B1360, (ROW(B1341:B1360)-ROW(B1341)+1)) / (20*21/2)</f>
        <v>1.1013809523809526</v>
      </c>
      <c r="J1357" s="2">
        <f t="shared" si="162"/>
        <v>1.1190918198274131</v>
      </c>
      <c r="K1357" s="2">
        <f t="shared" si="164"/>
        <v>1.1319051226397434</v>
      </c>
    </row>
    <row r="1358" spans="1:11" ht="13.5" x14ac:dyDescent="0.25">
      <c r="A1358" s="3">
        <f>TITRES_STAT!B1361</f>
        <v>44287</v>
      </c>
      <c r="B1358" s="5">
        <f>TITRES_STAT!D1361</f>
        <v>1.1000000000000001</v>
      </c>
      <c r="C1358" s="2">
        <f t="shared" si="165"/>
        <v>0</v>
      </c>
      <c r="D1358" s="2">
        <f t="shared" si="166"/>
        <v>1.1000000000000001</v>
      </c>
      <c r="E1358" s="2">
        <f t="shared" si="168"/>
        <v>1.0999999999999999</v>
      </c>
      <c r="F1358" s="2">
        <f t="shared" si="161"/>
        <v>1.1060000000000003</v>
      </c>
      <c r="G1358" s="2">
        <f t="shared" si="163"/>
        <v>1.2170000000000005</v>
      </c>
      <c r="H1358" s="2">
        <f t="shared" si="167"/>
        <v>0.98584999999999834</v>
      </c>
      <c r="I1358" s="2">
        <f t="array" ref="I1358">SUMPRODUCT(B1342:B1361, (ROW(B1342:B1361)-ROW(B1342)+1)) / (20*21/2)</f>
        <v>1.1020000000000003</v>
      </c>
      <c r="J1358" s="2">
        <f t="shared" si="162"/>
        <v>1.1172735512724215</v>
      </c>
      <c r="K1358" s="2">
        <f t="shared" si="164"/>
        <v>1.1306539413597536</v>
      </c>
    </row>
    <row r="1359" spans="1:11" ht="13.5" x14ac:dyDescent="0.25">
      <c r="A1359" s="3">
        <f>TITRES_STAT!B1362</f>
        <v>44288</v>
      </c>
      <c r="B1359" s="5">
        <f>TITRES_STAT!D1362</f>
        <v>1.1000000000000001</v>
      </c>
      <c r="C1359" s="2">
        <f t="shared" si="165"/>
        <v>0</v>
      </c>
      <c r="D1359" s="2">
        <f t="shared" si="166"/>
        <v>1.1000000000000001</v>
      </c>
      <c r="E1359" s="2">
        <f t="shared" si="168"/>
        <v>1.0999999999999999</v>
      </c>
      <c r="F1359" s="2">
        <f t="shared" si="161"/>
        <v>1.1045000000000003</v>
      </c>
      <c r="G1359" s="2">
        <f t="shared" si="163"/>
        <v>1.2178000000000007</v>
      </c>
      <c r="H1359" s="2">
        <f t="shared" si="167"/>
        <v>0.98749999999999827</v>
      </c>
      <c r="I1359" s="2">
        <f t="array" ref="I1359">SUMPRODUCT(B1343:B1362, (ROW(B1343:B1362)-ROW(B1343)+1)) / (20*21/2)</f>
        <v>1.1027142857142858</v>
      </c>
      <c r="J1359" s="2">
        <f t="shared" si="162"/>
        <v>1.1156284511512384</v>
      </c>
      <c r="K1359" s="2">
        <f t="shared" si="164"/>
        <v>1.1294518260123123</v>
      </c>
    </row>
    <row r="1360" spans="1:11" ht="13.5" x14ac:dyDescent="0.25">
      <c r="A1360" s="3">
        <f>TITRES_STAT!B1363</f>
        <v>44291</v>
      </c>
      <c r="B1360" s="5">
        <f>TITRES_STAT!D1363</f>
        <v>1.1100000000000001</v>
      </c>
      <c r="C1360" s="2">
        <f t="shared" si="165"/>
        <v>1.0000000000000009E-2</v>
      </c>
      <c r="D1360" s="2">
        <f t="shared" si="166"/>
        <v>1.1020000000000001</v>
      </c>
      <c r="E1360" s="2">
        <f t="shared" si="168"/>
        <v>1.1009999999999998</v>
      </c>
      <c r="F1360" s="2">
        <f t="shared" si="161"/>
        <v>1.1035000000000001</v>
      </c>
      <c r="G1360" s="2">
        <f t="shared" si="163"/>
        <v>1.2180000000000006</v>
      </c>
      <c r="H1360" s="2">
        <f t="shared" si="167"/>
        <v>0.98909999999999842</v>
      </c>
      <c r="I1360" s="2">
        <f t="array" ref="I1360">SUMPRODUCT(B1344:B1363, (ROW(B1344:B1363)-ROW(B1344)+1)) / (20*21/2)</f>
        <v>1.1073333333333333</v>
      </c>
      <c r="J1360" s="2">
        <f t="shared" si="162"/>
        <v>1.1150924081844538</v>
      </c>
      <c r="K1360" s="2">
        <f t="shared" si="164"/>
        <v>1.1286890093059472</v>
      </c>
    </row>
    <row r="1361" spans="1:11" ht="13.5" x14ac:dyDescent="0.25">
      <c r="A1361" s="3">
        <f>TITRES_STAT!B1364</f>
        <v>44292</v>
      </c>
      <c r="B1361" s="5">
        <f>TITRES_STAT!D1364</f>
        <v>1.1100000000000001</v>
      </c>
      <c r="C1361" s="2">
        <f t="shared" si="165"/>
        <v>0</v>
      </c>
      <c r="D1361" s="2">
        <f t="shared" si="166"/>
        <v>1.1040000000000001</v>
      </c>
      <c r="E1361" s="2">
        <f t="shared" si="168"/>
        <v>1.1019999999999999</v>
      </c>
      <c r="F1361" s="2">
        <f t="shared" si="161"/>
        <v>1.1025</v>
      </c>
      <c r="G1361" s="2">
        <f t="shared" si="163"/>
        <v>1.2174000000000007</v>
      </c>
      <c r="H1361" s="2">
        <f t="shared" si="167"/>
        <v>0.99059999999999848</v>
      </c>
      <c r="I1361" s="2">
        <f t="array" ref="I1361">SUMPRODUCT(B1345:B1364, (ROW(B1345:B1364)-ROW(B1345)+1)) / (20*21/2)</f>
        <v>1.1117142857142857</v>
      </c>
      <c r="J1361" s="2">
        <f t="shared" si="162"/>
        <v>1.1146074169287914</v>
      </c>
      <c r="K1361" s="2">
        <f t="shared" si="164"/>
        <v>1.1279561069802237</v>
      </c>
    </row>
    <row r="1362" spans="1:11" ht="13.5" x14ac:dyDescent="0.25">
      <c r="A1362" s="3">
        <f>TITRES_STAT!B1365</f>
        <v>44293</v>
      </c>
      <c r="B1362" s="5">
        <f>TITRES_STAT!D1365</f>
        <v>1.1100000000000001</v>
      </c>
      <c r="C1362" s="2">
        <f t="shared" si="165"/>
        <v>0</v>
      </c>
      <c r="D1362" s="2">
        <f t="shared" si="166"/>
        <v>1.1060000000000003</v>
      </c>
      <c r="E1362" s="2">
        <f t="shared" si="168"/>
        <v>1.1029999999999998</v>
      </c>
      <c r="F1362" s="2">
        <f t="shared" si="161"/>
        <v>1.1014999999999999</v>
      </c>
      <c r="G1362" s="2">
        <f t="shared" si="163"/>
        <v>1.2156000000000007</v>
      </c>
      <c r="H1362" s="2">
        <f t="shared" si="167"/>
        <v>0.99209999999999865</v>
      </c>
      <c r="I1362" s="2">
        <f t="array" ref="I1362">SUMPRODUCT(B1346:B1365, (ROW(B1346:B1365)-ROW(B1346)+1)) / (20*21/2)</f>
        <v>1.1158571428571429</v>
      </c>
      <c r="J1362" s="2">
        <f t="shared" si="162"/>
        <v>1.1141686153165256</v>
      </c>
      <c r="K1362" s="2">
        <f t="shared" si="164"/>
        <v>1.1272519459221757</v>
      </c>
    </row>
    <row r="1363" spans="1:11" ht="13.5" x14ac:dyDescent="0.25">
      <c r="A1363" s="3">
        <f>TITRES_STAT!B1366</f>
        <v>44294</v>
      </c>
      <c r="B1363" s="5">
        <f>TITRES_STAT!D1366</f>
        <v>1.1499999999999999</v>
      </c>
      <c r="C1363" s="2">
        <f t="shared" si="165"/>
        <v>3.9999999999999813E-2</v>
      </c>
      <c r="D1363" s="2">
        <f t="shared" si="166"/>
        <v>1.1160000000000001</v>
      </c>
      <c r="E1363" s="2">
        <f t="shared" si="168"/>
        <v>1.1080000000000001</v>
      </c>
      <c r="F1363" s="2">
        <f t="shared" si="161"/>
        <v>1.1039999999999996</v>
      </c>
      <c r="G1363" s="2">
        <f t="shared" si="163"/>
        <v>1.2136000000000007</v>
      </c>
      <c r="H1363" s="2">
        <f t="shared" si="167"/>
        <v>0.99379999999999868</v>
      </c>
      <c r="I1363" s="2">
        <f t="array" ref="I1363">SUMPRODUCT(B1347:B1366, (ROW(B1347:B1366)-ROW(B1347)+1)) / (20*21/2)</f>
        <v>1.1197619047619047</v>
      </c>
      <c r="J1363" s="2">
        <f t="shared" si="162"/>
        <v>1.1175811281435233</v>
      </c>
      <c r="K1363" s="2">
        <f t="shared" si="164"/>
        <v>1.1281440264742473</v>
      </c>
    </row>
    <row r="1364" spans="1:11" ht="13.5" x14ac:dyDescent="0.25">
      <c r="A1364" s="3">
        <f>TITRES_STAT!B1367</f>
        <v>44298</v>
      </c>
      <c r="B1364" s="5">
        <f>TITRES_STAT!D1367</f>
        <v>1.1499999999999999</v>
      </c>
      <c r="C1364" s="2">
        <f t="shared" si="165"/>
        <v>0</v>
      </c>
      <c r="D1364" s="2">
        <f t="shared" si="166"/>
        <v>1.1260000000000001</v>
      </c>
      <c r="E1364" s="2">
        <f t="shared" si="168"/>
        <v>1.113</v>
      </c>
      <c r="F1364" s="2">
        <f t="shared" ref="F1364:F1427" si="169">AVERAGE(B1345:B1364)</f>
        <v>1.1064999999999996</v>
      </c>
      <c r="G1364" s="2">
        <f t="shared" si="163"/>
        <v>1.2106000000000006</v>
      </c>
      <c r="H1364" s="2">
        <f t="shared" si="167"/>
        <v>0.99549999999999872</v>
      </c>
      <c r="I1364" s="2">
        <f t="array" ref="I1364">SUMPRODUCT(B1348:B1367, (ROW(B1348:B1367)-ROW(B1348)+1)) / (20*21/2)</f>
        <v>1.1262857142857141</v>
      </c>
      <c r="J1364" s="2">
        <f t="shared" si="162"/>
        <v>1.1206686397489021</v>
      </c>
      <c r="K1364" s="2">
        <f t="shared" si="164"/>
        <v>1.1290011234752573</v>
      </c>
    </row>
    <row r="1365" spans="1:11" ht="13.5" x14ac:dyDescent="0.25">
      <c r="A1365" s="3">
        <f>TITRES_STAT!B1368</f>
        <v>44299</v>
      </c>
      <c r="B1365" s="5">
        <f>TITRES_STAT!D1368</f>
        <v>1.1499999999999999</v>
      </c>
      <c r="C1365" s="2">
        <f t="shared" si="165"/>
        <v>0</v>
      </c>
      <c r="D1365" s="2">
        <f t="shared" si="166"/>
        <v>1.1339999999999999</v>
      </c>
      <c r="E1365" s="2">
        <f t="shared" si="168"/>
        <v>1.1180000000000001</v>
      </c>
      <c r="F1365" s="2">
        <f t="shared" si="169"/>
        <v>1.1089999999999995</v>
      </c>
      <c r="G1365" s="2">
        <f t="shared" si="163"/>
        <v>1.2066000000000006</v>
      </c>
      <c r="H1365" s="2">
        <f t="shared" si="167"/>
        <v>0.99709999999999877</v>
      </c>
      <c r="I1365" s="2">
        <f t="array" ref="I1365">SUMPRODUCT(B1349:B1368, (ROW(B1349:B1368)-ROW(B1349)+1)) / (20*21/2)</f>
        <v>1.1324285714285713</v>
      </c>
      <c r="J1365" s="2">
        <f t="shared" ref="J1365:J1428" si="170">$J$4*B1365+J1364*(1-$J$4)</f>
        <v>1.1234621026299592</v>
      </c>
      <c r="K1365" s="2">
        <f t="shared" si="164"/>
        <v>1.1298246088291688</v>
      </c>
    </row>
    <row r="1366" spans="1:11" ht="13.5" x14ac:dyDescent="0.25">
      <c r="A1366" s="3">
        <f>TITRES_STAT!B1369</f>
        <v>44300</v>
      </c>
      <c r="B1366" s="5">
        <f>TITRES_STAT!D1369</f>
        <v>1.1499999999999999</v>
      </c>
      <c r="C1366" s="2">
        <f t="shared" si="165"/>
        <v>0</v>
      </c>
      <c r="D1366" s="2">
        <f t="shared" si="166"/>
        <v>1.1419999999999999</v>
      </c>
      <c r="E1366" s="2">
        <f t="shared" si="168"/>
        <v>1.1230000000000002</v>
      </c>
      <c r="F1366" s="2">
        <f t="shared" si="169"/>
        <v>1.1114999999999995</v>
      </c>
      <c r="G1366" s="2">
        <f t="shared" si="163"/>
        <v>1.2014000000000005</v>
      </c>
      <c r="H1366" s="2">
        <f t="shared" si="167"/>
        <v>0.99869999999999892</v>
      </c>
      <c r="I1366" s="2">
        <f t="array" ref="I1366">SUMPRODUCT(B1350:B1369, (ROW(B1350:B1369)-ROW(B1350)+1)) / (20*21/2)</f>
        <v>1.1381904761904762</v>
      </c>
      <c r="J1366" s="2">
        <f t="shared" si="170"/>
        <v>1.1259895214271061</v>
      </c>
      <c r="K1366" s="2">
        <f t="shared" si="164"/>
        <v>1.1306158006397897</v>
      </c>
    </row>
    <row r="1367" spans="1:11" ht="13.5" x14ac:dyDescent="0.25">
      <c r="A1367" s="3">
        <f>TITRES_STAT!B1370</f>
        <v>44301</v>
      </c>
      <c r="B1367" s="5">
        <f>TITRES_STAT!D1370</f>
        <v>1.18</v>
      </c>
      <c r="C1367" s="2">
        <f t="shared" si="165"/>
        <v>3.0000000000000027E-2</v>
      </c>
      <c r="D1367" s="2">
        <f t="shared" si="166"/>
        <v>1.1559999999999999</v>
      </c>
      <c r="E1367" s="2">
        <f t="shared" si="168"/>
        <v>1.1310000000000002</v>
      </c>
      <c r="F1367" s="2">
        <f t="shared" si="169"/>
        <v>1.1154999999999995</v>
      </c>
      <c r="G1367" s="2">
        <f t="shared" si="163"/>
        <v>1.1956000000000002</v>
      </c>
      <c r="H1367" s="2">
        <f t="shared" si="167"/>
        <v>1.000449999999999</v>
      </c>
      <c r="I1367" s="2">
        <f t="array" ref="I1367">SUMPRODUCT(B1351:B1370, (ROW(B1351:B1370)-ROW(B1351)+1)) / (20*21/2)</f>
        <v>1.1464285714285714</v>
      </c>
      <c r="J1367" s="2">
        <f t="shared" si="170"/>
        <v>1.1311333765292866</v>
      </c>
      <c r="K1367" s="2">
        <f t="shared" si="164"/>
        <v>1.1325524359088177</v>
      </c>
    </row>
    <row r="1368" spans="1:11" ht="13.5" x14ac:dyDescent="0.25">
      <c r="A1368" s="3">
        <f>TITRES_STAT!B1371</f>
        <v>44302</v>
      </c>
      <c r="B1368" s="5">
        <f>TITRES_STAT!D1371</f>
        <v>1.18</v>
      </c>
      <c r="C1368" s="2">
        <f t="shared" si="165"/>
        <v>0</v>
      </c>
      <c r="D1368" s="2">
        <f t="shared" si="166"/>
        <v>1.1619999999999999</v>
      </c>
      <c r="E1368" s="2">
        <f t="shared" si="168"/>
        <v>1.139</v>
      </c>
      <c r="F1368" s="2">
        <f t="shared" si="169"/>
        <v>1.1194999999999995</v>
      </c>
      <c r="G1368" s="2">
        <f t="shared" si="163"/>
        <v>1.1886000000000001</v>
      </c>
      <c r="H1368" s="2">
        <f t="shared" si="167"/>
        <v>1.0021999999999991</v>
      </c>
      <c r="I1368" s="2">
        <f t="array" ref="I1368">SUMPRODUCT(B1352:B1371, (ROW(B1352:B1371)-ROW(B1352)+1)) / (20*21/2)</f>
        <v>1.1541428571428571</v>
      </c>
      <c r="J1368" s="2">
        <f t="shared" si="170"/>
        <v>1.1357873406693546</v>
      </c>
      <c r="K1368" s="2">
        <f t="shared" si="164"/>
        <v>1.1344131246967073</v>
      </c>
    </row>
    <row r="1369" spans="1:11" ht="13.5" x14ac:dyDescent="0.25">
      <c r="A1369" s="3">
        <f>TITRES_STAT!B1372</f>
        <v>44305</v>
      </c>
      <c r="B1369" s="5">
        <f>TITRES_STAT!D1372</f>
        <v>1.18</v>
      </c>
      <c r="C1369" s="2">
        <f t="shared" si="165"/>
        <v>0</v>
      </c>
      <c r="D1369" s="2">
        <f t="shared" si="166"/>
        <v>1.1679999999999997</v>
      </c>
      <c r="E1369" s="2">
        <f t="shared" si="168"/>
        <v>1.147</v>
      </c>
      <c r="F1369" s="2">
        <f t="shared" si="169"/>
        <v>1.1234999999999995</v>
      </c>
      <c r="G1369" s="2">
        <f t="shared" si="163"/>
        <v>1.1802000000000001</v>
      </c>
      <c r="H1369" s="2">
        <f t="shared" si="167"/>
        <v>1.003849999999999</v>
      </c>
      <c r="I1369" s="2">
        <f t="array" ref="I1369">SUMPRODUCT(B1353:B1372, (ROW(B1353:B1372)-ROW(B1353)+1)) / (20*21/2)</f>
        <v>1.1613333333333333</v>
      </c>
      <c r="J1369" s="2">
        <f t="shared" si="170"/>
        <v>1.1399980701294161</v>
      </c>
      <c r="K1369" s="2">
        <f t="shared" si="164"/>
        <v>1.1362008452968366</v>
      </c>
    </row>
    <row r="1370" spans="1:11" ht="13.5" x14ac:dyDescent="0.25">
      <c r="A1370" s="3">
        <f>TITRES_STAT!B1373</f>
        <v>44306</v>
      </c>
      <c r="B1370" s="5">
        <f>TITRES_STAT!D1373</f>
        <v>1.21</v>
      </c>
      <c r="C1370" s="2">
        <f t="shared" si="165"/>
        <v>3.0000000000000027E-2</v>
      </c>
      <c r="D1370" s="2">
        <f t="shared" si="166"/>
        <v>1.18</v>
      </c>
      <c r="E1370" s="2">
        <f t="shared" si="168"/>
        <v>1.157</v>
      </c>
      <c r="F1370" s="2">
        <f t="shared" si="169"/>
        <v>1.1289999999999998</v>
      </c>
      <c r="G1370" s="2">
        <f t="shared" si="163"/>
        <v>1.1716000000000002</v>
      </c>
      <c r="H1370" s="2">
        <f t="shared" si="167"/>
        <v>1.0055499999999993</v>
      </c>
      <c r="I1370" s="2">
        <f t="array" ref="I1370">SUMPRODUCT(B1354:B1373, (ROW(B1354:B1373)-ROW(B1354)+1)) / (20*21/2)</f>
        <v>1.1679999999999999</v>
      </c>
      <c r="J1370" s="2">
        <f t="shared" si="170"/>
        <v>1.1466649205932811</v>
      </c>
      <c r="K1370" s="2">
        <f t="shared" si="164"/>
        <v>1.1390949297949999</v>
      </c>
    </row>
    <row r="1371" spans="1:11" ht="13.5" x14ac:dyDescent="0.25">
      <c r="A1371" s="3">
        <f>TITRES_STAT!B1374</f>
        <v>44307</v>
      </c>
      <c r="B1371" s="5">
        <f>TITRES_STAT!D1374</f>
        <v>1.21</v>
      </c>
      <c r="C1371" s="2">
        <f t="shared" si="165"/>
        <v>0</v>
      </c>
      <c r="D1371" s="2">
        <f t="shared" si="166"/>
        <v>1.1919999999999999</v>
      </c>
      <c r="E1371" s="2">
        <f t="shared" si="168"/>
        <v>1.1669999999999998</v>
      </c>
      <c r="F1371" s="2">
        <f t="shared" si="169"/>
        <v>1.1344999999999998</v>
      </c>
      <c r="G1371" s="2">
        <f t="shared" si="163"/>
        <v>1.1638000000000002</v>
      </c>
      <c r="H1371" s="2">
        <f t="shared" si="167"/>
        <v>1.0072499999999993</v>
      </c>
      <c r="I1371" s="2">
        <f t="array" ref="I1371">SUMPRODUCT(B1355:B1374, (ROW(B1355:B1374)-ROW(B1355)+1)) / (20*21/2)</f>
        <v>1.1741428571428569</v>
      </c>
      <c r="J1371" s="2">
        <f t="shared" si="170"/>
        <v>1.1526968329177305</v>
      </c>
      <c r="K1371" s="2">
        <f t="shared" si="164"/>
        <v>1.1418755207834312</v>
      </c>
    </row>
    <row r="1372" spans="1:11" ht="13.5" x14ac:dyDescent="0.25">
      <c r="A1372" s="3">
        <f>TITRES_STAT!B1375</f>
        <v>44308</v>
      </c>
      <c r="B1372" s="5">
        <f>TITRES_STAT!D1375</f>
        <v>1.21</v>
      </c>
      <c r="C1372" s="2">
        <f t="shared" si="165"/>
        <v>0</v>
      </c>
      <c r="D1372" s="2">
        <f t="shared" si="166"/>
        <v>1.198</v>
      </c>
      <c r="E1372" s="2">
        <f t="shared" si="168"/>
        <v>1.177</v>
      </c>
      <c r="F1372" s="2">
        <f t="shared" si="169"/>
        <v>1.1400000000000001</v>
      </c>
      <c r="G1372" s="2">
        <f t="shared" si="163"/>
        <v>1.1574000000000002</v>
      </c>
      <c r="H1372" s="2">
        <f t="shared" si="167"/>
        <v>1.0089499999999993</v>
      </c>
      <c r="I1372" s="2">
        <f t="array" ref="I1372">SUMPRODUCT(B1356:B1375, (ROW(B1356:B1375)-ROW(B1356)+1)) / (20*21/2)</f>
        <v>1.1797619047619046</v>
      </c>
      <c r="J1372" s="2">
        <f t="shared" si="170"/>
        <v>1.1581542774017561</v>
      </c>
      <c r="K1372" s="2">
        <f t="shared" si="164"/>
        <v>1.1445470689880026</v>
      </c>
    </row>
    <row r="1373" spans="1:11" ht="13.5" x14ac:dyDescent="0.25">
      <c r="A1373" s="3">
        <f>TITRES_STAT!B1376</f>
        <v>44309</v>
      </c>
      <c r="B1373" s="5">
        <f>TITRES_STAT!D1376</f>
        <v>1.21</v>
      </c>
      <c r="C1373" s="2">
        <f t="shared" si="165"/>
        <v>0</v>
      </c>
      <c r="D1373" s="2">
        <f t="shared" si="166"/>
        <v>1.204</v>
      </c>
      <c r="E1373" s="2">
        <f t="shared" si="168"/>
        <v>1.1830000000000003</v>
      </c>
      <c r="F1373" s="2">
        <f t="shared" si="169"/>
        <v>1.1455000000000002</v>
      </c>
      <c r="G1373" s="2">
        <f t="shared" si="163"/>
        <v>1.1522000000000003</v>
      </c>
      <c r="H1373" s="2">
        <f t="shared" si="167"/>
        <v>1.0106499999999996</v>
      </c>
      <c r="I1373" s="2">
        <f t="array" ref="I1373">SUMPRODUCT(B1357:B1376, (ROW(B1357:B1376)-ROW(B1357)+1)) / (20*21/2)</f>
        <v>1.1848571428571426</v>
      </c>
      <c r="J1373" s="2">
        <f t="shared" si="170"/>
        <v>1.1630919652682554</v>
      </c>
      <c r="K1373" s="2">
        <f t="shared" si="164"/>
        <v>1.1471138505963161</v>
      </c>
    </row>
    <row r="1374" spans="1:11" ht="13.5" x14ac:dyDescent="0.25">
      <c r="A1374" s="3">
        <f>TITRES_STAT!B1377</f>
        <v>44312</v>
      </c>
      <c r="B1374" s="5">
        <f>TITRES_STAT!D1377</f>
        <v>1.21</v>
      </c>
      <c r="C1374" s="2">
        <f t="shared" si="165"/>
        <v>0</v>
      </c>
      <c r="D1374" s="2">
        <f t="shared" si="166"/>
        <v>1.21</v>
      </c>
      <c r="E1374" s="2">
        <f t="shared" si="168"/>
        <v>1.1890000000000001</v>
      </c>
      <c r="F1374" s="2">
        <f t="shared" si="169"/>
        <v>1.1510000000000002</v>
      </c>
      <c r="G1374" s="2">
        <f t="shared" si="163"/>
        <v>1.1482000000000001</v>
      </c>
      <c r="H1374" s="2">
        <f t="shared" si="167"/>
        <v>1.0121499999999997</v>
      </c>
      <c r="I1374" s="2">
        <f t="array" ref="I1374">SUMPRODUCT(B1358:B1377, (ROW(B1358:B1377)-ROW(B1358)+1)) / (20*21/2)</f>
        <v>1.1894285714285715</v>
      </c>
      <c r="J1374" s="2">
        <f t="shared" si="170"/>
        <v>1.1675593971474691</v>
      </c>
      <c r="K1374" s="2">
        <f t="shared" si="164"/>
        <v>1.1495799741023429</v>
      </c>
    </row>
    <row r="1375" spans="1:11" ht="13.5" x14ac:dyDescent="0.25">
      <c r="A1375" s="3">
        <f>TITRES_STAT!B1378</f>
        <v>44313</v>
      </c>
      <c r="B1375" s="5">
        <f>TITRES_STAT!D1378</f>
        <v>1.21</v>
      </c>
      <c r="C1375" s="2">
        <f t="shared" si="165"/>
        <v>0</v>
      </c>
      <c r="D1375" s="2">
        <f t="shared" si="166"/>
        <v>1.21</v>
      </c>
      <c r="E1375" s="2">
        <f t="shared" si="168"/>
        <v>1.1950000000000003</v>
      </c>
      <c r="F1375" s="2">
        <f t="shared" si="169"/>
        <v>1.1565000000000003</v>
      </c>
      <c r="G1375" s="2">
        <f t="shared" si="163"/>
        <v>1.1454000000000004</v>
      </c>
      <c r="H1375" s="2">
        <f t="shared" si="167"/>
        <v>1.0135499999999995</v>
      </c>
      <c r="I1375" s="2">
        <f t="array" ref="I1375">SUMPRODUCT(B1359:B1378, (ROW(B1359:B1378)-ROW(B1359)+1)) / (20*21/2)</f>
        <v>1.1934761904761904</v>
      </c>
      <c r="J1375" s="2">
        <f t="shared" si="170"/>
        <v>1.1716013593239005</v>
      </c>
      <c r="K1375" s="2">
        <f t="shared" si="164"/>
        <v>1.1519493868826431</v>
      </c>
    </row>
    <row r="1376" spans="1:11" ht="13.5" x14ac:dyDescent="0.25">
      <c r="A1376" s="3">
        <f>TITRES_STAT!B1379</f>
        <v>44314</v>
      </c>
      <c r="B1376" s="5">
        <f>TITRES_STAT!D1379</f>
        <v>1.21</v>
      </c>
      <c r="C1376" s="2">
        <f t="shared" si="165"/>
        <v>0</v>
      </c>
      <c r="D1376" s="2">
        <f t="shared" si="166"/>
        <v>1.21</v>
      </c>
      <c r="E1376" s="2">
        <f t="shared" si="168"/>
        <v>1.2010000000000001</v>
      </c>
      <c r="F1376" s="2">
        <f t="shared" si="169"/>
        <v>1.1620000000000004</v>
      </c>
      <c r="G1376" s="2">
        <f t="shared" si="163"/>
        <v>1.1438000000000001</v>
      </c>
      <c r="H1376" s="2">
        <f t="shared" si="167"/>
        <v>1.0149499999999996</v>
      </c>
      <c r="I1376" s="2">
        <f t="array" ref="I1376">SUMPRODUCT(B1360:B1379, (ROW(B1360:B1379)-ROW(B1360)+1)) / (20*21/2)</f>
        <v>1.1969999999999998</v>
      </c>
      <c r="J1376" s="2">
        <f t="shared" si="170"/>
        <v>1.1752583727216241</v>
      </c>
      <c r="K1376" s="2">
        <f t="shared" si="164"/>
        <v>1.1542258815146964</v>
      </c>
    </row>
    <row r="1377" spans="1:11" ht="13.5" x14ac:dyDescent="0.25">
      <c r="A1377" s="3">
        <f>TITRES_STAT!B1380</f>
        <v>44315</v>
      </c>
      <c r="B1377" s="5">
        <f>TITRES_STAT!D1380</f>
        <v>1.21</v>
      </c>
      <c r="C1377" s="2">
        <f t="shared" si="165"/>
        <v>0</v>
      </c>
      <c r="D1377" s="2">
        <f t="shared" si="166"/>
        <v>1.21</v>
      </c>
      <c r="E1377" s="2">
        <f t="shared" si="168"/>
        <v>1.2040000000000002</v>
      </c>
      <c r="F1377" s="2">
        <f t="shared" si="169"/>
        <v>1.1675000000000004</v>
      </c>
      <c r="G1377" s="2">
        <f t="shared" si="163"/>
        <v>1.1432000000000004</v>
      </c>
      <c r="H1377" s="2">
        <f t="shared" si="167"/>
        <v>1.0163499999999999</v>
      </c>
      <c r="I1377" s="2">
        <f t="array" ref="I1377">SUMPRODUCT(B1361:B1380, (ROW(B1361:B1380)-ROW(B1361)+1)) / (20*21/2)</f>
        <v>1.2</v>
      </c>
      <c r="J1377" s="2">
        <f t="shared" si="170"/>
        <v>1.1785670991290884</v>
      </c>
      <c r="K1377" s="2">
        <f t="shared" si="164"/>
        <v>1.1564131018474533</v>
      </c>
    </row>
    <row r="1378" spans="1:11" ht="13.5" x14ac:dyDescent="0.25">
      <c r="A1378" s="3">
        <f>TITRES_STAT!B1381</f>
        <v>44316</v>
      </c>
      <c r="B1378" s="5">
        <f>TITRES_STAT!D1381</f>
        <v>1.21</v>
      </c>
      <c r="C1378" s="2">
        <f t="shared" si="165"/>
        <v>0</v>
      </c>
      <c r="D1378" s="2">
        <f t="shared" si="166"/>
        <v>1.21</v>
      </c>
      <c r="E1378" s="2">
        <f t="shared" si="168"/>
        <v>1.2070000000000001</v>
      </c>
      <c r="F1378" s="2">
        <f t="shared" si="169"/>
        <v>1.1730000000000005</v>
      </c>
      <c r="G1378" s="2">
        <f t="shared" si="163"/>
        <v>1.1436000000000002</v>
      </c>
      <c r="H1378" s="2">
        <f t="shared" si="167"/>
        <v>1.0177499999999997</v>
      </c>
      <c r="I1378" s="2">
        <f t="array" ref="I1378">SUMPRODUCT(B1362:B1381, (ROW(B1362:B1381)-ROW(B1362)+1)) / (20*21/2)</f>
        <v>1.2025238095238096</v>
      </c>
      <c r="J1378" s="2">
        <f t="shared" si="170"/>
        <v>1.1815607087358417</v>
      </c>
      <c r="K1378" s="2">
        <f t="shared" si="164"/>
        <v>1.1585145488338275</v>
      </c>
    </row>
    <row r="1379" spans="1:11" ht="13.5" x14ac:dyDescent="0.25">
      <c r="A1379" s="3">
        <f>TITRES_STAT!B1382</f>
        <v>44319</v>
      </c>
      <c r="B1379" s="5">
        <f>TITRES_STAT!D1382</f>
        <v>1.21</v>
      </c>
      <c r="C1379" s="2">
        <f t="shared" si="165"/>
        <v>0</v>
      </c>
      <c r="D1379" s="2">
        <f t="shared" si="166"/>
        <v>1.21</v>
      </c>
      <c r="E1379" s="2">
        <f t="shared" si="168"/>
        <v>1.2100000000000002</v>
      </c>
      <c r="F1379" s="2">
        <f t="shared" si="169"/>
        <v>1.1785000000000003</v>
      </c>
      <c r="G1379" s="2">
        <f t="shared" si="163"/>
        <v>1.1440000000000003</v>
      </c>
      <c r="H1379" s="2">
        <f t="shared" si="167"/>
        <v>1.01915</v>
      </c>
      <c r="I1379" s="2">
        <f t="array" ref="I1379">SUMPRODUCT(B1363:B1382, (ROW(B1363:B1382)-ROW(B1363)+1)) / (20*21/2)</f>
        <v>1.2045714285714286</v>
      </c>
      <c r="J1379" s="2">
        <f t="shared" si="170"/>
        <v>1.1842692126657615</v>
      </c>
      <c r="K1379" s="2">
        <f t="shared" si="164"/>
        <v>1.1605335861344617</v>
      </c>
    </row>
    <row r="1380" spans="1:11" ht="13.5" x14ac:dyDescent="0.25">
      <c r="A1380" s="3">
        <f>TITRES_STAT!B1383</f>
        <v>44320</v>
      </c>
      <c r="B1380" s="5">
        <f>TITRES_STAT!D1383</f>
        <v>1.21</v>
      </c>
      <c r="C1380" s="2">
        <f t="shared" si="165"/>
        <v>0</v>
      </c>
      <c r="D1380" s="2">
        <f t="shared" si="166"/>
        <v>1.21</v>
      </c>
      <c r="E1380" s="2">
        <f t="shared" si="168"/>
        <v>1.2100000000000002</v>
      </c>
      <c r="F1380" s="2">
        <f t="shared" si="169"/>
        <v>1.1835000000000004</v>
      </c>
      <c r="G1380" s="2">
        <f t="shared" si="163"/>
        <v>1.1444000000000003</v>
      </c>
      <c r="H1380" s="2">
        <f t="shared" si="167"/>
        <v>1.0205499999999998</v>
      </c>
      <c r="I1380" s="2">
        <f t="array" ref="I1380">SUMPRODUCT(B1364:B1383, (ROW(B1364:B1383)-ROW(B1364)+1)) / (20*21/2)</f>
        <v>1.2061428571428572</v>
      </c>
      <c r="J1380" s="2">
        <f t="shared" si="170"/>
        <v>1.1867197638404507</v>
      </c>
      <c r="K1380" s="2">
        <f t="shared" si="164"/>
        <v>1.1624734455017376</v>
      </c>
    </row>
    <row r="1381" spans="1:11" ht="13.5" x14ac:dyDescent="0.25">
      <c r="A1381" s="3">
        <f>TITRES_STAT!B1384</f>
        <v>44321</v>
      </c>
      <c r="B1381" s="5">
        <f>TITRES_STAT!D1384</f>
        <v>1.21</v>
      </c>
      <c r="C1381" s="2">
        <f t="shared" si="165"/>
        <v>0</v>
      </c>
      <c r="D1381" s="2">
        <f t="shared" si="166"/>
        <v>1.21</v>
      </c>
      <c r="E1381" s="2">
        <f t="shared" si="168"/>
        <v>1.2100000000000002</v>
      </c>
      <c r="F1381" s="2">
        <f t="shared" si="169"/>
        <v>1.1885000000000003</v>
      </c>
      <c r="G1381" s="2">
        <f t="shared" si="163"/>
        <v>1.1454000000000004</v>
      </c>
      <c r="H1381" s="2">
        <f t="shared" si="167"/>
        <v>1.0218499999999999</v>
      </c>
      <c r="I1381" s="2">
        <f t="array" ref="I1381">SUMPRODUCT(B1365:B1384, (ROW(B1365:B1384)-ROW(B1365)+1)) / (20*21/2)</f>
        <v>1.2074285714285713</v>
      </c>
      <c r="J1381" s="2">
        <f t="shared" si="170"/>
        <v>1.1889369291889791</v>
      </c>
      <c r="K1381" s="2">
        <f t="shared" si="164"/>
        <v>1.1643372319526497</v>
      </c>
    </row>
    <row r="1382" spans="1:11" ht="13.5" x14ac:dyDescent="0.25">
      <c r="A1382" s="3">
        <f>TITRES_STAT!B1385</f>
        <v>44322</v>
      </c>
      <c r="B1382" s="5">
        <f>TITRES_STAT!D1385</f>
        <v>1.21</v>
      </c>
      <c r="C1382" s="2">
        <f t="shared" si="165"/>
        <v>0</v>
      </c>
      <c r="D1382" s="2">
        <f t="shared" si="166"/>
        <v>1.21</v>
      </c>
      <c r="E1382" s="2">
        <f t="shared" si="168"/>
        <v>1.2100000000000002</v>
      </c>
      <c r="F1382" s="2">
        <f t="shared" si="169"/>
        <v>1.1935000000000004</v>
      </c>
      <c r="G1382" s="2">
        <f t="shared" si="163"/>
        <v>1.1464000000000005</v>
      </c>
      <c r="H1382" s="2">
        <f t="shared" si="167"/>
        <v>1.0231000000000001</v>
      </c>
      <c r="I1382" s="2">
        <f t="array" ref="I1382">SUMPRODUCT(B1366:B1385, (ROW(B1366:B1385)-ROW(B1366)+1)) / (20*21/2)</f>
        <v>1.2084285714285714</v>
      </c>
      <c r="J1382" s="2">
        <f t="shared" si="170"/>
        <v>1.1909429359328858</v>
      </c>
      <c r="K1382" s="2">
        <f t="shared" si="164"/>
        <v>1.1661279287388202</v>
      </c>
    </row>
    <row r="1383" spans="1:11" ht="13.5" x14ac:dyDescent="0.25">
      <c r="A1383" s="3">
        <f>TITRES_STAT!B1386</f>
        <v>44323</v>
      </c>
      <c r="B1383" s="5">
        <f>TITRES_STAT!D1386</f>
        <v>1.21</v>
      </c>
      <c r="C1383" s="2">
        <f t="shared" si="165"/>
        <v>0</v>
      </c>
      <c r="D1383" s="2">
        <f t="shared" si="166"/>
        <v>1.21</v>
      </c>
      <c r="E1383" s="2">
        <f t="shared" si="168"/>
        <v>1.2100000000000002</v>
      </c>
      <c r="F1383" s="2">
        <f t="shared" si="169"/>
        <v>1.1965000000000006</v>
      </c>
      <c r="G1383" s="2">
        <f t="shared" si="163"/>
        <v>1.1474000000000004</v>
      </c>
      <c r="H1383" s="2">
        <f t="shared" si="167"/>
        <v>1.0243500000000001</v>
      </c>
      <c r="I1383" s="2">
        <f t="array" ref="I1383">SUMPRODUCT(B1367:B1386, (ROW(B1367:B1386)-ROW(B1367)+1)) / (20*21/2)</f>
        <v>1.2091428571428571</v>
      </c>
      <c r="J1383" s="2">
        <f t="shared" si="170"/>
        <v>1.192757894415468</v>
      </c>
      <c r="K1383" s="2">
        <f t="shared" si="164"/>
        <v>1.1678484021216116</v>
      </c>
    </row>
    <row r="1384" spans="1:11" ht="13.5" x14ac:dyDescent="0.25">
      <c r="A1384" s="3">
        <f>TITRES_STAT!B1387</f>
        <v>44326</v>
      </c>
      <c r="B1384" s="5">
        <f>TITRES_STAT!D1387</f>
        <v>1.21</v>
      </c>
      <c r="C1384" s="2">
        <f t="shared" si="165"/>
        <v>0</v>
      </c>
      <c r="D1384" s="2">
        <f t="shared" si="166"/>
        <v>1.21</v>
      </c>
      <c r="E1384" s="2">
        <f t="shared" si="168"/>
        <v>1.2100000000000002</v>
      </c>
      <c r="F1384" s="2">
        <f t="shared" si="169"/>
        <v>1.1995000000000005</v>
      </c>
      <c r="G1384" s="2">
        <f t="shared" si="163"/>
        <v>1.1484000000000003</v>
      </c>
      <c r="H1384" s="2">
        <f t="shared" si="167"/>
        <v>1.0256000000000003</v>
      </c>
      <c r="I1384" s="2">
        <f t="array" ref="I1384">SUMPRODUCT(B1368:B1387, (ROW(B1368:B1387)-ROW(B1368)+1)) / (20*21/2)</f>
        <v>1.2095714285714283</v>
      </c>
      <c r="J1384" s="2">
        <f t="shared" si="170"/>
        <v>1.1943999997092329</v>
      </c>
      <c r="K1384" s="2">
        <f t="shared" si="164"/>
        <v>1.1695014059599798</v>
      </c>
    </row>
    <row r="1385" spans="1:11" ht="13.5" x14ac:dyDescent="0.25">
      <c r="A1385" s="3">
        <f>TITRES_STAT!B1388</f>
        <v>44327</v>
      </c>
      <c r="B1385" s="5">
        <f>TITRES_STAT!D1388</f>
        <v>1.21</v>
      </c>
      <c r="C1385" s="2">
        <f t="shared" si="165"/>
        <v>0</v>
      </c>
      <c r="D1385" s="2">
        <f t="shared" si="166"/>
        <v>1.21</v>
      </c>
      <c r="E1385" s="2">
        <f t="shared" si="168"/>
        <v>1.2100000000000002</v>
      </c>
      <c r="F1385" s="2">
        <f t="shared" si="169"/>
        <v>1.2025000000000006</v>
      </c>
      <c r="G1385" s="2">
        <f t="shared" si="163"/>
        <v>1.1494000000000004</v>
      </c>
      <c r="H1385" s="2">
        <f t="shared" si="167"/>
        <v>1.0268500000000003</v>
      </c>
      <c r="I1385" s="2">
        <f t="array" ref="I1385">SUMPRODUCT(B1369:B1388, (ROW(B1369:B1388)-ROW(B1369)+1)) / (20*21/2)</f>
        <v>1.2098571428571427</v>
      </c>
      <c r="J1385" s="2">
        <f t="shared" si="170"/>
        <v>1.1958857140226393</v>
      </c>
      <c r="K1385" s="2">
        <f t="shared" si="164"/>
        <v>1.1710895861184119</v>
      </c>
    </row>
    <row r="1386" spans="1:11" ht="13.5" x14ac:dyDescent="0.25">
      <c r="A1386" s="3">
        <f>TITRES_STAT!B1389</f>
        <v>44333</v>
      </c>
      <c r="B1386" s="5">
        <f>TITRES_STAT!D1389</f>
        <v>1.21</v>
      </c>
      <c r="C1386" s="2">
        <f t="shared" si="165"/>
        <v>0</v>
      </c>
      <c r="D1386" s="2">
        <f t="shared" si="166"/>
        <v>1.21</v>
      </c>
      <c r="E1386" s="2">
        <f t="shared" si="168"/>
        <v>1.2100000000000002</v>
      </c>
      <c r="F1386" s="2">
        <f t="shared" si="169"/>
        <v>1.2055000000000005</v>
      </c>
      <c r="G1386" s="2">
        <f t="shared" si="163"/>
        <v>1.1504000000000003</v>
      </c>
      <c r="H1386" s="2">
        <f t="shared" si="167"/>
        <v>1.0281000000000005</v>
      </c>
      <c r="I1386" s="2">
        <f t="array" ref="I1386">SUMPRODUCT(B1370:B1389, (ROW(B1370:B1389)-ROW(B1370)+1)) / (20*21/2)</f>
        <v>1.21</v>
      </c>
      <c r="J1386" s="2">
        <f t="shared" si="170"/>
        <v>1.1972299317347688</v>
      </c>
      <c r="K1386" s="2">
        <f t="shared" si="164"/>
        <v>1.1726154847020036</v>
      </c>
    </row>
    <row r="1387" spans="1:11" ht="13.5" x14ac:dyDescent="0.25">
      <c r="A1387" s="3">
        <f>TITRES_STAT!B1390</f>
        <v>44334</v>
      </c>
      <c r="B1387" s="5">
        <f>TITRES_STAT!D1390</f>
        <v>1.21</v>
      </c>
      <c r="C1387" s="2">
        <f t="shared" si="165"/>
        <v>0</v>
      </c>
      <c r="D1387" s="2">
        <f t="shared" si="166"/>
        <v>1.21</v>
      </c>
      <c r="E1387" s="2">
        <f t="shared" si="168"/>
        <v>1.2100000000000002</v>
      </c>
      <c r="F1387" s="2">
        <f t="shared" si="169"/>
        <v>1.2070000000000005</v>
      </c>
      <c r="G1387" s="2">
        <f t="shared" si="163"/>
        <v>1.1520000000000004</v>
      </c>
      <c r="H1387" s="2">
        <f t="shared" si="167"/>
        <v>1.0293500000000007</v>
      </c>
      <c r="I1387" s="2">
        <f t="array" ref="I1387">SUMPRODUCT(B1371:B1390, (ROW(B1371:B1390)-ROW(B1371)+1)) / (20*21/2)</f>
        <v>1.21</v>
      </c>
      <c r="J1387" s="2">
        <f t="shared" si="170"/>
        <v>1.1984461287124097</v>
      </c>
      <c r="K1387" s="2">
        <f t="shared" si="164"/>
        <v>1.1740815441254544</v>
      </c>
    </row>
    <row r="1388" spans="1:11" ht="13.5" x14ac:dyDescent="0.25">
      <c r="A1388" s="3">
        <f>TITRES_STAT!B1391</f>
        <v>44335</v>
      </c>
      <c r="B1388" s="5">
        <f>TITRES_STAT!D1391</f>
        <v>1.21</v>
      </c>
      <c r="C1388" s="2">
        <f t="shared" si="165"/>
        <v>0</v>
      </c>
      <c r="D1388" s="2">
        <f t="shared" si="166"/>
        <v>1.21</v>
      </c>
      <c r="E1388" s="2">
        <f t="shared" si="168"/>
        <v>1.2100000000000002</v>
      </c>
      <c r="F1388" s="2">
        <f t="shared" si="169"/>
        <v>1.2085000000000004</v>
      </c>
      <c r="G1388" s="2">
        <f t="shared" si="163"/>
        <v>1.1536000000000002</v>
      </c>
      <c r="H1388" s="2">
        <f t="shared" si="167"/>
        <v>1.0305000000000006</v>
      </c>
      <c r="I1388" s="2">
        <f t="array" ref="I1388">SUMPRODUCT(B1372:B1391, (ROW(B1372:B1391)-ROW(B1372)+1)) / (20*21/2)</f>
        <v>1.2128571428571429</v>
      </c>
      <c r="J1388" s="2">
        <f t="shared" si="170"/>
        <v>1.1995464974064658</v>
      </c>
      <c r="K1388" s="2">
        <f t="shared" si="164"/>
        <v>1.1754901110224953</v>
      </c>
    </row>
    <row r="1389" spans="1:11" ht="13.5" x14ac:dyDescent="0.25">
      <c r="A1389" s="3">
        <f>TITRES_STAT!B1392</f>
        <v>44336</v>
      </c>
      <c r="B1389" s="5">
        <f>TITRES_STAT!D1392</f>
        <v>1.21</v>
      </c>
      <c r="C1389" s="2">
        <f t="shared" si="165"/>
        <v>0</v>
      </c>
      <c r="D1389" s="2">
        <f t="shared" si="166"/>
        <v>1.21</v>
      </c>
      <c r="E1389" s="2">
        <f t="shared" si="168"/>
        <v>1.2100000000000002</v>
      </c>
      <c r="F1389" s="2">
        <f t="shared" si="169"/>
        <v>1.2100000000000004</v>
      </c>
      <c r="G1389" s="2">
        <f t="shared" si="163"/>
        <v>1.1552000000000002</v>
      </c>
      <c r="H1389" s="2">
        <f t="shared" si="167"/>
        <v>1.0315500000000006</v>
      </c>
      <c r="I1389" s="2">
        <f t="array" ref="I1389">SUMPRODUCT(B1373:B1392, (ROW(B1373:B1392)-ROW(B1373)+1)) / (20*21/2)</f>
        <v>1.2155714285714285</v>
      </c>
      <c r="J1389" s="2">
        <f t="shared" si="170"/>
        <v>1.2005420690820403</v>
      </c>
      <c r="K1389" s="2">
        <f t="shared" si="164"/>
        <v>1.1768434400020054</v>
      </c>
    </row>
    <row r="1390" spans="1:11" ht="13.5" x14ac:dyDescent="0.25">
      <c r="A1390" s="3">
        <f>TITRES_STAT!B1393</f>
        <v>44337</v>
      </c>
      <c r="B1390" s="5">
        <f>TITRES_STAT!D1393</f>
        <v>1.21</v>
      </c>
      <c r="C1390" s="2">
        <f t="shared" si="165"/>
        <v>0</v>
      </c>
      <c r="D1390" s="2">
        <f t="shared" si="166"/>
        <v>1.21</v>
      </c>
      <c r="E1390" s="2">
        <f t="shared" si="168"/>
        <v>1.2100000000000002</v>
      </c>
      <c r="F1390" s="2">
        <f t="shared" si="169"/>
        <v>1.2100000000000004</v>
      </c>
      <c r="G1390" s="2">
        <f t="shared" si="163"/>
        <v>1.1568000000000003</v>
      </c>
      <c r="H1390" s="2">
        <f t="shared" si="167"/>
        <v>1.0326000000000009</v>
      </c>
      <c r="I1390" s="2">
        <f t="array" ref="I1390">SUMPRODUCT(B1374:B1393, (ROW(B1374:B1393)-ROW(B1374)+1)) / (20*21/2)</f>
        <v>1.2181428571428572</v>
      </c>
      <c r="J1390" s="2">
        <f t="shared" si="170"/>
        <v>1.2014428244075601</v>
      </c>
      <c r="K1390" s="2">
        <f t="shared" si="164"/>
        <v>1.1781436972568287</v>
      </c>
    </row>
    <row r="1391" spans="1:11" ht="13.5" x14ac:dyDescent="0.25">
      <c r="A1391" s="3">
        <f>TITRES_STAT!B1394</f>
        <v>44340</v>
      </c>
      <c r="B1391" s="5">
        <f>TITRES_STAT!D1394</f>
        <v>1.24</v>
      </c>
      <c r="C1391" s="2">
        <f t="shared" si="165"/>
        <v>3.0000000000000027E-2</v>
      </c>
      <c r="D1391" s="2">
        <f t="shared" si="166"/>
        <v>1.216</v>
      </c>
      <c r="E1391" s="2">
        <f t="shared" si="168"/>
        <v>1.2130000000000001</v>
      </c>
      <c r="F1391" s="2">
        <f t="shared" si="169"/>
        <v>1.2115000000000005</v>
      </c>
      <c r="G1391" s="2">
        <f t="shared" si="163"/>
        <v>1.1590000000000003</v>
      </c>
      <c r="H1391" s="2">
        <f t="shared" si="167"/>
        <v>1.0338000000000009</v>
      </c>
      <c r="I1391" s="2">
        <f t="array" ref="I1391">SUMPRODUCT(B1375:B1394, (ROW(B1375:B1394)-ROW(B1375)+1)) / (20*21/2)</f>
        <v>1.2205714285714286</v>
      </c>
      <c r="J1391" s="2">
        <f t="shared" si="170"/>
        <v>1.2051149363687448</v>
      </c>
      <c r="K1391" s="2">
        <f t="shared" si="164"/>
        <v>1.1805694346193059</v>
      </c>
    </row>
    <row r="1392" spans="1:11" ht="13.5" x14ac:dyDescent="0.25">
      <c r="A1392" s="3">
        <f>TITRES_STAT!B1395</f>
        <v>44341</v>
      </c>
      <c r="B1392" s="5">
        <f>TITRES_STAT!D1395</f>
        <v>1.24</v>
      </c>
      <c r="C1392" s="2">
        <f t="shared" si="165"/>
        <v>0</v>
      </c>
      <c r="D1392" s="2">
        <f t="shared" si="166"/>
        <v>1.222</v>
      </c>
      <c r="E1392" s="2">
        <f t="shared" si="168"/>
        <v>1.216</v>
      </c>
      <c r="F1392" s="2">
        <f t="shared" si="169"/>
        <v>1.2130000000000003</v>
      </c>
      <c r="G1392" s="2">
        <f t="shared" si="163"/>
        <v>1.1612000000000002</v>
      </c>
      <c r="H1392" s="2">
        <f t="shared" si="167"/>
        <v>1.035000000000001</v>
      </c>
      <c r="I1392" s="2">
        <f t="array" ref="I1392">SUMPRODUCT(B1376:B1395, (ROW(B1376:B1395)-ROW(B1376)+1)) / (20*21/2)</f>
        <v>1.2285714285714286</v>
      </c>
      <c r="J1392" s="2">
        <f t="shared" si="170"/>
        <v>1.2084373233812453</v>
      </c>
      <c r="K1392" s="2">
        <f t="shared" si="164"/>
        <v>1.1829000450263918</v>
      </c>
    </row>
    <row r="1393" spans="1:11" ht="13.5" x14ac:dyDescent="0.25">
      <c r="A1393" s="3">
        <f>TITRES_STAT!B1396</f>
        <v>44342</v>
      </c>
      <c r="B1393" s="5">
        <f>TITRES_STAT!D1396</f>
        <v>1.24</v>
      </c>
      <c r="C1393" s="2">
        <f t="shared" si="165"/>
        <v>0</v>
      </c>
      <c r="D1393" s="2">
        <f t="shared" si="166"/>
        <v>1.2280000000000002</v>
      </c>
      <c r="E1393" s="2">
        <f t="shared" si="168"/>
        <v>1.2189999999999999</v>
      </c>
      <c r="F1393" s="2">
        <f t="shared" si="169"/>
        <v>1.2145000000000001</v>
      </c>
      <c r="G1393" s="2">
        <f t="shared" si="163"/>
        <v>1.1640000000000001</v>
      </c>
      <c r="H1393" s="2">
        <f t="shared" si="167"/>
        <v>1.0362000000000011</v>
      </c>
      <c r="I1393" s="2">
        <f t="array" ref="I1393">SUMPRODUCT(B1377:B1396, (ROW(B1377:B1396)-ROW(B1377)+1)) / (20*21/2)</f>
        <v>1.236142857142857</v>
      </c>
      <c r="J1393" s="2">
        <f t="shared" si="170"/>
        <v>1.2114432925830314</v>
      </c>
      <c r="K1393" s="2">
        <f t="shared" si="164"/>
        <v>1.1851392589469254</v>
      </c>
    </row>
    <row r="1394" spans="1:11" ht="13.5" x14ac:dyDescent="0.25">
      <c r="A1394" s="3">
        <f>TITRES_STAT!B1397</f>
        <v>44343</v>
      </c>
      <c r="B1394" s="5">
        <f>TITRES_STAT!D1397</f>
        <v>1.24</v>
      </c>
      <c r="C1394" s="2">
        <f t="shared" si="165"/>
        <v>0</v>
      </c>
      <c r="D1394" s="2">
        <f t="shared" si="166"/>
        <v>1.2340000000000002</v>
      </c>
      <c r="E1394" s="2">
        <f t="shared" si="168"/>
        <v>1.222</v>
      </c>
      <c r="F1394" s="2">
        <f t="shared" si="169"/>
        <v>1.216</v>
      </c>
      <c r="G1394" s="2">
        <f t="shared" ref="G1394:G1457" si="171">AVERAGE(B1345:B1394)</f>
        <v>1.1668000000000003</v>
      </c>
      <c r="H1394" s="2">
        <f t="shared" si="167"/>
        <v>1.0374000000000012</v>
      </c>
      <c r="I1394" s="2">
        <f t="array" ref="I1394">SUMPRODUCT(B1378:B1397, (ROW(B1378:B1397)-ROW(B1378)+1)) / (20*21/2)</f>
        <v>1.2432857142857143</v>
      </c>
      <c r="J1394" s="2">
        <f t="shared" si="170"/>
        <v>1.214162979003695</v>
      </c>
      <c r="K1394" s="2">
        <f t="shared" si="164"/>
        <v>1.1872906605568498</v>
      </c>
    </row>
    <row r="1395" spans="1:11" ht="13.5" x14ac:dyDescent="0.25">
      <c r="A1395" s="3">
        <f>TITRES_STAT!B1398</f>
        <v>44344</v>
      </c>
      <c r="B1395" s="5">
        <f>TITRES_STAT!D1398</f>
        <v>1.3</v>
      </c>
      <c r="C1395" s="2">
        <f t="shared" si="165"/>
        <v>6.0000000000000053E-2</v>
      </c>
      <c r="D1395" s="2">
        <f t="shared" si="166"/>
        <v>1.252</v>
      </c>
      <c r="E1395" s="2">
        <f t="shared" si="168"/>
        <v>1.2310000000000001</v>
      </c>
      <c r="F1395" s="2">
        <f t="shared" si="169"/>
        <v>1.2204999999999999</v>
      </c>
      <c r="G1395" s="2">
        <f t="shared" si="171"/>
        <v>1.1708000000000003</v>
      </c>
      <c r="H1395" s="2">
        <f t="shared" si="167"/>
        <v>1.038900000000001</v>
      </c>
      <c r="I1395" s="2">
        <f t="array" ref="I1395">SUMPRODUCT(B1379:B1398, (ROW(B1379:B1398)-ROW(B1379)+1)) / (20*21/2)</f>
        <v>1.25</v>
      </c>
      <c r="J1395" s="2">
        <f t="shared" si="170"/>
        <v>1.2223379333842954</v>
      </c>
      <c r="K1395" s="2">
        <f t="shared" ref="K1395:K1458" si="172">$K$4*B1395+(1-$K$4)*K1394</f>
        <v>1.1917106346526598</v>
      </c>
    </row>
    <row r="1396" spans="1:11" ht="13.5" x14ac:dyDescent="0.25">
      <c r="A1396" s="3">
        <f>TITRES_STAT!B1399</f>
        <v>44347</v>
      </c>
      <c r="B1396" s="5">
        <f>TITRES_STAT!D1399</f>
        <v>1.3</v>
      </c>
      <c r="C1396" s="2">
        <f t="shared" si="165"/>
        <v>0</v>
      </c>
      <c r="D1396" s="2">
        <f t="shared" si="166"/>
        <v>1.2639999999999998</v>
      </c>
      <c r="E1396" s="2">
        <f t="shared" si="168"/>
        <v>1.2400000000000002</v>
      </c>
      <c r="F1396" s="2">
        <f t="shared" si="169"/>
        <v>1.2250000000000001</v>
      </c>
      <c r="G1396" s="2">
        <f t="shared" si="171"/>
        <v>1.1748000000000003</v>
      </c>
      <c r="H1396" s="2">
        <f t="shared" si="167"/>
        <v>1.0404000000000011</v>
      </c>
      <c r="I1396" s="2">
        <f t="array" ref="I1396">SUMPRODUCT(B1380:B1399, (ROW(B1380:B1399)-ROW(B1380)+1)) / (20*21/2)</f>
        <v>1.2534285714285713</v>
      </c>
      <c r="J1396" s="2">
        <f t="shared" si="170"/>
        <v>1.2297343206810292</v>
      </c>
      <c r="K1396" s="2">
        <f t="shared" si="172"/>
        <v>1.1959572764309869</v>
      </c>
    </row>
    <row r="1397" spans="1:11" ht="13.5" x14ac:dyDescent="0.25">
      <c r="A1397" s="3">
        <f>TITRES_STAT!B1400</f>
        <v>44348</v>
      </c>
      <c r="B1397" s="5">
        <f>TITRES_STAT!D1400</f>
        <v>1.3</v>
      </c>
      <c r="C1397" s="2">
        <f t="shared" si="165"/>
        <v>0</v>
      </c>
      <c r="D1397" s="2">
        <f t="shared" si="166"/>
        <v>1.276</v>
      </c>
      <c r="E1397" s="2">
        <f t="shared" si="168"/>
        <v>1.2490000000000001</v>
      </c>
      <c r="F1397" s="2">
        <f t="shared" si="169"/>
        <v>1.2295</v>
      </c>
      <c r="G1397" s="2">
        <f t="shared" si="171"/>
        <v>1.1788000000000001</v>
      </c>
      <c r="H1397" s="2">
        <f t="shared" si="167"/>
        <v>1.0419000000000012</v>
      </c>
      <c r="I1397" s="2">
        <f t="array" ref="I1397">SUMPRODUCT(B1381:B1400, (ROW(B1381:B1400)-ROW(B1381)+1)) / (20*21/2)</f>
        <v>1.2565714285714285</v>
      </c>
      <c r="J1397" s="2">
        <f t="shared" si="170"/>
        <v>1.2364262901399787</v>
      </c>
      <c r="K1397" s="2">
        <f t="shared" si="172"/>
        <v>1.200037383237615</v>
      </c>
    </row>
    <row r="1398" spans="1:11" ht="13.5" x14ac:dyDescent="0.25">
      <c r="A1398" s="3">
        <f>TITRES_STAT!B1401</f>
        <v>44349</v>
      </c>
      <c r="B1398" s="5">
        <f>TITRES_STAT!D1401</f>
        <v>1.3</v>
      </c>
      <c r="C1398" s="2">
        <f t="shared" si="165"/>
        <v>0</v>
      </c>
      <c r="D1398" s="2">
        <f t="shared" si="166"/>
        <v>1.2879999999999998</v>
      </c>
      <c r="E1398" s="2">
        <f t="shared" si="168"/>
        <v>1.2580000000000005</v>
      </c>
      <c r="F1398" s="2">
        <f t="shared" si="169"/>
        <v>1.2340000000000002</v>
      </c>
      <c r="G1398" s="2">
        <f t="shared" si="171"/>
        <v>1.1828000000000001</v>
      </c>
      <c r="H1398" s="2">
        <f t="shared" si="167"/>
        <v>1.0434000000000012</v>
      </c>
      <c r="I1398" s="2">
        <f t="array" ref="I1398">SUMPRODUCT(B1382:B1401, (ROW(B1382:B1401)-ROW(B1382)+1)) / (20*21/2)</f>
        <v>1.2594285714285713</v>
      </c>
      <c r="J1398" s="2">
        <f t="shared" si="170"/>
        <v>1.2424809291742664</v>
      </c>
      <c r="K1398" s="2">
        <f t="shared" si="172"/>
        <v>1.2039574858557478</v>
      </c>
    </row>
    <row r="1399" spans="1:11" ht="13.5" x14ac:dyDescent="0.25">
      <c r="A1399" s="3">
        <f>TITRES_STAT!B1402</f>
        <v>44350</v>
      </c>
      <c r="B1399" s="5">
        <f>TITRES_STAT!D1402</f>
        <v>1.27</v>
      </c>
      <c r="C1399" s="2">
        <f t="shared" si="165"/>
        <v>-3.0000000000000027E-2</v>
      </c>
      <c r="D1399" s="2">
        <f t="shared" si="166"/>
        <v>1.294</v>
      </c>
      <c r="E1399" s="2">
        <f t="shared" si="168"/>
        <v>1.2640000000000002</v>
      </c>
      <c r="F1399" s="2">
        <f t="shared" si="169"/>
        <v>1.2370000000000001</v>
      </c>
      <c r="G1399" s="2">
        <f t="shared" si="171"/>
        <v>1.1862000000000001</v>
      </c>
      <c r="H1399" s="2">
        <f t="shared" si="167"/>
        <v>1.0447500000000014</v>
      </c>
      <c r="I1399" s="2">
        <f t="array" ref="I1399">SUMPRODUCT(B1383:B1402, (ROW(B1383:B1402)-ROW(B1383)+1)) / (20*21/2)</f>
        <v>1.2648571428571429</v>
      </c>
      <c r="J1399" s="2">
        <f t="shared" si="170"/>
        <v>1.2451017930624315</v>
      </c>
      <c r="K1399" s="2">
        <f t="shared" si="172"/>
        <v>1.2065473883712088</v>
      </c>
    </row>
    <row r="1400" spans="1:11" ht="13.5" x14ac:dyDescent="0.25">
      <c r="A1400" s="3">
        <f>TITRES_STAT!B1403</f>
        <v>44351</v>
      </c>
      <c r="B1400" s="5">
        <f>TITRES_STAT!D1403</f>
        <v>1.27</v>
      </c>
      <c r="C1400" s="2">
        <f t="shared" si="165"/>
        <v>0</v>
      </c>
      <c r="D1400" s="2">
        <f t="shared" si="166"/>
        <v>1.2879999999999998</v>
      </c>
      <c r="E1400" s="2">
        <f t="shared" si="168"/>
        <v>1.27</v>
      </c>
      <c r="F1400" s="2">
        <f t="shared" si="169"/>
        <v>1.2400000000000002</v>
      </c>
      <c r="G1400" s="2">
        <f t="shared" si="171"/>
        <v>1.1896000000000002</v>
      </c>
      <c r="H1400" s="2">
        <f t="shared" si="167"/>
        <v>1.0461000000000014</v>
      </c>
      <c r="I1400" s="2">
        <f t="array" ref="I1400">SUMPRODUCT(B1384:B1403, (ROW(B1384:B1403)-ROW(B1384)+1)) / (20*21/2)</f>
        <v>1.2698571428571426</v>
      </c>
      <c r="J1400" s="2">
        <f t="shared" si="170"/>
        <v>1.2474730508660095</v>
      </c>
      <c r="K1400" s="2">
        <f t="shared" si="172"/>
        <v>1.2090357260821418</v>
      </c>
    </row>
    <row r="1401" spans="1:11" ht="13.5" x14ac:dyDescent="0.25">
      <c r="A1401" s="3">
        <f>TITRES_STAT!B1404</f>
        <v>44354</v>
      </c>
      <c r="B1401" s="5">
        <f>TITRES_STAT!D1404</f>
        <v>1.27</v>
      </c>
      <c r="C1401" s="2">
        <f t="shared" si="165"/>
        <v>0</v>
      </c>
      <c r="D1401" s="2">
        <f t="shared" si="166"/>
        <v>1.282</v>
      </c>
      <c r="E1401" s="2">
        <f t="shared" si="168"/>
        <v>1.2729999999999999</v>
      </c>
      <c r="F1401" s="2">
        <f t="shared" si="169"/>
        <v>1.2430000000000001</v>
      </c>
      <c r="G1401" s="2">
        <f t="shared" si="171"/>
        <v>1.1930000000000005</v>
      </c>
      <c r="H1401" s="2">
        <f t="shared" si="167"/>
        <v>1.0474500000000015</v>
      </c>
      <c r="I1401" s="2">
        <f t="array" ref="I1401">SUMPRODUCT(B1385:B1404, (ROW(B1385:B1404)-ROW(B1385)+1)) / (20*21/2)</f>
        <v>1.2744285714285715</v>
      </c>
      <c r="J1401" s="2">
        <f t="shared" si="170"/>
        <v>1.2496184745930561</v>
      </c>
      <c r="K1401" s="2">
        <f t="shared" si="172"/>
        <v>1.2114264819220579</v>
      </c>
    </row>
    <row r="1402" spans="1:11" ht="13.5" x14ac:dyDescent="0.25">
      <c r="A1402" s="3">
        <f>TITRES_STAT!B1405</f>
        <v>44355</v>
      </c>
      <c r="B1402" s="5">
        <f>TITRES_STAT!D1405</f>
        <v>1.3</v>
      </c>
      <c r="C1402" s="2">
        <f t="shared" si="165"/>
        <v>3.0000000000000027E-2</v>
      </c>
      <c r="D1402" s="2">
        <f t="shared" si="166"/>
        <v>1.282</v>
      </c>
      <c r="E1402" s="2">
        <f t="shared" si="168"/>
        <v>1.2789999999999999</v>
      </c>
      <c r="F1402" s="2">
        <f t="shared" si="169"/>
        <v>1.2475000000000001</v>
      </c>
      <c r="G1402" s="2">
        <f t="shared" si="171"/>
        <v>1.1970000000000003</v>
      </c>
      <c r="H1402" s="2">
        <f t="shared" si="167"/>
        <v>1.0489500000000016</v>
      </c>
      <c r="I1402" s="2">
        <f t="array" ref="I1402">SUMPRODUCT(B1386:B1405, (ROW(B1386:B1405)-ROW(B1386)+1)) / (20*21/2)</f>
        <v>1.2785714285714285</v>
      </c>
      <c r="J1402" s="2">
        <f t="shared" si="170"/>
        <v>1.2544167151080032</v>
      </c>
      <c r="K1402" s="2">
        <f t="shared" si="172"/>
        <v>1.2148999532192322</v>
      </c>
    </row>
    <row r="1403" spans="1:11" ht="13.5" x14ac:dyDescent="0.25">
      <c r="A1403" s="3">
        <f>TITRES_STAT!B1406</f>
        <v>44356</v>
      </c>
      <c r="B1403" s="5">
        <f>TITRES_STAT!D1406</f>
        <v>1.3</v>
      </c>
      <c r="C1403" s="2">
        <f t="shared" si="165"/>
        <v>0</v>
      </c>
      <c r="D1403" s="2">
        <f t="shared" si="166"/>
        <v>1.282</v>
      </c>
      <c r="E1403" s="2">
        <f t="shared" si="168"/>
        <v>1.2849999999999999</v>
      </c>
      <c r="F1403" s="2">
        <f t="shared" si="169"/>
        <v>1.2520000000000002</v>
      </c>
      <c r="G1403" s="2">
        <f t="shared" si="171"/>
        <v>1.2010000000000003</v>
      </c>
      <c r="H1403" s="2">
        <f t="shared" si="167"/>
        <v>1.0504500000000017</v>
      </c>
      <c r="I1403" s="2">
        <f t="array" ref="I1403">SUMPRODUCT(B1387:B1406, (ROW(B1387:B1406)-ROW(B1387)+1)) / (20*21/2)</f>
        <v>1.2794285714285714</v>
      </c>
      <c r="J1403" s="2">
        <f t="shared" si="170"/>
        <v>1.2587579803358124</v>
      </c>
      <c r="K1403" s="2">
        <f t="shared" si="172"/>
        <v>1.218237209955733</v>
      </c>
    </row>
    <row r="1404" spans="1:11" ht="13.5" x14ac:dyDescent="0.25">
      <c r="A1404" s="3">
        <f>TITRES_STAT!B1407</f>
        <v>44357</v>
      </c>
      <c r="B1404" s="5">
        <f>TITRES_STAT!D1407</f>
        <v>1.3</v>
      </c>
      <c r="C1404" s="2">
        <f t="shared" si="165"/>
        <v>0</v>
      </c>
      <c r="D1404" s="2">
        <f t="shared" si="166"/>
        <v>1.2879999999999998</v>
      </c>
      <c r="E1404" s="2">
        <f t="shared" si="168"/>
        <v>1.2910000000000001</v>
      </c>
      <c r="F1404" s="2">
        <f t="shared" si="169"/>
        <v>1.2565000000000002</v>
      </c>
      <c r="G1404" s="2">
        <f t="shared" si="171"/>
        <v>1.2050000000000003</v>
      </c>
      <c r="H1404" s="2">
        <f t="shared" si="167"/>
        <v>1.0519500000000017</v>
      </c>
      <c r="I1404" s="2">
        <f t="array" ref="I1404">SUMPRODUCT(B1388:B1407, (ROW(B1388:B1407)-ROW(B1388)+1)) / (20*21/2)</f>
        <v>1.28</v>
      </c>
      <c r="J1404" s="2">
        <f t="shared" si="170"/>
        <v>1.2626857917324017</v>
      </c>
      <c r="K1404" s="2">
        <f t="shared" si="172"/>
        <v>1.2214435938790378</v>
      </c>
    </row>
    <row r="1405" spans="1:11" ht="13.5" x14ac:dyDescent="0.25">
      <c r="A1405" s="3">
        <f>TITRES_STAT!B1408</f>
        <v>44358</v>
      </c>
      <c r="B1405" s="5">
        <f>TITRES_STAT!D1408</f>
        <v>1.3</v>
      </c>
      <c r="C1405" s="2">
        <f t="shared" si="165"/>
        <v>0</v>
      </c>
      <c r="D1405" s="2">
        <f t="shared" si="166"/>
        <v>1.294</v>
      </c>
      <c r="E1405" s="2">
        <f t="shared" si="168"/>
        <v>1.2910000000000001</v>
      </c>
      <c r="F1405" s="2">
        <f t="shared" si="169"/>
        <v>1.2610000000000001</v>
      </c>
      <c r="G1405" s="2">
        <f t="shared" si="171"/>
        <v>1.2090000000000003</v>
      </c>
      <c r="H1405" s="2">
        <f t="shared" si="167"/>
        <v>1.0534500000000018</v>
      </c>
      <c r="I1405" s="2">
        <f t="array" ref="I1405">SUMPRODUCT(B1389:B1408, (ROW(B1389:B1408)-ROW(B1389)+1)) / (20*21/2)</f>
        <v>1.280285714285714</v>
      </c>
      <c r="J1405" s="2">
        <f t="shared" si="170"/>
        <v>1.2662395258531254</v>
      </c>
      <c r="K1405" s="2">
        <f t="shared" si="172"/>
        <v>1.2245242372563305</v>
      </c>
    </row>
    <row r="1406" spans="1:11" ht="13.5" x14ac:dyDescent="0.25">
      <c r="A1406" s="3">
        <f>TITRES_STAT!B1409</f>
        <v>44361</v>
      </c>
      <c r="B1406" s="5">
        <f>TITRES_STAT!D1409</f>
        <v>1.27</v>
      </c>
      <c r="C1406" s="2">
        <f t="shared" si="165"/>
        <v>-3.0000000000000027E-2</v>
      </c>
      <c r="D1406" s="2">
        <f t="shared" si="166"/>
        <v>1.294</v>
      </c>
      <c r="E1406" s="2">
        <f t="shared" si="168"/>
        <v>1.288</v>
      </c>
      <c r="F1406" s="2">
        <f t="shared" si="169"/>
        <v>1.2640000000000002</v>
      </c>
      <c r="G1406" s="2">
        <f t="shared" si="171"/>
        <v>1.2124000000000001</v>
      </c>
      <c r="H1406" s="2">
        <f t="shared" si="167"/>
        <v>1.0548000000000017</v>
      </c>
      <c r="I1406" s="2">
        <f t="array" ref="I1406">SUMPRODUCT(B1390:B1409, (ROW(B1390:B1409)-ROW(B1390)+1)) / (20*21/2)</f>
        <v>1.280285714285714</v>
      </c>
      <c r="J1406" s="2">
        <f t="shared" si="170"/>
        <v>1.2665976662480658</v>
      </c>
      <c r="K1406" s="2">
        <f t="shared" si="172"/>
        <v>1.2263076005011804</v>
      </c>
    </row>
    <row r="1407" spans="1:11" ht="13.5" x14ac:dyDescent="0.25">
      <c r="A1407" s="3">
        <f>TITRES_STAT!B1410</f>
        <v>44362</v>
      </c>
      <c r="B1407" s="5">
        <f>TITRES_STAT!D1410</f>
        <v>1.27</v>
      </c>
      <c r="C1407" s="2">
        <f t="shared" si="165"/>
        <v>0</v>
      </c>
      <c r="D1407" s="2">
        <f t="shared" si="166"/>
        <v>1.2879999999999998</v>
      </c>
      <c r="E1407" s="2">
        <f t="shared" si="168"/>
        <v>1.2849999999999999</v>
      </c>
      <c r="F1407" s="2">
        <f t="shared" si="169"/>
        <v>1.2670000000000001</v>
      </c>
      <c r="G1407" s="2">
        <f t="shared" si="171"/>
        <v>1.2158000000000004</v>
      </c>
      <c r="H1407" s="2">
        <f t="shared" si="167"/>
        <v>1.0561500000000017</v>
      </c>
      <c r="I1407" s="2">
        <f t="array" ref="I1407">SUMPRODUCT(B1391:B1410, (ROW(B1391:B1410)-ROW(B1391)+1)) / (20*21/2)</f>
        <v>1.2799999999999998</v>
      </c>
      <c r="J1407" s="2">
        <f t="shared" si="170"/>
        <v>1.2669216980339644</v>
      </c>
      <c r="K1407" s="2">
        <f t="shared" si="172"/>
        <v>1.2280210279325066</v>
      </c>
    </row>
    <row r="1408" spans="1:11" ht="13.5" x14ac:dyDescent="0.25">
      <c r="A1408" s="3">
        <f>TITRES_STAT!B1411</f>
        <v>44363</v>
      </c>
      <c r="B1408" s="5">
        <f>TITRES_STAT!D1411</f>
        <v>1.27</v>
      </c>
      <c r="C1408" s="2">
        <f t="shared" si="165"/>
        <v>0</v>
      </c>
      <c r="D1408" s="2">
        <f t="shared" si="166"/>
        <v>1.282</v>
      </c>
      <c r="E1408" s="2">
        <f t="shared" si="168"/>
        <v>1.2819999999999998</v>
      </c>
      <c r="F1408" s="2">
        <f t="shared" si="169"/>
        <v>1.2700000000000002</v>
      </c>
      <c r="G1408" s="2">
        <f t="shared" si="171"/>
        <v>1.2192000000000005</v>
      </c>
      <c r="H1408" s="2">
        <f t="shared" si="167"/>
        <v>1.0575000000000019</v>
      </c>
      <c r="I1408" s="2">
        <f t="array" ref="I1408">SUMPRODUCT(B1392:B1411, (ROW(B1392:B1411)-ROW(B1392)+1)) / (20*21/2)</f>
        <v>1.2794285714285711</v>
      </c>
      <c r="J1408" s="2">
        <f t="shared" si="170"/>
        <v>1.2672148696497774</v>
      </c>
      <c r="K1408" s="2">
        <f t="shared" si="172"/>
        <v>1.2296672621312319</v>
      </c>
    </row>
    <row r="1409" spans="1:11" ht="13.5" x14ac:dyDescent="0.25">
      <c r="A1409" s="3">
        <f>TITRES_STAT!B1412</f>
        <v>44364</v>
      </c>
      <c r="B1409" s="5">
        <f>TITRES_STAT!D1412</f>
        <v>1.27</v>
      </c>
      <c r="C1409" s="2">
        <f t="shared" si="165"/>
        <v>0</v>
      </c>
      <c r="D1409" s="2">
        <f t="shared" si="166"/>
        <v>1.2760000000000002</v>
      </c>
      <c r="E1409" s="2">
        <f t="shared" si="168"/>
        <v>1.2819999999999998</v>
      </c>
      <c r="F1409" s="2">
        <f t="shared" si="169"/>
        <v>1.2730000000000001</v>
      </c>
      <c r="G1409" s="2">
        <f t="shared" si="171"/>
        <v>1.2226000000000006</v>
      </c>
      <c r="H1409" s="2">
        <f t="shared" si="167"/>
        <v>1.0588500000000018</v>
      </c>
      <c r="I1409" s="2">
        <f t="array" ref="I1409">SUMPRODUCT(B1393:B1412, (ROW(B1393:B1412)-ROW(B1393)+1)) / (20*21/2)</f>
        <v>1.2787142857142857</v>
      </c>
      <c r="J1409" s="2">
        <f t="shared" si="170"/>
        <v>1.2674801201593224</v>
      </c>
      <c r="K1409" s="2">
        <f t="shared" si="172"/>
        <v>1.2312489381260856</v>
      </c>
    </row>
    <row r="1410" spans="1:11" ht="13.5" x14ac:dyDescent="0.25">
      <c r="A1410" s="3">
        <f>TITRES_STAT!B1413</f>
        <v>44365</v>
      </c>
      <c r="B1410" s="5">
        <f>TITRES_STAT!D1413</f>
        <v>1.27</v>
      </c>
      <c r="C1410" s="2">
        <f t="shared" si="165"/>
        <v>0</v>
      </c>
      <c r="D1410" s="2">
        <f t="shared" si="166"/>
        <v>1.27</v>
      </c>
      <c r="E1410" s="2">
        <f t="shared" si="168"/>
        <v>1.2819999999999998</v>
      </c>
      <c r="F1410" s="2">
        <f t="shared" si="169"/>
        <v>1.276</v>
      </c>
      <c r="G1410" s="2">
        <f t="shared" si="171"/>
        <v>1.2258000000000004</v>
      </c>
      <c r="H1410" s="2">
        <f t="shared" si="167"/>
        <v>1.060200000000002</v>
      </c>
      <c r="I1410" s="2">
        <f t="array" ref="I1410">SUMPRODUCT(B1394:B1413, (ROW(B1394:B1413)-ROW(B1394)+1)) / (20*21/2)</f>
        <v>1.2778571428571428</v>
      </c>
      <c r="J1410" s="2">
        <f t="shared" si="170"/>
        <v>1.2677201087155774</v>
      </c>
      <c r="K1410" s="2">
        <f t="shared" si="172"/>
        <v>1.2327685876113372</v>
      </c>
    </row>
    <row r="1411" spans="1:11" ht="13.5" x14ac:dyDescent="0.25">
      <c r="A1411" s="3">
        <f>TITRES_STAT!B1414</f>
        <v>44368</v>
      </c>
      <c r="B1411" s="5">
        <f>TITRES_STAT!D1414</f>
        <v>1.27</v>
      </c>
      <c r="C1411" s="2">
        <f t="shared" si="165"/>
        <v>0</v>
      </c>
      <c r="D1411" s="2">
        <f t="shared" si="166"/>
        <v>1.27</v>
      </c>
      <c r="E1411" s="2">
        <f t="shared" si="168"/>
        <v>1.2819999999999998</v>
      </c>
      <c r="F1411" s="2">
        <f t="shared" si="169"/>
        <v>1.2774999999999999</v>
      </c>
      <c r="G1411" s="2">
        <f t="shared" si="171"/>
        <v>1.2290000000000005</v>
      </c>
      <c r="H1411" s="2">
        <f t="shared" si="167"/>
        <v>1.0617000000000019</v>
      </c>
      <c r="I1411" s="2">
        <f t="array" ref="I1411">SUMPRODUCT(B1395:B1414, (ROW(B1395:B1414)-ROW(B1395)+1)) / (20*21/2)</f>
        <v>1.2768571428571427</v>
      </c>
      <c r="J1411" s="2">
        <f t="shared" si="170"/>
        <v>1.2679372412188556</v>
      </c>
      <c r="K1411" s="2">
        <f t="shared" si="172"/>
        <v>1.234228642999128</v>
      </c>
    </row>
    <row r="1412" spans="1:11" ht="13.5" x14ac:dyDescent="0.25">
      <c r="A1412" s="3">
        <f>TITRES_STAT!B1415</f>
        <v>44369</v>
      </c>
      <c r="B1412" s="5">
        <f>TITRES_STAT!D1415</f>
        <v>1.27</v>
      </c>
      <c r="C1412" s="2">
        <f t="shared" ref="C1412:C1475" si="173">B1412-B1411</f>
        <v>0</v>
      </c>
      <c r="D1412" s="2">
        <f t="shared" si="166"/>
        <v>1.27</v>
      </c>
      <c r="E1412" s="2">
        <f t="shared" si="168"/>
        <v>1.2789999999999997</v>
      </c>
      <c r="F1412" s="2">
        <f t="shared" si="169"/>
        <v>1.2789999999999999</v>
      </c>
      <c r="G1412" s="2">
        <f t="shared" si="171"/>
        <v>1.2322000000000006</v>
      </c>
      <c r="H1412" s="2">
        <f t="shared" si="167"/>
        <v>1.0634000000000021</v>
      </c>
      <c r="I1412" s="2">
        <f t="array" ref="I1412">SUMPRODUCT(B1396:B1415, (ROW(B1396:B1415)-ROW(B1396)+1)) / (20*21/2)</f>
        <v>1.2728571428571429</v>
      </c>
      <c r="J1412" s="2">
        <f t="shared" si="170"/>
        <v>1.2681336944361075</v>
      </c>
      <c r="K1412" s="2">
        <f t="shared" si="172"/>
        <v>1.2356314413128877</v>
      </c>
    </row>
    <row r="1413" spans="1:11" ht="13.5" x14ac:dyDescent="0.25">
      <c r="A1413" s="3">
        <f>TITRES_STAT!B1416</f>
        <v>44370</v>
      </c>
      <c r="B1413" s="5">
        <f>TITRES_STAT!D1416</f>
        <v>1.27</v>
      </c>
      <c r="C1413" s="2">
        <f t="shared" si="173"/>
        <v>0</v>
      </c>
      <c r="D1413" s="2">
        <f t="shared" si="166"/>
        <v>1.27</v>
      </c>
      <c r="E1413" s="2">
        <f t="shared" si="168"/>
        <v>1.2759999999999998</v>
      </c>
      <c r="F1413" s="2">
        <f t="shared" si="169"/>
        <v>1.2805</v>
      </c>
      <c r="G1413" s="2">
        <f t="shared" si="171"/>
        <v>1.2346000000000006</v>
      </c>
      <c r="H1413" s="2">
        <f t="shared" si="167"/>
        <v>1.0651000000000019</v>
      </c>
      <c r="I1413" s="2">
        <f t="array" ref="I1413">SUMPRODUCT(B1397:B1416, (ROW(B1397:B1416)-ROW(B1397)+1)) / (20*21/2)</f>
        <v>1.2691428571428574</v>
      </c>
      <c r="J1413" s="2">
        <f t="shared" si="170"/>
        <v>1.2683114378231448</v>
      </c>
      <c r="K1413" s="2">
        <f t="shared" si="172"/>
        <v>1.2369792279280687</v>
      </c>
    </row>
    <row r="1414" spans="1:11" ht="13.5" x14ac:dyDescent="0.25">
      <c r="A1414" s="3">
        <f>TITRES_STAT!B1417</f>
        <v>44371</v>
      </c>
      <c r="B1414" s="5">
        <f>TITRES_STAT!D1417</f>
        <v>1.27</v>
      </c>
      <c r="C1414" s="2">
        <f t="shared" si="173"/>
        <v>0</v>
      </c>
      <c r="D1414" s="2">
        <f t="shared" ref="D1414:D1477" si="174">AVERAGE(B1410:B1414)</f>
        <v>1.27</v>
      </c>
      <c r="E1414" s="2">
        <f t="shared" si="168"/>
        <v>1.2729999999999999</v>
      </c>
      <c r="F1414" s="2">
        <f t="shared" si="169"/>
        <v>1.282</v>
      </c>
      <c r="G1414" s="2">
        <f t="shared" si="171"/>
        <v>1.2370000000000008</v>
      </c>
      <c r="H1414" s="2">
        <f t="shared" si="167"/>
        <v>1.066800000000002</v>
      </c>
      <c r="I1414" s="2">
        <f t="array" ref="I1414">SUMPRODUCT(B1398:B1417, (ROW(B1398:B1417)-ROW(B1398)+1)) / (20*21/2)</f>
        <v>1.2666666666666666</v>
      </c>
      <c r="J1414" s="2">
        <f t="shared" si="170"/>
        <v>1.2684722532685595</v>
      </c>
      <c r="K1414" s="2">
        <f t="shared" si="172"/>
        <v>1.2382741601661837</v>
      </c>
    </row>
    <row r="1415" spans="1:11" ht="13.5" x14ac:dyDescent="0.25">
      <c r="A1415" s="3">
        <f>TITRES_STAT!B1418</f>
        <v>44372</v>
      </c>
      <c r="B1415" s="5">
        <f>TITRES_STAT!D1418</f>
        <v>1.24</v>
      </c>
      <c r="C1415" s="2">
        <f t="shared" si="173"/>
        <v>-3.0000000000000027E-2</v>
      </c>
      <c r="D1415" s="2">
        <f t="shared" si="174"/>
        <v>1.264</v>
      </c>
      <c r="E1415" s="2">
        <f t="shared" si="168"/>
        <v>1.2669999999999999</v>
      </c>
      <c r="F1415" s="2">
        <f t="shared" si="169"/>
        <v>1.2789999999999999</v>
      </c>
      <c r="G1415" s="2">
        <f t="shared" si="171"/>
        <v>1.2388000000000006</v>
      </c>
      <c r="H1415" s="2">
        <f t="shared" si="167"/>
        <v>1.0683500000000021</v>
      </c>
      <c r="I1415" s="2">
        <f t="array" ref="I1415">SUMPRODUCT(B1399:B1418, (ROW(B1399:B1418)-ROW(B1399)+1)) / (20*21/2)</f>
        <v>1.2644285714285712</v>
      </c>
      <c r="J1415" s="2">
        <f t="shared" si="170"/>
        <v>1.2657606101001253</v>
      </c>
      <c r="K1415" s="2">
        <f t="shared" si="172"/>
        <v>1.2383418401596666</v>
      </c>
    </row>
    <row r="1416" spans="1:11" ht="13.5" x14ac:dyDescent="0.25">
      <c r="A1416" s="3">
        <f>TITRES_STAT!B1419</f>
        <v>44375</v>
      </c>
      <c r="B1416" s="5">
        <f>TITRES_STAT!D1419</f>
        <v>1.24</v>
      </c>
      <c r="C1416" s="2">
        <f t="shared" si="173"/>
        <v>0</v>
      </c>
      <c r="D1416" s="2">
        <f t="shared" si="174"/>
        <v>1.258</v>
      </c>
      <c r="E1416" s="2">
        <f t="shared" si="168"/>
        <v>1.2639999999999998</v>
      </c>
      <c r="F1416" s="2">
        <f t="shared" si="169"/>
        <v>1.2759999999999998</v>
      </c>
      <c r="G1416" s="2">
        <f t="shared" si="171"/>
        <v>1.2406000000000006</v>
      </c>
      <c r="H1416" s="2">
        <f t="shared" si="167"/>
        <v>1.0699000000000021</v>
      </c>
      <c r="I1416" s="2">
        <f t="array" ref="I1416">SUMPRODUCT(B1400:B1419, (ROW(B1400:B1419)-ROW(B1400)+1)) / (20*21/2)</f>
        <v>1.2624285714285715</v>
      </c>
      <c r="J1416" s="2">
        <f t="shared" si="170"/>
        <v>1.263307218662018</v>
      </c>
      <c r="K1416" s="2">
        <f t="shared" si="172"/>
        <v>1.2384068660357581</v>
      </c>
    </row>
    <row r="1417" spans="1:11" ht="13.5" x14ac:dyDescent="0.25">
      <c r="A1417" s="3">
        <f>TITRES_STAT!B1420</f>
        <v>44376</v>
      </c>
      <c r="B1417" s="5">
        <f>TITRES_STAT!D1420</f>
        <v>1.25</v>
      </c>
      <c r="C1417" s="2">
        <f t="shared" si="173"/>
        <v>1.0000000000000009E-2</v>
      </c>
      <c r="D1417" s="2">
        <f t="shared" si="174"/>
        <v>1.254</v>
      </c>
      <c r="E1417" s="2">
        <f t="shared" si="168"/>
        <v>1.262</v>
      </c>
      <c r="F1417" s="2">
        <f t="shared" si="169"/>
        <v>1.2734999999999999</v>
      </c>
      <c r="G1417" s="2">
        <f t="shared" si="171"/>
        <v>1.2420000000000007</v>
      </c>
      <c r="H1417" s="2">
        <f t="shared" si="167"/>
        <v>1.0715000000000021</v>
      </c>
      <c r="I1417" s="2">
        <f t="array" ref="I1417">SUMPRODUCT(B1401:B1420, (ROW(B1401:B1420)-ROW(B1401)+1)) / (20*21/2)</f>
        <v>1.2605238095238094</v>
      </c>
      <c r="J1417" s="2">
        <f t="shared" si="170"/>
        <v>1.2620398645037305</v>
      </c>
      <c r="K1417" s="2">
        <f t="shared" si="172"/>
        <v>1.2388614987402382</v>
      </c>
    </row>
    <row r="1418" spans="1:11" ht="13.5" x14ac:dyDescent="0.25">
      <c r="A1418" s="3">
        <f>TITRES_STAT!B1421</f>
        <v>44377</v>
      </c>
      <c r="B1418" s="5">
        <f>TITRES_STAT!D1421</f>
        <v>1.25</v>
      </c>
      <c r="C1418" s="2">
        <f t="shared" si="173"/>
        <v>0</v>
      </c>
      <c r="D1418" s="2">
        <f t="shared" si="174"/>
        <v>1.25</v>
      </c>
      <c r="E1418" s="2">
        <f t="shared" si="168"/>
        <v>1.26</v>
      </c>
      <c r="F1418" s="2">
        <f t="shared" si="169"/>
        <v>1.2709999999999997</v>
      </c>
      <c r="G1418" s="2">
        <f t="shared" si="171"/>
        <v>1.2434000000000005</v>
      </c>
      <c r="H1418" s="2">
        <f t="shared" ref="H1418:H1481" si="175">AVERAGE(B1219:B1418)</f>
        <v>1.0731000000000022</v>
      </c>
      <c r="I1418" s="2">
        <f t="array" ref="I1418">SUMPRODUCT(B1402:B1421, (ROW(B1402:B1421)-ROW(B1402)+1)) / (20*21/2)</f>
        <v>1.2587142857142857</v>
      </c>
      <c r="J1418" s="2">
        <f t="shared" si="170"/>
        <v>1.2608932107414705</v>
      </c>
      <c r="K1418" s="2">
        <f t="shared" si="172"/>
        <v>1.2392983027112094</v>
      </c>
    </row>
    <row r="1419" spans="1:11" ht="13.5" x14ac:dyDescent="0.25">
      <c r="A1419" s="3">
        <f>TITRES_STAT!B1422</f>
        <v>44378</v>
      </c>
      <c r="B1419" s="5">
        <f>TITRES_STAT!D1422</f>
        <v>1.25</v>
      </c>
      <c r="C1419" s="2">
        <f t="shared" si="173"/>
        <v>0</v>
      </c>
      <c r="D1419" s="2">
        <f t="shared" si="174"/>
        <v>1.246</v>
      </c>
      <c r="E1419" s="2">
        <f t="shared" si="168"/>
        <v>1.258</v>
      </c>
      <c r="F1419" s="2">
        <f t="shared" si="169"/>
        <v>1.2699999999999998</v>
      </c>
      <c r="G1419" s="2">
        <f t="shared" si="171"/>
        <v>1.2448000000000006</v>
      </c>
      <c r="H1419" s="2">
        <f t="shared" si="175"/>
        <v>1.0747000000000022</v>
      </c>
      <c r="I1419" s="2">
        <f t="array" ref="I1419">SUMPRODUCT(B1403:B1422, (ROW(B1403:B1422)-ROW(B1403)+1)) / (20*21/2)</f>
        <v>1.2541428571428572</v>
      </c>
      <c r="J1419" s="2">
        <f t="shared" si="170"/>
        <v>1.2598557620994257</v>
      </c>
      <c r="K1419" s="2">
        <f t="shared" si="172"/>
        <v>1.2397179771146916</v>
      </c>
    </row>
    <row r="1420" spans="1:11" ht="13.5" x14ac:dyDescent="0.25">
      <c r="A1420" s="3">
        <f>TITRES_STAT!B1423</f>
        <v>44379</v>
      </c>
      <c r="B1420" s="5">
        <f>TITRES_STAT!D1423</f>
        <v>1.25</v>
      </c>
      <c r="C1420" s="2">
        <f t="shared" si="173"/>
        <v>0</v>
      </c>
      <c r="D1420" s="2">
        <f t="shared" si="174"/>
        <v>1.248</v>
      </c>
      <c r="E1420" s="2">
        <f t="shared" ref="E1420:E1483" si="176">AVERAGE(B1411:B1420)</f>
        <v>1.256</v>
      </c>
      <c r="F1420" s="2">
        <f t="shared" si="169"/>
        <v>1.2689999999999997</v>
      </c>
      <c r="G1420" s="2">
        <f t="shared" si="171"/>
        <v>1.2456000000000005</v>
      </c>
      <c r="H1420" s="2">
        <f t="shared" si="175"/>
        <v>1.076300000000002</v>
      </c>
      <c r="I1420" s="2">
        <f t="array" ref="I1420">SUMPRODUCT(B1404:B1423, (ROW(B1404:B1423)-ROW(B1404)+1)) / (20*21/2)</f>
        <v>1.2499523809523809</v>
      </c>
      <c r="J1420" s="2">
        <f t="shared" si="170"/>
        <v>1.2589171180899565</v>
      </c>
      <c r="K1420" s="2">
        <f t="shared" si="172"/>
        <v>1.2401211936984293</v>
      </c>
    </row>
    <row r="1421" spans="1:11" ht="13.5" x14ac:dyDescent="0.25">
      <c r="A1421" s="3">
        <f>TITRES_STAT!B1424</f>
        <v>44382</v>
      </c>
      <c r="B1421" s="5">
        <f>TITRES_STAT!D1424</f>
        <v>1.25</v>
      </c>
      <c r="C1421" s="2">
        <f t="shared" si="173"/>
        <v>0</v>
      </c>
      <c r="D1421" s="2">
        <f t="shared" si="174"/>
        <v>1.25</v>
      </c>
      <c r="E1421" s="2">
        <f t="shared" si="176"/>
        <v>1.254</v>
      </c>
      <c r="F1421" s="2">
        <f t="shared" si="169"/>
        <v>1.2679999999999998</v>
      </c>
      <c r="G1421" s="2">
        <f t="shared" si="171"/>
        <v>1.2464000000000006</v>
      </c>
      <c r="H1421" s="2">
        <f t="shared" si="175"/>
        <v>1.0779000000000021</v>
      </c>
      <c r="I1421" s="2">
        <f t="array" ref="I1421">SUMPRODUCT(B1405:B1424, (ROW(B1405:B1424)-ROW(B1405)+1)) / (20*21/2)</f>
        <v>1.2461428571428572</v>
      </c>
      <c r="J1421" s="2">
        <f t="shared" si="170"/>
        <v>1.258067868748056</v>
      </c>
      <c r="K1421" s="2">
        <f t="shared" si="172"/>
        <v>1.2405085978671184</v>
      </c>
    </row>
    <row r="1422" spans="1:11" ht="13.5" x14ac:dyDescent="0.25">
      <c r="A1422" s="3">
        <f>TITRES_STAT!B1425</f>
        <v>44383</v>
      </c>
      <c r="B1422" s="5">
        <f>TITRES_STAT!D1425</f>
        <v>1.22</v>
      </c>
      <c r="C1422" s="2">
        <f t="shared" si="173"/>
        <v>-3.0000000000000027E-2</v>
      </c>
      <c r="D1422" s="2">
        <f t="shared" si="174"/>
        <v>1.244</v>
      </c>
      <c r="E1422" s="2">
        <f t="shared" si="176"/>
        <v>1.2490000000000001</v>
      </c>
      <c r="F1422" s="2">
        <f t="shared" si="169"/>
        <v>1.2639999999999998</v>
      </c>
      <c r="G1422" s="2">
        <f t="shared" si="171"/>
        <v>1.2466000000000006</v>
      </c>
      <c r="H1422" s="2">
        <f t="shared" si="175"/>
        <v>1.079550000000002</v>
      </c>
      <c r="I1422" s="2">
        <f t="array" ref="I1422">SUMPRODUCT(B1406:B1425, (ROW(B1406:B1425)-ROW(B1406)+1)) / (20*21/2)</f>
        <v>1.2455714285714288</v>
      </c>
      <c r="J1422" s="2">
        <f t="shared" si="170"/>
        <v>1.2544423574387173</v>
      </c>
      <c r="K1422" s="2">
        <f t="shared" si="172"/>
        <v>1.2397043391272315</v>
      </c>
    </row>
    <row r="1423" spans="1:11" ht="13.5" x14ac:dyDescent="0.25">
      <c r="A1423" s="3">
        <f>TITRES_STAT!B1426</f>
        <v>44384</v>
      </c>
      <c r="B1423" s="5">
        <f>TITRES_STAT!D1426</f>
        <v>1.22</v>
      </c>
      <c r="C1423" s="2">
        <f t="shared" si="173"/>
        <v>0</v>
      </c>
      <c r="D1423" s="2">
        <f t="shared" si="174"/>
        <v>1.238</v>
      </c>
      <c r="E1423" s="2">
        <f t="shared" si="176"/>
        <v>1.2440000000000002</v>
      </c>
      <c r="F1423" s="2">
        <f t="shared" si="169"/>
        <v>1.2599999999999998</v>
      </c>
      <c r="G1423" s="2">
        <f t="shared" si="171"/>
        <v>1.2468000000000006</v>
      </c>
      <c r="H1423" s="2">
        <f t="shared" si="175"/>
        <v>1.0812000000000019</v>
      </c>
      <c r="I1423" s="2">
        <f t="array" ref="I1423">SUMPRODUCT(B1407:B1426, (ROW(B1407:B1426)-ROW(B1407)+1)) / (20*21/2)</f>
        <v>1.2480952380952381</v>
      </c>
      <c r="J1423" s="2">
        <f t="shared" si="170"/>
        <v>1.2511621329207443</v>
      </c>
      <c r="K1423" s="2">
        <f t="shared" si="172"/>
        <v>1.2389316199457716</v>
      </c>
    </row>
    <row r="1424" spans="1:11" ht="13.5" x14ac:dyDescent="0.25">
      <c r="A1424" s="3">
        <f>TITRES_STAT!B1427</f>
        <v>44385</v>
      </c>
      <c r="B1424" s="5">
        <f>TITRES_STAT!D1427</f>
        <v>1.22</v>
      </c>
      <c r="C1424" s="2">
        <f t="shared" si="173"/>
        <v>0</v>
      </c>
      <c r="D1424" s="2">
        <f t="shared" si="174"/>
        <v>1.2319999999999998</v>
      </c>
      <c r="E1424" s="2">
        <f t="shared" si="176"/>
        <v>1.2390000000000003</v>
      </c>
      <c r="F1424" s="2">
        <f t="shared" si="169"/>
        <v>1.2559999999999998</v>
      </c>
      <c r="G1424" s="2">
        <f t="shared" si="171"/>
        <v>1.2470000000000006</v>
      </c>
      <c r="H1424" s="2">
        <f t="shared" si="175"/>
        <v>1.0828500000000021</v>
      </c>
      <c r="I1424" s="2">
        <f t="array" ref="I1424">SUMPRODUCT(B1408:B1427, (ROW(B1408:B1427)-ROW(B1408)+1)) / (20*21/2)</f>
        <v>1.2534285714285716</v>
      </c>
      <c r="J1424" s="2">
        <f t="shared" si="170"/>
        <v>1.2481943107378162</v>
      </c>
      <c r="K1424" s="2">
        <f t="shared" si="172"/>
        <v>1.2381892034773101</v>
      </c>
    </row>
    <row r="1425" spans="1:11" ht="13.5" x14ac:dyDescent="0.25">
      <c r="A1425" s="3">
        <f>TITRES_STAT!B1428</f>
        <v>44386</v>
      </c>
      <c r="B1425" s="5">
        <f>TITRES_STAT!D1428</f>
        <v>1.25</v>
      </c>
      <c r="C1425" s="2">
        <f t="shared" si="173"/>
        <v>3.0000000000000027E-2</v>
      </c>
      <c r="D1425" s="2">
        <f t="shared" si="174"/>
        <v>1.2319999999999998</v>
      </c>
      <c r="E1425" s="2">
        <f t="shared" si="176"/>
        <v>1.2400000000000002</v>
      </c>
      <c r="F1425" s="2">
        <f t="shared" si="169"/>
        <v>1.2534999999999996</v>
      </c>
      <c r="G1425" s="2">
        <f t="shared" si="171"/>
        <v>1.2478000000000005</v>
      </c>
      <c r="H1425" s="2">
        <f t="shared" si="175"/>
        <v>1.0846500000000021</v>
      </c>
      <c r="I1425" s="2">
        <f t="array" ref="I1425">SUMPRODUCT(B1409:B1428, (ROW(B1409:B1428)-ROW(B1409)+1)) / (20*21/2)</f>
        <v>1.2614285714285716</v>
      </c>
      <c r="J1425" s="2">
        <f t="shared" si="170"/>
        <v>1.2483662811437384</v>
      </c>
      <c r="K1425" s="2">
        <f t="shared" si="172"/>
        <v>1.2386523719683959</v>
      </c>
    </row>
    <row r="1426" spans="1:11" ht="13.5" x14ac:dyDescent="0.25">
      <c r="A1426" s="3">
        <f>TITRES_STAT!B1429</f>
        <v>44389</v>
      </c>
      <c r="B1426" s="5">
        <f>TITRES_STAT!D1429</f>
        <v>1.28</v>
      </c>
      <c r="C1426" s="2">
        <f t="shared" si="173"/>
        <v>3.0000000000000027E-2</v>
      </c>
      <c r="D1426" s="2">
        <f t="shared" si="174"/>
        <v>1.238</v>
      </c>
      <c r="E1426" s="2">
        <f t="shared" si="176"/>
        <v>1.244</v>
      </c>
      <c r="F1426" s="2">
        <f t="shared" si="169"/>
        <v>1.254</v>
      </c>
      <c r="G1426" s="2">
        <f t="shared" si="171"/>
        <v>1.2492000000000005</v>
      </c>
      <c r="H1426" s="2">
        <f t="shared" si="175"/>
        <v>1.086600000000002</v>
      </c>
      <c r="I1426" s="2">
        <f t="array" ref="I1426">SUMPRODUCT(B1410:B1429, (ROW(B1410:B1429)-ROW(B1410)+1)) / (20*21/2)</f>
        <v>1.272904761904762</v>
      </c>
      <c r="J1426" s="2">
        <f t="shared" si="170"/>
        <v>1.2513790162729062</v>
      </c>
      <c r="K1426" s="2">
        <f t="shared" si="172"/>
        <v>1.2402738475774786</v>
      </c>
    </row>
    <row r="1427" spans="1:11" ht="13.5" x14ac:dyDescent="0.25">
      <c r="A1427" s="3">
        <f>TITRES_STAT!B1430</f>
        <v>44390</v>
      </c>
      <c r="B1427" s="5">
        <f>TITRES_STAT!D1430</f>
        <v>1.31</v>
      </c>
      <c r="C1427" s="2">
        <f t="shared" si="173"/>
        <v>3.0000000000000027E-2</v>
      </c>
      <c r="D1427" s="2">
        <f t="shared" si="174"/>
        <v>1.2559999999999998</v>
      </c>
      <c r="E1427" s="2">
        <f t="shared" si="176"/>
        <v>1.25</v>
      </c>
      <c r="F1427" s="2">
        <f t="shared" si="169"/>
        <v>1.2559999999999998</v>
      </c>
      <c r="G1427" s="2">
        <f t="shared" si="171"/>
        <v>1.2512000000000005</v>
      </c>
      <c r="H1427" s="2">
        <f t="shared" si="175"/>
        <v>1.088800000000002</v>
      </c>
      <c r="I1427" s="2">
        <f t="array" ref="I1427">SUMPRODUCT(B1411:B1430, (ROW(B1411:B1430)-ROW(B1411)+1)) / (20*21/2)</f>
        <v>1.2857619047619047</v>
      </c>
      <c r="J1427" s="2">
        <f t="shared" si="170"/>
        <v>1.2569619671040579</v>
      </c>
      <c r="K1427" s="2">
        <f t="shared" si="172"/>
        <v>1.2430082064960088</v>
      </c>
    </row>
    <row r="1428" spans="1:11" ht="13.5" x14ac:dyDescent="0.25">
      <c r="A1428" s="3">
        <f>TITRES_STAT!B1431</f>
        <v>44391</v>
      </c>
      <c r="B1428" s="5">
        <f>TITRES_STAT!D1431</f>
        <v>1.34</v>
      </c>
      <c r="C1428" s="2">
        <f t="shared" si="173"/>
        <v>3.0000000000000027E-2</v>
      </c>
      <c r="D1428" s="2">
        <f t="shared" si="174"/>
        <v>1.28</v>
      </c>
      <c r="E1428" s="2">
        <f t="shared" si="176"/>
        <v>1.2589999999999999</v>
      </c>
      <c r="F1428" s="2">
        <f t="shared" ref="F1428:F1491" si="177">AVERAGE(B1409:B1428)</f>
        <v>1.2594999999999998</v>
      </c>
      <c r="G1428" s="2">
        <f t="shared" si="171"/>
        <v>1.2538000000000007</v>
      </c>
      <c r="H1428" s="2">
        <f t="shared" si="175"/>
        <v>1.0911500000000021</v>
      </c>
      <c r="I1428" s="2">
        <f t="array" ref="I1428">SUMPRODUCT(B1412:B1431, (ROW(B1412:B1431)-ROW(B1412)+1)) / (20*21/2)</f>
        <v>1.2999047619047617</v>
      </c>
      <c r="J1428" s="2">
        <f t="shared" si="170"/>
        <v>1.2648703511893857</v>
      </c>
      <c r="K1428" s="2">
        <f t="shared" si="172"/>
        <v>1.2468118062412634</v>
      </c>
    </row>
    <row r="1429" spans="1:11" ht="13.5" x14ac:dyDescent="0.25">
      <c r="A1429" s="3">
        <f>TITRES_STAT!B1432</f>
        <v>44392</v>
      </c>
      <c r="B1429" s="5">
        <f>TITRES_STAT!D1432</f>
        <v>1.38</v>
      </c>
      <c r="C1429" s="2">
        <f t="shared" si="173"/>
        <v>3.9999999999999813E-2</v>
      </c>
      <c r="D1429" s="2">
        <f t="shared" si="174"/>
        <v>1.3120000000000001</v>
      </c>
      <c r="E1429" s="2">
        <f t="shared" si="176"/>
        <v>1.2719999999999998</v>
      </c>
      <c r="F1429" s="2">
        <f t="shared" si="177"/>
        <v>1.2649999999999999</v>
      </c>
      <c r="G1429" s="2">
        <f t="shared" si="171"/>
        <v>1.2572000000000008</v>
      </c>
      <c r="H1429" s="2">
        <f t="shared" si="175"/>
        <v>1.0937000000000021</v>
      </c>
      <c r="I1429" s="2">
        <f t="array" ref="I1429">SUMPRODUCT(B1413:B1432, (ROW(B1413:B1432)-ROW(B1413)+1)) / (20*21/2)</f>
        <v>1.3133333333333335</v>
      </c>
      <c r="J1429" s="2">
        <f t="shared" ref="J1429:J1492" si="178">$J$4*B1429+J1428*(1-$J$4)</f>
        <v>1.2758350796475395</v>
      </c>
      <c r="K1429" s="2">
        <f t="shared" si="172"/>
        <v>1.2520348726631747</v>
      </c>
    </row>
    <row r="1430" spans="1:11" ht="13.5" x14ac:dyDescent="0.25">
      <c r="A1430" s="3">
        <f>TITRES_STAT!B1433</f>
        <v>44393</v>
      </c>
      <c r="B1430" s="5">
        <f>TITRES_STAT!D1433</f>
        <v>1.4</v>
      </c>
      <c r="C1430" s="2">
        <f t="shared" si="173"/>
        <v>2.0000000000000018E-2</v>
      </c>
      <c r="D1430" s="2">
        <f t="shared" si="174"/>
        <v>1.3419999999999999</v>
      </c>
      <c r="E1430" s="2">
        <f t="shared" si="176"/>
        <v>1.2869999999999999</v>
      </c>
      <c r="F1430" s="2">
        <f t="shared" si="177"/>
        <v>1.2714999999999999</v>
      </c>
      <c r="G1430" s="2">
        <f t="shared" si="171"/>
        <v>1.2610000000000008</v>
      </c>
      <c r="H1430" s="2">
        <f t="shared" si="175"/>
        <v>1.0963500000000019</v>
      </c>
      <c r="I1430" s="2">
        <f t="array" ref="I1430">SUMPRODUCT(B1414:B1433, (ROW(B1414:B1433)-ROW(B1414)+1)) / (20*21/2)</f>
        <v>1.3298571428571431</v>
      </c>
      <c r="J1430" s="2">
        <f t="shared" si="178"/>
        <v>1.2876603101572976</v>
      </c>
      <c r="K1430" s="2">
        <f t="shared" si="172"/>
        <v>1.2578374266763837</v>
      </c>
    </row>
    <row r="1431" spans="1:11" ht="13.5" x14ac:dyDescent="0.25">
      <c r="A1431" s="3">
        <f>TITRES_STAT!B1434</f>
        <v>44396</v>
      </c>
      <c r="B1431" s="5">
        <f>TITRES_STAT!D1434</f>
        <v>1.42</v>
      </c>
      <c r="C1431" s="2">
        <f t="shared" si="173"/>
        <v>2.0000000000000018E-2</v>
      </c>
      <c r="D1431" s="2">
        <f t="shared" si="174"/>
        <v>1.3699999999999999</v>
      </c>
      <c r="E1431" s="2">
        <f t="shared" si="176"/>
        <v>1.3039999999999998</v>
      </c>
      <c r="F1431" s="2">
        <f t="shared" si="177"/>
        <v>1.2789999999999999</v>
      </c>
      <c r="G1431" s="2">
        <f t="shared" si="171"/>
        <v>1.2652000000000008</v>
      </c>
      <c r="H1431" s="2">
        <f t="shared" si="175"/>
        <v>1.099100000000002</v>
      </c>
      <c r="I1431" s="2">
        <f t="array" ref="I1431">SUMPRODUCT(B1415:B1434, (ROW(B1415:B1434)-ROW(B1415)+1)) / (20*21/2)</f>
        <v>1.3492857142857144</v>
      </c>
      <c r="J1431" s="2">
        <f t="shared" si="178"/>
        <v>1.3002640901423168</v>
      </c>
      <c r="K1431" s="2">
        <f t="shared" si="172"/>
        <v>1.2641967432773098</v>
      </c>
    </row>
    <row r="1432" spans="1:11" ht="13.5" x14ac:dyDescent="0.25">
      <c r="A1432" s="3">
        <f>TITRES_STAT!B1435</f>
        <v>44399</v>
      </c>
      <c r="B1432" s="5">
        <f>TITRES_STAT!D1435</f>
        <v>1.42</v>
      </c>
      <c r="C1432" s="2">
        <f t="shared" si="173"/>
        <v>0</v>
      </c>
      <c r="D1432" s="2">
        <f t="shared" si="174"/>
        <v>1.3919999999999999</v>
      </c>
      <c r="E1432" s="2">
        <f t="shared" si="176"/>
        <v>1.3240000000000001</v>
      </c>
      <c r="F1432" s="2">
        <f t="shared" si="177"/>
        <v>1.2864999999999998</v>
      </c>
      <c r="G1432" s="2">
        <f t="shared" si="171"/>
        <v>1.2694000000000007</v>
      </c>
      <c r="H1432" s="2">
        <f t="shared" si="175"/>
        <v>1.1018500000000018</v>
      </c>
      <c r="I1432" s="2">
        <f t="array" ref="I1432">SUMPRODUCT(B1416:B1435, (ROW(B1416:B1435)-ROW(B1416)+1)) / (20*21/2)</f>
        <v>1.363809523809524</v>
      </c>
      <c r="J1432" s="2">
        <f t="shared" si="178"/>
        <v>1.3116675101287627</v>
      </c>
      <c r="K1432" s="2">
        <f t="shared" si="172"/>
        <v>1.2703066749134937</v>
      </c>
    </row>
    <row r="1433" spans="1:11" ht="13.5" x14ac:dyDescent="0.25">
      <c r="A1433" s="3">
        <f>TITRES_STAT!B1436</f>
        <v>44400</v>
      </c>
      <c r="B1433" s="5">
        <f>TITRES_STAT!D1436</f>
        <v>1.46</v>
      </c>
      <c r="C1433" s="2">
        <f t="shared" si="173"/>
        <v>4.0000000000000036E-2</v>
      </c>
      <c r="D1433" s="2">
        <f t="shared" si="174"/>
        <v>1.4159999999999999</v>
      </c>
      <c r="E1433" s="2">
        <f t="shared" si="176"/>
        <v>1.3480000000000001</v>
      </c>
      <c r="F1433" s="2">
        <f t="shared" si="177"/>
        <v>1.296</v>
      </c>
      <c r="G1433" s="2">
        <f t="shared" si="171"/>
        <v>1.2744000000000006</v>
      </c>
      <c r="H1433" s="2">
        <f t="shared" si="175"/>
        <v>1.104800000000002</v>
      </c>
      <c r="I1433" s="2">
        <f t="array" ref="I1433">SUMPRODUCT(B1417:B1436, (ROW(B1417:B1436)-ROW(B1417)+1)) / (20*21/2)</f>
        <v>1.377285714285714</v>
      </c>
      <c r="J1433" s="2">
        <f t="shared" si="178"/>
        <v>1.3257944139260234</v>
      </c>
      <c r="K1433" s="2">
        <f t="shared" si="172"/>
        <v>1.2777456288384546</v>
      </c>
    </row>
    <row r="1434" spans="1:11" ht="13.5" x14ac:dyDescent="0.25">
      <c r="A1434" s="3">
        <f>TITRES_STAT!B1437</f>
        <v>44403</v>
      </c>
      <c r="B1434" s="5">
        <f>TITRES_STAT!D1437</f>
        <v>1.5</v>
      </c>
      <c r="C1434" s="2">
        <f t="shared" si="173"/>
        <v>4.0000000000000036E-2</v>
      </c>
      <c r="D1434" s="2">
        <f t="shared" si="174"/>
        <v>1.44</v>
      </c>
      <c r="E1434" s="2">
        <f t="shared" si="176"/>
        <v>1.3760000000000001</v>
      </c>
      <c r="F1434" s="2">
        <f t="shared" si="177"/>
        <v>1.3074999999999999</v>
      </c>
      <c r="G1434" s="2">
        <f t="shared" si="171"/>
        <v>1.2802000000000004</v>
      </c>
      <c r="H1434" s="2">
        <f t="shared" si="175"/>
        <v>1.108050000000002</v>
      </c>
      <c r="I1434" s="2">
        <f t="array" ref="I1434">SUMPRODUCT(B1418:B1437, (ROW(B1418:B1437)-ROW(B1418)+1)) / (20*21/2)</f>
        <v>1.3897142857142857</v>
      </c>
      <c r="J1434" s="2">
        <f t="shared" si="178"/>
        <v>1.3423854221235449</v>
      </c>
      <c r="K1434" s="2">
        <f t="shared" si="172"/>
        <v>1.2864614865310642</v>
      </c>
    </row>
    <row r="1435" spans="1:11" ht="13.5" x14ac:dyDescent="0.25">
      <c r="A1435" s="3">
        <f>TITRES_STAT!B1438</f>
        <v>44404</v>
      </c>
      <c r="B1435" s="5">
        <f>TITRES_STAT!D1438</f>
        <v>1.46</v>
      </c>
      <c r="C1435" s="2">
        <f t="shared" si="173"/>
        <v>-4.0000000000000036E-2</v>
      </c>
      <c r="D1435" s="2">
        <f t="shared" si="174"/>
        <v>1.452</v>
      </c>
      <c r="E1435" s="2">
        <f t="shared" si="176"/>
        <v>1.3969999999999998</v>
      </c>
      <c r="F1435" s="2">
        <f t="shared" si="177"/>
        <v>1.3185000000000002</v>
      </c>
      <c r="G1435" s="2">
        <f t="shared" si="171"/>
        <v>1.2852000000000003</v>
      </c>
      <c r="H1435" s="2">
        <f t="shared" si="175"/>
        <v>1.111100000000002</v>
      </c>
      <c r="I1435" s="2">
        <f t="array" ref="I1435">SUMPRODUCT(B1419:B1438, (ROW(B1419:B1438)-ROW(B1419)+1)) / (20*21/2)</f>
        <v>1.401142857142857</v>
      </c>
      <c r="J1435" s="2">
        <f t="shared" si="178"/>
        <v>1.3535868104927311</v>
      </c>
      <c r="K1435" s="2">
        <f t="shared" si="172"/>
        <v>1.2932669184318066</v>
      </c>
    </row>
    <row r="1436" spans="1:11" ht="13.5" x14ac:dyDescent="0.25">
      <c r="A1436" s="3">
        <f>TITRES_STAT!B1439</f>
        <v>44405</v>
      </c>
      <c r="B1436" s="5">
        <f>TITRES_STAT!D1439</f>
        <v>1.46</v>
      </c>
      <c r="C1436" s="2">
        <f t="shared" si="173"/>
        <v>0</v>
      </c>
      <c r="D1436" s="2">
        <f t="shared" si="174"/>
        <v>1.46</v>
      </c>
      <c r="E1436" s="2">
        <f t="shared" si="176"/>
        <v>1.4150000000000003</v>
      </c>
      <c r="F1436" s="2">
        <f t="shared" si="177"/>
        <v>1.3295000000000001</v>
      </c>
      <c r="G1436" s="2">
        <f t="shared" si="171"/>
        <v>1.2902000000000005</v>
      </c>
      <c r="H1436" s="2">
        <f t="shared" si="175"/>
        <v>1.114150000000002</v>
      </c>
      <c r="I1436" s="2">
        <f t="array" ref="I1436">SUMPRODUCT(B1420:B1439, (ROW(B1420:B1439)-ROW(B1420)+1)) / (20*21/2)</f>
        <v>1.4115714285714283</v>
      </c>
      <c r="J1436" s="2">
        <f t="shared" si="178"/>
        <v>1.3637213999696138</v>
      </c>
      <c r="K1436" s="2">
        <f t="shared" si="172"/>
        <v>1.2998054706501674</v>
      </c>
    </row>
    <row r="1437" spans="1:11" ht="13.5" x14ac:dyDescent="0.25">
      <c r="A1437" s="3">
        <f>TITRES_STAT!B1440</f>
        <v>44406</v>
      </c>
      <c r="B1437" s="5">
        <f>TITRES_STAT!D1440</f>
        <v>1.46</v>
      </c>
      <c r="C1437" s="2">
        <f t="shared" si="173"/>
        <v>0</v>
      </c>
      <c r="D1437" s="2">
        <f t="shared" si="174"/>
        <v>1.468</v>
      </c>
      <c r="E1437" s="2">
        <f t="shared" si="176"/>
        <v>1.4300000000000002</v>
      </c>
      <c r="F1437" s="2">
        <f t="shared" si="177"/>
        <v>1.3400000000000003</v>
      </c>
      <c r="G1437" s="2">
        <f t="shared" si="171"/>
        <v>1.2952000000000004</v>
      </c>
      <c r="H1437" s="2">
        <f t="shared" si="175"/>
        <v>1.1172000000000017</v>
      </c>
      <c r="I1437" s="2">
        <f t="array" ref="I1437">SUMPRODUCT(B1421:B1440, (ROW(B1421:B1440)-ROW(B1421)+1)) / (20*21/2)</f>
        <v>1.4248095238095237</v>
      </c>
      <c r="J1437" s="2">
        <f t="shared" si="178"/>
        <v>1.3728907904486982</v>
      </c>
      <c r="K1437" s="2">
        <f t="shared" si="172"/>
        <v>1.3060876090560432</v>
      </c>
    </row>
    <row r="1438" spans="1:11" ht="13.5" x14ac:dyDescent="0.25">
      <c r="A1438" s="3">
        <f>TITRES_STAT!B1441</f>
        <v>44407</v>
      </c>
      <c r="B1438" s="5">
        <f>TITRES_STAT!D1441</f>
        <v>1.46</v>
      </c>
      <c r="C1438" s="2">
        <f t="shared" si="173"/>
        <v>0</v>
      </c>
      <c r="D1438" s="2">
        <f t="shared" si="174"/>
        <v>1.468</v>
      </c>
      <c r="E1438" s="2">
        <f t="shared" si="176"/>
        <v>1.4420000000000002</v>
      </c>
      <c r="F1438" s="2">
        <f t="shared" si="177"/>
        <v>1.3505000000000003</v>
      </c>
      <c r="G1438" s="2">
        <f t="shared" si="171"/>
        <v>1.3002000000000005</v>
      </c>
      <c r="H1438" s="2">
        <f t="shared" si="175"/>
        <v>1.120250000000002</v>
      </c>
      <c r="I1438" s="2">
        <f t="array" ref="I1438">SUMPRODUCT(B1422:B1441, (ROW(B1422:B1441)-ROW(B1422)+1)) / (20*21/2)</f>
        <v>1.4406666666666668</v>
      </c>
      <c r="J1438" s="2">
        <f t="shared" si="178"/>
        <v>1.3811869056440604</v>
      </c>
      <c r="K1438" s="2">
        <f t="shared" si="172"/>
        <v>1.312123389093061</v>
      </c>
    </row>
    <row r="1439" spans="1:11" ht="13.5" x14ac:dyDescent="0.25">
      <c r="A1439" s="3">
        <f>TITRES_STAT!B1442</f>
        <v>44410</v>
      </c>
      <c r="B1439" s="5">
        <f>TITRES_STAT!D1442</f>
        <v>1.46</v>
      </c>
      <c r="C1439" s="2">
        <f t="shared" si="173"/>
        <v>0</v>
      </c>
      <c r="D1439" s="2">
        <f t="shared" si="174"/>
        <v>1.46</v>
      </c>
      <c r="E1439" s="2">
        <f t="shared" si="176"/>
        <v>1.4500000000000004</v>
      </c>
      <c r="F1439" s="2">
        <f t="shared" si="177"/>
        <v>1.3610000000000002</v>
      </c>
      <c r="G1439" s="2">
        <f t="shared" si="171"/>
        <v>1.3052000000000001</v>
      </c>
      <c r="H1439" s="2">
        <f t="shared" si="175"/>
        <v>1.1233000000000017</v>
      </c>
      <c r="I1439" s="2">
        <f t="array" ref="I1439">SUMPRODUCT(B1423:B1442, (ROW(B1423:B1442)-ROW(B1423)+1)) / (20*21/2)</f>
        <v>1.458952380952381</v>
      </c>
      <c r="J1439" s="2">
        <f t="shared" si="178"/>
        <v>1.3886929146303404</v>
      </c>
      <c r="K1439" s="2">
        <f t="shared" si="172"/>
        <v>1.3179224718737252</v>
      </c>
    </row>
    <row r="1440" spans="1:11" ht="13.5" x14ac:dyDescent="0.25">
      <c r="A1440" s="3">
        <f>TITRES_STAT!B1443</f>
        <v>44411</v>
      </c>
      <c r="B1440" s="5">
        <f>TITRES_STAT!D1443</f>
        <v>1.5</v>
      </c>
      <c r="C1440" s="2">
        <f t="shared" si="173"/>
        <v>4.0000000000000036E-2</v>
      </c>
      <c r="D1440" s="2">
        <f t="shared" si="174"/>
        <v>1.468</v>
      </c>
      <c r="E1440" s="2">
        <f t="shared" si="176"/>
        <v>1.4600000000000002</v>
      </c>
      <c r="F1440" s="2">
        <f t="shared" si="177"/>
        <v>1.3735000000000002</v>
      </c>
      <c r="G1440" s="2">
        <f t="shared" si="171"/>
        <v>1.3110000000000002</v>
      </c>
      <c r="H1440" s="2">
        <f t="shared" si="175"/>
        <v>1.1265500000000019</v>
      </c>
      <c r="I1440" s="2">
        <f t="array" ref="I1440">SUMPRODUCT(B1424:B1443, (ROW(B1424:B1443)-ROW(B1424)+1)) / (20*21/2)</f>
        <v>1.4793333333333332</v>
      </c>
      <c r="J1440" s="2">
        <f t="shared" si="178"/>
        <v>1.3992935894274507</v>
      </c>
      <c r="K1440" s="2">
        <f t="shared" si="172"/>
        <v>1.3250627670943635</v>
      </c>
    </row>
    <row r="1441" spans="1:11" ht="13.5" x14ac:dyDescent="0.25">
      <c r="A1441" s="3">
        <f>TITRES_STAT!B1444</f>
        <v>44412</v>
      </c>
      <c r="B1441" s="5">
        <f>TITRES_STAT!D1444</f>
        <v>1.54</v>
      </c>
      <c r="C1441" s="2">
        <f t="shared" si="173"/>
        <v>4.0000000000000036E-2</v>
      </c>
      <c r="D1441" s="2">
        <f t="shared" si="174"/>
        <v>1.484</v>
      </c>
      <c r="E1441" s="2">
        <f t="shared" si="176"/>
        <v>1.472</v>
      </c>
      <c r="F1441" s="2">
        <f t="shared" si="177"/>
        <v>1.3880000000000001</v>
      </c>
      <c r="G1441" s="2">
        <f t="shared" si="171"/>
        <v>1.3170000000000002</v>
      </c>
      <c r="H1441" s="2">
        <f t="shared" si="175"/>
        <v>1.1300000000000019</v>
      </c>
      <c r="I1441" s="2">
        <f t="array" ref="I1441">SUMPRODUCT(B1425:B1444, (ROW(B1425:B1444)-ROW(B1425)+1)) / (20*21/2)</f>
        <v>1.5006666666666666</v>
      </c>
      <c r="J1441" s="2">
        <f t="shared" si="178"/>
        <v>1.4126941999581697</v>
      </c>
      <c r="K1441" s="2">
        <f t="shared" si="172"/>
        <v>1.3334916781887023</v>
      </c>
    </row>
    <row r="1442" spans="1:11" ht="13.5" x14ac:dyDescent="0.25">
      <c r="A1442" s="3">
        <f>TITRES_STAT!B1445</f>
        <v>44413</v>
      </c>
      <c r="B1442" s="5">
        <f>TITRES_STAT!D1445</f>
        <v>1.58</v>
      </c>
      <c r="C1442" s="2">
        <f t="shared" si="173"/>
        <v>4.0000000000000036E-2</v>
      </c>
      <c r="D1442" s="2">
        <f t="shared" si="174"/>
        <v>1.508</v>
      </c>
      <c r="E1442" s="2">
        <f t="shared" si="176"/>
        <v>1.488</v>
      </c>
      <c r="F1442" s="2">
        <f t="shared" si="177"/>
        <v>1.4060000000000001</v>
      </c>
      <c r="G1442" s="2">
        <f t="shared" si="171"/>
        <v>1.3238000000000003</v>
      </c>
      <c r="H1442" s="2">
        <f t="shared" si="175"/>
        <v>1.133650000000002</v>
      </c>
      <c r="I1442" s="2">
        <f t="array" ref="I1442">SUMPRODUCT(B1426:B1445, (ROW(B1426:B1445)-ROW(B1426)+1)) / (20*21/2)</f>
        <v>1.5199523809523809</v>
      </c>
      <c r="J1442" s="2">
        <f t="shared" si="178"/>
        <v>1.4286280856764393</v>
      </c>
      <c r="K1442" s="2">
        <f t="shared" si="172"/>
        <v>1.34315867120091</v>
      </c>
    </row>
    <row r="1443" spans="1:11" ht="13.5" x14ac:dyDescent="0.25">
      <c r="A1443" s="3">
        <f>TITRES_STAT!B1446</f>
        <v>44414</v>
      </c>
      <c r="B1443" s="5">
        <f>TITRES_STAT!D1446</f>
        <v>1.62</v>
      </c>
      <c r="C1443" s="2">
        <f t="shared" si="173"/>
        <v>4.0000000000000036E-2</v>
      </c>
      <c r="D1443" s="2">
        <f t="shared" si="174"/>
        <v>1.54</v>
      </c>
      <c r="E1443" s="2">
        <f t="shared" si="176"/>
        <v>1.504</v>
      </c>
      <c r="F1443" s="2">
        <f t="shared" si="177"/>
        <v>1.4260000000000004</v>
      </c>
      <c r="G1443" s="2">
        <f t="shared" si="171"/>
        <v>1.3314000000000004</v>
      </c>
      <c r="H1443" s="2">
        <f t="shared" si="175"/>
        <v>1.137500000000002</v>
      </c>
      <c r="I1443" s="2">
        <f t="array" ref="I1443">SUMPRODUCT(B1427:B1446, (ROW(B1427:B1446)-ROW(B1427)+1)) / (20*21/2)</f>
        <v>1.5373333333333332</v>
      </c>
      <c r="J1443" s="2">
        <f t="shared" si="178"/>
        <v>1.4468539822786832</v>
      </c>
      <c r="K1443" s="2">
        <f t="shared" si="172"/>
        <v>1.3540151938989136</v>
      </c>
    </row>
    <row r="1444" spans="1:11" ht="13.5" x14ac:dyDescent="0.25">
      <c r="A1444" s="3">
        <f>TITRES_STAT!B1447</f>
        <v>44417</v>
      </c>
      <c r="B1444" s="5">
        <f>TITRES_STAT!D1447</f>
        <v>1.65</v>
      </c>
      <c r="C1444" s="2">
        <f t="shared" si="173"/>
        <v>2.9999999999999805E-2</v>
      </c>
      <c r="D1444" s="2">
        <f t="shared" si="174"/>
        <v>1.5780000000000001</v>
      </c>
      <c r="E1444" s="2">
        <f t="shared" si="176"/>
        <v>1.5189999999999999</v>
      </c>
      <c r="F1444" s="2">
        <f t="shared" si="177"/>
        <v>1.4475000000000002</v>
      </c>
      <c r="G1444" s="2">
        <f t="shared" si="171"/>
        <v>1.3396000000000003</v>
      </c>
      <c r="H1444" s="2">
        <f t="shared" si="175"/>
        <v>1.141500000000002</v>
      </c>
      <c r="I1444" s="2">
        <f t="array" ref="I1444">SUMPRODUCT(B1428:B1447, (ROW(B1428:B1447)-ROW(B1428)+1)) / (20*21/2)</f>
        <v>1.5529523809523811</v>
      </c>
      <c r="J1444" s="2">
        <f t="shared" si="178"/>
        <v>1.4662012220616656</v>
      </c>
      <c r="K1444" s="2">
        <f t="shared" si="172"/>
        <v>1.3656224411969955</v>
      </c>
    </row>
    <row r="1445" spans="1:11" ht="13.5" x14ac:dyDescent="0.25">
      <c r="A1445" s="3">
        <f>TITRES_STAT!B1448</f>
        <v>44419</v>
      </c>
      <c r="B1445" s="5">
        <f>TITRES_STAT!D1448</f>
        <v>1.65</v>
      </c>
      <c r="C1445" s="2">
        <f t="shared" si="173"/>
        <v>0</v>
      </c>
      <c r="D1445" s="2">
        <f t="shared" si="174"/>
        <v>1.6080000000000001</v>
      </c>
      <c r="E1445" s="2">
        <f t="shared" si="176"/>
        <v>1.5379999999999998</v>
      </c>
      <c r="F1445" s="2">
        <f t="shared" si="177"/>
        <v>1.4674999999999998</v>
      </c>
      <c r="G1445" s="2">
        <f t="shared" si="171"/>
        <v>1.3466000000000002</v>
      </c>
      <c r="H1445" s="2">
        <f t="shared" si="175"/>
        <v>1.145500000000002</v>
      </c>
      <c r="I1445" s="2">
        <f t="array" ref="I1445">SUMPRODUCT(B1429:B1448, (ROW(B1429:B1448)-ROW(B1429)+1)) / (20*21/2)</f>
        <v>1.5669523809523813</v>
      </c>
      <c r="J1445" s="2">
        <f t="shared" si="178"/>
        <v>1.483705867579602</v>
      </c>
      <c r="K1445" s="2">
        <f t="shared" si="172"/>
        <v>1.3767745023265252</v>
      </c>
    </row>
    <row r="1446" spans="1:11" ht="13.5" x14ac:dyDescent="0.25">
      <c r="A1446" s="3">
        <f>TITRES_STAT!B1449</f>
        <v>44420</v>
      </c>
      <c r="B1446" s="5">
        <f>TITRES_STAT!D1449</f>
        <v>1.65</v>
      </c>
      <c r="C1446" s="2">
        <f t="shared" si="173"/>
        <v>0</v>
      </c>
      <c r="D1446" s="2">
        <f t="shared" si="174"/>
        <v>1.6300000000000001</v>
      </c>
      <c r="E1446" s="2">
        <f t="shared" si="176"/>
        <v>1.5570000000000002</v>
      </c>
      <c r="F1446" s="2">
        <f t="shared" si="177"/>
        <v>1.4860000000000002</v>
      </c>
      <c r="G1446" s="2">
        <f t="shared" si="171"/>
        <v>1.3536000000000004</v>
      </c>
      <c r="H1446" s="2">
        <f t="shared" si="175"/>
        <v>1.1495500000000021</v>
      </c>
      <c r="I1446" s="2">
        <f t="array" ref="I1446">SUMPRODUCT(B1430:B1449, (ROW(B1430:B1449)-ROW(B1430)+1)) / (20*21/2)</f>
        <v>1.5832857142857144</v>
      </c>
      <c r="J1446" s="2">
        <f t="shared" si="178"/>
        <v>1.4995434040005922</v>
      </c>
      <c r="K1446" s="2">
        <f t="shared" si="172"/>
        <v>1.3874892277254851</v>
      </c>
    </row>
    <row r="1447" spans="1:11" ht="13.5" x14ac:dyDescent="0.25">
      <c r="A1447" s="3">
        <f>TITRES_STAT!B1450</f>
        <v>44424</v>
      </c>
      <c r="B1447" s="5">
        <f>TITRES_STAT!D1450</f>
        <v>1.65</v>
      </c>
      <c r="C1447" s="2">
        <f t="shared" si="173"/>
        <v>0</v>
      </c>
      <c r="D1447" s="2">
        <f t="shared" si="174"/>
        <v>1.6440000000000001</v>
      </c>
      <c r="E1447" s="2">
        <f t="shared" si="176"/>
        <v>1.5760000000000001</v>
      </c>
      <c r="F1447" s="2">
        <f t="shared" si="177"/>
        <v>1.5029999999999999</v>
      </c>
      <c r="G1447" s="2">
        <f t="shared" si="171"/>
        <v>1.3606000000000003</v>
      </c>
      <c r="H1447" s="2">
        <f t="shared" si="175"/>
        <v>1.1535500000000021</v>
      </c>
      <c r="I1447" s="2">
        <f t="array" ref="I1447">SUMPRODUCT(B1431:B1450, (ROW(B1431:B1450)-ROW(B1431)+1)) / (20*21/2)</f>
        <v>1.6029047619047621</v>
      </c>
      <c r="J1447" s="2">
        <f t="shared" si="178"/>
        <v>1.5138726036195833</v>
      </c>
      <c r="K1447" s="2">
        <f t="shared" si="172"/>
        <v>1.3977837678146818</v>
      </c>
    </row>
    <row r="1448" spans="1:11" ht="13.5" x14ac:dyDescent="0.25">
      <c r="A1448" s="3">
        <f>TITRES_STAT!B1451</f>
        <v>44425</v>
      </c>
      <c r="B1448" s="5">
        <f>TITRES_STAT!D1451</f>
        <v>1.65</v>
      </c>
      <c r="C1448" s="2">
        <f t="shared" si="173"/>
        <v>0</v>
      </c>
      <c r="D1448" s="2">
        <f t="shared" si="174"/>
        <v>1.65</v>
      </c>
      <c r="E1448" s="2">
        <f t="shared" si="176"/>
        <v>1.5950000000000002</v>
      </c>
      <c r="F1448" s="2">
        <f t="shared" si="177"/>
        <v>1.5184999999999997</v>
      </c>
      <c r="G1448" s="2">
        <f t="shared" si="171"/>
        <v>1.3676000000000001</v>
      </c>
      <c r="H1448" s="2">
        <f t="shared" si="175"/>
        <v>1.1575500000000021</v>
      </c>
      <c r="I1448" s="2">
        <f t="array" ref="I1448">SUMPRODUCT(B1432:B1451, (ROW(B1432:B1451)-ROW(B1432)+1)) / (20*21/2)</f>
        <v>1.6209047619047621</v>
      </c>
      <c r="J1448" s="2">
        <f t="shared" si="178"/>
        <v>1.5268371175605753</v>
      </c>
      <c r="K1448" s="2">
        <f t="shared" si="172"/>
        <v>1.4076746004494003</v>
      </c>
    </row>
    <row r="1449" spans="1:11" ht="13.5" x14ac:dyDescent="0.25">
      <c r="A1449" s="3">
        <f>TITRES_STAT!B1452</f>
        <v>44426</v>
      </c>
      <c r="B1449" s="5">
        <f>TITRES_STAT!D1452</f>
        <v>1.69</v>
      </c>
      <c r="C1449" s="2">
        <f t="shared" si="173"/>
        <v>4.0000000000000036E-2</v>
      </c>
      <c r="D1449" s="2">
        <f t="shared" si="174"/>
        <v>1.6579999999999999</v>
      </c>
      <c r="E1449" s="2">
        <f t="shared" si="176"/>
        <v>1.6180000000000003</v>
      </c>
      <c r="F1449" s="2">
        <f t="shared" si="177"/>
        <v>1.534</v>
      </c>
      <c r="G1449" s="2">
        <f t="shared" si="171"/>
        <v>1.3759999999999999</v>
      </c>
      <c r="H1449" s="2">
        <f t="shared" si="175"/>
        <v>1.1617500000000021</v>
      </c>
      <c r="I1449" s="2">
        <f t="array" ref="I1449">SUMPRODUCT(B1433:B1452, (ROW(B1433:B1452)-ROW(B1433)+1)) / (20*21/2)</f>
        <v>1.6421428571428573</v>
      </c>
      <c r="J1449" s="2">
        <f t="shared" si="178"/>
        <v>1.5423764396976634</v>
      </c>
      <c r="K1449" s="2">
        <f t="shared" si="172"/>
        <v>1.4187461847455021</v>
      </c>
    </row>
    <row r="1450" spans="1:11" ht="13.5" x14ac:dyDescent="0.25">
      <c r="A1450" s="3">
        <f>TITRES_STAT!B1453</f>
        <v>44427</v>
      </c>
      <c r="B1450" s="5">
        <f>TITRES_STAT!D1453</f>
        <v>1.74</v>
      </c>
      <c r="C1450" s="2">
        <f t="shared" si="173"/>
        <v>5.0000000000000044E-2</v>
      </c>
      <c r="D1450" s="2">
        <f t="shared" si="174"/>
        <v>1.6759999999999997</v>
      </c>
      <c r="E1450" s="2">
        <f t="shared" si="176"/>
        <v>1.6420000000000001</v>
      </c>
      <c r="F1450" s="2">
        <f t="shared" si="177"/>
        <v>1.5509999999999997</v>
      </c>
      <c r="G1450" s="2">
        <f t="shared" si="171"/>
        <v>1.3854</v>
      </c>
      <c r="H1450" s="2">
        <f t="shared" si="175"/>
        <v>1.1662000000000021</v>
      </c>
      <c r="I1450" s="2">
        <f t="array" ref="I1450">SUMPRODUCT(B1434:B1453, (ROW(B1434:B1453)-ROW(B1434)+1)) / (20*21/2)</f>
        <v>1.6568571428571428</v>
      </c>
      <c r="J1450" s="2">
        <f t="shared" si="178"/>
        <v>1.5611977311550287</v>
      </c>
      <c r="K1450" s="2">
        <f t="shared" si="172"/>
        <v>1.4313443735790119</v>
      </c>
    </row>
    <row r="1451" spans="1:11" ht="13.5" x14ac:dyDescent="0.25">
      <c r="A1451" s="3">
        <f>TITRES_STAT!B1454</f>
        <v>44428</v>
      </c>
      <c r="B1451" s="5">
        <f>TITRES_STAT!D1454</f>
        <v>1.74</v>
      </c>
      <c r="C1451" s="2">
        <f t="shared" si="173"/>
        <v>0</v>
      </c>
      <c r="D1451" s="2">
        <f t="shared" si="174"/>
        <v>1.6940000000000002</v>
      </c>
      <c r="E1451" s="2">
        <f t="shared" si="176"/>
        <v>1.6620000000000001</v>
      </c>
      <c r="F1451" s="2">
        <f t="shared" si="177"/>
        <v>1.5669999999999995</v>
      </c>
      <c r="G1451" s="2">
        <f t="shared" si="171"/>
        <v>1.3947999999999996</v>
      </c>
      <c r="H1451" s="2">
        <f t="shared" si="175"/>
        <v>1.170650000000002</v>
      </c>
      <c r="I1451" s="2">
        <f t="array" ref="I1451">SUMPRODUCT(B1435:B1454, (ROW(B1435:B1454)-ROW(B1435)+1)) / (20*21/2)</f>
        <v>1.675</v>
      </c>
      <c r="J1451" s="2">
        <f t="shared" si="178"/>
        <v>1.5782265186640736</v>
      </c>
      <c r="K1451" s="2">
        <f t="shared" si="172"/>
        <v>1.4434485157915997</v>
      </c>
    </row>
    <row r="1452" spans="1:11" ht="13.5" x14ac:dyDescent="0.25">
      <c r="A1452" s="3">
        <f>TITRES_STAT!B1455</f>
        <v>44431</v>
      </c>
      <c r="B1452" s="5">
        <f>TITRES_STAT!D1455</f>
        <v>1.79</v>
      </c>
      <c r="C1452" s="2">
        <f t="shared" si="173"/>
        <v>5.0000000000000044E-2</v>
      </c>
      <c r="D1452" s="2">
        <f t="shared" si="174"/>
        <v>1.722</v>
      </c>
      <c r="E1452" s="2">
        <f t="shared" si="176"/>
        <v>1.6830000000000003</v>
      </c>
      <c r="F1452" s="2">
        <f t="shared" si="177"/>
        <v>1.5854999999999995</v>
      </c>
      <c r="G1452" s="2">
        <f t="shared" si="171"/>
        <v>1.4045999999999998</v>
      </c>
      <c r="H1452" s="2">
        <f t="shared" si="175"/>
        <v>1.1753500000000019</v>
      </c>
      <c r="I1452" s="2">
        <f t="array" ref="I1452">SUMPRODUCT(B1436:B1455, (ROW(B1436:B1455)-ROW(B1436)+1)) / (20*21/2)</f>
        <v>1.691761904761905</v>
      </c>
      <c r="J1452" s="2">
        <f t="shared" si="178"/>
        <v>1.5983954216484475</v>
      </c>
      <c r="K1452" s="2">
        <f t="shared" si="172"/>
        <v>1.457038770074282</v>
      </c>
    </row>
    <row r="1453" spans="1:11" ht="13.5" x14ac:dyDescent="0.25">
      <c r="A1453" s="3">
        <f>TITRES_STAT!B1456</f>
        <v>44432</v>
      </c>
      <c r="B1453" s="5">
        <f>TITRES_STAT!D1456</f>
        <v>1.74</v>
      </c>
      <c r="C1453" s="2">
        <f t="shared" si="173"/>
        <v>-5.0000000000000044E-2</v>
      </c>
      <c r="D1453" s="2">
        <f t="shared" si="174"/>
        <v>1.7399999999999998</v>
      </c>
      <c r="E1453" s="2">
        <f t="shared" si="176"/>
        <v>1.6949999999999998</v>
      </c>
      <c r="F1453" s="2">
        <f t="shared" si="177"/>
        <v>1.5994999999999995</v>
      </c>
      <c r="G1453" s="2">
        <f t="shared" si="171"/>
        <v>1.4133999999999998</v>
      </c>
      <c r="H1453" s="2">
        <f t="shared" si="175"/>
        <v>1.179800000000002</v>
      </c>
      <c r="I1453" s="2">
        <f t="array" ref="I1453">SUMPRODUCT(B1437:B1456, (ROW(B1437:B1456)-ROW(B1437)+1)) / (20*21/2)</f>
        <v>1.7069523809523808</v>
      </c>
      <c r="J1453" s="2">
        <f t="shared" si="178"/>
        <v>1.6118815719676429</v>
      </c>
      <c r="K1453" s="2">
        <f t="shared" si="172"/>
        <v>1.4681352888948984</v>
      </c>
    </row>
    <row r="1454" spans="1:11" ht="13.5" x14ac:dyDescent="0.25">
      <c r="A1454" s="3">
        <f>TITRES_STAT!B1457</f>
        <v>44433</v>
      </c>
      <c r="B1454" s="5">
        <f>TITRES_STAT!D1457</f>
        <v>1.79</v>
      </c>
      <c r="C1454" s="2">
        <f t="shared" si="173"/>
        <v>5.0000000000000044E-2</v>
      </c>
      <c r="D1454" s="2">
        <f t="shared" si="174"/>
        <v>1.7600000000000002</v>
      </c>
      <c r="E1454" s="2">
        <f t="shared" si="176"/>
        <v>1.7090000000000001</v>
      </c>
      <c r="F1454" s="2">
        <f t="shared" si="177"/>
        <v>1.6139999999999997</v>
      </c>
      <c r="G1454" s="2">
        <f t="shared" si="171"/>
        <v>1.4232</v>
      </c>
      <c r="H1454" s="2">
        <f t="shared" si="175"/>
        <v>1.1845000000000019</v>
      </c>
      <c r="I1454" s="2">
        <f t="array" ref="I1454">SUMPRODUCT(B1438:B1457, (ROW(B1438:B1457)-ROW(B1438)+1)) / (20*21/2)</f>
        <v>1.7205714285714286</v>
      </c>
      <c r="J1454" s="2">
        <f t="shared" si="178"/>
        <v>1.6288452317802484</v>
      </c>
      <c r="K1454" s="2">
        <f t="shared" si="172"/>
        <v>1.480757434428432</v>
      </c>
    </row>
    <row r="1455" spans="1:11" ht="13.5" x14ac:dyDescent="0.25">
      <c r="A1455" s="3">
        <f>TITRES_STAT!B1458</f>
        <v>44434</v>
      </c>
      <c r="B1455" s="5">
        <f>TITRES_STAT!D1458</f>
        <v>1.79</v>
      </c>
      <c r="C1455" s="2">
        <f t="shared" si="173"/>
        <v>0</v>
      </c>
      <c r="D1455" s="2">
        <f t="shared" si="174"/>
        <v>1.7700000000000002</v>
      </c>
      <c r="E1455" s="2">
        <f t="shared" si="176"/>
        <v>1.7230000000000001</v>
      </c>
      <c r="F1455" s="2">
        <f t="shared" si="177"/>
        <v>1.6304999999999996</v>
      </c>
      <c r="G1455" s="2">
        <f t="shared" si="171"/>
        <v>1.4329999999999998</v>
      </c>
      <c r="H1455" s="2">
        <f t="shared" si="175"/>
        <v>1.1892000000000018</v>
      </c>
      <c r="I1455" s="2">
        <f t="array" ref="I1455">SUMPRODUCT(B1439:B1458, (ROW(B1439:B1458)-ROW(B1439)+1)) / (20*21/2)</f>
        <v>1.7326190476190475</v>
      </c>
      <c r="J1455" s="2">
        <f t="shared" si="178"/>
        <v>1.6441933049440343</v>
      </c>
      <c r="K1455" s="2">
        <f t="shared" si="172"/>
        <v>1.4928845938626112</v>
      </c>
    </row>
    <row r="1456" spans="1:11" ht="13.5" x14ac:dyDescent="0.25">
      <c r="A1456" s="3">
        <f>TITRES_STAT!B1459</f>
        <v>44435</v>
      </c>
      <c r="B1456" s="5">
        <f>TITRES_STAT!D1459</f>
        <v>1.79</v>
      </c>
      <c r="C1456" s="2">
        <f t="shared" si="173"/>
        <v>0</v>
      </c>
      <c r="D1456" s="2">
        <f t="shared" si="174"/>
        <v>1.78</v>
      </c>
      <c r="E1456" s="2">
        <f t="shared" si="176"/>
        <v>1.7370000000000001</v>
      </c>
      <c r="F1456" s="2">
        <f t="shared" si="177"/>
        <v>1.6469999999999998</v>
      </c>
      <c r="G1456" s="2">
        <f t="shared" si="171"/>
        <v>1.4434</v>
      </c>
      <c r="H1456" s="2">
        <f t="shared" si="175"/>
        <v>1.1939000000000017</v>
      </c>
      <c r="I1456" s="2">
        <f t="array" ref="I1456">SUMPRODUCT(B1440:B1459, (ROW(B1440:B1459)-ROW(B1440)+1)) / (20*21/2)</f>
        <v>1.7430952380952383</v>
      </c>
      <c r="J1456" s="2">
        <f t="shared" si="178"/>
        <v>1.6580796568541263</v>
      </c>
      <c r="K1456" s="2">
        <f t="shared" si="172"/>
        <v>1.5045361784170188</v>
      </c>
    </row>
    <row r="1457" spans="1:11" ht="13.5" x14ac:dyDescent="0.25">
      <c r="A1457" s="3">
        <f>TITRES_STAT!B1460</f>
        <v>44438</v>
      </c>
      <c r="B1457" s="5">
        <f>TITRES_STAT!D1460</f>
        <v>1.79</v>
      </c>
      <c r="C1457" s="2">
        <f t="shared" si="173"/>
        <v>0</v>
      </c>
      <c r="D1457" s="2">
        <f t="shared" si="174"/>
        <v>1.78</v>
      </c>
      <c r="E1457" s="2">
        <f t="shared" si="176"/>
        <v>1.7509999999999999</v>
      </c>
      <c r="F1457" s="2">
        <f t="shared" si="177"/>
        <v>1.6634999999999998</v>
      </c>
      <c r="G1457" s="2">
        <f t="shared" si="171"/>
        <v>1.4538000000000002</v>
      </c>
      <c r="H1457" s="2">
        <f t="shared" si="175"/>
        <v>1.1986000000000017</v>
      </c>
      <c r="I1457" s="2">
        <f t="array" ref="I1457">SUMPRODUCT(B1441:B1460, (ROW(B1441:B1460)-ROW(B1441)+1)) / (20*21/2)</f>
        <v>1.752</v>
      </c>
      <c r="J1457" s="2">
        <f t="shared" si="178"/>
        <v>1.6706434990584953</v>
      </c>
      <c r="K1457" s="2">
        <f t="shared" si="172"/>
        <v>1.5157308380869399</v>
      </c>
    </row>
    <row r="1458" spans="1:11" ht="13.5" x14ac:dyDescent="0.25">
      <c r="A1458" s="3">
        <f>TITRES_STAT!B1461</f>
        <v>44439</v>
      </c>
      <c r="B1458" s="5">
        <f>TITRES_STAT!D1461</f>
        <v>1.79</v>
      </c>
      <c r="C1458" s="2">
        <f t="shared" si="173"/>
        <v>0</v>
      </c>
      <c r="D1458" s="2">
        <f t="shared" si="174"/>
        <v>1.7899999999999998</v>
      </c>
      <c r="E1458" s="2">
        <f t="shared" si="176"/>
        <v>1.7649999999999995</v>
      </c>
      <c r="F1458" s="2">
        <f t="shared" si="177"/>
        <v>1.6799999999999997</v>
      </c>
      <c r="G1458" s="2">
        <f t="shared" ref="G1458:G1521" si="179">AVERAGE(B1409:B1458)</f>
        <v>1.4642000000000004</v>
      </c>
      <c r="H1458" s="2">
        <f t="shared" si="175"/>
        <v>1.2033000000000016</v>
      </c>
      <c r="I1458" s="2">
        <f t="array" ref="I1458">SUMPRODUCT(B1442:B1461, (ROW(B1442:B1461)-ROW(B1442)+1)) / (20*21/2)</f>
        <v>1.7595238095238093</v>
      </c>
      <c r="J1458" s="2">
        <f t="shared" si="178"/>
        <v>1.6820107848624481</v>
      </c>
      <c r="K1458" s="2">
        <f t="shared" si="172"/>
        <v>1.5264864914952954</v>
      </c>
    </row>
    <row r="1459" spans="1:11" ht="13.5" x14ac:dyDescent="0.25">
      <c r="A1459" s="3">
        <f>TITRES_STAT!B1462</f>
        <v>44440</v>
      </c>
      <c r="B1459" s="5">
        <f>TITRES_STAT!D1462</f>
        <v>1.79</v>
      </c>
      <c r="C1459" s="2">
        <f t="shared" si="173"/>
        <v>0</v>
      </c>
      <c r="D1459" s="2">
        <f t="shared" si="174"/>
        <v>1.7899999999999998</v>
      </c>
      <c r="E1459" s="2">
        <f t="shared" si="176"/>
        <v>1.7749999999999997</v>
      </c>
      <c r="F1459" s="2">
        <f t="shared" si="177"/>
        <v>1.6964999999999997</v>
      </c>
      <c r="G1459" s="2">
        <f t="shared" si="179"/>
        <v>1.4746000000000006</v>
      </c>
      <c r="H1459" s="2">
        <f t="shared" si="175"/>
        <v>1.2080000000000013</v>
      </c>
      <c r="I1459" s="2">
        <f t="array" ref="I1459">SUMPRODUCT(B1443:B1462, (ROW(B1443:B1462)-ROW(B1443)+1)) / (20*21/2)</f>
        <v>1.7658571428571428</v>
      </c>
      <c r="J1459" s="2">
        <f t="shared" si="178"/>
        <v>1.6922954720184054</v>
      </c>
      <c r="K1459" s="2">
        <f t="shared" ref="K1459:K1522" si="180">$K$4*B1459+(1-$K$4)*K1458</f>
        <v>1.5368203545739112</v>
      </c>
    </row>
    <row r="1460" spans="1:11" ht="13.5" x14ac:dyDescent="0.25">
      <c r="A1460" s="3">
        <f>TITRES_STAT!B1463</f>
        <v>44441</v>
      </c>
      <c r="B1460" s="5">
        <f>TITRES_STAT!D1463</f>
        <v>1.79</v>
      </c>
      <c r="C1460" s="2">
        <f t="shared" si="173"/>
        <v>0</v>
      </c>
      <c r="D1460" s="2">
        <f t="shared" si="174"/>
        <v>1.7899999999999998</v>
      </c>
      <c r="E1460" s="2">
        <f t="shared" si="176"/>
        <v>1.7799999999999998</v>
      </c>
      <c r="F1460" s="2">
        <f t="shared" si="177"/>
        <v>1.7109999999999996</v>
      </c>
      <c r="G1460" s="2">
        <f t="shared" si="179"/>
        <v>1.4850000000000005</v>
      </c>
      <c r="H1460" s="2">
        <f t="shared" si="175"/>
        <v>1.2127000000000014</v>
      </c>
      <c r="I1460" s="2">
        <f t="array" ref="I1460">SUMPRODUCT(B1444:B1463, (ROW(B1444:B1463)-ROW(B1444)+1)) / (20*21/2)</f>
        <v>1.7711904761904762</v>
      </c>
      <c r="J1460" s="2">
        <f t="shared" si="178"/>
        <v>1.7016006651595097</v>
      </c>
      <c r="K1460" s="2">
        <f t="shared" si="180"/>
        <v>1.5467489681200322</v>
      </c>
    </row>
    <row r="1461" spans="1:11" ht="13.5" x14ac:dyDescent="0.25">
      <c r="A1461" s="3">
        <f>TITRES_STAT!B1464</f>
        <v>44442</v>
      </c>
      <c r="B1461" s="5">
        <f>TITRES_STAT!D1464</f>
        <v>1.79</v>
      </c>
      <c r="C1461" s="2">
        <f t="shared" si="173"/>
        <v>0</v>
      </c>
      <c r="D1461" s="2">
        <f t="shared" si="174"/>
        <v>1.7899999999999998</v>
      </c>
      <c r="E1461" s="2">
        <f t="shared" si="176"/>
        <v>1.7849999999999997</v>
      </c>
      <c r="F1461" s="2">
        <f t="shared" si="177"/>
        <v>1.7234999999999996</v>
      </c>
      <c r="G1461" s="2">
        <f t="shared" si="179"/>
        <v>1.4954000000000007</v>
      </c>
      <c r="H1461" s="2">
        <f t="shared" si="175"/>
        <v>1.2174000000000011</v>
      </c>
      <c r="I1461" s="2">
        <f t="array" ref="I1461">SUMPRODUCT(B1445:B1464, (ROW(B1445:B1464)-ROW(B1445)+1)) / (20*21/2)</f>
        <v>1.7757142857142858</v>
      </c>
      <c r="J1461" s="2">
        <f t="shared" si="178"/>
        <v>1.7100196494300326</v>
      </c>
      <c r="K1461" s="2">
        <f t="shared" si="180"/>
        <v>1.5562882242721878</v>
      </c>
    </row>
    <row r="1462" spans="1:11" ht="13.5" x14ac:dyDescent="0.25">
      <c r="A1462" s="3">
        <f>TITRES_STAT!B1465</f>
        <v>44445</v>
      </c>
      <c r="B1462" s="5">
        <f>TITRES_STAT!D1465</f>
        <v>1.79</v>
      </c>
      <c r="C1462" s="2">
        <f t="shared" si="173"/>
        <v>0</v>
      </c>
      <c r="D1462" s="2">
        <f t="shared" si="174"/>
        <v>1.7899999999999998</v>
      </c>
      <c r="E1462" s="2">
        <f t="shared" si="176"/>
        <v>1.7849999999999997</v>
      </c>
      <c r="F1462" s="2">
        <f t="shared" si="177"/>
        <v>1.7339999999999995</v>
      </c>
      <c r="G1462" s="2">
        <f t="shared" si="179"/>
        <v>1.5058000000000007</v>
      </c>
      <c r="H1462" s="2">
        <f t="shared" si="175"/>
        <v>1.2221000000000011</v>
      </c>
      <c r="I1462" s="2">
        <f t="array" ref="I1462">SUMPRODUCT(B1446:B1465, (ROW(B1446:B1465)-ROW(B1446)+1)) / (20*21/2)</f>
        <v>1.7795714285714286</v>
      </c>
      <c r="J1462" s="2">
        <f t="shared" si="178"/>
        <v>1.7176368256747914</v>
      </c>
      <c r="K1462" s="2">
        <f t="shared" si="180"/>
        <v>1.5654533919477882</v>
      </c>
    </row>
    <row r="1463" spans="1:11" ht="13.5" x14ac:dyDescent="0.25">
      <c r="A1463" s="3">
        <f>TITRES_STAT!B1466</f>
        <v>44446</v>
      </c>
      <c r="B1463" s="5">
        <f>TITRES_STAT!D1466</f>
        <v>1.79</v>
      </c>
      <c r="C1463" s="2">
        <f t="shared" si="173"/>
        <v>0</v>
      </c>
      <c r="D1463" s="2">
        <f t="shared" si="174"/>
        <v>1.7899999999999998</v>
      </c>
      <c r="E1463" s="2">
        <f t="shared" si="176"/>
        <v>1.7899999999999996</v>
      </c>
      <c r="F1463" s="2">
        <f t="shared" si="177"/>
        <v>1.7424999999999997</v>
      </c>
      <c r="G1463" s="2">
        <f t="shared" si="179"/>
        <v>1.5162000000000007</v>
      </c>
      <c r="H1463" s="2">
        <f t="shared" si="175"/>
        <v>1.226800000000001</v>
      </c>
      <c r="I1463" s="2">
        <f t="array" ref="I1463">SUMPRODUCT(B1447:B1466, (ROW(B1447:B1466)-ROW(B1447)+1)) / (20*21/2)</f>
        <v>1.782761904761905</v>
      </c>
      <c r="J1463" s="2">
        <f t="shared" si="178"/>
        <v>1.7245285565629065</v>
      </c>
      <c r="K1463" s="2">
        <f t="shared" si="180"/>
        <v>1.5742591412831692</v>
      </c>
    </row>
    <row r="1464" spans="1:11" ht="13.5" x14ac:dyDescent="0.25">
      <c r="A1464" s="3">
        <f>TITRES_STAT!B1467</f>
        <v>44447</v>
      </c>
      <c r="B1464" s="5">
        <f>TITRES_STAT!D1467</f>
        <v>1.79</v>
      </c>
      <c r="C1464" s="2">
        <f t="shared" si="173"/>
        <v>0</v>
      </c>
      <c r="D1464" s="2">
        <f t="shared" si="174"/>
        <v>1.7899999999999998</v>
      </c>
      <c r="E1464" s="2">
        <f t="shared" si="176"/>
        <v>1.7899999999999996</v>
      </c>
      <c r="F1464" s="2">
        <f t="shared" si="177"/>
        <v>1.7494999999999998</v>
      </c>
      <c r="G1464" s="2">
        <f t="shared" si="179"/>
        <v>1.5266000000000006</v>
      </c>
      <c r="H1464" s="2">
        <f t="shared" si="175"/>
        <v>1.2315000000000009</v>
      </c>
      <c r="I1464" s="2">
        <f t="array" ref="I1464">SUMPRODUCT(B1448:B1467, (ROW(B1448:B1467)-ROW(B1448)+1)) / (20*21/2)</f>
        <v>1.7852857142857144</v>
      </c>
      <c r="J1464" s="2">
        <f t="shared" si="178"/>
        <v>1.7307639321283439</v>
      </c>
      <c r="K1464" s="2">
        <f t="shared" si="180"/>
        <v>1.5827195671152019</v>
      </c>
    </row>
    <row r="1465" spans="1:11" ht="13.5" x14ac:dyDescent="0.25">
      <c r="A1465" s="3">
        <f>TITRES_STAT!B1468</f>
        <v>44448</v>
      </c>
      <c r="B1465" s="5">
        <f>TITRES_STAT!D1468</f>
        <v>1.79</v>
      </c>
      <c r="C1465" s="2">
        <f t="shared" si="173"/>
        <v>0</v>
      </c>
      <c r="D1465" s="2">
        <f t="shared" si="174"/>
        <v>1.7899999999999998</v>
      </c>
      <c r="E1465" s="2">
        <f t="shared" si="176"/>
        <v>1.7899999999999996</v>
      </c>
      <c r="F1465" s="2">
        <f t="shared" si="177"/>
        <v>1.7564999999999997</v>
      </c>
      <c r="G1465" s="2">
        <f t="shared" si="179"/>
        <v>1.5376000000000007</v>
      </c>
      <c r="H1465" s="2">
        <f t="shared" si="175"/>
        <v>1.2361000000000009</v>
      </c>
      <c r="I1465" s="2">
        <f t="array" ref="I1465">SUMPRODUCT(B1449:B1468, (ROW(B1449:B1468)-ROW(B1449)+1)) / (20*21/2)</f>
        <v>1.7871428571428571</v>
      </c>
      <c r="J1465" s="2">
        <f t="shared" si="178"/>
        <v>1.736405462401835</v>
      </c>
      <c r="K1465" s="2">
        <f t="shared" si="180"/>
        <v>1.5908482115420566</v>
      </c>
    </row>
    <row r="1466" spans="1:11" ht="13.5" x14ac:dyDescent="0.25">
      <c r="A1466" s="3">
        <f>TITRES_STAT!B1469</f>
        <v>44449</v>
      </c>
      <c r="B1466" s="5">
        <f>TITRES_STAT!D1469</f>
        <v>1.79</v>
      </c>
      <c r="C1466" s="2">
        <f t="shared" si="173"/>
        <v>0</v>
      </c>
      <c r="D1466" s="2">
        <f t="shared" si="174"/>
        <v>1.7899999999999998</v>
      </c>
      <c r="E1466" s="2">
        <f t="shared" si="176"/>
        <v>1.7899999999999996</v>
      </c>
      <c r="F1466" s="2">
        <f t="shared" si="177"/>
        <v>1.7634999999999998</v>
      </c>
      <c r="G1466" s="2">
        <f t="shared" si="179"/>
        <v>1.5486000000000006</v>
      </c>
      <c r="H1466" s="2">
        <f t="shared" si="175"/>
        <v>1.2405500000000007</v>
      </c>
      <c r="I1466" s="2">
        <f t="array" ref="I1466">SUMPRODUCT(B1450:B1469, (ROW(B1450:B1469)-ROW(B1450)+1)) / (20*21/2)</f>
        <v>1.7892857142857144</v>
      </c>
      <c r="J1466" s="2">
        <f t="shared" si="178"/>
        <v>1.7415097040778507</v>
      </c>
      <c r="K1466" s="2">
        <f t="shared" si="180"/>
        <v>1.5986580855992307</v>
      </c>
    </row>
    <row r="1467" spans="1:11" ht="13.5" x14ac:dyDescent="0.25">
      <c r="A1467" s="3">
        <f>TITRES_STAT!B1470</f>
        <v>44452</v>
      </c>
      <c r="B1467" s="5">
        <f>TITRES_STAT!D1470</f>
        <v>1.79</v>
      </c>
      <c r="C1467" s="2">
        <f t="shared" si="173"/>
        <v>0</v>
      </c>
      <c r="D1467" s="2">
        <f t="shared" si="174"/>
        <v>1.7899999999999998</v>
      </c>
      <c r="E1467" s="2">
        <f t="shared" si="176"/>
        <v>1.7899999999999996</v>
      </c>
      <c r="F1467" s="2">
        <f t="shared" si="177"/>
        <v>1.7704999999999995</v>
      </c>
      <c r="G1467" s="2">
        <f t="shared" si="179"/>
        <v>1.5594000000000008</v>
      </c>
      <c r="H1467" s="2">
        <f t="shared" si="175"/>
        <v>1.2450000000000008</v>
      </c>
      <c r="I1467" s="2">
        <f t="array" ref="I1467">SUMPRODUCT(B1451:B1470, (ROW(B1451:B1470)-ROW(B1451)+1)) / (20*21/2)</f>
        <v>1.7909047619047618</v>
      </c>
      <c r="J1467" s="2">
        <f t="shared" si="178"/>
        <v>1.7461278274990077</v>
      </c>
      <c r="K1467" s="2">
        <f t="shared" si="180"/>
        <v>1.6061616900855356</v>
      </c>
    </row>
    <row r="1468" spans="1:11" ht="13.5" x14ac:dyDescent="0.25">
      <c r="A1468" s="3">
        <f>TITRES_STAT!B1471</f>
        <v>44453</v>
      </c>
      <c r="B1468" s="5">
        <f>TITRES_STAT!D1471</f>
        <v>1.79</v>
      </c>
      <c r="C1468" s="2">
        <f t="shared" si="173"/>
        <v>0</v>
      </c>
      <c r="D1468" s="2">
        <f t="shared" si="174"/>
        <v>1.7899999999999998</v>
      </c>
      <c r="E1468" s="2">
        <f t="shared" si="176"/>
        <v>1.7899999999999996</v>
      </c>
      <c r="F1468" s="2">
        <f t="shared" si="177"/>
        <v>1.7774999999999994</v>
      </c>
      <c r="G1468" s="2">
        <f t="shared" si="179"/>
        <v>1.5702000000000009</v>
      </c>
      <c r="H1468" s="2">
        <f t="shared" si="175"/>
        <v>1.2494500000000006</v>
      </c>
      <c r="I1468" s="2">
        <f t="array" ref="I1468">SUMPRODUCT(B1452:B1471, (ROW(B1452:B1471)-ROW(B1452)+1)) / (20*21/2)</f>
        <v>1.792238095238095</v>
      </c>
      <c r="J1468" s="2">
        <f t="shared" si="178"/>
        <v>1.7503061296419593</v>
      </c>
      <c r="K1468" s="2">
        <f t="shared" si="180"/>
        <v>1.6133710355723774</v>
      </c>
    </row>
    <row r="1469" spans="1:11" ht="13.5" x14ac:dyDescent="0.25">
      <c r="A1469" s="3">
        <f>TITRES_STAT!B1472</f>
        <v>44454</v>
      </c>
      <c r="B1469" s="5">
        <f>TITRES_STAT!D1472</f>
        <v>1.8</v>
      </c>
      <c r="C1469" s="2">
        <f t="shared" si="173"/>
        <v>1.0000000000000009E-2</v>
      </c>
      <c r="D1469" s="2">
        <f t="shared" si="174"/>
        <v>1.7920000000000003</v>
      </c>
      <c r="E1469" s="2">
        <f t="shared" si="176"/>
        <v>1.7909999999999997</v>
      </c>
      <c r="F1469" s="2">
        <f t="shared" si="177"/>
        <v>1.7829999999999995</v>
      </c>
      <c r="G1469" s="2">
        <f t="shared" si="179"/>
        <v>1.5812000000000006</v>
      </c>
      <c r="H1469" s="2">
        <f t="shared" si="175"/>
        <v>1.2538500000000006</v>
      </c>
      <c r="I1469" s="2">
        <f t="array" ref="I1469">SUMPRODUCT(B1453:B1472, (ROW(B1453:B1472)-ROW(B1453)+1)) / (20*21/2)</f>
        <v>1.7932857142857141</v>
      </c>
      <c r="J1469" s="2">
        <f t="shared" si="178"/>
        <v>1.7550388791998681</v>
      </c>
      <c r="K1469" s="2">
        <f t="shared" si="180"/>
        <v>1.6206898184911076</v>
      </c>
    </row>
    <row r="1470" spans="1:11" ht="13.5" x14ac:dyDescent="0.25">
      <c r="A1470" s="3">
        <f>TITRES_STAT!B1473</f>
        <v>44455</v>
      </c>
      <c r="B1470" s="5">
        <f>TITRES_STAT!D1473</f>
        <v>1.8</v>
      </c>
      <c r="C1470" s="2">
        <f t="shared" si="173"/>
        <v>0</v>
      </c>
      <c r="D1470" s="2">
        <f t="shared" si="174"/>
        <v>1.794</v>
      </c>
      <c r="E1470" s="2">
        <f t="shared" si="176"/>
        <v>1.7919999999999998</v>
      </c>
      <c r="F1470" s="2">
        <f t="shared" si="177"/>
        <v>1.7859999999999991</v>
      </c>
      <c r="G1470" s="2">
        <f t="shared" si="179"/>
        <v>1.5922000000000005</v>
      </c>
      <c r="H1470" s="2">
        <f t="shared" si="175"/>
        <v>1.2582500000000005</v>
      </c>
      <c r="I1470" s="2">
        <f t="array" ref="I1470">SUMPRODUCT(B1454:B1473, (ROW(B1454:B1473)-ROW(B1454)+1)) / (20*21/2)</f>
        <v>1.794285714285714</v>
      </c>
      <c r="J1470" s="2">
        <f t="shared" si="178"/>
        <v>1.7593208907046427</v>
      </c>
      <c r="K1470" s="2">
        <f t="shared" si="180"/>
        <v>1.6277215903149858</v>
      </c>
    </row>
    <row r="1471" spans="1:11" ht="13.5" x14ac:dyDescent="0.25">
      <c r="A1471" s="3">
        <f>TITRES_STAT!B1474</f>
        <v>44456</v>
      </c>
      <c r="B1471" s="5">
        <f>TITRES_STAT!D1474</f>
        <v>1.8</v>
      </c>
      <c r="C1471" s="2">
        <f t="shared" si="173"/>
        <v>0</v>
      </c>
      <c r="D1471" s="2">
        <f t="shared" si="174"/>
        <v>1.796</v>
      </c>
      <c r="E1471" s="2">
        <f t="shared" si="176"/>
        <v>1.7929999999999999</v>
      </c>
      <c r="F1471" s="2">
        <f t="shared" si="177"/>
        <v>1.7889999999999993</v>
      </c>
      <c r="G1471" s="2">
        <f t="shared" si="179"/>
        <v>1.6032000000000004</v>
      </c>
      <c r="H1471" s="2">
        <f t="shared" si="175"/>
        <v>1.2626500000000005</v>
      </c>
      <c r="I1471" s="2">
        <f t="array" ref="I1471">SUMPRODUCT(B1455:B1474, (ROW(B1455:B1474)-ROW(B1455)+1)) / (20*21/2)</f>
        <v>1.7949999999999999</v>
      </c>
      <c r="J1471" s="2">
        <f t="shared" si="178"/>
        <v>1.7631950915899148</v>
      </c>
      <c r="K1471" s="2">
        <f t="shared" si="180"/>
        <v>1.6344776063810649</v>
      </c>
    </row>
    <row r="1472" spans="1:11" ht="13.5" x14ac:dyDescent="0.25">
      <c r="A1472" s="3">
        <f>TITRES_STAT!B1475</f>
        <v>44459</v>
      </c>
      <c r="B1472" s="5">
        <f>TITRES_STAT!D1475</f>
        <v>1.8</v>
      </c>
      <c r="C1472" s="2">
        <f t="shared" si="173"/>
        <v>0</v>
      </c>
      <c r="D1472" s="2">
        <f t="shared" si="174"/>
        <v>1.798</v>
      </c>
      <c r="E1472" s="2">
        <f t="shared" si="176"/>
        <v>1.794</v>
      </c>
      <c r="F1472" s="2">
        <f t="shared" si="177"/>
        <v>1.7894999999999992</v>
      </c>
      <c r="G1472" s="2">
        <f t="shared" si="179"/>
        <v>1.6148000000000005</v>
      </c>
      <c r="H1472" s="2">
        <f t="shared" si="175"/>
        <v>1.2670500000000005</v>
      </c>
      <c r="I1472" s="2">
        <f t="array" ref="I1472">SUMPRODUCT(B1456:B1475, (ROW(B1456:B1475)-ROW(B1456)+1)) / (20*21/2)</f>
        <v>1.7956666666666665</v>
      </c>
      <c r="J1472" s="2">
        <f t="shared" si="178"/>
        <v>1.766700320962304</v>
      </c>
      <c r="K1472" s="2">
        <f t="shared" si="180"/>
        <v>1.640968680640631</v>
      </c>
    </row>
    <row r="1473" spans="1:11" ht="13.5" x14ac:dyDescent="0.25">
      <c r="A1473" s="3">
        <f>TITRES_STAT!B1476</f>
        <v>44460</v>
      </c>
      <c r="B1473" s="5">
        <f>TITRES_STAT!D1476</f>
        <v>1.8</v>
      </c>
      <c r="C1473" s="2">
        <f t="shared" si="173"/>
        <v>0</v>
      </c>
      <c r="D1473" s="2">
        <f t="shared" si="174"/>
        <v>1.8</v>
      </c>
      <c r="E1473" s="2">
        <f t="shared" si="176"/>
        <v>1.7950000000000004</v>
      </c>
      <c r="F1473" s="2">
        <f t="shared" si="177"/>
        <v>1.7924999999999993</v>
      </c>
      <c r="G1473" s="2">
        <f t="shared" si="179"/>
        <v>1.6264000000000001</v>
      </c>
      <c r="H1473" s="2">
        <f t="shared" si="175"/>
        <v>1.2714500000000006</v>
      </c>
      <c r="I1473" s="2">
        <f t="array" ref="I1473">SUMPRODUCT(B1457:B1476, (ROW(B1457:B1476)-ROW(B1457)+1)) / (20*21/2)</f>
        <v>1.796285714285714</v>
      </c>
      <c r="J1473" s="2">
        <f t="shared" si="178"/>
        <v>1.7698717189658941</v>
      </c>
      <c r="K1473" s="2">
        <f t="shared" si="180"/>
        <v>1.6472052029684494</v>
      </c>
    </row>
    <row r="1474" spans="1:11" ht="13.5" x14ac:dyDescent="0.25">
      <c r="A1474" s="3">
        <f>TITRES_STAT!B1477</f>
        <v>44461</v>
      </c>
      <c r="B1474" s="5">
        <f>TITRES_STAT!D1477</f>
        <v>1.8</v>
      </c>
      <c r="C1474" s="2">
        <f t="shared" si="173"/>
        <v>0</v>
      </c>
      <c r="D1474" s="2">
        <f t="shared" si="174"/>
        <v>1.8</v>
      </c>
      <c r="E1474" s="2">
        <f t="shared" si="176"/>
        <v>1.7960000000000005</v>
      </c>
      <c r="F1474" s="2">
        <f t="shared" si="177"/>
        <v>1.7929999999999993</v>
      </c>
      <c r="G1474" s="2">
        <f t="shared" si="179"/>
        <v>1.6380000000000001</v>
      </c>
      <c r="H1474" s="2">
        <f t="shared" si="175"/>
        <v>1.2758500000000006</v>
      </c>
      <c r="I1474" s="2">
        <f t="array" ref="I1474">SUMPRODUCT(B1458:B1477, (ROW(B1458:B1477)-ROW(B1458)+1)) / (20*21/2)</f>
        <v>1.7968571428571427</v>
      </c>
      <c r="J1474" s="2">
        <f t="shared" si="178"/>
        <v>1.7727410790643805</v>
      </c>
      <c r="K1474" s="2">
        <f t="shared" si="180"/>
        <v>1.6531971557932161</v>
      </c>
    </row>
    <row r="1475" spans="1:11" ht="13.5" x14ac:dyDescent="0.25">
      <c r="A1475" s="3">
        <f>TITRES_STAT!B1478</f>
        <v>44462</v>
      </c>
      <c r="B1475" s="5">
        <f>TITRES_STAT!D1478</f>
        <v>1.8</v>
      </c>
      <c r="C1475" s="2">
        <f t="shared" si="173"/>
        <v>0</v>
      </c>
      <c r="D1475" s="2">
        <f t="shared" si="174"/>
        <v>1.8</v>
      </c>
      <c r="E1475" s="2">
        <f t="shared" si="176"/>
        <v>1.7970000000000002</v>
      </c>
      <c r="F1475" s="2">
        <f t="shared" si="177"/>
        <v>1.7934999999999994</v>
      </c>
      <c r="G1475" s="2">
        <f t="shared" si="179"/>
        <v>1.6489999999999998</v>
      </c>
      <c r="H1475" s="2">
        <f t="shared" si="175"/>
        <v>1.2802500000000006</v>
      </c>
      <c r="I1475" s="2">
        <f t="array" ref="I1475">SUMPRODUCT(B1459:B1478, (ROW(B1459:B1478)-ROW(B1459)+1)) / (20*21/2)</f>
        <v>1.8040476190476191</v>
      </c>
      <c r="J1475" s="2">
        <f t="shared" si="178"/>
        <v>1.7753371667725348</v>
      </c>
      <c r="K1475" s="2">
        <f t="shared" si="180"/>
        <v>1.658954130075835</v>
      </c>
    </row>
    <row r="1476" spans="1:11" ht="13.5" x14ac:dyDescent="0.25">
      <c r="A1476" s="3">
        <f>TITRES_STAT!B1479</f>
        <v>44463</v>
      </c>
      <c r="B1476" s="5">
        <f>TITRES_STAT!D1479</f>
        <v>1.8</v>
      </c>
      <c r="C1476" s="2">
        <f t="shared" ref="C1476:C1539" si="181">B1476-B1475</f>
        <v>0</v>
      </c>
      <c r="D1476" s="2">
        <f t="shared" si="174"/>
        <v>1.8</v>
      </c>
      <c r="E1476" s="2">
        <f t="shared" si="176"/>
        <v>1.7980000000000005</v>
      </c>
      <c r="F1476" s="2">
        <f t="shared" si="177"/>
        <v>1.7939999999999994</v>
      </c>
      <c r="G1476" s="2">
        <f t="shared" si="179"/>
        <v>1.6593999999999998</v>
      </c>
      <c r="H1476" s="2">
        <f t="shared" si="175"/>
        <v>1.2846500000000005</v>
      </c>
      <c r="I1476" s="2">
        <f t="array" ref="I1476">SUMPRODUCT(B1460:B1479, (ROW(B1460:B1479)-ROW(B1460)+1)) / (20*21/2)</f>
        <v>1.8108571428571427</v>
      </c>
      <c r="J1476" s="2">
        <f t="shared" si="178"/>
        <v>1.7776860080322936</v>
      </c>
      <c r="K1476" s="2">
        <f t="shared" si="180"/>
        <v>1.6644853406610964</v>
      </c>
    </row>
    <row r="1477" spans="1:11" ht="13.5" x14ac:dyDescent="0.25">
      <c r="A1477" s="3">
        <f>TITRES_STAT!B1480</f>
        <v>44466</v>
      </c>
      <c r="B1477" s="5">
        <f>TITRES_STAT!D1480</f>
        <v>1.8</v>
      </c>
      <c r="C1477" s="2">
        <f t="shared" si="181"/>
        <v>0</v>
      </c>
      <c r="D1477" s="2">
        <f t="shared" si="174"/>
        <v>1.8</v>
      </c>
      <c r="E1477" s="2">
        <f t="shared" si="176"/>
        <v>1.7990000000000002</v>
      </c>
      <c r="F1477" s="2">
        <f t="shared" si="177"/>
        <v>1.7944999999999998</v>
      </c>
      <c r="G1477" s="2">
        <f t="shared" si="179"/>
        <v>1.6691999999999996</v>
      </c>
      <c r="H1477" s="2">
        <f t="shared" si="175"/>
        <v>1.2890500000000005</v>
      </c>
      <c r="I1477" s="2">
        <f t="array" ref="I1477">SUMPRODUCT(B1461:B1480, (ROW(B1461:B1480)-ROW(B1461)+1)) / (20*21/2)</f>
        <v>1.8172857142857142</v>
      </c>
      <c r="J1477" s="2">
        <f t="shared" si="178"/>
        <v>1.7798111501244562</v>
      </c>
      <c r="K1477" s="2">
        <f t="shared" si="180"/>
        <v>1.6697996410273279</v>
      </c>
    </row>
    <row r="1478" spans="1:11" ht="13.5" x14ac:dyDescent="0.25">
      <c r="A1478" s="3">
        <f>TITRES_STAT!B1481</f>
        <v>44467</v>
      </c>
      <c r="B1478" s="5">
        <f>TITRES_STAT!D1481</f>
        <v>1.87</v>
      </c>
      <c r="C1478" s="2">
        <f t="shared" si="181"/>
        <v>7.0000000000000062E-2</v>
      </c>
      <c r="D1478" s="2">
        <f t="shared" ref="D1478:D1541" si="182">AVERAGE(B1474:B1478)</f>
        <v>1.8140000000000001</v>
      </c>
      <c r="E1478" s="2">
        <f t="shared" si="176"/>
        <v>1.8070000000000004</v>
      </c>
      <c r="F1478" s="2">
        <f t="shared" si="177"/>
        <v>1.7984999999999995</v>
      </c>
      <c r="G1478" s="2">
        <f t="shared" si="179"/>
        <v>1.6797999999999995</v>
      </c>
      <c r="H1478" s="2">
        <f t="shared" si="175"/>
        <v>1.2938000000000005</v>
      </c>
      <c r="I1478" s="2">
        <f t="array" ref="I1478">SUMPRODUCT(B1462:B1481, (ROW(B1462:B1481)-ROW(B1462)+1)) / (20*21/2)</f>
        <v>1.8233333333333333</v>
      </c>
      <c r="J1478" s="2">
        <f t="shared" si="178"/>
        <v>1.7884005643983176</v>
      </c>
      <c r="K1478" s="2">
        <f t="shared" si="180"/>
        <v>1.6776506354968443</v>
      </c>
    </row>
    <row r="1479" spans="1:11" ht="13.5" x14ac:dyDescent="0.25">
      <c r="A1479" s="3">
        <f>TITRES_STAT!B1482</f>
        <v>44468</v>
      </c>
      <c r="B1479" s="5">
        <f>TITRES_STAT!D1482</f>
        <v>1.87</v>
      </c>
      <c r="C1479" s="2">
        <f t="shared" si="181"/>
        <v>0</v>
      </c>
      <c r="D1479" s="2">
        <f t="shared" si="182"/>
        <v>1.8280000000000001</v>
      </c>
      <c r="E1479" s="2">
        <f t="shared" si="176"/>
        <v>1.8140000000000005</v>
      </c>
      <c r="F1479" s="2">
        <f t="shared" si="177"/>
        <v>1.8024999999999998</v>
      </c>
      <c r="G1479" s="2">
        <f t="shared" si="179"/>
        <v>1.6895999999999995</v>
      </c>
      <c r="H1479" s="2">
        <f t="shared" si="175"/>
        <v>1.2986500000000003</v>
      </c>
      <c r="I1479" s="2">
        <f t="array" ref="I1479">SUMPRODUCT(B1463:B1482, (ROW(B1463:B1482)-ROW(B1463)+1)) / (20*21/2)</f>
        <v>1.8366190476190478</v>
      </c>
      <c r="J1479" s="2">
        <f t="shared" si="178"/>
        <v>1.7961719392175255</v>
      </c>
      <c r="K1479" s="2">
        <f t="shared" si="180"/>
        <v>1.6851937478303014</v>
      </c>
    </row>
    <row r="1480" spans="1:11" ht="13.5" x14ac:dyDescent="0.25">
      <c r="A1480" s="3">
        <f>TITRES_STAT!B1483</f>
        <v>44469</v>
      </c>
      <c r="B1480" s="5">
        <f>TITRES_STAT!D1483</f>
        <v>1.87</v>
      </c>
      <c r="C1480" s="2">
        <f t="shared" si="181"/>
        <v>0</v>
      </c>
      <c r="D1480" s="2">
        <f t="shared" si="182"/>
        <v>1.8420000000000001</v>
      </c>
      <c r="E1480" s="2">
        <f t="shared" si="176"/>
        <v>1.8210000000000004</v>
      </c>
      <c r="F1480" s="2">
        <f t="shared" si="177"/>
        <v>1.8064999999999998</v>
      </c>
      <c r="G1480" s="2">
        <f t="shared" si="179"/>
        <v>1.6989999999999994</v>
      </c>
      <c r="H1480" s="2">
        <f t="shared" si="175"/>
        <v>1.3034000000000003</v>
      </c>
      <c r="I1480" s="2">
        <f t="array" ref="I1480">SUMPRODUCT(B1464:B1483, (ROW(B1464:B1483)-ROW(B1464)+1)) / (20*21/2)</f>
        <v>1.855809523809524</v>
      </c>
      <c r="J1480" s="2">
        <f t="shared" si="178"/>
        <v>1.8032031831015707</v>
      </c>
      <c r="K1480" s="2">
        <f t="shared" si="180"/>
        <v>1.6924410518369561</v>
      </c>
    </row>
    <row r="1481" spans="1:11" ht="13.5" x14ac:dyDescent="0.25">
      <c r="A1481" s="3">
        <f>TITRES_STAT!B1484</f>
        <v>44470</v>
      </c>
      <c r="B1481" s="5">
        <f>TITRES_STAT!D1484</f>
        <v>1.87</v>
      </c>
      <c r="C1481" s="2">
        <f t="shared" si="181"/>
        <v>0</v>
      </c>
      <c r="D1481" s="2">
        <f t="shared" si="182"/>
        <v>1.8560000000000003</v>
      </c>
      <c r="E1481" s="2">
        <f t="shared" si="176"/>
        <v>1.8280000000000005</v>
      </c>
      <c r="F1481" s="2">
        <f t="shared" si="177"/>
        <v>1.8105</v>
      </c>
      <c r="G1481" s="2">
        <f t="shared" si="179"/>
        <v>1.7079999999999995</v>
      </c>
      <c r="H1481" s="2">
        <f t="shared" si="175"/>
        <v>1.3081000000000003</v>
      </c>
      <c r="I1481" s="2">
        <f t="array" ref="I1481">SUMPRODUCT(B1465:B1484, (ROW(B1465:B1484)-ROW(B1465)+1)) / (20*21/2)</f>
        <v>1.8815238095238098</v>
      </c>
      <c r="J1481" s="2">
        <f t="shared" si="178"/>
        <v>1.8095647847109448</v>
      </c>
      <c r="K1481" s="2">
        <f t="shared" si="180"/>
        <v>1.6994041478433499</v>
      </c>
    </row>
    <row r="1482" spans="1:11" ht="13.5" x14ac:dyDescent="0.25">
      <c r="A1482" s="3">
        <f>TITRES_STAT!B1485</f>
        <v>44473</v>
      </c>
      <c r="B1482" s="5">
        <f>TITRES_STAT!D1485</f>
        <v>1.95</v>
      </c>
      <c r="C1482" s="2">
        <f t="shared" si="181"/>
        <v>7.9999999999999849E-2</v>
      </c>
      <c r="D1482" s="2">
        <f t="shared" si="182"/>
        <v>1.8859999999999999</v>
      </c>
      <c r="E1482" s="2">
        <f t="shared" si="176"/>
        <v>1.8430000000000004</v>
      </c>
      <c r="F1482" s="2">
        <f t="shared" si="177"/>
        <v>1.8185000000000002</v>
      </c>
      <c r="G1482" s="2">
        <f t="shared" si="179"/>
        <v>1.7185999999999995</v>
      </c>
      <c r="H1482" s="2">
        <f t="shared" ref="H1482:H1545" si="183">AVERAGE(B1283:B1482)</f>
        <v>1.3132500000000003</v>
      </c>
      <c r="I1482" s="2">
        <f t="array" ref="I1482">SUMPRODUCT(B1466:B1485, (ROW(B1466:B1485)-ROW(B1466)+1)) / (20*21/2)</f>
        <v>1.9057619047619048</v>
      </c>
      <c r="J1482" s="2">
        <f t="shared" si="178"/>
        <v>1.8229395671194264</v>
      </c>
      <c r="K1482" s="2">
        <f t="shared" si="180"/>
        <v>1.7092314361632186</v>
      </c>
    </row>
    <row r="1483" spans="1:11" ht="13.5" x14ac:dyDescent="0.25">
      <c r="A1483" s="3">
        <f>TITRES_STAT!B1486</f>
        <v>44474</v>
      </c>
      <c r="B1483" s="5">
        <f>TITRES_STAT!D1486</f>
        <v>2.02</v>
      </c>
      <c r="C1483" s="2">
        <f t="shared" si="181"/>
        <v>7.0000000000000062E-2</v>
      </c>
      <c r="D1483" s="2">
        <f t="shared" si="182"/>
        <v>1.9159999999999999</v>
      </c>
      <c r="E1483" s="2">
        <f t="shared" si="176"/>
        <v>1.8650000000000002</v>
      </c>
      <c r="F1483" s="2">
        <f t="shared" si="177"/>
        <v>1.8300000000000007</v>
      </c>
      <c r="G1483" s="2">
        <f t="shared" si="179"/>
        <v>1.7297999999999993</v>
      </c>
      <c r="H1483" s="2">
        <f t="shared" si="183"/>
        <v>1.3187500000000003</v>
      </c>
      <c r="I1483" s="2">
        <f t="array" ref="I1483">SUMPRODUCT(B1467:B1486, (ROW(B1467:B1486)-ROW(B1467)+1)) / (20*21/2)</f>
        <v>1.9370952380952382</v>
      </c>
      <c r="J1483" s="2">
        <f t="shared" si="178"/>
        <v>1.8417072273937667</v>
      </c>
      <c r="K1483" s="2">
        <f t="shared" si="180"/>
        <v>1.7214184386666218</v>
      </c>
    </row>
    <row r="1484" spans="1:11" ht="13.5" x14ac:dyDescent="0.25">
      <c r="A1484" s="3">
        <f>TITRES_STAT!B1487</f>
        <v>44475</v>
      </c>
      <c r="B1484" s="5">
        <f>TITRES_STAT!D1487</f>
        <v>2.1</v>
      </c>
      <c r="C1484" s="2">
        <f t="shared" si="181"/>
        <v>8.0000000000000071E-2</v>
      </c>
      <c r="D1484" s="2">
        <f t="shared" si="182"/>
        <v>1.9620000000000002</v>
      </c>
      <c r="E1484" s="2">
        <f t="shared" ref="E1484:E1547" si="184">AVERAGE(B1475:B1484)</f>
        <v>1.8950000000000002</v>
      </c>
      <c r="F1484" s="2">
        <f t="shared" si="177"/>
        <v>1.8455000000000008</v>
      </c>
      <c r="G1484" s="2">
        <f t="shared" si="179"/>
        <v>1.7417999999999996</v>
      </c>
      <c r="H1484" s="2">
        <f t="shared" si="183"/>
        <v>1.3246500000000003</v>
      </c>
      <c r="I1484" s="2">
        <f t="array" ref="I1484">SUMPRODUCT(B1468:B1487, (ROW(B1468:B1487)-ROW(B1468)+1)) / (20*21/2)</f>
        <v>1.9665238095238096</v>
      </c>
      <c r="J1484" s="2">
        <f t="shared" si="178"/>
        <v>1.8663065390705509</v>
      </c>
      <c r="K1484" s="2">
        <f t="shared" si="180"/>
        <v>1.7362647744051856</v>
      </c>
    </row>
    <row r="1485" spans="1:11" ht="13.5" x14ac:dyDescent="0.25">
      <c r="A1485" s="3">
        <f>TITRES_STAT!B1488</f>
        <v>44476</v>
      </c>
      <c r="B1485" s="5">
        <f>TITRES_STAT!D1488</f>
        <v>2.1</v>
      </c>
      <c r="C1485" s="2">
        <f t="shared" si="181"/>
        <v>0</v>
      </c>
      <c r="D1485" s="2">
        <f t="shared" si="182"/>
        <v>2.008</v>
      </c>
      <c r="E1485" s="2">
        <f t="shared" si="184"/>
        <v>1.9250000000000003</v>
      </c>
      <c r="F1485" s="2">
        <f t="shared" si="177"/>
        <v>1.8610000000000007</v>
      </c>
      <c r="G1485" s="2">
        <f t="shared" si="179"/>
        <v>1.7545999999999993</v>
      </c>
      <c r="H1485" s="2">
        <f t="shared" si="183"/>
        <v>1.3305500000000003</v>
      </c>
      <c r="I1485" s="2">
        <f t="array" ref="I1485">SUMPRODUCT(B1469:B1488, (ROW(B1469:B1488)-ROW(B1469)+1)) / (20*21/2)</f>
        <v>1.9940476190476193</v>
      </c>
      <c r="J1485" s="2">
        <f t="shared" si="178"/>
        <v>1.8885630591590699</v>
      </c>
      <c r="K1485" s="2">
        <f t="shared" si="180"/>
        <v>1.7505289008990998</v>
      </c>
    </row>
    <row r="1486" spans="1:11" ht="13.5" x14ac:dyDescent="0.25">
      <c r="A1486" s="3">
        <f>TITRES_STAT!B1489</f>
        <v>44477</v>
      </c>
      <c r="B1486" s="5">
        <f>TITRES_STAT!D1489</f>
        <v>2.19</v>
      </c>
      <c r="C1486" s="2">
        <f t="shared" si="181"/>
        <v>8.9999999999999858E-2</v>
      </c>
      <c r="D1486" s="2">
        <f t="shared" si="182"/>
        <v>2.0720000000000001</v>
      </c>
      <c r="E1486" s="2">
        <f t="shared" si="184"/>
        <v>1.964</v>
      </c>
      <c r="F1486" s="2">
        <f t="shared" si="177"/>
        <v>1.8810000000000002</v>
      </c>
      <c r="G1486" s="2">
        <f t="shared" si="179"/>
        <v>1.7691999999999992</v>
      </c>
      <c r="H1486" s="2">
        <f t="shared" si="183"/>
        <v>1.3369000000000002</v>
      </c>
      <c r="I1486" s="2">
        <f t="array" ref="I1486">SUMPRODUCT(B1470:B1489, (ROW(B1470:B1489)-ROW(B1470)+1)) / (20*21/2)</f>
        <v>2.0196666666666667</v>
      </c>
      <c r="J1486" s="2">
        <f t="shared" si="178"/>
        <v>1.9172713392391585</v>
      </c>
      <c r="K1486" s="2">
        <f t="shared" si="180"/>
        <v>1.7677630616481548</v>
      </c>
    </row>
    <row r="1487" spans="1:11" ht="13.5" x14ac:dyDescent="0.25">
      <c r="A1487" s="3">
        <f>TITRES_STAT!B1490</f>
        <v>44480</v>
      </c>
      <c r="B1487" s="5">
        <f>TITRES_STAT!D1490</f>
        <v>2.19</v>
      </c>
      <c r="C1487" s="2">
        <f t="shared" si="181"/>
        <v>0</v>
      </c>
      <c r="D1487" s="2">
        <f t="shared" si="182"/>
        <v>2.12</v>
      </c>
      <c r="E1487" s="2">
        <f t="shared" si="184"/>
        <v>2.0030000000000001</v>
      </c>
      <c r="F1487" s="2">
        <f t="shared" si="177"/>
        <v>1.9010000000000002</v>
      </c>
      <c r="G1487" s="2">
        <f t="shared" si="179"/>
        <v>1.7837999999999994</v>
      </c>
      <c r="H1487" s="2">
        <f t="shared" si="183"/>
        <v>1.3432500000000003</v>
      </c>
      <c r="I1487" s="2">
        <f t="array" ref="I1487">SUMPRODUCT(B1471:B1490, (ROW(B1471:B1490)-ROW(B1471)+1)) / (20*21/2)</f>
        <v>2.0434285714285716</v>
      </c>
      <c r="J1487" s="2">
        <f t="shared" si="178"/>
        <v>1.9432454974068578</v>
      </c>
      <c r="K1487" s="2">
        <f t="shared" si="180"/>
        <v>1.7843213729560703</v>
      </c>
    </row>
    <row r="1488" spans="1:11" ht="13.5" x14ac:dyDescent="0.25">
      <c r="A1488" s="3">
        <f>TITRES_STAT!B1491</f>
        <v>44481</v>
      </c>
      <c r="B1488" s="5">
        <f>TITRES_STAT!D1491</f>
        <v>2.19</v>
      </c>
      <c r="C1488" s="2">
        <f t="shared" si="181"/>
        <v>0</v>
      </c>
      <c r="D1488" s="2">
        <f t="shared" si="182"/>
        <v>2.1539999999999999</v>
      </c>
      <c r="E1488" s="2">
        <f t="shared" si="184"/>
        <v>2.0350000000000001</v>
      </c>
      <c r="F1488" s="2">
        <f t="shared" si="177"/>
        <v>1.921</v>
      </c>
      <c r="G1488" s="2">
        <f t="shared" si="179"/>
        <v>1.7983999999999991</v>
      </c>
      <c r="H1488" s="2">
        <f t="shared" si="183"/>
        <v>1.3496000000000004</v>
      </c>
      <c r="I1488" s="2">
        <f t="array" ref="I1488">SUMPRODUCT(B1472:B1491, (ROW(B1472:B1491)-ROW(B1472)+1)) / (20*21/2)</f>
        <v>2.0653333333333337</v>
      </c>
      <c r="J1488" s="2">
        <f t="shared" si="178"/>
        <v>1.9667459262252525</v>
      </c>
      <c r="K1488" s="2">
        <f t="shared" si="180"/>
        <v>1.8002303387224989</v>
      </c>
    </row>
    <row r="1489" spans="1:11" ht="13.5" x14ac:dyDescent="0.25">
      <c r="A1489" s="3">
        <f>TITRES_STAT!B1492</f>
        <v>44482</v>
      </c>
      <c r="B1489" s="5">
        <f>TITRES_STAT!D1492</f>
        <v>2.19</v>
      </c>
      <c r="C1489" s="2">
        <f t="shared" si="181"/>
        <v>0</v>
      </c>
      <c r="D1489" s="2">
        <f t="shared" si="182"/>
        <v>2.1719999999999997</v>
      </c>
      <c r="E1489" s="2">
        <f t="shared" si="184"/>
        <v>2.0670000000000002</v>
      </c>
      <c r="F1489" s="2">
        <f t="shared" si="177"/>
        <v>1.9405000000000001</v>
      </c>
      <c r="G1489" s="2">
        <f t="shared" si="179"/>
        <v>1.8129999999999993</v>
      </c>
      <c r="H1489" s="2">
        <f t="shared" si="183"/>
        <v>1.3559500000000002</v>
      </c>
      <c r="I1489" s="2">
        <f t="array" ref="I1489">SUMPRODUCT(B1473:B1492, (ROW(B1473:B1492)-ROW(B1473)+1)) / (20*21/2)</f>
        <v>2.0853809523809526</v>
      </c>
      <c r="J1489" s="2">
        <f t="shared" si="178"/>
        <v>1.9880082189657047</v>
      </c>
      <c r="K1489" s="2">
        <f t="shared" si="180"/>
        <v>1.8155154234784794</v>
      </c>
    </row>
    <row r="1490" spans="1:11" ht="13.5" x14ac:dyDescent="0.25">
      <c r="A1490" s="3">
        <f>TITRES_STAT!B1493</f>
        <v>44483</v>
      </c>
      <c r="B1490" s="5">
        <f>TITRES_STAT!D1493</f>
        <v>2.19</v>
      </c>
      <c r="C1490" s="2">
        <f t="shared" si="181"/>
        <v>0</v>
      </c>
      <c r="D1490" s="2">
        <f t="shared" si="182"/>
        <v>2.19</v>
      </c>
      <c r="E1490" s="2">
        <f t="shared" si="184"/>
        <v>2.0990000000000002</v>
      </c>
      <c r="F1490" s="2">
        <f t="shared" si="177"/>
        <v>1.9600000000000002</v>
      </c>
      <c r="G1490" s="2">
        <f t="shared" si="179"/>
        <v>1.8267999999999993</v>
      </c>
      <c r="H1490" s="2">
        <f t="shared" si="183"/>
        <v>1.3623000000000005</v>
      </c>
      <c r="I1490" s="2">
        <f t="array" ref="I1490">SUMPRODUCT(B1474:B1493, (ROW(B1474:B1493)-ROW(B1474)+1)) / (20*21/2)</f>
        <v>2.1054761904761907</v>
      </c>
      <c r="J1490" s="2">
        <f t="shared" si="178"/>
        <v>2.0072455314451614</v>
      </c>
      <c r="K1490" s="2">
        <f t="shared" si="180"/>
        <v>1.83020109314599</v>
      </c>
    </row>
    <row r="1491" spans="1:11" ht="13.5" x14ac:dyDescent="0.25">
      <c r="A1491" s="3">
        <f>TITRES_STAT!B1494</f>
        <v>44488</v>
      </c>
      <c r="B1491" s="5">
        <f>TITRES_STAT!D1494</f>
        <v>2.19</v>
      </c>
      <c r="C1491" s="2">
        <f t="shared" si="181"/>
        <v>0</v>
      </c>
      <c r="D1491" s="2">
        <f t="shared" si="182"/>
        <v>2.19</v>
      </c>
      <c r="E1491" s="2">
        <f t="shared" si="184"/>
        <v>2.1310000000000002</v>
      </c>
      <c r="F1491" s="2">
        <f t="shared" si="177"/>
        <v>1.9795000000000003</v>
      </c>
      <c r="G1491" s="2">
        <f t="shared" si="179"/>
        <v>1.839799999999999</v>
      </c>
      <c r="H1491" s="2">
        <f t="shared" si="183"/>
        <v>1.3686500000000004</v>
      </c>
      <c r="I1491" s="2">
        <f t="array" ref="I1491">SUMPRODUCT(B1475:B1494, (ROW(B1475:B1494)-ROW(B1475)+1)) / (20*21/2)</f>
        <v>2.1321904761904764</v>
      </c>
      <c r="J1491" s="2">
        <f t="shared" si="178"/>
        <v>2.0246507189265746</v>
      </c>
      <c r="K1491" s="2">
        <f t="shared" si="180"/>
        <v>1.8443108541990885</v>
      </c>
    </row>
    <row r="1492" spans="1:11" ht="13.5" x14ac:dyDescent="0.25">
      <c r="A1492" s="3">
        <f>TITRES_STAT!B1495</f>
        <v>44489</v>
      </c>
      <c r="B1492" s="5">
        <f>TITRES_STAT!D1495</f>
        <v>2.19</v>
      </c>
      <c r="C1492" s="2">
        <f t="shared" si="181"/>
        <v>0</v>
      </c>
      <c r="D1492" s="2">
        <f t="shared" si="182"/>
        <v>2.19</v>
      </c>
      <c r="E1492" s="2">
        <f t="shared" si="184"/>
        <v>2.1550000000000002</v>
      </c>
      <c r="F1492" s="2">
        <f t="shared" ref="F1492:F1555" si="185">AVERAGE(B1473:B1492)</f>
        <v>1.9990000000000001</v>
      </c>
      <c r="G1492" s="2">
        <f t="shared" si="179"/>
        <v>1.8519999999999988</v>
      </c>
      <c r="H1492" s="2">
        <f t="shared" si="183"/>
        <v>1.3750000000000002</v>
      </c>
      <c r="I1492" s="2">
        <f t="array" ref="I1492">SUMPRODUCT(B1476:B1495, (ROW(B1476:B1495)-ROW(B1476)+1)) / (20*21/2)</f>
        <v>2.1565238095238097</v>
      </c>
      <c r="J1492" s="2">
        <f t="shared" si="178"/>
        <v>2.0403982695049958</v>
      </c>
      <c r="K1492" s="2">
        <f t="shared" si="180"/>
        <v>1.8578672912893204</v>
      </c>
    </row>
    <row r="1493" spans="1:11" ht="13.5" x14ac:dyDescent="0.25">
      <c r="A1493" s="3">
        <f>TITRES_STAT!B1496</f>
        <v>44490</v>
      </c>
      <c r="B1493" s="5">
        <f>TITRES_STAT!D1496</f>
        <v>2.21</v>
      </c>
      <c r="C1493" s="2">
        <f t="shared" si="181"/>
        <v>2.0000000000000018E-2</v>
      </c>
      <c r="D1493" s="2">
        <f t="shared" si="182"/>
        <v>2.194</v>
      </c>
      <c r="E1493" s="2">
        <f t="shared" si="184"/>
        <v>2.1740000000000004</v>
      </c>
      <c r="F1493" s="2">
        <f t="shared" si="185"/>
        <v>2.0195000000000003</v>
      </c>
      <c r="G1493" s="2">
        <f t="shared" si="179"/>
        <v>1.8637999999999986</v>
      </c>
      <c r="H1493" s="2">
        <f t="shared" si="183"/>
        <v>1.3814500000000001</v>
      </c>
      <c r="I1493" s="2">
        <f t="array" ref="I1493">SUMPRODUCT(B1477:B1496, (ROW(B1477:B1496)-ROW(B1477)+1)) / (20*21/2)</f>
        <v>2.1784761904761902</v>
      </c>
      <c r="J1493" s="2">
        <f t="shared" ref="J1493:J1556" si="186">$J$4*B1493+J1492*(1-$J$4)</f>
        <v>2.0565508152664247</v>
      </c>
      <c r="K1493" s="2">
        <f t="shared" si="180"/>
        <v>1.8716764171211118</v>
      </c>
    </row>
    <row r="1494" spans="1:11" ht="13.5" x14ac:dyDescent="0.25">
      <c r="A1494" s="3">
        <f>TITRES_STAT!B1497</f>
        <v>44491</v>
      </c>
      <c r="B1494" s="5">
        <f>TITRES_STAT!D1497</f>
        <v>2.2999999999999998</v>
      </c>
      <c r="C1494" s="2">
        <f t="shared" si="181"/>
        <v>8.9999999999999858E-2</v>
      </c>
      <c r="D1494" s="2">
        <f t="shared" si="182"/>
        <v>2.2160000000000002</v>
      </c>
      <c r="E1494" s="2">
        <f t="shared" si="184"/>
        <v>2.194</v>
      </c>
      <c r="F1494" s="2">
        <f t="shared" si="185"/>
        <v>2.0445000000000002</v>
      </c>
      <c r="G1494" s="2">
        <f t="shared" si="179"/>
        <v>1.8767999999999985</v>
      </c>
      <c r="H1494" s="2">
        <f t="shared" si="183"/>
        <v>1.38835</v>
      </c>
      <c r="I1494" s="2">
        <f t="array" ref="I1494">SUMPRODUCT(B1478:B1497, (ROW(B1478:B1497)-ROW(B1478)+1)) / (20*21/2)</f>
        <v>2.2075714285714283</v>
      </c>
      <c r="J1494" s="2">
        <f t="shared" si="186"/>
        <v>2.0797364519077175</v>
      </c>
      <c r="K1494" s="2">
        <f t="shared" si="180"/>
        <v>1.8884734203712643</v>
      </c>
    </row>
    <row r="1495" spans="1:11" ht="13.5" x14ac:dyDescent="0.25">
      <c r="A1495" s="3">
        <f>TITRES_STAT!B1498</f>
        <v>44494</v>
      </c>
      <c r="B1495" s="5">
        <f>TITRES_STAT!D1498</f>
        <v>2.2999999999999998</v>
      </c>
      <c r="C1495" s="2">
        <f t="shared" si="181"/>
        <v>0</v>
      </c>
      <c r="D1495" s="2">
        <f t="shared" si="182"/>
        <v>2.2380000000000004</v>
      </c>
      <c r="E1495" s="2">
        <f t="shared" si="184"/>
        <v>2.214</v>
      </c>
      <c r="F1495" s="2">
        <f t="shared" si="185"/>
        <v>2.0695000000000001</v>
      </c>
      <c r="G1495" s="2">
        <f t="shared" si="179"/>
        <v>1.8897999999999984</v>
      </c>
      <c r="H1495" s="2">
        <f t="shared" si="183"/>
        <v>1.3952500000000001</v>
      </c>
      <c r="I1495" s="2">
        <f t="array" ref="I1495">SUMPRODUCT(B1479:B1498, (ROW(B1479:B1498)-ROW(B1479)+1)) / (20*21/2)</f>
        <v>2.2433333333333336</v>
      </c>
      <c r="J1495" s="2">
        <f t="shared" si="186"/>
        <v>2.1007139326784112</v>
      </c>
      <c r="K1495" s="2">
        <f t="shared" si="180"/>
        <v>1.9046117176116069</v>
      </c>
    </row>
    <row r="1496" spans="1:11" ht="13.5" x14ac:dyDescent="0.25">
      <c r="A1496" s="3">
        <f>TITRES_STAT!B1499</f>
        <v>44495</v>
      </c>
      <c r="B1496" s="5">
        <f>TITRES_STAT!D1499</f>
        <v>2.2999999999999998</v>
      </c>
      <c r="C1496" s="2">
        <f t="shared" si="181"/>
        <v>0</v>
      </c>
      <c r="D1496" s="2">
        <f t="shared" si="182"/>
        <v>2.2600000000000002</v>
      </c>
      <c r="E1496" s="2">
        <f t="shared" si="184"/>
        <v>2.2250000000000001</v>
      </c>
      <c r="F1496" s="2">
        <f t="shared" si="185"/>
        <v>2.0945</v>
      </c>
      <c r="G1496" s="2">
        <f t="shared" si="179"/>
        <v>1.9027999999999983</v>
      </c>
      <c r="H1496" s="2">
        <f t="shared" si="183"/>
        <v>1.40215</v>
      </c>
      <c r="I1496" s="2">
        <f t="array" ref="I1496">SUMPRODUCT(B1480:B1499, (ROW(B1480:B1499)-ROW(B1480)+1)) / (20*21/2)</f>
        <v>2.2856190476190474</v>
      </c>
      <c r="J1496" s="2">
        <f t="shared" si="186"/>
        <v>2.1196935581376102</v>
      </c>
      <c r="K1496" s="2">
        <f t="shared" si="180"/>
        <v>1.9201171404503674</v>
      </c>
    </row>
    <row r="1497" spans="1:11" ht="13.5" x14ac:dyDescent="0.25">
      <c r="A1497" s="3">
        <f>TITRES_STAT!B1500</f>
        <v>44496</v>
      </c>
      <c r="B1497" s="5">
        <f>TITRES_STAT!D1500</f>
        <v>2.4</v>
      </c>
      <c r="C1497" s="2">
        <f t="shared" si="181"/>
        <v>0.10000000000000009</v>
      </c>
      <c r="D1497" s="2">
        <f t="shared" si="182"/>
        <v>2.302</v>
      </c>
      <c r="E1497" s="2">
        <f t="shared" si="184"/>
        <v>2.246</v>
      </c>
      <c r="F1497" s="2">
        <f t="shared" si="185"/>
        <v>2.1244999999999998</v>
      </c>
      <c r="G1497" s="2">
        <f t="shared" si="179"/>
        <v>1.9177999999999984</v>
      </c>
      <c r="H1497" s="2">
        <f t="shared" si="183"/>
        <v>1.4095500000000001</v>
      </c>
      <c r="I1497" s="2">
        <f t="array" ref="I1497">SUMPRODUCT(B1481:B1500, (ROW(B1481:B1500)-ROW(B1481)+1)) / (20*21/2)</f>
        <v>2.3349047619047618</v>
      </c>
      <c r="J1497" s="2">
        <f t="shared" si="186"/>
        <v>2.1463894097435521</v>
      </c>
      <c r="K1497" s="2">
        <f t="shared" si="180"/>
        <v>1.9389360761189804</v>
      </c>
    </row>
    <row r="1498" spans="1:11" ht="13.5" x14ac:dyDescent="0.25">
      <c r="A1498" s="3">
        <f>TITRES_STAT!B1501</f>
        <v>44497</v>
      </c>
      <c r="B1498" s="5">
        <f>TITRES_STAT!D1501</f>
        <v>2.5</v>
      </c>
      <c r="C1498" s="2">
        <f t="shared" si="181"/>
        <v>0.10000000000000009</v>
      </c>
      <c r="D1498" s="2">
        <f t="shared" si="182"/>
        <v>2.36</v>
      </c>
      <c r="E1498" s="2">
        <f t="shared" si="184"/>
        <v>2.2770000000000001</v>
      </c>
      <c r="F1498" s="2">
        <f t="shared" si="185"/>
        <v>2.1559999999999997</v>
      </c>
      <c r="G1498" s="2">
        <f t="shared" si="179"/>
        <v>1.9347999999999985</v>
      </c>
      <c r="H1498" s="2">
        <f t="shared" si="183"/>
        <v>1.4174500000000001</v>
      </c>
      <c r="I1498" s="2">
        <f t="array" ref="I1498">SUMPRODUCT(B1482:B1501, (ROW(B1482:B1501)-ROW(B1482)+1)) / (20*21/2)</f>
        <v>2.3916190476190478</v>
      </c>
      <c r="J1498" s="2">
        <f t="shared" si="186"/>
        <v>2.1800666088155949</v>
      </c>
      <c r="K1498" s="2">
        <f t="shared" si="180"/>
        <v>1.9609385829378441</v>
      </c>
    </row>
    <row r="1499" spans="1:11" ht="13.5" x14ac:dyDescent="0.25">
      <c r="A1499" s="3">
        <f>TITRES_STAT!B1502</f>
        <v>44498</v>
      </c>
      <c r="B1499" s="5">
        <f>TITRES_STAT!D1502</f>
        <v>2.6</v>
      </c>
      <c r="C1499" s="2">
        <f t="shared" si="181"/>
        <v>0.10000000000000009</v>
      </c>
      <c r="D1499" s="2">
        <f t="shared" si="182"/>
        <v>2.42</v>
      </c>
      <c r="E1499" s="2">
        <f t="shared" si="184"/>
        <v>2.3180000000000005</v>
      </c>
      <c r="F1499" s="2">
        <f t="shared" si="185"/>
        <v>2.1924999999999999</v>
      </c>
      <c r="G1499" s="2">
        <f t="shared" si="179"/>
        <v>1.9529999999999987</v>
      </c>
      <c r="H1499" s="2">
        <f t="shared" si="183"/>
        <v>1.4258500000000001</v>
      </c>
      <c r="I1499" s="2">
        <f t="array" ref="I1499">SUMPRODUCT(B1483:B1502, (ROW(B1483:B1502)-ROW(B1483)+1)) / (20*21/2)</f>
        <v>2.4323333333333332</v>
      </c>
      <c r="J1499" s="2">
        <f t="shared" si="186"/>
        <v>2.2200602651188719</v>
      </c>
      <c r="K1499" s="2">
        <f t="shared" si="180"/>
        <v>1.9859998149794973</v>
      </c>
    </row>
    <row r="1500" spans="1:11" ht="13.5" x14ac:dyDescent="0.25">
      <c r="A1500" s="3">
        <f>TITRES_STAT!B1503</f>
        <v>44501</v>
      </c>
      <c r="B1500" s="5">
        <f>TITRES_STAT!D1503</f>
        <v>2.71</v>
      </c>
      <c r="C1500" s="2">
        <f t="shared" si="181"/>
        <v>0.10999999999999988</v>
      </c>
      <c r="D1500" s="2">
        <f t="shared" si="182"/>
        <v>2.5019999999999998</v>
      </c>
      <c r="E1500" s="2">
        <f t="shared" si="184"/>
        <v>2.37</v>
      </c>
      <c r="F1500" s="2">
        <f t="shared" si="185"/>
        <v>2.2345000000000002</v>
      </c>
      <c r="G1500" s="2">
        <f t="shared" si="179"/>
        <v>1.9723999999999986</v>
      </c>
      <c r="H1500" s="2">
        <f t="shared" si="183"/>
        <v>1.4347999999999999</v>
      </c>
      <c r="I1500" s="2">
        <f t="array" ref="I1500">SUMPRODUCT(B1484:B1503, (ROW(B1484:B1503)-ROW(B1484)+1)) / (20*21/2)</f>
        <v>2.4579999999999997</v>
      </c>
      <c r="J1500" s="2">
        <f t="shared" si="186"/>
        <v>2.266721192250408</v>
      </c>
      <c r="K1500" s="2">
        <f t="shared" si="180"/>
        <v>2.0143919790979483</v>
      </c>
    </row>
    <row r="1501" spans="1:11" ht="13.5" x14ac:dyDescent="0.25">
      <c r="A1501" s="3">
        <f>TITRES_STAT!B1504</f>
        <v>44502</v>
      </c>
      <c r="B1501" s="5">
        <f>TITRES_STAT!D1504</f>
        <v>2.83</v>
      </c>
      <c r="C1501" s="2">
        <f t="shared" si="181"/>
        <v>0.12000000000000011</v>
      </c>
      <c r="D1501" s="2">
        <f t="shared" si="182"/>
        <v>2.6080000000000001</v>
      </c>
      <c r="E1501" s="2">
        <f t="shared" si="184"/>
        <v>2.4340000000000002</v>
      </c>
      <c r="F1501" s="2">
        <f t="shared" si="185"/>
        <v>2.2825000000000002</v>
      </c>
      <c r="G1501" s="2">
        <f t="shared" si="179"/>
        <v>1.9941999999999986</v>
      </c>
      <c r="H1501" s="2">
        <f t="shared" si="183"/>
        <v>1.4443499999999998</v>
      </c>
      <c r="I1501" s="2">
        <f t="array" ref="I1501">SUMPRODUCT(B1485:B1504, (ROW(B1485:B1504)-ROW(B1485)+1)) / (20*21/2)</f>
        <v>2.47047619047619</v>
      </c>
      <c r="J1501" s="2">
        <f t="shared" si="186"/>
        <v>2.3203667929884642</v>
      </c>
      <c r="K1501" s="2">
        <f t="shared" si="180"/>
        <v>2.0463766073686172</v>
      </c>
    </row>
    <row r="1502" spans="1:11" ht="13.5" x14ac:dyDescent="0.25">
      <c r="A1502" s="3">
        <f>TITRES_STAT!B1505</f>
        <v>44503</v>
      </c>
      <c r="B1502" s="5">
        <f>TITRES_STAT!D1505</f>
        <v>2.71</v>
      </c>
      <c r="C1502" s="2">
        <f t="shared" si="181"/>
        <v>-0.12000000000000011</v>
      </c>
      <c r="D1502" s="2">
        <f t="shared" si="182"/>
        <v>2.6700000000000004</v>
      </c>
      <c r="E1502" s="2">
        <f t="shared" si="184"/>
        <v>2.4859999999999998</v>
      </c>
      <c r="F1502" s="2">
        <f t="shared" si="185"/>
        <v>2.3205</v>
      </c>
      <c r="G1502" s="2">
        <f t="shared" si="179"/>
        <v>2.0125999999999986</v>
      </c>
      <c r="H1502" s="2">
        <f t="shared" si="183"/>
        <v>1.4532999999999996</v>
      </c>
      <c r="I1502" s="2">
        <f t="array" ref="I1502">SUMPRODUCT(B1486:B1505, (ROW(B1486:B1505)-ROW(B1486)+1)) / (20*21/2)</f>
        <v>2.4706666666666668</v>
      </c>
      <c r="J1502" s="2">
        <f t="shared" si="186"/>
        <v>2.3574747174657533</v>
      </c>
      <c r="K1502" s="2">
        <f t="shared" si="180"/>
        <v>2.0724010541384752</v>
      </c>
    </row>
    <row r="1503" spans="1:11" ht="13.5" x14ac:dyDescent="0.25">
      <c r="A1503" s="3">
        <f>TITRES_STAT!B1506</f>
        <v>44504</v>
      </c>
      <c r="B1503" s="5">
        <f>TITRES_STAT!D1506</f>
        <v>2.59</v>
      </c>
      <c r="C1503" s="2">
        <f t="shared" si="181"/>
        <v>-0.12000000000000011</v>
      </c>
      <c r="D1503" s="2">
        <f t="shared" si="182"/>
        <v>2.6880000000000002</v>
      </c>
      <c r="E1503" s="2">
        <f t="shared" si="184"/>
        <v>2.524</v>
      </c>
      <c r="F1503" s="2">
        <f t="shared" si="185"/>
        <v>2.3490000000000002</v>
      </c>
      <c r="G1503" s="2">
        <f t="shared" si="179"/>
        <v>2.0295999999999985</v>
      </c>
      <c r="H1503" s="2">
        <f t="shared" si="183"/>
        <v>1.4616499999999997</v>
      </c>
      <c r="I1503" s="2">
        <f t="array" ref="I1503">SUMPRODUCT(B1487:B1506, (ROW(B1487:B1506)-ROW(B1487)+1)) / (20*21/2)</f>
        <v>2.4600476190476184</v>
      </c>
      <c r="J1503" s="2">
        <f t="shared" si="186"/>
        <v>2.379619982469015</v>
      </c>
      <c r="K1503" s="2">
        <f t="shared" si="180"/>
        <v>2.0926990520153979</v>
      </c>
    </row>
    <row r="1504" spans="1:11" ht="13.5" x14ac:dyDescent="0.25">
      <c r="A1504" s="3">
        <f>TITRES_STAT!B1507</f>
        <v>44505</v>
      </c>
      <c r="B1504" s="5">
        <f>TITRES_STAT!D1507</f>
        <v>2.48</v>
      </c>
      <c r="C1504" s="2">
        <f t="shared" si="181"/>
        <v>-0.10999999999999988</v>
      </c>
      <c r="D1504" s="2">
        <f t="shared" si="182"/>
        <v>2.6640000000000001</v>
      </c>
      <c r="E1504" s="2">
        <f t="shared" si="184"/>
        <v>2.5420000000000003</v>
      </c>
      <c r="F1504" s="2">
        <f t="shared" si="185"/>
        <v>2.3679999999999994</v>
      </c>
      <c r="G1504" s="2">
        <f t="shared" si="179"/>
        <v>2.0433999999999988</v>
      </c>
      <c r="H1504" s="2">
        <f t="shared" si="183"/>
        <v>1.4694499999999997</v>
      </c>
      <c r="I1504" s="2">
        <f t="array" ref="I1504">SUMPRODUCT(B1488:B1507, (ROW(B1488:B1507)-ROW(B1488)+1)) / (20*21/2)</f>
        <v>2.4395238095238096</v>
      </c>
      <c r="J1504" s="2">
        <f t="shared" si="186"/>
        <v>2.3891799841386323</v>
      </c>
      <c r="K1504" s="2">
        <f t="shared" si="180"/>
        <v>2.1078873244853824</v>
      </c>
    </row>
    <row r="1505" spans="1:11" ht="13.5" x14ac:dyDescent="0.25">
      <c r="A1505" s="3">
        <f>TITRES_STAT!B1508</f>
        <v>44508</v>
      </c>
      <c r="B1505" s="5">
        <f>TITRES_STAT!D1508</f>
        <v>2.37</v>
      </c>
      <c r="C1505" s="2">
        <f t="shared" si="181"/>
        <v>-0.10999999999999988</v>
      </c>
      <c r="D1505" s="2">
        <f t="shared" si="182"/>
        <v>2.5960000000000001</v>
      </c>
      <c r="E1505" s="2">
        <f t="shared" si="184"/>
        <v>2.5489999999999999</v>
      </c>
      <c r="F1505" s="2">
        <f t="shared" si="185"/>
        <v>2.3815</v>
      </c>
      <c r="G1505" s="2">
        <f t="shared" si="179"/>
        <v>2.0549999999999993</v>
      </c>
      <c r="H1505" s="2">
        <f t="shared" si="183"/>
        <v>1.4766999999999997</v>
      </c>
      <c r="I1505" s="2">
        <f t="array" ref="I1505">SUMPRODUCT(B1489:B1508, (ROW(B1489:B1508)-ROW(B1489)+1)) / (20*21/2)</f>
        <v>2.4105238095238097</v>
      </c>
      <c r="J1505" s="2">
        <f t="shared" si="186"/>
        <v>2.387353318982572</v>
      </c>
      <c r="K1505" s="2">
        <f t="shared" si="180"/>
        <v>2.1181662529369358</v>
      </c>
    </row>
    <row r="1506" spans="1:11" ht="13.5" x14ac:dyDescent="0.25">
      <c r="A1506" s="3">
        <f>TITRES_STAT!B1509</f>
        <v>44509</v>
      </c>
      <c r="B1506" s="5">
        <f>TITRES_STAT!D1509</f>
        <v>2.27</v>
      </c>
      <c r="C1506" s="2">
        <f t="shared" si="181"/>
        <v>-0.10000000000000009</v>
      </c>
      <c r="D1506" s="2">
        <f t="shared" si="182"/>
        <v>2.4839999999999995</v>
      </c>
      <c r="E1506" s="2">
        <f t="shared" si="184"/>
        <v>2.5460000000000003</v>
      </c>
      <c r="F1506" s="2">
        <f t="shared" si="185"/>
        <v>2.3855</v>
      </c>
      <c r="G1506" s="2">
        <f t="shared" si="179"/>
        <v>2.0645999999999991</v>
      </c>
      <c r="H1506" s="2">
        <f t="shared" si="183"/>
        <v>1.4833499999999995</v>
      </c>
      <c r="I1506" s="2">
        <f t="array" ref="I1506">SUMPRODUCT(B1490:B1509, (ROW(B1490:B1509)-ROW(B1490)+1)) / (20*21/2)</f>
        <v>2.3744285714285711</v>
      </c>
      <c r="J1506" s="2">
        <f t="shared" si="186"/>
        <v>2.3761768124128029</v>
      </c>
      <c r="K1506" s="2">
        <f t="shared" si="180"/>
        <v>2.1241205175276443</v>
      </c>
    </row>
    <row r="1507" spans="1:11" ht="13.5" x14ac:dyDescent="0.25">
      <c r="A1507" s="3">
        <f>TITRES_STAT!B1510</f>
        <v>44510</v>
      </c>
      <c r="B1507" s="5">
        <f>TITRES_STAT!D1510</f>
        <v>2.17</v>
      </c>
      <c r="C1507" s="2">
        <f t="shared" si="181"/>
        <v>-0.10000000000000009</v>
      </c>
      <c r="D1507" s="2">
        <f t="shared" si="182"/>
        <v>2.3760000000000003</v>
      </c>
      <c r="E1507" s="2">
        <f t="shared" si="184"/>
        <v>2.5230000000000006</v>
      </c>
      <c r="F1507" s="2">
        <f t="shared" si="185"/>
        <v>2.3845000000000001</v>
      </c>
      <c r="G1507" s="2">
        <f t="shared" si="179"/>
        <v>2.0721999999999992</v>
      </c>
      <c r="H1507" s="2">
        <f t="shared" si="183"/>
        <v>1.4892999999999994</v>
      </c>
      <c r="I1507" s="2">
        <f t="array" ref="I1507">SUMPRODUCT(B1491:B1510, (ROW(B1491:B1510)-ROW(B1491)+1)) / (20*21/2)</f>
        <v>2.3306666666666662</v>
      </c>
      <c r="J1507" s="2">
        <f t="shared" si="186"/>
        <v>2.3565409255163452</v>
      </c>
      <c r="K1507" s="2">
        <f t="shared" si="180"/>
        <v>2.1259197129187171</v>
      </c>
    </row>
    <row r="1508" spans="1:11" ht="13.5" x14ac:dyDescent="0.25">
      <c r="A1508" s="3">
        <f>TITRES_STAT!B1511</f>
        <v>44511</v>
      </c>
      <c r="B1508" s="5">
        <f>TITRES_STAT!D1511</f>
        <v>2.08</v>
      </c>
      <c r="C1508" s="2">
        <f t="shared" si="181"/>
        <v>-8.9999999999999858E-2</v>
      </c>
      <c r="D1508" s="2">
        <f t="shared" si="182"/>
        <v>2.274</v>
      </c>
      <c r="E1508" s="2">
        <f t="shared" si="184"/>
        <v>2.4810000000000003</v>
      </c>
      <c r="F1508" s="2">
        <f t="shared" si="185"/>
        <v>2.3790000000000004</v>
      </c>
      <c r="G1508" s="2">
        <f t="shared" si="179"/>
        <v>2.0779999999999994</v>
      </c>
      <c r="H1508" s="2">
        <f t="shared" si="183"/>
        <v>1.4945999999999995</v>
      </c>
      <c r="I1508" s="2">
        <f t="array" ref="I1508">SUMPRODUCT(B1492:B1511, (ROW(B1492:B1511)-ROW(B1492)+1)) / (20*21/2)</f>
        <v>2.280619047619048</v>
      </c>
      <c r="J1508" s="2">
        <f t="shared" si="186"/>
        <v>2.3302036945147884</v>
      </c>
      <c r="K1508" s="2">
        <f t="shared" si="180"/>
        <v>2.1241189398630813</v>
      </c>
    </row>
    <row r="1509" spans="1:11" ht="13.5" x14ac:dyDescent="0.25">
      <c r="A1509" s="3">
        <f>TITRES_STAT!B1512</f>
        <v>44512</v>
      </c>
      <c r="B1509" s="5">
        <f>TITRES_STAT!D1512</f>
        <v>2</v>
      </c>
      <c r="C1509" s="2">
        <f t="shared" si="181"/>
        <v>-8.0000000000000071E-2</v>
      </c>
      <c r="D1509" s="2">
        <f t="shared" si="182"/>
        <v>2.1779999999999999</v>
      </c>
      <c r="E1509" s="2">
        <f t="shared" si="184"/>
        <v>2.4210000000000003</v>
      </c>
      <c r="F1509" s="2">
        <f t="shared" si="185"/>
        <v>2.3695000000000004</v>
      </c>
      <c r="G1509" s="2">
        <f t="shared" si="179"/>
        <v>2.0821999999999994</v>
      </c>
      <c r="H1509" s="2">
        <f t="shared" si="183"/>
        <v>1.4992999999999994</v>
      </c>
      <c r="I1509" s="2">
        <f t="array" ref="I1509">SUMPRODUCT(B1493:B1512, (ROW(B1493:B1512)-ROW(B1493)+1)) / (20*21/2)</f>
        <v>2.2246666666666663</v>
      </c>
      <c r="J1509" s="2">
        <f t="shared" si="186"/>
        <v>2.2987557236086182</v>
      </c>
      <c r="K1509" s="2">
        <f t="shared" si="180"/>
        <v>2.1192515304566863</v>
      </c>
    </row>
    <row r="1510" spans="1:11" ht="13.5" x14ac:dyDescent="0.25">
      <c r="A1510" s="3">
        <f>TITRES_STAT!B1513</f>
        <v>44515</v>
      </c>
      <c r="B1510" s="5">
        <f>TITRES_STAT!D1513</f>
        <v>1.91</v>
      </c>
      <c r="C1510" s="2">
        <f t="shared" si="181"/>
        <v>-9.000000000000008E-2</v>
      </c>
      <c r="D1510" s="2">
        <f t="shared" si="182"/>
        <v>2.0859999999999999</v>
      </c>
      <c r="E1510" s="2">
        <f t="shared" si="184"/>
        <v>2.3410000000000002</v>
      </c>
      <c r="F1510" s="2">
        <f t="shared" si="185"/>
        <v>2.3555000000000001</v>
      </c>
      <c r="G1510" s="2">
        <f t="shared" si="179"/>
        <v>2.0845999999999996</v>
      </c>
      <c r="H1510" s="2">
        <f t="shared" si="183"/>
        <v>1.5033499999999995</v>
      </c>
      <c r="I1510" s="2">
        <f t="array" ref="I1510">SUMPRODUCT(B1494:B1513, (ROW(B1494:B1513)-ROW(B1494)+1)) / (20*21/2)</f>
        <v>2.1641428571428571</v>
      </c>
      <c r="J1510" s="2">
        <f t="shared" si="186"/>
        <v>2.261731368979226</v>
      </c>
      <c r="K1510" s="2">
        <f t="shared" si="180"/>
        <v>2.1110455880858359</v>
      </c>
    </row>
    <row r="1511" spans="1:11" ht="13.5" x14ac:dyDescent="0.25">
      <c r="A1511" s="3">
        <f>TITRES_STAT!B1514</f>
        <v>44516</v>
      </c>
      <c r="B1511" s="5">
        <f>TITRES_STAT!D1514</f>
        <v>1.83</v>
      </c>
      <c r="C1511" s="2">
        <f t="shared" si="181"/>
        <v>-7.9999999999999849E-2</v>
      </c>
      <c r="D1511" s="2">
        <f t="shared" si="182"/>
        <v>1.998</v>
      </c>
      <c r="E1511" s="2">
        <f t="shared" si="184"/>
        <v>2.2409999999999997</v>
      </c>
      <c r="F1511" s="2">
        <f t="shared" si="185"/>
        <v>2.3374999999999999</v>
      </c>
      <c r="G1511" s="2">
        <f t="shared" si="179"/>
        <v>2.0853999999999995</v>
      </c>
      <c r="H1511" s="2">
        <f t="shared" si="183"/>
        <v>1.5067999999999993</v>
      </c>
      <c r="I1511" s="2">
        <f t="array" ref="I1511">SUMPRODUCT(B1495:B1514, (ROW(B1495:B1514)-ROW(B1495)+1)) / (20*21/2)</f>
        <v>2.1080476190476194</v>
      </c>
      <c r="J1511" s="2">
        <f t="shared" si="186"/>
        <v>2.2206140957431093</v>
      </c>
      <c r="K1511" s="2">
        <f t="shared" si="180"/>
        <v>2.1000241924746268</v>
      </c>
    </row>
    <row r="1512" spans="1:11" ht="13.5" x14ac:dyDescent="0.25">
      <c r="A1512" s="3">
        <f>TITRES_STAT!B1515</f>
        <v>44517</v>
      </c>
      <c r="B1512" s="5">
        <f>TITRES_STAT!D1515</f>
        <v>1.75</v>
      </c>
      <c r="C1512" s="2">
        <f t="shared" si="181"/>
        <v>-8.0000000000000071E-2</v>
      </c>
      <c r="D1512" s="2">
        <f t="shared" si="182"/>
        <v>1.9140000000000001</v>
      </c>
      <c r="E1512" s="2">
        <f t="shared" si="184"/>
        <v>2.1450000000000005</v>
      </c>
      <c r="F1512" s="2">
        <f t="shared" si="185"/>
        <v>2.3154999999999997</v>
      </c>
      <c r="G1512" s="2">
        <f t="shared" si="179"/>
        <v>2.0845999999999996</v>
      </c>
      <c r="H1512" s="2">
        <f t="shared" si="183"/>
        <v>1.5095499999999993</v>
      </c>
      <c r="I1512" s="2">
        <f t="array" ref="I1512">SUMPRODUCT(B1496:B1515, (ROW(B1496:B1515)-ROW(B1496)+1)) / (20*21/2)</f>
        <v>2.0548095238095239</v>
      </c>
      <c r="J1512" s="2">
        <f t="shared" si="186"/>
        <v>2.1757937056723367</v>
      </c>
      <c r="K1512" s="2">
        <f t="shared" si="180"/>
        <v>2.0862977535540534</v>
      </c>
    </row>
    <row r="1513" spans="1:11" ht="13.5" x14ac:dyDescent="0.25">
      <c r="A1513" s="3">
        <f>TITRES_STAT!B1516</f>
        <v>44518</v>
      </c>
      <c r="B1513" s="5">
        <f>TITRES_STAT!D1516</f>
        <v>1.68</v>
      </c>
      <c r="C1513" s="2">
        <f t="shared" si="181"/>
        <v>-7.0000000000000062E-2</v>
      </c>
      <c r="D1513" s="2">
        <f t="shared" si="182"/>
        <v>1.8340000000000001</v>
      </c>
      <c r="E1513" s="2">
        <f t="shared" si="184"/>
        <v>2.0539999999999998</v>
      </c>
      <c r="F1513" s="2">
        <f t="shared" si="185"/>
        <v>2.2889999999999997</v>
      </c>
      <c r="G1513" s="2">
        <f t="shared" si="179"/>
        <v>2.0823999999999998</v>
      </c>
      <c r="H1513" s="2">
        <f t="shared" si="183"/>
        <v>1.5116999999999994</v>
      </c>
      <c r="I1513" s="2">
        <f t="array" ref="I1513">SUMPRODUCT(B1497:B1516, (ROW(B1497:B1516)-ROW(B1497)+1)) / (20*21/2)</f>
        <v>2.0044285714285719</v>
      </c>
      <c r="J1513" s="2">
        <f t="shared" si="186"/>
        <v>2.1285752575130665</v>
      </c>
      <c r="K1513" s="2">
        <f t="shared" si="180"/>
        <v>2.0703645083166395</v>
      </c>
    </row>
    <row r="1514" spans="1:11" ht="13.5" x14ac:dyDescent="0.25">
      <c r="A1514" s="3">
        <f>TITRES_STAT!B1517</f>
        <v>44519</v>
      </c>
      <c r="B1514" s="5">
        <f>TITRES_STAT!D1517</f>
        <v>1.7</v>
      </c>
      <c r="C1514" s="2">
        <f t="shared" si="181"/>
        <v>2.0000000000000018E-2</v>
      </c>
      <c r="D1514" s="2">
        <f t="shared" si="182"/>
        <v>1.7739999999999998</v>
      </c>
      <c r="E1514" s="2">
        <f t="shared" si="184"/>
        <v>1.9760000000000002</v>
      </c>
      <c r="F1514" s="2">
        <f t="shared" si="185"/>
        <v>2.2589999999999999</v>
      </c>
      <c r="G1514" s="2">
        <f t="shared" si="179"/>
        <v>2.0805999999999996</v>
      </c>
      <c r="H1514" s="2">
        <f t="shared" si="183"/>
        <v>1.5136999999999992</v>
      </c>
      <c r="I1514" s="2">
        <f t="array" ref="I1514">SUMPRODUCT(B1498:B1517, (ROW(B1498:B1517)-ROW(B1498)+1)) / (20*21/2)</f>
        <v>1.9569047619047619</v>
      </c>
      <c r="J1514" s="2">
        <f t="shared" si="186"/>
        <v>2.0877585663213458</v>
      </c>
      <c r="K1514" s="2">
        <f t="shared" si="180"/>
        <v>2.0558404099512813</v>
      </c>
    </row>
    <row r="1515" spans="1:11" ht="13.5" x14ac:dyDescent="0.25">
      <c r="A1515" s="3">
        <f>TITRES_STAT!B1518</f>
        <v>44522</v>
      </c>
      <c r="B1515" s="5">
        <f>TITRES_STAT!D1518</f>
        <v>1.7</v>
      </c>
      <c r="C1515" s="2">
        <f t="shared" si="181"/>
        <v>0</v>
      </c>
      <c r="D1515" s="2">
        <f t="shared" si="182"/>
        <v>1.732</v>
      </c>
      <c r="E1515" s="2">
        <f t="shared" si="184"/>
        <v>1.909</v>
      </c>
      <c r="F1515" s="2">
        <f t="shared" si="185"/>
        <v>2.2290000000000001</v>
      </c>
      <c r="G1515" s="2">
        <f t="shared" si="179"/>
        <v>2.0787999999999998</v>
      </c>
      <c r="H1515" s="2">
        <f t="shared" si="183"/>
        <v>1.5154499999999991</v>
      </c>
      <c r="I1515" s="2">
        <f t="array" ref="I1515">SUMPRODUCT(B1499:B1518, (ROW(B1499:B1518)-ROW(B1499)+1)) / (20*21/2)</f>
        <v>1.9127142857142856</v>
      </c>
      <c r="J1515" s="2">
        <f t="shared" si="186"/>
        <v>2.0508291790526463</v>
      </c>
      <c r="K1515" s="2">
        <f t="shared" si="180"/>
        <v>2.0418858840708389</v>
      </c>
    </row>
    <row r="1516" spans="1:11" ht="13.5" x14ac:dyDescent="0.25">
      <c r="A1516" s="3">
        <f>TITRES_STAT!B1519</f>
        <v>44523</v>
      </c>
      <c r="B1516" s="5">
        <f>TITRES_STAT!D1519</f>
        <v>1.7</v>
      </c>
      <c r="C1516" s="2">
        <f t="shared" si="181"/>
        <v>0</v>
      </c>
      <c r="D1516" s="2">
        <f t="shared" si="182"/>
        <v>1.706</v>
      </c>
      <c r="E1516" s="2">
        <f t="shared" si="184"/>
        <v>1.8519999999999999</v>
      </c>
      <c r="F1516" s="2">
        <f t="shared" si="185"/>
        <v>2.1990000000000003</v>
      </c>
      <c r="G1516" s="2">
        <f t="shared" si="179"/>
        <v>2.0769999999999995</v>
      </c>
      <c r="H1516" s="2">
        <f t="shared" si="183"/>
        <v>1.5168999999999988</v>
      </c>
      <c r="I1516" s="2">
        <f t="array" ref="I1516">SUMPRODUCT(B1500:B1519, (ROW(B1500:B1519)-ROW(B1500)+1)) / (20*21/2)</f>
        <v>1.8723333333333336</v>
      </c>
      <c r="J1516" s="2">
        <f t="shared" si="186"/>
        <v>2.0174168762857274</v>
      </c>
      <c r="K1516" s="2">
        <f t="shared" si="180"/>
        <v>2.0284785944994335</v>
      </c>
    </row>
    <row r="1517" spans="1:11" ht="13.5" x14ac:dyDescent="0.25">
      <c r="A1517" s="3">
        <f>TITRES_STAT!B1520</f>
        <v>44524</v>
      </c>
      <c r="B1517" s="5">
        <f>TITRES_STAT!D1520</f>
        <v>1.7</v>
      </c>
      <c r="C1517" s="2">
        <f t="shared" si="181"/>
        <v>0</v>
      </c>
      <c r="D1517" s="2">
        <f t="shared" si="182"/>
        <v>1.6960000000000002</v>
      </c>
      <c r="E1517" s="2">
        <f t="shared" si="184"/>
        <v>1.8049999999999997</v>
      </c>
      <c r="F1517" s="2">
        <f t="shared" si="185"/>
        <v>2.1640000000000006</v>
      </c>
      <c r="G1517" s="2">
        <f t="shared" si="179"/>
        <v>2.0751999999999997</v>
      </c>
      <c r="H1517" s="2">
        <f t="shared" si="183"/>
        <v>1.518049999999999</v>
      </c>
      <c r="I1517" s="2">
        <f t="array" ref="I1517">SUMPRODUCT(B1501:B1520, (ROW(B1501:B1520)-ROW(B1501)+1)) / (20*21/2)</f>
        <v>1.8362380952380952</v>
      </c>
      <c r="J1517" s="2">
        <f t="shared" si="186"/>
        <v>1.9871866975918486</v>
      </c>
      <c r="K1517" s="2">
        <f t="shared" si="180"/>
        <v>2.015597080989652</v>
      </c>
    </row>
    <row r="1518" spans="1:11" ht="13.5" x14ac:dyDescent="0.25">
      <c r="A1518" s="3">
        <f>TITRES_STAT!B1521</f>
        <v>44525</v>
      </c>
      <c r="B1518" s="5">
        <f>TITRES_STAT!D1521</f>
        <v>1.7</v>
      </c>
      <c r="C1518" s="2">
        <f t="shared" si="181"/>
        <v>0</v>
      </c>
      <c r="D1518" s="2">
        <f t="shared" si="182"/>
        <v>1.7</v>
      </c>
      <c r="E1518" s="2">
        <f t="shared" si="184"/>
        <v>1.7669999999999999</v>
      </c>
      <c r="F1518" s="2">
        <f t="shared" si="185"/>
        <v>2.124000000000001</v>
      </c>
      <c r="G1518" s="2">
        <f t="shared" si="179"/>
        <v>2.0733999999999999</v>
      </c>
      <c r="H1518" s="2">
        <f t="shared" si="183"/>
        <v>1.5188999999999988</v>
      </c>
      <c r="I1518" s="2">
        <f t="array" ref="I1518">SUMPRODUCT(B1502:B1521, (ROW(B1502:B1521)-ROW(B1502)+1)) / (20*21/2)</f>
        <v>1.7982857142857143</v>
      </c>
      <c r="J1518" s="2">
        <f t="shared" si="186"/>
        <v>1.9598355835354822</v>
      </c>
      <c r="K1518" s="2">
        <f t="shared" si="180"/>
        <v>2.0032207248724108</v>
      </c>
    </row>
    <row r="1519" spans="1:11" ht="13.5" x14ac:dyDescent="0.25">
      <c r="A1519" s="3">
        <f>TITRES_STAT!B1522</f>
        <v>44526</v>
      </c>
      <c r="B1519" s="5">
        <f>TITRES_STAT!D1522</f>
        <v>1.7</v>
      </c>
      <c r="C1519" s="2">
        <f t="shared" si="181"/>
        <v>0</v>
      </c>
      <c r="D1519" s="2">
        <f t="shared" si="182"/>
        <v>1.7</v>
      </c>
      <c r="E1519" s="2">
        <f t="shared" si="184"/>
        <v>1.7369999999999997</v>
      </c>
      <c r="F1519" s="2">
        <f t="shared" si="185"/>
        <v>2.0790000000000011</v>
      </c>
      <c r="G1519" s="2">
        <f t="shared" si="179"/>
        <v>2.0714000000000001</v>
      </c>
      <c r="H1519" s="2">
        <f t="shared" si="183"/>
        <v>1.5193999999999988</v>
      </c>
      <c r="I1519" s="2">
        <f t="array" ref="I1519">SUMPRODUCT(B1503:B1522, (ROW(B1503:B1522)-ROW(B1503)+1)) / (20*21/2)</f>
        <v>1.7631904761904762</v>
      </c>
      <c r="J1519" s="2">
        <f t="shared" si="186"/>
        <v>1.935089337484484</v>
      </c>
      <c r="K1519" s="2">
        <f t="shared" si="180"/>
        <v>1.991329716053885</v>
      </c>
    </row>
    <row r="1520" spans="1:11" ht="13.5" x14ac:dyDescent="0.25">
      <c r="A1520" s="3">
        <f>TITRES_STAT!B1523</f>
        <v>44529</v>
      </c>
      <c r="B1520" s="5">
        <f>TITRES_STAT!D1523</f>
        <v>1.7</v>
      </c>
      <c r="C1520" s="2">
        <f t="shared" si="181"/>
        <v>0</v>
      </c>
      <c r="D1520" s="2">
        <f t="shared" si="182"/>
        <v>1.7</v>
      </c>
      <c r="E1520" s="2">
        <f t="shared" si="184"/>
        <v>1.7159999999999997</v>
      </c>
      <c r="F1520" s="2">
        <f t="shared" si="185"/>
        <v>2.0285000000000006</v>
      </c>
      <c r="G1520" s="2">
        <f t="shared" si="179"/>
        <v>2.0694000000000004</v>
      </c>
      <c r="H1520" s="2">
        <f t="shared" si="183"/>
        <v>1.5196999999999992</v>
      </c>
      <c r="I1520" s="2">
        <f t="array" ref="I1520">SUMPRODUCT(B1504:B1523, (ROW(B1504:B1523)-ROW(B1504)+1)) / (20*21/2)</f>
        <v>1.733380952380952</v>
      </c>
      <c r="J1520" s="2">
        <f t="shared" si="186"/>
        <v>1.9126998767716761</v>
      </c>
      <c r="K1520" s="2">
        <f t="shared" si="180"/>
        <v>1.9799050213066738</v>
      </c>
    </row>
    <row r="1521" spans="1:11" ht="13.5" x14ac:dyDescent="0.25">
      <c r="A1521" s="3">
        <f>TITRES_STAT!B1524</f>
        <v>44530</v>
      </c>
      <c r="B1521" s="5">
        <f>TITRES_STAT!D1524</f>
        <v>1.63</v>
      </c>
      <c r="C1521" s="2">
        <f t="shared" si="181"/>
        <v>-7.0000000000000062E-2</v>
      </c>
      <c r="D1521" s="2">
        <f t="shared" si="182"/>
        <v>1.6859999999999999</v>
      </c>
      <c r="E1521" s="2">
        <f t="shared" si="184"/>
        <v>1.6959999999999997</v>
      </c>
      <c r="F1521" s="2">
        <f t="shared" si="185"/>
        <v>1.9685000000000001</v>
      </c>
      <c r="G1521" s="2">
        <f t="shared" si="179"/>
        <v>2.0660000000000003</v>
      </c>
      <c r="H1521" s="2">
        <f t="shared" si="183"/>
        <v>1.519849999999999</v>
      </c>
      <c r="I1521" s="2">
        <f t="array" ref="I1521">SUMPRODUCT(B1505:B1524, (ROW(B1505:B1524)-ROW(B1505)+1)) / (20*21/2)</f>
        <v>1.7082857142857144</v>
      </c>
      <c r="J1521" s="2">
        <f t="shared" si="186"/>
        <v>1.8857760789838973</v>
      </c>
      <c r="K1521" s="2">
        <f t="shared" si="180"/>
        <v>1.9661832557652357</v>
      </c>
    </row>
    <row r="1522" spans="1:11" ht="13.5" x14ac:dyDescent="0.25">
      <c r="A1522" s="3">
        <f>TITRES_STAT!B1525</f>
        <v>44531</v>
      </c>
      <c r="B1522" s="5">
        <f>TITRES_STAT!D1525</f>
        <v>1.6</v>
      </c>
      <c r="C1522" s="2">
        <f t="shared" si="181"/>
        <v>-2.9999999999999805E-2</v>
      </c>
      <c r="D1522" s="2">
        <f t="shared" si="182"/>
        <v>1.6659999999999999</v>
      </c>
      <c r="E1522" s="2">
        <f t="shared" si="184"/>
        <v>1.6809999999999998</v>
      </c>
      <c r="F1522" s="2">
        <f t="shared" si="185"/>
        <v>1.9130000000000003</v>
      </c>
      <c r="G1522" s="2">
        <f t="shared" ref="G1522:G1585" si="187">AVERAGE(B1473:B1522)</f>
        <v>2.0620000000000003</v>
      </c>
      <c r="H1522" s="2">
        <f t="shared" si="183"/>
        <v>1.5201999999999993</v>
      </c>
      <c r="I1522" s="2">
        <f t="array" ref="I1522">SUMPRODUCT(B1506:B1525, (ROW(B1506:B1525)-ROW(B1506)+1)) / (20*21/2)</f>
        <v>1.6873809523809522</v>
      </c>
      <c r="J1522" s="2">
        <f t="shared" si="186"/>
        <v>1.8585593095568593</v>
      </c>
      <c r="K1522" s="2">
        <f t="shared" si="180"/>
        <v>1.9518231280881677</v>
      </c>
    </row>
    <row r="1523" spans="1:11" ht="13.5" x14ac:dyDescent="0.25">
      <c r="A1523" s="3">
        <f>TITRES_STAT!B1526</f>
        <v>44532</v>
      </c>
      <c r="B1523" s="5">
        <f>TITRES_STAT!D1526</f>
        <v>1.6</v>
      </c>
      <c r="C1523" s="2">
        <f t="shared" si="181"/>
        <v>0</v>
      </c>
      <c r="D1523" s="2">
        <f t="shared" si="182"/>
        <v>1.6459999999999997</v>
      </c>
      <c r="E1523" s="2">
        <f t="shared" si="184"/>
        <v>1.6729999999999996</v>
      </c>
      <c r="F1523" s="2">
        <f t="shared" si="185"/>
        <v>1.8635000000000002</v>
      </c>
      <c r="G1523" s="2">
        <f t="shared" si="187"/>
        <v>2.0580000000000003</v>
      </c>
      <c r="H1523" s="2">
        <f t="shared" si="183"/>
        <v>1.5208499999999991</v>
      </c>
      <c r="I1523" s="2">
        <f t="array" ref="I1523">SUMPRODUCT(B1507:B1526, (ROW(B1507:B1526)-ROW(B1507)+1)) / (20*21/2)</f>
        <v>1.6768095238095235</v>
      </c>
      <c r="J1523" s="2">
        <f t="shared" si="186"/>
        <v>1.8339346134085872</v>
      </c>
      <c r="K1523" s="2">
        <f t="shared" ref="K1523:K1586" si="188">$K$4*B1523+(1-$K$4)*K1522</f>
        <v>1.9380261426729455</v>
      </c>
    </row>
    <row r="1524" spans="1:11" ht="13.5" x14ac:dyDescent="0.25">
      <c r="A1524" s="3">
        <f>TITRES_STAT!B1527</f>
        <v>44533</v>
      </c>
      <c r="B1524" s="5">
        <f>TITRES_STAT!D1527</f>
        <v>1.6</v>
      </c>
      <c r="C1524" s="2">
        <f t="shared" si="181"/>
        <v>0</v>
      </c>
      <c r="D1524" s="2">
        <f t="shared" si="182"/>
        <v>1.6259999999999999</v>
      </c>
      <c r="E1524" s="2">
        <f t="shared" si="184"/>
        <v>1.6629999999999998</v>
      </c>
      <c r="F1524" s="2">
        <f t="shared" si="185"/>
        <v>1.8195000000000001</v>
      </c>
      <c r="G1524" s="2">
        <f t="shared" si="187"/>
        <v>2.0540000000000003</v>
      </c>
      <c r="H1524" s="2">
        <f t="shared" si="183"/>
        <v>1.5217999999999996</v>
      </c>
      <c r="I1524" s="2">
        <f t="array" ref="I1524">SUMPRODUCT(B1508:B1527, (ROW(B1508:B1527)-ROW(B1508)+1)) / (20*21/2)</f>
        <v>1.6757619047619048</v>
      </c>
      <c r="J1524" s="2">
        <f t="shared" si="186"/>
        <v>1.8116551264172931</v>
      </c>
      <c r="K1524" s="2">
        <f t="shared" si="188"/>
        <v>1.9247702155093007</v>
      </c>
    </row>
    <row r="1525" spans="1:11" ht="13.5" x14ac:dyDescent="0.25">
      <c r="A1525" s="3">
        <f>TITRES_STAT!B1528</f>
        <v>44536</v>
      </c>
      <c r="B1525" s="5">
        <f>TITRES_STAT!D1528</f>
        <v>1.6</v>
      </c>
      <c r="C1525" s="2">
        <f t="shared" si="181"/>
        <v>0</v>
      </c>
      <c r="D1525" s="2">
        <f t="shared" si="182"/>
        <v>1.6059999999999999</v>
      </c>
      <c r="E1525" s="2">
        <f t="shared" si="184"/>
        <v>1.6529999999999998</v>
      </c>
      <c r="F1525" s="2">
        <f t="shared" si="185"/>
        <v>1.7809999999999999</v>
      </c>
      <c r="G1525" s="2">
        <f t="shared" si="187"/>
        <v>2.0499999999999998</v>
      </c>
      <c r="H1525" s="2">
        <f t="shared" si="183"/>
        <v>1.5230499999999998</v>
      </c>
      <c r="I1525" s="2">
        <f t="array" ref="I1525">SUMPRODUCT(B1509:B1528, (ROW(B1509:B1528)-ROW(B1509)+1)) / (20*21/2)</f>
        <v>1.6834285714285713</v>
      </c>
      <c r="J1525" s="2">
        <f t="shared" si="186"/>
        <v>1.7914974953299319</v>
      </c>
      <c r="K1525" s="2">
        <f t="shared" si="188"/>
        <v>1.9120341286265832</v>
      </c>
    </row>
    <row r="1526" spans="1:11" ht="13.5" x14ac:dyDescent="0.25">
      <c r="A1526" s="3">
        <f>TITRES_STAT!B1529</f>
        <v>44537</v>
      </c>
      <c r="B1526" s="5">
        <f>TITRES_STAT!D1529</f>
        <v>1.67</v>
      </c>
      <c r="C1526" s="2">
        <f t="shared" si="181"/>
        <v>6.999999999999984E-2</v>
      </c>
      <c r="D1526" s="2">
        <f t="shared" si="182"/>
        <v>1.6140000000000001</v>
      </c>
      <c r="E1526" s="2">
        <f t="shared" si="184"/>
        <v>1.65</v>
      </c>
      <c r="F1526" s="2">
        <f t="shared" si="185"/>
        <v>1.7510000000000001</v>
      </c>
      <c r="G1526" s="2">
        <f t="shared" si="187"/>
        <v>2.0473999999999997</v>
      </c>
      <c r="H1526" s="2">
        <f t="shared" si="183"/>
        <v>1.52495</v>
      </c>
      <c r="I1526" s="2">
        <f t="array" ref="I1526">SUMPRODUCT(B1510:B1529, (ROW(B1510:B1529)-ROW(B1510)+1)) / (20*21/2)</f>
        <v>1.7</v>
      </c>
      <c r="J1526" s="2">
        <f t="shared" si="186"/>
        <v>1.7799263052985099</v>
      </c>
      <c r="K1526" s="2">
        <f t="shared" si="188"/>
        <v>1.9025425941706386</v>
      </c>
    </row>
    <row r="1527" spans="1:11" ht="13.5" x14ac:dyDescent="0.25">
      <c r="A1527" s="3">
        <f>TITRES_STAT!B1530</f>
        <v>44538</v>
      </c>
      <c r="B1527" s="5">
        <f>TITRES_STAT!D1530</f>
        <v>1.74</v>
      </c>
      <c r="C1527" s="2">
        <f t="shared" si="181"/>
        <v>7.0000000000000062E-2</v>
      </c>
      <c r="D1527" s="2">
        <f t="shared" si="182"/>
        <v>1.6420000000000001</v>
      </c>
      <c r="E1527" s="2">
        <f t="shared" si="184"/>
        <v>1.6539999999999999</v>
      </c>
      <c r="F1527" s="2">
        <f t="shared" si="185"/>
        <v>1.7295000000000003</v>
      </c>
      <c r="G1527" s="2">
        <f t="shared" si="187"/>
        <v>2.0461999999999994</v>
      </c>
      <c r="H1527" s="2">
        <f t="shared" si="183"/>
        <v>1.52745</v>
      </c>
      <c r="I1527" s="2">
        <f t="array" ref="I1527">SUMPRODUCT(B1511:B1530, (ROW(B1511:B1530)-ROW(B1511)+1)) / (20*21/2)</f>
        <v>1.717095238095238</v>
      </c>
      <c r="J1527" s="2">
        <f t="shared" si="186"/>
        <v>1.7761238000319852</v>
      </c>
      <c r="K1527" s="2">
        <f t="shared" si="188"/>
        <v>1.8961683747913978</v>
      </c>
    </row>
    <row r="1528" spans="1:11" ht="13.5" x14ac:dyDescent="0.25">
      <c r="A1528" s="3">
        <f>TITRES_STAT!B1531</f>
        <v>44539</v>
      </c>
      <c r="B1528" s="5">
        <f>TITRES_STAT!D1531</f>
        <v>1.81</v>
      </c>
      <c r="C1528" s="2">
        <f t="shared" si="181"/>
        <v>7.0000000000000062E-2</v>
      </c>
      <c r="D1528" s="2">
        <f t="shared" si="182"/>
        <v>1.6839999999999999</v>
      </c>
      <c r="E1528" s="2">
        <f t="shared" si="184"/>
        <v>1.6649999999999998</v>
      </c>
      <c r="F1528" s="2">
        <f t="shared" si="185"/>
        <v>1.7160000000000004</v>
      </c>
      <c r="G1528" s="2">
        <f t="shared" si="187"/>
        <v>2.0449999999999999</v>
      </c>
      <c r="H1528" s="2">
        <f t="shared" si="183"/>
        <v>1.5305500000000001</v>
      </c>
      <c r="I1528" s="2">
        <f t="array" ref="I1528">SUMPRODUCT(B1512:B1531, (ROW(B1512:B1531)-ROW(B1512)+1)) / (20*21/2)</f>
        <v>1.7342857142857142</v>
      </c>
      <c r="J1528" s="2">
        <f t="shared" si="186"/>
        <v>1.7793501047908438</v>
      </c>
      <c r="K1528" s="2">
        <f t="shared" si="188"/>
        <v>1.8927892228387941</v>
      </c>
    </row>
    <row r="1529" spans="1:11" ht="13.5" x14ac:dyDescent="0.25">
      <c r="A1529" s="3">
        <f>TITRES_STAT!B1532</f>
        <v>44540</v>
      </c>
      <c r="B1529" s="5">
        <f>TITRES_STAT!D1532</f>
        <v>1.89</v>
      </c>
      <c r="C1529" s="2">
        <f t="shared" si="181"/>
        <v>7.9999999999999849E-2</v>
      </c>
      <c r="D1529" s="2">
        <f t="shared" si="182"/>
        <v>1.7420000000000002</v>
      </c>
      <c r="E1529" s="2">
        <f t="shared" si="184"/>
        <v>1.6839999999999999</v>
      </c>
      <c r="F1529" s="2">
        <f t="shared" si="185"/>
        <v>1.7105000000000001</v>
      </c>
      <c r="G1529" s="2">
        <f t="shared" si="187"/>
        <v>2.0453999999999999</v>
      </c>
      <c r="H1529" s="2">
        <f t="shared" si="183"/>
        <v>1.5340499999999999</v>
      </c>
      <c r="I1529" s="2">
        <f t="array" ref="I1529">SUMPRODUCT(B1513:B1532, (ROW(B1513:B1532)-ROW(B1513)+1)) / (20*21/2)</f>
        <v>1.7588095238095234</v>
      </c>
      <c r="J1529" s="2">
        <f t="shared" si="186"/>
        <v>1.7898881900488586</v>
      </c>
      <c r="K1529" s="2">
        <f t="shared" si="188"/>
        <v>1.8926798415509984</v>
      </c>
    </row>
    <row r="1530" spans="1:11" ht="13.5" x14ac:dyDescent="0.25">
      <c r="A1530" s="3">
        <f>TITRES_STAT!B1533</f>
        <v>44543</v>
      </c>
      <c r="B1530" s="5">
        <f>TITRES_STAT!D1533</f>
        <v>1.89</v>
      </c>
      <c r="C1530" s="2">
        <f t="shared" si="181"/>
        <v>0</v>
      </c>
      <c r="D1530" s="2">
        <f t="shared" si="182"/>
        <v>1.8</v>
      </c>
      <c r="E1530" s="2">
        <f t="shared" si="184"/>
        <v>1.7030000000000001</v>
      </c>
      <c r="F1530" s="2">
        <f t="shared" si="185"/>
        <v>1.7094999999999998</v>
      </c>
      <c r="G1530" s="2">
        <f t="shared" si="187"/>
        <v>2.0458000000000003</v>
      </c>
      <c r="H1530" s="2">
        <f t="shared" si="183"/>
        <v>1.5375500000000002</v>
      </c>
      <c r="I1530" s="2">
        <f t="array" ref="I1530">SUMPRODUCT(B1514:B1533, (ROW(B1514:B1533)-ROW(B1514)+1)) / (20*21/2)</f>
        <v>1.7899047619047621</v>
      </c>
      <c r="J1530" s="2">
        <f t="shared" si="186"/>
        <v>1.7994226481394435</v>
      </c>
      <c r="K1530" s="2">
        <f t="shared" si="188"/>
        <v>1.8925747497254692</v>
      </c>
    </row>
    <row r="1531" spans="1:11" ht="13.5" x14ac:dyDescent="0.25">
      <c r="A1531" s="3">
        <f>TITRES_STAT!B1534</f>
        <v>44544</v>
      </c>
      <c r="B1531" s="5">
        <f>TITRES_STAT!D1534</f>
        <v>1.89</v>
      </c>
      <c r="C1531" s="2">
        <f t="shared" si="181"/>
        <v>0</v>
      </c>
      <c r="D1531" s="2">
        <f t="shared" si="182"/>
        <v>1.8439999999999999</v>
      </c>
      <c r="E1531" s="2">
        <f t="shared" si="184"/>
        <v>1.7290000000000003</v>
      </c>
      <c r="F1531" s="2">
        <f t="shared" si="185"/>
        <v>1.7124999999999999</v>
      </c>
      <c r="G1531" s="2">
        <f t="shared" si="187"/>
        <v>2.0461999999999998</v>
      </c>
      <c r="H1531" s="2">
        <f t="shared" si="183"/>
        <v>1.5412000000000001</v>
      </c>
      <c r="I1531" s="2">
        <f t="array" ref="I1531">SUMPRODUCT(B1515:B1534, (ROW(B1515:B1534)-ROW(B1515)+1)) / (20*21/2)</f>
        <v>1.8278095238095238</v>
      </c>
      <c r="J1531" s="2">
        <f t="shared" si="186"/>
        <v>1.8080490626023535</v>
      </c>
      <c r="K1531" s="2">
        <f t="shared" si="188"/>
        <v>1.892473779148</v>
      </c>
    </row>
    <row r="1532" spans="1:11" ht="13.5" x14ac:dyDescent="0.25">
      <c r="A1532" s="3">
        <f>TITRES_STAT!B1535</f>
        <v>44545</v>
      </c>
      <c r="B1532" s="5">
        <f>TITRES_STAT!D1535</f>
        <v>1.97</v>
      </c>
      <c r="C1532" s="2">
        <f t="shared" si="181"/>
        <v>8.0000000000000071E-2</v>
      </c>
      <c r="D1532" s="2">
        <f t="shared" si="182"/>
        <v>1.89</v>
      </c>
      <c r="E1532" s="2">
        <f t="shared" si="184"/>
        <v>1.7660000000000005</v>
      </c>
      <c r="F1532" s="2">
        <f t="shared" si="185"/>
        <v>1.7235</v>
      </c>
      <c r="G1532" s="2">
        <f t="shared" si="187"/>
        <v>2.0465999999999998</v>
      </c>
      <c r="H1532" s="2">
        <f t="shared" si="183"/>
        <v>1.5452500000000002</v>
      </c>
      <c r="I1532" s="2">
        <f t="array" ref="I1532">SUMPRODUCT(B1516:B1535, (ROW(B1516:B1535)-ROW(B1516)+1)) / (20*21/2)</f>
        <v>1.8721904761904764</v>
      </c>
      <c r="J1532" s="2">
        <f t="shared" si="186"/>
        <v>1.8234729614021294</v>
      </c>
      <c r="K1532" s="2">
        <f t="shared" si="188"/>
        <v>1.8955140231029803</v>
      </c>
    </row>
    <row r="1533" spans="1:11" ht="13.5" x14ac:dyDescent="0.25">
      <c r="A1533" s="3">
        <f>TITRES_STAT!B1536</f>
        <v>44546</v>
      </c>
      <c r="B1533" s="5">
        <f>TITRES_STAT!D1536</f>
        <v>2.0499999999999998</v>
      </c>
      <c r="C1533" s="2">
        <f t="shared" si="181"/>
        <v>7.9999999999999849E-2</v>
      </c>
      <c r="D1533" s="2">
        <f t="shared" si="182"/>
        <v>1.9379999999999999</v>
      </c>
      <c r="E1533" s="2">
        <f t="shared" si="184"/>
        <v>1.8110000000000004</v>
      </c>
      <c r="F1533" s="2">
        <f t="shared" si="185"/>
        <v>1.7419999999999998</v>
      </c>
      <c r="G1533" s="2">
        <f t="shared" si="187"/>
        <v>2.0472000000000001</v>
      </c>
      <c r="H1533" s="2">
        <f t="shared" si="183"/>
        <v>1.5497000000000003</v>
      </c>
      <c r="I1533" s="2">
        <f t="array" ref="I1533">SUMPRODUCT(B1517:B1536, (ROW(B1517:B1536)-ROW(B1517)+1)) / (20*21/2)</f>
        <v>1.9235714285714287</v>
      </c>
      <c r="J1533" s="2">
        <f t="shared" si="186"/>
        <v>1.8450469650781172</v>
      </c>
      <c r="K1533" s="2">
        <f t="shared" si="188"/>
        <v>1.901572296706785</v>
      </c>
    </row>
    <row r="1534" spans="1:11" ht="13.5" x14ac:dyDescent="0.25">
      <c r="A1534" s="3">
        <f>TITRES_STAT!B1537</f>
        <v>44550</v>
      </c>
      <c r="B1534" s="5">
        <f>TITRES_STAT!D1537</f>
        <v>2.14</v>
      </c>
      <c r="C1534" s="2">
        <f t="shared" si="181"/>
        <v>9.0000000000000302E-2</v>
      </c>
      <c r="D1534" s="2">
        <f t="shared" si="182"/>
        <v>1.988</v>
      </c>
      <c r="E1534" s="2">
        <f t="shared" si="184"/>
        <v>1.8650000000000002</v>
      </c>
      <c r="F1534" s="2">
        <f t="shared" si="185"/>
        <v>1.7639999999999998</v>
      </c>
      <c r="G1534" s="2">
        <f t="shared" si="187"/>
        <v>2.0479999999999996</v>
      </c>
      <c r="H1534" s="2">
        <f t="shared" si="183"/>
        <v>1.5546</v>
      </c>
      <c r="I1534" s="2">
        <f t="array" ref="I1534">SUMPRODUCT(B1518:B1537, (ROW(B1518:B1537)-ROW(B1518)+1)) / (20*21/2)</f>
        <v>1.9814761904761906</v>
      </c>
      <c r="J1534" s="2">
        <f t="shared" si="186"/>
        <v>1.8731377303087728</v>
      </c>
      <c r="K1534" s="2">
        <f t="shared" si="188"/>
        <v>1.9109224027182836</v>
      </c>
    </row>
    <row r="1535" spans="1:11" ht="13.5" x14ac:dyDescent="0.25">
      <c r="A1535" s="3">
        <f>TITRES_STAT!B1538</f>
        <v>44551</v>
      </c>
      <c r="B1535" s="5">
        <f>TITRES_STAT!D1538</f>
        <v>2.23</v>
      </c>
      <c r="C1535" s="2">
        <f t="shared" si="181"/>
        <v>8.9999999999999858E-2</v>
      </c>
      <c r="D1535" s="2">
        <f t="shared" si="182"/>
        <v>2.056</v>
      </c>
      <c r="E1535" s="2">
        <f t="shared" si="184"/>
        <v>1.9280000000000002</v>
      </c>
      <c r="F1535" s="2">
        <f t="shared" si="185"/>
        <v>1.7904999999999993</v>
      </c>
      <c r="G1535" s="2">
        <f t="shared" si="187"/>
        <v>2.0505999999999998</v>
      </c>
      <c r="H1535" s="2">
        <f t="shared" si="183"/>
        <v>1.5599499999999999</v>
      </c>
      <c r="I1535" s="2">
        <f t="array" ref="I1535">SUMPRODUCT(B1519:B1538, (ROW(B1519:B1538)-ROW(B1519)+1)) / (20*21/2)</f>
        <v>2.0425714285714287</v>
      </c>
      <c r="J1535" s="2">
        <f t="shared" si="186"/>
        <v>1.9071246131365087</v>
      </c>
      <c r="K1535" s="2">
        <f t="shared" si="188"/>
        <v>1.9234352496705078</v>
      </c>
    </row>
    <row r="1536" spans="1:11" ht="13.5" x14ac:dyDescent="0.25">
      <c r="A1536" s="3">
        <f>TITRES_STAT!B1539</f>
        <v>44552</v>
      </c>
      <c r="B1536" s="5">
        <f>TITRES_STAT!D1539</f>
        <v>2.33</v>
      </c>
      <c r="C1536" s="2">
        <f t="shared" si="181"/>
        <v>0.10000000000000009</v>
      </c>
      <c r="D1536" s="2">
        <f t="shared" si="182"/>
        <v>2.1440000000000001</v>
      </c>
      <c r="E1536" s="2">
        <f t="shared" si="184"/>
        <v>1.9939999999999998</v>
      </c>
      <c r="F1536" s="2">
        <f t="shared" si="185"/>
        <v>1.8219999999999998</v>
      </c>
      <c r="G1536" s="2">
        <f t="shared" si="187"/>
        <v>2.0533999999999999</v>
      </c>
      <c r="H1536" s="2">
        <f t="shared" si="183"/>
        <v>1.5658000000000001</v>
      </c>
      <c r="I1536" s="2">
        <f t="array" ref="I1536">SUMPRODUCT(B1520:B1539, (ROW(B1520:B1539)-ROW(B1520)+1)) / (20*21/2)</f>
        <v>2.0998571428571426</v>
      </c>
      <c r="J1536" s="2">
        <f t="shared" si="186"/>
        <v>1.9473984595044602</v>
      </c>
      <c r="K1536" s="2">
        <f t="shared" si="188"/>
        <v>1.9393789653697036</v>
      </c>
    </row>
    <row r="1537" spans="1:11" ht="13.5" x14ac:dyDescent="0.25">
      <c r="A1537" s="3">
        <f>TITRES_STAT!B1540</f>
        <v>44553</v>
      </c>
      <c r="B1537" s="5">
        <f>TITRES_STAT!D1540</f>
        <v>2.4300000000000002</v>
      </c>
      <c r="C1537" s="2">
        <f t="shared" si="181"/>
        <v>0.10000000000000009</v>
      </c>
      <c r="D1537" s="2">
        <f t="shared" si="182"/>
        <v>2.2359999999999998</v>
      </c>
      <c r="E1537" s="2">
        <f t="shared" si="184"/>
        <v>2.0630000000000002</v>
      </c>
      <c r="F1537" s="2">
        <f t="shared" si="185"/>
        <v>1.8584999999999998</v>
      </c>
      <c r="G1537" s="2">
        <f t="shared" si="187"/>
        <v>2.0581999999999998</v>
      </c>
      <c r="H1537" s="2">
        <f t="shared" si="183"/>
        <v>1.5723000000000003</v>
      </c>
      <c r="I1537" s="2">
        <f t="array" ref="I1537">SUMPRODUCT(B1521:B1540, (ROW(B1521:B1540)-ROW(B1521)+1)) / (20*21/2)</f>
        <v>2.1533333333333333</v>
      </c>
      <c r="J1537" s="2">
        <f t="shared" si="186"/>
        <v>1.9933605109802257</v>
      </c>
      <c r="K1537" s="2">
        <f t="shared" si="188"/>
        <v>1.9586190059434407</v>
      </c>
    </row>
    <row r="1538" spans="1:11" ht="13.5" x14ac:dyDescent="0.25">
      <c r="A1538" s="3">
        <f>TITRES_STAT!B1541</f>
        <v>44554</v>
      </c>
      <c r="B1538" s="5">
        <f>TITRES_STAT!D1541</f>
        <v>2.5</v>
      </c>
      <c r="C1538" s="2">
        <f t="shared" si="181"/>
        <v>6.999999999999984E-2</v>
      </c>
      <c r="D1538" s="2">
        <f t="shared" si="182"/>
        <v>2.3260000000000001</v>
      </c>
      <c r="E1538" s="2">
        <f t="shared" si="184"/>
        <v>2.1320000000000001</v>
      </c>
      <c r="F1538" s="2">
        <f t="shared" si="185"/>
        <v>1.8984999999999999</v>
      </c>
      <c r="G1538" s="2">
        <f t="shared" si="187"/>
        <v>2.0644</v>
      </c>
      <c r="H1538" s="2">
        <f t="shared" si="183"/>
        <v>1.5791500000000003</v>
      </c>
      <c r="I1538" s="2">
        <f t="array" ref="I1538">SUMPRODUCT(B1522:B1541, (ROW(B1522:B1541)-ROW(B1522)+1)) / (20*21/2)</f>
        <v>2.2029999999999998</v>
      </c>
      <c r="J1538" s="2">
        <f t="shared" si="186"/>
        <v>2.041611890886871</v>
      </c>
      <c r="K1538" s="2">
        <f t="shared" si="188"/>
        <v>1.9798496331613451</v>
      </c>
    </row>
    <row r="1539" spans="1:11" ht="13.5" x14ac:dyDescent="0.25">
      <c r="A1539" s="3">
        <f>TITRES_STAT!B1542</f>
        <v>44557</v>
      </c>
      <c r="B1539" s="5">
        <f>TITRES_STAT!D1542</f>
        <v>2.5</v>
      </c>
      <c r="C1539" s="2">
        <f t="shared" si="181"/>
        <v>0</v>
      </c>
      <c r="D1539" s="2">
        <f t="shared" si="182"/>
        <v>2.3980000000000001</v>
      </c>
      <c r="E1539" s="2">
        <f t="shared" si="184"/>
        <v>2.1930000000000001</v>
      </c>
      <c r="F1539" s="2">
        <f t="shared" si="185"/>
        <v>1.9385000000000001</v>
      </c>
      <c r="G1539" s="2">
        <f t="shared" si="187"/>
        <v>2.0706000000000002</v>
      </c>
      <c r="H1539" s="2">
        <f t="shared" si="183"/>
        <v>1.5860000000000003</v>
      </c>
      <c r="I1539" s="2">
        <f t="array" ref="I1539">SUMPRODUCT(B1523:B1542, (ROW(B1523:B1542)-ROW(B1523)+1)) / (20*21/2)</f>
        <v>2.2485238095238094</v>
      </c>
      <c r="J1539" s="2">
        <f t="shared" si="186"/>
        <v>2.0852679012785975</v>
      </c>
      <c r="K1539" s="2">
        <f t="shared" si="188"/>
        <v>2.0002476867628611</v>
      </c>
    </row>
    <row r="1540" spans="1:11" ht="13.5" x14ac:dyDescent="0.25">
      <c r="A1540" s="3">
        <f>TITRES_STAT!B1543</f>
        <v>44558</v>
      </c>
      <c r="B1540" s="5">
        <f>TITRES_STAT!D1543</f>
        <v>2.5</v>
      </c>
      <c r="C1540" s="2">
        <f t="shared" ref="C1540:C1603" si="189">B1540-B1539</f>
        <v>0</v>
      </c>
      <c r="D1540" s="2">
        <f t="shared" si="182"/>
        <v>2.452</v>
      </c>
      <c r="E1540" s="2">
        <f t="shared" si="184"/>
        <v>2.254</v>
      </c>
      <c r="F1540" s="2">
        <f t="shared" si="185"/>
        <v>1.9784999999999999</v>
      </c>
      <c r="G1540" s="2">
        <f t="shared" si="187"/>
        <v>2.0768</v>
      </c>
      <c r="H1540" s="2">
        <f t="shared" si="183"/>
        <v>1.5928500000000003</v>
      </c>
      <c r="I1540" s="2">
        <f t="array" ref="I1540">SUMPRODUCT(B1524:B1543, (ROW(B1524:B1543)-ROW(B1524)+1)) / (20*21/2)</f>
        <v>2.2897619047619049</v>
      </c>
      <c r="J1540" s="2">
        <f t="shared" si="186"/>
        <v>2.1247661963949214</v>
      </c>
      <c r="K1540" s="2">
        <f t="shared" si="188"/>
        <v>2.0198458166937292</v>
      </c>
    </row>
    <row r="1541" spans="1:11" ht="13.5" x14ac:dyDescent="0.25">
      <c r="A1541" s="3">
        <f>TITRES_STAT!B1544</f>
        <v>44559</v>
      </c>
      <c r="B1541" s="5">
        <f>TITRES_STAT!D1544</f>
        <v>2.5</v>
      </c>
      <c r="C1541" s="2">
        <f t="shared" si="189"/>
        <v>0</v>
      </c>
      <c r="D1541" s="2">
        <f t="shared" si="182"/>
        <v>2.4859999999999998</v>
      </c>
      <c r="E1541" s="2">
        <f t="shared" si="184"/>
        <v>2.3149999999999999</v>
      </c>
      <c r="F1541" s="2">
        <f t="shared" si="185"/>
        <v>2.0220000000000002</v>
      </c>
      <c r="G1541" s="2">
        <f t="shared" si="187"/>
        <v>2.0830000000000002</v>
      </c>
      <c r="H1541" s="2">
        <f t="shared" si="183"/>
        <v>1.5997000000000003</v>
      </c>
      <c r="I1541" s="2">
        <f t="array" ref="I1541">SUMPRODUCT(B1525:B1544, (ROW(B1525:B1544)-ROW(B1525)+1)) / (20*21/2)</f>
        <v>2.326714285714286</v>
      </c>
      <c r="J1541" s="2">
        <f t="shared" si="186"/>
        <v>2.1605027491192144</v>
      </c>
      <c r="K1541" s="2">
        <f t="shared" si="188"/>
        <v>2.0386753925096612</v>
      </c>
    </row>
    <row r="1542" spans="1:11" ht="13.5" x14ac:dyDescent="0.25">
      <c r="A1542" s="3">
        <f>TITRES_STAT!B1545</f>
        <v>44560</v>
      </c>
      <c r="B1542" s="5">
        <f>TITRES_STAT!D1545</f>
        <v>2.5</v>
      </c>
      <c r="C1542" s="2">
        <f t="shared" si="189"/>
        <v>0</v>
      </c>
      <c r="D1542" s="2">
        <f t="shared" ref="D1542:D1605" si="190">AVERAGE(B1538:B1542)</f>
        <v>2.5</v>
      </c>
      <c r="E1542" s="2">
        <f t="shared" si="184"/>
        <v>2.3679999999999999</v>
      </c>
      <c r="F1542" s="2">
        <f t="shared" si="185"/>
        <v>2.0670000000000002</v>
      </c>
      <c r="G1542" s="2">
        <f t="shared" si="187"/>
        <v>2.0891999999999999</v>
      </c>
      <c r="H1542" s="2">
        <f t="shared" si="183"/>
        <v>1.6065500000000004</v>
      </c>
      <c r="I1542" s="2">
        <f t="array" ref="I1542">SUMPRODUCT(B1526:B1545, (ROW(B1526:B1545)-ROW(B1526)+1)) / (20*21/2)</f>
        <v>2.3593809523809526</v>
      </c>
      <c r="J1542" s="2">
        <f t="shared" si="186"/>
        <v>2.1928358206316703</v>
      </c>
      <c r="K1542" s="2">
        <f t="shared" si="188"/>
        <v>2.056766553587714</v>
      </c>
    </row>
    <row r="1543" spans="1:11" ht="13.5" x14ac:dyDescent="0.25">
      <c r="A1543" s="3">
        <f>TITRES_STAT!B1546</f>
        <v>44561</v>
      </c>
      <c r="B1543" s="5">
        <f>TITRES_STAT!D1546</f>
        <v>2.5</v>
      </c>
      <c r="C1543" s="2">
        <f t="shared" si="189"/>
        <v>0</v>
      </c>
      <c r="D1543" s="2">
        <f t="shared" si="190"/>
        <v>2.5</v>
      </c>
      <c r="E1543" s="2">
        <f t="shared" si="184"/>
        <v>2.4130000000000003</v>
      </c>
      <c r="F1543" s="2">
        <f t="shared" si="185"/>
        <v>2.1120000000000001</v>
      </c>
      <c r="G1543" s="2">
        <f t="shared" si="187"/>
        <v>2.0950000000000002</v>
      </c>
      <c r="H1543" s="2">
        <f t="shared" si="183"/>
        <v>1.6135500000000003</v>
      </c>
      <c r="I1543" s="2">
        <f t="array" ref="I1543">SUMPRODUCT(B1527:B1546, (ROW(B1527:B1546)-ROW(B1527)+1)) / (20*21/2)</f>
        <v>2.3782380952380953</v>
      </c>
      <c r="J1543" s="2">
        <f t="shared" si="186"/>
        <v>2.2220895520000825</v>
      </c>
      <c r="K1543" s="2">
        <f t="shared" si="188"/>
        <v>2.0741482573685879</v>
      </c>
    </row>
    <row r="1544" spans="1:11" ht="13.5" x14ac:dyDescent="0.25">
      <c r="A1544" s="3">
        <f>TITRES_STAT!B1547</f>
        <v>44564</v>
      </c>
      <c r="B1544" s="5">
        <f>TITRES_STAT!D1547</f>
        <v>2.5</v>
      </c>
      <c r="C1544" s="2">
        <f t="shared" si="189"/>
        <v>0</v>
      </c>
      <c r="D1544" s="2">
        <f t="shared" si="190"/>
        <v>2.5</v>
      </c>
      <c r="E1544" s="2">
        <f t="shared" si="184"/>
        <v>2.4490000000000003</v>
      </c>
      <c r="F1544" s="2">
        <f t="shared" si="185"/>
        <v>2.157</v>
      </c>
      <c r="G1544" s="2">
        <f t="shared" si="187"/>
        <v>2.0990000000000006</v>
      </c>
      <c r="H1544" s="2">
        <f t="shared" si="183"/>
        <v>1.6205500000000002</v>
      </c>
      <c r="I1544" s="2">
        <f t="array" ref="I1544">SUMPRODUCT(B1528:B1547, (ROW(B1528:B1547)-ROW(B1528)+1)) / (20*21/2)</f>
        <v>2.3936190476190475</v>
      </c>
      <c r="J1544" s="2">
        <f t="shared" si="186"/>
        <v>2.2485572137143603</v>
      </c>
      <c r="K1544" s="2">
        <f t="shared" si="188"/>
        <v>2.0908483257070745</v>
      </c>
    </row>
    <row r="1545" spans="1:11" ht="13.5" x14ac:dyDescent="0.25">
      <c r="A1545" s="3">
        <f>TITRES_STAT!B1548</f>
        <v>44565</v>
      </c>
      <c r="B1545" s="5">
        <f>TITRES_STAT!D1548</f>
        <v>2.5</v>
      </c>
      <c r="C1545" s="2">
        <f t="shared" si="189"/>
        <v>0</v>
      </c>
      <c r="D1545" s="2">
        <f t="shared" si="190"/>
        <v>2.5</v>
      </c>
      <c r="E1545" s="2">
        <f t="shared" si="184"/>
        <v>2.476</v>
      </c>
      <c r="F1545" s="2">
        <f t="shared" si="185"/>
        <v>2.202</v>
      </c>
      <c r="G1545" s="2">
        <f t="shared" si="187"/>
        <v>2.1030000000000006</v>
      </c>
      <c r="H1545" s="2">
        <f t="shared" si="183"/>
        <v>1.6275500000000003</v>
      </c>
      <c r="I1545" s="2">
        <f t="array" ref="I1545">SUMPRODUCT(B1529:B1548, (ROW(B1529:B1548)-ROW(B1529)+1)) / (20*21/2)</f>
        <v>2.4077619047619048</v>
      </c>
      <c r="J1545" s="2">
        <f t="shared" si="186"/>
        <v>2.2725041457415642</v>
      </c>
      <c r="K1545" s="2">
        <f t="shared" si="188"/>
        <v>2.1068934894048366</v>
      </c>
    </row>
    <row r="1546" spans="1:11" ht="13.5" x14ac:dyDescent="0.25">
      <c r="A1546" s="3">
        <f>TITRES_STAT!B1549</f>
        <v>44566</v>
      </c>
      <c r="B1546" s="5">
        <f>TITRES_STAT!D1549</f>
        <v>2.4</v>
      </c>
      <c r="C1546" s="2">
        <f t="shared" si="189"/>
        <v>-0.10000000000000009</v>
      </c>
      <c r="D1546" s="2">
        <f t="shared" si="190"/>
        <v>2.48</v>
      </c>
      <c r="E1546" s="2">
        <f t="shared" si="184"/>
        <v>2.4829999999999997</v>
      </c>
      <c r="F1546" s="2">
        <f t="shared" si="185"/>
        <v>2.2384999999999997</v>
      </c>
      <c r="G1546" s="2">
        <f t="shared" si="187"/>
        <v>2.1050000000000009</v>
      </c>
      <c r="H1546" s="2">
        <f t="shared" ref="H1546:H1609" si="191">AVERAGE(B1347:B1546)</f>
        <v>1.63405</v>
      </c>
      <c r="I1546" s="2">
        <f t="array" ref="I1546">SUMPRODUCT(B1530:B1549, (ROW(B1530:B1549)-ROW(B1530)+1)) / (20*21/2)</f>
        <v>2.418047619047619</v>
      </c>
      <c r="J1546" s="2">
        <f t="shared" si="186"/>
        <v>2.2846466080518915</v>
      </c>
      <c r="K1546" s="2">
        <f t="shared" si="188"/>
        <v>2.1183878623693531</v>
      </c>
    </row>
    <row r="1547" spans="1:11" ht="13.5" x14ac:dyDescent="0.25">
      <c r="A1547" s="3">
        <f>TITRES_STAT!B1550</f>
        <v>44567</v>
      </c>
      <c r="B1547" s="5">
        <f>TITRES_STAT!D1550</f>
        <v>2.4</v>
      </c>
      <c r="C1547" s="2">
        <f t="shared" si="189"/>
        <v>0</v>
      </c>
      <c r="D1547" s="2">
        <f t="shared" si="190"/>
        <v>2.46</v>
      </c>
      <c r="E1547" s="2">
        <f t="shared" si="184"/>
        <v>2.4799999999999995</v>
      </c>
      <c r="F1547" s="2">
        <f t="shared" si="185"/>
        <v>2.2715000000000001</v>
      </c>
      <c r="G1547" s="2">
        <f t="shared" si="187"/>
        <v>2.1050000000000013</v>
      </c>
      <c r="H1547" s="2">
        <f t="shared" si="191"/>
        <v>1.6405500000000002</v>
      </c>
      <c r="I1547" s="2">
        <f t="array" ref="I1547">SUMPRODUCT(B1531:B1550, (ROW(B1531:B1550)-ROW(B1531)+1)) / (20*21/2)</f>
        <v>2.4258571428571427</v>
      </c>
      <c r="J1547" s="2">
        <f t="shared" si="186"/>
        <v>2.2956326453802829</v>
      </c>
      <c r="K1547" s="2">
        <f t="shared" si="188"/>
        <v>2.129431475609771</v>
      </c>
    </row>
    <row r="1548" spans="1:11" ht="13.5" x14ac:dyDescent="0.25">
      <c r="A1548" s="3">
        <f>TITRES_STAT!B1551</f>
        <v>44568</v>
      </c>
      <c r="B1548" s="5">
        <f>TITRES_STAT!D1551</f>
        <v>2.42</v>
      </c>
      <c r="C1548" s="2">
        <f t="shared" si="189"/>
        <v>2.0000000000000018E-2</v>
      </c>
      <c r="D1548" s="2">
        <f t="shared" si="190"/>
        <v>2.444</v>
      </c>
      <c r="E1548" s="2">
        <f t="shared" ref="E1548:E1611" si="192">AVERAGE(B1539:B1548)</f>
        <v>2.472</v>
      </c>
      <c r="F1548" s="2">
        <f t="shared" si="185"/>
        <v>2.302</v>
      </c>
      <c r="G1548" s="2">
        <f t="shared" si="187"/>
        <v>2.103400000000001</v>
      </c>
      <c r="H1548" s="2">
        <f t="shared" si="191"/>
        <v>1.6471500000000003</v>
      </c>
      <c r="I1548" s="2">
        <f t="array" ref="I1548">SUMPRODUCT(B1532:B1551, (ROW(B1532:B1551)-ROW(B1532)+1)) / (20*21/2)</f>
        <v>2.4311904761904759</v>
      </c>
      <c r="J1548" s="2">
        <f t="shared" si="186"/>
        <v>2.3074771553440652</v>
      </c>
      <c r="K1548" s="2">
        <f t="shared" si="188"/>
        <v>2.1408263197035056</v>
      </c>
    </row>
    <row r="1549" spans="1:11" ht="13.5" x14ac:dyDescent="0.25">
      <c r="A1549" s="3">
        <f>TITRES_STAT!B1552</f>
        <v>44571</v>
      </c>
      <c r="B1549" s="5">
        <f>TITRES_STAT!D1552</f>
        <v>2.41</v>
      </c>
      <c r="C1549" s="2">
        <f t="shared" si="189"/>
        <v>-9.9999999999997868E-3</v>
      </c>
      <c r="D1549" s="2">
        <f t="shared" si="190"/>
        <v>2.4260000000000002</v>
      </c>
      <c r="E1549" s="2">
        <f t="shared" si="192"/>
        <v>2.4630000000000001</v>
      </c>
      <c r="F1549" s="2">
        <f t="shared" si="185"/>
        <v>2.3280000000000003</v>
      </c>
      <c r="G1549" s="2">
        <f t="shared" si="187"/>
        <v>2.099600000000001</v>
      </c>
      <c r="H1549" s="2">
        <f t="shared" si="191"/>
        <v>1.6537000000000004</v>
      </c>
      <c r="I1549" s="2">
        <f t="array" ref="I1549">SUMPRODUCT(B1533:B1552, (ROW(B1533:B1552)-ROW(B1533)+1)) / (20*21/2)</f>
        <v>2.4340476190476195</v>
      </c>
      <c r="J1549" s="2">
        <f t="shared" si="186"/>
        <v>2.3172412357874879</v>
      </c>
      <c r="K1549" s="2">
        <f t="shared" si="188"/>
        <v>2.1513821503033683</v>
      </c>
    </row>
    <row r="1550" spans="1:11" ht="13.5" x14ac:dyDescent="0.25">
      <c r="A1550" s="3">
        <f>TITRES_STAT!B1553</f>
        <v>44572</v>
      </c>
      <c r="B1550" s="5">
        <f>TITRES_STAT!D1553</f>
        <v>2.41</v>
      </c>
      <c r="C1550" s="2">
        <f t="shared" si="189"/>
        <v>0</v>
      </c>
      <c r="D1550" s="2">
        <f t="shared" si="190"/>
        <v>2.4079999999999999</v>
      </c>
      <c r="E1550" s="2">
        <f t="shared" si="192"/>
        <v>2.4539999999999997</v>
      </c>
      <c r="F1550" s="2">
        <f t="shared" si="185"/>
        <v>2.3540000000000001</v>
      </c>
      <c r="G1550" s="2">
        <f t="shared" si="187"/>
        <v>2.0936000000000008</v>
      </c>
      <c r="H1550" s="2">
        <f t="shared" si="191"/>
        <v>1.6602500000000004</v>
      </c>
      <c r="I1550" s="2">
        <f t="array" ref="I1550">SUMPRODUCT(B1534:B1553, (ROW(B1534:B1553)-ROW(B1534)+1)) / (20*21/2)</f>
        <v>2.4348095238095242</v>
      </c>
      <c r="J1550" s="2">
        <f t="shared" si="186"/>
        <v>2.3260754038077271</v>
      </c>
      <c r="K1550" s="2">
        <f t="shared" si="188"/>
        <v>2.1615240267620601</v>
      </c>
    </row>
    <row r="1551" spans="1:11" ht="13.5" x14ac:dyDescent="0.25">
      <c r="A1551" s="3">
        <f>TITRES_STAT!B1554</f>
        <v>44573</v>
      </c>
      <c r="B1551" s="5">
        <f>TITRES_STAT!D1554</f>
        <v>2.41</v>
      </c>
      <c r="C1551" s="2">
        <f t="shared" si="189"/>
        <v>0</v>
      </c>
      <c r="D1551" s="2">
        <f t="shared" si="190"/>
        <v>2.41</v>
      </c>
      <c r="E1551" s="2">
        <f t="shared" si="192"/>
        <v>2.4449999999999998</v>
      </c>
      <c r="F1551" s="2">
        <f t="shared" si="185"/>
        <v>2.38</v>
      </c>
      <c r="G1551" s="2">
        <f t="shared" si="187"/>
        <v>2.0852000000000004</v>
      </c>
      <c r="H1551" s="2">
        <f t="shared" si="191"/>
        <v>1.6668000000000007</v>
      </c>
      <c r="I1551" s="2">
        <f t="array" ref="I1551">SUMPRODUCT(B1535:B1554, (ROW(B1535:B1554)-ROW(B1535)+1)) / (20*21/2)</f>
        <v>2.4338571428571427</v>
      </c>
      <c r="J1551" s="2">
        <f t="shared" si="186"/>
        <v>2.3340682224927058</v>
      </c>
      <c r="K1551" s="2">
        <f t="shared" si="188"/>
        <v>2.1712681825753131</v>
      </c>
    </row>
    <row r="1552" spans="1:11" ht="13.5" x14ac:dyDescent="0.25">
      <c r="A1552" s="3">
        <f>TITRES_STAT!B1555</f>
        <v>44574</v>
      </c>
      <c r="B1552" s="5">
        <f>TITRES_STAT!D1555</f>
        <v>2.41</v>
      </c>
      <c r="C1552" s="2">
        <f t="shared" si="189"/>
        <v>0</v>
      </c>
      <c r="D1552" s="2">
        <f t="shared" si="190"/>
        <v>2.4119999999999999</v>
      </c>
      <c r="E1552" s="2">
        <f t="shared" si="192"/>
        <v>2.4360000000000004</v>
      </c>
      <c r="F1552" s="2">
        <f t="shared" si="185"/>
        <v>2.4019999999999997</v>
      </c>
      <c r="G1552" s="2">
        <f t="shared" si="187"/>
        <v>2.0792000000000006</v>
      </c>
      <c r="H1552" s="2">
        <f t="shared" si="191"/>
        <v>1.6733500000000006</v>
      </c>
      <c r="I1552" s="2">
        <f t="array" ref="I1552">SUMPRODUCT(B1536:B1555, (ROW(B1536:B1555)-ROW(B1536)+1)) / (20*21/2)</f>
        <v>2.4325714285714284</v>
      </c>
      <c r="J1552" s="2">
        <f t="shared" si="186"/>
        <v>2.3412998203505437</v>
      </c>
      <c r="K1552" s="2">
        <f t="shared" si="188"/>
        <v>2.1806302146311833</v>
      </c>
    </row>
    <row r="1553" spans="1:11" ht="13.5" x14ac:dyDescent="0.25">
      <c r="A1553" s="3">
        <f>TITRES_STAT!B1556</f>
        <v>44575</v>
      </c>
      <c r="B1553" s="5">
        <f>TITRES_STAT!D1556</f>
        <v>2.41</v>
      </c>
      <c r="C1553" s="2">
        <f t="shared" si="189"/>
        <v>0</v>
      </c>
      <c r="D1553" s="2">
        <f t="shared" si="190"/>
        <v>2.41</v>
      </c>
      <c r="E1553" s="2">
        <f t="shared" si="192"/>
        <v>2.427</v>
      </c>
      <c r="F1553" s="2">
        <f t="shared" si="185"/>
        <v>2.4199999999999995</v>
      </c>
      <c r="G1553" s="2">
        <f t="shared" si="187"/>
        <v>2.0756000000000001</v>
      </c>
      <c r="H1553" s="2">
        <f t="shared" si="191"/>
        <v>1.6799000000000008</v>
      </c>
      <c r="I1553" s="2">
        <f t="array" ref="I1553">SUMPRODUCT(B1537:B1556, (ROW(B1537:B1556)-ROW(B1537)+1)) / (20*21/2)</f>
        <v>2.4399047619047618</v>
      </c>
      <c r="J1553" s="2">
        <f t="shared" si="186"/>
        <v>2.347842694602873</v>
      </c>
      <c r="K1553" s="2">
        <f t="shared" si="188"/>
        <v>2.1896251081750586</v>
      </c>
    </row>
    <row r="1554" spans="1:11" ht="13.5" x14ac:dyDescent="0.25">
      <c r="A1554" s="3">
        <f>TITRES_STAT!B1557</f>
        <v>44578</v>
      </c>
      <c r="B1554" s="5">
        <f>TITRES_STAT!D1557</f>
        <v>2.41</v>
      </c>
      <c r="C1554" s="2">
        <f t="shared" si="189"/>
        <v>0</v>
      </c>
      <c r="D1554" s="2">
        <f t="shared" si="190"/>
        <v>2.41</v>
      </c>
      <c r="E1554" s="2">
        <f t="shared" si="192"/>
        <v>2.4180000000000001</v>
      </c>
      <c r="F1554" s="2">
        <f t="shared" si="185"/>
        <v>2.4334999999999996</v>
      </c>
      <c r="G1554" s="2">
        <f t="shared" si="187"/>
        <v>2.0741999999999998</v>
      </c>
      <c r="H1554" s="2">
        <f t="shared" si="191"/>
        <v>1.6864500000000009</v>
      </c>
      <c r="I1554" s="2">
        <f t="array" ref="I1554">SUMPRODUCT(B1538:B1557, (ROW(B1538:B1557)-ROW(B1538)+1)) / (20*21/2)</f>
        <v>2.4463333333333335</v>
      </c>
      <c r="J1554" s="2">
        <f t="shared" si="186"/>
        <v>2.3537624379740283</v>
      </c>
      <c r="K1554" s="2">
        <f t="shared" si="188"/>
        <v>2.1982672607956446</v>
      </c>
    </row>
    <row r="1555" spans="1:11" ht="13.5" x14ac:dyDescent="0.25">
      <c r="A1555" s="3">
        <f>TITRES_STAT!B1558</f>
        <v>44579</v>
      </c>
      <c r="B1555" s="5">
        <f>TITRES_STAT!D1558</f>
        <v>2.42</v>
      </c>
      <c r="C1555" s="2">
        <f t="shared" si="189"/>
        <v>9.9999999999997868E-3</v>
      </c>
      <c r="D1555" s="2">
        <f t="shared" si="190"/>
        <v>2.4119999999999999</v>
      </c>
      <c r="E1555" s="2">
        <f t="shared" si="192"/>
        <v>2.41</v>
      </c>
      <c r="F1555" s="2">
        <f t="shared" si="185"/>
        <v>2.4429999999999992</v>
      </c>
      <c r="G1555" s="2">
        <f t="shared" si="187"/>
        <v>2.0751999999999997</v>
      </c>
      <c r="H1555" s="2">
        <f t="shared" si="191"/>
        <v>1.6930500000000013</v>
      </c>
      <c r="I1555" s="2">
        <f t="array" ref="I1555">SUMPRODUCT(B1539:B1558, (ROW(B1539:B1558)-ROW(B1539)+1)) / (20*21/2)</f>
        <v>2.4609047619047622</v>
      </c>
      <c r="J1555" s="2">
        <f t="shared" si="186"/>
        <v>2.360070777214597</v>
      </c>
      <c r="K1555" s="2">
        <f t="shared" si="188"/>
        <v>2.20696266233307</v>
      </c>
    </row>
    <row r="1556" spans="1:11" ht="13.5" x14ac:dyDescent="0.25">
      <c r="A1556" s="3">
        <f>TITRES_STAT!B1559</f>
        <v>44580</v>
      </c>
      <c r="B1556" s="5">
        <f>TITRES_STAT!D1559</f>
        <v>2.52</v>
      </c>
      <c r="C1556" s="2">
        <f t="shared" si="189"/>
        <v>0.10000000000000009</v>
      </c>
      <c r="D1556" s="2">
        <f t="shared" si="190"/>
        <v>2.4340000000000002</v>
      </c>
      <c r="E1556" s="2">
        <f t="shared" si="192"/>
        <v>2.4220000000000002</v>
      </c>
      <c r="F1556" s="2">
        <f t="shared" ref="F1556:F1619" si="193">AVERAGE(B1537:B1556)</f>
        <v>2.4524999999999997</v>
      </c>
      <c r="G1556" s="2">
        <f t="shared" si="187"/>
        <v>2.0801999999999996</v>
      </c>
      <c r="H1556" s="2">
        <f t="shared" si="191"/>
        <v>1.7001500000000009</v>
      </c>
      <c r="I1556" s="2">
        <f t="array" ref="I1556">SUMPRODUCT(B1540:B1559, (ROW(B1540:B1559)-ROW(B1540)+1)) / (20*21/2)</f>
        <v>2.4749523809523808</v>
      </c>
      <c r="J1556" s="2">
        <f t="shared" si="186"/>
        <v>2.3753021317655874</v>
      </c>
      <c r="K1556" s="2">
        <f t="shared" si="188"/>
        <v>2.2192386363592242</v>
      </c>
    </row>
    <row r="1557" spans="1:11" ht="13.5" x14ac:dyDescent="0.25">
      <c r="A1557" s="3">
        <f>TITRES_STAT!B1560</f>
        <v>44581</v>
      </c>
      <c r="B1557" s="5">
        <f>TITRES_STAT!D1560</f>
        <v>2.52</v>
      </c>
      <c r="C1557" s="2">
        <f t="shared" si="189"/>
        <v>0</v>
      </c>
      <c r="D1557" s="2">
        <f t="shared" si="190"/>
        <v>2.456</v>
      </c>
      <c r="E1557" s="2">
        <f t="shared" si="192"/>
        <v>2.4340000000000002</v>
      </c>
      <c r="F1557" s="2">
        <f t="shared" si="193"/>
        <v>2.4569999999999999</v>
      </c>
      <c r="G1557" s="2">
        <f t="shared" si="187"/>
        <v>2.0871999999999997</v>
      </c>
      <c r="H1557" s="2">
        <f t="shared" si="191"/>
        <v>1.707250000000001</v>
      </c>
      <c r="I1557" s="2">
        <f t="array" ref="I1557">SUMPRODUCT(B1541:B1560, (ROW(B1541:B1560)-ROW(B1541)+1)) / (20*21/2)</f>
        <v>2.4989523809523808</v>
      </c>
      <c r="J1557" s="2">
        <f t="shared" ref="J1557:J1620" si="194">$J$4*B1557+J1556*(1-$J$4)</f>
        <v>2.3890828811212454</v>
      </c>
      <c r="K1557" s="2">
        <f t="shared" si="188"/>
        <v>2.2310331996392545</v>
      </c>
    </row>
    <row r="1558" spans="1:11" ht="13.5" x14ac:dyDescent="0.25">
      <c r="A1558" s="3">
        <f>TITRES_STAT!B1561</f>
        <v>44582</v>
      </c>
      <c r="B1558" s="5">
        <f>TITRES_STAT!D1561</f>
        <v>2.61</v>
      </c>
      <c r="C1558" s="2">
        <f t="shared" si="189"/>
        <v>8.9999999999999858E-2</v>
      </c>
      <c r="D1558" s="2">
        <f t="shared" si="190"/>
        <v>2.4959999999999996</v>
      </c>
      <c r="E1558" s="2">
        <f t="shared" si="192"/>
        <v>2.4530000000000003</v>
      </c>
      <c r="F1558" s="2">
        <f t="shared" si="193"/>
        <v>2.4624999999999999</v>
      </c>
      <c r="G1558" s="2">
        <f t="shared" si="187"/>
        <v>2.0977999999999999</v>
      </c>
      <c r="H1558" s="2">
        <f t="shared" si="191"/>
        <v>1.7148000000000012</v>
      </c>
      <c r="I1558" s="2">
        <f t="array" ref="I1558">SUMPRODUCT(B1542:B1561, (ROW(B1542:B1561)-ROW(B1542)+1)) / (20*21/2)</f>
        <v>2.5333333333333332</v>
      </c>
      <c r="J1558" s="2">
        <f t="shared" si="194"/>
        <v>2.4101226067287458</v>
      </c>
      <c r="K1558" s="2">
        <f t="shared" si="188"/>
        <v>2.2458946427906565</v>
      </c>
    </row>
    <row r="1559" spans="1:11" ht="13.5" x14ac:dyDescent="0.25">
      <c r="A1559" s="3">
        <f>TITRES_STAT!B1562</f>
        <v>44585</v>
      </c>
      <c r="B1559" s="5">
        <f>TITRES_STAT!D1562</f>
        <v>2.61</v>
      </c>
      <c r="C1559" s="2">
        <f t="shared" si="189"/>
        <v>0</v>
      </c>
      <c r="D1559" s="2">
        <f t="shared" si="190"/>
        <v>2.5359999999999996</v>
      </c>
      <c r="E1559" s="2">
        <f t="shared" si="192"/>
        <v>2.4729999999999999</v>
      </c>
      <c r="F1559" s="2">
        <f t="shared" si="193"/>
        <v>2.468</v>
      </c>
      <c r="G1559" s="2">
        <f t="shared" si="187"/>
        <v>2.1099999999999994</v>
      </c>
      <c r="H1559" s="2">
        <f t="shared" si="191"/>
        <v>1.7223500000000014</v>
      </c>
      <c r="I1559" s="2">
        <f t="array" ref="I1559">SUMPRODUCT(B1543:B1562, (ROW(B1543:B1562)-ROW(B1543)+1)) / (20*21/2)</f>
        <v>2.5775238095238096</v>
      </c>
      <c r="J1559" s="2">
        <f t="shared" si="194"/>
        <v>2.4291585489450558</v>
      </c>
      <c r="K1559" s="2">
        <f t="shared" si="188"/>
        <v>2.2601732842498468</v>
      </c>
    </row>
    <row r="1560" spans="1:11" ht="13.5" x14ac:dyDescent="0.25">
      <c r="A1560" s="3">
        <f>TITRES_STAT!B1563</f>
        <v>44586</v>
      </c>
      <c r="B1560" s="5">
        <f>TITRES_STAT!D1563</f>
        <v>2.72</v>
      </c>
      <c r="C1560" s="2">
        <f t="shared" si="189"/>
        <v>0.11000000000000032</v>
      </c>
      <c r="D1560" s="2">
        <f t="shared" si="190"/>
        <v>2.5960000000000001</v>
      </c>
      <c r="E1560" s="2">
        <f t="shared" si="192"/>
        <v>2.504</v>
      </c>
      <c r="F1560" s="2">
        <f t="shared" si="193"/>
        <v>2.4790000000000001</v>
      </c>
      <c r="G1560" s="2">
        <f t="shared" si="187"/>
        <v>2.1261999999999994</v>
      </c>
      <c r="H1560" s="2">
        <f t="shared" si="191"/>
        <v>1.7304000000000017</v>
      </c>
      <c r="I1560" s="2">
        <f t="array" ref="I1560">SUMPRODUCT(B1544:B1563, (ROW(B1544:B1563)-ROW(B1544)+1)) / (20*21/2)</f>
        <v>2.622380952380952</v>
      </c>
      <c r="J1560" s="2">
        <f t="shared" si="194"/>
        <v>2.4568577347598124</v>
      </c>
      <c r="K1560" s="2">
        <f t="shared" si="188"/>
        <v>2.2782057044753428</v>
      </c>
    </row>
    <row r="1561" spans="1:11" ht="13.5" x14ac:dyDescent="0.25">
      <c r="A1561" s="3">
        <f>TITRES_STAT!B1564</f>
        <v>44587</v>
      </c>
      <c r="B1561" s="5">
        <f>TITRES_STAT!D1564</f>
        <v>2.84</v>
      </c>
      <c r="C1561" s="2">
        <f t="shared" si="189"/>
        <v>0.11999999999999966</v>
      </c>
      <c r="D1561" s="2">
        <f t="shared" si="190"/>
        <v>2.66</v>
      </c>
      <c r="E1561" s="2">
        <f t="shared" si="192"/>
        <v>2.5469999999999997</v>
      </c>
      <c r="F1561" s="2">
        <f t="shared" si="193"/>
        <v>2.496</v>
      </c>
      <c r="G1561" s="2">
        <f t="shared" si="187"/>
        <v>2.1463999999999994</v>
      </c>
      <c r="H1561" s="2">
        <f t="shared" si="191"/>
        <v>1.7390500000000015</v>
      </c>
      <c r="I1561" s="2">
        <f t="array" ref="I1561">SUMPRODUCT(B1545:B1564, (ROW(B1545:B1564)-ROW(B1545)+1)) / (20*21/2)</f>
        <v>2.6649047619047619</v>
      </c>
      <c r="J1561" s="2">
        <f t="shared" si="194"/>
        <v>2.4933474743064967</v>
      </c>
      <c r="K1561" s="2">
        <f t="shared" si="188"/>
        <v>2.3002368533194471</v>
      </c>
    </row>
    <row r="1562" spans="1:11" ht="13.5" x14ac:dyDescent="0.25">
      <c r="A1562" s="3">
        <f>TITRES_STAT!B1565</f>
        <v>44588</v>
      </c>
      <c r="B1562" s="5">
        <f>TITRES_STAT!D1565</f>
        <v>2.96</v>
      </c>
      <c r="C1562" s="2">
        <f t="shared" si="189"/>
        <v>0.12000000000000011</v>
      </c>
      <c r="D1562" s="2">
        <f t="shared" si="190"/>
        <v>2.7479999999999998</v>
      </c>
      <c r="E1562" s="2">
        <f t="shared" si="192"/>
        <v>2.6019999999999999</v>
      </c>
      <c r="F1562" s="2">
        <f t="shared" si="193"/>
        <v>2.5190000000000001</v>
      </c>
      <c r="G1562" s="2">
        <f t="shared" si="187"/>
        <v>2.1705999999999994</v>
      </c>
      <c r="H1562" s="2">
        <f t="shared" si="191"/>
        <v>1.7483000000000015</v>
      </c>
      <c r="I1562" s="2">
        <f t="array" ref="I1562">SUMPRODUCT(B1546:B1565, (ROW(B1546:B1565)-ROW(B1546)+1)) / (20*21/2)</f>
        <v>2.7060476190476188</v>
      </c>
      <c r="J1562" s="2">
        <f t="shared" si="194"/>
        <v>2.5377905719915921</v>
      </c>
      <c r="K1562" s="2">
        <f t="shared" si="188"/>
        <v>2.3261099178951552</v>
      </c>
    </row>
    <row r="1563" spans="1:11" ht="13.5" x14ac:dyDescent="0.25">
      <c r="A1563" s="3">
        <f>TITRES_STAT!B1566</f>
        <v>44589</v>
      </c>
      <c r="B1563" s="5">
        <f>TITRES_STAT!D1566</f>
        <v>2.99</v>
      </c>
      <c r="C1563" s="2">
        <f t="shared" si="189"/>
        <v>3.0000000000000249E-2</v>
      </c>
      <c r="D1563" s="2">
        <f t="shared" si="190"/>
        <v>2.8239999999999998</v>
      </c>
      <c r="E1563" s="2">
        <f t="shared" si="192"/>
        <v>2.66</v>
      </c>
      <c r="F1563" s="2">
        <f t="shared" si="193"/>
        <v>2.5435000000000003</v>
      </c>
      <c r="G1563" s="2">
        <f t="shared" si="187"/>
        <v>2.1967999999999992</v>
      </c>
      <c r="H1563" s="2">
        <f t="shared" si="191"/>
        <v>1.7575000000000014</v>
      </c>
      <c r="I1563" s="2">
        <f t="array" ref="I1563">SUMPRODUCT(B1547:B1566, (ROW(B1547:B1566)-ROW(B1547)+1)) / (20*21/2)</f>
        <v>2.7524285714285712</v>
      </c>
      <c r="J1563" s="2">
        <f t="shared" si="194"/>
        <v>2.5808581365638217</v>
      </c>
      <c r="K1563" s="2">
        <f t="shared" si="188"/>
        <v>2.3521448230757374</v>
      </c>
    </row>
    <row r="1564" spans="1:11" ht="13.5" x14ac:dyDescent="0.25">
      <c r="A1564" s="3">
        <f>TITRES_STAT!B1567</f>
        <v>44592</v>
      </c>
      <c r="B1564" s="5">
        <f>TITRES_STAT!D1567</f>
        <v>2.99</v>
      </c>
      <c r="C1564" s="2">
        <f t="shared" si="189"/>
        <v>0</v>
      </c>
      <c r="D1564" s="2">
        <f t="shared" si="190"/>
        <v>2.9</v>
      </c>
      <c r="E1564" s="2">
        <f t="shared" si="192"/>
        <v>2.718</v>
      </c>
      <c r="F1564" s="2">
        <f t="shared" si="193"/>
        <v>2.5680000000000005</v>
      </c>
      <c r="G1564" s="2">
        <f t="shared" si="187"/>
        <v>2.222599999999999</v>
      </c>
      <c r="H1564" s="2">
        <f t="shared" si="191"/>
        <v>1.7667000000000015</v>
      </c>
      <c r="I1564" s="2">
        <f t="array" ref="I1564">SUMPRODUCT(B1548:B1567, (ROW(B1548:B1567)-ROW(B1548)+1)) / (20*21/2)</f>
        <v>2.8012857142857142</v>
      </c>
      <c r="J1564" s="2">
        <f t="shared" si="194"/>
        <v>2.6198240283196483</v>
      </c>
      <c r="K1564" s="2">
        <f t="shared" si="188"/>
        <v>2.3771587515825714</v>
      </c>
    </row>
    <row r="1565" spans="1:11" ht="13.5" x14ac:dyDescent="0.25">
      <c r="A1565" s="3">
        <f>TITRES_STAT!B1568</f>
        <v>44593</v>
      </c>
      <c r="B1565" s="5">
        <f>TITRES_STAT!D1568</f>
        <v>3</v>
      </c>
      <c r="C1565" s="2">
        <f t="shared" si="189"/>
        <v>9.9999999999997868E-3</v>
      </c>
      <c r="D1565" s="2">
        <f t="shared" si="190"/>
        <v>2.956</v>
      </c>
      <c r="E1565" s="2">
        <f t="shared" si="192"/>
        <v>2.7760000000000007</v>
      </c>
      <c r="F1565" s="2">
        <f t="shared" si="193"/>
        <v>2.5930000000000004</v>
      </c>
      <c r="G1565" s="2">
        <f t="shared" si="187"/>
        <v>2.2485999999999988</v>
      </c>
      <c r="H1565" s="2">
        <f t="shared" si="191"/>
        <v>1.7759500000000015</v>
      </c>
      <c r="I1565" s="2">
        <f t="array" ref="I1565">SUMPRODUCT(B1549:B1568, (ROW(B1549:B1568)-ROW(B1549)+1)) / (20*21/2)</f>
        <v>2.8599523809523815</v>
      </c>
      <c r="J1565" s="2">
        <f t="shared" si="194"/>
        <v>2.656031263717777</v>
      </c>
      <c r="K1565" s="2">
        <f t="shared" si="188"/>
        <v>2.4015838985793332</v>
      </c>
    </row>
    <row r="1566" spans="1:11" ht="13.5" x14ac:dyDescent="0.25">
      <c r="A1566" s="3">
        <f>TITRES_STAT!B1569</f>
        <v>44594</v>
      </c>
      <c r="B1566" s="5">
        <f>TITRES_STAT!D1569</f>
        <v>3.08</v>
      </c>
      <c r="C1566" s="2">
        <f t="shared" si="189"/>
        <v>8.0000000000000071E-2</v>
      </c>
      <c r="D1566" s="2">
        <f t="shared" si="190"/>
        <v>3.0040000000000004</v>
      </c>
      <c r="E1566" s="2">
        <f t="shared" si="192"/>
        <v>2.8319999999999999</v>
      </c>
      <c r="F1566" s="2">
        <f t="shared" si="193"/>
        <v>2.6269999999999998</v>
      </c>
      <c r="G1566" s="2">
        <f t="shared" si="187"/>
        <v>2.2761999999999989</v>
      </c>
      <c r="H1566" s="2">
        <f t="shared" si="191"/>
        <v>1.7856000000000012</v>
      </c>
      <c r="I1566" s="2">
        <f t="array" ref="I1566">SUMPRODUCT(B1550:B1569, (ROW(B1550:B1569)-ROW(B1550)+1)) / (20*21/2)</f>
        <v>2.9278571428571429</v>
      </c>
      <c r="J1566" s="2">
        <f t="shared" si="194"/>
        <v>2.6964092386017984</v>
      </c>
      <c r="K1566" s="2">
        <f t="shared" si="188"/>
        <v>2.4281884515762222</v>
      </c>
    </row>
    <row r="1567" spans="1:11" ht="13.5" x14ac:dyDescent="0.25">
      <c r="A1567" s="3">
        <f>TITRES_STAT!B1570</f>
        <v>44595</v>
      </c>
      <c r="B1567" s="5">
        <f>TITRES_STAT!D1570</f>
        <v>3.14</v>
      </c>
      <c r="C1567" s="2">
        <f t="shared" si="189"/>
        <v>6.0000000000000053E-2</v>
      </c>
      <c r="D1567" s="2">
        <f t="shared" si="190"/>
        <v>3.04</v>
      </c>
      <c r="E1567" s="2">
        <f t="shared" si="192"/>
        <v>2.8939999999999997</v>
      </c>
      <c r="F1567" s="2">
        <f t="shared" si="193"/>
        <v>2.6640000000000006</v>
      </c>
      <c r="G1567" s="2">
        <f t="shared" si="187"/>
        <v>2.3049999999999988</v>
      </c>
      <c r="H1567" s="2">
        <f t="shared" si="191"/>
        <v>1.795400000000001</v>
      </c>
      <c r="I1567" s="2">
        <f t="array" ref="I1567">SUMPRODUCT(B1551:B1570, (ROW(B1551:B1570)-ROW(B1551)+1)) / (20*21/2)</f>
        <v>3.0052380952380955</v>
      </c>
      <c r="J1567" s="2">
        <f t="shared" si="194"/>
        <v>2.7386559777825799</v>
      </c>
      <c r="K1567" s="2">
        <f t="shared" si="188"/>
        <v>2.4561026299457822</v>
      </c>
    </row>
    <row r="1568" spans="1:11" ht="13.5" x14ac:dyDescent="0.25">
      <c r="A1568" s="3">
        <f>TITRES_STAT!B1571</f>
        <v>44596</v>
      </c>
      <c r="B1568" s="5">
        <f>TITRES_STAT!D1571</f>
        <v>3.28</v>
      </c>
      <c r="C1568" s="2">
        <f t="shared" si="189"/>
        <v>0.13999999999999968</v>
      </c>
      <c r="D1568" s="2">
        <f t="shared" si="190"/>
        <v>3.0979999999999999</v>
      </c>
      <c r="E1568" s="2">
        <f t="shared" si="192"/>
        <v>2.9609999999999999</v>
      </c>
      <c r="F1568" s="2">
        <f t="shared" si="193"/>
        <v>2.7070000000000003</v>
      </c>
      <c r="G1568" s="2">
        <f t="shared" si="187"/>
        <v>2.3365999999999989</v>
      </c>
      <c r="H1568" s="2">
        <f t="shared" si="191"/>
        <v>1.8059000000000009</v>
      </c>
      <c r="I1568" s="2">
        <f t="array" ref="I1568">SUMPRODUCT(B1552:B1571, (ROW(B1552:B1571)-ROW(B1552)+1)) / (20*21/2)</f>
        <v>3.0894761904761903</v>
      </c>
      <c r="J1568" s="2">
        <f t="shared" si="194"/>
        <v>2.7902125513270963</v>
      </c>
      <c r="K1568" s="2">
        <f t="shared" si="188"/>
        <v>2.4884123307322219</v>
      </c>
    </row>
    <row r="1569" spans="1:11" ht="13.5" x14ac:dyDescent="0.25">
      <c r="A1569" s="3">
        <f>TITRES_STAT!B1572</f>
        <v>44599</v>
      </c>
      <c r="B1569" s="5">
        <f>TITRES_STAT!D1572</f>
        <v>3.42</v>
      </c>
      <c r="C1569" s="2">
        <f t="shared" si="189"/>
        <v>0.14000000000000012</v>
      </c>
      <c r="D1569" s="2">
        <f t="shared" si="190"/>
        <v>3.1840000000000002</v>
      </c>
      <c r="E1569" s="2">
        <f t="shared" si="192"/>
        <v>3.0420000000000003</v>
      </c>
      <c r="F1569" s="2">
        <f t="shared" si="193"/>
        <v>2.7575000000000003</v>
      </c>
      <c r="G1569" s="2">
        <f t="shared" si="187"/>
        <v>2.3709999999999996</v>
      </c>
      <c r="H1569" s="2">
        <f t="shared" si="191"/>
        <v>1.8171000000000008</v>
      </c>
      <c r="I1569" s="2">
        <f t="array" ref="I1569">SUMPRODUCT(B1553:B1572, (ROW(B1553:B1572)-ROW(B1553)+1)) / (20*21/2)</f>
        <v>3.1761428571428572</v>
      </c>
      <c r="J1569" s="2">
        <f t="shared" si="194"/>
        <v>2.8501923083435634</v>
      </c>
      <c r="K1569" s="2">
        <f t="shared" si="188"/>
        <v>2.5249451805074292</v>
      </c>
    </row>
    <row r="1570" spans="1:11" ht="13.5" x14ac:dyDescent="0.25">
      <c r="A1570" s="3">
        <f>TITRES_STAT!B1573</f>
        <v>44600</v>
      </c>
      <c r="B1570" s="5">
        <f>TITRES_STAT!D1573</f>
        <v>3.57</v>
      </c>
      <c r="C1570" s="2">
        <f t="shared" si="189"/>
        <v>0.14999999999999991</v>
      </c>
      <c r="D1570" s="2">
        <f t="shared" si="190"/>
        <v>3.2979999999999996</v>
      </c>
      <c r="E1570" s="2">
        <f t="shared" si="192"/>
        <v>3.1270000000000002</v>
      </c>
      <c r="F1570" s="2">
        <f t="shared" si="193"/>
        <v>2.8155000000000001</v>
      </c>
      <c r="G1570" s="2">
        <f t="shared" si="187"/>
        <v>2.408399999999999</v>
      </c>
      <c r="H1570" s="2">
        <f t="shared" si="191"/>
        <v>1.8289000000000011</v>
      </c>
      <c r="I1570" s="2">
        <f t="array" ref="I1570">SUMPRODUCT(B1554:B1573, (ROW(B1554:B1573)-ROW(B1554)+1)) / (20*21/2)</f>
        <v>3.2600476190476191</v>
      </c>
      <c r="J1570" s="2">
        <f t="shared" si="194"/>
        <v>2.9187454218346525</v>
      </c>
      <c r="K1570" s="2">
        <f t="shared" si="188"/>
        <v>2.5659277224483144</v>
      </c>
    </row>
    <row r="1571" spans="1:11" ht="13.5" x14ac:dyDescent="0.25">
      <c r="A1571" s="3">
        <f>TITRES_STAT!B1574</f>
        <v>44601</v>
      </c>
      <c r="B1571" s="5">
        <f>TITRES_STAT!D1574</f>
        <v>3.7</v>
      </c>
      <c r="C1571" s="2">
        <f t="shared" si="189"/>
        <v>0.13000000000000034</v>
      </c>
      <c r="D1571" s="2">
        <f t="shared" si="190"/>
        <v>3.4219999999999997</v>
      </c>
      <c r="E1571" s="2">
        <f t="shared" si="192"/>
        <v>3.2130000000000001</v>
      </c>
      <c r="F1571" s="2">
        <f t="shared" si="193"/>
        <v>2.8800000000000003</v>
      </c>
      <c r="G1571" s="2">
        <f t="shared" si="187"/>
        <v>2.4497999999999993</v>
      </c>
      <c r="H1571" s="2">
        <f t="shared" si="191"/>
        <v>1.8413500000000007</v>
      </c>
      <c r="I1571" s="2">
        <f t="array" ref="I1571">SUMPRODUCT(B1555:B1574, (ROW(B1555:B1574)-ROW(B1555)+1)) / (20*21/2)</f>
        <v>3.3210000000000002</v>
      </c>
      <c r="J1571" s="2">
        <f t="shared" si="194"/>
        <v>2.9931506197551618</v>
      </c>
      <c r="K1571" s="2">
        <f t="shared" si="188"/>
        <v>2.6104011450973998</v>
      </c>
    </row>
    <row r="1572" spans="1:11" ht="13.5" x14ac:dyDescent="0.25">
      <c r="A1572" s="3">
        <f>TITRES_STAT!B1575</f>
        <v>44602</v>
      </c>
      <c r="B1572" s="5">
        <f>TITRES_STAT!D1575</f>
        <v>3.79</v>
      </c>
      <c r="C1572" s="2">
        <f t="shared" si="189"/>
        <v>8.9999999999999858E-2</v>
      </c>
      <c r="D1572" s="2">
        <f t="shared" si="190"/>
        <v>3.5519999999999996</v>
      </c>
      <c r="E1572" s="2">
        <f t="shared" si="192"/>
        <v>3.2960000000000003</v>
      </c>
      <c r="F1572" s="2">
        <f t="shared" si="193"/>
        <v>2.9490000000000003</v>
      </c>
      <c r="G1572" s="2">
        <f t="shared" si="187"/>
        <v>2.4935999999999994</v>
      </c>
      <c r="H1572" s="2">
        <f t="shared" si="191"/>
        <v>1.8542500000000011</v>
      </c>
      <c r="I1572" s="2">
        <f t="array" ref="I1572">SUMPRODUCT(B1556:B1575, (ROW(B1556:B1575)-ROW(B1556)+1)) / (20*21/2)</f>
        <v>3.3607619047619046</v>
      </c>
      <c r="J1572" s="2">
        <f t="shared" si="194"/>
        <v>3.069041036921337</v>
      </c>
      <c r="K1572" s="2">
        <f t="shared" si="188"/>
        <v>2.6566599237210311</v>
      </c>
    </row>
    <row r="1573" spans="1:11" ht="13.5" x14ac:dyDescent="0.25">
      <c r="A1573" s="3">
        <f>TITRES_STAT!B1576</f>
        <v>44603</v>
      </c>
      <c r="B1573" s="5">
        <f>TITRES_STAT!D1576</f>
        <v>3.83</v>
      </c>
      <c r="C1573" s="2">
        <f t="shared" si="189"/>
        <v>4.0000000000000036E-2</v>
      </c>
      <c r="D1573" s="2">
        <f t="shared" si="190"/>
        <v>3.6620000000000004</v>
      </c>
      <c r="E1573" s="2">
        <f t="shared" si="192"/>
        <v>3.38</v>
      </c>
      <c r="F1573" s="2">
        <f t="shared" si="193"/>
        <v>3.0200000000000005</v>
      </c>
      <c r="G1573" s="2">
        <f t="shared" si="187"/>
        <v>2.5381999999999993</v>
      </c>
      <c r="H1573" s="2">
        <f t="shared" si="191"/>
        <v>1.8673500000000012</v>
      </c>
      <c r="I1573" s="2">
        <f t="array" ref="I1573">SUMPRODUCT(B1557:B1576, (ROW(B1557:B1576)-ROW(B1557)+1)) / (20*21/2)</f>
        <v>3.3810952380952379</v>
      </c>
      <c r="J1573" s="2">
        <f t="shared" si="194"/>
        <v>3.141513319119305</v>
      </c>
      <c r="K1573" s="2">
        <f t="shared" si="188"/>
        <v>2.7026732600456969</v>
      </c>
    </row>
    <row r="1574" spans="1:11" ht="13.5" x14ac:dyDescent="0.25">
      <c r="A1574" s="3">
        <f>TITRES_STAT!B1577</f>
        <v>44606</v>
      </c>
      <c r="B1574" s="5">
        <f>TITRES_STAT!D1577</f>
        <v>3.66</v>
      </c>
      <c r="C1574" s="2">
        <f t="shared" si="189"/>
        <v>-0.16999999999999993</v>
      </c>
      <c r="D1574" s="2">
        <f t="shared" si="190"/>
        <v>3.7099999999999995</v>
      </c>
      <c r="E1574" s="2">
        <f t="shared" si="192"/>
        <v>3.4470000000000001</v>
      </c>
      <c r="F1574" s="2">
        <f t="shared" si="193"/>
        <v>3.0825000000000005</v>
      </c>
      <c r="G1574" s="2">
        <f t="shared" si="187"/>
        <v>2.5793999999999992</v>
      </c>
      <c r="H1574" s="2">
        <f t="shared" si="191"/>
        <v>1.8796000000000013</v>
      </c>
      <c r="I1574" s="2">
        <f t="array" ref="I1574">SUMPRODUCT(B1558:B1577, (ROW(B1558:B1577)-ROW(B1558)+1)) / (20*21/2)</f>
        <v>3.3831904761904763</v>
      </c>
      <c r="J1574" s="2">
        <f t="shared" si="194"/>
        <v>3.1908930030127047</v>
      </c>
      <c r="K1574" s="2">
        <f t="shared" si="188"/>
        <v>2.740215485141944</v>
      </c>
    </row>
    <row r="1575" spans="1:11" ht="13.5" x14ac:dyDescent="0.25">
      <c r="A1575" s="3">
        <f>TITRES_STAT!B1578</f>
        <v>44607</v>
      </c>
      <c r="B1575" s="5">
        <f>TITRES_STAT!D1578</f>
        <v>3.5</v>
      </c>
      <c r="C1575" s="2">
        <f t="shared" si="189"/>
        <v>-0.16000000000000014</v>
      </c>
      <c r="D1575" s="2">
        <f t="shared" si="190"/>
        <v>3.6960000000000002</v>
      </c>
      <c r="E1575" s="2">
        <f t="shared" si="192"/>
        <v>3.4969999999999999</v>
      </c>
      <c r="F1575" s="2">
        <f t="shared" si="193"/>
        <v>3.1365000000000003</v>
      </c>
      <c r="G1575" s="2">
        <f t="shared" si="187"/>
        <v>2.6173999999999991</v>
      </c>
      <c r="H1575" s="2">
        <f t="shared" si="191"/>
        <v>1.8910500000000012</v>
      </c>
      <c r="I1575" s="2">
        <f t="array" ref="I1575">SUMPRODUCT(B1559:B1578, (ROW(B1559:B1578)-ROW(B1559)+1)) / (20*21/2)</f>
        <v>3.3687142857142853</v>
      </c>
      <c r="J1575" s="2">
        <f t="shared" si="194"/>
        <v>3.2203317646305427</v>
      </c>
      <c r="K1575" s="2">
        <f t="shared" si="188"/>
        <v>2.7700109563128481</v>
      </c>
    </row>
    <row r="1576" spans="1:11" ht="13.5" x14ac:dyDescent="0.25">
      <c r="A1576" s="3">
        <f>TITRES_STAT!B1579</f>
        <v>44608</v>
      </c>
      <c r="B1576" s="5">
        <f>TITRES_STAT!D1579</f>
        <v>3.35</v>
      </c>
      <c r="C1576" s="2">
        <f t="shared" si="189"/>
        <v>-0.14999999999999991</v>
      </c>
      <c r="D1576" s="2">
        <f t="shared" si="190"/>
        <v>3.6260000000000003</v>
      </c>
      <c r="E1576" s="2">
        <f t="shared" si="192"/>
        <v>3.5239999999999996</v>
      </c>
      <c r="F1576" s="2">
        <f t="shared" si="193"/>
        <v>3.1780000000000004</v>
      </c>
      <c r="G1576" s="2">
        <f t="shared" si="187"/>
        <v>2.6509999999999989</v>
      </c>
      <c r="H1576" s="2">
        <f t="shared" si="191"/>
        <v>1.9017500000000016</v>
      </c>
      <c r="I1576" s="2">
        <f t="array" ref="I1576">SUMPRODUCT(B1560:B1579, (ROW(B1560:B1579)-ROW(B1560)+1)) / (20*21/2)</f>
        <v>3.3397142857142859</v>
      </c>
      <c r="J1576" s="2">
        <f t="shared" si="194"/>
        <v>3.2326811203800148</v>
      </c>
      <c r="K1576" s="2">
        <f t="shared" si="188"/>
        <v>2.7927556246927363</v>
      </c>
    </row>
    <row r="1577" spans="1:11" ht="13.5" x14ac:dyDescent="0.25">
      <c r="A1577" s="3">
        <f>TITRES_STAT!B1580</f>
        <v>44609</v>
      </c>
      <c r="B1577" s="5">
        <f>TITRES_STAT!D1580</f>
        <v>3.2</v>
      </c>
      <c r="C1577" s="2">
        <f t="shared" si="189"/>
        <v>-0.14999999999999991</v>
      </c>
      <c r="D1577" s="2">
        <f t="shared" si="190"/>
        <v>3.508</v>
      </c>
      <c r="E1577" s="2">
        <f t="shared" si="192"/>
        <v>3.53</v>
      </c>
      <c r="F1577" s="2">
        <f t="shared" si="193"/>
        <v>3.2119999999999997</v>
      </c>
      <c r="G1577" s="2">
        <f t="shared" si="187"/>
        <v>2.6801999999999992</v>
      </c>
      <c r="H1577" s="2">
        <f t="shared" si="191"/>
        <v>1.9117000000000013</v>
      </c>
      <c r="I1577" s="2">
        <f t="array" ref="I1577">SUMPRODUCT(B1561:B1580, (ROW(B1561:B1580)-ROW(B1561)+1)) / (20*21/2)</f>
        <v>3.3110952380952381</v>
      </c>
      <c r="J1577" s="2">
        <f t="shared" si="194"/>
        <v>3.2295686327247752</v>
      </c>
      <c r="K1577" s="2">
        <f t="shared" si="188"/>
        <v>2.8087259923518446</v>
      </c>
    </row>
    <row r="1578" spans="1:11" ht="13.5" x14ac:dyDescent="0.25">
      <c r="A1578" s="3">
        <f>TITRES_STAT!B1581</f>
        <v>44610</v>
      </c>
      <c r="B1578" s="5">
        <f>TITRES_STAT!D1581</f>
        <v>3.06</v>
      </c>
      <c r="C1578" s="2">
        <f t="shared" si="189"/>
        <v>-0.14000000000000012</v>
      </c>
      <c r="D1578" s="2">
        <f t="shared" si="190"/>
        <v>3.3540000000000001</v>
      </c>
      <c r="E1578" s="2">
        <f t="shared" si="192"/>
        <v>3.5080000000000005</v>
      </c>
      <c r="F1578" s="2">
        <f t="shared" si="193"/>
        <v>3.2344999999999997</v>
      </c>
      <c r="G1578" s="2">
        <f t="shared" si="187"/>
        <v>2.7051999999999992</v>
      </c>
      <c r="H1578" s="2">
        <f t="shared" si="191"/>
        <v>1.9209500000000015</v>
      </c>
      <c r="I1578" s="2">
        <f t="array" ref="I1578">SUMPRODUCT(B1562:B1581, (ROW(B1562:B1581)-ROW(B1562)+1)) / (20*21/2)</f>
        <v>3.2804285714285708</v>
      </c>
      <c r="J1578" s="2">
        <f t="shared" si="194"/>
        <v>3.2134192391319396</v>
      </c>
      <c r="K1578" s="2">
        <f t="shared" si="188"/>
        <v>2.8185798750047137</v>
      </c>
    </row>
    <row r="1579" spans="1:11" ht="13.5" x14ac:dyDescent="0.25">
      <c r="A1579" s="3">
        <f>TITRES_STAT!B1582</f>
        <v>44613</v>
      </c>
      <c r="B1579" s="5">
        <f>TITRES_STAT!D1582</f>
        <v>2.93</v>
      </c>
      <c r="C1579" s="2">
        <f t="shared" si="189"/>
        <v>-0.12999999999999989</v>
      </c>
      <c r="D1579" s="2">
        <f t="shared" si="190"/>
        <v>3.2080000000000006</v>
      </c>
      <c r="E1579" s="2">
        <f t="shared" si="192"/>
        <v>3.4589999999999996</v>
      </c>
      <c r="F1579" s="2">
        <f t="shared" si="193"/>
        <v>3.2505000000000002</v>
      </c>
      <c r="G1579" s="2">
        <f t="shared" si="187"/>
        <v>2.7259999999999995</v>
      </c>
      <c r="H1579" s="2">
        <f t="shared" si="191"/>
        <v>1.9295500000000012</v>
      </c>
      <c r="I1579" s="2">
        <f t="array" ref="I1579">SUMPRODUCT(B1563:B1582, (ROW(B1563:B1582)-ROW(B1563)+1)) / (20*21/2)</f>
        <v>3.2388095238095236</v>
      </c>
      <c r="J1579" s="2">
        <f t="shared" si="194"/>
        <v>3.1864269306431838</v>
      </c>
      <c r="K1579" s="2">
        <f t="shared" si="188"/>
        <v>2.8229492916711956</v>
      </c>
    </row>
    <row r="1580" spans="1:11" ht="13.5" x14ac:dyDescent="0.25">
      <c r="A1580" s="3">
        <f>TITRES_STAT!B1583</f>
        <v>44614</v>
      </c>
      <c r="B1580" s="5">
        <f>TITRES_STAT!D1583</f>
        <v>2.95</v>
      </c>
      <c r="C1580" s="2">
        <f t="shared" si="189"/>
        <v>2.0000000000000018E-2</v>
      </c>
      <c r="D1580" s="2">
        <f t="shared" si="190"/>
        <v>3.0980000000000003</v>
      </c>
      <c r="E1580" s="2">
        <f t="shared" si="192"/>
        <v>3.3969999999999998</v>
      </c>
      <c r="F1580" s="2">
        <f t="shared" si="193"/>
        <v>3.2620000000000005</v>
      </c>
      <c r="G1580" s="2">
        <f t="shared" si="187"/>
        <v>2.747199999999999</v>
      </c>
      <c r="H1580" s="2">
        <f t="shared" si="191"/>
        <v>1.9382500000000014</v>
      </c>
      <c r="I1580" s="2">
        <f t="array" ref="I1580">SUMPRODUCT(B1564:B1583, (ROW(B1564:B1583)-ROW(B1564)+1)) / (20*21/2)</f>
        <v>3.195904761904762</v>
      </c>
      <c r="J1580" s="2">
        <f t="shared" si="194"/>
        <v>3.1639100801057376</v>
      </c>
      <c r="K1580" s="2">
        <f t="shared" si="188"/>
        <v>2.8279316723899721</v>
      </c>
    </row>
    <row r="1581" spans="1:11" ht="13.5" x14ac:dyDescent="0.25">
      <c r="A1581" s="3">
        <f>TITRES_STAT!B1584</f>
        <v>44615</v>
      </c>
      <c r="B1581" s="5">
        <f>TITRES_STAT!D1584</f>
        <v>2.94</v>
      </c>
      <c r="C1581" s="2">
        <f t="shared" si="189"/>
        <v>-1.0000000000000231E-2</v>
      </c>
      <c r="D1581" s="2">
        <f t="shared" si="190"/>
        <v>3.016</v>
      </c>
      <c r="E1581" s="2">
        <f t="shared" si="192"/>
        <v>3.3210000000000002</v>
      </c>
      <c r="F1581" s="2">
        <f t="shared" si="193"/>
        <v>3.2670000000000003</v>
      </c>
      <c r="G1581" s="2">
        <f t="shared" si="187"/>
        <v>2.7681999999999993</v>
      </c>
      <c r="H1581" s="2">
        <f t="shared" si="191"/>
        <v>1.9469000000000014</v>
      </c>
      <c r="I1581" s="2">
        <f t="array" ref="I1581">SUMPRODUCT(B1565:B1584, (ROW(B1565:B1584)-ROW(B1565)+1)) / (20*21/2)</f>
        <v>3.1605238095238097</v>
      </c>
      <c r="J1581" s="2">
        <f t="shared" si="194"/>
        <v>3.1425853105718575</v>
      </c>
      <c r="K1581" s="2">
        <f t="shared" si="188"/>
        <v>2.8323265087668359</v>
      </c>
    </row>
    <row r="1582" spans="1:11" ht="13.5" x14ac:dyDescent="0.25">
      <c r="A1582" s="3">
        <f>TITRES_STAT!B1585</f>
        <v>44616</v>
      </c>
      <c r="B1582" s="5">
        <f>TITRES_STAT!D1585</f>
        <v>2.83</v>
      </c>
      <c r="C1582" s="2">
        <f t="shared" si="189"/>
        <v>-0.10999999999999988</v>
      </c>
      <c r="D1582" s="2">
        <f t="shared" si="190"/>
        <v>2.9420000000000002</v>
      </c>
      <c r="E1582" s="2">
        <f t="shared" si="192"/>
        <v>3.2250000000000001</v>
      </c>
      <c r="F1582" s="2">
        <f t="shared" si="193"/>
        <v>3.2605000000000004</v>
      </c>
      <c r="G1582" s="2">
        <f t="shared" si="187"/>
        <v>2.7853999999999997</v>
      </c>
      <c r="H1582" s="2">
        <f t="shared" si="191"/>
        <v>1.9550000000000012</v>
      </c>
      <c r="I1582" s="2">
        <f t="array" ref="I1582">SUMPRODUCT(B1566:B1585, (ROW(B1566:B1585)-ROW(B1566)+1)) / (20*21/2)</f>
        <v>3.1256666666666666</v>
      </c>
      <c r="J1582" s="2">
        <f t="shared" si="194"/>
        <v>3.1128152809935852</v>
      </c>
      <c r="K1582" s="2">
        <f t="shared" si="188"/>
        <v>2.8322352731289206</v>
      </c>
    </row>
    <row r="1583" spans="1:11" ht="13.5" x14ac:dyDescent="0.25">
      <c r="A1583" s="3">
        <f>TITRES_STAT!B1586</f>
        <v>44617</v>
      </c>
      <c r="B1583" s="5">
        <f>TITRES_STAT!D1586</f>
        <v>2.81</v>
      </c>
      <c r="C1583" s="2">
        <f t="shared" si="189"/>
        <v>-2.0000000000000018E-2</v>
      </c>
      <c r="D1583" s="2">
        <f t="shared" si="190"/>
        <v>2.8920000000000003</v>
      </c>
      <c r="E1583" s="2">
        <f t="shared" si="192"/>
        <v>3.1230000000000002</v>
      </c>
      <c r="F1583" s="2">
        <f t="shared" si="193"/>
        <v>3.2515000000000001</v>
      </c>
      <c r="G1583" s="2">
        <f t="shared" si="187"/>
        <v>2.8005999999999993</v>
      </c>
      <c r="H1583" s="2">
        <f t="shared" si="191"/>
        <v>1.963000000000001</v>
      </c>
      <c r="I1583" s="2">
        <f t="array" ref="I1583">SUMPRODUCT(B1567:B1586, (ROW(B1567:B1586)-ROW(B1567)+1)) / (20*21/2)</f>
        <v>3.0913809523809532</v>
      </c>
      <c r="J1583" s="2">
        <f t="shared" si="194"/>
        <v>3.0839757304227677</v>
      </c>
      <c r="K1583" s="2">
        <f t="shared" si="188"/>
        <v>2.8313633016336692</v>
      </c>
    </row>
    <row r="1584" spans="1:11" ht="13.5" x14ac:dyDescent="0.25">
      <c r="A1584" s="3">
        <f>TITRES_STAT!B1587</f>
        <v>44620</v>
      </c>
      <c r="B1584" s="5">
        <f>TITRES_STAT!D1587</f>
        <v>2.88</v>
      </c>
      <c r="C1584" s="2">
        <f t="shared" si="189"/>
        <v>6.999999999999984E-2</v>
      </c>
      <c r="D1584" s="2">
        <f t="shared" si="190"/>
        <v>2.8820000000000001</v>
      </c>
      <c r="E1584" s="2">
        <f t="shared" si="192"/>
        <v>3.0450000000000004</v>
      </c>
      <c r="F1584" s="2">
        <f t="shared" si="193"/>
        <v>3.246</v>
      </c>
      <c r="G1584" s="2">
        <f t="shared" si="187"/>
        <v>2.8153999999999995</v>
      </c>
      <c r="H1584" s="2">
        <f t="shared" si="191"/>
        <v>1.9713500000000008</v>
      </c>
      <c r="I1584" s="2">
        <f t="array" ref="I1584">SUMPRODUCT(B1568:B1587, (ROW(B1568:B1587)-ROW(B1568)+1)) / (20*21/2)</f>
        <v>3.0580476190476191</v>
      </c>
      <c r="J1584" s="2">
        <f t="shared" si="194"/>
        <v>3.064549470382504</v>
      </c>
      <c r="K1584" s="2">
        <f t="shared" si="188"/>
        <v>2.833270623138231</v>
      </c>
    </row>
    <row r="1585" spans="1:11" ht="13.5" x14ac:dyDescent="0.25">
      <c r="A1585" s="3">
        <f>TITRES_STAT!B1588</f>
        <v>44621</v>
      </c>
      <c r="B1585" s="5">
        <f>TITRES_STAT!D1588</f>
        <v>2.88</v>
      </c>
      <c r="C1585" s="2">
        <f t="shared" si="189"/>
        <v>0</v>
      </c>
      <c r="D1585" s="2">
        <f t="shared" si="190"/>
        <v>2.8679999999999999</v>
      </c>
      <c r="E1585" s="2">
        <f t="shared" si="192"/>
        <v>2.9830000000000001</v>
      </c>
      <c r="F1585" s="2">
        <f t="shared" si="193"/>
        <v>3.2400000000000007</v>
      </c>
      <c r="G1585" s="2">
        <f t="shared" si="187"/>
        <v>2.8283999999999998</v>
      </c>
      <c r="H1585" s="2">
        <f t="shared" si="191"/>
        <v>1.9797000000000009</v>
      </c>
      <c r="I1585" s="2">
        <f t="array" ref="I1585">SUMPRODUCT(B1569:B1588, (ROW(B1569:B1588)-ROW(B1569)+1)) / (20*21/2)</f>
        <v>3.0259523809523809</v>
      </c>
      <c r="J1585" s="2">
        <f t="shared" si="194"/>
        <v>3.0469733303460753</v>
      </c>
      <c r="K1585" s="2">
        <f t="shared" si="188"/>
        <v>2.8351031477210453</v>
      </c>
    </row>
    <row r="1586" spans="1:11" ht="13.5" x14ac:dyDescent="0.25">
      <c r="A1586" s="3">
        <f>TITRES_STAT!B1589</f>
        <v>44622</v>
      </c>
      <c r="B1586" s="5">
        <f>TITRES_STAT!D1589</f>
        <v>2.88</v>
      </c>
      <c r="C1586" s="2">
        <f t="shared" si="189"/>
        <v>0</v>
      </c>
      <c r="D1586" s="2">
        <f t="shared" si="190"/>
        <v>2.8559999999999994</v>
      </c>
      <c r="E1586" s="2">
        <f t="shared" si="192"/>
        <v>2.9359999999999995</v>
      </c>
      <c r="F1586" s="2">
        <f t="shared" si="193"/>
        <v>3.2300000000000004</v>
      </c>
      <c r="G1586" s="2">
        <f t="shared" ref="G1586:G1649" si="195">AVERAGE(B1537:B1586)</f>
        <v>2.8393999999999995</v>
      </c>
      <c r="H1586" s="2">
        <f t="shared" si="191"/>
        <v>1.9880500000000005</v>
      </c>
      <c r="I1586" s="2">
        <f t="array" ref="I1586">SUMPRODUCT(B1570:B1589, (ROW(B1570:B1589)-ROW(B1570)+1)) / (20*21/2)</f>
        <v>2.9957619047619048</v>
      </c>
      <c r="J1586" s="2">
        <f t="shared" si="194"/>
        <v>3.0310711084083541</v>
      </c>
      <c r="K1586" s="2">
        <f t="shared" si="188"/>
        <v>2.83686380859473</v>
      </c>
    </row>
    <row r="1587" spans="1:11" ht="13.5" x14ac:dyDescent="0.25">
      <c r="A1587" s="3">
        <f>TITRES_STAT!B1590</f>
        <v>44623</v>
      </c>
      <c r="B1587" s="5">
        <f>TITRES_STAT!D1590</f>
        <v>2.88</v>
      </c>
      <c r="C1587" s="2">
        <f t="shared" si="189"/>
        <v>0</v>
      </c>
      <c r="D1587" s="2">
        <f t="shared" si="190"/>
        <v>2.8659999999999997</v>
      </c>
      <c r="E1587" s="2">
        <f t="shared" si="192"/>
        <v>2.9039999999999995</v>
      </c>
      <c r="F1587" s="2">
        <f t="shared" si="193"/>
        <v>3.2170000000000001</v>
      </c>
      <c r="G1587" s="2">
        <f t="shared" si="195"/>
        <v>2.8483999999999998</v>
      </c>
      <c r="H1587" s="2">
        <f t="shared" si="191"/>
        <v>1.9964000000000006</v>
      </c>
      <c r="I1587" s="2">
        <f t="array" ref="I1587">SUMPRODUCT(B1571:B1590, (ROW(B1571:B1590)-ROW(B1571)+1)) / (20*21/2)</f>
        <v>2.968142857142857</v>
      </c>
      <c r="J1587" s="2">
        <f t="shared" si="194"/>
        <v>3.0166833837980347</v>
      </c>
      <c r="K1587" s="2">
        <f t="shared" ref="K1587:K1650" si="196">$K$4*B1587+(1-$K$4)*K1586</f>
        <v>2.8385554239439563</v>
      </c>
    </row>
    <row r="1588" spans="1:11" ht="13.5" x14ac:dyDescent="0.25">
      <c r="A1588" s="3">
        <f>TITRES_STAT!B1591</f>
        <v>44624</v>
      </c>
      <c r="B1588" s="5">
        <f>TITRES_STAT!D1591</f>
        <v>2.88</v>
      </c>
      <c r="C1588" s="2">
        <f t="shared" si="189"/>
        <v>0</v>
      </c>
      <c r="D1588" s="2">
        <f t="shared" si="190"/>
        <v>2.88</v>
      </c>
      <c r="E1588" s="2">
        <f t="shared" si="192"/>
        <v>2.8859999999999997</v>
      </c>
      <c r="F1588" s="2">
        <f t="shared" si="193"/>
        <v>3.197000000000001</v>
      </c>
      <c r="G1588" s="2">
        <f t="shared" si="195"/>
        <v>2.8559999999999999</v>
      </c>
      <c r="H1588" s="2">
        <f t="shared" si="191"/>
        <v>2.0047500000000009</v>
      </c>
      <c r="I1588" s="2">
        <f t="array" ref="I1588">SUMPRODUCT(B1572:B1591, (ROW(B1572:B1591)-ROW(B1572)+1)) / (20*21/2)</f>
        <v>2.9438095238095237</v>
      </c>
      <c r="J1588" s="2">
        <f t="shared" si="194"/>
        <v>3.0036659186744119</v>
      </c>
      <c r="K1588" s="2">
        <f t="shared" si="196"/>
        <v>2.84018070143635</v>
      </c>
    </row>
    <row r="1589" spans="1:11" ht="13.5" x14ac:dyDescent="0.25">
      <c r="A1589" s="3">
        <f>TITRES_STAT!B1592</f>
        <v>44627</v>
      </c>
      <c r="B1589" s="5">
        <f>TITRES_STAT!D1592</f>
        <v>2.88</v>
      </c>
      <c r="C1589" s="2">
        <f t="shared" si="189"/>
        <v>0</v>
      </c>
      <c r="D1589" s="2">
        <f t="shared" si="190"/>
        <v>2.88</v>
      </c>
      <c r="E1589" s="2">
        <f t="shared" si="192"/>
        <v>2.8809999999999993</v>
      </c>
      <c r="F1589" s="2">
        <f t="shared" si="193"/>
        <v>3.1700000000000008</v>
      </c>
      <c r="G1589" s="2">
        <f t="shared" si="195"/>
        <v>2.8635999999999999</v>
      </c>
      <c r="H1589" s="2">
        <f t="shared" si="191"/>
        <v>2.0131000000000006</v>
      </c>
      <c r="I1589" s="2">
        <f t="array" ref="I1589">SUMPRODUCT(B1573:B1592, (ROW(B1573:B1592)-ROW(B1573)+1)) / (20*21/2)</f>
        <v>2.9129047619047617</v>
      </c>
      <c r="J1589" s="2">
        <f t="shared" si="194"/>
        <v>2.9918882121339916</v>
      </c>
      <c r="K1589" s="2">
        <f t="shared" si="196"/>
        <v>2.8417422425564931</v>
      </c>
    </row>
    <row r="1590" spans="1:11" ht="13.5" x14ac:dyDescent="0.25">
      <c r="A1590" s="3">
        <f>TITRES_STAT!B1593</f>
        <v>44628</v>
      </c>
      <c r="B1590" s="5">
        <f>TITRES_STAT!D1593</f>
        <v>2.88</v>
      </c>
      <c r="C1590" s="2">
        <f t="shared" si="189"/>
        <v>0</v>
      </c>
      <c r="D1590" s="2">
        <f t="shared" si="190"/>
        <v>2.88</v>
      </c>
      <c r="E1590" s="2">
        <f t="shared" si="192"/>
        <v>2.8739999999999997</v>
      </c>
      <c r="F1590" s="2">
        <f t="shared" si="193"/>
        <v>3.1355000000000008</v>
      </c>
      <c r="G1590" s="2">
        <f t="shared" si="195"/>
        <v>2.8712</v>
      </c>
      <c r="H1590" s="2">
        <f t="shared" si="191"/>
        <v>2.0214500000000006</v>
      </c>
      <c r="I1590" s="2">
        <f t="array" ref="I1590">SUMPRODUCT(B1574:B1593, (ROW(B1574:B1593)-ROW(B1574)+1)) / (20*21/2)</f>
        <v>2.8868571428571426</v>
      </c>
      <c r="J1590" s="2">
        <f t="shared" si="194"/>
        <v>2.9812321919307543</v>
      </c>
      <c r="K1590" s="2">
        <f t="shared" si="196"/>
        <v>2.843242546769964</v>
      </c>
    </row>
    <row r="1591" spans="1:11" ht="13.5" x14ac:dyDescent="0.25">
      <c r="A1591" s="3">
        <f>TITRES_STAT!B1594</f>
        <v>44629</v>
      </c>
      <c r="B1591" s="5">
        <f>TITRES_STAT!D1594</f>
        <v>2.88</v>
      </c>
      <c r="C1591" s="2">
        <f t="shared" si="189"/>
        <v>0</v>
      </c>
      <c r="D1591" s="2">
        <f t="shared" si="190"/>
        <v>2.88</v>
      </c>
      <c r="E1591" s="2">
        <f t="shared" si="192"/>
        <v>2.8679999999999994</v>
      </c>
      <c r="F1591" s="2">
        <f t="shared" si="193"/>
        <v>3.0945000000000009</v>
      </c>
      <c r="G1591" s="2">
        <f t="shared" si="195"/>
        <v>2.8788</v>
      </c>
      <c r="H1591" s="2">
        <f t="shared" si="191"/>
        <v>2.0296500000000002</v>
      </c>
      <c r="I1591" s="2">
        <f t="array" ref="I1591">SUMPRODUCT(B1575:B1594, (ROW(B1575:B1594)-ROW(B1575)+1)) / (20*21/2)</f>
        <v>2.8658571428571427</v>
      </c>
      <c r="J1591" s="2">
        <f t="shared" si="194"/>
        <v>2.9715910307944924</v>
      </c>
      <c r="K1591" s="2">
        <f t="shared" si="196"/>
        <v>2.8446840155240829</v>
      </c>
    </row>
    <row r="1592" spans="1:11" ht="13.5" x14ac:dyDescent="0.25">
      <c r="A1592" s="3">
        <f>TITRES_STAT!B1595</f>
        <v>44630</v>
      </c>
      <c r="B1592" s="5">
        <f>TITRES_STAT!D1595</f>
        <v>2.77</v>
      </c>
      <c r="C1592" s="2">
        <f t="shared" si="189"/>
        <v>-0.10999999999999988</v>
      </c>
      <c r="D1592" s="2">
        <f t="shared" si="190"/>
        <v>2.8579999999999997</v>
      </c>
      <c r="E1592" s="2">
        <f t="shared" si="192"/>
        <v>2.8619999999999992</v>
      </c>
      <c r="F1592" s="2">
        <f t="shared" si="193"/>
        <v>3.0435000000000012</v>
      </c>
      <c r="G1592" s="2">
        <f t="shared" si="195"/>
        <v>2.8841999999999994</v>
      </c>
      <c r="H1592" s="2">
        <f t="shared" si="191"/>
        <v>2.0373000000000001</v>
      </c>
      <c r="I1592" s="2">
        <f t="array" ref="I1592">SUMPRODUCT(B1576:B1595, (ROW(B1576:B1595)-ROW(B1576)+1)) / (20*21/2)</f>
        <v>2.8490952380952379</v>
      </c>
      <c r="J1592" s="2">
        <f t="shared" si="194"/>
        <v>2.9523918850045408</v>
      </c>
      <c r="K1592" s="2">
        <f t="shared" si="196"/>
        <v>2.8417552306015699</v>
      </c>
    </row>
    <row r="1593" spans="1:11" ht="13.5" x14ac:dyDescent="0.25">
      <c r="A1593" s="3">
        <f>TITRES_STAT!B1596</f>
        <v>44631</v>
      </c>
      <c r="B1593" s="5">
        <f>TITRES_STAT!D1596</f>
        <v>2.77</v>
      </c>
      <c r="C1593" s="2">
        <f t="shared" si="189"/>
        <v>0</v>
      </c>
      <c r="D1593" s="2">
        <f t="shared" si="190"/>
        <v>2.8359999999999999</v>
      </c>
      <c r="E1593" s="2">
        <f t="shared" si="192"/>
        <v>2.8579999999999997</v>
      </c>
      <c r="F1593" s="2">
        <f t="shared" si="193"/>
        <v>2.9905000000000013</v>
      </c>
      <c r="G1593" s="2">
        <f t="shared" si="195"/>
        <v>2.8895999999999997</v>
      </c>
      <c r="H1593" s="2">
        <f t="shared" si="191"/>
        <v>2.0449500000000005</v>
      </c>
      <c r="I1593" s="2">
        <f t="array" ref="I1593">SUMPRODUCT(B1577:B1596, (ROW(B1577:B1596)-ROW(B1577)+1)) / (20*21/2)</f>
        <v>2.8358095238095236</v>
      </c>
      <c r="J1593" s="2">
        <f t="shared" si="194"/>
        <v>2.9350212292898226</v>
      </c>
      <c r="K1593" s="2">
        <f t="shared" si="196"/>
        <v>2.8389412999897434</v>
      </c>
    </row>
    <row r="1594" spans="1:11" ht="13.5" x14ac:dyDescent="0.25">
      <c r="A1594" s="3">
        <f>TITRES_STAT!B1597</f>
        <v>44634</v>
      </c>
      <c r="B1594" s="5">
        <f>TITRES_STAT!D1597</f>
        <v>2.77</v>
      </c>
      <c r="C1594" s="2">
        <f t="shared" si="189"/>
        <v>0</v>
      </c>
      <c r="D1594" s="2">
        <f t="shared" si="190"/>
        <v>2.8139999999999996</v>
      </c>
      <c r="E1594" s="2">
        <f t="shared" si="192"/>
        <v>2.8469999999999995</v>
      </c>
      <c r="F1594" s="2">
        <f t="shared" si="193"/>
        <v>2.9460000000000015</v>
      </c>
      <c r="G1594" s="2">
        <f t="shared" si="195"/>
        <v>2.895</v>
      </c>
      <c r="H1594" s="2">
        <f t="shared" si="191"/>
        <v>2.0526</v>
      </c>
      <c r="I1594" s="2">
        <f t="array" ref="I1594">SUMPRODUCT(B1578:B1597, (ROW(B1578:B1597)-ROW(B1578)+1)) / (20*21/2)</f>
        <v>2.8138571428571426</v>
      </c>
      <c r="J1594" s="2">
        <f t="shared" si="194"/>
        <v>2.9193049217384108</v>
      </c>
      <c r="K1594" s="2">
        <f t="shared" si="196"/>
        <v>2.8362377195979889</v>
      </c>
    </row>
    <row r="1595" spans="1:11" ht="13.5" x14ac:dyDescent="0.25">
      <c r="A1595" s="3">
        <f>TITRES_STAT!B1598</f>
        <v>44635</v>
      </c>
      <c r="B1595" s="5">
        <f>TITRES_STAT!D1598</f>
        <v>2.77</v>
      </c>
      <c r="C1595" s="2">
        <f t="shared" si="189"/>
        <v>0</v>
      </c>
      <c r="D1595" s="2">
        <f t="shared" si="190"/>
        <v>2.7919999999999998</v>
      </c>
      <c r="E1595" s="2">
        <f t="shared" si="192"/>
        <v>2.8359999999999994</v>
      </c>
      <c r="F1595" s="2">
        <f t="shared" si="193"/>
        <v>2.9095000000000013</v>
      </c>
      <c r="G1595" s="2">
        <f t="shared" si="195"/>
        <v>2.9004000000000003</v>
      </c>
      <c r="H1595" s="2">
        <f t="shared" si="191"/>
        <v>2.0599500000000002</v>
      </c>
      <c r="I1595" s="2">
        <f t="array" ref="I1595">SUMPRODUCT(B1579:B1598, (ROW(B1579:B1598)-ROW(B1579)+1)) / (20*21/2)</f>
        <v>2.7945238095238096</v>
      </c>
      <c r="J1595" s="2">
        <f t="shared" si="194"/>
        <v>2.9050854053823718</v>
      </c>
      <c r="K1595" s="2">
        <f t="shared" si="196"/>
        <v>2.8336401619666951</v>
      </c>
    </row>
    <row r="1596" spans="1:11" ht="13.5" x14ac:dyDescent="0.25">
      <c r="A1596" s="3">
        <f>TITRES_STAT!B1599</f>
        <v>44636</v>
      </c>
      <c r="B1596" s="5">
        <f>TITRES_STAT!D1599</f>
        <v>2.77</v>
      </c>
      <c r="C1596" s="2">
        <f t="shared" si="189"/>
        <v>0</v>
      </c>
      <c r="D1596" s="2">
        <f t="shared" si="190"/>
        <v>2.77</v>
      </c>
      <c r="E1596" s="2">
        <f t="shared" si="192"/>
        <v>2.8249999999999997</v>
      </c>
      <c r="F1596" s="2">
        <f t="shared" si="193"/>
        <v>2.8805000000000009</v>
      </c>
      <c r="G1596" s="2">
        <f t="shared" si="195"/>
        <v>2.9078000000000008</v>
      </c>
      <c r="H1596" s="2">
        <f t="shared" si="191"/>
        <v>2.0672999999999999</v>
      </c>
      <c r="I1596" s="2">
        <f t="array" ref="I1596">SUMPRODUCT(B1580:B1599, (ROW(B1580:B1599)-ROW(B1580)+1)) / (20*21/2)</f>
        <v>2.7780952380952382</v>
      </c>
      <c r="J1596" s="2">
        <f t="shared" si="194"/>
        <v>2.892220128679289</v>
      </c>
      <c r="K1596" s="2">
        <f t="shared" si="196"/>
        <v>2.8311444693405501</v>
      </c>
    </row>
    <row r="1597" spans="1:11" ht="13.5" x14ac:dyDescent="0.25">
      <c r="A1597" s="3">
        <f>TITRES_STAT!B1600</f>
        <v>44637</v>
      </c>
      <c r="B1597" s="5">
        <f>TITRES_STAT!D1600</f>
        <v>2.65</v>
      </c>
      <c r="C1597" s="2">
        <f t="shared" si="189"/>
        <v>-0.12000000000000011</v>
      </c>
      <c r="D1597" s="2">
        <f t="shared" si="190"/>
        <v>2.746</v>
      </c>
      <c r="E1597" s="2">
        <f t="shared" si="192"/>
        <v>2.8019999999999996</v>
      </c>
      <c r="F1597" s="2">
        <f t="shared" si="193"/>
        <v>2.8530000000000006</v>
      </c>
      <c r="G1597" s="2">
        <f t="shared" si="195"/>
        <v>2.9128000000000007</v>
      </c>
      <c r="H1597" s="2">
        <f t="shared" si="191"/>
        <v>2.0740499999999997</v>
      </c>
      <c r="I1597" s="2">
        <f t="array" ref="I1597">SUMPRODUCT(B1581:B1600, (ROW(B1581:B1600)-ROW(B1581)+1)) / (20*21/2)</f>
        <v>2.762952380952381</v>
      </c>
      <c r="J1597" s="2">
        <f t="shared" si="194"/>
        <v>2.8691515449955474</v>
      </c>
      <c r="K1597" s="2">
        <f t="shared" si="196"/>
        <v>2.8240407646605288</v>
      </c>
    </row>
    <row r="1598" spans="1:11" ht="13.5" x14ac:dyDescent="0.25">
      <c r="A1598" s="3">
        <f>TITRES_STAT!B1601</f>
        <v>44638</v>
      </c>
      <c r="B1598" s="5">
        <f>TITRES_STAT!D1601</f>
        <v>2.65</v>
      </c>
      <c r="C1598" s="2">
        <f t="shared" si="189"/>
        <v>0</v>
      </c>
      <c r="D1598" s="2">
        <f t="shared" si="190"/>
        <v>2.7220000000000004</v>
      </c>
      <c r="E1598" s="2">
        <f t="shared" si="192"/>
        <v>2.7789999999999995</v>
      </c>
      <c r="F1598" s="2">
        <f t="shared" si="193"/>
        <v>2.8325000000000005</v>
      </c>
      <c r="G1598" s="2">
        <f t="shared" si="195"/>
        <v>2.9174000000000007</v>
      </c>
      <c r="H1598" s="2">
        <f t="shared" si="191"/>
        <v>2.0808</v>
      </c>
      <c r="I1598" s="2">
        <f t="array" ref="I1598">SUMPRODUCT(B1582:B1601, (ROW(B1582:B1601)-ROW(B1582)+1)) / (20*21/2)</f>
        <v>2.7491904761904764</v>
      </c>
      <c r="J1598" s="2">
        <f t="shared" si="194"/>
        <v>2.8482799692816858</v>
      </c>
      <c r="K1598" s="2">
        <f t="shared" si="196"/>
        <v>2.8172156366346259</v>
      </c>
    </row>
    <row r="1599" spans="1:11" ht="13.5" x14ac:dyDescent="0.25">
      <c r="A1599" s="3">
        <f>TITRES_STAT!B1602</f>
        <v>44641</v>
      </c>
      <c r="B1599" s="5">
        <f>TITRES_STAT!D1602</f>
        <v>2.66</v>
      </c>
      <c r="C1599" s="2">
        <f t="shared" si="189"/>
        <v>1.0000000000000231E-2</v>
      </c>
      <c r="D1599" s="2">
        <f t="shared" si="190"/>
        <v>2.7</v>
      </c>
      <c r="E1599" s="2">
        <f t="shared" si="192"/>
        <v>2.7569999999999997</v>
      </c>
      <c r="F1599" s="2">
        <f t="shared" si="193"/>
        <v>2.8190000000000004</v>
      </c>
      <c r="G1599" s="2">
        <f t="shared" si="195"/>
        <v>2.9224000000000001</v>
      </c>
      <c r="H1599" s="2">
        <f t="shared" si="191"/>
        <v>2.0877499999999998</v>
      </c>
      <c r="I1599" s="2">
        <f t="array" ref="I1599">SUMPRODUCT(B1583:B1602, (ROW(B1583:B1602)-ROW(B1583)+1)) / (20*21/2)</f>
        <v>2.736761904761905</v>
      </c>
      <c r="J1599" s="2">
        <f t="shared" si="194"/>
        <v>2.8303485436358109</v>
      </c>
      <c r="K1599" s="2">
        <f t="shared" si="196"/>
        <v>2.8110503175509152</v>
      </c>
    </row>
    <row r="1600" spans="1:11" ht="13.5" x14ac:dyDescent="0.25">
      <c r="A1600" s="3">
        <f>TITRES_STAT!B1603</f>
        <v>44642</v>
      </c>
      <c r="B1600" s="5">
        <f>TITRES_STAT!D1603</f>
        <v>2.66</v>
      </c>
      <c r="C1600" s="2">
        <f t="shared" si="189"/>
        <v>0</v>
      </c>
      <c r="D1600" s="2">
        <f t="shared" si="190"/>
        <v>2.6779999999999999</v>
      </c>
      <c r="E1600" s="2">
        <f t="shared" si="192"/>
        <v>2.7349999999999999</v>
      </c>
      <c r="F1600" s="2">
        <f t="shared" si="193"/>
        <v>2.8045</v>
      </c>
      <c r="G1600" s="2">
        <f t="shared" si="195"/>
        <v>2.9274</v>
      </c>
      <c r="H1600" s="2">
        <f t="shared" si="191"/>
        <v>2.0946999999999996</v>
      </c>
      <c r="I1600" s="2">
        <f t="array" ref="I1600">SUMPRODUCT(B1584:B1603, (ROW(B1584:B1603)-ROW(B1584)+1)) / (20*21/2)</f>
        <v>2.7251428571428575</v>
      </c>
      <c r="J1600" s="2">
        <f t="shared" si="194"/>
        <v>2.8141248728133528</v>
      </c>
      <c r="K1600" s="2">
        <f t="shared" si="196"/>
        <v>2.8051267756861735</v>
      </c>
    </row>
    <row r="1601" spans="1:11" ht="13.5" x14ac:dyDescent="0.25">
      <c r="A1601" s="3">
        <f>TITRES_STAT!B1604</f>
        <v>44643</v>
      </c>
      <c r="B1601" s="5">
        <f>TITRES_STAT!D1604</f>
        <v>2.66</v>
      </c>
      <c r="C1601" s="2">
        <f t="shared" si="189"/>
        <v>0</v>
      </c>
      <c r="D1601" s="2">
        <f t="shared" si="190"/>
        <v>2.6560000000000001</v>
      </c>
      <c r="E1601" s="2">
        <f t="shared" si="192"/>
        <v>2.7130000000000001</v>
      </c>
      <c r="F1601" s="2">
        <f t="shared" si="193"/>
        <v>2.7904999999999993</v>
      </c>
      <c r="G1601" s="2">
        <f t="shared" si="195"/>
        <v>2.9323999999999995</v>
      </c>
      <c r="H1601" s="2">
        <f t="shared" si="191"/>
        <v>2.1016499999999998</v>
      </c>
      <c r="I1601" s="2">
        <f t="array" ref="I1601">SUMPRODUCT(B1585:B1604, (ROW(B1585:B1604)-ROW(B1585)+1)) / (20*21/2)</f>
        <v>2.7142380952380951</v>
      </c>
      <c r="J1601" s="2">
        <f t="shared" si="194"/>
        <v>2.7994463134977954</v>
      </c>
      <c r="K1601" s="2">
        <f t="shared" si="196"/>
        <v>2.7994355295808337</v>
      </c>
    </row>
    <row r="1602" spans="1:11" ht="13.5" x14ac:dyDescent="0.25">
      <c r="A1602" s="3">
        <f>TITRES_STAT!B1605</f>
        <v>44644</v>
      </c>
      <c r="B1602" s="5">
        <f>TITRES_STAT!D1605</f>
        <v>2.66</v>
      </c>
      <c r="C1602" s="2">
        <f t="shared" si="189"/>
        <v>0</v>
      </c>
      <c r="D1602" s="2">
        <f t="shared" si="190"/>
        <v>2.6580000000000004</v>
      </c>
      <c r="E1602" s="2">
        <f t="shared" si="192"/>
        <v>2.702</v>
      </c>
      <c r="F1602" s="2">
        <f t="shared" si="193"/>
        <v>2.7819999999999991</v>
      </c>
      <c r="G1602" s="2">
        <f t="shared" si="195"/>
        <v>2.9373999999999993</v>
      </c>
      <c r="H1602" s="2">
        <f t="shared" si="191"/>
        <v>2.1084500000000004</v>
      </c>
      <c r="I1602" s="2">
        <f t="array" ref="I1602">SUMPRODUCT(B1586:B1605, (ROW(B1586:B1605)-ROW(B1586)+1)) / (20*21/2)</f>
        <v>2.7148571428571424</v>
      </c>
      <c r="J1602" s="2">
        <f t="shared" si="194"/>
        <v>2.7861657122122914</v>
      </c>
      <c r="K1602" s="2">
        <f t="shared" si="196"/>
        <v>2.793967469597272</v>
      </c>
    </row>
    <row r="1603" spans="1:11" ht="13.5" x14ac:dyDescent="0.25">
      <c r="A1603" s="3">
        <f>TITRES_STAT!B1606</f>
        <v>44645</v>
      </c>
      <c r="B1603" s="5">
        <f>TITRES_STAT!D1606</f>
        <v>2.66</v>
      </c>
      <c r="C1603" s="2">
        <f t="shared" si="189"/>
        <v>0</v>
      </c>
      <c r="D1603" s="2">
        <f t="shared" si="190"/>
        <v>2.66</v>
      </c>
      <c r="E1603" s="2">
        <f t="shared" si="192"/>
        <v>2.6910000000000003</v>
      </c>
      <c r="F1603" s="2">
        <f t="shared" si="193"/>
        <v>2.7744999999999989</v>
      </c>
      <c r="G1603" s="2">
        <f t="shared" si="195"/>
        <v>2.9423999999999988</v>
      </c>
      <c r="H1603" s="2">
        <f t="shared" si="191"/>
        <v>2.1152500000000001</v>
      </c>
      <c r="I1603" s="2">
        <f t="array" ref="I1603">SUMPRODUCT(B1587:B1606, (ROW(B1587:B1606)-ROW(B1587)+1)) / (20*21/2)</f>
        <v>2.7159999999999993</v>
      </c>
      <c r="J1603" s="2">
        <f t="shared" si="194"/>
        <v>2.7741499300968351</v>
      </c>
      <c r="K1603" s="2">
        <f t="shared" si="196"/>
        <v>2.7887138433385559</v>
      </c>
    </row>
    <row r="1604" spans="1:11" ht="13.5" x14ac:dyDescent="0.25">
      <c r="A1604" s="3">
        <f>TITRES_STAT!B1607</f>
        <v>44648</v>
      </c>
      <c r="B1604" s="5">
        <f>TITRES_STAT!D1607</f>
        <v>2.66</v>
      </c>
      <c r="C1604" s="2">
        <f t="shared" ref="C1604:C1667" si="197">B1604-B1603</f>
        <v>0</v>
      </c>
      <c r="D1604" s="2">
        <f t="shared" si="190"/>
        <v>2.66</v>
      </c>
      <c r="E1604" s="2">
        <f t="shared" si="192"/>
        <v>2.68</v>
      </c>
      <c r="F1604" s="2">
        <f t="shared" si="193"/>
        <v>2.7634999999999992</v>
      </c>
      <c r="G1604" s="2">
        <f t="shared" si="195"/>
        <v>2.9473999999999991</v>
      </c>
      <c r="H1604" s="2">
        <f t="shared" si="191"/>
        <v>2.1220500000000002</v>
      </c>
      <c r="I1604" s="2">
        <f t="array" ref="I1604">SUMPRODUCT(B1588:B1607, (ROW(B1588:B1607)-ROW(B1588)+1)) / (20*21/2)</f>
        <v>2.7290952380952378</v>
      </c>
      <c r="J1604" s="2">
        <f t="shared" si="194"/>
        <v>2.763278508182851</v>
      </c>
      <c r="K1604" s="2">
        <f t="shared" si="196"/>
        <v>2.783666241639005</v>
      </c>
    </row>
    <row r="1605" spans="1:11" ht="13.5" x14ac:dyDescent="0.25">
      <c r="A1605" s="3">
        <f>TITRES_STAT!B1608</f>
        <v>44649</v>
      </c>
      <c r="B1605" s="5">
        <f>TITRES_STAT!D1608</f>
        <v>2.77</v>
      </c>
      <c r="C1605" s="2">
        <f t="shared" si="197"/>
        <v>0.10999999999999988</v>
      </c>
      <c r="D1605" s="2">
        <f t="shared" si="190"/>
        <v>2.6819999999999999</v>
      </c>
      <c r="E1605" s="2">
        <f t="shared" si="192"/>
        <v>2.68</v>
      </c>
      <c r="F1605" s="2">
        <f t="shared" si="193"/>
        <v>2.7579999999999987</v>
      </c>
      <c r="G1605" s="2">
        <f t="shared" si="195"/>
        <v>2.9543999999999988</v>
      </c>
      <c r="H1605" s="2">
        <f t="shared" si="191"/>
        <v>2.1294000000000004</v>
      </c>
      <c r="I1605" s="2">
        <f t="array" ref="I1605">SUMPRODUCT(B1589:B1608, (ROW(B1589:B1608)-ROW(B1589)+1)) / (20*21/2)</f>
        <v>2.7478571428571428</v>
      </c>
      <c r="J1605" s="2">
        <f t="shared" si="194"/>
        <v>2.763918650260675</v>
      </c>
      <c r="K1605" s="2">
        <f t="shared" si="196"/>
        <v>2.7831303105943381</v>
      </c>
    </row>
    <row r="1606" spans="1:11" ht="13.5" x14ac:dyDescent="0.25">
      <c r="A1606" s="3">
        <f>TITRES_STAT!B1609</f>
        <v>44650</v>
      </c>
      <c r="B1606" s="5">
        <f>TITRES_STAT!D1609</f>
        <v>2.77</v>
      </c>
      <c r="C1606" s="2">
        <f t="shared" si="197"/>
        <v>0</v>
      </c>
      <c r="D1606" s="2">
        <f t="shared" ref="D1606:D1669" si="198">AVERAGE(B1602:B1606)</f>
        <v>2.7039999999999997</v>
      </c>
      <c r="E1606" s="2">
        <f t="shared" si="192"/>
        <v>2.68</v>
      </c>
      <c r="F1606" s="2">
        <f t="shared" si="193"/>
        <v>2.7524999999999991</v>
      </c>
      <c r="G1606" s="2">
        <f t="shared" si="195"/>
        <v>2.9593999999999996</v>
      </c>
      <c r="H1606" s="2">
        <f t="shared" si="191"/>
        <v>2.1369000000000002</v>
      </c>
      <c r="I1606" s="2">
        <f t="array" ref="I1606">SUMPRODUCT(B1590:B1609, (ROW(B1590:B1609)-ROW(B1590)+1)) / (20*21/2)</f>
        <v>2.7710476190476183</v>
      </c>
      <c r="J1606" s="2">
        <f t="shared" si="194"/>
        <v>2.7644978264263251</v>
      </c>
      <c r="K1606" s="2">
        <f t="shared" si="196"/>
        <v>2.7826153964533837</v>
      </c>
    </row>
    <row r="1607" spans="1:11" ht="13.5" x14ac:dyDescent="0.25">
      <c r="A1607" s="3">
        <f>TITRES_STAT!B1610</f>
        <v>44651</v>
      </c>
      <c r="B1607" s="5">
        <f>TITRES_STAT!D1610</f>
        <v>2.89</v>
      </c>
      <c r="C1607" s="2">
        <f t="shared" si="197"/>
        <v>0.12000000000000011</v>
      </c>
      <c r="D1607" s="2">
        <f t="shared" si="198"/>
        <v>2.75</v>
      </c>
      <c r="E1607" s="2">
        <f t="shared" si="192"/>
        <v>2.7039999999999997</v>
      </c>
      <c r="F1607" s="2">
        <f t="shared" si="193"/>
        <v>2.7529999999999992</v>
      </c>
      <c r="G1607" s="2">
        <f t="shared" si="195"/>
        <v>2.9667999999999988</v>
      </c>
      <c r="H1607" s="2">
        <f t="shared" si="191"/>
        <v>2.1450000000000005</v>
      </c>
      <c r="I1607" s="2">
        <f t="array" ref="I1607">SUMPRODUCT(B1591:B1610, (ROW(B1591:B1610)-ROW(B1591)+1)) / (20*21/2)</f>
        <v>2.8060476190476193</v>
      </c>
      <c r="J1607" s="2">
        <f t="shared" si="194"/>
        <v>2.7764504143857227</v>
      </c>
      <c r="K1607" s="2">
        <f t="shared" si="196"/>
        <v>2.7868265573767803</v>
      </c>
    </row>
    <row r="1608" spans="1:11" ht="13.5" x14ac:dyDescent="0.25">
      <c r="A1608" s="3">
        <f>TITRES_STAT!B1611</f>
        <v>44652</v>
      </c>
      <c r="B1608" s="5">
        <f>TITRES_STAT!D1611</f>
        <v>2.95</v>
      </c>
      <c r="C1608" s="2">
        <f t="shared" si="197"/>
        <v>6.0000000000000053E-2</v>
      </c>
      <c r="D1608" s="2">
        <f t="shared" si="198"/>
        <v>2.8079999999999998</v>
      </c>
      <c r="E1608" s="2">
        <f t="shared" si="192"/>
        <v>2.734</v>
      </c>
      <c r="F1608" s="2">
        <f t="shared" si="193"/>
        <v>2.7565</v>
      </c>
      <c r="G1608" s="2">
        <f t="shared" si="195"/>
        <v>2.9735999999999989</v>
      </c>
      <c r="H1608" s="2">
        <f t="shared" si="191"/>
        <v>2.1534000000000004</v>
      </c>
      <c r="I1608" s="2">
        <f t="array" ref="I1608">SUMPRODUCT(B1592:B1611, (ROW(B1592:B1611)-ROW(B1592)+1)) / (20*21/2)</f>
        <v>2.8531904761904765</v>
      </c>
      <c r="J1608" s="2">
        <f t="shared" si="194"/>
        <v>2.7929789463489869</v>
      </c>
      <c r="K1608" s="2">
        <f t="shared" si="196"/>
        <v>2.7932255159110242</v>
      </c>
    </row>
    <row r="1609" spans="1:11" ht="13.5" x14ac:dyDescent="0.25">
      <c r="A1609" s="3">
        <f>TITRES_STAT!B1612</f>
        <v>44655</v>
      </c>
      <c r="B1609" s="5">
        <f>TITRES_STAT!D1612</f>
        <v>3</v>
      </c>
      <c r="C1609" s="2">
        <f t="shared" si="197"/>
        <v>4.9999999999999822E-2</v>
      </c>
      <c r="D1609" s="2">
        <f t="shared" si="198"/>
        <v>2.8759999999999999</v>
      </c>
      <c r="E1609" s="2">
        <f t="shared" si="192"/>
        <v>2.7679999999999998</v>
      </c>
      <c r="F1609" s="2">
        <f t="shared" si="193"/>
        <v>2.7625000000000002</v>
      </c>
      <c r="G1609" s="2">
        <f t="shared" si="195"/>
        <v>2.9813999999999989</v>
      </c>
      <c r="H1609" s="2">
        <f t="shared" si="191"/>
        <v>2.1620500000000002</v>
      </c>
      <c r="I1609" s="2">
        <f t="array" ref="I1609">SUMPRODUCT(B1593:B1612, (ROW(B1593:B1612)-ROW(B1593)+1)) / (20*21/2)</f>
        <v>2.9118095238095241</v>
      </c>
      <c r="J1609" s="2">
        <f t="shared" si="194"/>
        <v>2.8126952371728926</v>
      </c>
      <c r="K1609" s="2">
        <f t="shared" si="196"/>
        <v>2.8013343192086313</v>
      </c>
    </row>
    <row r="1610" spans="1:11" ht="13.5" x14ac:dyDescent="0.25">
      <c r="A1610" s="3">
        <f>TITRES_STAT!B1613</f>
        <v>44656</v>
      </c>
      <c r="B1610" s="5">
        <f>TITRES_STAT!D1613</f>
        <v>3.13</v>
      </c>
      <c r="C1610" s="2">
        <f t="shared" si="197"/>
        <v>0.12999999999999989</v>
      </c>
      <c r="D1610" s="2">
        <f t="shared" si="198"/>
        <v>2.9479999999999995</v>
      </c>
      <c r="E1610" s="2">
        <f t="shared" si="192"/>
        <v>2.8149999999999999</v>
      </c>
      <c r="F1610" s="2">
        <f t="shared" si="193"/>
        <v>2.7750000000000004</v>
      </c>
      <c r="G1610" s="2">
        <f t="shared" si="195"/>
        <v>2.9895999999999985</v>
      </c>
      <c r="H1610" s="2">
        <f t="shared" ref="H1610:H1673" si="199">AVERAGE(B1411:B1610)</f>
        <v>2.1713500000000003</v>
      </c>
      <c r="I1610" s="2">
        <f t="array" ref="I1610">SUMPRODUCT(B1594:B1613, (ROW(B1594:B1613)-ROW(B1594)+1)) / (20*21/2)</f>
        <v>2.9807142857142854</v>
      </c>
      <c r="J1610" s="2">
        <f t="shared" si="194"/>
        <v>2.8429147383945219</v>
      </c>
      <c r="K1610" s="2">
        <f t="shared" si="196"/>
        <v>2.8142231694357438</v>
      </c>
    </row>
    <row r="1611" spans="1:11" ht="13.5" x14ac:dyDescent="0.25">
      <c r="A1611" s="3">
        <f>TITRES_STAT!B1614</f>
        <v>44657</v>
      </c>
      <c r="B1611" s="5">
        <f>TITRES_STAT!D1614</f>
        <v>3.27</v>
      </c>
      <c r="C1611" s="2">
        <f t="shared" si="197"/>
        <v>0.14000000000000012</v>
      </c>
      <c r="D1611" s="2">
        <f t="shared" si="198"/>
        <v>3.0479999999999996</v>
      </c>
      <c r="E1611" s="2">
        <f t="shared" si="192"/>
        <v>2.8759999999999999</v>
      </c>
      <c r="F1611" s="2">
        <f t="shared" si="193"/>
        <v>2.7945000000000007</v>
      </c>
      <c r="G1611" s="2">
        <f t="shared" si="195"/>
        <v>2.9981999999999989</v>
      </c>
      <c r="H1611" s="2">
        <f t="shared" si="199"/>
        <v>2.1813500000000001</v>
      </c>
      <c r="I1611" s="2">
        <f t="array" ref="I1611">SUMPRODUCT(B1595:B1614, (ROW(B1595:B1614)-ROW(B1595)+1)) / (20*21/2)</f>
        <v>3.0601904761904759</v>
      </c>
      <c r="J1611" s="2">
        <f t="shared" si="194"/>
        <v>2.8835895252140911</v>
      </c>
      <c r="K1611" s="2">
        <f t="shared" si="196"/>
        <v>2.8320967706343425</v>
      </c>
    </row>
    <row r="1612" spans="1:11" ht="13.5" x14ac:dyDescent="0.25">
      <c r="A1612" s="3">
        <f>TITRES_STAT!B1615</f>
        <v>44658</v>
      </c>
      <c r="B1612" s="5">
        <f>TITRES_STAT!D1615</f>
        <v>3.41</v>
      </c>
      <c r="C1612" s="2">
        <f t="shared" si="197"/>
        <v>0.14000000000000012</v>
      </c>
      <c r="D1612" s="2">
        <f t="shared" si="198"/>
        <v>3.1520000000000001</v>
      </c>
      <c r="E1612" s="2">
        <f t="shared" ref="E1612:E1675" si="200">AVERAGE(B1603:B1612)</f>
        <v>2.9509999999999996</v>
      </c>
      <c r="F1612" s="2">
        <f t="shared" si="193"/>
        <v>2.8265000000000007</v>
      </c>
      <c r="G1612" s="2">
        <f t="shared" si="195"/>
        <v>3.0071999999999988</v>
      </c>
      <c r="H1612" s="2">
        <f t="shared" si="199"/>
        <v>2.1920500000000001</v>
      </c>
      <c r="I1612" s="2">
        <f t="array" ref="I1612">SUMPRODUCT(B1596:B1615, (ROW(B1596:B1615)-ROW(B1596)+1)) / (20*21/2)</f>
        <v>3.1476190476190475</v>
      </c>
      <c r="J1612" s="2">
        <f t="shared" si="194"/>
        <v>2.9337238561460821</v>
      </c>
      <c r="K1612" s="2">
        <f t="shared" si="196"/>
        <v>2.8547596423741726</v>
      </c>
    </row>
    <row r="1613" spans="1:11" ht="13.5" x14ac:dyDescent="0.25">
      <c r="A1613" s="3">
        <f>TITRES_STAT!B1616</f>
        <v>44659</v>
      </c>
      <c r="B1613" s="5">
        <f>TITRES_STAT!D1616</f>
        <v>3.55</v>
      </c>
      <c r="C1613" s="2">
        <f t="shared" si="197"/>
        <v>0.13999999999999968</v>
      </c>
      <c r="D1613" s="2">
        <f t="shared" si="198"/>
        <v>3.2719999999999998</v>
      </c>
      <c r="E1613" s="2">
        <f t="shared" si="200"/>
        <v>3.04</v>
      </c>
      <c r="F1613" s="2">
        <f t="shared" si="193"/>
        <v>2.8655000000000008</v>
      </c>
      <c r="G1613" s="2">
        <f t="shared" si="195"/>
        <v>3.0183999999999984</v>
      </c>
      <c r="H1613" s="2">
        <f t="shared" si="199"/>
        <v>2.2034499999999997</v>
      </c>
      <c r="I1613" s="2">
        <f t="array" ref="I1613">SUMPRODUCT(B1597:B1616, (ROW(B1597:B1616)-ROW(B1597)+1)) / (20*21/2)</f>
        <v>3.2300000000000004</v>
      </c>
      <c r="J1613" s="2">
        <f t="shared" si="194"/>
        <v>2.9924168222274079</v>
      </c>
      <c r="K1613" s="2">
        <f t="shared" si="196"/>
        <v>2.8820239701242052</v>
      </c>
    </row>
    <row r="1614" spans="1:11" ht="13.5" x14ac:dyDescent="0.25">
      <c r="A1614" s="3">
        <f>TITRES_STAT!B1617</f>
        <v>44662</v>
      </c>
      <c r="B1614" s="5">
        <f>TITRES_STAT!D1617</f>
        <v>3.7</v>
      </c>
      <c r="C1614" s="2">
        <f t="shared" si="197"/>
        <v>0.15000000000000036</v>
      </c>
      <c r="D1614" s="2">
        <f t="shared" si="198"/>
        <v>3.4119999999999999</v>
      </c>
      <c r="E1614" s="2">
        <f t="shared" si="200"/>
        <v>3.1439999999999997</v>
      </c>
      <c r="F1614" s="2">
        <f t="shared" si="193"/>
        <v>2.9120000000000004</v>
      </c>
      <c r="G1614" s="2">
        <f t="shared" si="195"/>
        <v>3.0325999999999982</v>
      </c>
      <c r="H1614" s="2">
        <f t="shared" si="199"/>
        <v>2.2155999999999998</v>
      </c>
      <c r="I1614" s="2">
        <f t="array" ref="I1614">SUMPRODUCT(B1598:B1617, (ROW(B1598:B1617)-ROW(B1598)+1)) / (20*21/2)</f>
        <v>3.2911428571428578</v>
      </c>
      <c r="J1614" s="2">
        <f t="shared" si="194"/>
        <v>3.0598056963009883</v>
      </c>
      <c r="K1614" s="2">
        <f t="shared" si="196"/>
        <v>2.9141014614918834</v>
      </c>
    </row>
    <row r="1615" spans="1:11" ht="13.5" x14ac:dyDescent="0.25">
      <c r="A1615" s="3">
        <f>TITRES_STAT!B1618</f>
        <v>44663</v>
      </c>
      <c r="B1615" s="5">
        <f>TITRES_STAT!D1618</f>
        <v>3.83</v>
      </c>
      <c r="C1615" s="2">
        <f t="shared" si="197"/>
        <v>0.12999999999999989</v>
      </c>
      <c r="D1615" s="2">
        <f t="shared" si="198"/>
        <v>3.5519999999999996</v>
      </c>
      <c r="E1615" s="2">
        <f t="shared" si="200"/>
        <v>3.25</v>
      </c>
      <c r="F1615" s="2">
        <f t="shared" si="193"/>
        <v>2.9650000000000007</v>
      </c>
      <c r="G1615" s="2">
        <f t="shared" si="195"/>
        <v>3.049199999999999</v>
      </c>
      <c r="H1615" s="2">
        <f t="shared" si="199"/>
        <v>2.2285499999999998</v>
      </c>
      <c r="I1615" s="2">
        <f t="array" ref="I1615">SUMPRODUCT(B1599:B1618, (ROW(B1599:B1618)-ROW(B1599)+1)) / (20*21/2)</f>
        <v>3.3474761904761907</v>
      </c>
      <c r="J1615" s="2">
        <f t="shared" si="194"/>
        <v>3.1331575347485132</v>
      </c>
      <c r="K1615" s="2">
        <f t="shared" si="196"/>
        <v>2.9500190512372999</v>
      </c>
    </row>
    <row r="1616" spans="1:11" ht="13.5" x14ac:dyDescent="0.25">
      <c r="A1616" s="3">
        <f>TITRES_STAT!B1619</f>
        <v>44664</v>
      </c>
      <c r="B1616" s="5">
        <f>TITRES_STAT!D1619</f>
        <v>3.83</v>
      </c>
      <c r="C1616" s="2">
        <f t="shared" si="197"/>
        <v>0</v>
      </c>
      <c r="D1616" s="2">
        <f t="shared" si="198"/>
        <v>3.6640000000000001</v>
      </c>
      <c r="E1616" s="2">
        <f t="shared" si="200"/>
        <v>3.3559999999999994</v>
      </c>
      <c r="F1616" s="2">
        <f t="shared" si="193"/>
        <v>3.0179999999999998</v>
      </c>
      <c r="G1616" s="2">
        <f t="shared" si="195"/>
        <v>3.0641999999999996</v>
      </c>
      <c r="H1616" s="2">
        <f t="shared" si="199"/>
        <v>2.2414999999999994</v>
      </c>
      <c r="I1616" s="2">
        <f t="array" ref="I1616">SUMPRODUCT(B1600:B1619, (ROW(B1600:B1619)-ROW(B1600)+1)) / (20*21/2)</f>
        <v>3.3990000000000005</v>
      </c>
      <c r="J1616" s="2">
        <f t="shared" si="194"/>
        <v>3.1995234838200832</v>
      </c>
      <c r="K1616" s="2">
        <f t="shared" si="196"/>
        <v>2.9845281080515238</v>
      </c>
    </row>
    <row r="1617" spans="1:11" ht="13.5" x14ac:dyDescent="0.25">
      <c r="A1617" s="3">
        <f>TITRES_STAT!B1620</f>
        <v>44665</v>
      </c>
      <c r="B1617" s="5">
        <f>TITRES_STAT!D1620</f>
        <v>3.66</v>
      </c>
      <c r="C1617" s="2">
        <f t="shared" si="197"/>
        <v>-0.16999999999999993</v>
      </c>
      <c r="D1617" s="2">
        <f t="shared" si="198"/>
        <v>3.714</v>
      </c>
      <c r="E1617" s="2">
        <f t="shared" si="200"/>
        <v>3.4329999999999998</v>
      </c>
      <c r="F1617" s="2">
        <f t="shared" si="193"/>
        <v>3.0684999999999993</v>
      </c>
      <c r="G1617" s="2">
        <f t="shared" si="195"/>
        <v>3.0745999999999998</v>
      </c>
      <c r="H1617" s="2">
        <f t="shared" si="199"/>
        <v>2.2535499999999993</v>
      </c>
      <c r="I1617" s="2">
        <f t="array" ref="I1617">SUMPRODUCT(B1601:B1620, (ROW(B1601:B1620)-ROW(B1601)+1)) / (20*21/2)</f>
        <v>3.4305238095238093</v>
      </c>
      <c r="J1617" s="2">
        <f t="shared" si="194"/>
        <v>3.2433783901229325</v>
      </c>
      <c r="K1617" s="2">
        <f t="shared" si="196"/>
        <v>3.0110172018534249</v>
      </c>
    </row>
    <row r="1618" spans="1:11" ht="13.5" x14ac:dyDescent="0.25">
      <c r="A1618" s="3">
        <f>TITRES_STAT!B1621</f>
        <v>44666</v>
      </c>
      <c r="B1618" s="5">
        <f>TITRES_STAT!D1621</f>
        <v>3.66</v>
      </c>
      <c r="C1618" s="2">
        <f t="shared" si="197"/>
        <v>0</v>
      </c>
      <c r="D1618" s="2">
        <f t="shared" si="198"/>
        <v>3.7359999999999998</v>
      </c>
      <c r="E1618" s="2">
        <f t="shared" si="200"/>
        <v>3.504</v>
      </c>
      <c r="F1618" s="2">
        <f t="shared" si="193"/>
        <v>3.1189999999999998</v>
      </c>
      <c r="G1618" s="2">
        <f t="shared" si="195"/>
        <v>3.0821999999999998</v>
      </c>
      <c r="H1618" s="2">
        <f t="shared" si="199"/>
        <v>2.2655999999999996</v>
      </c>
      <c r="I1618" s="2">
        <f t="array" ref="I1618">SUMPRODUCT(B1602:B1621, (ROW(B1602:B1621)-ROW(B1602)+1)) / (20*21/2)</f>
        <v>3.4723333333333333</v>
      </c>
      <c r="J1618" s="2">
        <f t="shared" si="194"/>
        <v>3.2830566386826536</v>
      </c>
      <c r="K1618" s="2">
        <f t="shared" si="196"/>
        <v>3.0364675076630947</v>
      </c>
    </row>
    <row r="1619" spans="1:11" ht="13.5" x14ac:dyDescent="0.25">
      <c r="A1619" s="3">
        <f>TITRES_STAT!B1622</f>
        <v>44669</v>
      </c>
      <c r="B1619" s="5">
        <f>TITRES_STAT!D1622</f>
        <v>3.66</v>
      </c>
      <c r="C1619" s="2">
        <f t="shared" si="197"/>
        <v>0</v>
      </c>
      <c r="D1619" s="2">
        <f t="shared" si="198"/>
        <v>3.7280000000000002</v>
      </c>
      <c r="E1619" s="2">
        <f t="shared" si="200"/>
        <v>3.5700000000000003</v>
      </c>
      <c r="F1619" s="2">
        <f t="shared" si="193"/>
        <v>3.1689999999999992</v>
      </c>
      <c r="G1619" s="2">
        <f t="shared" si="195"/>
        <v>3.0869999999999997</v>
      </c>
      <c r="H1619" s="2">
        <f t="shared" si="199"/>
        <v>2.2776499999999995</v>
      </c>
      <c r="I1619" s="2">
        <f t="array" ref="I1619">SUMPRODUCT(B1603:B1622, (ROW(B1603:B1622)-ROW(B1603)+1)) / (20*21/2)</f>
        <v>3.5094285714285713</v>
      </c>
      <c r="J1619" s="2">
        <f t="shared" si="194"/>
        <v>3.3189560064271628</v>
      </c>
      <c r="K1619" s="2">
        <f t="shared" si="196"/>
        <v>3.0609197622645419</v>
      </c>
    </row>
    <row r="1620" spans="1:11" ht="13.5" x14ac:dyDescent="0.25">
      <c r="A1620" s="3">
        <f>TITRES_STAT!B1623</f>
        <v>44670</v>
      </c>
      <c r="B1620" s="5">
        <f>TITRES_STAT!D1623</f>
        <v>3.5</v>
      </c>
      <c r="C1620" s="2">
        <f t="shared" si="197"/>
        <v>-0.16000000000000014</v>
      </c>
      <c r="D1620" s="2">
        <f t="shared" si="198"/>
        <v>3.6620000000000004</v>
      </c>
      <c r="E1620" s="2">
        <f t="shared" si="200"/>
        <v>3.6069999999999993</v>
      </c>
      <c r="F1620" s="2">
        <f t="shared" ref="F1620:F1683" si="201">AVERAGE(B1601:B1620)</f>
        <v>3.2109999999999994</v>
      </c>
      <c r="G1620" s="2">
        <f t="shared" si="195"/>
        <v>3.0855999999999995</v>
      </c>
      <c r="H1620" s="2">
        <f t="shared" si="199"/>
        <v>2.2888999999999995</v>
      </c>
      <c r="I1620" s="2">
        <f t="array" ref="I1620">SUMPRODUCT(B1604:B1623, (ROW(B1604:B1623)-ROW(B1604)+1)) / (20*21/2)</f>
        <v>3.5418095238095244</v>
      </c>
      <c r="J1620" s="2">
        <f t="shared" si="194"/>
        <v>3.336198291529338</v>
      </c>
      <c r="K1620" s="2">
        <f t="shared" si="196"/>
        <v>3.0781385951169127</v>
      </c>
    </row>
    <row r="1621" spans="1:11" ht="13.5" x14ac:dyDescent="0.25">
      <c r="A1621" s="3">
        <f>TITRES_STAT!B1624</f>
        <v>44671</v>
      </c>
      <c r="B1621" s="5">
        <f>TITRES_STAT!D1624</f>
        <v>3.65</v>
      </c>
      <c r="C1621" s="2">
        <f t="shared" si="197"/>
        <v>0.14999999999999991</v>
      </c>
      <c r="D1621" s="2">
        <f t="shared" si="198"/>
        <v>3.6259999999999999</v>
      </c>
      <c r="E1621" s="2">
        <f t="shared" si="200"/>
        <v>3.6449999999999996</v>
      </c>
      <c r="F1621" s="2">
        <f t="shared" si="201"/>
        <v>3.2604999999999995</v>
      </c>
      <c r="G1621" s="2">
        <f t="shared" si="195"/>
        <v>3.0846</v>
      </c>
      <c r="H1621" s="2">
        <f t="shared" si="199"/>
        <v>2.3008999999999991</v>
      </c>
      <c r="I1621" s="2">
        <f t="array" ref="I1621">SUMPRODUCT(B1605:B1624, (ROW(B1605:B1624)-ROW(B1605)+1)) / (20*21/2)</f>
        <v>3.5694761904761907</v>
      </c>
      <c r="J1621" s="2">
        <f t="shared" ref="J1621:J1684" si="202">$J$4*B1621+J1620*(1-$J$4)</f>
        <v>3.3660841685265441</v>
      </c>
      <c r="K1621" s="2">
        <f t="shared" si="196"/>
        <v>3.1005645325633084</v>
      </c>
    </row>
    <row r="1622" spans="1:11" ht="13.5" x14ac:dyDescent="0.25">
      <c r="A1622" s="3">
        <f>TITRES_STAT!B1625</f>
        <v>44672</v>
      </c>
      <c r="B1622" s="5">
        <f>TITRES_STAT!D1625</f>
        <v>3.65</v>
      </c>
      <c r="C1622" s="2">
        <f t="shared" si="197"/>
        <v>0</v>
      </c>
      <c r="D1622" s="2">
        <f t="shared" si="198"/>
        <v>3.6240000000000001</v>
      </c>
      <c r="E1622" s="2">
        <f t="shared" si="200"/>
        <v>3.6689999999999996</v>
      </c>
      <c r="F1622" s="2">
        <f t="shared" si="201"/>
        <v>3.3099999999999996</v>
      </c>
      <c r="G1622" s="2">
        <f t="shared" si="195"/>
        <v>3.0817999999999999</v>
      </c>
      <c r="H1622" s="2">
        <f t="shared" si="199"/>
        <v>2.3130499999999987</v>
      </c>
      <c r="I1622" s="2">
        <f t="array" ref="I1622">SUMPRODUCT(B1606:B1625, (ROW(B1606:B1625)-ROW(B1606)+1)) / (20*21/2)</f>
        <v>3.592428571428572</v>
      </c>
      <c r="J1622" s="2">
        <f t="shared" si="202"/>
        <v>3.3931237715240163</v>
      </c>
      <c r="K1622" s="2">
        <f t="shared" si="196"/>
        <v>3.1221110214823944</v>
      </c>
    </row>
    <row r="1623" spans="1:11" ht="13.5" x14ac:dyDescent="0.25">
      <c r="A1623" s="3">
        <f>TITRES_STAT!B1626</f>
        <v>44673</v>
      </c>
      <c r="B1623" s="5">
        <f>TITRES_STAT!D1626</f>
        <v>3.65</v>
      </c>
      <c r="C1623" s="2">
        <f t="shared" si="197"/>
        <v>0</v>
      </c>
      <c r="D1623" s="2">
        <f t="shared" si="198"/>
        <v>3.6219999999999999</v>
      </c>
      <c r="E1623" s="2">
        <f t="shared" si="200"/>
        <v>3.6789999999999998</v>
      </c>
      <c r="F1623" s="2">
        <f t="shared" si="201"/>
        <v>3.3594999999999997</v>
      </c>
      <c r="G1623" s="2">
        <f t="shared" si="195"/>
        <v>3.0781999999999998</v>
      </c>
      <c r="H1623" s="2">
        <f t="shared" si="199"/>
        <v>2.3251999999999988</v>
      </c>
      <c r="I1623" s="2">
        <f t="array" ref="I1623">SUMPRODUCT(B1607:B1626, (ROW(B1607:B1626)-ROW(B1607)+1)) / (20*21/2)</f>
        <v>3.6111904761904765</v>
      </c>
      <c r="J1623" s="2">
        <f t="shared" si="202"/>
        <v>3.4175881742360148</v>
      </c>
      <c r="K1623" s="2">
        <f t="shared" si="196"/>
        <v>3.1428125500517123</v>
      </c>
    </row>
    <row r="1624" spans="1:11" ht="13.5" x14ac:dyDescent="0.25">
      <c r="A1624" s="3">
        <f>TITRES_STAT!B1627</f>
        <v>44676</v>
      </c>
      <c r="B1624" s="5">
        <f>TITRES_STAT!D1627</f>
        <v>3.65</v>
      </c>
      <c r="C1624" s="2">
        <f t="shared" si="197"/>
        <v>0</v>
      </c>
      <c r="D1624" s="2">
        <f t="shared" si="198"/>
        <v>3.62</v>
      </c>
      <c r="E1624" s="2">
        <f t="shared" si="200"/>
        <v>3.6739999999999995</v>
      </c>
      <c r="F1624" s="2">
        <f t="shared" si="201"/>
        <v>3.4089999999999998</v>
      </c>
      <c r="G1624" s="2">
        <f t="shared" si="195"/>
        <v>3.0780000000000007</v>
      </c>
      <c r="H1624" s="2">
        <f t="shared" si="199"/>
        <v>2.3373499999999985</v>
      </c>
      <c r="I1624" s="2">
        <f t="array" ref="I1624">SUMPRODUCT(B1608:B1627, (ROW(B1608:B1627)-ROW(B1608)+1)) / (20*21/2)</f>
        <v>3.6257619047619052</v>
      </c>
      <c r="J1624" s="2">
        <f t="shared" si="202"/>
        <v>3.4397226338325848</v>
      </c>
      <c r="K1624" s="2">
        <f t="shared" si="196"/>
        <v>3.1627022539712533</v>
      </c>
    </row>
    <row r="1625" spans="1:11" ht="13.5" x14ac:dyDescent="0.25">
      <c r="A1625" s="3">
        <f>TITRES_STAT!B1628</f>
        <v>44677</v>
      </c>
      <c r="B1625" s="5">
        <f>TITRES_STAT!D1628</f>
        <v>3.65</v>
      </c>
      <c r="C1625" s="2">
        <f t="shared" si="197"/>
        <v>0</v>
      </c>
      <c r="D1625" s="2">
        <f t="shared" si="198"/>
        <v>3.65</v>
      </c>
      <c r="E1625" s="2">
        <f t="shared" si="200"/>
        <v>3.6559999999999997</v>
      </c>
      <c r="F1625" s="2">
        <f t="shared" si="201"/>
        <v>3.4529999999999994</v>
      </c>
      <c r="G1625" s="2">
        <f t="shared" si="195"/>
        <v>3.0810000000000004</v>
      </c>
      <c r="H1625" s="2">
        <f t="shared" si="199"/>
        <v>2.3493499999999985</v>
      </c>
      <c r="I1625" s="2">
        <f t="array" ref="I1625">SUMPRODUCT(B1609:B1628, (ROW(B1609:B1628)-ROW(B1609)+1)) / (20*21/2)</f>
        <v>3.636714285714286</v>
      </c>
      <c r="J1625" s="2">
        <f t="shared" si="202"/>
        <v>3.4597490496580532</v>
      </c>
      <c r="K1625" s="2">
        <f t="shared" si="196"/>
        <v>3.1818119695017923</v>
      </c>
    </row>
    <row r="1626" spans="1:11" ht="13.5" x14ac:dyDescent="0.25">
      <c r="A1626" s="3">
        <f>TITRES_STAT!B1629</f>
        <v>44678</v>
      </c>
      <c r="B1626" s="5">
        <f>TITRES_STAT!D1629</f>
        <v>3.65</v>
      </c>
      <c r="C1626" s="2">
        <f t="shared" si="197"/>
        <v>0</v>
      </c>
      <c r="D1626" s="2">
        <f t="shared" si="198"/>
        <v>3.65</v>
      </c>
      <c r="E1626" s="2">
        <f t="shared" si="200"/>
        <v>3.6379999999999995</v>
      </c>
      <c r="F1626" s="2">
        <f t="shared" si="201"/>
        <v>3.4969999999999999</v>
      </c>
      <c r="G1626" s="2">
        <f t="shared" si="195"/>
        <v>3.0870000000000006</v>
      </c>
      <c r="H1626" s="2">
        <f t="shared" si="199"/>
        <v>2.3611999999999984</v>
      </c>
      <c r="I1626" s="2">
        <f t="array" ref="I1626">SUMPRODUCT(B1610:B1629, (ROW(B1610:B1629)-ROW(B1610)+1)) / (20*21/2)</f>
        <v>3.6433809523809524</v>
      </c>
      <c r="J1626" s="2">
        <f t="shared" si="202"/>
        <v>3.4778681877858579</v>
      </c>
      <c r="K1626" s="2">
        <f t="shared" si="196"/>
        <v>3.2001722844232905</v>
      </c>
    </row>
    <row r="1627" spans="1:11" ht="13.5" x14ac:dyDescent="0.25">
      <c r="A1627" s="3">
        <f>TITRES_STAT!B1630</f>
        <v>44679</v>
      </c>
      <c r="B1627" s="5">
        <f>TITRES_STAT!D1630</f>
        <v>3.65</v>
      </c>
      <c r="C1627" s="2">
        <f t="shared" si="197"/>
        <v>0</v>
      </c>
      <c r="D1627" s="2">
        <f t="shared" si="198"/>
        <v>3.65</v>
      </c>
      <c r="E1627" s="2">
        <f t="shared" si="200"/>
        <v>3.6369999999999996</v>
      </c>
      <c r="F1627" s="2">
        <f t="shared" si="201"/>
        <v>3.5349999999999993</v>
      </c>
      <c r="G1627" s="2">
        <f t="shared" si="195"/>
        <v>3.0960000000000001</v>
      </c>
      <c r="H1627" s="2">
        <f t="shared" si="199"/>
        <v>2.3728999999999982</v>
      </c>
      <c r="I1627" s="2">
        <f t="array" ref="I1627">SUMPRODUCT(B1611:B1630, (ROW(B1611:B1630)-ROW(B1611)+1)) / (20*21/2)</f>
        <v>3.6469999999999994</v>
      </c>
      <c r="J1627" s="2">
        <f t="shared" si="202"/>
        <v>3.4942616937110142</v>
      </c>
      <c r="K1627" s="2">
        <f t="shared" si="196"/>
        <v>3.2178125869949263</v>
      </c>
    </row>
    <row r="1628" spans="1:11" ht="13.5" x14ac:dyDescent="0.25">
      <c r="A1628" s="3">
        <f>TITRES_STAT!B1631</f>
        <v>44680</v>
      </c>
      <c r="B1628" s="5">
        <f>TITRES_STAT!D1631</f>
        <v>3.65</v>
      </c>
      <c r="C1628" s="2">
        <f t="shared" si="197"/>
        <v>0</v>
      </c>
      <c r="D1628" s="2">
        <f t="shared" si="198"/>
        <v>3.65</v>
      </c>
      <c r="E1628" s="2">
        <f t="shared" si="200"/>
        <v>3.6359999999999992</v>
      </c>
      <c r="F1628" s="2">
        <f t="shared" si="201"/>
        <v>3.5700000000000003</v>
      </c>
      <c r="G1628" s="2">
        <f t="shared" si="195"/>
        <v>3.1078000000000001</v>
      </c>
      <c r="H1628" s="2">
        <f t="shared" si="199"/>
        <v>2.384449999999998</v>
      </c>
      <c r="I1628" s="2">
        <f t="array" ref="I1628">SUMPRODUCT(B1612:B1631, (ROW(B1612:B1631)-ROW(B1612)+1)) / (20*21/2)</f>
        <v>3.6481904761904755</v>
      </c>
      <c r="J1628" s="2">
        <f t="shared" si="202"/>
        <v>3.5090939133575842</v>
      </c>
      <c r="K1628" s="2">
        <f t="shared" si="196"/>
        <v>3.2347611129951255</v>
      </c>
    </row>
    <row r="1629" spans="1:11" ht="13.5" x14ac:dyDescent="0.25">
      <c r="A1629" s="3">
        <f>TITRES_STAT!B1632</f>
        <v>44685</v>
      </c>
      <c r="B1629" s="5">
        <f>TITRES_STAT!D1632</f>
        <v>3.64</v>
      </c>
      <c r="C1629" s="2">
        <f t="shared" si="197"/>
        <v>-9.9999999999997868E-3</v>
      </c>
      <c r="D1629" s="2">
        <f t="shared" si="198"/>
        <v>3.6479999999999997</v>
      </c>
      <c r="E1629" s="2">
        <f t="shared" si="200"/>
        <v>3.6339999999999995</v>
      </c>
      <c r="F1629" s="2">
        <f t="shared" si="201"/>
        <v>3.6020000000000003</v>
      </c>
      <c r="G1629" s="2">
        <f t="shared" si="195"/>
        <v>3.1219999999999999</v>
      </c>
      <c r="H1629" s="2">
        <f t="shared" si="199"/>
        <v>2.3957499999999978</v>
      </c>
      <c r="I1629" s="2">
        <f t="array" ref="I1629">SUMPRODUCT(B1613:B1632, (ROW(B1613:B1632)-ROW(B1613)+1)) / (20*21/2)</f>
        <v>3.6476190476190471</v>
      </c>
      <c r="J1629" s="2">
        <f t="shared" si="202"/>
        <v>3.5215611597044809</v>
      </c>
      <c r="K1629" s="2">
        <f t="shared" si="196"/>
        <v>3.2506528340541401</v>
      </c>
    </row>
    <row r="1630" spans="1:11" ht="13.5" x14ac:dyDescent="0.25">
      <c r="A1630" s="3">
        <f>TITRES_STAT!B1633</f>
        <v>44686</v>
      </c>
      <c r="B1630" s="5">
        <f>TITRES_STAT!D1633</f>
        <v>3.64</v>
      </c>
      <c r="C1630" s="2">
        <f t="shared" si="197"/>
        <v>0</v>
      </c>
      <c r="D1630" s="2">
        <f t="shared" si="198"/>
        <v>3.6459999999999999</v>
      </c>
      <c r="E1630" s="2">
        <f t="shared" si="200"/>
        <v>3.6479999999999997</v>
      </c>
      <c r="F1630" s="2">
        <f t="shared" si="201"/>
        <v>3.6274999999999991</v>
      </c>
      <c r="G1630" s="2">
        <f t="shared" si="195"/>
        <v>3.1357999999999993</v>
      </c>
      <c r="H1630" s="2">
        <f t="shared" si="199"/>
        <v>2.4069499999999975</v>
      </c>
      <c r="I1630" s="2">
        <f t="array" ref="I1630">SUMPRODUCT(B1614:B1633, (ROW(B1614:B1633)-ROW(B1614)+1)) / (20*21/2)</f>
        <v>3.6459523809523811</v>
      </c>
      <c r="J1630" s="2">
        <f t="shared" si="202"/>
        <v>3.5328410492564353</v>
      </c>
      <c r="K1630" s="2">
        <f t="shared" si="196"/>
        <v>3.2659213503657423</v>
      </c>
    </row>
    <row r="1631" spans="1:11" ht="13.5" x14ac:dyDescent="0.25">
      <c r="A1631" s="3">
        <f>TITRES_STAT!B1634</f>
        <v>44687</v>
      </c>
      <c r="B1631" s="5">
        <f>TITRES_STAT!D1634</f>
        <v>3.64</v>
      </c>
      <c r="C1631" s="2">
        <f t="shared" si="197"/>
        <v>0</v>
      </c>
      <c r="D1631" s="2">
        <f t="shared" si="198"/>
        <v>3.6439999999999997</v>
      </c>
      <c r="E1631" s="2">
        <f t="shared" si="200"/>
        <v>3.6469999999999998</v>
      </c>
      <c r="F1631" s="2">
        <f t="shared" si="201"/>
        <v>3.6459999999999995</v>
      </c>
      <c r="G1631" s="2">
        <f t="shared" si="195"/>
        <v>3.149799999999999</v>
      </c>
      <c r="H1631" s="2">
        <f t="shared" si="199"/>
        <v>2.4180499999999978</v>
      </c>
      <c r="I1631" s="2">
        <f t="array" ref="I1631">SUMPRODUCT(B1615:B1634, (ROW(B1615:B1634)-ROW(B1615)+1)) / (20*21/2)</f>
        <v>3.6438571428571427</v>
      </c>
      <c r="J1631" s="2">
        <f t="shared" si="202"/>
        <v>3.5430466636129654</v>
      </c>
      <c r="K1631" s="2">
        <f t="shared" si="196"/>
        <v>3.2805911013317917</v>
      </c>
    </row>
    <row r="1632" spans="1:11" ht="13.5" x14ac:dyDescent="0.25">
      <c r="A1632" s="3">
        <f>TITRES_STAT!B1635</f>
        <v>44690</v>
      </c>
      <c r="B1632" s="5">
        <f>TITRES_STAT!D1635</f>
        <v>3.64</v>
      </c>
      <c r="C1632" s="2">
        <f t="shared" si="197"/>
        <v>0</v>
      </c>
      <c r="D1632" s="2">
        <f t="shared" si="198"/>
        <v>3.6420000000000003</v>
      </c>
      <c r="E1632" s="2">
        <f t="shared" si="200"/>
        <v>3.6459999999999999</v>
      </c>
      <c r="F1632" s="2">
        <f t="shared" si="201"/>
        <v>3.6574999999999998</v>
      </c>
      <c r="G1632" s="2">
        <f t="shared" si="195"/>
        <v>3.165999999999999</v>
      </c>
      <c r="H1632" s="2">
        <f t="shared" si="199"/>
        <v>2.4291499999999977</v>
      </c>
      <c r="I1632" s="2">
        <f t="array" ref="I1632">SUMPRODUCT(B1616:B1635, (ROW(B1616:B1635)-ROW(B1616)+1)) / (20*21/2)</f>
        <v>3.6268095238095239</v>
      </c>
      <c r="J1632" s="2">
        <f t="shared" si="202"/>
        <v>3.5522803146974451</v>
      </c>
      <c r="K1632" s="2">
        <f t="shared" si="196"/>
        <v>3.2946855679462312</v>
      </c>
    </row>
    <row r="1633" spans="1:11" ht="13.5" x14ac:dyDescent="0.25">
      <c r="A1633" s="3">
        <f>TITRES_STAT!B1636</f>
        <v>44691</v>
      </c>
      <c r="B1633" s="5">
        <f>TITRES_STAT!D1636</f>
        <v>3.64</v>
      </c>
      <c r="C1633" s="2">
        <f t="shared" si="197"/>
        <v>0</v>
      </c>
      <c r="D1633" s="2">
        <f t="shared" si="198"/>
        <v>3.6399999999999997</v>
      </c>
      <c r="E1633" s="2">
        <f t="shared" si="200"/>
        <v>3.6450000000000005</v>
      </c>
      <c r="F1633" s="2">
        <f t="shared" si="201"/>
        <v>3.6619999999999999</v>
      </c>
      <c r="G1633" s="2">
        <f t="shared" si="195"/>
        <v>3.182599999999999</v>
      </c>
      <c r="H1633" s="2">
        <f t="shared" si="199"/>
        <v>2.4400499999999976</v>
      </c>
      <c r="I1633" s="2">
        <f t="array" ref="I1633">SUMPRODUCT(B1617:B1636, (ROW(B1617:B1636)-ROW(B1617)+1)) / (20*21/2)</f>
        <v>3.6114285714285712</v>
      </c>
      <c r="J1633" s="2">
        <f t="shared" si="202"/>
        <v>3.5606345704405458</v>
      </c>
      <c r="K1633" s="2">
        <f t="shared" si="196"/>
        <v>3.3082273103797122</v>
      </c>
    </row>
    <row r="1634" spans="1:11" ht="13.5" x14ac:dyDescent="0.25">
      <c r="A1634" s="3">
        <f>TITRES_STAT!B1637</f>
        <v>44692</v>
      </c>
      <c r="B1634" s="5">
        <f>TITRES_STAT!D1637</f>
        <v>3.64</v>
      </c>
      <c r="C1634" s="2">
        <f t="shared" si="197"/>
        <v>0</v>
      </c>
      <c r="D1634" s="2">
        <f t="shared" si="198"/>
        <v>3.6399999999999997</v>
      </c>
      <c r="E1634" s="2">
        <f t="shared" si="200"/>
        <v>3.6439999999999997</v>
      </c>
      <c r="F1634" s="2">
        <f t="shared" si="201"/>
        <v>3.6589999999999998</v>
      </c>
      <c r="G1634" s="2">
        <f t="shared" si="195"/>
        <v>3.1977999999999986</v>
      </c>
      <c r="H1634" s="2">
        <f t="shared" si="199"/>
        <v>2.4507499999999975</v>
      </c>
      <c r="I1634" s="2">
        <f t="array" ref="I1634">SUMPRODUCT(B1618:B1637, (ROW(B1618:B1637)-ROW(B1618)+1)) / (20*21/2)</f>
        <v>3.5977142857142854</v>
      </c>
      <c r="J1634" s="2">
        <f t="shared" si="202"/>
        <v>3.5681931827795412</v>
      </c>
      <c r="K1634" s="2">
        <f t="shared" si="196"/>
        <v>3.3212380040903118</v>
      </c>
    </row>
    <row r="1635" spans="1:11" ht="13.5" x14ac:dyDescent="0.25">
      <c r="A1635" s="3">
        <f>TITRES_STAT!B1638</f>
        <v>44693</v>
      </c>
      <c r="B1635" s="5">
        <f>TITRES_STAT!D1638</f>
        <v>3.48</v>
      </c>
      <c r="C1635" s="2">
        <f t="shared" si="197"/>
        <v>-0.16000000000000014</v>
      </c>
      <c r="D1635" s="2">
        <f t="shared" si="198"/>
        <v>3.6079999999999997</v>
      </c>
      <c r="E1635" s="2">
        <f t="shared" si="200"/>
        <v>3.6269999999999998</v>
      </c>
      <c r="F1635" s="2">
        <f t="shared" si="201"/>
        <v>3.6414999999999997</v>
      </c>
      <c r="G1635" s="2">
        <f t="shared" si="195"/>
        <v>3.2097999999999978</v>
      </c>
      <c r="H1635" s="2">
        <f t="shared" si="199"/>
        <v>2.4608499999999975</v>
      </c>
      <c r="I1635" s="2">
        <f t="array" ref="I1635">SUMPRODUCT(B1619:B1638, (ROW(B1619:B1638)-ROW(B1619)+1)) / (20*21/2)</f>
        <v>3.5962857142857141</v>
      </c>
      <c r="J1635" s="2">
        <f t="shared" si="202"/>
        <v>3.5597938320386326</v>
      </c>
      <c r="K1635" s="2">
        <f t="shared" si="196"/>
        <v>3.3274639647142212</v>
      </c>
    </row>
    <row r="1636" spans="1:11" ht="13.5" x14ac:dyDescent="0.25">
      <c r="A1636" s="3">
        <f>TITRES_STAT!B1639</f>
        <v>44694</v>
      </c>
      <c r="B1636" s="5">
        <f>TITRES_STAT!D1639</f>
        <v>3.48</v>
      </c>
      <c r="C1636" s="2">
        <f t="shared" si="197"/>
        <v>0</v>
      </c>
      <c r="D1636" s="2">
        <f t="shared" si="198"/>
        <v>3.5759999999999996</v>
      </c>
      <c r="E1636" s="2">
        <f t="shared" si="200"/>
        <v>3.6099999999999994</v>
      </c>
      <c r="F1636" s="2">
        <f t="shared" si="201"/>
        <v>3.6240000000000001</v>
      </c>
      <c r="G1636" s="2">
        <f t="shared" si="195"/>
        <v>3.2217999999999978</v>
      </c>
      <c r="H1636" s="2">
        <f t="shared" si="199"/>
        <v>2.4709499999999975</v>
      </c>
      <c r="I1636" s="2">
        <f t="array" ref="I1636">SUMPRODUCT(B1620:B1639, (ROW(B1620:B1639)-ROW(B1620)+1)) / (20*21/2)</f>
        <v>3.579904761904761</v>
      </c>
      <c r="J1636" s="2">
        <f t="shared" si="202"/>
        <v>3.5521944194635249</v>
      </c>
      <c r="K1636" s="2">
        <f t="shared" si="196"/>
        <v>3.3334457700195461</v>
      </c>
    </row>
    <row r="1637" spans="1:11" ht="13.5" x14ac:dyDescent="0.25">
      <c r="A1637" s="3">
        <f>TITRES_STAT!B1640</f>
        <v>44697</v>
      </c>
      <c r="B1637" s="5">
        <f>TITRES_STAT!D1640</f>
        <v>3.48</v>
      </c>
      <c r="C1637" s="2">
        <f t="shared" si="197"/>
        <v>0</v>
      </c>
      <c r="D1637" s="2">
        <f t="shared" si="198"/>
        <v>3.5439999999999996</v>
      </c>
      <c r="E1637" s="2">
        <f t="shared" si="200"/>
        <v>3.593</v>
      </c>
      <c r="F1637" s="2">
        <f t="shared" si="201"/>
        <v>3.6150000000000007</v>
      </c>
      <c r="G1637" s="2">
        <f t="shared" si="195"/>
        <v>3.2337999999999978</v>
      </c>
      <c r="H1637" s="2">
        <f t="shared" si="199"/>
        <v>2.481049999999998</v>
      </c>
      <c r="I1637" s="2">
        <f t="array" ref="I1637">SUMPRODUCT(B1621:B1640, (ROW(B1621:B1640)-ROW(B1621)+1)) / (20*21/2)</f>
        <v>3.5502857142857134</v>
      </c>
      <c r="J1637" s="2">
        <f t="shared" si="202"/>
        <v>3.5453187604669987</v>
      </c>
      <c r="K1637" s="2">
        <f t="shared" si="196"/>
        <v>3.3391929947246624</v>
      </c>
    </row>
    <row r="1638" spans="1:11" ht="13.5" x14ac:dyDescent="0.25">
      <c r="A1638" s="3">
        <f>TITRES_STAT!B1641</f>
        <v>44698</v>
      </c>
      <c r="B1638" s="5">
        <f>TITRES_STAT!D1641</f>
        <v>3.6</v>
      </c>
      <c r="C1638" s="2">
        <f t="shared" si="197"/>
        <v>0.12000000000000011</v>
      </c>
      <c r="D1638" s="2">
        <f t="shared" si="198"/>
        <v>3.536</v>
      </c>
      <c r="E1638" s="2">
        <f t="shared" si="200"/>
        <v>3.5880000000000001</v>
      </c>
      <c r="F1638" s="2">
        <f t="shared" si="201"/>
        <v>3.6119999999999997</v>
      </c>
      <c r="G1638" s="2">
        <f t="shared" si="195"/>
        <v>3.2481999999999984</v>
      </c>
      <c r="H1638" s="2">
        <f t="shared" si="199"/>
        <v>2.4917499999999979</v>
      </c>
      <c r="I1638" s="2">
        <f t="array" ref="I1638">SUMPRODUCT(B1622:B1641, (ROW(B1622:B1641)-ROW(B1622)+1)) / (20*21/2)</f>
        <v>3.5083333333333333</v>
      </c>
      <c r="J1638" s="2">
        <f t="shared" si="202"/>
        <v>3.5505264975653801</v>
      </c>
      <c r="K1638" s="2">
        <f t="shared" si="196"/>
        <v>3.3494207204217346</v>
      </c>
    </row>
    <row r="1639" spans="1:11" ht="13.5" x14ac:dyDescent="0.25">
      <c r="A1639" s="3">
        <f>TITRES_STAT!B1642</f>
        <v>44699</v>
      </c>
      <c r="B1639" s="5">
        <f>TITRES_STAT!D1642</f>
        <v>3.44</v>
      </c>
      <c r="C1639" s="2">
        <f t="shared" si="197"/>
        <v>-0.16000000000000014</v>
      </c>
      <c r="D1639" s="2">
        <f t="shared" si="198"/>
        <v>3.496</v>
      </c>
      <c r="E1639" s="2">
        <f t="shared" si="200"/>
        <v>3.5680000000000001</v>
      </c>
      <c r="F1639" s="2">
        <f t="shared" si="201"/>
        <v>3.6009999999999991</v>
      </c>
      <c r="G1639" s="2">
        <f t="shared" si="195"/>
        <v>3.259399999999999</v>
      </c>
      <c r="H1639" s="2">
        <f t="shared" si="199"/>
        <v>2.5016499999999979</v>
      </c>
      <c r="I1639" s="2">
        <f t="array" ref="I1639">SUMPRODUCT(B1623:B1642, (ROW(B1623:B1642)-ROW(B1623)+1)) / (20*21/2)</f>
        <v>3.455428571428572</v>
      </c>
      <c r="J1639" s="2">
        <f t="shared" si="202"/>
        <v>3.5400001644639154</v>
      </c>
      <c r="K1639" s="2">
        <f t="shared" si="196"/>
        <v>3.3529728490326467</v>
      </c>
    </row>
    <row r="1640" spans="1:11" ht="13.5" x14ac:dyDescent="0.25">
      <c r="A1640" s="3">
        <f>TITRES_STAT!B1643</f>
        <v>44700</v>
      </c>
      <c r="B1640" s="5">
        <f>TITRES_STAT!D1643</f>
        <v>3.29</v>
      </c>
      <c r="C1640" s="2">
        <f t="shared" si="197"/>
        <v>-0.14999999999999991</v>
      </c>
      <c r="D1640" s="2">
        <f t="shared" si="198"/>
        <v>3.4579999999999997</v>
      </c>
      <c r="E1640" s="2">
        <f t="shared" si="200"/>
        <v>3.5329999999999999</v>
      </c>
      <c r="F1640" s="2">
        <f t="shared" si="201"/>
        <v>3.5904999999999996</v>
      </c>
      <c r="G1640" s="2">
        <f t="shared" si="195"/>
        <v>3.2675999999999989</v>
      </c>
      <c r="H1640" s="2">
        <f t="shared" si="199"/>
        <v>2.5105999999999979</v>
      </c>
      <c r="I1640" s="2">
        <f t="array" ref="I1640">SUMPRODUCT(B1624:B1643, (ROW(B1624:B1643)-ROW(B1624)+1)) / (20*21/2)</f>
        <v>3.4179523809523809</v>
      </c>
      <c r="J1640" s="2">
        <f t="shared" si="202"/>
        <v>3.5161906249911619</v>
      </c>
      <c r="K1640" s="2">
        <f t="shared" si="196"/>
        <v>3.3505033255411703</v>
      </c>
    </row>
    <row r="1641" spans="1:11" ht="13.5" x14ac:dyDescent="0.25">
      <c r="A1641" s="3">
        <f>TITRES_STAT!B1644</f>
        <v>44701</v>
      </c>
      <c r="B1641" s="5">
        <f>TITRES_STAT!D1644</f>
        <v>3.15</v>
      </c>
      <c r="C1641" s="2">
        <f t="shared" si="197"/>
        <v>-0.14000000000000012</v>
      </c>
      <c r="D1641" s="2">
        <f t="shared" si="198"/>
        <v>3.3919999999999995</v>
      </c>
      <c r="E1641" s="2">
        <f t="shared" si="200"/>
        <v>3.4840000000000004</v>
      </c>
      <c r="F1641" s="2">
        <f t="shared" si="201"/>
        <v>3.5655000000000001</v>
      </c>
      <c r="G1641" s="2">
        <f t="shared" si="195"/>
        <v>3.2729999999999988</v>
      </c>
      <c r="H1641" s="2">
        <f t="shared" si="199"/>
        <v>2.5186499999999983</v>
      </c>
      <c r="I1641" s="2">
        <f t="array" ref="I1641">SUMPRODUCT(B1625:B1644, (ROW(B1625:B1644)-ROW(B1625)+1)) / (20*21/2)</f>
        <v>3.3962380952380951</v>
      </c>
      <c r="J1641" s="2">
        <f t="shared" si="202"/>
        <v>3.4813153273729558</v>
      </c>
      <c r="K1641" s="2">
        <f t="shared" si="196"/>
        <v>3.342640450029752</v>
      </c>
    </row>
    <row r="1642" spans="1:11" ht="13.5" x14ac:dyDescent="0.25">
      <c r="A1642" s="3">
        <f>TITRES_STAT!B1645</f>
        <v>44704</v>
      </c>
      <c r="B1642" s="5">
        <f>TITRES_STAT!D1645</f>
        <v>3.01</v>
      </c>
      <c r="C1642" s="2">
        <f t="shared" si="197"/>
        <v>-0.14000000000000012</v>
      </c>
      <c r="D1642" s="2">
        <f t="shared" si="198"/>
        <v>3.2980000000000005</v>
      </c>
      <c r="E1642" s="2">
        <f t="shared" si="200"/>
        <v>3.4210000000000003</v>
      </c>
      <c r="F1642" s="2">
        <f t="shared" si="201"/>
        <v>3.5335000000000001</v>
      </c>
      <c r="G1642" s="2">
        <f t="shared" si="195"/>
        <v>3.2777999999999992</v>
      </c>
      <c r="H1642" s="2">
        <f t="shared" si="199"/>
        <v>2.525799999999998</v>
      </c>
      <c r="I1642" s="2">
        <f t="array" ref="I1642">SUMPRODUCT(B1626:B1645, (ROW(B1626:B1645)-ROW(B1626)+1)) / (20*21/2)</f>
        <v>3.3896190476190466</v>
      </c>
      <c r="J1642" s="2">
        <f t="shared" si="202"/>
        <v>3.4364281533374363</v>
      </c>
      <c r="K1642" s="2">
        <f t="shared" si="196"/>
        <v>3.3295957264991736</v>
      </c>
    </row>
    <row r="1643" spans="1:11" ht="13.5" x14ac:dyDescent="0.25">
      <c r="A1643" s="3">
        <f>TITRES_STAT!B1646</f>
        <v>44705</v>
      </c>
      <c r="B1643" s="5">
        <f>TITRES_STAT!D1646</f>
        <v>3.14</v>
      </c>
      <c r="C1643" s="2">
        <f t="shared" si="197"/>
        <v>0.13000000000000034</v>
      </c>
      <c r="D1643" s="2">
        <f t="shared" si="198"/>
        <v>3.2060000000000004</v>
      </c>
      <c r="E1643" s="2">
        <f t="shared" si="200"/>
        <v>3.371</v>
      </c>
      <c r="F1643" s="2">
        <f t="shared" si="201"/>
        <v>3.508</v>
      </c>
      <c r="G1643" s="2">
        <f t="shared" si="195"/>
        <v>3.2851999999999992</v>
      </c>
      <c r="H1643" s="2">
        <f t="shared" si="199"/>
        <v>2.5333999999999977</v>
      </c>
      <c r="I1643" s="2">
        <f t="array" ref="I1643">SUMPRODUCT(B1627:B1646, (ROW(B1627:B1646)-ROW(B1627)+1)) / (20*21/2)</f>
        <v>3.3698095238095238</v>
      </c>
      <c r="J1643" s="2">
        <f t="shared" si="202"/>
        <v>3.4081969006386332</v>
      </c>
      <c r="K1643" s="2">
        <f t="shared" si="196"/>
        <v>3.3221605999697941</v>
      </c>
    </row>
    <row r="1644" spans="1:11" ht="13.5" x14ac:dyDescent="0.25">
      <c r="A1644" s="3">
        <f>TITRES_STAT!B1647</f>
        <v>44706</v>
      </c>
      <c r="B1644" s="5">
        <f>TITRES_STAT!D1647</f>
        <v>3.28</v>
      </c>
      <c r="C1644" s="2">
        <f t="shared" si="197"/>
        <v>0.13999999999999968</v>
      </c>
      <c r="D1644" s="2">
        <f t="shared" si="198"/>
        <v>3.1739999999999999</v>
      </c>
      <c r="E1644" s="2">
        <f t="shared" si="200"/>
        <v>3.335</v>
      </c>
      <c r="F1644" s="2">
        <f t="shared" si="201"/>
        <v>3.4894999999999987</v>
      </c>
      <c r="G1644" s="2">
        <f t="shared" si="195"/>
        <v>3.2953999999999994</v>
      </c>
      <c r="H1644" s="2">
        <f t="shared" si="199"/>
        <v>2.5415499999999978</v>
      </c>
      <c r="I1644" s="2">
        <f t="array" ref="I1644">SUMPRODUCT(B1628:B1647, (ROW(B1628:B1647)-ROW(B1628)+1)) / (20*21/2)</f>
        <v>3.3384761904761899</v>
      </c>
      <c r="J1644" s="2">
        <f t="shared" si="202"/>
        <v>3.3959876720063824</v>
      </c>
      <c r="K1644" s="2">
        <f t="shared" si="196"/>
        <v>3.3205072431082336</v>
      </c>
    </row>
    <row r="1645" spans="1:11" ht="13.5" x14ac:dyDescent="0.25">
      <c r="A1645" s="3">
        <f>TITRES_STAT!B1648</f>
        <v>44707</v>
      </c>
      <c r="B1645" s="5">
        <f>TITRES_STAT!D1648</f>
        <v>3.42</v>
      </c>
      <c r="C1645" s="2">
        <f t="shared" si="197"/>
        <v>0.14000000000000012</v>
      </c>
      <c r="D1645" s="2">
        <f t="shared" si="198"/>
        <v>3.2</v>
      </c>
      <c r="E1645" s="2">
        <f t="shared" si="200"/>
        <v>3.3289999999999997</v>
      </c>
      <c r="F1645" s="2">
        <f t="shared" si="201"/>
        <v>3.4779999999999993</v>
      </c>
      <c r="G1645" s="2">
        <f t="shared" si="195"/>
        <v>3.3083999999999993</v>
      </c>
      <c r="H1645" s="2">
        <f t="shared" si="199"/>
        <v>2.550399999999998</v>
      </c>
      <c r="I1645" s="2">
        <f t="array" ref="I1645">SUMPRODUCT(B1629:B1648, (ROW(B1629:B1648)-ROW(B1629)+1)) / (20*21/2)</f>
        <v>3.3096190476190479</v>
      </c>
      <c r="J1645" s="2">
        <f t="shared" si="202"/>
        <v>3.398274560386727</v>
      </c>
      <c r="K1645" s="2">
        <f t="shared" si="196"/>
        <v>3.3244089198490876</v>
      </c>
    </row>
    <row r="1646" spans="1:11" ht="13.5" x14ac:dyDescent="0.25">
      <c r="A1646" s="3">
        <f>TITRES_STAT!B1649</f>
        <v>44708</v>
      </c>
      <c r="B1646" s="5">
        <f>TITRES_STAT!D1649</f>
        <v>3.27</v>
      </c>
      <c r="C1646" s="2">
        <f t="shared" si="197"/>
        <v>-0.14999999999999991</v>
      </c>
      <c r="D1646" s="2">
        <f t="shared" si="198"/>
        <v>3.2240000000000002</v>
      </c>
      <c r="E1646" s="2">
        <f t="shared" si="200"/>
        <v>3.3080000000000007</v>
      </c>
      <c r="F1646" s="2">
        <f t="shared" si="201"/>
        <v>3.4589999999999987</v>
      </c>
      <c r="G1646" s="2">
        <f t="shared" si="195"/>
        <v>3.3183999999999996</v>
      </c>
      <c r="H1646" s="2">
        <f t="shared" si="199"/>
        <v>2.5584999999999978</v>
      </c>
      <c r="I1646" s="2">
        <f t="array" ref="I1646">SUMPRODUCT(B1630:B1649, (ROW(B1630:B1649)-ROW(B1630)+1)) / (20*21/2)</f>
        <v>3.2832380952380955</v>
      </c>
      <c r="J1646" s="2">
        <f t="shared" si="202"/>
        <v>3.3860579355879912</v>
      </c>
      <c r="K1646" s="2">
        <f t="shared" si="196"/>
        <v>3.322275236717751</v>
      </c>
    </row>
    <row r="1647" spans="1:11" ht="13.5" x14ac:dyDescent="0.25">
      <c r="A1647" s="3">
        <f>TITRES_STAT!B1650</f>
        <v>44711</v>
      </c>
      <c r="B1647" s="5">
        <f>TITRES_STAT!D1650</f>
        <v>3.13</v>
      </c>
      <c r="C1647" s="2">
        <f t="shared" si="197"/>
        <v>-0.14000000000000012</v>
      </c>
      <c r="D1647" s="2">
        <f t="shared" si="198"/>
        <v>3.2479999999999998</v>
      </c>
      <c r="E1647" s="2">
        <f t="shared" si="200"/>
        <v>3.2730000000000006</v>
      </c>
      <c r="F1647" s="2">
        <f t="shared" si="201"/>
        <v>3.4329999999999998</v>
      </c>
      <c r="G1647" s="2">
        <f t="shared" si="195"/>
        <v>3.3279999999999994</v>
      </c>
      <c r="H1647" s="2">
        <f t="shared" si="199"/>
        <v>2.5658999999999978</v>
      </c>
      <c r="I1647" s="2">
        <f t="array" ref="I1647">SUMPRODUCT(B1631:B1650, (ROW(B1631:B1650)-ROW(B1631)+1)) / (20*21/2)</f>
        <v>3.2592857142857143</v>
      </c>
      <c r="J1647" s="2">
        <f t="shared" si="202"/>
        <v>3.3616714655319919</v>
      </c>
      <c r="K1647" s="2">
        <f t="shared" si="196"/>
        <v>3.3147350313562707</v>
      </c>
    </row>
    <row r="1648" spans="1:11" ht="13.5" x14ac:dyDescent="0.25">
      <c r="A1648" s="3">
        <f>TITRES_STAT!B1651</f>
        <v>44712</v>
      </c>
      <c r="B1648" s="5">
        <f>TITRES_STAT!D1651</f>
        <v>3.13</v>
      </c>
      <c r="C1648" s="2">
        <f t="shared" si="197"/>
        <v>0</v>
      </c>
      <c r="D1648" s="2">
        <f t="shared" si="198"/>
        <v>3.2459999999999996</v>
      </c>
      <c r="E1648" s="2">
        <f t="shared" si="200"/>
        <v>3.2260000000000004</v>
      </c>
      <c r="F1648" s="2">
        <f t="shared" si="201"/>
        <v>3.407</v>
      </c>
      <c r="G1648" s="2">
        <f t="shared" si="195"/>
        <v>3.3376000000000001</v>
      </c>
      <c r="H1648" s="2">
        <f t="shared" si="199"/>
        <v>2.5732999999999975</v>
      </c>
      <c r="I1648" s="2">
        <f t="array" ref="I1648">SUMPRODUCT(B1632:B1651, (ROW(B1632:B1651)-ROW(B1632)+1)) / (20*21/2)</f>
        <v>3.2377619047619053</v>
      </c>
      <c r="J1648" s="2">
        <f t="shared" si="202"/>
        <v>3.3396075164337069</v>
      </c>
      <c r="K1648" s="2">
        <f t="shared" si="196"/>
        <v>3.3074905203226912</v>
      </c>
    </row>
    <row r="1649" spans="1:11" ht="13.5" x14ac:dyDescent="0.25">
      <c r="A1649" s="3">
        <f>TITRES_STAT!B1652</f>
        <v>44713</v>
      </c>
      <c r="B1649" s="5">
        <f>TITRES_STAT!D1652</f>
        <v>3.13</v>
      </c>
      <c r="C1649" s="2">
        <f t="shared" si="197"/>
        <v>0</v>
      </c>
      <c r="D1649" s="2">
        <f t="shared" si="198"/>
        <v>3.2159999999999997</v>
      </c>
      <c r="E1649" s="2">
        <f t="shared" si="200"/>
        <v>3.1949999999999994</v>
      </c>
      <c r="F1649" s="2">
        <f t="shared" si="201"/>
        <v>3.3815</v>
      </c>
      <c r="G1649" s="2">
        <f t="shared" si="195"/>
        <v>3.347</v>
      </c>
      <c r="H1649" s="2">
        <f t="shared" si="199"/>
        <v>2.580499999999998</v>
      </c>
      <c r="I1649" s="2">
        <f t="array" ref="I1649">SUMPRODUCT(B1633:B1652, (ROW(B1633:B1652)-ROW(B1633)+1)) / (20*21/2)</f>
        <v>3.2186666666666666</v>
      </c>
      <c r="J1649" s="2">
        <f t="shared" si="202"/>
        <v>3.3196448958209732</v>
      </c>
      <c r="K1649" s="2">
        <f t="shared" si="196"/>
        <v>3.3005301077610167</v>
      </c>
    </row>
    <row r="1650" spans="1:11" ht="13.5" x14ac:dyDescent="0.25">
      <c r="A1650" s="3">
        <f>TITRES_STAT!B1653</f>
        <v>44714</v>
      </c>
      <c r="B1650" s="5">
        <f>TITRES_STAT!D1653</f>
        <v>3.13</v>
      </c>
      <c r="C1650" s="2">
        <f t="shared" si="197"/>
        <v>0</v>
      </c>
      <c r="D1650" s="2">
        <f t="shared" si="198"/>
        <v>3.1579999999999999</v>
      </c>
      <c r="E1650" s="2">
        <f t="shared" si="200"/>
        <v>3.1789999999999994</v>
      </c>
      <c r="F1650" s="2">
        <f t="shared" si="201"/>
        <v>3.3560000000000003</v>
      </c>
      <c r="G1650" s="2">
        <f t="shared" ref="G1650:G1713" si="203">AVERAGE(B1601:B1650)</f>
        <v>3.3563999999999998</v>
      </c>
      <c r="H1650" s="2">
        <f t="shared" si="199"/>
        <v>2.5874499999999978</v>
      </c>
      <c r="I1650" s="2">
        <f t="array" ref="I1650">SUMPRODUCT(B1634:B1653, (ROW(B1634:B1653)-ROW(B1634)+1)) / (20*21/2)</f>
        <v>3.202</v>
      </c>
      <c r="J1650" s="2">
        <f t="shared" si="202"/>
        <v>3.301583477171357</v>
      </c>
      <c r="K1650" s="2">
        <f t="shared" si="196"/>
        <v>3.2938426525547024</v>
      </c>
    </row>
    <row r="1651" spans="1:11" ht="13.5" x14ac:dyDescent="0.25">
      <c r="A1651" s="3">
        <f>TITRES_STAT!B1654</f>
        <v>44715</v>
      </c>
      <c r="B1651" s="5">
        <f>TITRES_STAT!D1654</f>
        <v>3.13</v>
      </c>
      <c r="C1651" s="2">
        <f t="shared" si="197"/>
        <v>0</v>
      </c>
      <c r="D1651" s="2">
        <f t="shared" si="198"/>
        <v>3.13</v>
      </c>
      <c r="E1651" s="2">
        <f t="shared" si="200"/>
        <v>3.1769999999999996</v>
      </c>
      <c r="F1651" s="2">
        <f t="shared" si="201"/>
        <v>3.3305000000000007</v>
      </c>
      <c r="G1651" s="2">
        <f t="shared" si="203"/>
        <v>3.3657999999999997</v>
      </c>
      <c r="H1651" s="2">
        <f t="shared" si="199"/>
        <v>2.5943999999999976</v>
      </c>
      <c r="I1651" s="2">
        <f t="array" ref="I1651">SUMPRODUCT(B1635:B1654, (ROW(B1635:B1654)-ROW(B1635)+1)) / (20*21/2)</f>
        <v>3.1877619047619046</v>
      </c>
      <c r="J1651" s="2">
        <f t="shared" si="202"/>
        <v>3.2852421936312277</v>
      </c>
      <c r="K1651" s="2">
        <f t="shared" ref="K1651:K1714" si="204">$K$4*B1651+(1-$K$4)*K1650</f>
        <v>3.2874174504937335</v>
      </c>
    </row>
    <row r="1652" spans="1:11" ht="13.5" x14ac:dyDescent="0.25">
      <c r="A1652" s="3">
        <f>TITRES_STAT!B1655</f>
        <v>44718</v>
      </c>
      <c r="B1652" s="5">
        <f>TITRES_STAT!D1655</f>
        <v>3.13</v>
      </c>
      <c r="C1652" s="2">
        <f t="shared" si="197"/>
        <v>0</v>
      </c>
      <c r="D1652" s="2">
        <f t="shared" si="198"/>
        <v>3.13</v>
      </c>
      <c r="E1652" s="2">
        <f t="shared" si="200"/>
        <v>3.1889999999999992</v>
      </c>
      <c r="F1652" s="2">
        <f t="shared" si="201"/>
        <v>3.305000000000001</v>
      </c>
      <c r="G1652" s="2">
        <f t="shared" si="203"/>
        <v>3.3752</v>
      </c>
      <c r="H1652" s="2">
        <f t="shared" si="199"/>
        <v>2.601099999999998</v>
      </c>
      <c r="I1652" s="2">
        <f t="array" ref="I1652">SUMPRODUCT(B1636:B1655, (ROW(B1636:B1655)-ROW(B1636)+1)) / (20*21/2)</f>
        <v>3.1759523809523813</v>
      </c>
      <c r="J1652" s="2">
        <f t="shared" si="202"/>
        <v>3.2704572228092061</v>
      </c>
      <c r="K1652" s="2">
        <f t="shared" si="204"/>
        <v>3.2812442171410381</v>
      </c>
    </row>
    <row r="1653" spans="1:11" ht="13.5" x14ac:dyDescent="0.25">
      <c r="A1653" s="3">
        <f>TITRES_STAT!B1656</f>
        <v>44719</v>
      </c>
      <c r="B1653" s="5">
        <f>TITRES_STAT!D1656</f>
        <v>3.13</v>
      </c>
      <c r="C1653" s="2">
        <f t="shared" si="197"/>
        <v>0</v>
      </c>
      <c r="D1653" s="2">
        <f t="shared" si="198"/>
        <v>3.13</v>
      </c>
      <c r="E1653" s="2">
        <f t="shared" si="200"/>
        <v>3.1879999999999993</v>
      </c>
      <c r="F1653" s="2">
        <f t="shared" si="201"/>
        <v>3.279500000000001</v>
      </c>
      <c r="G1653" s="2">
        <f t="shared" si="203"/>
        <v>3.3845999999999998</v>
      </c>
      <c r="H1653" s="2">
        <f t="shared" si="199"/>
        <v>2.6080499999999978</v>
      </c>
      <c r="I1653" s="2">
        <f t="array" ref="I1653">SUMPRODUCT(B1637:B1656, (ROW(B1637:B1656)-ROW(B1637)+1)) / (20*21/2)</f>
        <v>3.1658095238095241</v>
      </c>
      <c r="J1653" s="2">
        <f t="shared" si="202"/>
        <v>3.2570803444464249</v>
      </c>
      <c r="K1653" s="2">
        <f t="shared" si="204"/>
        <v>3.2753130713708014</v>
      </c>
    </row>
    <row r="1654" spans="1:11" ht="13.5" x14ac:dyDescent="0.25">
      <c r="A1654" s="3">
        <f>TITRES_STAT!B1657</f>
        <v>44720</v>
      </c>
      <c r="B1654" s="5">
        <f>TITRES_STAT!D1657</f>
        <v>3.13</v>
      </c>
      <c r="C1654" s="2">
        <f t="shared" si="197"/>
        <v>0</v>
      </c>
      <c r="D1654" s="2">
        <f t="shared" si="198"/>
        <v>3.13</v>
      </c>
      <c r="E1654" s="2">
        <f t="shared" si="200"/>
        <v>3.1729999999999992</v>
      </c>
      <c r="F1654" s="2">
        <f t="shared" si="201"/>
        <v>3.2540000000000013</v>
      </c>
      <c r="G1654" s="2">
        <f t="shared" si="203"/>
        <v>3.3939999999999992</v>
      </c>
      <c r="H1654" s="2">
        <f t="shared" si="199"/>
        <v>2.6147499999999981</v>
      </c>
      <c r="I1654" s="2">
        <f t="array" ref="I1654">SUMPRODUCT(B1638:B1657, (ROW(B1638:B1657)-ROW(B1638)+1)) / (20*21/2)</f>
        <v>3.1573333333333333</v>
      </c>
      <c r="J1654" s="2">
        <f t="shared" si="202"/>
        <v>3.2449774544991463</v>
      </c>
      <c r="K1654" s="2">
        <f t="shared" si="204"/>
        <v>3.2696145195523387</v>
      </c>
    </row>
    <row r="1655" spans="1:11" ht="13.5" x14ac:dyDescent="0.25">
      <c r="A1655" s="3">
        <f>TITRES_STAT!B1658</f>
        <v>44721</v>
      </c>
      <c r="B1655" s="5">
        <f>TITRES_STAT!D1658</f>
        <v>3.13</v>
      </c>
      <c r="C1655" s="2">
        <f t="shared" si="197"/>
        <v>0</v>
      </c>
      <c r="D1655" s="2">
        <f t="shared" si="198"/>
        <v>3.13</v>
      </c>
      <c r="E1655" s="2">
        <f t="shared" si="200"/>
        <v>3.1439999999999992</v>
      </c>
      <c r="F1655" s="2">
        <f t="shared" si="201"/>
        <v>3.2365000000000008</v>
      </c>
      <c r="G1655" s="2">
        <f t="shared" si="203"/>
        <v>3.4011999999999993</v>
      </c>
      <c r="H1655" s="2">
        <f t="shared" si="199"/>
        <v>2.6214499999999981</v>
      </c>
      <c r="I1655" s="2">
        <f t="array" ref="I1655">SUMPRODUCT(B1639:B1658, (ROW(B1639:B1658)-ROW(B1639)+1)) / (20*21/2)</f>
        <v>3.1505238095238095</v>
      </c>
      <c r="J1655" s="2">
        <f t="shared" si="202"/>
        <v>3.2340272207373228</v>
      </c>
      <c r="K1655" s="2">
        <f t="shared" si="204"/>
        <v>3.2641394403542079</v>
      </c>
    </row>
    <row r="1656" spans="1:11" ht="13.5" x14ac:dyDescent="0.25">
      <c r="A1656" s="3">
        <f>TITRES_STAT!B1659</f>
        <v>44722</v>
      </c>
      <c r="B1656" s="5">
        <f>TITRES_STAT!D1659</f>
        <v>3.13</v>
      </c>
      <c r="C1656" s="2">
        <f t="shared" si="197"/>
        <v>0</v>
      </c>
      <c r="D1656" s="2">
        <f t="shared" si="198"/>
        <v>3.13</v>
      </c>
      <c r="E1656" s="2">
        <f t="shared" si="200"/>
        <v>3.1299999999999994</v>
      </c>
      <c r="F1656" s="2">
        <f t="shared" si="201"/>
        <v>3.2190000000000012</v>
      </c>
      <c r="G1656" s="2">
        <f t="shared" si="203"/>
        <v>3.4083999999999999</v>
      </c>
      <c r="H1656" s="2">
        <f t="shared" si="199"/>
        <v>2.6281499999999984</v>
      </c>
      <c r="I1656" s="2">
        <f t="array" ref="I1656">SUMPRODUCT(B1640:B1659, (ROW(B1640:B1659)-ROW(B1640)+1)) / (20*21/2)</f>
        <v>3.1459523809523811</v>
      </c>
      <c r="J1656" s="2">
        <f t="shared" si="202"/>
        <v>3.2241198663813875</v>
      </c>
      <c r="K1656" s="2">
        <f t="shared" si="204"/>
        <v>3.2588790701442387</v>
      </c>
    </row>
    <row r="1657" spans="1:11" ht="13.5" x14ac:dyDescent="0.25">
      <c r="A1657" s="3">
        <f>TITRES_STAT!B1660</f>
        <v>44725</v>
      </c>
      <c r="B1657" s="5">
        <f>TITRES_STAT!D1660</f>
        <v>3.13</v>
      </c>
      <c r="C1657" s="2">
        <f t="shared" si="197"/>
        <v>0</v>
      </c>
      <c r="D1657" s="2">
        <f t="shared" si="198"/>
        <v>3.13</v>
      </c>
      <c r="E1657" s="2">
        <f t="shared" si="200"/>
        <v>3.1299999999999994</v>
      </c>
      <c r="F1657" s="2">
        <f t="shared" si="201"/>
        <v>3.2015000000000016</v>
      </c>
      <c r="G1657" s="2">
        <f t="shared" si="203"/>
        <v>3.4131999999999993</v>
      </c>
      <c r="H1657" s="2">
        <f t="shared" si="199"/>
        <v>2.6348499999999984</v>
      </c>
      <c r="I1657" s="2">
        <f t="array" ref="I1657">SUMPRODUCT(B1641:B1660, (ROW(B1641:B1660)-ROW(B1641)+1)) / (20*21/2)</f>
        <v>3.1304761904761902</v>
      </c>
      <c r="J1657" s="2">
        <f t="shared" si="202"/>
        <v>3.21515606958316</v>
      </c>
      <c r="K1657" s="2">
        <f t="shared" si="204"/>
        <v>3.2538249889621116</v>
      </c>
    </row>
    <row r="1658" spans="1:11" ht="13.5" x14ac:dyDescent="0.25">
      <c r="A1658" s="3">
        <f>TITRES_STAT!B1661</f>
        <v>44726</v>
      </c>
      <c r="B1658" s="5">
        <f>TITRES_STAT!D1661</f>
        <v>3.13</v>
      </c>
      <c r="C1658" s="2">
        <f t="shared" si="197"/>
        <v>0</v>
      </c>
      <c r="D1658" s="2">
        <f t="shared" si="198"/>
        <v>3.13</v>
      </c>
      <c r="E1658" s="2">
        <f t="shared" si="200"/>
        <v>3.1299999999999994</v>
      </c>
      <c r="F1658" s="2">
        <f t="shared" si="201"/>
        <v>3.1780000000000017</v>
      </c>
      <c r="G1658" s="2">
        <f t="shared" si="203"/>
        <v>3.4167999999999994</v>
      </c>
      <c r="H1658" s="2">
        <f t="shared" si="199"/>
        <v>2.6415499999999978</v>
      </c>
      <c r="I1658" s="2">
        <f t="array" ref="I1658">SUMPRODUCT(B1642:B1661, (ROW(B1642:B1661)-ROW(B1642)+1)) / (20*21/2)</f>
        <v>3.1154285714285708</v>
      </c>
      <c r="J1658" s="2">
        <f t="shared" si="202"/>
        <v>3.2070459677180971</v>
      </c>
      <c r="K1658" s="2">
        <f t="shared" si="204"/>
        <v>3.2489691070420288</v>
      </c>
    </row>
    <row r="1659" spans="1:11" ht="13.5" x14ac:dyDescent="0.25">
      <c r="A1659" s="3">
        <f>TITRES_STAT!B1662</f>
        <v>44727</v>
      </c>
      <c r="B1659" s="5">
        <f>TITRES_STAT!D1662</f>
        <v>3.13</v>
      </c>
      <c r="C1659" s="2">
        <f t="shared" si="197"/>
        <v>0</v>
      </c>
      <c r="D1659" s="2">
        <f t="shared" si="198"/>
        <v>3.13</v>
      </c>
      <c r="E1659" s="2">
        <f t="shared" si="200"/>
        <v>3.1299999999999994</v>
      </c>
      <c r="F1659" s="2">
        <f t="shared" si="201"/>
        <v>3.162500000000001</v>
      </c>
      <c r="G1659" s="2">
        <f t="shared" si="203"/>
        <v>3.4193999999999996</v>
      </c>
      <c r="H1659" s="2">
        <f t="shared" si="199"/>
        <v>2.6482499999999982</v>
      </c>
      <c r="I1659" s="2">
        <f t="array" ref="I1659">SUMPRODUCT(B1643:B1662, (ROW(B1643:B1662)-ROW(B1643)+1)) / (20*21/2)</f>
        <v>3.1011428571428561</v>
      </c>
      <c r="J1659" s="2">
        <f t="shared" si="202"/>
        <v>3.1997082565068498</v>
      </c>
      <c r="K1659" s="2">
        <f t="shared" si="204"/>
        <v>3.2443036518639099</v>
      </c>
    </row>
    <row r="1660" spans="1:11" ht="13.5" x14ac:dyDescent="0.25">
      <c r="A1660" s="3">
        <f>TITRES_STAT!B1663</f>
        <v>44728</v>
      </c>
      <c r="B1660" s="5">
        <f>TITRES_STAT!D1663</f>
        <v>3</v>
      </c>
      <c r="C1660" s="2">
        <f t="shared" si="197"/>
        <v>-0.12999999999999989</v>
      </c>
      <c r="D1660" s="2">
        <f t="shared" si="198"/>
        <v>3.1040000000000001</v>
      </c>
      <c r="E1660" s="2">
        <f t="shared" si="200"/>
        <v>3.1169999999999995</v>
      </c>
      <c r="F1660" s="2">
        <f t="shared" si="201"/>
        <v>3.1480000000000006</v>
      </c>
      <c r="G1660" s="2">
        <f t="shared" si="203"/>
        <v>3.4167999999999989</v>
      </c>
      <c r="H1660" s="2">
        <f t="shared" si="199"/>
        <v>2.6542999999999983</v>
      </c>
      <c r="I1660" s="2">
        <f t="array" ref="I1660">SUMPRODUCT(B1644:B1663, (ROW(B1644:B1663)-ROW(B1644)+1)) / (20*21/2)</f>
        <v>3.0869523809523809</v>
      </c>
      <c r="J1660" s="2">
        <f t="shared" si="202"/>
        <v>3.1806884225538163</v>
      </c>
      <c r="K1660" s="2">
        <f t="shared" si="204"/>
        <v>3.2347231164966979</v>
      </c>
    </row>
    <row r="1661" spans="1:11" ht="13.5" x14ac:dyDescent="0.25">
      <c r="A1661" s="3">
        <f>TITRES_STAT!B1664</f>
        <v>44729</v>
      </c>
      <c r="B1661" s="5">
        <f>TITRES_STAT!D1664</f>
        <v>2.99</v>
      </c>
      <c r="C1661" s="2">
        <f t="shared" si="197"/>
        <v>-9.9999999999997868E-3</v>
      </c>
      <c r="D1661" s="2">
        <f t="shared" si="198"/>
        <v>3.0760000000000001</v>
      </c>
      <c r="E1661" s="2">
        <f t="shared" si="200"/>
        <v>3.1029999999999993</v>
      </c>
      <c r="F1661" s="2">
        <f t="shared" si="201"/>
        <v>3.140000000000001</v>
      </c>
      <c r="G1661" s="2">
        <f t="shared" si="203"/>
        <v>3.4111999999999996</v>
      </c>
      <c r="H1661" s="2">
        <f t="shared" si="199"/>
        <v>2.6602999999999986</v>
      </c>
      <c r="I1661" s="2">
        <f t="array" ref="I1661">SUMPRODUCT(B1645:B1664, (ROW(B1645:B1664)-ROW(B1645)+1)) / (20*21/2)</f>
        <v>3.0734761904761898</v>
      </c>
      <c r="J1661" s="2">
        <f t="shared" si="202"/>
        <v>3.1625276204058341</v>
      </c>
      <c r="K1661" s="2">
        <f t="shared" si="204"/>
        <v>3.2251261315360429</v>
      </c>
    </row>
    <row r="1662" spans="1:11" ht="13.5" x14ac:dyDescent="0.25">
      <c r="A1662" s="3">
        <f>TITRES_STAT!B1665</f>
        <v>44732</v>
      </c>
      <c r="B1662" s="5">
        <f>TITRES_STAT!D1665</f>
        <v>2.99</v>
      </c>
      <c r="C1662" s="2">
        <f t="shared" si="197"/>
        <v>0</v>
      </c>
      <c r="D1662" s="2">
        <f t="shared" si="198"/>
        <v>3.048</v>
      </c>
      <c r="E1662" s="2">
        <f t="shared" si="200"/>
        <v>3.089</v>
      </c>
      <c r="F1662" s="2">
        <f t="shared" si="201"/>
        <v>3.1390000000000007</v>
      </c>
      <c r="G1662" s="2">
        <f t="shared" si="203"/>
        <v>3.4027999999999996</v>
      </c>
      <c r="H1662" s="2">
        <f t="shared" si="199"/>
        <v>2.6662999999999983</v>
      </c>
      <c r="I1662" s="2">
        <f t="array" ref="I1662">SUMPRODUCT(B1646:B1665, (ROW(B1646:B1665)-ROW(B1646)+1)) / (20*21/2)</f>
        <v>3.0613809523809516</v>
      </c>
      <c r="J1662" s="2">
        <f t="shared" si="202"/>
        <v>3.1460964184624212</v>
      </c>
      <c r="K1662" s="2">
        <f t="shared" si="204"/>
        <v>3.2159054989267863</v>
      </c>
    </row>
    <row r="1663" spans="1:11" ht="13.5" x14ac:dyDescent="0.25">
      <c r="A1663" s="3">
        <f>TITRES_STAT!B1666</f>
        <v>44733</v>
      </c>
      <c r="B1663" s="5">
        <f>TITRES_STAT!D1666</f>
        <v>2.99</v>
      </c>
      <c r="C1663" s="2">
        <f t="shared" si="197"/>
        <v>0</v>
      </c>
      <c r="D1663" s="2">
        <f t="shared" si="198"/>
        <v>3.0200000000000005</v>
      </c>
      <c r="E1663" s="2">
        <f t="shared" si="200"/>
        <v>3.0750000000000002</v>
      </c>
      <c r="F1663" s="2">
        <f t="shared" si="201"/>
        <v>3.1315000000000004</v>
      </c>
      <c r="G1663" s="2">
        <f t="shared" si="203"/>
        <v>3.3915999999999995</v>
      </c>
      <c r="H1663" s="2">
        <f t="shared" si="199"/>
        <v>2.6722999999999986</v>
      </c>
      <c r="I1663" s="2">
        <f t="array" ref="I1663">SUMPRODUCT(B1647:B1666, (ROW(B1647:B1666)-ROW(B1647)+1)) / (20*21/2)</f>
        <v>3.051333333333333</v>
      </c>
      <c r="J1663" s="2">
        <f t="shared" si="202"/>
        <v>3.1312300928945715</v>
      </c>
      <c r="K1663" s="2">
        <f t="shared" si="204"/>
        <v>3.2070464597531867</v>
      </c>
    </row>
    <row r="1664" spans="1:11" ht="13.5" x14ac:dyDescent="0.25">
      <c r="A1664" s="3">
        <f>TITRES_STAT!B1667</f>
        <v>44734</v>
      </c>
      <c r="B1664" s="5">
        <f>TITRES_STAT!D1667</f>
        <v>2.99</v>
      </c>
      <c r="C1664" s="2">
        <f t="shared" si="197"/>
        <v>0</v>
      </c>
      <c r="D1664" s="2">
        <f t="shared" si="198"/>
        <v>2.992</v>
      </c>
      <c r="E1664" s="2">
        <f t="shared" si="200"/>
        <v>3.0610000000000008</v>
      </c>
      <c r="F1664" s="2">
        <f t="shared" si="201"/>
        <v>3.1170000000000004</v>
      </c>
      <c r="G1664" s="2">
        <f t="shared" si="203"/>
        <v>3.3774000000000002</v>
      </c>
      <c r="H1664" s="2">
        <f t="shared" si="199"/>
        <v>2.6782999999999983</v>
      </c>
      <c r="I1664" s="2">
        <f t="array" ref="I1664">SUMPRODUCT(B1648:B1667, (ROW(B1648:B1667)-ROW(B1648)+1)) / (20*21/2)</f>
        <v>3.042619047619048</v>
      </c>
      <c r="J1664" s="2">
        <f t="shared" si="202"/>
        <v>3.1177796078569937</v>
      </c>
      <c r="K1664" s="2">
        <f t="shared" si="204"/>
        <v>3.1985348338805126</v>
      </c>
    </row>
    <row r="1665" spans="1:11" ht="13.5" x14ac:dyDescent="0.25">
      <c r="A1665" s="3">
        <f>TITRES_STAT!B1668</f>
        <v>44735</v>
      </c>
      <c r="B1665" s="5">
        <f>TITRES_STAT!D1668</f>
        <v>2.99</v>
      </c>
      <c r="C1665" s="2">
        <f t="shared" si="197"/>
        <v>0</v>
      </c>
      <c r="D1665" s="2">
        <f t="shared" si="198"/>
        <v>2.99</v>
      </c>
      <c r="E1665" s="2">
        <f t="shared" si="200"/>
        <v>3.0470000000000006</v>
      </c>
      <c r="F1665" s="2">
        <f t="shared" si="201"/>
        <v>3.0955000000000004</v>
      </c>
      <c r="G1665" s="2">
        <f t="shared" si="203"/>
        <v>3.3605999999999998</v>
      </c>
      <c r="H1665" s="2">
        <f t="shared" si="199"/>
        <v>2.6842999999999986</v>
      </c>
      <c r="I1665" s="2">
        <f t="array" ref="I1665">SUMPRODUCT(B1649:B1668, (ROW(B1649:B1668)-ROW(B1649)+1)) / (20*21/2)</f>
        <v>3.0469523809523809</v>
      </c>
      <c r="J1665" s="2">
        <f t="shared" si="202"/>
        <v>3.1056101213944229</v>
      </c>
      <c r="K1665" s="2">
        <f t="shared" si="204"/>
        <v>3.1903569972577475</v>
      </c>
    </row>
    <row r="1666" spans="1:11" ht="13.5" x14ac:dyDescent="0.25">
      <c r="A1666" s="3">
        <f>TITRES_STAT!B1669</f>
        <v>44736</v>
      </c>
      <c r="B1666" s="5">
        <f>TITRES_STAT!D1669</f>
        <v>2.99</v>
      </c>
      <c r="C1666" s="2">
        <f t="shared" si="197"/>
        <v>0</v>
      </c>
      <c r="D1666" s="2">
        <f t="shared" si="198"/>
        <v>2.99</v>
      </c>
      <c r="E1666" s="2">
        <f t="shared" si="200"/>
        <v>3.0330000000000004</v>
      </c>
      <c r="F1666" s="2">
        <f t="shared" si="201"/>
        <v>3.0815000000000006</v>
      </c>
      <c r="G1666" s="2">
        <f t="shared" si="203"/>
        <v>3.3438000000000003</v>
      </c>
      <c r="H1666" s="2">
        <f t="shared" si="199"/>
        <v>2.6902999999999988</v>
      </c>
      <c r="I1666" s="2">
        <f t="array" ref="I1666">SUMPRODUCT(B1650:B1669, (ROW(B1650:B1669)-ROW(B1650)+1)) / (20*21/2)</f>
        <v>3.0646666666666662</v>
      </c>
      <c r="J1666" s="2">
        <f t="shared" si="202"/>
        <v>3.0945996336425727</v>
      </c>
      <c r="K1666" s="2">
        <f t="shared" si="204"/>
        <v>3.1824998601103847</v>
      </c>
    </row>
    <row r="1667" spans="1:11" ht="13.5" x14ac:dyDescent="0.25">
      <c r="A1667" s="3">
        <f>TITRES_STAT!B1670</f>
        <v>44739</v>
      </c>
      <c r="B1667" s="5">
        <f>TITRES_STAT!D1670</f>
        <v>2.99</v>
      </c>
      <c r="C1667" s="2">
        <f t="shared" si="197"/>
        <v>0</v>
      </c>
      <c r="D1667" s="2">
        <f t="shared" si="198"/>
        <v>2.99</v>
      </c>
      <c r="E1667" s="2">
        <f t="shared" si="200"/>
        <v>3.0190000000000006</v>
      </c>
      <c r="F1667" s="2">
        <f t="shared" si="201"/>
        <v>3.0745000000000005</v>
      </c>
      <c r="G1667" s="2">
        <f t="shared" si="203"/>
        <v>3.3304000000000009</v>
      </c>
      <c r="H1667" s="2">
        <f t="shared" si="199"/>
        <v>2.6962999999999981</v>
      </c>
      <c r="I1667" s="2">
        <f t="array" ref="I1667">SUMPRODUCT(B1651:B1670, (ROW(B1651:B1670)-ROW(B1651)+1)) / (20*21/2)</f>
        <v>3.0950952380952383</v>
      </c>
      <c r="J1667" s="2">
        <f t="shared" si="202"/>
        <v>3.0846377637718518</v>
      </c>
      <c r="K1667" s="2">
        <f t="shared" si="204"/>
        <v>3.1749508459884086</v>
      </c>
    </row>
    <row r="1668" spans="1:11" ht="13.5" x14ac:dyDescent="0.25">
      <c r="A1668" s="3">
        <f>TITRES_STAT!B1671</f>
        <v>44740</v>
      </c>
      <c r="B1668" s="5">
        <f>TITRES_STAT!D1671</f>
        <v>3.12</v>
      </c>
      <c r="C1668" s="2">
        <f t="shared" ref="C1668:C1731" si="205">B1668-B1667</f>
        <v>0.12999999999999989</v>
      </c>
      <c r="D1668" s="2">
        <f t="shared" si="198"/>
        <v>3.0160000000000005</v>
      </c>
      <c r="E1668" s="2">
        <f t="shared" si="200"/>
        <v>3.0180000000000011</v>
      </c>
      <c r="F1668" s="2">
        <f t="shared" si="201"/>
        <v>3.0740000000000003</v>
      </c>
      <c r="G1668" s="2">
        <f t="shared" si="203"/>
        <v>3.3196000000000003</v>
      </c>
      <c r="H1668" s="2">
        <f t="shared" si="199"/>
        <v>2.7029499999999986</v>
      </c>
      <c r="I1668" s="2">
        <f t="array" ref="I1668">SUMPRODUCT(B1652:B1671, (ROW(B1652:B1671)-ROW(B1652)+1)) / (20*21/2)</f>
        <v>3.1242380952380961</v>
      </c>
      <c r="J1668" s="2">
        <f t="shared" si="202"/>
        <v>3.0880055957935801</v>
      </c>
      <c r="K1668" s="2">
        <f t="shared" si="204"/>
        <v>3.1727959108516086</v>
      </c>
    </row>
    <row r="1669" spans="1:11" ht="13.5" x14ac:dyDescent="0.25">
      <c r="A1669" s="3">
        <f>TITRES_STAT!B1672</f>
        <v>44741</v>
      </c>
      <c r="B1669" s="5">
        <f>TITRES_STAT!D1672</f>
        <v>3.26</v>
      </c>
      <c r="C1669" s="2">
        <f t="shared" si="205"/>
        <v>0.13999999999999968</v>
      </c>
      <c r="D1669" s="2">
        <f t="shared" si="198"/>
        <v>3.07</v>
      </c>
      <c r="E1669" s="2">
        <f t="shared" si="200"/>
        <v>3.031000000000001</v>
      </c>
      <c r="F1669" s="2">
        <f t="shared" si="201"/>
        <v>3.0805000000000002</v>
      </c>
      <c r="G1669" s="2">
        <f t="shared" si="203"/>
        <v>3.3116000000000003</v>
      </c>
      <c r="H1669" s="2">
        <f t="shared" si="199"/>
        <v>2.710249999999998</v>
      </c>
      <c r="I1669" s="2">
        <f t="array" ref="I1669">SUMPRODUCT(B1653:B1672, (ROW(B1653:B1672)-ROW(B1653)+1)) / (20*21/2)</f>
        <v>3.1425714285714292</v>
      </c>
      <c r="J1669" s="2">
        <f t="shared" si="202"/>
        <v>3.1043860152418103</v>
      </c>
      <c r="K1669" s="2">
        <f t="shared" si="204"/>
        <v>3.1762156790535063</v>
      </c>
    </row>
    <row r="1670" spans="1:11" ht="13.5" x14ac:dyDescent="0.25">
      <c r="A1670" s="3">
        <f>TITRES_STAT!B1673</f>
        <v>44742</v>
      </c>
      <c r="B1670" s="5">
        <f>TITRES_STAT!D1673</f>
        <v>3.4</v>
      </c>
      <c r="C1670" s="2">
        <f t="shared" si="205"/>
        <v>0.14000000000000012</v>
      </c>
      <c r="D1670" s="2">
        <f t="shared" ref="D1670:D1733" si="206">AVERAGE(B1666:B1670)</f>
        <v>3.1520000000000001</v>
      </c>
      <c r="E1670" s="2">
        <f t="shared" si="200"/>
        <v>3.0710000000000002</v>
      </c>
      <c r="F1670" s="2">
        <f t="shared" si="201"/>
        <v>3.0940000000000003</v>
      </c>
      <c r="G1670" s="2">
        <f t="shared" si="203"/>
        <v>3.3096000000000005</v>
      </c>
      <c r="H1670" s="2">
        <f t="shared" si="199"/>
        <v>2.7182499999999981</v>
      </c>
      <c r="I1670" s="2">
        <f t="array" ref="I1670">SUMPRODUCT(B1654:B1673, (ROW(B1654:B1673)-ROW(B1654)+1)) / (20*21/2)</f>
        <v>3.1467619047619055</v>
      </c>
      <c r="J1670" s="2">
        <f t="shared" si="202"/>
        <v>3.1325397280759235</v>
      </c>
      <c r="K1670" s="2">
        <f t="shared" si="204"/>
        <v>3.1849915347768984</v>
      </c>
    </row>
    <row r="1671" spans="1:11" ht="13.5" x14ac:dyDescent="0.25">
      <c r="A1671" s="3">
        <f>TITRES_STAT!B1674</f>
        <v>44743</v>
      </c>
      <c r="B1671" s="5">
        <f>TITRES_STAT!D1674</f>
        <v>3.4</v>
      </c>
      <c r="C1671" s="2">
        <f t="shared" si="205"/>
        <v>0</v>
      </c>
      <c r="D1671" s="2">
        <f t="shared" si="206"/>
        <v>3.2340000000000004</v>
      </c>
      <c r="E1671" s="2">
        <f t="shared" si="200"/>
        <v>3.1119999999999997</v>
      </c>
      <c r="F1671" s="2">
        <f t="shared" si="201"/>
        <v>3.1074999999999999</v>
      </c>
      <c r="G1671" s="2">
        <f t="shared" si="203"/>
        <v>3.3046000000000002</v>
      </c>
      <c r="H1671" s="2">
        <f t="shared" si="199"/>
        <v>2.7262499999999985</v>
      </c>
      <c r="I1671" s="2">
        <f t="array" ref="I1671">SUMPRODUCT(B1655:B1674, (ROW(B1655:B1674)-ROW(B1655)+1)) / (20*21/2)</f>
        <v>3.1546190476190472</v>
      </c>
      <c r="J1671" s="2">
        <f t="shared" si="202"/>
        <v>3.1580121349258352</v>
      </c>
      <c r="K1671" s="2">
        <f t="shared" si="204"/>
        <v>3.1934232392954516</v>
      </c>
    </row>
    <row r="1672" spans="1:11" ht="13.5" x14ac:dyDescent="0.25">
      <c r="A1672" s="3">
        <f>TITRES_STAT!B1675</f>
        <v>44746</v>
      </c>
      <c r="B1672" s="5">
        <f>TITRES_STAT!D1675</f>
        <v>3.3</v>
      </c>
      <c r="C1672" s="2">
        <f t="shared" si="205"/>
        <v>-0.10000000000000009</v>
      </c>
      <c r="D1672" s="2">
        <f t="shared" si="206"/>
        <v>3.2960000000000003</v>
      </c>
      <c r="E1672" s="2">
        <f t="shared" si="200"/>
        <v>3.1429999999999998</v>
      </c>
      <c r="F1672" s="2">
        <f t="shared" si="201"/>
        <v>3.1160000000000001</v>
      </c>
      <c r="G1672" s="2">
        <f t="shared" si="203"/>
        <v>3.2976000000000005</v>
      </c>
      <c r="H1672" s="2">
        <f t="shared" si="199"/>
        <v>2.7337499999999979</v>
      </c>
      <c r="I1672" s="2">
        <f t="array" ref="I1672">SUMPRODUCT(B1656:B1675, (ROW(B1656:B1675)-ROW(B1656)+1)) / (20*21/2)</f>
        <v>3.1621428571428569</v>
      </c>
      <c r="J1672" s="2">
        <f t="shared" si="202"/>
        <v>3.1715347887424223</v>
      </c>
      <c r="K1672" s="2">
        <f t="shared" si="204"/>
        <v>3.1976027201073949</v>
      </c>
    </row>
    <row r="1673" spans="1:11" ht="13.5" x14ac:dyDescent="0.25">
      <c r="A1673" s="3">
        <f>TITRES_STAT!B1676</f>
        <v>44747</v>
      </c>
      <c r="B1673" s="5">
        <f>TITRES_STAT!D1676</f>
        <v>3.16</v>
      </c>
      <c r="C1673" s="2">
        <f t="shared" si="205"/>
        <v>-0.13999999999999968</v>
      </c>
      <c r="D1673" s="2">
        <f t="shared" si="206"/>
        <v>3.3039999999999998</v>
      </c>
      <c r="E1673" s="2">
        <f t="shared" si="200"/>
        <v>3.16</v>
      </c>
      <c r="F1673" s="2">
        <f t="shared" si="201"/>
        <v>3.1174999999999997</v>
      </c>
      <c r="G1673" s="2">
        <f t="shared" si="203"/>
        <v>3.2877999999999998</v>
      </c>
      <c r="H1673" s="2">
        <f t="shared" si="199"/>
        <v>2.7405499999999976</v>
      </c>
      <c r="I1673" s="2">
        <f t="array" ref="I1673">SUMPRODUCT(B1657:B1676, (ROW(B1657:B1676)-ROW(B1657)+1)) / (20*21/2)</f>
        <v>3.1607619047619053</v>
      </c>
      <c r="J1673" s="2">
        <f t="shared" si="202"/>
        <v>3.1704362374336204</v>
      </c>
      <c r="K1673" s="2">
        <f t="shared" si="204"/>
        <v>3.1961281036325953</v>
      </c>
    </row>
    <row r="1674" spans="1:11" ht="13.5" x14ac:dyDescent="0.25">
      <c r="A1674" s="3">
        <f>TITRES_STAT!B1677</f>
        <v>44748</v>
      </c>
      <c r="B1674" s="5">
        <f>TITRES_STAT!D1677</f>
        <v>3.2</v>
      </c>
      <c r="C1674" s="2">
        <f t="shared" si="205"/>
        <v>4.0000000000000036E-2</v>
      </c>
      <c r="D1674" s="2">
        <f t="shared" si="206"/>
        <v>3.2920000000000003</v>
      </c>
      <c r="E1674" s="2">
        <f t="shared" si="200"/>
        <v>3.181</v>
      </c>
      <c r="F1674" s="2">
        <f t="shared" si="201"/>
        <v>3.121</v>
      </c>
      <c r="G1674" s="2">
        <f t="shared" si="203"/>
        <v>3.2787999999999986</v>
      </c>
      <c r="H1674" s="2">
        <f t="shared" ref="H1674:H1737" si="207">AVERAGE(B1475:B1674)</f>
        <v>2.7475499999999982</v>
      </c>
      <c r="I1674" s="2">
        <f t="array" ref="I1674">SUMPRODUCT(B1658:B1677, (ROW(B1658:B1677)-ROW(B1658)+1)) / (20*21/2)</f>
        <v>3.159476190476191</v>
      </c>
      <c r="J1674" s="2">
        <f t="shared" si="202"/>
        <v>3.1732518338685134</v>
      </c>
      <c r="K1674" s="2">
        <f t="shared" si="204"/>
        <v>3.1962799427058268</v>
      </c>
    </row>
    <row r="1675" spans="1:11" ht="13.5" x14ac:dyDescent="0.25">
      <c r="A1675" s="3">
        <f>TITRES_STAT!B1678</f>
        <v>44749</v>
      </c>
      <c r="B1675" s="5">
        <f>TITRES_STAT!D1678</f>
        <v>3.2</v>
      </c>
      <c r="C1675" s="2">
        <f t="shared" si="205"/>
        <v>0</v>
      </c>
      <c r="D1675" s="2">
        <f t="shared" si="206"/>
        <v>3.2519999999999998</v>
      </c>
      <c r="E1675" s="2">
        <f t="shared" si="200"/>
        <v>3.2020000000000004</v>
      </c>
      <c r="F1675" s="2">
        <f t="shared" si="201"/>
        <v>3.1245000000000003</v>
      </c>
      <c r="G1675" s="2">
        <f t="shared" si="203"/>
        <v>3.2697999999999983</v>
      </c>
      <c r="H1675" s="2">
        <f t="shared" si="207"/>
        <v>2.7545499999999983</v>
      </c>
      <c r="I1675" s="2">
        <f t="array" ref="I1675">SUMPRODUCT(B1659:B1678, (ROW(B1659:B1678)-ROW(B1659)+1)) / (20*21/2)</f>
        <v>3.1478095238095243</v>
      </c>
      <c r="J1675" s="2">
        <f t="shared" si="202"/>
        <v>3.1757992782619882</v>
      </c>
      <c r="K1675" s="2">
        <f t="shared" si="204"/>
        <v>3.1964258273055983</v>
      </c>
    </row>
    <row r="1676" spans="1:11" ht="13.5" x14ac:dyDescent="0.25">
      <c r="A1676" s="3">
        <f>TITRES_STAT!B1679</f>
        <v>44750</v>
      </c>
      <c r="B1676" s="5">
        <f>TITRES_STAT!D1679</f>
        <v>3.11</v>
      </c>
      <c r="C1676" s="2">
        <f t="shared" si="205"/>
        <v>-9.0000000000000302E-2</v>
      </c>
      <c r="D1676" s="2">
        <f t="shared" si="206"/>
        <v>3.194</v>
      </c>
      <c r="E1676" s="2">
        <f t="shared" ref="E1676:E1739" si="208">AVERAGE(B1667:B1676)</f>
        <v>3.214</v>
      </c>
      <c r="F1676" s="2">
        <f t="shared" si="201"/>
        <v>3.1234999999999999</v>
      </c>
      <c r="G1676" s="2">
        <f t="shared" si="203"/>
        <v>3.2589999999999981</v>
      </c>
      <c r="H1676" s="2">
        <f t="shared" si="207"/>
        <v>2.7610999999999986</v>
      </c>
      <c r="I1676" s="2">
        <f t="array" ref="I1676">SUMPRODUCT(B1660:B1679, (ROW(B1660:B1679)-ROW(B1660)+1)) / (20*21/2)</f>
        <v>3.1367619047619049</v>
      </c>
      <c r="J1676" s="2">
        <f t="shared" si="202"/>
        <v>3.1695326803322748</v>
      </c>
      <c r="K1676" s="2">
        <f t="shared" si="204"/>
        <v>3.1930365791759674</v>
      </c>
    </row>
    <row r="1677" spans="1:11" ht="13.5" x14ac:dyDescent="0.25">
      <c r="A1677" s="3">
        <f>TITRES_STAT!B1680</f>
        <v>44753</v>
      </c>
      <c r="B1677" s="5">
        <f>TITRES_STAT!D1680</f>
        <v>3.11</v>
      </c>
      <c r="C1677" s="2">
        <f t="shared" si="205"/>
        <v>0</v>
      </c>
      <c r="D1677" s="2">
        <f t="shared" si="206"/>
        <v>3.1559999999999997</v>
      </c>
      <c r="E1677" s="2">
        <f t="shared" si="208"/>
        <v>3.226</v>
      </c>
      <c r="F1677" s="2">
        <f t="shared" si="201"/>
        <v>3.1225000000000001</v>
      </c>
      <c r="G1677" s="2">
        <f t="shared" si="203"/>
        <v>3.2481999999999989</v>
      </c>
      <c r="H1677" s="2">
        <f t="shared" si="207"/>
        <v>2.7676499999999988</v>
      </c>
      <c r="I1677" s="2">
        <f t="array" ref="I1677">SUMPRODUCT(B1661:B1680, (ROW(B1661:B1680)-ROW(B1661)+1)) / (20*21/2)</f>
        <v>3.1263333333333332</v>
      </c>
      <c r="J1677" s="2">
        <f t="shared" si="202"/>
        <v>3.1638629012530104</v>
      </c>
      <c r="K1677" s="2">
        <f t="shared" si="204"/>
        <v>3.1897802427376942</v>
      </c>
    </row>
    <row r="1678" spans="1:11" ht="13.5" x14ac:dyDescent="0.25">
      <c r="A1678" s="3">
        <f>TITRES_STAT!B1681</f>
        <v>44754</v>
      </c>
      <c r="B1678" s="5">
        <f>TITRES_STAT!D1681</f>
        <v>3</v>
      </c>
      <c r="C1678" s="2">
        <f t="shared" si="205"/>
        <v>-0.10999999999999988</v>
      </c>
      <c r="D1678" s="2">
        <f t="shared" si="206"/>
        <v>3.1239999999999997</v>
      </c>
      <c r="E1678" s="2">
        <f t="shared" si="208"/>
        <v>3.214</v>
      </c>
      <c r="F1678" s="2">
        <f t="shared" si="201"/>
        <v>3.1160000000000005</v>
      </c>
      <c r="G1678" s="2">
        <f t="shared" si="203"/>
        <v>3.2351999999999985</v>
      </c>
      <c r="H1678" s="2">
        <f t="shared" si="207"/>
        <v>2.7732999999999985</v>
      </c>
      <c r="I1678" s="2">
        <f t="array" ref="I1678">SUMPRODUCT(B1662:B1681, (ROW(B1662:B1681)-ROW(B1662)+1)) / (20*21/2)</f>
        <v>3.115904761904762</v>
      </c>
      <c r="J1678" s="2">
        <f t="shared" si="202"/>
        <v>3.1482569106574854</v>
      </c>
      <c r="K1678" s="2">
        <f t="shared" si="204"/>
        <v>3.1823378802773927</v>
      </c>
    </row>
    <row r="1679" spans="1:11" ht="13.5" x14ac:dyDescent="0.25">
      <c r="A1679" s="3">
        <f>TITRES_STAT!B1682</f>
        <v>44755</v>
      </c>
      <c r="B1679" s="5">
        <f>TITRES_STAT!D1682</f>
        <v>3</v>
      </c>
      <c r="C1679" s="2">
        <f t="shared" si="205"/>
        <v>0</v>
      </c>
      <c r="D1679" s="2">
        <f t="shared" si="206"/>
        <v>3.0840000000000001</v>
      </c>
      <c r="E1679" s="2">
        <f t="shared" si="208"/>
        <v>3.1879999999999997</v>
      </c>
      <c r="F1679" s="2">
        <f t="shared" si="201"/>
        <v>3.1095000000000006</v>
      </c>
      <c r="G1679" s="2">
        <f t="shared" si="203"/>
        <v>3.222399999999999</v>
      </c>
      <c r="H1679" s="2">
        <f t="shared" si="207"/>
        <v>2.7789499999999987</v>
      </c>
      <c r="I1679" s="2">
        <f t="array" ref="I1679">SUMPRODUCT(B1663:B1682, (ROW(B1663:B1682)-ROW(B1663)+1)) / (20*21/2)</f>
        <v>3.1054285714285714</v>
      </c>
      <c r="J1679" s="2">
        <f t="shared" si="202"/>
        <v>3.1341372048805818</v>
      </c>
      <c r="K1679" s="2">
        <f t="shared" si="204"/>
        <v>3.1751873751684756</v>
      </c>
    </row>
    <row r="1680" spans="1:11" ht="13.5" x14ac:dyDescent="0.25">
      <c r="A1680" s="3">
        <f>TITRES_STAT!B1683</f>
        <v>44756</v>
      </c>
      <c r="B1680" s="5">
        <f>TITRES_STAT!D1683</f>
        <v>3</v>
      </c>
      <c r="C1680" s="2">
        <f t="shared" si="205"/>
        <v>0</v>
      </c>
      <c r="D1680" s="2">
        <f t="shared" si="206"/>
        <v>3.0439999999999996</v>
      </c>
      <c r="E1680" s="2">
        <f t="shared" si="208"/>
        <v>3.1479999999999997</v>
      </c>
      <c r="F1680" s="2">
        <f t="shared" si="201"/>
        <v>3.1094999999999997</v>
      </c>
      <c r="G1680" s="2">
        <f t="shared" si="203"/>
        <v>3.2095999999999991</v>
      </c>
      <c r="H1680" s="2">
        <f t="shared" si="207"/>
        <v>2.7845999999999989</v>
      </c>
      <c r="I1680" s="2">
        <f t="array" ref="I1680">SUMPRODUCT(B1664:B1683, (ROW(B1664:B1683)-ROW(B1664)+1)) / (20*21/2)</f>
        <v>3.1072857142857147</v>
      </c>
      <c r="J1680" s="2">
        <f t="shared" si="202"/>
        <v>3.1213622329871931</v>
      </c>
      <c r="K1680" s="2">
        <f t="shared" si="204"/>
        <v>3.1683172820246139</v>
      </c>
    </row>
    <row r="1681" spans="1:11" ht="13.5" x14ac:dyDescent="0.25">
      <c r="A1681" s="3">
        <f>TITRES_STAT!B1684</f>
        <v>44757</v>
      </c>
      <c r="B1681" s="5">
        <f>TITRES_STAT!D1684</f>
        <v>3</v>
      </c>
      <c r="C1681" s="2">
        <f t="shared" si="205"/>
        <v>0</v>
      </c>
      <c r="D1681" s="2">
        <f t="shared" si="206"/>
        <v>3.0219999999999998</v>
      </c>
      <c r="E1681" s="2">
        <f t="shared" si="208"/>
        <v>3.1079999999999997</v>
      </c>
      <c r="F1681" s="2">
        <f t="shared" si="201"/>
        <v>3.1100000000000003</v>
      </c>
      <c r="G1681" s="2">
        <f t="shared" si="203"/>
        <v>3.1967999999999996</v>
      </c>
      <c r="H1681" s="2">
        <f t="shared" si="207"/>
        <v>2.7902499999999986</v>
      </c>
      <c r="I1681" s="2">
        <f t="array" ref="I1681">SUMPRODUCT(B1665:B1684, (ROW(B1665:B1684)-ROW(B1665)+1)) / (20*21/2)</f>
        <v>3.121809523809524</v>
      </c>
      <c r="J1681" s="2">
        <f t="shared" si="202"/>
        <v>3.1098039250836509</v>
      </c>
      <c r="K1681" s="2">
        <f t="shared" si="204"/>
        <v>3.1617166042981588</v>
      </c>
    </row>
    <row r="1682" spans="1:11" ht="13.5" x14ac:dyDescent="0.25">
      <c r="A1682" s="3">
        <f>TITRES_STAT!B1685</f>
        <v>44760</v>
      </c>
      <c r="B1682" s="5">
        <f>TITRES_STAT!D1685</f>
        <v>3</v>
      </c>
      <c r="C1682" s="2">
        <f t="shared" si="205"/>
        <v>0</v>
      </c>
      <c r="D1682" s="2">
        <f t="shared" si="206"/>
        <v>3</v>
      </c>
      <c r="E1682" s="2">
        <f t="shared" si="208"/>
        <v>3.0780000000000003</v>
      </c>
      <c r="F1682" s="2">
        <f t="shared" si="201"/>
        <v>3.1105</v>
      </c>
      <c r="G1682" s="2">
        <f t="shared" si="203"/>
        <v>3.1839999999999997</v>
      </c>
      <c r="H1682" s="2">
        <f t="shared" si="207"/>
        <v>2.7954999999999983</v>
      </c>
      <c r="I1682" s="2">
        <f t="array" ref="I1682">SUMPRODUCT(B1666:B1685, (ROW(B1666:B1685)-ROW(B1666)+1)) / (20*21/2)</f>
        <v>3.1464285714285714</v>
      </c>
      <c r="J1682" s="2">
        <f t="shared" si="202"/>
        <v>3.0993464084090174</v>
      </c>
      <c r="K1682" s="2">
        <f t="shared" si="204"/>
        <v>3.1553747766786233</v>
      </c>
    </row>
    <row r="1683" spans="1:11" ht="13.5" x14ac:dyDescent="0.25">
      <c r="A1683" s="3">
        <f>TITRES_STAT!B1686</f>
        <v>44761</v>
      </c>
      <c r="B1683" s="5">
        <f>TITRES_STAT!D1686</f>
        <v>3.13</v>
      </c>
      <c r="C1683" s="2">
        <f t="shared" si="205"/>
        <v>0.12999999999999989</v>
      </c>
      <c r="D1683" s="2">
        <f t="shared" si="206"/>
        <v>3.0259999999999998</v>
      </c>
      <c r="E1683" s="2">
        <f t="shared" si="208"/>
        <v>3.0749999999999997</v>
      </c>
      <c r="F1683" s="2">
        <f t="shared" si="201"/>
        <v>3.1175000000000006</v>
      </c>
      <c r="G1683" s="2">
        <f t="shared" si="203"/>
        <v>3.1737999999999995</v>
      </c>
      <c r="H1683" s="2">
        <f t="shared" si="207"/>
        <v>2.8010499999999983</v>
      </c>
      <c r="I1683" s="2">
        <f t="array" ref="I1683">SUMPRODUCT(B1667:B1686, (ROW(B1667:B1686)-ROW(B1667)+1)) / (20*21/2)</f>
        <v>3.1748571428571424</v>
      </c>
      <c r="J1683" s="2">
        <f t="shared" si="202"/>
        <v>3.1022657980843493</v>
      </c>
      <c r="K1683" s="2">
        <f t="shared" si="204"/>
        <v>3.1543796873971086</v>
      </c>
    </row>
    <row r="1684" spans="1:11" ht="13.5" x14ac:dyDescent="0.25">
      <c r="A1684" s="3">
        <f>TITRES_STAT!B1687</f>
        <v>44762</v>
      </c>
      <c r="B1684" s="5">
        <f>TITRES_STAT!D1687</f>
        <v>3.27</v>
      </c>
      <c r="C1684" s="2">
        <f t="shared" si="205"/>
        <v>0.14000000000000012</v>
      </c>
      <c r="D1684" s="2">
        <f t="shared" si="206"/>
        <v>3.0799999999999996</v>
      </c>
      <c r="E1684" s="2">
        <f t="shared" si="208"/>
        <v>3.0819999999999999</v>
      </c>
      <c r="F1684" s="2">
        <f t="shared" ref="F1684:F1747" si="209">AVERAGE(B1665:B1684)</f>
        <v>3.1315</v>
      </c>
      <c r="G1684" s="2">
        <f t="shared" si="203"/>
        <v>3.1664000000000003</v>
      </c>
      <c r="H1684" s="2">
        <f t="shared" si="207"/>
        <v>2.8068999999999988</v>
      </c>
      <c r="I1684" s="2">
        <f t="array" ref="I1684">SUMPRODUCT(B1668:B1687, (ROW(B1668:B1687)-ROW(B1668)+1)) / (20*21/2)</f>
        <v>3.1868095238095235</v>
      </c>
      <c r="J1684" s="2">
        <f t="shared" si="202"/>
        <v>3.118240483981078</v>
      </c>
      <c r="K1684" s="2">
        <f t="shared" si="204"/>
        <v>3.1589138173031044</v>
      </c>
    </row>
    <row r="1685" spans="1:11" ht="13.5" x14ac:dyDescent="0.25">
      <c r="A1685" s="3">
        <f>TITRES_STAT!B1688</f>
        <v>44763</v>
      </c>
      <c r="B1685" s="5">
        <f>TITRES_STAT!D1688</f>
        <v>3.39</v>
      </c>
      <c r="C1685" s="2">
        <f t="shared" si="205"/>
        <v>0.12000000000000011</v>
      </c>
      <c r="D1685" s="2">
        <f t="shared" si="206"/>
        <v>3.1579999999999999</v>
      </c>
      <c r="E1685" s="2">
        <f t="shared" si="208"/>
        <v>3.101</v>
      </c>
      <c r="F1685" s="2">
        <f t="shared" si="209"/>
        <v>3.1515000000000004</v>
      </c>
      <c r="G1685" s="2">
        <f t="shared" si="203"/>
        <v>3.1645999999999996</v>
      </c>
      <c r="H1685" s="2">
        <f t="shared" si="207"/>
        <v>2.8133499999999985</v>
      </c>
      <c r="I1685" s="2">
        <f t="array" ref="I1685">SUMPRODUCT(B1669:B1688, (ROW(B1669:B1688)-ROW(B1669)+1)) / (20*21/2)</f>
        <v>3.1972857142857145</v>
      </c>
      <c r="J1685" s="2">
        <f t="shared" ref="J1685:J1748" si="210">$J$4*B1685+J1684*(1-$J$4)</f>
        <v>3.1441223426495468</v>
      </c>
      <c r="K1685" s="2">
        <f t="shared" si="204"/>
        <v>3.1679760205461198</v>
      </c>
    </row>
    <row r="1686" spans="1:11" ht="13.5" x14ac:dyDescent="0.25">
      <c r="A1686" s="3">
        <f>TITRES_STAT!B1689</f>
        <v>44764</v>
      </c>
      <c r="B1686" s="5">
        <f>TITRES_STAT!D1689</f>
        <v>3.45</v>
      </c>
      <c r="C1686" s="2">
        <f t="shared" si="205"/>
        <v>6.0000000000000053E-2</v>
      </c>
      <c r="D1686" s="2">
        <f t="shared" si="206"/>
        <v>3.2480000000000002</v>
      </c>
      <c r="E1686" s="2">
        <f t="shared" si="208"/>
        <v>3.1349999999999998</v>
      </c>
      <c r="F1686" s="2">
        <f t="shared" si="209"/>
        <v>3.1745000000000005</v>
      </c>
      <c r="G1686" s="2">
        <f t="shared" si="203"/>
        <v>3.1639999999999997</v>
      </c>
      <c r="H1686" s="2">
        <f t="shared" si="207"/>
        <v>2.8196499999999984</v>
      </c>
      <c r="I1686" s="2">
        <f t="array" ref="I1686">SUMPRODUCT(B1670:B1689, (ROW(B1670:B1689)-ROW(B1670)+1)) / (20*21/2)</f>
        <v>3.2069047619047621</v>
      </c>
      <c r="J1686" s="2">
        <f t="shared" si="210"/>
        <v>3.1732535481114947</v>
      </c>
      <c r="K1686" s="2">
        <f t="shared" si="204"/>
        <v>3.1790357844462722</v>
      </c>
    </row>
    <row r="1687" spans="1:11" ht="13.5" x14ac:dyDescent="0.25">
      <c r="A1687" s="3">
        <f>TITRES_STAT!B1690</f>
        <v>44768</v>
      </c>
      <c r="B1687" s="5">
        <f>TITRES_STAT!D1690</f>
        <v>3.3</v>
      </c>
      <c r="C1687" s="2">
        <f t="shared" si="205"/>
        <v>-0.15000000000000036</v>
      </c>
      <c r="D1687" s="2">
        <f t="shared" si="206"/>
        <v>3.3080000000000007</v>
      </c>
      <c r="E1687" s="2">
        <f t="shared" si="208"/>
        <v>3.1539999999999999</v>
      </c>
      <c r="F1687" s="2">
        <f t="shared" si="209"/>
        <v>3.1900000000000004</v>
      </c>
      <c r="G1687" s="2">
        <f t="shared" si="203"/>
        <v>3.1604000000000001</v>
      </c>
      <c r="H1687" s="2">
        <f t="shared" si="207"/>
        <v>2.8251999999999988</v>
      </c>
      <c r="I1687" s="2">
        <f t="array" ref="I1687">SUMPRODUCT(B1671:B1690, (ROW(B1671:B1690)-ROW(B1671)+1)) / (20*21/2)</f>
        <v>3.216333333333333</v>
      </c>
      <c r="J1687" s="2">
        <f t="shared" si="210"/>
        <v>3.1853246387675425</v>
      </c>
      <c r="K1687" s="2">
        <f t="shared" si="204"/>
        <v>3.1837794791738694</v>
      </c>
    </row>
    <row r="1688" spans="1:11" ht="13.5" x14ac:dyDescent="0.25">
      <c r="A1688" s="3">
        <f>TITRES_STAT!B1691</f>
        <v>44769</v>
      </c>
      <c r="B1688" s="5">
        <f>TITRES_STAT!D1691</f>
        <v>3.3</v>
      </c>
      <c r="C1688" s="2">
        <f t="shared" si="205"/>
        <v>0</v>
      </c>
      <c r="D1688" s="2">
        <f t="shared" si="206"/>
        <v>3.3420000000000001</v>
      </c>
      <c r="E1688" s="2">
        <f t="shared" si="208"/>
        <v>3.1840000000000002</v>
      </c>
      <c r="F1688" s="2">
        <f t="shared" si="209"/>
        <v>3.1990000000000003</v>
      </c>
      <c r="G1688" s="2">
        <f t="shared" si="203"/>
        <v>3.1543999999999999</v>
      </c>
      <c r="H1688" s="2">
        <f t="shared" si="207"/>
        <v>2.8307499999999988</v>
      </c>
      <c r="I1688" s="2">
        <f t="array" ref="I1688">SUMPRODUCT(B1672:B1691, (ROW(B1672:B1691)-ROW(B1672)+1)) / (20*21/2)</f>
        <v>3.2262380952380951</v>
      </c>
      <c r="J1688" s="2">
        <f t="shared" si="210"/>
        <v>3.1962461017420618</v>
      </c>
      <c r="K1688" s="2">
        <f t="shared" si="204"/>
        <v>3.188337146657247</v>
      </c>
    </row>
    <row r="1689" spans="1:11" ht="13.5" x14ac:dyDescent="0.25">
      <c r="A1689" s="3">
        <f>TITRES_STAT!B1692</f>
        <v>44770</v>
      </c>
      <c r="B1689" s="5">
        <f>TITRES_STAT!D1692</f>
        <v>3.3</v>
      </c>
      <c r="C1689" s="2">
        <f t="shared" si="205"/>
        <v>0</v>
      </c>
      <c r="D1689" s="2">
        <f t="shared" si="206"/>
        <v>3.3480000000000003</v>
      </c>
      <c r="E1689" s="2">
        <f t="shared" si="208"/>
        <v>3.214</v>
      </c>
      <c r="F1689" s="2">
        <f t="shared" si="209"/>
        <v>3.2009999999999996</v>
      </c>
      <c r="G1689" s="2">
        <f t="shared" si="203"/>
        <v>3.1516000000000002</v>
      </c>
      <c r="H1689" s="2">
        <f t="shared" si="207"/>
        <v>2.8362999999999983</v>
      </c>
      <c r="I1689" s="2">
        <f t="array" ref="I1689">SUMPRODUCT(B1673:B1692, (ROW(B1673:B1692)-ROW(B1673)+1)) / (20*21/2)</f>
        <v>3.236619047619048</v>
      </c>
      <c r="J1689" s="2">
        <f t="shared" si="210"/>
        <v>3.2061274253856746</v>
      </c>
      <c r="K1689" s="2">
        <f t="shared" si="204"/>
        <v>3.1927160820824532</v>
      </c>
    </row>
    <row r="1690" spans="1:11" ht="13.5" x14ac:dyDescent="0.25">
      <c r="A1690" s="3">
        <f>TITRES_STAT!B1693</f>
        <v>44771</v>
      </c>
      <c r="B1690" s="5">
        <f>TITRES_STAT!D1693</f>
        <v>3.3</v>
      </c>
      <c r="C1690" s="2">
        <f t="shared" si="205"/>
        <v>0</v>
      </c>
      <c r="D1690" s="2">
        <f t="shared" si="206"/>
        <v>3.3300000000000005</v>
      </c>
      <c r="E1690" s="2">
        <f t="shared" si="208"/>
        <v>3.2439999999999998</v>
      </c>
      <c r="F1690" s="2">
        <f t="shared" si="209"/>
        <v>3.1959999999999997</v>
      </c>
      <c r="G1690" s="2">
        <f t="shared" si="203"/>
        <v>3.1518000000000006</v>
      </c>
      <c r="H1690" s="2">
        <f t="shared" si="207"/>
        <v>2.8418499999999982</v>
      </c>
      <c r="I1690" s="2">
        <f t="array" ref="I1690">SUMPRODUCT(B1674:B1693, (ROW(B1674:B1693)-ROW(B1674)+1)) / (20*21/2)</f>
        <v>3.2469999999999999</v>
      </c>
      <c r="J1690" s="2">
        <f t="shared" si="210"/>
        <v>3.2150676705870387</v>
      </c>
      <c r="K1690" s="2">
        <f t="shared" si="204"/>
        <v>3.1969232945498081</v>
      </c>
    </row>
    <row r="1691" spans="1:11" ht="13.5" x14ac:dyDescent="0.25">
      <c r="A1691" s="3">
        <f>TITRES_STAT!B1694</f>
        <v>44774</v>
      </c>
      <c r="B1691" s="5">
        <f>TITRES_STAT!D1694</f>
        <v>3.3</v>
      </c>
      <c r="C1691" s="2">
        <f t="shared" si="205"/>
        <v>0</v>
      </c>
      <c r="D1691" s="2">
        <f t="shared" si="206"/>
        <v>3.3</v>
      </c>
      <c r="E1691" s="2">
        <f t="shared" si="208"/>
        <v>3.274</v>
      </c>
      <c r="F1691" s="2">
        <f t="shared" si="209"/>
        <v>3.1909999999999998</v>
      </c>
      <c r="G1691" s="2">
        <f t="shared" si="203"/>
        <v>3.1548000000000007</v>
      </c>
      <c r="H1691" s="2">
        <f t="shared" si="207"/>
        <v>2.8473999999999986</v>
      </c>
      <c r="I1691" s="2">
        <f t="array" ref="I1691">SUMPRODUCT(B1675:B1694, (ROW(B1675:B1694)-ROW(B1675)+1)) / (20*21/2)</f>
        <v>3.2662380952380952</v>
      </c>
      <c r="J1691" s="2">
        <f t="shared" si="210"/>
        <v>3.2231564638644632</v>
      </c>
      <c r="K1691" s="2">
        <f t="shared" si="204"/>
        <v>3.2009655182929531</v>
      </c>
    </row>
    <row r="1692" spans="1:11" ht="13.5" x14ac:dyDescent="0.25">
      <c r="A1692" s="3">
        <f>TITRES_STAT!B1695</f>
        <v>44775</v>
      </c>
      <c r="B1692" s="5">
        <f>TITRES_STAT!D1695</f>
        <v>3.3</v>
      </c>
      <c r="C1692" s="2">
        <f t="shared" si="205"/>
        <v>0</v>
      </c>
      <c r="D1692" s="2">
        <f t="shared" si="206"/>
        <v>3.3</v>
      </c>
      <c r="E1692" s="2">
        <f t="shared" si="208"/>
        <v>3.3040000000000007</v>
      </c>
      <c r="F1692" s="2">
        <f t="shared" si="209"/>
        <v>3.1909999999999998</v>
      </c>
      <c r="G1692" s="2">
        <f t="shared" si="203"/>
        <v>3.160600000000001</v>
      </c>
      <c r="H1692" s="2">
        <f t="shared" si="207"/>
        <v>2.8529499999999985</v>
      </c>
      <c r="I1692" s="2">
        <f t="array" ref="I1692">SUMPRODUCT(B1676:B1695, (ROW(B1676:B1695)-ROW(B1676)+1)) / (20*21/2)</f>
        <v>3.2702380952380952</v>
      </c>
      <c r="J1692" s="2">
        <f t="shared" si="210"/>
        <v>3.2304748958773715</v>
      </c>
      <c r="K1692" s="2">
        <f t="shared" si="204"/>
        <v>3.2048492234579355</v>
      </c>
    </row>
    <row r="1693" spans="1:11" ht="13.5" x14ac:dyDescent="0.25">
      <c r="A1693" s="3">
        <f>TITRES_STAT!B1696</f>
        <v>44776</v>
      </c>
      <c r="B1693" s="5">
        <f>TITRES_STAT!D1696</f>
        <v>3.3</v>
      </c>
      <c r="C1693" s="2">
        <f t="shared" si="205"/>
        <v>0</v>
      </c>
      <c r="D1693" s="2">
        <f t="shared" si="206"/>
        <v>3.3</v>
      </c>
      <c r="E1693" s="2">
        <f t="shared" si="208"/>
        <v>3.3210000000000002</v>
      </c>
      <c r="F1693" s="2">
        <f t="shared" si="209"/>
        <v>3.1979999999999991</v>
      </c>
      <c r="G1693" s="2">
        <f t="shared" si="203"/>
        <v>3.1638000000000011</v>
      </c>
      <c r="H1693" s="2">
        <f t="shared" si="207"/>
        <v>2.8583999999999978</v>
      </c>
      <c r="I1693" s="2">
        <f t="array" ref="I1693">SUMPRODUCT(B1677:B1696, (ROW(B1677:B1696)-ROW(B1677)+1)) / (20*21/2)</f>
        <v>3.2740000000000005</v>
      </c>
      <c r="J1693" s="2">
        <f t="shared" si="210"/>
        <v>3.2370963343652406</v>
      </c>
      <c r="K1693" s="2">
        <f t="shared" si="204"/>
        <v>3.2085806264595851</v>
      </c>
    </row>
    <row r="1694" spans="1:11" ht="13.5" x14ac:dyDescent="0.25">
      <c r="A1694" s="3">
        <f>TITRES_STAT!B1697</f>
        <v>44777</v>
      </c>
      <c r="B1694" s="5">
        <f>TITRES_STAT!D1697</f>
        <v>3.4</v>
      </c>
      <c r="C1694" s="2">
        <f t="shared" si="205"/>
        <v>0.10000000000000009</v>
      </c>
      <c r="D1694" s="2">
        <f t="shared" si="206"/>
        <v>3.3199999999999994</v>
      </c>
      <c r="E1694" s="2">
        <f t="shared" si="208"/>
        <v>3.3340000000000005</v>
      </c>
      <c r="F1694" s="2">
        <f t="shared" si="209"/>
        <v>3.2079999999999993</v>
      </c>
      <c r="G1694" s="2">
        <f t="shared" si="203"/>
        <v>3.1662000000000017</v>
      </c>
      <c r="H1694" s="2">
        <f t="shared" si="207"/>
        <v>2.8638999999999974</v>
      </c>
      <c r="I1694" s="2">
        <f t="array" ref="I1694">SUMPRODUCT(B1678:B1697, (ROW(B1678:B1697)-ROW(B1678)+1)) / (20*21/2)</f>
        <v>3.2637619047619051</v>
      </c>
      <c r="J1694" s="2">
        <f t="shared" si="210"/>
        <v>3.2526109691875984</v>
      </c>
      <c r="K1694" s="2">
        <f t="shared" si="204"/>
        <v>3.2160872685592095</v>
      </c>
    </row>
    <row r="1695" spans="1:11" ht="13.5" x14ac:dyDescent="0.25">
      <c r="A1695" s="3">
        <f>TITRES_STAT!B1698</f>
        <v>44778</v>
      </c>
      <c r="B1695" s="5">
        <f>TITRES_STAT!D1698</f>
        <v>3.25</v>
      </c>
      <c r="C1695" s="2">
        <f t="shared" si="205"/>
        <v>-0.14999999999999991</v>
      </c>
      <c r="D1695" s="2">
        <f t="shared" si="206"/>
        <v>3.3099999999999996</v>
      </c>
      <c r="E1695" s="2">
        <f t="shared" si="208"/>
        <v>3.3200000000000003</v>
      </c>
      <c r="F1695" s="2">
        <f t="shared" si="209"/>
        <v>3.2104999999999988</v>
      </c>
      <c r="G1695" s="2">
        <f t="shared" si="203"/>
        <v>3.1628000000000021</v>
      </c>
      <c r="H1695" s="2">
        <f t="shared" si="207"/>
        <v>2.8686499999999979</v>
      </c>
      <c r="I1695" s="2">
        <f t="array" ref="I1695">SUMPRODUCT(B1679:B1698, (ROW(B1679:B1698)-ROW(B1679)+1)) / (20*21/2)</f>
        <v>3.2535238095238097</v>
      </c>
      <c r="J1695" s="2">
        <f t="shared" si="210"/>
        <v>3.2523623054554465</v>
      </c>
      <c r="K1695" s="2">
        <f t="shared" si="204"/>
        <v>3.2174171795961031</v>
      </c>
    </row>
    <row r="1696" spans="1:11" ht="13.5" x14ac:dyDescent="0.25">
      <c r="A1696" s="3">
        <f>TITRES_STAT!B1699</f>
        <v>44781</v>
      </c>
      <c r="B1696" s="5">
        <f>TITRES_STAT!D1699</f>
        <v>3.25</v>
      </c>
      <c r="C1696" s="2">
        <f t="shared" si="205"/>
        <v>0</v>
      </c>
      <c r="D1696" s="2">
        <f t="shared" si="206"/>
        <v>3.3</v>
      </c>
      <c r="E1696" s="2">
        <f t="shared" si="208"/>
        <v>3.3</v>
      </c>
      <c r="F1696" s="2">
        <f t="shared" si="209"/>
        <v>3.2174999999999989</v>
      </c>
      <c r="G1696" s="2">
        <f t="shared" si="203"/>
        <v>3.1624000000000017</v>
      </c>
      <c r="H1696" s="2">
        <f t="shared" si="207"/>
        <v>2.873399999999998</v>
      </c>
      <c r="I1696" s="2">
        <f t="array" ref="I1696">SUMPRODUCT(B1680:B1699, (ROW(B1680:B1699)-ROW(B1680)+1)) / (20*21/2)</f>
        <v>3.2427619047619047</v>
      </c>
      <c r="J1696" s="2">
        <f t="shared" si="210"/>
        <v>3.252137323983499</v>
      </c>
      <c r="K1696" s="2">
        <f t="shared" si="204"/>
        <v>3.2186949372590012</v>
      </c>
    </row>
    <row r="1697" spans="1:11" ht="13.5" x14ac:dyDescent="0.25">
      <c r="A1697" s="3">
        <f>TITRES_STAT!B1700</f>
        <v>44782</v>
      </c>
      <c r="B1697" s="5">
        <f>TITRES_STAT!D1700</f>
        <v>3.11</v>
      </c>
      <c r="C1697" s="2">
        <f t="shared" si="205"/>
        <v>-0.14000000000000012</v>
      </c>
      <c r="D1697" s="2">
        <f t="shared" si="206"/>
        <v>3.2619999999999996</v>
      </c>
      <c r="E1697" s="2">
        <f t="shared" si="208"/>
        <v>3.2810000000000001</v>
      </c>
      <c r="F1697" s="2">
        <f t="shared" si="209"/>
        <v>3.2174999999999989</v>
      </c>
      <c r="G1697" s="2">
        <f t="shared" si="203"/>
        <v>3.1620000000000021</v>
      </c>
      <c r="H1697" s="2">
        <f t="shared" si="207"/>
        <v>2.8769499999999981</v>
      </c>
      <c r="I1697" s="2">
        <f t="array" ref="I1697">SUMPRODUCT(B1681:B1700, (ROW(B1681:B1700)-ROW(B1681)+1)) / (20*21/2)</f>
        <v>3.2314761904761911</v>
      </c>
      <c r="J1697" s="2">
        <f t="shared" si="210"/>
        <v>3.2386004359850706</v>
      </c>
      <c r="K1697" s="2">
        <f t="shared" si="204"/>
        <v>3.2144323906998249</v>
      </c>
    </row>
    <row r="1698" spans="1:11" ht="13.5" x14ac:dyDescent="0.25">
      <c r="A1698" s="3">
        <f>TITRES_STAT!B1701</f>
        <v>44783</v>
      </c>
      <c r="B1698" s="5">
        <f>TITRES_STAT!D1701</f>
        <v>3.11</v>
      </c>
      <c r="C1698" s="2">
        <f t="shared" si="205"/>
        <v>0</v>
      </c>
      <c r="D1698" s="2">
        <f t="shared" si="206"/>
        <v>3.2240000000000002</v>
      </c>
      <c r="E1698" s="2">
        <f t="shared" si="208"/>
        <v>3.2619999999999996</v>
      </c>
      <c r="F1698" s="2">
        <f t="shared" si="209"/>
        <v>3.2229999999999999</v>
      </c>
      <c r="G1698" s="2">
        <f t="shared" si="203"/>
        <v>3.1616000000000017</v>
      </c>
      <c r="H1698" s="2">
        <f t="shared" si="207"/>
        <v>2.8799999999999981</v>
      </c>
      <c r="I1698" s="2">
        <f t="array" ref="I1698">SUMPRODUCT(B1682:B1701, (ROW(B1682:B1701)-ROW(B1682)+1)) / (20*21/2)</f>
        <v>3.2196666666666665</v>
      </c>
      <c r="J1698" s="2">
        <f t="shared" si="210"/>
        <v>3.226352775415064</v>
      </c>
      <c r="K1698" s="2">
        <f t="shared" si="204"/>
        <v>3.2103370028292435</v>
      </c>
    </row>
    <row r="1699" spans="1:11" ht="13.5" x14ac:dyDescent="0.25">
      <c r="A1699" s="3">
        <f>TITRES_STAT!B1702</f>
        <v>44784</v>
      </c>
      <c r="B1699" s="5">
        <f>TITRES_STAT!D1702</f>
        <v>3.11</v>
      </c>
      <c r="C1699" s="2">
        <f t="shared" si="205"/>
        <v>0</v>
      </c>
      <c r="D1699" s="2">
        <f t="shared" si="206"/>
        <v>3.1659999999999995</v>
      </c>
      <c r="E1699" s="2">
        <f t="shared" si="208"/>
        <v>3.2429999999999999</v>
      </c>
      <c r="F1699" s="2">
        <f t="shared" si="209"/>
        <v>3.2284999999999995</v>
      </c>
      <c r="G1699" s="2">
        <f t="shared" si="203"/>
        <v>3.1612000000000018</v>
      </c>
      <c r="H1699" s="2">
        <f t="shared" si="207"/>
        <v>2.8825499999999975</v>
      </c>
      <c r="I1699" s="2">
        <f t="array" ref="I1699">SUMPRODUCT(B1683:B1702, (ROW(B1683:B1702)-ROW(B1683)+1)) / (20*21/2)</f>
        <v>3.1949523809523814</v>
      </c>
      <c r="J1699" s="2">
        <f t="shared" si="210"/>
        <v>3.2152715587088676</v>
      </c>
      <c r="K1699" s="2">
        <f t="shared" si="204"/>
        <v>3.2064022184045675</v>
      </c>
    </row>
    <row r="1700" spans="1:11" ht="13.5" x14ac:dyDescent="0.25">
      <c r="A1700" s="3">
        <f>TITRES_STAT!B1703</f>
        <v>44785</v>
      </c>
      <c r="B1700" s="5">
        <f>TITRES_STAT!D1703</f>
        <v>3.11</v>
      </c>
      <c r="C1700" s="2">
        <f t="shared" si="205"/>
        <v>0</v>
      </c>
      <c r="D1700" s="2">
        <f t="shared" si="206"/>
        <v>3.1379999999999995</v>
      </c>
      <c r="E1700" s="2">
        <f t="shared" si="208"/>
        <v>3.2239999999999993</v>
      </c>
      <c r="F1700" s="2">
        <f t="shared" si="209"/>
        <v>3.2339999999999995</v>
      </c>
      <c r="G1700" s="2">
        <f t="shared" si="203"/>
        <v>3.1608000000000014</v>
      </c>
      <c r="H1700" s="2">
        <f t="shared" si="207"/>
        <v>2.8845499999999977</v>
      </c>
      <c r="I1700" s="2">
        <f t="array" ref="I1700">SUMPRODUCT(B1684:B1703, (ROW(B1684:B1703)-ROW(B1684)+1)) / (20*21/2)</f>
        <v>3.1703333333333332</v>
      </c>
      <c r="J1700" s="2">
        <f t="shared" si="210"/>
        <v>3.2052456959746896</v>
      </c>
      <c r="K1700" s="2">
        <f t="shared" si="204"/>
        <v>3.2026217392514473</v>
      </c>
    </row>
    <row r="1701" spans="1:11" ht="13.5" x14ac:dyDescent="0.25">
      <c r="A1701" s="3">
        <f>TITRES_STAT!B1704</f>
        <v>44788</v>
      </c>
      <c r="B1701" s="5">
        <f>TITRES_STAT!D1704</f>
        <v>3.11</v>
      </c>
      <c r="C1701" s="2">
        <f t="shared" si="205"/>
        <v>0</v>
      </c>
      <c r="D1701" s="2">
        <f t="shared" si="206"/>
        <v>3.11</v>
      </c>
      <c r="E1701" s="2">
        <f t="shared" si="208"/>
        <v>3.2049999999999996</v>
      </c>
      <c r="F1701" s="2">
        <f t="shared" si="209"/>
        <v>3.2394999999999996</v>
      </c>
      <c r="G1701" s="2">
        <f t="shared" si="203"/>
        <v>3.1604000000000014</v>
      </c>
      <c r="H1701" s="2">
        <f t="shared" si="207"/>
        <v>2.8859499999999976</v>
      </c>
      <c r="I1701" s="2">
        <f t="array" ref="I1701">SUMPRODUCT(B1685:B1704, (ROW(B1685:B1704)-ROW(B1685)+1)) / (20*21/2)</f>
        <v>3.1464285714285714</v>
      </c>
      <c r="J1701" s="2">
        <f t="shared" si="210"/>
        <v>3.1961746773104331</v>
      </c>
      <c r="K1701" s="2">
        <f t="shared" si="204"/>
        <v>3.1989895141827631</v>
      </c>
    </row>
    <row r="1702" spans="1:11" ht="13.5" x14ac:dyDescent="0.25">
      <c r="A1702" s="3">
        <f>TITRES_STAT!B1705</f>
        <v>44789</v>
      </c>
      <c r="B1702" s="5">
        <f>TITRES_STAT!D1705</f>
        <v>2.98</v>
      </c>
      <c r="C1702" s="2">
        <f t="shared" si="205"/>
        <v>-0.12999999999999989</v>
      </c>
      <c r="D1702" s="2">
        <f t="shared" si="206"/>
        <v>3.0840000000000001</v>
      </c>
      <c r="E1702" s="2">
        <f t="shared" si="208"/>
        <v>3.1729999999999996</v>
      </c>
      <c r="F1702" s="2">
        <f t="shared" si="209"/>
        <v>3.2384999999999997</v>
      </c>
      <c r="G1702" s="2">
        <f t="shared" si="203"/>
        <v>3.1574000000000013</v>
      </c>
      <c r="H1702" s="2">
        <f t="shared" si="207"/>
        <v>2.887299999999998</v>
      </c>
      <c r="I1702" s="2">
        <f t="array" ref="I1702">SUMPRODUCT(B1686:B1705, (ROW(B1686:B1705)-ROW(B1686)+1)) / (20*21/2)</f>
        <v>3.123904761904762</v>
      </c>
      <c r="J1702" s="2">
        <f t="shared" si="210"/>
        <v>3.1755866128046777</v>
      </c>
      <c r="K1702" s="2">
        <f t="shared" si="204"/>
        <v>3.1904016900971643</v>
      </c>
    </row>
    <row r="1703" spans="1:11" ht="13.5" x14ac:dyDescent="0.25">
      <c r="A1703" s="3">
        <f>TITRES_STAT!B1706</f>
        <v>44790</v>
      </c>
      <c r="B1703" s="5">
        <f>TITRES_STAT!D1706</f>
        <v>2.98</v>
      </c>
      <c r="C1703" s="2">
        <f t="shared" si="205"/>
        <v>0</v>
      </c>
      <c r="D1703" s="2">
        <f t="shared" si="206"/>
        <v>3.0580000000000003</v>
      </c>
      <c r="E1703" s="2">
        <f t="shared" si="208"/>
        <v>3.141</v>
      </c>
      <c r="F1703" s="2">
        <f t="shared" si="209"/>
        <v>3.2309999999999994</v>
      </c>
      <c r="G1703" s="2">
        <f t="shared" si="203"/>
        <v>3.1544000000000008</v>
      </c>
      <c r="H1703" s="2">
        <f t="shared" si="207"/>
        <v>2.8892499999999979</v>
      </c>
      <c r="I1703" s="2">
        <f t="array" ref="I1703">SUMPRODUCT(B1687:B1706, (ROW(B1687:B1706)-ROW(B1687)+1)) / (20*21/2)</f>
        <v>3.1033333333333335</v>
      </c>
      <c r="J1703" s="2">
        <f t="shared" si="210"/>
        <v>3.1569593163470895</v>
      </c>
      <c r="K1703" s="2">
        <f t="shared" si="204"/>
        <v>3.1821506434266871</v>
      </c>
    </row>
    <row r="1704" spans="1:11" ht="13.5" x14ac:dyDescent="0.25">
      <c r="A1704" s="3">
        <f>TITRES_STAT!B1707</f>
        <v>44791</v>
      </c>
      <c r="B1704" s="5">
        <f>TITRES_STAT!D1707</f>
        <v>2.98</v>
      </c>
      <c r="C1704" s="2">
        <f t="shared" si="205"/>
        <v>0</v>
      </c>
      <c r="D1704" s="2">
        <f t="shared" si="206"/>
        <v>3.032</v>
      </c>
      <c r="E1704" s="2">
        <f t="shared" si="208"/>
        <v>3.0989999999999998</v>
      </c>
      <c r="F1704" s="2">
        <f t="shared" si="209"/>
        <v>3.2164999999999999</v>
      </c>
      <c r="G1704" s="2">
        <f t="shared" si="203"/>
        <v>3.1514000000000006</v>
      </c>
      <c r="H1704" s="2">
        <f t="shared" si="207"/>
        <v>2.8917499999999978</v>
      </c>
      <c r="I1704" s="2">
        <f t="array" ref="I1704">SUMPRODUCT(B1688:B1707, (ROW(B1688:B1707)-ROW(B1688)+1)) / (20*21/2)</f>
        <v>3.085</v>
      </c>
      <c r="J1704" s="2">
        <f t="shared" si="210"/>
        <v>3.1401060481235574</v>
      </c>
      <c r="K1704" s="2">
        <f t="shared" si="204"/>
        <v>3.1742231672138757</v>
      </c>
    </row>
    <row r="1705" spans="1:11" ht="13.5" x14ac:dyDescent="0.25">
      <c r="A1705" s="3">
        <f>TITRES_STAT!B1708</f>
        <v>44792</v>
      </c>
      <c r="B1705" s="5">
        <f>TITRES_STAT!D1708</f>
        <v>2.98</v>
      </c>
      <c r="C1705" s="2">
        <f t="shared" si="205"/>
        <v>0</v>
      </c>
      <c r="D1705" s="2">
        <f t="shared" si="206"/>
        <v>3.0060000000000002</v>
      </c>
      <c r="E1705" s="2">
        <f t="shared" si="208"/>
        <v>3.0720000000000001</v>
      </c>
      <c r="F1705" s="2">
        <f t="shared" si="209"/>
        <v>3.1959999999999993</v>
      </c>
      <c r="G1705" s="2">
        <f t="shared" si="203"/>
        <v>3.1484000000000005</v>
      </c>
      <c r="H1705" s="2">
        <f t="shared" si="207"/>
        <v>2.8947999999999978</v>
      </c>
      <c r="I1705" s="2">
        <f t="array" ref="I1705">SUMPRODUCT(B1689:B1708, (ROW(B1689:B1708)-ROW(B1689)+1)) / (20*21/2)</f>
        <v>3.0681904761904759</v>
      </c>
      <c r="J1705" s="2">
        <f t="shared" si="210"/>
        <v>3.1248578530641713</v>
      </c>
      <c r="K1705" s="2">
        <f t="shared" si="204"/>
        <v>3.1666065724211747</v>
      </c>
    </row>
    <row r="1706" spans="1:11" ht="13.5" x14ac:dyDescent="0.25">
      <c r="A1706" s="3">
        <f>TITRES_STAT!B1709</f>
        <v>44795</v>
      </c>
      <c r="B1706" s="5">
        <f>TITRES_STAT!D1709</f>
        <v>2.98</v>
      </c>
      <c r="C1706" s="2">
        <f t="shared" si="205"/>
        <v>0</v>
      </c>
      <c r="D1706" s="2">
        <f t="shared" si="206"/>
        <v>2.98</v>
      </c>
      <c r="E1706" s="2">
        <f t="shared" si="208"/>
        <v>3.0449999999999999</v>
      </c>
      <c r="F1706" s="2">
        <f t="shared" si="209"/>
        <v>3.172499999999999</v>
      </c>
      <c r="G1706" s="2">
        <f t="shared" si="203"/>
        <v>3.1453999999999995</v>
      </c>
      <c r="H1706" s="2">
        <f t="shared" si="207"/>
        <v>2.898349999999998</v>
      </c>
      <c r="I1706" s="2">
        <f t="array" ref="I1706">SUMPRODUCT(B1690:B1709, (ROW(B1690:B1709)-ROW(B1690)+1)) / (20*21/2)</f>
        <v>3.0529047619047618</v>
      </c>
      <c r="J1706" s="2">
        <f t="shared" si="210"/>
        <v>3.1110618670580599</v>
      </c>
      <c r="K1706" s="2">
        <f t="shared" si="204"/>
        <v>3.1592886676203444</v>
      </c>
    </row>
    <row r="1707" spans="1:11" ht="13.5" x14ac:dyDescent="0.25">
      <c r="A1707" s="3">
        <f>TITRES_STAT!B1710</f>
        <v>44796</v>
      </c>
      <c r="B1707" s="5">
        <f>TITRES_STAT!D1710</f>
        <v>2.98</v>
      </c>
      <c r="C1707" s="2">
        <f t="shared" si="205"/>
        <v>0</v>
      </c>
      <c r="D1707" s="2">
        <f t="shared" si="206"/>
        <v>2.98</v>
      </c>
      <c r="E1707" s="2">
        <f t="shared" si="208"/>
        <v>3.032</v>
      </c>
      <c r="F1707" s="2">
        <f t="shared" si="209"/>
        <v>3.156499999999999</v>
      </c>
      <c r="G1707" s="2">
        <f t="shared" si="203"/>
        <v>3.1423999999999994</v>
      </c>
      <c r="H1707" s="2">
        <f t="shared" si="207"/>
        <v>2.9023999999999979</v>
      </c>
      <c r="I1707" s="2">
        <f t="array" ref="I1707">SUMPRODUCT(B1691:B1710, (ROW(B1691:B1710)-ROW(B1691)+1)) / (20*21/2)</f>
        <v>3.0391428571428567</v>
      </c>
      <c r="J1707" s="2">
        <f t="shared" si="210"/>
        <v>3.0985797844811018</v>
      </c>
      <c r="K1707" s="2">
        <f t="shared" si="204"/>
        <v>3.1522577394783702</v>
      </c>
    </row>
    <row r="1708" spans="1:11" ht="13.5" x14ac:dyDescent="0.25">
      <c r="A1708" s="3">
        <f>TITRES_STAT!B1711</f>
        <v>44797</v>
      </c>
      <c r="B1708" s="5">
        <f>TITRES_STAT!D1711</f>
        <v>2.98</v>
      </c>
      <c r="C1708" s="2">
        <f t="shared" si="205"/>
        <v>0</v>
      </c>
      <c r="D1708" s="2">
        <f t="shared" si="206"/>
        <v>2.98</v>
      </c>
      <c r="E1708" s="2">
        <f t="shared" si="208"/>
        <v>3.0190000000000001</v>
      </c>
      <c r="F1708" s="2">
        <f t="shared" si="209"/>
        <v>3.1404999999999985</v>
      </c>
      <c r="G1708" s="2">
        <f t="shared" si="203"/>
        <v>3.1393999999999989</v>
      </c>
      <c r="H1708" s="2">
        <f t="shared" si="207"/>
        <v>2.9068999999999976</v>
      </c>
      <c r="I1708" s="2">
        <f t="array" ref="I1708">SUMPRODUCT(B1692:B1711, (ROW(B1692:B1711)-ROW(B1692)+1)) / (20*21/2)</f>
        <v>3.026904761904762</v>
      </c>
      <c r="J1708" s="2">
        <f t="shared" si="210"/>
        <v>3.0872864716733779</v>
      </c>
      <c r="K1708" s="2">
        <f t="shared" si="204"/>
        <v>3.1455025340086302</v>
      </c>
    </row>
    <row r="1709" spans="1:11" ht="13.5" x14ac:dyDescent="0.25">
      <c r="A1709" s="3">
        <f>TITRES_STAT!B1712</f>
        <v>44798</v>
      </c>
      <c r="B1709" s="5">
        <f>TITRES_STAT!D1712</f>
        <v>2.98</v>
      </c>
      <c r="C1709" s="2">
        <f t="shared" si="205"/>
        <v>0</v>
      </c>
      <c r="D1709" s="2">
        <f t="shared" si="206"/>
        <v>2.98</v>
      </c>
      <c r="E1709" s="2">
        <f t="shared" si="208"/>
        <v>3.0060000000000002</v>
      </c>
      <c r="F1709" s="2">
        <f t="shared" si="209"/>
        <v>3.1244999999999985</v>
      </c>
      <c r="G1709" s="2">
        <f t="shared" si="203"/>
        <v>3.1363999999999987</v>
      </c>
      <c r="H1709" s="2">
        <f t="shared" si="207"/>
        <v>2.9117999999999977</v>
      </c>
      <c r="I1709" s="2">
        <f t="array" ref="I1709">SUMPRODUCT(B1693:B1712, (ROW(B1693:B1712)-ROW(B1693)+1)) / (20*21/2)</f>
        <v>3.0161904761904759</v>
      </c>
      <c r="J1709" s="2">
        <f t="shared" si="210"/>
        <v>3.0770687124663896</v>
      </c>
      <c r="K1709" s="2">
        <f t="shared" si="204"/>
        <v>3.1390122385573114</v>
      </c>
    </row>
    <row r="1710" spans="1:11" ht="13.5" x14ac:dyDescent="0.25">
      <c r="A1710" s="3">
        <f>TITRES_STAT!B1713</f>
        <v>44799</v>
      </c>
      <c r="B1710" s="5">
        <f>TITRES_STAT!D1713</f>
        <v>2.98</v>
      </c>
      <c r="C1710" s="2">
        <f t="shared" si="205"/>
        <v>0</v>
      </c>
      <c r="D1710" s="2">
        <f t="shared" si="206"/>
        <v>2.98</v>
      </c>
      <c r="E1710" s="2">
        <f t="shared" si="208"/>
        <v>2.9930000000000003</v>
      </c>
      <c r="F1710" s="2">
        <f t="shared" si="209"/>
        <v>3.1084999999999985</v>
      </c>
      <c r="G1710" s="2">
        <f t="shared" si="203"/>
        <v>3.1359999999999979</v>
      </c>
      <c r="H1710" s="2">
        <f t="shared" si="207"/>
        <v>2.9171499999999981</v>
      </c>
      <c r="I1710" s="2">
        <f t="array" ref="I1710">SUMPRODUCT(B1694:B1713, (ROW(B1694:B1713)-ROW(B1694)+1)) / (20*21/2)</f>
        <v>3.0069999999999997</v>
      </c>
      <c r="J1710" s="2">
        <f t="shared" si="210"/>
        <v>3.0678240731838766</v>
      </c>
      <c r="K1710" s="2">
        <f t="shared" si="204"/>
        <v>3.1327764644962404</v>
      </c>
    </row>
    <row r="1711" spans="1:11" ht="13.5" x14ac:dyDescent="0.25">
      <c r="A1711" s="3">
        <f>TITRES_STAT!B1714</f>
        <v>44802</v>
      </c>
      <c r="B1711" s="5">
        <f>TITRES_STAT!D1714</f>
        <v>2.98</v>
      </c>
      <c r="C1711" s="2">
        <f t="shared" si="205"/>
        <v>0</v>
      </c>
      <c r="D1711" s="2">
        <f t="shared" si="206"/>
        <v>2.98</v>
      </c>
      <c r="E1711" s="2">
        <f t="shared" si="208"/>
        <v>2.98</v>
      </c>
      <c r="F1711" s="2">
        <f t="shared" si="209"/>
        <v>3.0924999999999985</v>
      </c>
      <c r="G1711" s="2">
        <f t="shared" si="203"/>
        <v>3.1357999999999975</v>
      </c>
      <c r="H1711" s="2">
        <f t="shared" si="207"/>
        <v>2.9228999999999985</v>
      </c>
      <c r="I1711" s="2">
        <f t="array" ref="I1711">SUMPRODUCT(B1695:B1714, (ROW(B1695:B1714)-ROW(B1695)+1)) / (20*21/2)</f>
        <v>2.9993333333333334</v>
      </c>
      <c r="J1711" s="2">
        <f t="shared" si="210"/>
        <v>3.0594598757377933</v>
      </c>
      <c r="K1711" s="2">
        <f t="shared" si="204"/>
        <v>3.126785230594427</v>
      </c>
    </row>
    <row r="1712" spans="1:11" ht="13.5" x14ac:dyDescent="0.25">
      <c r="A1712" s="3">
        <f>TITRES_STAT!B1715</f>
        <v>44803</v>
      </c>
      <c r="B1712" s="5">
        <f>TITRES_STAT!D1715</f>
        <v>2.98</v>
      </c>
      <c r="C1712" s="2">
        <f t="shared" si="205"/>
        <v>0</v>
      </c>
      <c r="D1712" s="2">
        <f t="shared" si="206"/>
        <v>2.98</v>
      </c>
      <c r="E1712" s="2">
        <f t="shared" si="208"/>
        <v>2.98</v>
      </c>
      <c r="F1712" s="2">
        <f t="shared" si="209"/>
        <v>3.0764999999999985</v>
      </c>
      <c r="G1712" s="2">
        <f t="shared" si="203"/>
        <v>3.1355999999999979</v>
      </c>
      <c r="H1712" s="2">
        <f t="shared" si="207"/>
        <v>2.9290499999999984</v>
      </c>
      <c r="I1712" s="2">
        <f t="array" ref="I1712">SUMPRODUCT(B1696:B1715, (ROW(B1696:B1715)-ROW(B1696)+1)) / (20*21/2)</f>
        <v>2.9936666666666665</v>
      </c>
      <c r="J1712" s="2">
        <f t="shared" si="210"/>
        <v>3.0518922685246701</v>
      </c>
      <c r="K1712" s="2">
        <f t="shared" si="204"/>
        <v>3.1210289470417045</v>
      </c>
    </row>
    <row r="1713" spans="1:11" ht="13.5" x14ac:dyDescent="0.25">
      <c r="A1713" s="3">
        <f>TITRES_STAT!B1716</f>
        <v>44804</v>
      </c>
      <c r="B1713" s="5">
        <f>TITRES_STAT!D1716</f>
        <v>2.98</v>
      </c>
      <c r="C1713" s="2">
        <f t="shared" si="205"/>
        <v>0</v>
      </c>
      <c r="D1713" s="2">
        <f t="shared" si="206"/>
        <v>2.98</v>
      </c>
      <c r="E1713" s="2">
        <f t="shared" si="208"/>
        <v>2.98</v>
      </c>
      <c r="F1713" s="2">
        <f t="shared" si="209"/>
        <v>3.0604999999999984</v>
      </c>
      <c r="G1713" s="2">
        <f t="shared" si="203"/>
        <v>3.135399999999998</v>
      </c>
      <c r="H1713" s="2">
        <f t="shared" si="207"/>
        <v>2.9355499999999988</v>
      </c>
      <c r="I1713" s="2">
        <f t="array" ref="I1713">SUMPRODUCT(B1697:B1716, (ROW(B1697:B1716)-ROW(B1697)+1)) / (20*21/2)</f>
        <v>2.9892857142857143</v>
      </c>
      <c r="J1713" s="2">
        <f t="shared" si="210"/>
        <v>3.0450453858080349</v>
      </c>
      <c r="K1713" s="2">
        <f t="shared" si="204"/>
        <v>3.1154984000988923</v>
      </c>
    </row>
    <row r="1714" spans="1:11" ht="13.5" x14ac:dyDescent="0.25">
      <c r="A1714" s="3">
        <f>TITRES_STAT!B1717</f>
        <v>44805</v>
      </c>
      <c r="B1714" s="5">
        <f>TITRES_STAT!D1717</f>
        <v>2.98</v>
      </c>
      <c r="C1714" s="2">
        <f t="shared" si="205"/>
        <v>0</v>
      </c>
      <c r="D1714" s="2">
        <f t="shared" si="206"/>
        <v>2.98</v>
      </c>
      <c r="E1714" s="2">
        <f t="shared" si="208"/>
        <v>2.98</v>
      </c>
      <c r="F1714" s="2">
        <f t="shared" si="209"/>
        <v>3.0394999999999985</v>
      </c>
      <c r="G1714" s="2">
        <f t="shared" ref="G1714:G1777" si="211">AVERAGE(B1665:B1714)</f>
        <v>3.135199999999998</v>
      </c>
      <c r="H1714" s="2">
        <f t="shared" si="207"/>
        <v>2.9419499999999994</v>
      </c>
      <c r="I1714" s="2">
        <f t="array" ref="I1714">SUMPRODUCT(B1698:B1717, (ROW(B1698:B1717)-ROW(B1698)+1)) / (20*21/2)</f>
        <v>2.9861904761904765</v>
      </c>
      <c r="J1714" s="2">
        <f t="shared" si="210"/>
        <v>3.0388505871596507</v>
      </c>
      <c r="K1714" s="2">
        <f t="shared" si="204"/>
        <v>3.1101847373499161</v>
      </c>
    </row>
    <row r="1715" spans="1:11" ht="13.5" x14ac:dyDescent="0.25">
      <c r="A1715" s="3">
        <f>TITRES_STAT!B1718</f>
        <v>44806</v>
      </c>
      <c r="B1715" s="5">
        <f>TITRES_STAT!D1718</f>
        <v>2.98</v>
      </c>
      <c r="C1715" s="2">
        <f t="shared" si="205"/>
        <v>0</v>
      </c>
      <c r="D1715" s="2">
        <f t="shared" si="206"/>
        <v>2.98</v>
      </c>
      <c r="E1715" s="2">
        <f t="shared" si="208"/>
        <v>2.98</v>
      </c>
      <c r="F1715" s="2">
        <f t="shared" si="209"/>
        <v>3.0259999999999985</v>
      </c>
      <c r="G1715" s="2">
        <f t="shared" si="211"/>
        <v>3.1349999999999985</v>
      </c>
      <c r="H1715" s="2">
        <f t="shared" si="207"/>
        <v>2.9483499999999991</v>
      </c>
      <c r="I1715" s="2">
        <f t="array" ref="I1715">SUMPRODUCT(B1699:B1718, (ROW(B1699:B1718)-ROW(B1699)+1)) / (20*21/2)</f>
        <v>2.9856190476190472</v>
      </c>
      <c r="J1715" s="2">
        <f t="shared" si="210"/>
        <v>3.0332457693349224</v>
      </c>
      <c r="K1715" s="2">
        <f t="shared" ref="K1715:K1778" si="212">$K$4*B1715+(1-$K$4)*K1714</f>
        <v>3.1050794535322721</v>
      </c>
    </row>
    <row r="1716" spans="1:11" ht="13.5" x14ac:dyDescent="0.25">
      <c r="A1716" s="3">
        <f>TITRES_STAT!B1719</f>
        <v>44809</v>
      </c>
      <c r="B1716" s="5">
        <f>TITRES_STAT!D1719</f>
        <v>2.98</v>
      </c>
      <c r="C1716" s="2">
        <f t="shared" si="205"/>
        <v>0</v>
      </c>
      <c r="D1716" s="2">
        <f t="shared" si="206"/>
        <v>2.98</v>
      </c>
      <c r="E1716" s="2">
        <f t="shared" si="208"/>
        <v>2.98</v>
      </c>
      <c r="F1716" s="2">
        <f t="shared" si="209"/>
        <v>3.0124999999999984</v>
      </c>
      <c r="G1716" s="2">
        <f t="shared" si="211"/>
        <v>3.1347999999999985</v>
      </c>
      <c r="H1716" s="2">
        <f t="shared" si="207"/>
        <v>2.9547499999999998</v>
      </c>
      <c r="I1716" s="2">
        <f t="array" ref="I1716">SUMPRODUCT(B1700:B1719, (ROW(B1700:B1719)-ROW(B1700)+1)) / (20*21/2)</f>
        <v>2.9979523809523805</v>
      </c>
      <c r="J1716" s="2">
        <f t="shared" si="210"/>
        <v>3.0281747436839774</v>
      </c>
      <c r="K1716" s="2">
        <f t="shared" si="212"/>
        <v>3.1001743769231633</v>
      </c>
    </row>
    <row r="1717" spans="1:11" ht="13.5" x14ac:dyDescent="0.25">
      <c r="A1717" s="3">
        <f>TITRES_STAT!B1720</f>
        <v>44810</v>
      </c>
      <c r="B1717" s="5">
        <f>TITRES_STAT!D1720</f>
        <v>2.98</v>
      </c>
      <c r="C1717" s="2">
        <f t="shared" si="205"/>
        <v>0</v>
      </c>
      <c r="D1717" s="2">
        <f t="shared" si="206"/>
        <v>2.98</v>
      </c>
      <c r="E1717" s="2">
        <f t="shared" si="208"/>
        <v>2.98</v>
      </c>
      <c r="F1717" s="2">
        <f t="shared" si="209"/>
        <v>3.0059999999999985</v>
      </c>
      <c r="G1717" s="2">
        <f t="shared" si="211"/>
        <v>3.1345999999999985</v>
      </c>
      <c r="H1717" s="2">
        <f t="shared" si="207"/>
        <v>2.9611499999999999</v>
      </c>
      <c r="I1717" s="2">
        <f t="array" ref="I1717">SUMPRODUCT(B1701:B1720, (ROW(B1701:B1720)-ROW(B1701)+1)) / (20*21/2)</f>
        <v>3.0101904761904761</v>
      </c>
      <c r="J1717" s="2">
        <f t="shared" si="210"/>
        <v>3.0235866728569323</v>
      </c>
      <c r="K1717" s="2">
        <f t="shared" si="212"/>
        <v>3.0954616562595096</v>
      </c>
    </row>
    <row r="1718" spans="1:11" ht="13.5" x14ac:dyDescent="0.25">
      <c r="A1718" s="3">
        <f>TITRES_STAT!B1721</f>
        <v>44811</v>
      </c>
      <c r="B1718" s="5">
        <f>TITRES_STAT!D1721</f>
        <v>3</v>
      </c>
      <c r="C1718" s="2">
        <f t="shared" si="205"/>
        <v>2.0000000000000018E-2</v>
      </c>
      <c r="D1718" s="2">
        <f t="shared" si="206"/>
        <v>2.984</v>
      </c>
      <c r="E1718" s="2">
        <f t="shared" si="208"/>
        <v>2.9820000000000002</v>
      </c>
      <c r="F1718" s="2">
        <f t="shared" si="209"/>
        <v>3.0004999999999988</v>
      </c>
      <c r="G1718" s="2">
        <f t="shared" si="211"/>
        <v>3.1321999999999988</v>
      </c>
      <c r="H1718" s="2">
        <f t="shared" si="207"/>
        <v>2.9676500000000003</v>
      </c>
      <c r="I1718" s="2">
        <f t="array" ref="I1718">SUMPRODUCT(B1702:B1721, (ROW(B1702:B1721)-ROW(B1702)+1)) / (20*21/2)</f>
        <v>3.0232857142857141</v>
      </c>
      <c r="J1718" s="2">
        <f t="shared" si="210"/>
        <v>3.0213403230610338</v>
      </c>
      <c r="K1718" s="2">
        <f t="shared" si="212"/>
        <v>3.0917180618963918</v>
      </c>
    </row>
    <row r="1719" spans="1:11" ht="13.5" x14ac:dyDescent="0.25">
      <c r="A1719" s="3">
        <f>TITRES_STAT!B1722</f>
        <v>44812</v>
      </c>
      <c r="B1719" s="5">
        <f>TITRES_STAT!D1722</f>
        <v>3.13</v>
      </c>
      <c r="C1719" s="2">
        <f t="shared" si="205"/>
        <v>0.12999999999999989</v>
      </c>
      <c r="D1719" s="2">
        <f t="shared" si="206"/>
        <v>3.0140000000000002</v>
      </c>
      <c r="E1719" s="2">
        <f t="shared" si="208"/>
        <v>2.9969999999999999</v>
      </c>
      <c r="F1719" s="2">
        <f t="shared" si="209"/>
        <v>3.0014999999999992</v>
      </c>
      <c r="G1719" s="2">
        <f t="shared" si="211"/>
        <v>3.1295999999999986</v>
      </c>
      <c r="H1719" s="2">
        <f t="shared" si="207"/>
        <v>2.9748000000000001</v>
      </c>
      <c r="I1719" s="2">
        <f t="array" ref="I1719">SUMPRODUCT(B1703:B1722, (ROW(B1703:B1722)-ROW(B1703)+1)) / (20*21/2)</f>
        <v>3.0362380952380947</v>
      </c>
      <c r="J1719" s="2">
        <f t="shared" si="210"/>
        <v>3.0316888637218877</v>
      </c>
      <c r="K1719" s="2">
        <f t="shared" si="212"/>
        <v>3.0932193143710429</v>
      </c>
    </row>
    <row r="1720" spans="1:11" ht="13.5" x14ac:dyDescent="0.25">
      <c r="A1720" s="3">
        <f>TITRES_STAT!B1723</f>
        <v>44813</v>
      </c>
      <c r="B1720" s="5">
        <f>TITRES_STAT!D1723</f>
        <v>3.13</v>
      </c>
      <c r="C1720" s="2">
        <f t="shared" si="205"/>
        <v>0</v>
      </c>
      <c r="D1720" s="2">
        <f t="shared" si="206"/>
        <v>3.0439999999999996</v>
      </c>
      <c r="E1720" s="2">
        <f t="shared" si="208"/>
        <v>3.0119999999999996</v>
      </c>
      <c r="F1720" s="2">
        <f t="shared" si="209"/>
        <v>3.0024999999999995</v>
      </c>
      <c r="G1720" s="2">
        <f t="shared" si="211"/>
        <v>3.1241999999999992</v>
      </c>
      <c r="H1720" s="2">
        <f t="shared" si="207"/>
        <v>2.9819500000000003</v>
      </c>
      <c r="I1720" s="2">
        <f t="array" ref="I1720">SUMPRODUCT(B1704:B1723, (ROW(B1704:B1723)-ROW(B1704)+1)) / (20*21/2)</f>
        <v>3.0569999999999995</v>
      </c>
      <c r="J1720" s="2">
        <f t="shared" si="210"/>
        <v>3.0410518290817081</v>
      </c>
      <c r="K1720" s="2">
        <f t="shared" si="212"/>
        <v>3.0946616941996292</v>
      </c>
    </row>
    <row r="1721" spans="1:11" ht="13.5" x14ac:dyDescent="0.25">
      <c r="A1721" s="3">
        <f>TITRES_STAT!B1724</f>
        <v>44816</v>
      </c>
      <c r="B1721" s="5">
        <f>TITRES_STAT!D1724</f>
        <v>3.14</v>
      </c>
      <c r="C1721" s="2">
        <f t="shared" si="205"/>
        <v>1.0000000000000231E-2</v>
      </c>
      <c r="D1721" s="2">
        <f t="shared" si="206"/>
        <v>3.0759999999999996</v>
      </c>
      <c r="E1721" s="2">
        <f t="shared" si="208"/>
        <v>3.0279999999999996</v>
      </c>
      <c r="F1721" s="2">
        <f t="shared" si="209"/>
        <v>3.0039999999999996</v>
      </c>
      <c r="G1721" s="2">
        <f t="shared" si="211"/>
        <v>3.1189999999999993</v>
      </c>
      <c r="H1721" s="2">
        <f t="shared" si="207"/>
        <v>2.9895000000000005</v>
      </c>
      <c r="I1721" s="2">
        <f t="array" ref="I1721">SUMPRODUCT(B1705:B1724, (ROW(B1705:B1724)-ROW(B1705)+1)) / (20*21/2)</f>
        <v>3.0899047619047617</v>
      </c>
      <c r="J1721" s="2">
        <f t="shared" si="210"/>
        <v>3.0504754644072598</v>
      </c>
      <c r="K1721" s="2">
        <f t="shared" si="212"/>
        <v>3.0964396669761145</v>
      </c>
    </row>
    <row r="1722" spans="1:11" ht="13.5" x14ac:dyDescent="0.25">
      <c r="A1722" s="3">
        <f>TITRES_STAT!B1725</f>
        <v>44817</v>
      </c>
      <c r="B1722" s="5">
        <f>TITRES_STAT!D1725</f>
        <v>3.14</v>
      </c>
      <c r="C1722" s="2">
        <f t="shared" si="205"/>
        <v>0</v>
      </c>
      <c r="D1722" s="2">
        <f t="shared" si="206"/>
        <v>3.1080000000000001</v>
      </c>
      <c r="E1722" s="2">
        <f t="shared" si="208"/>
        <v>3.0439999999999996</v>
      </c>
      <c r="F1722" s="2">
        <f t="shared" si="209"/>
        <v>3.0119999999999996</v>
      </c>
      <c r="G1722" s="2">
        <f t="shared" si="211"/>
        <v>3.1157999999999992</v>
      </c>
      <c r="H1722" s="2">
        <f t="shared" si="207"/>
        <v>2.9972000000000008</v>
      </c>
      <c r="I1722" s="2">
        <f t="array" ref="I1722">SUMPRODUCT(B1706:B1725, (ROW(B1706:B1725)-ROW(B1706)+1)) / (20*21/2)</f>
        <v>3.1352380952380949</v>
      </c>
      <c r="J1722" s="2">
        <f t="shared" si="210"/>
        <v>3.0590016106541875</v>
      </c>
      <c r="K1722" s="2">
        <f t="shared" si="212"/>
        <v>3.0981479153299922</v>
      </c>
    </row>
    <row r="1723" spans="1:11" ht="13.5" x14ac:dyDescent="0.25">
      <c r="A1723" s="3">
        <f>TITRES_STAT!B1726</f>
        <v>44818</v>
      </c>
      <c r="B1723" s="5">
        <f>TITRES_STAT!D1726</f>
        <v>3.23</v>
      </c>
      <c r="C1723" s="2">
        <f t="shared" si="205"/>
        <v>8.9999999999999858E-2</v>
      </c>
      <c r="D1723" s="2">
        <f t="shared" si="206"/>
        <v>3.1540000000000004</v>
      </c>
      <c r="E1723" s="2">
        <f t="shared" si="208"/>
        <v>3.069</v>
      </c>
      <c r="F1723" s="2">
        <f t="shared" si="209"/>
        <v>3.0244999999999997</v>
      </c>
      <c r="G1723" s="2">
        <f t="shared" si="211"/>
        <v>3.1171999999999991</v>
      </c>
      <c r="H1723" s="2">
        <f t="shared" si="207"/>
        <v>3.0053500000000009</v>
      </c>
      <c r="I1723" s="2">
        <f t="array" ref="I1723">SUMPRODUCT(B1707:B1726, (ROW(B1707:B1726)-ROW(B1707)+1)) / (20*21/2)</f>
        <v>3.1922857142857142</v>
      </c>
      <c r="J1723" s="2">
        <f t="shared" si="210"/>
        <v>3.0752871715442649</v>
      </c>
      <c r="K1723" s="2">
        <f t="shared" si="212"/>
        <v>3.1033185853170511</v>
      </c>
    </row>
    <row r="1724" spans="1:11" ht="13.5" x14ac:dyDescent="0.25">
      <c r="A1724" s="3">
        <f>TITRES_STAT!B1727</f>
        <v>44819</v>
      </c>
      <c r="B1724" s="5">
        <f>TITRES_STAT!D1727</f>
        <v>3.37</v>
      </c>
      <c r="C1724" s="2">
        <f t="shared" si="205"/>
        <v>0.14000000000000012</v>
      </c>
      <c r="D1724" s="2">
        <f t="shared" si="206"/>
        <v>3.2020000000000004</v>
      </c>
      <c r="E1724" s="2">
        <f t="shared" si="208"/>
        <v>3.1080000000000001</v>
      </c>
      <c r="F1724" s="2">
        <f t="shared" si="209"/>
        <v>3.0439999999999996</v>
      </c>
      <c r="G1724" s="2">
        <f t="shared" si="211"/>
        <v>3.1205999999999996</v>
      </c>
      <c r="H1724" s="2">
        <f t="shared" si="207"/>
        <v>3.0142000000000007</v>
      </c>
      <c r="I1724" s="2">
        <f t="array" ref="I1724">SUMPRODUCT(B1708:B1727, (ROW(B1708:B1727)-ROW(B1708)+1)) / (20*21/2)</f>
        <v>3.2403333333333335</v>
      </c>
      <c r="J1724" s="2">
        <f t="shared" si="210"/>
        <v>3.1033550599686204</v>
      </c>
      <c r="K1724" s="2">
        <f t="shared" si="212"/>
        <v>3.1137766800105005</v>
      </c>
    </row>
    <row r="1725" spans="1:11" ht="13.5" x14ac:dyDescent="0.25">
      <c r="A1725" s="3">
        <f>TITRES_STAT!B1728</f>
        <v>44820</v>
      </c>
      <c r="B1725" s="5">
        <f>TITRES_STAT!D1728</f>
        <v>3.52</v>
      </c>
      <c r="C1725" s="2">
        <f t="shared" si="205"/>
        <v>0.14999999999999991</v>
      </c>
      <c r="D1725" s="2">
        <f t="shared" si="206"/>
        <v>3.28</v>
      </c>
      <c r="E1725" s="2">
        <f t="shared" si="208"/>
        <v>3.1619999999999999</v>
      </c>
      <c r="F1725" s="2">
        <f t="shared" si="209"/>
        <v>3.0710000000000002</v>
      </c>
      <c r="G1725" s="2">
        <f t="shared" si="211"/>
        <v>3.1269999999999998</v>
      </c>
      <c r="H1725" s="2">
        <f t="shared" si="207"/>
        <v>3.0238000000000005</v>
      </c>
      <c r="I1725" s="2">
        <f t="array" ref="I1725">SUMPRODUCT(B1709:B1728, (ROW(B1709:B1728)-ROW(B1709)+1)) / (20*21/2)</f>
        <v>3.300619047619048</v>
      </c>
      <c r="J1725" s="2">
        <f t="shared" si="210"/>
        <v>3.1430355304477993</v>
      </c>
      <c r="K1725" s="2">
        <f t="shared" si="212"/>
        <v>3.1297070062845989</v>
      </c>
    </row>
    <row r="1726" spans="1:11" ht="13.5" x14ac:dyDescent="0.25">
      <c r="A1726" s="3">
        <f>TITRES_STAT!B1729</f>
        <v>44823</v>
      </c>
      <c r="B1726" s="5">
        <f>TITRES_STAT!D1729</f>
        <v>3.67</v>
      </c>
      <c r="C1726" s="2">
        <f t="shared" si="205"/>
        <v>0.14999999999999991</v>
      </c>
      <c r="D1726" s="2">
        <f t="shared" si="206"/>
        <v>3.3860000000000001</v>
      </c>
      <c r="E1726" s="2">
        <f t="shared" si="208"/>
        <v>3.2310000000000003</v>
      </c>
      <c r="F1726" s="2">
        <f t="shared" si="209"/>
        <v>3.1055000000000001</v>
      </c>
      <c r="G1726" s="2">
        <f t="shared" si="211"/>
        <v>3.1381999999999999</v>
      </c>
      <c r="H1726" s="2">
        <f t="shared" si="207"/>
        <v>3.0338000000000007</v>
      </c>
      <c r="I1726" s="2">
        <f t="array" ref="I1726">SUMPRODUCT(B1710:B1729, (ROW(B1710:B1729)-ROW(B1710)+1)) / (20*21/2)</f>
        <v>3.3571428571428572</v>
      </c>
      <c r="J1726" s="2">
        <f t="shared" si="210"/>
        <v>3.193222622786104</v>
      </c>
      <c r="K1726" s="2">
        <f t="shared" si="212"/>
        <v>3.1508949668224577</v>
      </c>
    </row>
    <row r="1727" spans="1:11" ht="13.5" x14ac:dyDescent="0.25">
      <c r="A1727" s="3">
        <f>TITRES_STAT!B1730</f>
        <v>44824</v>
      </c>
      <c r="B1727" s="5">
        <f>TITRES_STAT!D1730</f>
        <v>3.61</v>
      </c>
      <c r="C1727" s="2">
        <f t="shared" si="205"/>
        <v>-6.0000000000000053E-2</v>
      </c>
      <c r="D1727" s="2">
        <f t="shared" si="206"/>
        <v>3.4799999999999995</v>
      </c>
      <c r="E1727" s="2">
        <f t="shared" si="208"/>
        <v>3.2939999999999996</v>
      </c>
      <c r="F1727" s="2">
        <f t="shared" si="209"/>
        <v>3.137</v>
      </c>
      <c r="G1727" s="2">
        <f t="shared" si="211"/>
        <v>3.1482000000000006</v>
      </c>
      <c r="H1727" s="2">
        <f t="shared" si="207"/>
        <v>3.0431500000000007</v>
      </c>
      <c r="I1727" s="2">
        <f t="array" ref="I1727">SUMPRODUCT(B1711:B1730, (ROW(B1711:B1730)-ROW(B1711)+1)) / (20*21/2)</f>
        <v>3.4137142857142857</v>
      </c>
      <c r="J1727" s="2">
        <f t="shared" si="210"/>
        <v>3.2329157063302842</v>
      </c>
      <c r="K1727" s="2">
        <f t="shared" si="212"/>
        <v>3.168899085770597</v>
      </c>
    </row>
    <row r="1728" spans="1:11" ht="13.5" x14ac:dyDescent="0.25">
      <c r="A1728" s="3">
        <f>TITRES_STAT!B1731</f>
        <v>44825</v>
      </c>
      <c r="B1728" s="5">
        <f>TITRES_STAT!D1731</f>
        <v>3.77</v>
      </c>
      <c r="C1728" s="2">
        <f t="shared" si="205"/>
        <v>0.16000000000000014</v>
      </c>
      <c r="D1728" s="2">
        <f t="shared" si="206"/>
        <v>3.5880000000000001</v>
      </c>
      <c r="E1728" s="2">
        <f t="shared" si="208"/>
        <v>3.371</v>
      </c>
      <c r="F1728" s="2">
        <f t="shared" si="209"/>
        <v>3.1765000000000003</v>
      </c>
      <c r="G1728" s="2">
        <f t="shared" si="211"/>
        <v>3.1636000000000006</v>
      </c>
      <c r="H1728" s="2">
        <f t="shared" si="207"/>
        <v>3.0529500000000001</v>
      </c>
      <c r="I1728" s="2">
        <f t="array" ref="I1728">SUMPRODUCT(B1712:B1731, (ROW(B1712:B1731)-ROW(B1712)+1)) / (20*21/2)</f>
        <v>3.4825238095238094</v>
      </c>
      <c r="J1728" s="2">
        <f t="shared" si="210"/>
        <v>3.2840665914416856</v>
      </c>
      <c r="K1728" s="2">
        <f t="shared" si="212"/>
        <v>3.1924716706423384</v>
      </c>
    </row>
    <row r="1729" spans="1:11" ht="13.5" x14ac:dyDescent="0.25">
      <c r="A1729" s="3">
        <f>TITRES_STAT!B1732</f>
        <v>44826</v>
      </c>
      <c r="B1729" s="5">
        <f>TITRES_STAT!D1732</f>
        <v>3.77</v>
      </c>
      <c r="C1729" s="2">
        <f t="shared" si="205"/>
        <v>0</v>
      </c>
      <c r="D1729" s="2">
        <f t="shared" si="206"/>
        <v>3.6680000000000001</v>
      </c>
      <c r="E1729" s="2">
        <f t="shared" si="208"/>
        <v>3.4350000000000001</v>
      </c>
      <c r="F1729" s="2">
        <f t="shared" si="209"/>
        <v>3.2160000000000002</v>
      </c>
      <c r="G1729" s="2">
        <f t="shared" si="211"/>
        <v>3.1790000000000007</v>
      </c>
      <c r="H1729" s="2">
        <f t="shared" si="207"/>
        <v>3.0623500000000003</v>
      </c>
      <c r="I1729" s="2">
        <f t="array" ref="I1729">SUMPRODUCT(B1713:B1732, (ROW(B1713:B1732)-ROW(B1713)+1)) / (20*21/2)</f>
        <v>3.562761904761905</v>
      </c>
      <c r="J1729" s="2">
        <f t="shared" si="210"/>
        <v>3.3303459636853345</v>
      </c>
      <c r="K1729" s="2">
        <f t="shared" si="212"/>
        <v>3.2151198404210706</v>
      </c>
    </row>
    <row r="1730" spans="1:11" ht="13.5" x14ac:dyDescent="0.25">
      <c r="A1730" s="3">
        <f>TITRES_STAT!B1733</f>
        <v>44827</v>
      </c>
      <c r="B1730" s="5">
        <f>TITRES_STAT!D1733</f>
        <v>3.81</v>
      </c>
      <c r="C1730" s="2">
        <f t="shared" si="205"/>
        <v>4.0000000000000036E-2</v>
      </c>
      <c r="D1730" s="2">
        <f t="shared" si="206"/>
        <v>3.726</v>
      </c>
      <c r="E1730" s="2">
        <f t="shared" si="208"/>
        <v>3.5030000000000001</v>
      </c>
      <c r="F1730" s="2">
        <f t="shared" si="209"/>
        <v>3.2575000000000003</v>
      </c>
      <c r="G1730" s="2">
        <f t="shared" si="211"/>
        <v>3.1952000000000016</v>
      </c>
      <c r="H1730" s="2">
        <f t="shared" si="207"/>
        <v>3.0719499999999993</v>
      </c>
      <c r="I1730" s="2">
        <f t="array" ref="I1730">SUMPRODUCT(B1714:B1733, (ROW(B1714:B1733)-ROW(B1714)+1)) / (20*21/2)</f>
        <v>3.6545714285714288</v>
      </c>
      <c r="J1730" s="2">
        <f t="shared" si="210"/>
        <v>3.3760273004772077</v>
      </c>
      <c r="K1730" s="2">
        <f t="shared" si="212"/>
        <v>3.2384484741300481</v>
      </c>
    </row>
    <row r="1731" spans="1:11" ht="13.5" x14ac:dyDescent="0.25">
      <c r="A1731" s="3">
        <f>TITRES_STAT!B1734</f>
        <v>44830</v>
      </c>
      <c r="B1731" s="5">
        <f>TITRES_STAT!D1734</f>
        <v>3.98</v>
      </c>
      <c r="C1731" s="2">
        <f t="shared" si="205"/>
        <v>0.16999999999999993</v>
      </c>
      <c r="D1731" s="2">
        <f t="shared" si="206"/>
        <v>3.7880000000000003</v>
      </c>
      <c r="E1731" s="2">
        <f t="shared" si="208"/>
        <v>3.5869999999999997</v>
      </c>
      <c r="F1731" s="2">
        <f t="shared" si="209"/>
        <v>3.3075000000000001</v>
      </c>
      <c r="G1731" s="2">
        <f t="shared" si="211"/>
        <v>3.2148000000000012</v>
      </c>
      <c r="H1731" s="2">
        <f t="shared" si="207"/>
        <v>3.0824000000000003</v>
      </c>
      <c r="I1731" s="2">
        <f t="array" ref="I1731">SUMPRODUCT(B1715:B1734, (ROW(B1715:B1734)-ROW(B1715)+1)) / (20*21/2)</f>
        <v>3.7580476190476189</v>
      </c>
      <c r="J1731" s="2">
        <f t="shared" si="210"/>
        <v>3.4335485099555685</v>
      </c>
      <c r="K1731" s="2">
        <f t="shared" si="212"/>
        <v>3.2675289261249483</v>
      </c>
    </row>
    <row r="1732" spans="1:11" ht="13.5" x14ac:dyDescent="0.25">
      <c r="A1732" s="3">
        <f>TITRES_STAT!B1735</f>
        <v>44831</v>
      </c>
      <c r="B1732" s="5">
        <f>TITRES_STAT!D1735</f>
        <v>4.1500000000000004</v>
      </c>
      <c r="C1732" s="2">
        <f t="shared" ref="C1732:C1795" si="213">B1732-B1731</f>
        <v>0.17000000000000037</v>
      </c>
      <c r="D1732" s="2">
        <f t="shared" si="206"/>
        <v>3.8959999999999999</v>
      </c>
      <c r="E1732" s="2">
        <f t="shared" si="208"/>
        <v>3.6879999999999997</v>
      </c>
      <c r="F1732" s="2">
        <f t="shared" si="209"/>
        <v>3.3660000000000005</v>
      </c>
      <c r="G1732" s="2">
        <f t="shared" si="211"/>
        <v>3.2378000000000013</v>
      </c>
      <c r="H1732" s="2">
        <f t="shared" si="207"/>
        <v>3.0932999999999997</v>
      </c>
      <c r="I1732" s="2">
        <f t="array" ref="I1732">SUMPRODUCT(B1716:B1735, (ROW(B1716:B1735)-ROW(B1716)+1)) / (20*21/2)</f>
        <v>3.8732380952380945</v>
      </c>
      <c r="J1732" s="2">
        <f t="shared" si="210"/>
        <v>3.5017819851978951</v>
      </c>
      <c r="K1732" s="2">
        <f t="shared" si="212"/>
        <v>3.3021356349043622</v>
      </c>
    </row>
    <row r="1733" spans="1:11" ht="13.5" x14ac:dyDescent="0.25">
      <c r="A1733" s="3">
        <f>TITRES_STAT!B1736</f>
        <v>44832</v>
      </c>
      <c r="B1733" s="5">
        <f>TITRES_STAT!D1736</f>
        <v>4.33</v>
      </c>
      <c r="C1733" s="2">
        <f t="shared" si="213"/>
        <v>0.17999999999999972</v>
      </c>
      <c r="D1733" s="2">
        <f t="shared" si="206"/>
        <v>4.008</v>
      </c>
      <c r="E1733" s="2">
        <f t="shared" si="208"/>
        <v>3.7979999999999996</v>
      </c>
      <c r="F1733" s="2">
        <f t="shared" si="209"/>
        <v>3.4335000000000009</v>
      </c>
      <c r="G1733" s="2">
        <f t="shared" si="211"/>
        <v>3.2618000000000018</v>
      </c>
      <c r="H1733" s="2">
        <f t="shared" si="207"/>
        <v>3.1047000000000002</v>
      </c>
      <c r="I1733" s="2">
        <f t="array" ref="I1733">SUMPRODUCT(B1717:B1736, (ROW(B1717:B1736)-ROW(B1717)+1)) / (20*21/2)</f>
        <v>4.0001428571428574</v>
      </c>
      <c r="J1733" s="2">
        <f t="shared" si="210"/>
        <v>3.5806598913695242</v>
      </c>
      <c r="K1733" s="2">
        <f t="shared" si="212"/>
        <v>3.3424440413787013</v>
      </c>
    </row>
    <row r="1734" spans="1:11" ht="13.5" x14ac:dyDescent="0.25">
      <c r="A1734" s="3">
        <f>TITRES_STAT!B1737</f>
        <v>44833</v>
      </c>
      <c r="B1734" s="5">
        <f>TITRES_STAT!D1737</f>
        <v>4.5199999999999996</v>
      </c>
      <c r="C1734" s="2">
        <f t="shared" si="213"/>
        <v>0.1899999999999995</v>
      </c>
      <c r="D1734" s="2">
        <f t="shared" ref="D1734:D1797" si="214">AVERAGE(B1730:B1734)</f>
        <v>4.1580000000000004</v>
      </c>
      <c r="E1734" s="2">
        <f t="shared" si="208"/>
        <v>3.9129999999999994</v>
      </c>
      <c r="F1734" s="2">
        <f t="shared" si="209"/>
        <v>3.5105000000000004</v>
      </c>
      <c r="G1734" s="2">
        <f t="shared" si="211"/>
        <v>3.2868000000000017</v>
      </c>
      <c r="H1734" s="2">
        <f t="shared" si="207"/>
        <v>3.1166</v>
      </c>
      <c r="I1734" s="2">
        <f t="array" ref="I1734">SUMPRODUCT(B1718:B1737, (ROW(B1718:B1737)-ROW(B1718)+1)) / (20*21/2)</f>
        <v>4.1387142857142853</v>
      </c>
      <c r="J1734" s="2">
        <f t="shared" si="210"/>
        <v>3.6701208540962362</v>
      </c>
      <c r="K1734" s="2">
        <f t="shared" si="212"/>
        <v>3.3886227064226739</v>
      </c>
    </row>
    <row r="1735" spans="1:11" ht="13.5" x14ac:dyDescent="0.25">
      <c r="A1735" s="3">
        <f>TITRES_STAT!B1738</f>
        <v>44834</v>
      </c>
      <c r="B1735" s="5">
        <f>TITRES_STAT!D1738</f>
        <v>4.72</v>
      </c>
      <c r="C1735" s="2">
        <f t="shared" si="213"/>
        <v>0.20000000000000018</v>
      </c>
      <c r="D1735" s="2">
        <f t="shared" si="214"/>
        <v>4.34</v>
      </c>
      <c r="E1735" s="2">
        <f t="shared" si="208"/>
        <v>4.0329999999999995</v>
      </c>
      <c r="F1735" s="2">
        <f t="shared" si="209"/>
        <v>3.5975000000000001</v>
      </c>
      <c r="G1735" s="2">
        <f t="shared" si="211"/>
        <v>3.3134000000000015</v>
      </c>
      <c r="H1735" s="2">
        <f t="shared" si="207"/>
        <v>3.1290500000000003</v>
      </c>
      <c r="I1735" s="2">
        <f t="array" ref="I1735">SUMPRODUCT(B1719:B1738, (ROW(B1719:B1738)-ROW(B1719)+1)) / (20*21/2)</f>
        <v>4.2888571428571431</v>
      </c>
      <c r="J1735" s="2">
        <f t="shared" si="210"/>
        <v>3.770109344182309</v>
      </c>
      <c r="K1735" s="2">
        <f t="shared" si="212"/>
        <v>3.4408335806806085</v>
      </c>
    </row>
    <row r="1736" spans="1:11" ht="13.5" x14ac:dyDescent="0.25">
      <c r="A1736" s="3">
        <f>TITRES_STAT!B1739</f>
        <v>44837</v>
      </c>
      <c r="B1736" s="5">
        <f>TITRES_STAT!D1739</f>
        <v>4.93</v>
      </c>
      <c r="C1736" s="2">
        <f t="shared" si="213"/>
        <v>0.20999999999999996</v>
      </c>
      <c r="D1736" s="2">
        <f t="shared" si="214"/>
        <v>4.5299999999999994</v>
      </c>
      <c r="E1736" s="2">
        <f t="shared" si="208"/>
        <v>4.1590000000000007</v>
      </c>
      <c r="F1736" s="2">
        <f t="shared" si="209"/>
        <v>3.6950000000000003</v>
      </c>
      <c r="G1736" s="2">
        <f t="shared" si="211"/>
        <v>3.3430000000000013</v>
      </c>
      <c r="H1736" s="2">
        <f t="shared" si="207"/>
        <v>3.1420499999999998</v>
      </c>
      <c r="I1736" s="2">
        <f t="array" ref="I1736">SUMPRODUCT(B1720:B1739, (ROW(B1720:B1739)-ROW(B1720)+1)) / (20*21/2)</f>
        <v>4.4390952380952386</v>
      </c>
      <c r="J1736" s="2">
        <f t="shared" si="210"/>
        <v>3.8805751209268511</v>
      </c>
      <c r="K1736" s="2">
        <f t="shared" si="212"/>
        <v>3.499232263791173</v>
      </c>
    </row>
    <row r="1737" spans="1:11" ht="13.5" x14ac:dyDescent="0.25">
      <c r="A1737" s="3">
        <f>TITRES_STAT!B1740</f>
        <v>44838</v>
      </c>
      <c r="B1737" s="5">
        <f>TITRES_STAT!D1740</f>
        <v>5.15</v>
      </c>
      <c r="C1737" s="2">
        <f t="shared" si="213"/>
        <v>0.22000000000000064</v>
      </c>
      <c r="D1737" s="2">
        <f t="shared" si="214"/>
        <v>4.7299999999999995</v>
      </c>
      <c r="E1737" s="2">
        <f t="shared" si="208"/>
        <v>4.3130000000000006</v>
      </c>
      <c r="F1737" s="2">
        <f t="shared" si="209"/>
        <v>3.8034999999999997</v>
      </c>
      <c r="G1737" s="2">
        <f t="shared" si="211"/>
        <v>3.3800000000000012</v>
      </c>
      <c r="H1737" s="2">
        <f t="shared" si="207"/>
        <v>3.1556500000000001</v>
      </c>
      <c r="I1737" s="2">
        <f t="array" ref="I1737">SUMPRODUCT(B1721:B1740, (ROW(B1721:B1740)-ROW(B1721)+1)) / (20*21/2)</f>
        <v>4.5780476190476191</v>
      </c>
      <c r="J1737" s="2">
        <f t="shared" si="210"/>
        <v>4.0014727284576272</v>
      </c>
      <c r="K1737" s="2">
        <f t="shared" si="212"/>
        <v>3.5639682534464212</v>
      </c>
    </row>
    <row r="1738" spans="1:11" ht="13.5" x14ac:dyDescent="0.25">
      <c r="A1738" s="3">
        <f>TITRES_STAT!B1741</f>
        <v>44839</v>
      </c>
      <c r="B1738" s="5">
        <f>TITRES_STAT!D1741</f>
        <v>5.38</v>
      </c>
      <c r="C1738" s="2">
        <f t="shared" si="213"/>
        <v>0.22999999999999954</v>
      </c>
      <c r="D1738" s="2">
        <f t="shared" si="214"/>
        <v>4.9399999999999995</v>
      </c>
      <c r="E1738" s="2">
        <f t="shared" si="208"/>
        <v>4.4739999999999993</v>
      </c>
      <c r="F1738" s="2">
        <f t="shared" si="209"/>
        <v>3.9224999999999994</v>
      </c>
      <c r="G1738" s="2">
        <f t="shared" si="211"/>
        <v>3.4216000000000006</v>
      </c>
      <c r="H1738" s="2">
        <f t="shared" ref="H1738:H1801" si="215">AVERAGE(B1539:B1738)</f>
        <v>3.1700500000000007</v>
      </c>
      <c r="I1738" s="2">
        <f t="array" ref="I1738">SUMPRODUCT(B1722:B1741, (ROW(B1722:B1741)-ROW(B1722)+1)) / (20*21/2)</f>
        <v>4.6828571428571433</v>
      </c>
      <c r="J1738" s="2">
        <f t="shared" si="210"/>
        <v>4.132761040033091</v>
      </c>
      <c r="K1738" s="2">
        <f t="shared" si="212"/>
        <v>3.6351851846838166</v>
      </c>
    </row>
    <row r="1739" spans="1:11" ht="13.5" x14ac:dyDescent="0.25">
      <c r="A1739" s="3">
        <f>TITRES_STAT!B1742</f>
        <v>44840</v>
      </c>
      <c r="B1739" s="5">
        <f>TITRES_STAT!D1742</f>
        <v>5.5</v>
      </c>
      <c r="C1739" s="2">
        <f t="shared" si="213"/>
        <v>0.12000000000000011</v>
      </c>
      <c r="D1739" s="2">
        <f t="shared" si="214"/>
        <v>5.1360000000000001</v>
      </c>
      <c r="E1739" s="2">
        <f t="shared" si="208"/>
        <v>4.6470000000000002</v>
      </c>
      <c r="F1739" s="2">
        <f t="shared" si="209"/>
        <v>4.0409999999999995</v>
      </c>
      <c r="G1739" s="2">
        <f t="shared" si="211"/>
        <v>3.4656000000000002</v>
      </c>
      <c r="H1739" s="2">
        <f t="shared" si="215"/>
        <v>3.1850500000000004</v>
      </c>
      <c r="I1739" s="2">
        <f t="array" ref="I1739">SUMPRODUCT(B1723:B1742, (ROW(B1723:B1742)-ROW(B1723)+1)) / (20*21/2)</f>
        <v>4.7556666666666665</v>
      </c>
      <c r="J1739" s="2">
        <f t="shared" si="210"/>
        <v>4.2629742743156536</v>
      </c>
      <c r="K1739" s="2">
        <f t="shared" si="212"/>
        <v>3.7083151774413143</v>
      </c>
    </row>
    <row r="1740" spans="1:11" ht="13.5" x14ac:dyDescent="0.25">
      <c r="A1740" s="3">
        <f>TITRES_STAT!B1743</f>
        <v>44841</v>
      </c>
      <c r="B1740" s="5">
        <f>TITRES_STAT!D1743</f>
        <v>5.5</v>
      </c>
      <c r="C1740" s="2">
        <f t="shared" si="213"/>
        <v>0</v>
      </c>
      <c r="D1740" s="2">
        <f t="shared" si="214"/>
        <v>5.2919999999999998</v>
      </c>
      <c r="E1740" s="2">
        <f t="shared" ref="E1740:E1803" si="216">AVERAGE(B1731:B1740)</f>
        <v>4.8160000000000007</v>
      </c>
      <c r="F1740" s="2">
        <f t="shared" si="209"/>
        <v>4.1594999999999995</v>
      </c>
      <c r="G1740" s="2">
        <f t="shared" si="211"/>
        <v>3.5096000000000003</v>
      </c>
      <c r="H1740" s="2">
        <f t="shared" si="215"/>
        <v>3.2000500000000005</v>
      </c>
      <c r="I1740" s="2">
        <f t="array" ref="I1740">SUMPRODUCT(B1724:B1743, (ROW(B1724:B1743)-ROW(B1724)+1)) / (20*21/2)</f>
        <v>4.7985238095238101</v>
      </c>
      <c r="J1740" s="2">
        <f t="shared" si="210"/>
        <v>4.3807862481903532</v>
      </c>
      <c r="K1740" s="2">
        <f t="shared" si="212"/>
        <v>3.7785773273455767</v>
      </c>
    </row>
    <row r="1741" spans="1:11" ht="13.5" x14ac:dyDescent="0.25">
      <c r="A1741" s="3">
        <f>TITRES_STAT!B1744</f>
        <v>44844</v>
      </c>
      <c r="B1741" s="5">
        <f>TITRES_STAT!D1744</f>
        <v>5.26</v>
      </c>
      <c r="C1741" s="2">
        <f t="shared" si="213"/>
        <v>-0.24000000000000021</v>
      </c>
      <c r="D1741" s="2">
        <f t="shared" si="214"/>
        <v>5.3579999999999997</v>
      </c>
      <c r="E1741" s="2">
        <f t="shared" si="216"/>
        <v>4.944</v>
      </c>
      <c r="F1741" s="2">
        <f t="shared" si="209"/>
        <v>4.2654999999999994</v>
      </c>
      <c r="G1741" s="2">
        <f t="shared" si="211"/>
        <v>3.5488</v>
      </c>
      <c r="H1741" s="2">
        <f t="shared" si="215"/>
        <v>3.2138500000000003</v>
      </c>
      <c r="I1741" s="2">
        <f t="array" ref="I1741">SUMPRODUCT(B1725:B1744, (ROW(B1725:B1744)-ROW(B1725)+1)) / (20*21/2)</f>
        <v>4.8138571428571417</v>
      </c>
      <c r="J1741" s="2">
        <f t="shared" si="210"/>
        <v>4.4645208912198431</v>
      </c>
      <c r="K1741" s="2">
        <f t="shared" si="212"/>
        <v>3.8366723341163382</v>
      </c>
    </row>
    <row r="1742" spans="1:11" ht="13.5" x14ac:dyDescent="0.25">
      <c r="A1742" s="3">
        <f>TITRES_STAT!B1745</f>
        <v>44845</v>
      </c>
      <c r="B1742" s="5">
        <f>TITRES_STAT!D1745</f>
        <v>5.03</v>
      </c>
      <c r="C1742" s="2">
        <f t="shared" si="213"/>
        <v>-0.22999999999999954</v>
      </c>
      <c r="D1742" s="2">
        <f t="shared" si="214"/>
        <v>5.3340000000000005</v>
      </c>
      <c r="E1742" s="2">
        <f t="shared" si="216"/>
        <v>5.032</v>
      </c>
      <c r="F1742" s="2">
        <f t="shared" si="209"/>
        <v>4.3599999999999994</v>
      </c>
      <c r="G1742" s="2">
        <f t="shared" si="211"/>
        <v>3.5833999999999997</v>
      </c>
      <c r="H1742" s="2">
        <f t="shared" si="215"/>
        <v>3.2265000000000001</v>
      </c>
      <c r="I1742" s="2">
        <f t="array" ref="I1742">SUMPRODUCT(B1726:B1745, (ROW(B1726:B1745)-ROW(B1726)+1)) / (20*21/2)</f>
        <v>4.8042857142857143</v>
      </c>
      <c r="J1742" s="2">
        <f t="shared" si="210"/>
        <v>4.5183760444370007</v>
      </c>
      <c r="K1742" s="2">
        <f t="shared" si="212"/>
        <v>3.8834694974843251</v>
      </c>
    </row>
    <row r="1743" spans="1:11" ht="13.5" x14ac:dyDescent="0.25">
      <c r="A1743" s="3">
        <f>TITRES_STAT!B1746</f>
        <v>44846</v>
      </c>
      <c r="B1743" s="5">
        <f>TITRES_STAT!D1746</f>
        <v>4.8099999999999996</v>
      </c>
      <c r="C1743" s="2">
        <f t="shared" si="213"/>
        <v>-0.22000000000000064</v>
      </c>
      <c r="D1743" s="2">
        <f t="shared" si="214"/>
        <v>5.22</v>
      </c>
      <c r="E1743" s="2">
        <f t="shared" si="216"/>
        <v>5.08</v>
      </c>
      <c r="F1743" s="2">
        <f t="shared" si="209"/>
        <v>4.4390000000000009</v>
      </c>
      <c r="G1743" s="2">
        <f t="shared" si="211"/>
        <v>3.6135999999999999</v>
      </c>
      <c r="H1743" s="2">
        <f t="shared" si="215"/>
        <v>3.2380499999999999</v>
      </c>
      <c r="I1743" s="2">
        <f t="array" ref="I1743">SUMPRODUCT(B1727:B1746, (ROW(B1727:B1746)-ROW(B1727)+1)) / (20*21/2)</f>
        <v>4.7724285714285717</v>
      </c>
      <c r="J1743" s="2">
        <f t="shared" si="210"/>
        <v>4.5461497544906191</v>
      </c>
      <c r="K1743" s="2">
        <f t="shared" si="212"/>
        <v>3.9198040269947438</v>
      </c>
    </row>
    <row r="1744" spans="1:11" ht="13.5" x14ac:dyDescent="0.25">
      <c r="A1744" s="3">
        <f>TITRES_STAT!B1747</f>
        <v>44847</v>
      </c>
      <c r="B1744" s="5">
        <f>TITRES_STAT!D1747</f>
        <v>4.5999999999999996</v>
      </c>
      <c r="C1744" s="2">
        <f t="shared" si="213"/>
        <v>-0.20999999999999996</v>
      </c>
      <c r="D1744" s="2">
        <f t="shared" si="214"/>
        <v>5.0399999999999991</v>
      </c>
      <c r="E1744" s="2">
        <f t="shared" si="216"/>
        <v>5.0880000000000001</v>
      </c>
      <c r="F1744" s="2">
        <f t="shared" si="209"/>
        <v>4.5005000000000006</v>
      </c>
      <c r="G1744" s="2">
        <f t="shared" si="211"/>
        <v>3.6375999999999995</v>
      </c>
      <c r="H1744" s="2">
        <f t="shared" si="215"/>
        <v>3.2485500000000007</v>
      </c>
      <c r="I1744" s="2">
        <f t="array" ref="I1744">SUMPRODUCT(B1728:B1747, (ROW(B1728:B1747)-ROW(B1728)+1)) / (20*21/2)</f>
        <v>4.7541904761904776</v>
      </c>
      <c r="J1744" s="2">
        <f t="shared" si="210"/>
        <v>4.5512783493010369</v>
      </c>
      <c r="K1744" s="2">
        <f t="shared" si="212"/>
        <v>3.9464783788773028</v>
      </c>
    </row>
    <row r="1745" spans="1:11" ht="13.5" x14ac:dyDescent="0.25">
      <c r="A1745" s="3">
        <f>TITRES_STAT!B1748</f>
        <v>44848</v>
      </c>
      <c r="B1745" s="5">
        <f>TITRES_STAT!D1748</f>
        <v>4.4000000000000004</v>
      </c>
      <c r="C1745" s="2">
        <f t="shared" si="213"/>
        <v>-0.19999999999999929</v>
      </c>
      <c r="D1745" s="2">
        <f t="shared" si="214"/>
        <v>4.8199999999999985</v>
      </c>
      <c r="E1745" s="2">
        <f t="shared" si="216"/>
        <v>5.056</v>
      </c>
      <c r="F1745" s="2">
        <f t="shared" si="209"/>
        <v>4.5445000000000002</v>
      </c>
      <c r="G1745" s="2">
        <f t="shared" si="211"/>
        <v>3.6605999999999996</v>
      </c>
      <c r="H1745" s="2">
        <f t="shared" si="215"/>
        <v>3.2580500000000008</v>
      </c>
      <c r="I1745" s="2">
        <f t="array" ref="I1745">SUMPRODUCT(B1729:B1748, (ROW(B1729:B1748)-ROW(B1729)+1)) / (20*21/2)</f>
        <v>4.7503809523809526</v>
      </c>
      <c r="J1745" s="2">
        <f t="shared" si="210"/>
        <v>4.5368708874628432</v>
      </c>
      <c r="K1745" s="2">
        <f t="shared" si="212"/>
        <v>3.9642635404899575</v>
      </c>
    </row>
    <row r="1746" spans="1:11" ht="13.5" x14ac:dyDescent="0.25">
      <c r="A1746" s="3">
        <f>TITRES_STAT!B1749</f>
        <v>44851</v>
      </c>
      <c r="B1746" s="5">
        <f>TITRES_STAT!D1749</f>
        <v>4.21</v>
      </c>
      <c r="C1746" s="2">
        <f t="shared" si="213"/>
        <v>-0.19000000000000039</v>
      </c>
      <c r="D1746" s="2">
        <f t="shared" si="214"/>
        <v>4.6100000000000003</v>
      </c>
      <c r="E1746" s="2">
        <f t="shared" si="216"/>
        <v>4.984</v>
      </c>
      <c r="F1746" s="2">
        <f t="shared" si="209"/>
        <v>4.5715000000000003</v>
      </c>
      <c r="G1746" s="2">
        <f t="shared" si="211"/>
        <v>3.6797999999999997</v>
      </c>
      <c r="H1746" s="2">
        <f t="shared" si="215"/>
        <v>3.267100000000001</v>
      </c>
      <c r="I1746" s="2">
        <f t="array" ref="I1746">SUMPRODUCT(B1730:B1749, (ROW(B1730:B1749)-ROW(B1730)+1)) / (20*21/2)</f>
        <v>4.7618095238095242</v>
      </c>
      <c r="J1746" s="2">
        <f t="shared" si="210"/>
        <v>4.5057403267520959</v>
      </c>
      <c r="K1746" s="2">
        <f t="shared" si="212"/>
        <v>3.973900264392312</v>
      </c>
    </row>
    <row r="1747" spans="1:11" ht="13.5" x14ac:dyDescent="0.25">
      <c r="A1747" s="3">
        <f>TITRES_STAT!B1750</f>
        <v>44852</v>
      </c>
      <c r="B1747" s="5">
        <f>TITRES_STAT!D1750</f>
        <v>4.38</v>
      </c>
      <c r="C1747" s="2">
        <f t="shared" si="213"/>
        <v>0.16999999999999993</v>
      </c>
      <c r="D1747" s="2">
        <f t="shared" si="214"/>
        <v>4.4799999999999995</v>
      </c>
      <c r="E1747" s="2">
        <f t="shared" si="216"/>
        <v>4.907</v>
      </c>
      <c r="F1747" s="2">
        <f t="shared" si="209"/>
        <v>4.6100000000000003</v>
      </c>
      <c r="G1747" s="2">
        <f t="shared" si="211"/>
        <v>3.7051999999999992</v>
      </c>
      <c r="H1747" s="2">
        <f t="shared" si="215"/>
        <v>3.2770000000000006</v>
      </c>
      <c r="I1747" s="2">
        <f t="array" ref="I1747">SUMPRODUCT(B1731:B1750, (ROW(B1731:B1750)-ROW(B1731)+1)) / (20*21/2)</f>
        <v>4.7884761904761906</v>
      </c>
      <c r="J1747" s="2">
        <f t="shared" si="210"/>
        <v>4.4937650575376109</v>
      </c>
      <c r="K1747" s="2">
        <f t="shared" si="212"/>
        <v>3.9898257442200649</v>
      </c>
    </row>
    <row r="1748" spans="1:11" ht="13.5" x14ac:dyDescent="0.25">
      <c r="A1748" s="3">
        <f>TITRES_STAT!B1751</f>
        <v>44853</v>
      </c>
      <c r="B1748" s="5">
        <f>TITRES_STAT!D1751</f>
        <v>4.57</v>
      </c>
      <c r="C1748" s="2">
        <f t="shared" si="213"/>
        <v>0.19000000000000039</v>
      </c>
      <c r="D1748" s="2">
        <f t="shared" si="214"/>
        <v>4.4320000000000004</v>
      </c>
      <c r="E1748" s="2">
        <f t="shared" si="216"/>
        <v>4.8259999999999996</v>
      </c>
      <c r="F1748" s="2">
        <f t="shared" ref="F1748:F1811" si="217">AVERAGE(B1729:B1748)</f>
        <v>4.6499999999999986</v>
      </c>
      <c r="G1748" s="2">
        <f t="shared" si="211"/>
        <v>3.7343999999999995</v>
      </c>
      <c r="H1748" s="2">
        <f t="shared" si="215"/>
        <v>3.2877500000000008</v>
      </c>
      <c r="I1748" s="2">
        <f t="array" ref="I1748">SUMPRODUCT(B1732:B1751, (ROW(B1732:B1751)-ROW(B1732)+1)) / (20*21/2)</f>
        <v>4.8010000000000002</v>
      </c>
      <c r="J1748" s="2">
        <f t="shared" si="210"/>
        <v>4.5010255282483147</v>
      </c>
      <c r="K1748" s="2">
        <f t="shared" si="212"/>
        <v>4.0125776758192782</v>
      </c>
    </row>
    <row r="1749" spans="1:11" ht="13.5" x14ac:dyDescent="0.25">
      <c r="A1749" s="3">
        <f>TITRES_STAT!B1752</f>
        <v>44854</v>
      </c>
      <c r="B1749" s="5">
        <f>TITRES_STAT!D1752</f>
        <v>4.7699999999999996</v>
      </c>
      <c r="C1749" s="2">
        <f t="shared" si="213"/>
        <v>0.19999999999999929</v>
      </c>
      <c r="D1749" s="2">
        <f t="shared" si="214"/>
        <v>4.4659999999999993</v>
      </c>
      <c r="E1749" s="2">
        <f t="shared" si="216"/>
        <v>4.7530000000000001</v>
      </c>
      <c r="F1749" s="2">
        <f t="shared" si="217"/>
        <v>4.6999999999999993</v>
      </c>
      <c r="G1749" s="2">
        <f t="shared" si="211"/>
        <v>3.7675999999999998</v>
      </c>
      <c r="H1749" s="2">
        <f t="shared" si="215"/>
        <v>3.2995500000000004</v>
      </c>
      <c r="I1749" s="2">
        <f t="array" ref="I1749">SUMPRODUCT(B1733:B1752, (ROW(B1733:B1752)-ROW(B1733)+1)) / (20*21/2)</f>
        <v>4.8206190476190471</v>
      </c>
      <c r="J1749" s="2">
        <f t="shared" ref="J1749:J1812" si="218">$J$4*B1749+J1748*(1-$J$4)</f>
        <v>4.5266421446056189</v>
      </c>
      <c r="K1749" s="2">
        <f t="shared" si="212"/>
        <v>4.0422805120616596</v>
      </c>
    </row>
    <row r="1750" spans="1:11" ht="13.5" x14ac:dyDescent="0.25">
      <c r="A1750" s="3">
        <f>TITRES_STAT!B1753</f>
        <v>44855</v>
      </c>
      <c r="B1750" s="5">
        <f>TITRES_STAT!D1753</f>
        <v>4.9800000000000004</v>
      </c>
      <c r="C1750" s="2">
        <f t="shared" si="213"/>
        <v>0.21000000000000085</v>
      </c>
      <c r="D1750" s="2">
        <f t="shared" si="214"/>
        <v>4.5819999999999999</v>
      </c>
      <c r="E1750" s="2">
        <f t="shared" si="216"/>
        <v>4.7010000000000005</v>
      </c>
      <c r="F1750" s="2">
        <f t="shared" si="217"/>
        <v>4.7584999999999997</v>
      </c>
      <c r="G1750" s="2">
        <f t="shared" si="211"/>
        <v>3.8049999999999993</v>
      </c>
      <c r="H1750" s="2">
        <f t="shared" si="215"/>
        <v>3.3124000000000007</v>
      </c>
      <c r="I1750" s="2">
        <f t="array" ref="I1750">SUMPRODUCT(B1734:B1753, (ROW(B1734:B1753)-ROW(B1734)+1)) / (20*21/2)</f>
        <v>4.8570952380952379</v>
      </c>
      <c r="J1750" s="2">
        <f t="shared" si="218"/>
        <v>4.5698190832146075</v>
      </c>
      <c r="K1750" s="2">
        <f t="shared" si="212"/>
        <v>4.0790538253141442</v>
      </c>
    </row>
    <row r="1751" spans="1:11" ht="13.5" x14ac:dyDescent="0.25">
      <c r="A1751" s="3">
        <f>TITRES_STAT!B1754</f>
        <v>44858</v>
      </c>
      <c r="B1751" s="5">
        <f>TITRES_STAT!D1754</f>
        <v>4.8899999999999997</v>
      </c>
      <c r="C1751" s="2">
        <f t="shared" si="213"/>
        <v>-9.0000000000000746E-2</v>
      </c>
      <c r="D1751" s="2">
        <f t="shared" si="214"/>
        <v>4.718</v>
      </c>
      <c r="E1751" s="2">
        <f t="shared" si="216"/>
        <v>4.6639999999999997</v>
      </c>
      <c r="F1751" s="2">
        <f t="shared" si="217"/>
        <v>4.8040000000000003</v>
      </c>
      <c r="G1751" s="2">
        <f t="shared" si="211"/>
        <v>3.8405999999999993</v>
      </c>
      <c r="H1751" s="2">
        <f t="shared" si="215"/>
        <v>3.3248000000000006</v>
      </c>
      <c r="I1751" s="2">
        <f t="array" ref="I1751">SUMPRODUCT(B1735:B1754, (ROW(B1735:B1754)-ROW(B1735)+1)) / (20*21/2)</f>
        <v>4.8692857142857138</v>
      </c>
      <c r="J1751" s="2">
        <f t="shared" si="218"/>
        <v>4.6003125038608346</v>
      </c>
      <c r="K1751" s="2">
        <f t="shared" si="212"/>
        <v>4.1108556360861384</v>
      </c>
    </row>
    <row r="1752" spans="1:11" ht="13.5" x14ac:dyDescent="0.25">
      <c r="A1752" s="3">
        <f>TITRES_STAT!B1755</f>
        <v>44859</v>
      </c>
      <c r="B1752" s="5">
        <f>TITRES_STAT!D1755</f>
        <v>5.01</v>
      </c>
      <c r="C1752" s="2">
        <f t="shared" si="213"/>
        <v>0.12000000000000011</v>
      </c>
      <c r="D1752" s="2">
        <f t="shared" si="214"/>
        <v>4.8439999999999994</v>
      </c>
      <c r="E1752" s="2">
        <f t="shared" si="216"/>
        <v>4.6619999999999999</v>
      </c>
      <c r="F1752" s="2">
        <f t="shared" si="217"/>
        <v>4.8469999999999995</v>
      </c>
      <c r="G1752" s="2">
        <f t="shared" si="211"/>
        <v>3.8811999999999989</v>
      </c>
      <c r="H1752" s="2">
        <f t="shared" si="215"/>
        <v>3.3378000000000001</v>
      </c>
      <c r="I1752" s="2">
        <f t="array" ref="I1752">SUMPRODUCT(B1736:B1755, (ROW(B1736:B1755)-ROW(B1736)+1)) / (20*21/2)</f>
        <v>4.8962380952380951</v>
      </c>
      <c r="J1752" s="2">
        <f t="shared" si="218"/>
        <v>4.6393303606359932</v>
      </c>
      <c r="K1752" s="2">
        <f t="shared" si="212"/>
        <v>4.1461161993768778</v>
      </c>
    </row>
    <row r="1753" spans="1:11" ht="13.5" x14ac:dyDescent="0.25">
      <c r="A1753" s="3">
        <f>TITRES_STAT!B1756</f>
        <v>44860</v>
      </c>
      <c r="B1753" s="5">
        <f>TITRES_STAT!D1756</f>
        <v>5.23</v>
      </c>
      <c r="C1753" s="2">
        <f t="shared" si="213"/>
        <v>0.22000000000000064</v>
      </c>
      <c r="D1753" s="2">
        <f t="shared" si="214"/>
        <v>4.976</v>
      </c>
      <c r="E1753" s="2">
        <f t="shared" si="216"/>
        <v>4.7039999999999988</v>
      </c>
      <c r="F1753" s="2">
        <f t="shared" si="217"/>
        <v>4.8920000000000012</v>
      </c>
      <c r="G1753" s="2">
        <f t="shared" si="211"/>
        <v>3.9261999999999988</v>
      </c>
      <c r="H1753" s="2">
        <f t="shared" si="215"/>
        <v>3.3519000000000005</v>
      </c>
      <c r="I1753" s="2">
        <f t="array" ref="I1753">SUMPRODUCT(B1737:B1756, (ROW(B1737:B1756)-ROW(B1737)+1)) / (20*21/2)</f>
        <v>4.9351904761904759</v>
      </c>
      <c r="J1753" s="2">
        <f t="shared" si="218"/>
        <v>4.6955846120039935</v>
      </c>
      <c r="K1753" s="2">
        <f t="shared" si="212"/>
        <v>4.1886214464601377</v>
      </c>
    </row>
    <row r="1754" spans="1:11" ht="13.5" x14ac:dyDescent="0.25">
      <c r="A1754" s="3">
        <f>TITRES_STAT!B1757</f>
        <v>44861</v>
      </c>
      <c r="B1754" s="5">
        <f>TITRES_STAT!D1757</f>
        <v>5.0199999999999996</v>
      </c>
      <c r="C1754" s="2">
        <f t="shared" si="213"/>
        <v>-0.21000000000000085</v>
      </c>
      <c r="D1754" s="2">
        <f t="shared" si="214"/>
        <v>5.0259999999999998</v>
      </c>
      <c r="E1754" s="2">
        <f t="shared" si="216"/>
        <v>4.7459999999999996</v>
      </c>
      <c r="F1754" s="2">
        <f t="shared" si="217"/>
        <v>4.9169999999999998</v>
      </c>
      <c r="G1754" s="2">
        <f t="shared" si="211"/>
        <v>3.9669999999999992</v>
      </c>
      <c r="H1754" s="2">
        <f t="shared" si="215"/>
        <v>3.3649499999999999</v>
      </c>
      <c r="I1754" s="2">
        <f t="array" ref="I1754">SUMPRODUCT(B1738:B1757, (ROW(B1738:B1757)-ROW(B1738)+1)) / (20*21/2)</f>
        <v>4.9721428571428579</v>
      </c>
      <c r="J1754" s="2">
        <f t="shared" si="218"/>
        <v>4.7264813156226611</v>
      </c>
      <c r="K1754" s="2">
        <f t="shared" si="212"/>
        <v>4.2212245269911133</v>
      </c>
    </row>
    <row r="1755" spans="1:11" ht="13.5" x14ac:dyDescent="0.25">
      <c r="A1755" s="3">
        <f>TITRES_STAT!B1758</f>
        <v>44862</v>
      </c>
      <c r="B1755" s="5">
        <f>TITRES_STAT!D1758</f>
        <v>5.2</v>
      </c>
      <c r="C1755" s="2">
        <f t="shared" si="213"/>
        <v>0.1800000000000006</v>
      </c>
      <c r="D1755" s="2">
        <f t="shared" si="214"/>
        <v>5.0699999999999994</v>
      </c>
      <c r="E1755" s="2">
        <f t="shared" si="216"/>
        <v>4.8260000000000005</v>
      </c>
      <c r="F1755" s="2">
        <f t="shared" si="217"/>
        <v>4.9410000000000007</v>
      </c>
      <c r="G1755" s="2">
        <f t="shared" si="211"/>
        <v>4.0113999999999992</v>
      </c>
      <c r="H1755" s="2">
        <f t="shared" si="215"/>
        <v>3.3788500000000004</v>
      </c>
      <c r="I1755" s="2">
        <f t="array" ref="I1755">SUMPRODUCT(B1739:B1758, (ROW(B1739:B1758)-ROW(B1739)+1)) / (20*21/2)</f>
        <v>5.0071904761904751</v>
      </c>
      <c r="J1755" s="2">
        <f t="shared" si="218"/>
        <v>4.7715783331824078</v>
      </c>
      <c r="K1755" s="2">
        <f t="shared" si="212"/>
        <v>4.2596078788738154</v>
      </c>
    </row>
    <row r="1756" spans="1:11" ht="13.5" x14ac:dyDescent="0.25">
      <c r="A1756" s="3">
        <f>TITRES_STAT!B1759</f>
        <v>44865</v>
      </c>
      <c r="B1756" s="5">
        <f>TITRES_STAT!D1759</f>
        <v>5.35</v>
      </c>
      <c r="C1756" s="2">
        <f t="shared" si="213"/>
        <v>0.14999999999999947</v>
      </c>
      <c r="D1756" s="2">
        <f t="shared" si="214"/>
        <v>5.1620000000000008</v>
      </c>
      <c r="E1756" s="2">
        <f t="shared" si="216"/>
        <v>4.9399999999999995</v>
      </c>
      <c r="F1756" s="2">
        <f t="shared" si="217"/>
        <v>4.9620000000000006</v>
      </c>
      <c r="G1756" s="2">
        <f t="shared" si="211"/>
        <v>4.0587999999999997</v>
      </c>
      <c r="H1756" s="2">
        <f t="shared" si="215"/>
        <v>3.3930000000000007</v>
      </c>
      <c r="I1756" s="2">
        <f t="array" ref="I1756">SUMPRODUCT(B1740:B1759, (ROW(B1740:B1759)-ROW(B1740)+1)) / (20*21/2)</f>
        <v>5.0281428571428561</v>
      </c>
      <c r="J1756" s="2">
        <f t="shared" si="218"/>
        <v>4.8266661109745597</v>
      </c>
      <c r="K1756" s="2">
        <f t="shared" si="212"/>
        <v>4.3023683542120974</v>
      </c>
    </row>
    <row r="1757" spans="1:11" ht="13.5" x14ac:dyDescent="0.25">
      <c r="A1757" s="3">
        <f>TITRES_STAT!B1760</f>
        <v>44866</v>
      </c>
      <c r="B1757" s="5">
        <f>TITRES_STAT!D1760</f>
        <v>5.35</v>
      </c>
      <c r="C1757" s="2">
        <f t="shared" si="213"/>
        <v>0</v>
      </c>
      <c r="D1757" s="2">
        <f t="shared" si="214"/>
        <v>5.2299999999999995</v>
      </c>
      <c r="E1757" s="2">
        <f t="shared" si="216"/>
        <v>5.0370000000000008</v>
      </c>
      <c r="F1757" s="2">
        <f t="shared" si="217"/>
        <v>4.9719999999999995</v>
      </c>
      <c r="G1757" s="2">
        <f t="shared" si="211"/>
        <v>4.1061999999999985</v>
      </c>
      <c r="H1757" s="2">
        <f t="shared" si="215"/>
        <v>3.4071500000000001</v>
      </c>
      <c r="I1757" s="2">
        <f t="array" ref="I1757">SUMPRODUCT(B1741:B1760, (ROW(B1741:B1760)-ROW(B1741)+1)) / (20*21/2)</f>
        <v>5.0324761904761912</v>
      </c>
      <c r="J1757" s="2">
        <f t="shared" si="218"/>
        <v>4.8765074337388876</v>
      </c>
      <c r="K1757" s="2">
        <f t="shared" si="212"/>
        <v>4.3434519481645646</v>
      </c>
    </row>
    <row r="1758" spans="1:11" ht="13.5" x14ac:dyDescent="0.25">
      <c r="A1758" s="3">
        <f>TITRES_STAT!B1761</f>
        <v>44867</v>
      </c>
      <c r="B1758" s="5">
        <f>TITRES_STAT!D1761</f>
        <v>5.34</v>
      </c>
      <c r="C1758" s="2">
        <f t="shared" si="213"/>
        <v>-9.9999999999997868E-3</v>
      </c>
      <c r="D1758" s="2">
        <f t="shared" si="214"/>
        <v>5.2519999999999998</v>
      </c>
      <c r="E1758" s="2">
        <f t="shared" si="216"/>
        <v>5.1139999999999999</v>
      </c>
      <c r="F1758" s="2">
        <f t="shared" si="217"/>
        <v>4.9700000000000006</v>
      </c>
      <c r="G1758" s="2">
        <f t="shared" si="211"/>
        <v>4.1533999999999995</v>
      </c>
      <c r="H1758" s="2">
        <f t="shared" si="215"/>
        <v>3.4208000000000012</v>
      </c>
      <c r="I1758" s="2">
        <f t="array" ref="I1758">SUMPRODUCT(B1742:B1761, (ROW(B1742:B1761)-ROW(B1742)+1)) / (20*21/2)</f>
        <v>5.039190476190476</v>
      </c>
      <c r="J1758" s="2">
        <f t="shared" si="218"/>
        <v>4.9206495829066128</v>
      </c>
      <c r="K1758" s="2">
        <f t="shared" si="212"/>
        <v>4.3825322639228164</v>
      </c>
    </row>
    <row r="1759" spans="1:11" ht="13.5" x14ac:dyDescent="0.25">
      <c r="A1759" s="3">
        <f>TITRES_STAT!B1762</f>
        <v>44868</v>
      </c>
      <c r="B1759" s="5">
        <f>TITRES_STAT!D1762</f>
        <v>5.19</v>
      </c>
      <c r="C1759" s="2">
        <f t="shared" si="213"/>
        <v>-0.14999999999999947</v>
      </c>
      <c r="D1759" s="2">
        <f t="shared" si="214"/>
        <v>5.2860000000000005</v>
      </c>
      <c r="E1759" s="2">
        <f t="shared" si="216"/>
        <v>5.1560000000000006</v>
      </c>
      <c r="F1759" s="2">
        <f t="shared" si="217"/>
        <v>4.9544999999999995</v>
      </c>
      <c r="G1759" s="2">
        <f t="shared" si="211"/>
        <v>4.1975999999999996</v>
      </c>
      <c r="H1759" s="2">
        <f t="shared" si="215"/>
        <v>3.4337000000000013</v>
      </c>
      <c r="I1759" s="2">
        <f t="array" ref="I1759">SUMPRODUCT(B1743:B1762, (ROW(B1743:B1762)-ROW(B1743)+1)) / (20*21/2)</f>
        <v>5.0271428571428576</v>
      </c>
      <c r="J1759" s="2">
        <f t="shared" si="218"/>
        <v>4.9463020035821739</v>
      </c>
      <c r="K1759" s="2">
        <f t="shared" si="212"/>
        <v>4.4141976653376078</v>
      </c>
    </row>
    <row r="1760" spans="1:11" ht="13.5" x14ac:dyDescent="0.25">
      <c r="A1760" s="3">
        <f>TITRES_STAT!B1763</f>
        <v>44869</v>
      </c>
      <c r="B1760" s="5">
        <f>TITRES_STAT!D1763</f>
        <v>5</v>
      </c>
      <c r="C1760" s="2">
        <f t="shared" si="213"/>
        <v>-0.19000000000000039</v>
      </c>
      <c r="D1760" s="2">
        <f t="shared" si="214"/>
        <v>5.2460000000000004</v>
      </c>
      <c r="E1760" s="2">
        <f t="shared" si="216"/>
        <v>5.1579999999999995</v>
      </c>
      <c r="F1760" s="2">
        <f t="shared" si="217"/>
        <v>4.9294999999999991</v>
      </c>
      <c r="G1760" s="2">
        <f t="shared" si="211"/>
        <v>4.2379999999999987</v>
      </c>
      <c r="H1760" s="2">
        <f t="shared" si="215"/>
        <v>3.4451000000000009</v>
      </c>
      <c r="I1760" s="2">
        <f t="array" ref="I1760">SUMPRODUCT(B1744:B1763, (ROW(B1744:B1763)-ROW(B1744)+1)) / (20*21/2)</f>
        <v>5.0362380952380956</v>
      </c>
      <c r="J1760" s="2">
        <f t="shared" si="218"/>
        <v>4.9514160984791102</v>
      </c>
      <c r="K1760" s="2">
        <f t="shared" si="212"/>
        <v>4.4371703059126038</v>
      </c>
    </row>
    <row r="1761" spans="1:11" ht="13.5" x14ac:dyDescent="0.25">
      <c r="A1761" s="3">
        <f>TITRES_STAT!B1764</f>
        <v>44872</v>
      </c>
      <c r="B1761" s="5">
        <f>TITRES_STAT!D1764</f>
        <v>5</v>
      </c>
      <c r="C1761" s="2">
        <f t="shared" si="213"/>
        <v>0</v>
      </c>
      <c r="D1761" s="2">
        <f t="shared" si="214"/>
        <v>5.1760000000000002</v>
      </c>
      <c r="E1761" s="2">
        <f t="shared" si="216"/>
        <v>5.1689999999999996</v>
      </c>
      <c r="F1761" s="2">
        <f t="shared" si="217"/>
        <v>4.9164999999999992</v>
      </c>
      <c r="G1761" s="2">
        <f t="shared" si="211"/>
        <v>4.2783999999999995</v>
      </c>
      <c r="H1761" s="2">
        <f t="shared" si="215"/>
        <v>3.4559000000000002</v>
      </c>
      <c r="I1761" s="2">
        <f t="array" ref="I1761">SUMPRODUCT(B1745:B1764, (ROW(B1745:B1764)-ROW(B1745)+1)) / (20*21/2)</f>
        <v>5.044428571428571</v>
      </c>
      <c r="J1761" s="2">
        <f t="shared" si="218"/>
        <v>4.9560431367191953</v>
      </c>
      <c r="K1761" s="2">
        <f t="shared" si="212"/>
        <v>4.4592420586219141</v>
      </c>
    </row>
    <row r="1762" spans="1:11" ht="13.5" x14ac:dyDescent="0.25">
      <c r="A1762" s="3">
        <f>TITRES_STAT!B1765</f>
        <v>44873</v>
      </c>
      <c r="B1762" s="5">
        <f>TITRES_STAT!D1765</f>
        <v>4.79</v>
      </c>
      <c r="C1762" s="2">
        <f t="shared" si="213"/>
        <v>-0.20999999999999996</v>
      </c>
      <c r="D1762" s="2">
        <f t="shared" si="214"/>
        <v>5.0640000000000001</v>
      </c>
      <c r="E1762" s="2">
        <f t="shared" si="216"/>
        <v>5.1470000000000002</v>
      </c>
      <c r="F1762" s="2">
        <f t="shared" si="217"/>
        <v>4.9044999999999996</v>
      </c>
      <c r="G1762" s="2">
        <f t="shared" si="211"/>
        <v>4.3145999999999987</v>
      </c>
      <c r="H1762" s="2">
        <f t="shared" si="215"/>
        <v>3.4650500000000006</v>
      </c>
      <c r="I1762" s="2">
        <f t="array" ref="I1762">SUMPRODUCT(B1746:B1765, (ROW(B1746:B1765)-ROW(B1746)+1)) / (20*21/2)</f>
        <v>5.0507142857142853</v>
      </c>
      <c r="J1762" s="2">
        <f t="shared" si="218"/>
        <v>4.9402295046507003</v>
      </c>
      <c r="K1762" s="2">
        <f t="shared" si="212"/>
        <v>4.4722129582837997</v>
      </c>
    </row>
    <row r="1763" spans="1:11" ht="13.5" x14ac:dyDescent="0.25">
      <c r="A1763" s="3">
        <f>TITRES_STAT!B1766</f>
        <v>44874</v>
      </c>
      <c r="B1763" s="5">
        <f>TITRES_STAT!D1766</f>
        <v>5</v>
      </c>
      <c r="C1763" s="2">
        <f t="shared" si="213"/>
        <v>0.20999999999999996</v>
      </c>
      <c r="D1763" s="2">
        <f t="shared" si="214"/>
        <v>4.9960000000000004</v>
      </c>
      <c r="E1763" s="2">
        <f t="shared" si="216"/>
        <v>5.1240000000000006</v>
      </c>
      <c r="F1763" s="2">
        <f t="shared" si="217"/>
        <v>4.9139999999999997</v>
      </c>
      <c r="G1763" s="2">
        <f t="shared" si="211"/>
        <v>4.3549999999999986</v>
      </c>
      <c r="H1763" s="2">
        <f t="shared" si="215"/>
        <v>3.4751000000000003</v>
      </c>
      <c r="I1763" s="2">
        <f t="array" ref="I1763">SUMPRODUCT(B1747:B1766, (ROW(B1747:B1766)-ROW(B1747)+1)) / (20*21/2)</f>
        <v>5.0731904761904758</v>
      </c>
      <c r="J1763" s="2">
        <f t="shared" si="218"/>
        <v>4.9459219327792052</v>
      </c>
      <c r="K1763" s="2">
        <f t="shared" si="212"/>
        <v>4.4929104893314937</v>
      </c>
    </row>
    <row r="1764" spans="1:11" ht="13.5" x14ac:dyDescent="0.25">
      <c r="A1764" s="3">
        <f>TITRES_STAT!B1767</f>
        <v>44875</v>
      </c>
      <c r="B1764" s="5">
        <f>TITRES_STAT!D1767</f>
        <v>5</v>
      </c>
      <c r="C1764" s="2">
        <f t="shared" si="213"/>
        <v>0</v>
      </c>
      <c r="D1764" s="2">
        <f t="shared" si="214"/>
        <v>4.9580000000000002</v>
      </c>
      <c r="E1764" s="2">
        <f t="shared" si="216"/>
        <v>5.1220000000000008</v>
      </c>
      <c r="F1764" s="2">
        <f t="shared" si="217"/>
        <v>4.9340000000000002</v>
      </c>
      <c r="G1764" s="2">
        <f t="shared" si="211"/>
        <v>4.3953999999999986</v>
      </c>
      <c r="H1764" s="2">
        <f t="shared" si="215"/>
        <v>3.4851500000000004</v>
      </c>
      <c r="I1764" s="2">
        <f t="array" ref="I1764">SUMPRODUCT(B1748:B1767, (ROW(B1748:B1767)-ROW(B1748)+1)) / (20*21/2)</f>
        <v>5.0909523809523805</v>
      </c>
      <c r="J1764" s="2">
        <f t="shared" si="218"/>
        <v>4.9510722248954719</v>
      </c>
      <c r="K1764" s="2">
        <f t="shared" si="212"/>
        <v>4.5127963524949646</v>
      </c>
    </row>
    <row r="1765" spans="1:11" ht="13.5" x14ac:dyDescent="0.25">
      <c r="A1765" s="3">
        <f>TITRES_STAT!B1768</f>
        <v>44876</v>
      </c>
      <c r="B1765" s="5">
        <f>TITRES_STAT!D1768</f>
        <v>5</v>
      </c>
      <c r="C1765" s="2">
        <f t="shared" si="213"/>
        <v>0</v>
      </c>
      <c r="D1765" s="2">
        <f t="shared" si="214"/>
        <v>4.9580000000000002</v>
      </c>
      <c r="E1765" s="2">
        <f t="shared" si="216"/>
        <v>5.1020000000000003</v>
      </c>
      <c r="F1765" s="2">
        <f t="shared" si="217"/>
        <v>4.9640000000000004</v>
      </c>
      <c r="G1765" s="2">
        <f t="shared" si="211"/>
        <v>4.4357999999999986</v>
      </c>
      <c r="H1765" s="2">
        <f t="shared" si="215"/>
        <v>3.4951500000000011</v>
      </c>
      <c r="I1765" s="2">
        <f t="array" ref="I1765">SUMPRODUCT(B1749:B1768, (ROW(B1749:B1768)-ROW(B1749)+1)) / (20*21/2)</f>
        <v>5.104809523809525</v>
      </c>
      <c r="J1765" s="2">
        <f t="shared" si="218"/>
        <v>4.9557320130006648</v>
      </c>
      <c r="K1765" s="2">
        <f t="shared" si="212"/>
        <v>4.5319023778873193</v>
      </c>
    </row>
    <row r="1766" spans="1:11" ht="13.5" x14ac:dyDescent="0.25">
      <c r="A1766" s="3">
        <f>TITRES_STAT!B1769</f>
        <v>44879</v>
      </c>
      <c r="B1766" s="5">
        <f>TITRES_STAT!D1769</f>
        <v>5.2</v>
      </c>
      <c r="C1766" s="2">
        <f t="shared" si="213"/>
        <v>0.20000000000000018</v>
      </c>
      <c r="D1766" s="2">
        <f t="shared" si="214"/>
        <v>4.9979999999999993</v>
      </c>
      <c r="E1766" s="2">
        <f t="shared" si="216"/>
        <v>5.0870000000000006</v>
      </c>
      <c r="F1766" s="2">
        <f t="shared" si="217"/>
        <v>5.0135000000000005</v>
      </c>
      <c r="G1766" s="2">
        <f t="shared" si="211"/>
        <v>4.4801999999999991</v>
      </c>
      <c r="H1766" s="2">
        <f t="shared" si="215"/>
        <v>3.5057500000000008</v>
      </c>
      <c r="I1766" s="2">
        <f t="array" ref="I1766">SUMPRODUCT(B1750:B1769, (ROW(B1750:B1769)-ROW(B1750)+1)) / (20*21/2)</f>
        <v>5.1156666666666668</v>
      </c>
      <c r="J1766" s="2">
        <f t="shared" si="218"/>
        <v>4.9789956308101253</v>
      </c>
      <c r="K1766" s="2">
        <f t="shared" si="212"/>
        <v>4.5581022846368366</v>
      </c>
    </row>
    <row r="1767" spans="1:11" ht="13.5" x14ac:dyDescent="0.25">
      <c r="A1767" s="3">
        <f>TITRES_STAT!B1770</f>
        <v>44880</v>
      </c>
      <c r="B1767" s="5">
        <f>TITRES_STAT!D1770</f>
        <v>5.2</v>
      </c>
      <c r="C1767" s="2">
        <f t="shared" si="213"/>
        <v>0</v>
      </c>
      <c r="D1767" s="2">
        <f t="shared" si="214"/>
        <v>5.08</v>
      </c>
      <c r="E1767" s="2">
        <f t="shared" si="216"/>
        <v>5.072000000000001</v>
      </c>
      <c r="F1767" s="2">
        <f t="shared" si="217"/>
        <v>5.0545000000000009</v>
      </c>
      <c r="G1767" s="2">
        <f t="shared" si="211"/>
        <v>4.5245999999999977</v>
      </c>
      <c r="H1767" s="2">
        <f t="shared" si="215"/>
        <v>3.5160500000000017</v>
      </c>
      <c r="I1767" s="2">
        <f t="array" ref="I1767">SUMPRODUCT(B1751:B1770, (ROW(B1751:B1770)-ROW(B1751)+1)) / (20*21/2)</f>
        <v>5.105428571428571</v>
      </c>
      <c r="J1767" s="2">
        <f t="shared" si="218"/>
        <v>5.0000436659710656</v>
      </c>
      <c r="K1767" s="2">
        <f t="shared" si="212"/>
        <v>4.5832747440628436</v>
      </c>
    </row>
    <row r="1768" spans="1:11" ht="13.5" x14ac:dyDescent="0.25">
      <c r="A1768" s="3">
        <f>TITRES_STAT!B1771</f>
        <v>44881</v>
      </c>
      <c r="B1768" s="5">
        <f>TITRES_STAT!D1771</f>
        <v>5.2</v>
      </c>
      <c r="C1768" s="2">
        <f t="shared" si="213"/>
        <v>0</v>
      </c>
      <c r="D1768" s="2">
        <f t="shared" si="214"/>
        <v>5.1199999999999992</v>
      </c>
      <c r="E1768" s="2">
        <f t="shared" si="216"/>
        <v>5.0580000000000016</v>
      </c>
      <c r="F1768" s="2">
        <f t="shared" si="217"/>
        <v>5.0860000000000003</v>
      </c>
      <c r="G1768" s="2">
        <f t="shared" si="211"/>
        <v>4.5685999999999982</v>
      </c>
      <c r="H1768" s="2">
        <f t="shared" si="215"/>
        <v>3.5256500000000024</v>
      </c>
      <c r="I1768" s="2">
        <f t="array" ref="I1768">SUMPRODUCT(B1752:B1771, (ROW(B1752:B1771)-ROW(B1752)+1)) / (20*21/2)</f>
        <v>5.0950952380952383</v>
      </c>
      <c r="J1768" s="2">
        <f t="shared" si="218"/>
        <v>5.0190871263547736</v>
      </c>
      <c r="K1768" s="2">
        <f t="shared" si="212"/>
        <v>4.6074600482172423</v>
      </c>
    </row>
    <row r="1769" spans="1:11" ht="13.5" x14ac:dyDescent="0.25">
      <c r="A1769" s="3">
        <f>TITRES_STAT!B1772</f>
        <v>44882</v>
      </c>
      <c r="B1769" s="5">
        <f>TITRES_STAT!D1772</f>
        <v>5.2</v>
      </c>
      <c r="C1769" s="2">
        <f t="shared" si="213"/>
        <v>0</v>
      </c>
      <c r="D1769" s="2">
        <f t="shared" si="214"/>
        <v>5.1599999999999993</v>
      </c>
      <c r="E1769" s="2">
        <f t="shared" si="216"/>
        <v>5.0590000000000011</v>
      </c>
      <c r="F1769" s="2">
        <f t="shared" si="217"/>
        <v>5.1075000000000008</v>
      </c>
      <c r="G1769" s="2">
        <f t="shared" si="211"/>
        <v>4.6099999999999977</v>
      </c>
      <c r="H1769" s="2">
        <f t="shared" si="215"/>
        <v>3.5345500000000021</v>
      </c>
      <c r="I1769" s="2">
        <f t="array" ref="I1769">SUMPRODUCT(B1753:B1772, (ROW(B1753:B1772)-ROW(B1753)+1)) / (20*21/2)</f>
        <v>5.0842380952380957</v>
      </c>
      <c r="J1769" s="2">
        <f t="shared" si="218"/>
        <v>5.0363169238447956</v>
      </c>
      <c r="K1769" s="2">
        <f t="shared" si="212"/>
        <v>4.6306969090714682</v>
      </c>
    </row>
    <row r="1770" spans="1:11" ht="13.5" x14ac:dyDescent="0.25">
      <c r="A1770" s="3">
        <f>TITRES_STAT!B1773</f>
        <v>44883</v>
      </c>
      <c r="B1770" s="5">
        <f>TITRES_STAT!D1773</f>
        <v>5</v>
      </c>
      <c r="C1770" s="2">
        <f t="shared" si="213"/>
        <v>-0.20000000000000018</v>
      </c>
      <c r="D1770" s="2">
        <f t="shared" si="214"/>
        <v>5.16</v>
      </c>
      <c r="E1770" s="2">
        <f t="shared" si="216"/>
        <v>5.0590000000000002</v>
      </c>
      <c r="F1770" s="2">
        <f t="shared" si="217"/>
        <v>5.1085000000000012</v>
      </c>
      <c r="G1770" s="2">
        <f t="shared" si="211"/>
        <v>4.6473999999999975</v>
      </c>
      <c r="H1770" s="2">
        <f t="shared" si="215"/>
        <v>3.5417000000000023</v>
      </c>
      <c r="I1770" s="2">
        <f t="array" ref="I1770">SUMPRODUCT(B1754:B1773, (ROW(B1754:B1773)-ROW(B1754)+1)) / (20*21/2)</f>
        <v>5.0924761904761908</v>
      </c>
      <c r="J1770" s="2">
        <f t="shared" si="218"/>
        <v>5.0328581691929104</v>
      </c>
      <c r="K1770" s="2">
        <f t="shared" si="212"/>
        <v>4.6451793832255284</v>
      </c>
    </row>
    <row r="1771" spans="1:11" ht="13.5" x14ac:dyDescent="0.25">
      <c r="A1771" s="3">
        <f>TITRES_STAT!B1774</f>
        <v>44886</v>
      </c>
      <c r="B1771" s="5">
        <f>TITRES_STAT!D1774</f>
        <v>5</v>
      </c>
      <c r="C1771" s="2">
        <f t="shared" si="213"/>
        <v>0</v>
      </c>
      <c r="D1771" s="2">
        <f t="shared" si="214"/>
        <v>5.12</v>
      </c>
      <c r="E1771" s="2">
        <f t="shared" si="216"/>
        <v>5.0590000000000002</v>
      </c>
      <c r="F1771" s="2">
        <f t="shared" si="217"/>
        <v>5.1139999999999999</v>
      </c>
      <c r="G1771" s="2">
        <f t="shared" si="211"/>
        <v>4.6845999999999979</v>
      </c>
      <c r="H1771" s="2">
        <f t="shared" si="215"/>
        <v>3.5482000000000027</v>
      </c>
      <c r="I1771" s="2">
        <f t="array" ref="I1771">SUMPRODUCT(B1755:B1774, (ROW(B1755:B1774)-ROW(B1755)+1)) / (20*21/2)</f>
        <v>5.0818095238095227</v>
      </c>
      <c r="J1771" s="2">
        <f t="shared" si="218"/>
        <v>5.0297288197459666</v>
      </c>
      <c r="K1771" s="2">
        <f t="shared" si="212"/>
        <v>4.6590939172166843</v>
      </c>
    </row>
    <row r="1772" spans="1:11" ht="13.5" x14ac:dyDescent="0.25">
      <c r="A1772" s="3">
        <f>TITRES_STAT!B1775</f>
        <v>44887</v>
      </c>
      <c r="B1772" s="5">
        <f>TITRES_STAT!D1775</f>
        <v>5</v>
      </c>
      <c r="C1772" s="2">
        <f t="shared" si="213"/>
        <v>0</v>
      </c>
      <c r="D1772" s="2">
        <f t="shared" si="214"/>
        <v>5.08</v>
      </c>
      <c r="E1772" s="2">
        <f t="shared" si="216"/>
        <v>5.08</v>
      </c>
      <c r="F1772" s="2">
        <f t="shared" si="217"/>
        <v>5.1135000000000002</v>
      </c>
      <c r="G1772" s="2">
        <f t="shared" si="211"/>
        <v>4.7217999999999982</v>
      </c>
      <c r="H1772" s="2">
        <f t="shared" si="215"/>
        <v>3.5542500000000024</v>
      </c>
      <c r="I1772" s="2">
        <f t="array" ref="I1772">SUMPRODUCT(B1756:B1775, (ROW(B1756:B1775)-ROW(B1756)+1)) / (20*21/2)</f>
        <v>5.0921904761904768</v>
      </c>
      <c r="J1772" s="2">
        <f t="shared" si="218"/>
        <v>5.0268975035796846</v>
      </c>
      <c r="K1772" s="2">
        <f t="shared" si="212"/>
        <v>4.6724627832081875</v>
      </c>
    </row>
    <row r="1773" spans="1:11" ht="13.5" x14ac:dyDescent="0.25">
      <c r="A1773" s="3">
        <f>TITRES_STAT!B1776</f>
        <v>44888</v>
      </c>
      <c r="B1773" s="5">
        <f>TITRES_STAT!D1776</f>
        <v>5.2</v>
      </c>
      <c r="C1773" s="2">
        <f t="shared" si="213"/>
        <v>0.20000000000000018</v>
      </c>
      <c r="D1773" s="2">
        <f t="shared" si="214"/>
        <v>5.08</v>
      </c>
      <c r="E1773" s="2">
        <f t="shared" si="216"/>
        <v>5.0999999999999996</v>
      </c>
      <c r="F1773" s="2">
        <f t="shared" si="217"/>
        <v>5.1120000000000001</v>
      </c>
      <c r="G1773" s="2">
        <f t="shared" si="211"/>
        <v>4.7611999999999988</v>
      </c>
      <c r="H1773" s="2">
        <f t="shared" si="215"/>
        <v>3.5611000000000024</v>
      </c>
      <c r="I1773" s="2">
        <f t="array" ref="I1773">SUMPRODUCT(B1757:B1776, (ROW(B1757:B1776)-ROW(B1757)+1)) / (20*21/2)</f>
        <v>5.0815238095238087</v>
      </c>
      <c r="J1773" s="2">
        <f t="shared" si="218"/>
        <v>5.0433834556197148</v>
      </c>
      <c r="K1773" s="2">
        <f t="shared" si="212"/>
        <v>4.6931505172000234</v>
      </c>
    </row>
    <row r="1774" spans="1:11" ht="13.5" x14ac:dyDescent="0.25">
      <c r="A1774" s="3">
        <f>TITRES_STAT!B1777</f>
        <v>44889</v>
      </c>
      <c r="B1774" s="5">
        <f>TITRES_STAT!D1777</f>
        <v>5</v>
      </c>
      <c r="C1774" s="2">
        <f t="shared" si="213"/>
        <v>-0.20000000000000018</v>
      </c>
      <c r="D1774" s="2">
        <f t="shared" si="214"/>
        <v>5.04</v>
      </c>
      <c r="E1774" s="2">
        <f t="shared" si="216"/>
        <v>5.0999999999999996</v>
      </c>
      <c r="F1774" s="2">
        <f t="shared" si="217"/>
        <v>5.1110000000000007</v>
      </c>
      <c r="G1774" s="2">
        <f t="shared" si="211"/>
        <v>4.7937999999999983</v>
      </c>
      <c r="H1774" s="2">
        <f t="shared" si="215"/>
        <v>3.5678000000000027</v>
      </c>
      <c r="I1774" s="2">
        <f t="array" ref="I1774">SUMPRODUCT(B1758:B1777, (ROW(B1758:B1777)-ROW(B1758)+1)) / (20*21/2)</f>
        <v>5.0934761904761912</v>
      </c>
      <c r="J1774" s="2">
        <f t="shared" si="218"/>
        <v>5.0392516979416468</v>
      </c>
      <c r="K1774" s="2">
        <f t="shared" si="212"/>
        <v>4.705183830251003</v>
      </c>
    </row>
    <row r="1775" spans="1:11" ht="13.5" x14ac:dyDescent="0.25">
      <c r="A1775" s="3">
        <f>TITRES_STAT!B1778</f>
        <v>44890</v>
      </c>
      <c r="B1775" s="5">
        <f>TITRES_STAT!D1778</f>
        <v>5.22</v>
      </c>
      <c r="C1775" s="2">
        <f t="shared" si="213"/>
        <v>0.21999999999999975</v>
      </c>
      <c r="D1775" s="2">
        <f t="shared" si="214"/>
        <v>5.0839999999999996</v>
      </c>
      <c r="E1775" s="2">
        <f t="shared" si="216"/>
        <v>5.1219999999999999</v>
      </c>
      <c r="F1775" s="2">
        <f t="shared" si="217"/>
        <v>5.1120000000000001</v>
      </c>
      <c r="G1775" s="2">
        <f t="shared" si="211"/>
        <v>4.8277999999999981</v>
      </c>
      <c r="H1775" s="2">
        <f t="shared" si="215"/>
        <v>3.5764000000000022</v>
      </c>
      <c r="I1775" s="2">
        <f t="array" ref="I1775">SUMPRODUCT(B1759:B1778, (ROW(B1759:B1778)-ROW(B1759)+1)) / (20*21/2)</f>
        <v>5.0841428571428571</v>
      </c>
      <c r="J1775" s="2">
        <f t="shared" si="218"/>
        <v>5.0564658219472047</v>
      </c>
      <c r="K1775" s="2">
        <f t="shared" si="212"/>
        <v>4.7253726996529251</v>
      </c>
    </row>
    <row r="1776" spans="1:11" ht="13.5" x14ac:dyDescent="0.25">
      <c r="A1776" s="3">
        <f>TITRES_STAT!B1779</f>
        <v>44893</v>
      </c>
      <c r="B1776" s="5">
        <f>TITRES_STAT!D1779</f>
        <v>5</v>
      </c>
      <c r="C1776" s="2">
        <f t="shared" si="213"/>
        <v>-0.21999999999999975</v>
      </c>
      <c r="D1776" s="2">
        <f t="shared" si="214"/>
        <v>5.0839999999999996</v>
      </c>
      <c r="E1776" s="2">
        <f t="shared" si="216"/>
        <v>5.1020000000000003</v>
      </c>
      <c r="F1776" s="2">
        <f t="shared" si="217"/>
        <v>5.0945000000000009</v>
      </c>
      <c r="G1776" s="2">
        <f t="shared" si="211"/>
        <v>4.8543999999999983</v>
      </c>
      <c r="H1776" s="2">
        <f t="shared" si="215"/>
        <v>3.5846500000000026</v>
      </c>
      <c r="I1776" s="2">
        <f t="array" ref="I1776">SUMPRODUCT(B1760:B1779, (ROW(B1760:B1779)-ROW(B1760)+1)) / (20*21/2)</f>
        <v>5.0555238095238098</v>
      </c>
      <c r="J1776" s="2">
        <f t="shared" si="218"/>
        <v>5.0510881246188992</v>
      </c>
      <c r="K1776" s="2">
        <f t="shared" si="212"/>
        <v>4.736142397705752</v>
      </c>
    </row>
    <row r="1777" spans="1:11" ht="13.5" x14ac:dyDescent="0.25">
      <c r="A1777" s="3">
        <f>TITRES_STAT!B1780</f>
        <v>44894</v>
      </c>
      <c r="B1777" s="5">
        <f>TITRES_STAT!D1780</f>
        <v>5.22</v>
      </c>
      <c r="C1777" s="2">
        <f t="shared" si="213"/>
        <v>0.21999999999999975</v>
      </c>
      <c r="D1777" s="2">
        <f t="shared" si="214"/>
        <v>5.1279999999999992</v>
      </c>
      <c r="E1777" s="2">
        <f t="shared" si="216"/>
        <v>5.1039999999999992</v>
      </c>
      <c r="F1777" s="2">
        <f t="shared" si="217"/>
        <v>5.0880000000000001</v>
      </c>
      <c r="G1777" s="2">
        <f t="shared" si="211"/>
        <v>4.8865999999999987</v>
      </c>
      <c r="H1777" s="2">
        <f t="shared" si="215"/>
        <v>3.5947500000000026</v>
      </c>
      <c r="I1777" s="2">
        <f t="array" ref="I1777">SUMPRODUCT(B1761:B1780, (ROW(B1761:B1780)-ROW(B1761)+1)) / (20*21/2)</f>
        <v>5.0089047619047626</v>
      </c>
      <c r="J1777" s="2">
        <f t="shared" si="218"/>
        <v>5.0671749698932897</v>
      </c>
      <c r="K1777" s="2">
        <f t="shared" si="212"/>
        <v>4.75511720563886</v>
      </c>
    </row>
    <row r="1778" spans="1:11" ht="13.5" x14ac:dyDescent="0.25">
      <c r="A1778" s="3">
        <f>TITRES_STAT!B1781</f>
        <v>44895</v>
      </c>
      <c r="B1778" s="5">
        <f>TITRES_STAT!D1781</f>
        <v>4.99</v>
      </c>
      <c r="C1778" s="2">
        <f t="shared" si="213"/>
        <v>-0.22999999999999954</v>
      </c>
      <c r="D1778" s="2">
        <f t="shared" si="214"/>
        <v>5.0860000000000003</v>
      </c>
      <c r="E1778" s="2">
        <f t="shared" si="216"/>
        <v>5.0830000000000002</v>
      </c>
      <c r="F1778" s="2">
        <f t="shared" si="217"/>
        <v>5.0705000000000009</v>
      </c>
      <c r="G1778" s="2">
        <f t="shared" ref="G1778:G1841" si="219">AVERAGE(B1729:B1778)</f>
        <v>4.9109999999999978</v>
      </c>
      <c r="H1778" s="2">
        <f t="shared" si="215"/>
        <v>3.6044000000000027</v>
      </c>
      <c r="I1778" s="2">
        <f t="array" ref="I1778">SUMPRODUCT(B1762:B1781, (ROW(B1762:B1781)-ROW(B1762)+1)) / (20*21/2)</f>
        <v>4.9453333333333331</v>
      </c>
      <c r="J1778" s="2">
        <f t="shared" si="218"/>
        <v>5.0598249727605964</v>
      </c>
      <c r="K1778" s="2">
        <f t="shared" si="212"/>
        <v>4.7643282956138062</v>
      </c>
    </row>
    <row r="1779" spans="1:11" ht="13.5" x14ac:dyDescent="0.25">
      <c r="A1779" s="3">
        <f>TITRES_STAT!B1782</f>
        <v>44896</v>
      </c>
      <c r="B1779" s="5">
        <f>TITRES_STAT!D1782</f>
        <v>4.7699999999999996</v>
      </c>
      <c r="C1779" s="2">
        <f t="shared" si="213"/>
        <v>-0.22000000000000064</v>
      </c>
      <c r="D1779" s="2">
        <f t="shared" si="214"/>
        <v>5.04</v>
      </c>
      <c r="E1779" s="2">
        <f t="shared" si="216"/>
        <v>5.0400000000000009</v>
      </c>
      <c r="F1779" s="2">
        <f t="shared" si="217"/>
        <v>5.0495000000000001</v>
      </c>
      <c r="G1779" s="2">
        <f t="shared" si="219"/>
        <v>4.9309999999999992</v>
      </c>
      <c r="H1779" s="2">
        <f t="shared" si="215"/>
        <v>3.613600000000003</v>
      </c>
      <c r="I1779" s="2">
        <f t="array" ref="I1779">SUMPRODUCT(B1763:B1782, (ROW(B1763:B1782)-ROW(B1763)+1)) / (20*21/2)</f>
        <v>4.9029047619047628</v>
      </c>
      <c r="J1779" s="2">
        <f t="shared" si="218"/>
        <v>5.0322225944024446</v>
      </c>
      <c r="K1779" s="2">
        <f t="shared" ref="K1779:K1842" si="220">$K$4*B1779+(1-$K$4)*K1778</f>
        <v>4.7645507153936579</v>
      </c>
    </row>
    <row r="1780" spans="1:11" ht="13.5" x14ac:dyDescent="0.25">
      <c r="A1780" s="3">
        <f>TITRES_STAT!B1783</f>
        <v>44897</v>
      </c>
      <c r="B1780" s="5">
        <f>TITRES_STAT!D1783</f>
        <v>4.5599999999999996</v>
      </c>
      <c r="C1780" s="2">
        <f t="shared" si="213"/>
        <v>-0.20999999999999996</v>
      </c>
      <c r="D1780" s="2">
        <f t="shared" si="214"/>
        <v>4.9079999999999995</v>
      </c>
      <c r="E1780" s="2">
        <f t="shared" si="216"/>
        <v>4.9960000000000004</v>
      </c>
      <c r="F1780" s="2">
        <f t="shared" si="217"/>
        <v>5.0274999999999999</v>
      </c>
      <c r="G1780" s="2">
        <f t="shared" si="219"/>
        <v>4.9459999999999988</v>
      </c>
      <c r="H1780" s="2">
        <f t="shared" si="215"/>
        <v>3.6216500000000025</v>
      </c>
      <c r="I1780" s="2">
        <f t="array" ref="I1780">SUMPRODUCT(B1764:B1783, (ROW(B1764:B1783)-ROW(B1764)+1)) / (20*21/2)</f>
        <v>4.8806666666666665</v>
      </c>
      <c r="J1780" s="2">
        <f t="shared" si="218"/>
        <v>4.9872490139831642</v>
      </c>
      <c r="K1780" s="2">
        <f t="shared" si="220"/>
        <v>4.7565291187115539</v>
      </c>
    </row>
    <row r="1781" spans="1:11" ht="13.5" x14ac:dyDescent="0.25">
      <c r="A1781" s="3">
        <f>TITRES_STAT!B1784</f>
        <v>44900</v>
      </c>
      <c r="B1781" s="5">
        <f>TITRES_STAT!D1784</f>
        <v>4.3600000000000003</v>
      </c>
      <c r="C1781" s="2">
        <f t="shared" si="213"/>
        <v>-0.19999999999999929</v>
      </c>
      <c r="D1781" s="2">
        <f t="shared" si="214"/>
        <v>4.7799999999999994</v>
      </c>
      <c r="E1781" s="2">
        <f t="shared" si="216"/>
        <v>4.9319999999999995</v>
      </c>
      <c r="F1781" s="2">
        <f t="shared" si="217"/>
        <v>4.9954999999999998</v>
      </c>
      <c r="G1781" s="2">
        <f t="shared" si="219"/>
        <v>4.9535999999999989</v>
      </c>
      <c r="H1781" s="2">
        <f t="shared" si="215"/>
        <v>3.6287500000000024</v>
      </c>
      <c r="I1781" s="2">
        <f t="array" ref="I1781">SUMPRODUCT(B1765:B1784, (ROW(B1765:B1784)-ROW(B1765)+1)) / (20*21/2)</f>
        <v>4.8796190476190482</v>
      </c>
      <c r="J1781" s="2">
        <f t="shared" si="218"/>
        <v>4.9275110126514345</v>
      </c>
      <c r="K1781" s="2">
        <f t="shared" si="220"/>
        <v>4.7409789571934535</v>
      </c>
    </row>
    <row r="1782" spans="1:11" ht="13.5" x14ac:dyDescent="0.25">
      <c r="A1782" s="3">
        <f>TITRES_STAT!B1785</f>
        <v>44901</v>
      </c>
      <c r="B1782" s="5">
        <f>TITRES_STAT!D1785</f>
        <v>4.55</v>
      </c>
      <c r="C1782" s="2">
        <f t="shared" si="213"/>
        <v>0.1899999999999995</v>
      </c>
      <c r="D1782" s="2">
        <f t="shared" si="214"/>
        <v>4.6459999999999999</v>
      </c>
      <c r="E1782" s="2">
        <f t="shared" si="216"/>
        <v>4.8869999999999987</v>
      </c>
      <c r="F1782" s="2">
        <f t="shared" si="217"/>
        <v>4.9834999999999994</v>
      </c>
      <c r="G1782" s="2">
        <f t="shared" si="219"/>
        <v>4.9615999999999989</v>
      </c>
      <c r="H1782" s="2">
        <f t="shared" si="215"/>
        <v>3.6373500000000019</v>
      </c>
      <c r="I1782" s="2">
        <f t="array" ref="I1782">SUMPRODUCT(B1766:B1785, (ROW(B1766:B1785)-ROW(B1766)+1)) / (20*21/2)</f>
        <v>4.8825714285714295</v>
      </c>
      <c r="J1782" s="2">
        <f t="shared" si="218"/>
        <v>4.8915575828751079</v>
      </c>
      <c r="K1782" s="2">
        <f t="shared" si="220"/>
        <v>4.7334895863231221</v>
      </c>
    </row>
    <row r="1783" spans="1:11" ht="13.5" x14ac:dyDescent="0.25">
      <c r="A1783" s="3">
        <f>TITRES_STAT!B1786</f>
        <v>44902</v>
      </c>
      <c r="B1783" s="5">
        <f>TITRES_STAT!D1786</f>
        <v>4.75</v>
      </c>
      <c r="C1783" s="2">
        <f t="shared" si="213"/>
        <v>0.20000000000000018</v>
      </c>
      <c r="D1783" s="2">
        <f t="shared" si="214"/>
        <v>4.5979999999999999</v>
      </c>
      <c r="E1783" s="2">
        <f t="shared" si="216"/>
        <v>4.8419999999999996</v>
      </c>
      <c r="F1783" s="2">
        <f t="shared" si="217"/>
        <v>4.9709999999999992</v>
      </c>
      <c r="G1783" s="2">
        <f t="shared" si="219"/>
        <v>4.97</v>
      </c>
      <c r="H1783" s="2">
        <f t="shared" si="215"/>
        <v>3.6470500000000019</v>
      </c>
      <c r="I1783" s="2">
        <f t="array" ref="I1783">SUMPRODUCT(B1767:B1786, (ROW(B1767:B1786)-ROW(B1767)+1)) / (20*21/2)</f>
        <v>4.8855238095238098</v>
      </c>
      <c r="J1783" s="2">
        <f t="shared" si="218"/>
        <v>4.8780759083155738</v>
      </c>
      <c r="K1783" s="2">
        <f t="shared" si="220"/>
        <v>4.7341370535261369</v>
      </c>
    </row>
    <row r="1784" spans="1:11" ht="13.5" x14ac:dyDescent="0.25">
      <c r="A1784" s="3">
        <f>TITRES_STAT!B1787</f>
        <v>44903</v>
      </c>
      <c r="B1784" s="5">
        <f>TITRES_STAT!D1787</f>
        <v>4.96</v>
      </c>
      <c r="C1784" s="2">
        <f t="shared" si="213"/>
        <v>0.20999999999999996</v>
      </c>
      <c r="D1784" s="2">
        <f t="shared" si="214"/>
        <v>4.6360000000000001</v>
      </c>
      <c r="E1784" s="2">
        <f t="shared" si="216"/>
        <v>4.8379999999999992</v>
      </c>
      <c r="F1784" s="2">
        <f t="shared" si="217"/>
        <v>4.9689999999999994</v>
      </c>
      <c r="G1784" s="2">
        <f t="shared" si="219"/>
        <v>4.9787999999999997</v>
      </c>
      <c r="H1784" s="2">
        <f t="shared" si="215"/>
        <v>3.6574500000000025</v>
      </c>
      <c r="I1784" s="2">
        <f t="array" ref="I1784">SUMPRODUCT(B1768:B1787, (ROW(B1768:B1787)-ROW(B1768)+1)) / (20*21/2)</f>
        <v>4.8884761904761902</v>
      </c>
      <c r="J1784" s="2">
        <f t="shared" si="218"/>
        <v>4.8858782027617096</v>
      </c>
      <c r="K1784" s="2">
        <f t="shared" si="220"/>
        <v>4.7429944239760919</v>
      </c>
    </row>
    <row r="1785" spans="1:11" ht="13.5" x14ac:dyDescent="0.25">
      <c r="A1785" s="3">
        <f>TITRES_STAT!B1788</f>
        <v>44904</v>
      </c>
      <c r="B1785" s="5">
        <f>TITRES_STAT!D1788</f>
        <v>5</v>
      </c>
      <c r="C1785" s="2">
        <f t="shared" si="213"/>
        <v>4.0000000000000036E-2</v>
      </c>
      <c r="D1785" s="2">
        <f t="shared" si="214"/>
        <v>4.7240000000000002</v>
      </c>
      <c r="E1785" s="2">
        <f t="shared" si="216"/>
        <v>4.8159999999999998</v>
      </c>
      <c r="F1785" s="2">
        <f t="shared" si="217"/>
        <v>4.9689999999999994</v>
      </c>
      <c r="G1785" s="2">
        <f t="shared" si="219"/>
        <v>4.9843999999999999</v>
      </c>
      <c r="H1785" s="2">
        <f t="shared" si="215"/>
        <v>3.6680500000000023</v>
      </c>
      <c r="I1785" s="2">
        <f t="array" ref="I1785">SUMPRODUCT(B1769:B1788, (ROW(B1769:B1788)-ROW(B1769)+1)) / (20*21/2)</f>
        <v>4.8924285714285718</v>
      </c>
      <c r="J1785" s="2">
        <f t="shared" si="218"/>
        <v>4.896746945355833</v>
      </c>
      <c r="K1785" s="2">
        <f t="shared" si="220"/>
        <v>4.7530730740162452</v>
      </c>
    </row>
    <row r="1786" spans="1:11" ht="13.5" x14ac:dyDescent="0.25">
      <c r="A1786" s="3">
        <f>TITRES_STAT!B1789</f>
        <v>44907</v>
      </c>
      <c r="B1786" s="5">
        <f>TITRES_STAT!D1789</f>
        <v>5</v>
      </c>
      <c r="C1786" s="2">
        <f t="shared" si="213"/>
        <v>0</v>
      </c>
      <c r="D1786" s="2">
        <f t="shared" si="214"/>
        <v>4.8520000000000003</v>
      </c>
      <c r="E1786" s="2">
        <f t="shared" si="216"/>
        <v>4.8160000000000007</v>
      </c>
      <c r="F1786" s="2">
        <f t="shared" si="217"/>
        <v>4.9589999999999996</v>
      </c>
      <c r="G1786" s="2">
        <f t="shared" si="219"/>
        <v>4.9858000000000002</v>
      </c>
      <c r="H1786" s="2">
        <f t="shared" si="215"/>
        <v>3.6786500000000024</v>
      </c>
      <c r="I1786" s="2">
        <f t="array" ref="I1786">SUMPRODUCT(B1770:B1789, (ROW(B1770:B1789)-ROW(B1770)+1)) / (20*21/2)</f>
        <v>4.8764285714285727</v>
      </c>
      <c r="J1786" s="2">
        <f t="shared" si="218"/>
        <v>4.9065805696076588</v>
      </c>
      <c r="K1786" s="2">
        <f t="shared" si="220"/>
        <v>4.7627564828783537</v>
      </c>
    </row>
    <row r="1787" spans="1:11" ht="13.5" x14ac:dyDescent="0.25">
      <c r="A1787" s="3">
        <f>TITRES_STAT!B1790</f>
        <v>44908</v>
      </c>
      <c r="B1787" s="5">
        <f>TITRES_STAT!D1790</f>
        <v>4.99</v>
      </c>
      <c r="C1787" s="2">
        <f t="shared" si="213"/>
        <v>-9.9999999999997868E-3</v>
      </c>
      <c r="D1787" s="2">
        <f t="shared" si="214"/>
        <v>4.9400000000000004</v>
      </c>
      <c r="E1787" s="2">
        <f t="shared" si="216"/>
        <v>4.7930000000000001</v>
      </c>
      <c r="F1787" s="2">
        <f t="shared" si="217"/>
        <v>4.9484999999999992</v>
      </c>
      <c r="G1787" s="2">
        <f t="shared" si="219"/>
        <v>4.9825999999999997</v>
      </c>
      <c r="H1787" s="2">
        <f t="shared" si="215"/>
        <v>3.6892000000000023</v>
      </c>
      <c r="I1787" s="2">
        <f t="array" ref="I1787">SUMPRODUCT(B1771:B1790, (ROW(B1771:B1790)-ROW(B1771)+1)) / (20*21/2)</f>
        <v>4.8605714285714292</v>
      </c>
      <c r="J1787" s="2">
        <f t="shared" si="218"/>
        <v>4.9145252772640724</v>
      </c>
      <c r="K1787" s="2">
        <f t="shared" si="220"/>
        <v>4.7716679933537121</v>
      </c>
    </row>
    <row r="1788" spans="1:11" ht="13.5" x14ac:dyDescent="0.25">
      <c r="A1788" s="3">
        <f>TITRES_STAT!B1791</f>
        <v>44909</v>
      </c>
      <c r="B1788" s="5">
        <f>TITRES_STAT!D1791</f>
        <v>4.99</v>
      </c>
      <c r="C1788" s="2">
        <f t="shared" si="213"/>
        <v>0</v>
      </c>
      <c r="D1788" s="2">
        <f t="shared" si="214"/>
        <v>4.9880000000000013</v>
      </c>
      <c r="E1788" s="2">
        <f t="shared" si="216"/>
        <v>4.793000000000001</v>
      </c>
      <c r="F1788" s="2">
        <f t="shared" si="217"/>
        <v>4.9379999999999988</v>
      </c>
      <c r="G1788" s="2">
        <f t="shared" si="219"/>
        <v>4.9748000000000001</v>
      </c>
      <c r="H1788" s="2">
        <f t="shared" si="215"/>
        <v>3.6997500000000025</v>
      </c>
      <c r="I1788" s="2">
        <f t="array" ref="I1788">SUMPRODUCT(B1772:B1791, (ROW(B1772:B1791)-ROW(B1772)+1)) / (20*21/2)</f>
        <v>4.8259047619047619</v>
      </c>
      <c r="J1788" s="2">
        <f t="shared" si="218"/>
        <v>4.921713346096066</v>
      </c>
      <c r="K1788" s="2">
        <f t="shared" si="220"/>
        <v>4.7802300328300369</v>
      </c>
    </row>
    <row r="1789" spans="1:11" ht="13.5" x14ac:dyDescent="0.25">
      <c r="A1789" s="3">
        <f>TITRES_STAT!B1792</f>
        <v>44910</v>
      </c>
      <c r="B1789" s="5">
        <f>TITRES_STAT!D1792</f>
        <v>4.7699999999999996</v>
      </c>
      <c r="C1789" s="2">
        <f t="shared" si="213"/>
        <v>-0.22000000000000064</v>
      </c>
      <c r="D1789" s="2">
        <f t="shared" si="214"/>
        <v>4.95</v>
      </c>
      <c r="E1789" s="2">
        <f t="shared" si="216"/>
        <v>4.793000000000001</v>
      </c>
      <c r="F1789" s="2">
        <f t="shared" si="217"/>
        <v>4.9164999999999992</v>
      </c>
      <c r="G1789" s="2">
        <f t="shared" si="219"/>
        <v>4.9602000000000004</v>
      </c>
      <c r="H1789" s="2">
        <f t="shared" si="215"/>
        <v>3.7092000000000032</v>
      </c>
      <c r="I1789" s="2">
        <f t="array" ref="I1789">SUMPRODUCT(B1773:B1792, (ROW(B1773:B1792)-ROW(B1773)+1)) / (20*21/2)</f>
        <v>4.7896190476190474</v>
      </c>
      <c r="J1789" s="2">
        <f t="shared" si="218"/>
        <v>4.9072644559916796</v>
      </c>
      <c r="K1789" s="2">
        <f t="shared" si="220"/>
        <v>4.7798288550719965</v>
      </c>
    </row>
    <row r="1790" spans="1:11" ht="13.5" x14ac:dyDescent="0.25">
      <c r="A1790" s="3">
        <f>TITRES_STAT!B1793</f>
        <v>44911</v>
      </c>
      <c r="B1790" s="5">
        <f>TITRES_STAT!D1793</f>
        <v>4.75</v>
      </c>
      <c r="C1790" s="2">
        <f t="shared" si="213"/>
        <v>-1.9999999999999574E-2</v>
      </c>
      <c r="D1790" s="2">
        <f t="shared" si="214"/>
        <v>4.9000000000000004</v>
      </c>
      <c r="E1790" s="2">
        <f t="shared" si="216"/>
        <v>4.8120000000000003</v>
      </c>
      <c r="F1790" s="2">
        <f t="shared" si="217"/>
        <v>4.903999999999999</v>
      </c>
      <c r="G1790" s="2">
        <f t="shared" si="219"/>
        <v>4.9452000000000007</v>
      </c>
      <c r="H1790" s="2">
        <f t="shared" si="215"/>
        <v>3.7185500000000031</v>
      </c>
      <c r="I1790" s="2">
        <f t="array" ref="I1790">SUMPRODUCT(B1774:B1793, (ROW(B1774:B1793)-ROW(B1774)+1)) / (20*21/2)</f>
        <v>4.7557142857142862</v>
      </c>
      <c r="J1790" s="2">
        <f t="shared" si="218"/>
        <v>4.8922868887543771</v>
      </c>
      <c r="K1790" s="2">
        <f t="shared" si="220"/>
        <v>4.7786590960495658</v>
      </c>
    </row>
    <row r="1791" spans="1:11" ht="13.5" x14ac:dyDescent="0.25">
      <c r="A1791" s="3">
        <f>TITRES_STAT!B1794</f>
        <v>44914</v>
      </c>
      <c r="B1791" s="5">
        <f>TITRES_STAT!D1794</f>
        <v>4.54</v>
      </c>
      <c r="C1791" s="2">
        <f t="shared" si="213"/>
        <v>-0.20999999999999996</v>
      </c>
      <c r="D1791" s="2">
        <f t="shared" si="214"/>
        <v>4.8079999999999998</v>
      </c>
      <c r="E1791" s="2">
        <f t="shared" si="216"/>
        <v>4.83</v>
      </c>
      <c r="F1791" s="2">
        <f t="shared" si="217"/>
        <v>4.8809999999999985</v>
      </c>
      <c r="G1791" s="2">
        <f t="shared" si="219"/>
        <v>4.9308000000000005</v>
      </c>
      <c r="H1791" s="2">
        <f t="shared" si="215"/>
        <v>3.7268500000000029</v>
      </c>
      <c r="I1791" s="2">
        <f t="array" ref="I1791">SUMPRODUCT(B1775:B1794, (ROW(B1775:B1794)-ROW(B1775)+1)) / (20*21/2)</f>
        <v>4.7118095238095243</v>
      </c>
      <c r="J1791" s="2">
        <f t="shared" si="218"/>
        <v>4.858735756492055</v>
      </c>
      <c r="K1791" s="2">
        <f t="shared" si="220"/>
        <v>4.7692999158123275</v>
      </c>
    </row>
    <row r="1792" spans="1:11" ht="13.5" x14ac:dyDescent="0.25">
      <c r="A1792" s="3">
        <f>TITRES_STAT!B1795</f>
        <v>44915</v>
      </c>
      <c r="B1792" s="5">
        <f>TITRES_STAT!D1795</f>
        <v>4.5</v>
      </c>
      <c r="C1792" s="2">
        <f t="shared" si="213"/>
        <v>-4.0000000000000036E-2</v>
      </c>
      <c r="D1792" s="2">
        <f t="shared" si="214"/>
        <v>4.71</v>
      </c>
      <c r="E1792" s="2">
        <f t="shared" si="216"/>
        <v>4.8250000000000011</v>
      </c>
      <c r="F1792" s="2">
        <f t="shared" si="217"/>
        <v>4.855999999999999</v>
      </c>
      <c r="G1792" s="2">
        <f t="shared" si="219"/>
        <v>4.9202000000000012</v>
      </c>
      <c r="H1792" s="2">
        <f t="shared" si="215"/>
        <v>3.7355000000000036</v>
      </c>
      <c r="I1792" s="2">
        <f t="array" ref="I1792">SUMPRODUCT(B1776:B1795, (ROW(B1776:B1795)-ROW(B1776)+1)) / (20*21/2)</f>
        <v>4.652857142857143</v>
      </c>
      <c r="J1792" s="2">
        <f t="shared" si="218"/>
        <v>4.8245704463499548</v>
      </c>
      <c r="K1792" s="2">
        <f t="shared" si="220"/>
        <v>4.7587391348000798</v>
      </c>
    </row>
    <row r="1793" spans="1:11" ht="13.5" x14ac:dyDescent="0.25">
      <c r="A1793" s="3">
        <f>TITRES_STAT!B1796</f>
        <v>44916</v>
      </c>
      <c r="B1793" s="5">
        <f>TITRES_STAT!D1796</f>
        <v>4.5</v>
      </c>
      <c r="C1793" s="2">
        <f t="shared" si="213"/>
        <v>0</v>
      </c>
      <c r="D1793" s="2">
        <f t="shared" si="214"/>
        <v>4.6120000000000001</v>
      </c>
      <c r="E1793" s="2">
        <f t="shared" si="216"/>
        <v>4.8000000000000007</v>
      </c>
      <c r="F1793" s="2">
        <f t="shared" si="217"/>
        <v>4.8209999999999997</v>
      </c>
      <c r="G1793" s="2">
        <f t="shared" si="219"/>
        <v>4.9140000000000015</v>
      </c>
      <c r="H1793" s="2">
        <f t="shared" si="215"/>
        <v>3.7441500000000034</v>
      </c>
      <c r="I1793" s="2">
        <f t="array" ref="I1793">SUMPRODUCT(B1777:B1796, (ROW(B1777:B1796)-ROW(B1777)+1)) / (20*21/2)</f>
        <v>4.6160476190476194</v>
      </c>
      <c r="J1793" s="2">
        <f t="shared" si="218"/>
        <v>4.7936589752690066</v>
      </c>
      <c r="K1793" s="2">
        <f t="shared" si="220"/>
        <v>4.7485925020628219</v>
      </c>
    </row>
    <row r="1794" spans="1:11" ht="13.5" x14ac:dyDescent="0.25">
      <c r="A1794" s="3">
        <f>TITRES_STAT!B1797</f>
        <v>44917</v>
      </c>
      <c r="B1794" s="5">
        <f>TITRES_STAT!D1797</f>
        <v>4.3600000000000003</v>
      </c>
      <c r="C1794" s="2">
        <f t="shared" si="213"/>
        <v>-0.13999999999999968</v>
      </c>
      <c r="D1794" s="2">
        <f t="shared" si="214"/>
        <v>4.5299999999999994</v>
      </c>
      <c r="E1794" s="2">
        <f t="shared" si="216"/>
        <v>4.74</v>
      </c>
      <c r="F1794" s="2">
        <f t="shared" si="217"/>
        <v>4.7889999999999997</v>
      </c>
      <c r="G1794" s="2">
        <f t="shared" si="219"/>
        <v>4.909200000000002</v>
      </c>
      <c r="H1794" s="2">
        <f t="shared" si="215"/>
        <v>3.7521000000000031</v>
      </c>
      <c r="I1794" s="2">
        <f t="array" ref="I1794">SUMPRODUCT(B1778:B1797, (ROW(B1778:B1797)-ROW(B1778)+1)) / (20*21/2)</f>
        <v>4.5661428571428573</v>
      </c>
      <c r="J1794" s="2">
        <f t="shared" si="218"/>
        <v>4.7523581204814818</v>
      </c>
      <c r="K1794" s="2">
        <f t="shared" si="220"/>
        <v>4.7333535804132998</v>
      </c>
    </row>
    <row r="1795" spans="1:11" ht="13.5" x14ac:dyDescent="0.25">
      <c r="A1795" s="3">
        <f>TITRES_STAT!B1798</f>
        <v>44918</v>
      </c>
      <c r="B1795" s="5">
        <f>TITRES_STAT!D1798</f>
        <v>4.17</v>
      </c>
      <c r="C1795" s="2">
        <f t="shared" si="213"/>
        <v>-0.19000000000000039</v>
      </c>
      <c r="D1795" s="2">
        <f t="shared" si="214"/>
        <v>4.4139999999999997</v>
      </c>
      <c r="E1795" s="2">
        <f t="shared" si="216"/>
        <v>4.657</v>
      </c>
      <c r="F1795" s="2">
        <f t="shared" si="217"/>
        <v>4.7365000000000004</v>
      </c>
      <c r="G1795" s="2">
        <f t="shared" si="219"/>
        <v>4.9046000000000021</v>
      </c>
      <c r="H1795" s="2">
        <f t="shared" si="215"/>
        <v>3.7591000000000032</v>
      </c>
      <c r="I1795" s="2">
        <f t="array" ref="I1795">SUMPRODUCT(B1779:B1798, (ROW(B1779:B1798)-ROW(B1779)+1)) / (20*21/2)</f>
        <v>4.5040476190476184</v>
      </c>
      <c r="J1795" s="2">
        <f t="shared" si="218"/>
        <v>4.6968954423403879</v>
      </c>
      <c r="K1795" s="2">
        <f t="shared" si="220"/>
        <v>4.7112612831421901</v>
      </c>
    </row>
    <row r="1796" spans="1:11" ht="13.5" x14ac:dyDescent="0.25">
      <c r="A1796" s="3">
        <f>TITRES_STAT!B1799</f>
        <v>44921</v>
      </c>
      <c r="B1796" s="5">
        <f>TITRES_STAT!D1799</f>
        <v>4.3499999999999996</v>
      </c>
      <c r="C1796" s="2">
        <f t="shared" ref="C1796:C1859" si="221">B1796-B1795</f>
        <v>0.17999999999999972</v>
      </c>
      <c r="D1796" s="2">
        <f t="shared" si="214"/>
        <v>4.3760000000000003</v>
      </c>
      <c r="E1796" s="2">
        <f t="shared" si="216"/>
        <v>4.5920000000000005</v>
      </c>
      <c r="F1796" s="2">
        <f t="shared" si="217"/>
        <v>4.7040000000000006</v>
      </c>
      <c r="G1796" s="2">
        <f t="shared" si="219"/>
        <v>4.9074000000000009</v>
      </c>
      <c r="H1796" s="2">
        <f t="shared" si="215"/>
        <v>3.7670000000000035</v>
      </c>
      <c r="I1796" s="2">
        <f t="array" ref="I1796">SUMPRODUCT(B1780:B1799, (ROW(B1780:B1799)-ROW(B1780)+1)) / (20*21/2)</f>
        <v>4.4466666666666672</v>
      </c>
      <c r="J1796" s="2">
        <f t="shared" si="218"/>
        <v>4.6638577811651132</v>
      </c>
      <c r="K1796" s="2">
        <f t="shared" si="220"/>
        <v>4.6970941739993597</v>
      </c>
    </row>
    <row r="1797" spans="1:11" ht="13.5" x14ac:dyDescent="0.25">
      <c r="A1797" s="3">
        <f>TITRES_STAT!B1800</f>
        <v>44922</v>
      </c>
      <c r="B1797" s="5">
        <f>TITRES_STAT!D1800</f>
        <v>4.18</v>
      </c>
      <c r="C1797" s="2">
        <f t="shared" si="221"/>
        <v>-0.16999999999999993</v>
      </c>
      <c r="D1797" s="2">
        <f t="shared" si="214"/>
        <v>4.3119999999999994</v>
      </c>
      <c r="E1797" s="2">
        <f t="shared" si="216"/>
        <v>4.511000000000001</v>
      </c>
      <c r="F1797" s="2">
        <f t="shared" si="217"/>
        <v>4.6519999999999992</v>
      </c>
      <c r="G1797" s="2">
        <f t="shared" si="219"/>
        <v>4.9034000000000022</v>
      </c>
      <c r="H1797" s="2">
        <f t="shared" si="215"/>
        <v>3.7746500000000025</v>
      </c>
      <c r="I1797" s="2">
        <f t="array" ref="I1797">SUMPRODUCT(B1781:B1800, (ROW(B1781:B1800)-ROW(B1781)+1)) / (20*21/2)</f>
        <v>4.3929523809523809</v>
      </c>
      <c r="J1797" s="2">
        <f t="shared" si="218"/>
        <v>4.6177760877208165</v>
      </c>
      <c r="K1797" s="2">
        <f t="shared" si="220"/>
        <v>4.6768159710974242</v>
      </c>
    </row>
    <row r="1798" spans="1:11" ht="13.5" x14ac:dyDescent="0.25">
      <c r="A1798" s="3">
        <f>TITRES_STAT!B1801</f>
        <v>44923</v>
      </c>
      <c r="B1798" s="5">
        <f>TITRES_STAT!D1801</f>
        <v>4</v>
      </c>
      <c r="C1798" s="2">
        <f t="shared" si="221"/>
        <v>-0.17999999999999972</v>
      </c>
      <c r="D1798" s="2">
        <f t="shared" ref="D1798:D1861" si="222">AVERAGE(B1794:B1798)</f>
        <v>4.2120000000000006</v>
      </c>
      <c r="E1798" s="2">
        <f t="shared" si="216"/>
        <v>4.4119999999999999</v>
      </c>
      <c r="F1798" s="2">
        <f t="shared" si="217"/>
        <v>4.6025000000000009</v>
      </c>
      <c r="G1798" s="2">
        <f t="shared" si="219"/>
        <v>4.8920000000000012</v>
      </c>
      <c r="H1798" s="2">
        <f t="shared" si="215"/>
        <v>3.7814000000000028</v>
      </c>
      <c r="I1798" s="2">
        <f t="array" ref="I1798">SUMPRODUCT(B1782:B1801, (ROW(B1782:B1801)-ROW(B1782)+1)) / (20*21/2)</f>
        <v>4.3590476190476197</v>
      </c>
      <c r="J1798" s="2">
        <f t="shared" si="218"/>
        <v>4.558940269842644</v>
      </c>
      <c r="K1798" s="2">
        <f t="shared" si="220"/>
        <v>4.6502741683092905</v>
      </c>
    </row>
    <row r="1799" spans="1:11" ht="13.5" x14ac:dyDescent="0.25">
      <c r="A1799" s="3">
        <f>TITRES_STAT!B1802</f>
        <v>44924</v>
      </c>
      <c r="B1799" s="5">
        <f>TITRES_STAT!D1802</f>
        <v>4</v>
      </c>
      <c r="C1799" s="2">
        <f t="shared" si="221"/>
        <v>0</v>
      </c>
      <c r="D1799" s="2">
        <f t="shared" si="222"/>
        <v>4.1399999999999997</v>
      </c>
      <c r="E1799" s="2">
        <f t="shared" si="216"/>
        <v>4.335</v>
      </c>
      <c r="F1799" s="2">
        <f t="shared" si="217"/>
        <v>4.5640000000000001</v>
      </c>
      <c r="G1799" s="2">
        <f t="shared" si="219"/>
        <v>4.8766000000000016</v>
      </c>
      <c r="H1799" s="2">
        <f t="shared" si="215"/>
        <v>3.7881000000000027</v>
      </c>
      <c r="I1799" s="2">
        <f t="array" ref="I1799">SUMPRODUCT(B1783:B1802, (ROW(B1783:B1802)-ROW(B1783)+1)) / (20*21/2)</f>
        <v>4.3288571428571423</v>
      </c>
      <c r="J1799" s="2">
        <f t="shared" si="218"/>
        <v>4.5057078631909633</v>
      </c>
      <c r="K1799" s="2">
        <f t="shared" si="220"/>
        <v>4.6247732205324557</v>
      </c>
    </row>
    <row r="1800" spans="1:11" ht="13.5" x14ac:dyDescent="0.25">
      <c r="A1800" s="3">
        <f>TITRES_STAT!B1803</f>
        <v>44925</v>
      </c>
      <c r="B1800" s="5">
        <f>TITRES_STAT!D1803</f>
        <v>4</v>
      </c>
      <c r="C1800" s="2">
        <f t="shared" si="221"/>
        <v>0</v>
      </c>
      <c r="D1800" s="2">
        <f t="shared" si="222"/>
        <v>4.1059999999999999</v>
      </c>
      <c r="E1800" s="2">
        <f t="shared" si="216"/>
        <v>4.26</v>
      </c>
      <c r="F1800" s="2">
        <f t="shared" si="217"/>
        <v>4.5359999999999996</v>
      </c>
      <c r="G1800" s="2">
        <f t="shared" si="219"/>
        <v>4.857000000000002</v>
      </c>
      <c r="H1800" s="2">
        <f t="shared" si="215"/>
        <v>3.7948000000000026</v>
      </c>
      <c r="I1800" s="2">
        <f t="array" ref="I1800">SUMPRODUCT(B1784:B1803, (ROW(B1784:B1803)-ROW(B1784)+1)) / (20*21/2)</f>
        <v>4.3174285714285716</v>
      </c>
      <c r="J1800" s="2">
        <f t="shared" si="218"/>
        <v>4.4575452095537287</v>
      </c>
      <c r="K1800" s="2">
        <f t="shared" si="220"/>
        <v>4.6002723099233398</v>
      </c>
    </row>
    <row r="1801" spans="1:11" ht="13.5" x14ac:dyDescent="0.25">
      <c r="A1801" s="3">
        <f>TITRES_STAT!B1804</f>
        <v>44928</v>
      </c>
      <c r="B1801" s="5">
        <f>TITRES_STAT!D1804</f>
        <v>4.18</v>
      </c>
      <c r="C1801" s="2">
        <f t="shared" si="221"/>
        <v>0.17999999999999972</v>
      </c>
      <c r="D1801" s="2">
        <f t="shared" si="222"/>
        <v>4.0720000000000001</v>
      </c>
      <c r="E1801" s="2">
        <f t="shared" si="216"/>
        <v>4.2240000000000002</v>
      </c>
      <c r="F1801" s="2">
        <f t="shared" si="217"/>
        <v>4.5269999999999992</v>
      </c>
      <c r="G1801" s="2">
        <f t="shared" si="219"/>
        <v>4.8428000000000022</v>
      </c>
      <c r="H1801" s="2">
        <f t="shared" si="215"/>
        <v>3.8024000000000022</v>
      </c>
      <c r="I1801" s="2">
        <f t="array" ref="I1801">SUMPRODUCT(B1785:B1804, (ROW(B1785:B1804)-ROW(B1785)+1)) / (20*21/2)</f>
        <v>4.3258095238095233</v>
      </c>
      <c r="J1801" s="2">
        <f t="shared" si="218"/>
        <v>4.4311123324533739</v>
      </c>
      <c r="K1801" s="2">
        <f t="shared" si="220"/>
        <v>4.5837910428675226</v>
      </c>
    </row>
    <row r="1802" spans="1:11" ht="13.5" x14ac:dyDescent="0.25">
      <c r="A1802" s="3">
        <f>TITRES_STAT!B1805</f>
        <v>44929</v>
      </c>
      <c r="B1802" s="5">
        <f>TITRES_STAT!D1805</f>
        <v>4.21</v>
      </c>
      <c r="C1802" s="2">
        <f t="shared" si="221"/>
        <v>3.0000000000000249E-2</v>
      </c>
      <c r="D1802" s="2">
        <f t="shared" si="222"/>
        <v>4.0780000000000003</v>
      </c>
      <c r="E1802" s="2">
        <f t="shared" si="216"/>
        <v>4.1950000000000003</v>
      </c>
      <c r="F1802" s="2">
        <f t="shared" si="217"/>
        <v>4.51</v>
      </c>
      <c r="G1802" s="2">
        <f t="shared" si="219"/>
        <v>4.8268000000000022</v>
      </c>
      <c r="H1802" s="2">
        <f t="shared" ref="H1802:H1865" si="223">AVERAGE(B1603:B1802)</f>
        <v>3.8101500000000028</v>
      </c>
      <c r="I1802" s="2">
        <f t="array" ref="I1802">SUMPRODUCT(B1786:B1805, (ROW(B1786:B1805)-ROW(B1786)+1)) / (20*21/2)</f>
        <v>4.3360000000000003</v>
      </c>
      <c r="J1802" s="2">
        <f t="shared" si="218"/>
        <v>4.4100540150768621</v>
      </c>
      <c r="K1802" s="2">
        <f t="shared" si="220"/>
        <v>4.5691325705982084</v>
      </c>
    </row>
    <row r="1803" spans="1:11" ht="13.5" x14ac:dyDescent="0.25">
      <c r="A1803" s="3">
        <f>TITRES_STAT!B1806</f>
        <v>44930</v>
      </c>
      <c r="B1803" s="5">
        <f>TITRES_STAT!D1806</f>
        <v>4.3899999999999997</v>
      </c>
      <c r="C1803" s="2">
        <f t="shared" si="221"/>
        <v>0.17999999999999972</v>
      </c>
      <c r="D1803" s="2">
        <f t="shared" si="222"/>
        <v>4.1560000000000006</v>
      </c>
      <c r="E1803" s="2">
        <f t="shared" si="216"/>
        <v>4.1840000000000002</v>
      </c>
      <c r="F1803" s="2">
        <f t="shared" si="217"/>
        <v>4.492</v>
      </c>
      <c r="G1803" s="2">
        <f t="shared" si="219"/>
        <v>4.8100000000000014</v>
      </c>
      <c r="H1803" s="2">
        <f t="shared" si="223"/>
        <v>3.8188000000000026</v>
      </c>
      <c r="I1803" s="2">
        <f t="array" ref="I1803">SUMPRODUCT(B1787:B1806, (ROW(B1787:B1806)-ROW(B1787)+1)) / (20*21/2)</f>
        <v>4.3481904761904762</v>
      </c>
      <c r="J1803" s="2">
        <f t="shared" si="218"/>
        <v>4.4081441088790658</v>
      </c>
      <c r="K1803" s="2">
        <f t="shared" si="220"/>
        <v>4.5621077639080827</v>
      </c>
    </row>
    <row r="1804" spans="1:11" ht="13.5" x14ac:dyDescent="0.25">
      <c r="A1804" s="3">
        <f>TITRES_STAT!B1807</f>
        <v>44931</v>
      </c>
      <c r="B1804" s="5">
        <f>TITRES_STAT!D1807</f>
        <v>4.58</v>
      </c>
      <c r="C1804" s="2">
        <f t="shared" si="221"/>
        <v>0.19000000000000039</v>
      </c>
      <c r="D1804" s="2">
        <f t="shared" si="222"/>
        <v>4.2720000000000002</v>
      </c>
      <c r="E1804" s="2">
        <f t="shared" ref="E1804:E1867" si="224">AVERAGE(B1795:B1804)</f>
        <v>4.2059999999999995</v>
      </c>
      <c r="F1804" s="2">
        <f t="shared" si="217"/>
        <v>4.4729999999999999</v>
      </c>
      <c r="G1804" s="2">
        <f t="shared" si="219"/>
        <v>4.8012000000000015</v>
      </c>
      <c r="H1804" s="2">
        <f t="shared" si="223"/>
        <v>3.8284000000000025</v>
      </c>
      <c r="I1804" s="2">
        <f t="array" ref="I1804">SUMPRODUCT(B1788:B1807, (ROW(B1788:B1807)-ROW(B1788)+1)) / (20*21/2)</f>
        <v>4.3623809523809527</v>
      </c>
      <c r="J1804" s="2">
        <f t="shared" si="218"/>
        <v>4.4245113366048692</v>
      </c>
      <c r="K1804" s="2">
        <f t="shared" si="220"/>
        <v>4.5628094202254132</v>
      </c>
    </row>
    <row r="1805" spans="1:11" ht="13.5" x14ac:dyDescent="0.25">
      <c r="A1805" s="3">
        <f>TITRES_STAT!B1808</f>
        <v>44932</v>
      </c>
      <c r="B1805" s="5">
        <f>TITRES_STAT!D1808</f>
        <v>4.58</v>
      </c>
      <c r="C1805" s="2">
        <f t="shared" si="221"/>
        <v>0</v>
      </c>
      <c r="D1805" s="2">
        <f t="shared" si="222"/>
        <v>4.3879999999999999</v>
      </c>
      <c r="E1805" s="2">
        <f t="shared" si="224"/>
        <v>4.2469999999999999</v>
      </c>
      <c r="F1805" s="2">
        <f t="shared" si="217"/>
        <v>4.452</v>
      </c>
      <c r="G1805" s="2">
        <f t="shared" si="219"/>
        <v>4.7888000000000019</v>
      </c>
      <c r="H1805" s="2">
        <f t="shared" si="223"/>
        <v>3.8374500000000027</v>
      </c>
      <c r="I1805" s="2">
        <f t="array" ref="I1805">SUMPRODUCT(B1789:B1808, (ROW(B1789:B1808)-ROW(B1789)+1)) / (20*21/2)</f>
        <v>4.3785238095238093</v>
      </c>
      <c r="J1805" s="2">
        <f t="shared" si="218"/>
        <v>4.4393197807377387</v>
      </c>
      <c r="K1805" s="2">
        <f t="shared" si="220"/>
        <v>4.5634835606087307</v>
      </c>
    </row>
    <row r="1806" spans="1:11" ht="13.5" x14ac:dyDescent="0.25">
      <c r="A1806" s="3">
        <f>TITRES_STAT!B1809</f>
        <v>44935</v>
      </c>
      <c r="B1806" s="5">
        <f>TITRES_STAT!D1809</f>
        <v>4.58</v>
      </c>
      <c r="C1806" s="2">
        <f t="shared" si="221"/>
        <v>0</v>
      </c>
      <c r="D1806" s="2">
        <f t="shared" si="222"/>
        <v>4.4679999999999991</v>
      </c>
      <c r="E1806" s="2">
        <f t="shared" si="224"/>
        <v>4.2699999999999996</v>
      </c>
      <c r="F1806" s="2">
        <f t="shared" si="217"/>
        <v>4.4309999999999992</v>
      </c>
      <c r="G1806" s="2">
        <f t="shared" si="219"/>
        <v>4.7734000000000014</v>
      </c>
      <c r="H1806" s="2">
        <f t="shared" si="223"/>
        <v>3.8465000000000034</v>
      </c>
      <c r="I1806" s="2">
        <f t="array" ref="I1806">SUMPRODUCT(B1790:B1809, (ROW(B1790:B1809)-ROW(B1790)+1)) / (20*21/2)</f>
        <v>4.3966190476190468</v>
      </c>
      <c r="J1806" s="2">
        <f t="shared" si="218"/>
        <v>4.4527178968579539</v>
      </c>
      <c r="K1806" s="2">
        <f t="shared" si="220"/>
        <v>4.5641312641142706</v>
      </c>
    </row>
    <row r="1807" spans="1:11" ht="13.5" x14ac:dyDescent="0.25">
      <c r="A1807" s="3">
        <f>TITRES_STAT!B1810</f>
        <v>44936</v>
      </c>
      <c r="B1807" s="5">
        <f>TITRES_STAT!D1810</f>
        <v>4.58</v>
      </c>
      <c r="C1807" s="2">
        <f t="shared" si="221"/>
        <v>0</v>
      </c>
      <c r="D1807" s="2">
        <f t="shared" si="222"/>
        <v>4.5419999999999998</v>
      </c>
      <c r="E1807" s="2">
        <f t="shared" si="224"/>
        <v>4.3099999999999996</v>
      </c>
      <c r="F1807" s="2">
        <f t="shared" si="217"/>
        <v>4.4104999999999999</v>
      </c>
      <c r="G1807" s="2">
        <f t="shared" si="219"/>
        <v>4.7580000000000018</v>
      </c>
      <c r="H1807" s="2">
        <f t="shared" si="223"/>
        <v>3.8549500000000037</v>
      </c>
      <c r="I1807" s="2">
        <f t="array" ref="I1807">SUMPRODUCT(B1791:B1810, (ROW(B1791:B1810)-ROW(B1791)+1)) / (20*21/2)</f>
        <v>4.4175238095238099</v>
      </c>
      <c r="J1807" s="2">
        <f t="shared" si="218"/>
        <v>4.464840001919101</v>
      </c>
      <c r="K1807" s="2">
        <f t="shared" si="220"/>
        <v>4.564753567482339</v>
      </c>
    </row>
    <row r="1808" spans="1:11" ht="13.5" x14ac:dyDescent="0.25">
      <c r="A1808" s="3">
        <f>TITRES_STAT!B1811</f>
        <v>44937</v>
      </c>
      <c r="B1808" s="5">
        <f>TITRES_STAT!D1811</f>
        <v>4.58</v>
      </c>
      <c r="C1808" s="2">
        <f t="shared" si="221"/>
        <v>0</v>
      </c>
      <c r="D1808" s="2">
        <f t="shared" si="222"/>
        <v>4.58</v>
      </c>
      <c r="E1808" s="2">
        <f t="shared" si="224"/>
        <v>4.3679999999999994</v>
      </c>
      <c r="F1808" s="2">
        <f t="shared" si="217"/>
        <v>4.3899999999999988</v>
      </c>
      <c r="G1808" s="2">
        <f t="shared" si="219"/>
        <v>4.7428000000000017</v>
      </c>
      <c r="H1808" s="2">
        <f t="shared" si="223"/>
        <v>3.8631000000000042</v>
      </c>
      <c r="I1808" s="2">
        <f t="array" ref="I1808">SUMPRODUCT(B1792:B1811, (ROW(B1792:B1811)-ROW(B1792)+1)) / (20*21/2)</f>
        <v>4.4200952380952376</v>
      </c>
      <c r="J1808" s="2">
        <f t="shared" si="218"/>
        <v>4.4758076207839483</v>
      </c>
      <c r="K1808" s="2">
        <f t="shared" si="220"/>
        <v>4.5653514667967574</v>
      </c>
    </row>
    <row r="1809" spans="1:11" ht="13.5" x14ac:dyDescent="0.25">
      <c r="A1809" s="3">
        <f>TITRES_STAT!B1812</f>
        <v>44938</v>
      </c>
      <c r="B1809" s="5">
        <f>TITRES_STAT!D1812</f>
        <v>4.58</v>
      </c>
      <c r="C1809" s="2">
        <f t="shared" si="221"/>
        <v>0</v>
      </c>
      <c r="D1809" s="2">
        <f t="shared" si="222"/>
        <v>4.58</v>
      </c>
      <c r="E1809" s="2">
        <f t="shared" si="224"/>
        <v>4.4259999999999993</v>
      </c>
      <c r="F1809" s="2">
        <f t="shared" si="217"/>
        <v>4.3804999999999996</v>
      </c>
      <c r="G1809" s="2">
        <f t="shared" si="219"/>
        <v>4.7306000000000017</v>
      </c>
      <c r="H1809" s="2">
        <f t="shared" si="223"/>
        <v>3.8710000000000035</v>
      </c>
      <c r="I1809" s="2">
        <f t="array" ref="I1809">SUMPRODUCT(B1793:B1812, (ROW(B1793:B1812)-ROW(B1793)+1)) / (20*21/2)</f>
        <v>4.4052380952380954</v>
      </c>
      <c r="J1809" s="2">
        <f t="shared" si="218"/>
        <v>4.4857307045188106</v>
      </c>
      <c r="K1809" s="2">
        <f t="shared" si="220"/>
        <v>4.5659259190792376</v>
      </c>
    </row>
    <row r="1810" spans="1:11" ht="13.5" x14ac:dyDescent="0.25">
      <c r="A1810" s="3">
        <f>TITRES_STAT!B1813</f>
        <v>44939</v>
      </c>
      <c r="B1810" s="5">
        <f>TITRES_STAT!D1813</f>
        <v>4.5999999999999996</v>
      </c>
      <c r="C1810" s="2">
        <f t="shared" si="221"/>
        <v>1.9999999999999574E-2</v>
      </c>
      <c r="D1810" s="2">
        <f t="shared" si="222"/>
        <v>4.5840000000000005</v>
      </c>
      <c r="E1810" s="2">
        <f t="shared" si="224"/>
        <v>4.4859999999999989</v>
      </c>
      <c r="F1810" s="2">
        <f t="shared" si="217"/>
        <v>4.3729999999999993</v>
      </c>
      <c r="G1810" s="2">
        <f t="shared" si="219"/>
        <v>4.7226000000000017</v>
      </c>
      <c r="H1810" s="2">
        <f t="shared" si="223"/>
        <v>3.8783500000000037</v>
      </c>
      <c r="I1810" s="2">
        <f t="array" ref="I1810">SUMPRODUCT(B1794:B1813, (ROW(B1794:B1813)-ROW(B1794)+1)) / (20*21/2)</f>
        <v>4.3917619047619061</v>
      </c>
      <c r="J1810" s="2">
        <f t="shared" si="218"/>
        <v>4.4966134945646381</v>
      </c>
      <c r="K1810" s="2">
        <f t="shared" si="220"/>
        <v>4.5672621575467192</v>
      </c>
    </row>
    <row r="1811" spans="1:11" ht="13.5" x14ac:dyDescent="0.25">
      <c r="A1811" s="3">
        <f>TITRES_STAT!B1814</f>
        <v>44942</v>
      </c>
      <c r="B1811" s="5">
        <f>TITRES_STAT!D1814</f>
        <v>4.4000000000000004</v>
      </c>
      <c r="C1811" s="2">
        <f t="shared" si="221"/>
        <v>-0.19999999999999929</v>
      </c>
      <c r="D1811" s="2">
        <f t="shared" si="222"/>
        <v>4.548</v>
      </c>
      <c r="E1811" s="2">
        <f t="shared" si="224"/>
        <v>4.5079999999999991</v>
      </c>
      <c r="F1811" s="2">
        <f t="shared" si="217"/>
        <v>4.3659999999999997</v>
      </c>
      <c r="G1811" s="2">
        <f t="shared" si="219"/>
        <v>4.7106000000000021</v>
      </c>
      <c r="H1811" s="2">
        <f t="shared" si="223"/>
        <v>3.884000000000003</v>
      </c>
      <c r="I1811" s="2">
        <f t="array" ref="I1811">SUMPRODUCT(B1795:B1814, (ROW(B1795:B1814)-ROW(B1795)+1)) / (20*21/2)</f>
        <v>4.379666666666667</v>
      </c>
      <c r="J1811" s="2">
        <f t="shared" si="218"/>
        <v>4.4874122093680064</v>
      </c>
      <c r="K1811" s="2">
        <f t="shared" si="220"/>
        <v>4.56070285725077</v>
      </c>
    </row>
    <row r="1812" spans="1:11" ht="13.5" x14ac:dyDescent="0.25">
      <c r="A1812" s="3">
        <f>TITRES_STAT!B1815</f>
        <v>44943</v>
      </c>
      <c r="B1812" s="5">
        <f>TITRES_STAT!D1815</f>
        <v>4.21</v>
      </c>
      <c r="C1812" s="2">
        <f t="shared" si="221"/>
        <v>-0.19000000000000039</v>
      </c>
      <c r="D1812" s="2">
        <f t="shared" si="222"/>
        <v>4.4740000000000002</v>
      </c>
      <c r="E1812" s="2">
        <f t="shared" si="224"/>
        <v>4.508</v>
      </c>
      <c r="F1812" s="2">
        <f t="shared" ref="F1812:F1875" si="225">AVERAGE(B1793:B1812)</f>
        <v>4.3514999999999997</v>
      </c>
      <c r="G1812" s="2">
        <f t="shared" si="219"/>
        <v>4.6990000000000016</v>
      </c>
      <c r="H1812" s="2">
        <f t="shared" si="223"/>
        <v>3.8880000000000035</v>
      </c>
      <c r="I1812" s="2">
        <f t="array" ref="I1812">SUMPRODUCT(B1796:B1815, (ROW(B1796:B1815)-ROW(B1796)+1)) / (20*21/2)</f>
        <v>4.3654285714285708</v>
      </c>
      <c r="J1812" s="2">
        <f t="shared" si="218"/>
        <v>4.4609919989520055</v>
      </c>
      <c r="K1812" s="2">
        <f t="shared" si="220"/>
        <v>4.5469498040252496</v>
      </c>
    </row>
    <row r="1813" spans="1:11" ht="13.5" x14ac:dyDescent="0.25">
      <c r="A1813" s="3">
        <f>TITRES_STAT!B1816</f>
        <v>44944</v>
      </c>
      <c r="B1813" s="5">
        <f>TITRES_STAT!D1816</f>
        <v>4.21</v>
      </c>
      <c r="C1813" s="2">
        <f t="shared" si="221"/>
        <v>0</v>
      </c>
      <c r="D1813" s="2">
        <f t="shared" si="222"/>
        <v>4.4000000000000004</v>
      </c>
      <c r="E1813" s="2">
        <f t="shared" si="224"/>
        <v>4.49</v>
      </c>
      <c r="F1813" s="2">
        <f t="shared" si="225"/>
        <v>4.3369999999999989</v>
      </c>
      <c r="G1813" s="2">
        <f t="shared" si="219"/>
        <v>4.6832000000000011</v>
      </c>
      <c r="H1813" s="2">
        <f t="shared" si="223"/>
        <v>3.8913000000000038</v>
      </c>
      <c r="I1813" s="2">
        <f t="array" ref="I1813">SUMPRODUCT(B1797:B1816, (ROW(B1797:B1816)-ROW(B1797)+1)) / (20*21/2)</f>
        <v>4.3511428571428574</v>
      </c>
      <c r="J1813" s="2">
        <f t="shared" ref="J1813:J1876" si="226">$J$4*B1813+J1812*(1-$J$4)</f>
        <v>4.4370879990518146</v>
      </c>
      <c r="K1813" s="2">
        <f t="shared" si="220"/>
        <v>4.5337360862203377</v>
      </c>
    </row>
    <row r="1814" spans="1:11" ht="13.5" x14ac:dyDescent="0.25">
      <c r="A1814" s="3">
        <f>TITRES_STAT!B1817</f>
        <v>44945</v>
      </c>
      <c r="B1814" s="5">
        <f>TITRES_STAT!D1817</f>
        <v>4.21</v>
      </c>
      <c r="C1814" s="2">
        <f t="shared" si="221"/>
        <v>0</v>
      </c>
      <c r="D1814" s="2">
        <f t="shared" si="222"/>
        <v>4.3260000000000005</v>
      </c>
      <c r="E1814" s="2">
        <f t="shared" si="224"/>
        <v>4.4530000000000003</v>
      </c>
      <c r="F1814" s="2">
        <f t="shared" si="225"/>
        <v>4.3294999999999986</v>
      </c>
      <c r="G1814" s="2">
        <f t="shared" si="219"/>
        <v>4.6674000000000015</v>
      </c>
      <c r="H1814" s="2">
        <f t="shared" si="223"/>
        <v>3.893850000000004</v>
      </c>
      <c r="I1814" s="2">
        <f t="array" ref="I1814">SUMPRODUCT(B1798:B1817, (ROW(B1798:B1817)-ROW(B1798)+1)) / (20*21/2)</f>
        <v>4.3548095238095241</v>
      </c>
      <c r="J1814" s="2">
        <f t="shared" si="226"/>
        <v>4.4154605705706897</v>
      </c>
      <c r="K1814" s="2">
        <f t="shared" si="220"/>
        <v>4.5210405534273832</v>
      </c>
    </row>
    <row r="1815" spans="1:11" ht="13.5" x14ac:dyDescent="0.25">
      <c r="A1815" s="3">
        <f>TITRES_STAT!B1818</f>
        <v>44946</v>
      </c>
      <c r="B1815" s="5">
        <f>TITRES_STAT!D1818</f>
        <v>4.18</v>
      </c>
      <c r="C1815" s="2">
        <f t="shared" si="221"/>
        <v>-3.0000000000000249E-2</v>
      </c>
      <c r="D1815" s="2">
        <f t="shared" si="222"/>
        <v>4.242</v>
      </c>
      <c r="E1815" s="2">
        <f t="shared" si="224"/>
        <v>4.4130000000000003</v>
      </c>
      <c r="F1815" s="2">
        <f t="shared" si="225"/>
        <v>4.3299999999999983</v>
      </c>
      <c r="G1815" s="2">
        <f t="shared" si="219"/>
        <v>4.6510000000000016</v>
      </c>
      <c r="H1815" s="2">
        <f t="shared" si="223"/>
        <v>3.8956000000000035</v>
      </c>
      <c r="I1815" s="2">
        <f t="array" ref="I1815">SUMPRODUCT(B1799:B1818, (ROW(B1799:B1818)-ROW(B1799)+1)) / (20*21/2)</f>
        <v>4.3576190476190479</v>
      </c>
      <c r="J1815" s="2">
        <f t="shared" si="226"/>
        <v>4.3930357543258625</v>
      </c>
      <c r="K1815" s="2">
        <f t="shared" si="220"/>
        <v>4.5076664140772902</v>
      </c>
    </row>
    <row r="1816" spans="1:11" ht="13.5" x14ac:dyDescent="0.25">
      <c r="A1816" s="3">
        <f>TITRES_STAT!B1819</f>
        <v>44949</v>
      </c>
      <c r="B1816" s="5">
        <f>TITRES_STAT!D1819</f>
        <v>4.18</v>
      </c>
      <c r="C1816" s="2">
        <f t="shared" si="221"/>
        <v>0</v>
      </c>
      <c r="D1816" s="2">
        <f t="shared" si="222"/>
        <v>4.1979999999999995</v>
      </c>
      <c r="E1816" s="2">
        <f t="shared" si="224"/>
        <v>4.3730000000000002</v>
      </c>
      <c r="F1816" s="2">
        <f t="shared" si="225"/>
        <v>4.3214999999999986</v>
      </c>
      <c r="G1816" s="2">
        <f t="shared" si="219"/>
        <v>4.630600000000002</v>
      </c>
      <c r="H1816" s="2">
        <f t="shared" si="223"/>
        <v>3.8973500000000034</v>
      </c>
      <c r="I1816" s="2">
        <f t="array" ref="I1816">SUMPRODUCT(B1800:B1819, (ROW(B1800:B1819)-ROW(B1800)+1)) / (20*21/2)</f>
        <v>4.358714285714286</v>
      </c>
      <c r="J1816" s="2">
        <f t="shared" si="226"/>
        <v>4.3727466348662567</v>
      </c>
      <c r="K1816" s="2">
        <f t="shared" si="220"/>
        <v>4.4948167507801422</v>
      </c>
    </row>
    <row r="1817" spans="1:11" ht="13.5" x14ac:dyDescent="0.25">
      <c r="A1817" s="3">
        <f>TITRES_STAT!B1820</f>
        <v>44950</v>
      </c>
      <c r="B1817" s="5">
        <f>TITRES_STAT!D1820</f>
        <v>4.3600000000000003</v>
      </c>
      <c r="C1817" s="2">
        <f t="shared" si="221"/>
        <v>0.1800000000000006</v>
      </c>
      <c r="D1817" s="2">
        <f t="shared" si="222"/>
        <v>4.2279999999999998</v>
      </c>
      <c r="E1817" s="2">
        <f t="shared" si="224"/>
        <v>4.351</v>
      </c>
      <c r="F1817" s="2">
        <f t="shared" si="225"/>
        <v>4.3304999999999989</v>
      </c>
      <c r="G1817" s="2">
        <f t="shared" si="219"/>
        <v>4.6138000000000021</v>
      </c>
      <c r="H1817" s="2">
        <f t="shared" si="223"/>
        <v>3.9008500000000033</v>
      </c>
      <c r="I1817" s="2">
        <f t="array" ref="I1817">SUMPRODUCT(B1801:B1820, (ROW(B1801:B1820)-ROW(B1801)+1)) / (20*21/2)</f>
        <v>4.3580952380952391</v>
      </c>
      <c r="J1817" s="2">
        <f t="shared" si="226"/>
        <v>4.3715326696408994</v>
      </c>
      <c r="K1817" s="2">
        <f t="shared" si="220"/>
        <v>4.4895298193769992</v>
      </c>
    </row>
    <row r="1818" spans="1:11" ht="13.5" x14ac:dyDescent="0.25">
      <c r="A1818" s="3">
        <f>TITRES_STAT!B1821</f>
        <v>44951</v>
      </c>
      <c r="B1818" s="5">
        <f>TITRES_STAT!D1821</f>
        <v>4.3600000000000003</v>
      </c>
      <c r="C1818" s="2">
        <f t="shared" si="221"/>
        <v>0</v>
      </c>
      <c r="D1818" s="2">
        <f t="shared" si="222"/>
        <v>4.258</v>
      </c>
      <c r="E1818" s="2">
        <f t="shared" si="224"/>
        <v>4.3289999999999997</v>
      </c>
      <c r="F1818" s="2">
        <f t="shared" si="225"/>
        <v>4.3484999999999996</v>
      </c>
      <c r="G1818" s="2">
        <f t="shared" si="219"/>
        <v>4.5970000000000022</v>
      </c>
      <c r="H1818" s="2">
        <f t="shared" si="223"/>
        <v>3.9043500000000035</v>
      </c>
      <c r="I1818" s="2">
        <f t="array" ref="I1818">SUMPRODUCT(B1802:B1821, (ROW(B1802:B1821)-ROW(B1802)+1)) / (20*21/2)</f>
        <v>4.3652857142857151</v>
      </c>
      <c r="J1818" s="2">
        <f t="shared" si="226"/>
        <v>4.3704343201512899</v>
      </c>
      <c r="K1818" s="2">
        <f t="shared" si="220"/>
        <v>4.4844502186171171</v>
      </c>
    </row>
    <row r="1819" spans="1:11" ht="13.5" x14ac:dyDescent="0.25">
      <c r="A1819" s="3">
        <f>TITRES_STAT!B1822</f>
        <v>44952</v>
      </c>
      <c r="B1819" s="5">
        <f>TITRES_STAT!D1822</f>
        <v>4.3600000000000003</v>
      </c>
      <c r="C1819" s="2">
        <f t="shared" si="221"/>
        <v>0</v>
      </c>
      <c r="D1819" s="2">
        <f t="shared" si="222"/>
        <v>4.2879999999999994</v>
      </c>
      <c r="E1819" s="2">
        <f t="shared" si="224"/>
        <v>4.3070000000000004</v>
      </c>
      <c r="F1819" s="2">
        <f t="shared" si="225"/>
        <v>4.3665000000000003</v>
      </c>
      <c r="G1819" s="2">
        <f t="shared" si="219"/>
        <v>4.5802000000000032</v>
      </c>
      <c r="H1819" s="2">
        <f t="shared" si="223"/>
        <v>3.9078500000000038</v>
      </c>
      <c r="I1819" s="2">
        <f t="array" ref="I1819">SUMPRODUCT(B1803:B1822, (ROW(B1803:B1822)-ROW(B1803)+1)) / (20*21/2)</f>
        <v>4.3701904761904764</v>
      </c>
      <c r="J1819" s="2">
        <f t="shared" si="226"/>
        <v>4.369440575374977</v>
      </c>
      <c r="K1819" s="2">
        <f t="shared" si="220"/>
        <v>4.4795698178870342</v>
      </c>
    </row>
    <row r="1820" spans="1:11" ht="13.5" x14ac:dyDescent="0.25">
      <c r="A1820" s="3">
        <f>TITRES_STAT!B1823</f>
        <v>44953</v>
      </c>
      <c r="B1820" s="5">
        <f>TITRES_STAT!D1823</f>
        <v>4.3600000000000003</v>
      </c>
      <c r="C1820" s="2">
        <f t="shared" si="221"/>
        <v>0</v>
      </c>
      <c r="D1820" s="2">
        <f t="shared" si="222"/>
        <v>4.3239999999999998</v>
      </c>
      <c r="E1820" s="2">
        <f t="shared" si="224"/>
        <v>4.2829999999999995</v>
      </c>
      <c r="F1820" s="2">
        <f t="shared" si="225"/>
        <v>4.3845000000000001</v>
      </c>
      <c r="G1820" s="2">
        <f t="shared" si="219"/>
        <v>4.5674000000000028</v>
      </c>
      <c r="H1820" s="2">
        <f t="shared" si="223"/>
        <v>3.9121500000000036</v>
      </c>
      <c r="I1820" s="2">
        <f t="array" ref="I1820">SUMPRODUCT(B1804:B1823, (ROW(B1804:B1823)-ROW(B1804)+1)) / (20*21/2)</f>
        <v>4.3739523809523799</v>
      </c>
      <c r="J1820" s="2">
        <f t="shared" si="226"/>
        <v>4.368541472958313</v>
      </c>
      <c r="K1820" s="2">
        <f t="shared" si="220"/>
        <v>4.4748808054208764</v>
      </c>
    </row>
    <row r="1821" spans="1:11" ht="13.5" x14ac:dyDescent="0.25">
      <c r="A1821" s="3">
        <f>TITRES_STAT!B1824</f>
        <v>44956</v>
      </c>
      <c r="B1821" s="5">
        <f>TITRES_STAT!D1824</f>
        <v>4.46</v>
      </c>
      <c r="C1821" s="2">
        <f t="shared" si="221"/>
        <v>9.9999999999999645E-2</v>
      </c>
      <c r="D1821" s="2">
        <f t="shared" si="222"/>
        <v>4.3800000000000008</v>
      </c>
      <c r="E1821" s="2">
        <f t="shared" si="224"/>
        <v>4.2889999999999997</v>
      </c>
      <c r="F1821" s="2">
        <f t="shared" si="225"/>
        <v>4.3984999999999994</v>
      </c>
      <c r="G1821" s="2">
        <f t="shared" si="219"/>
        <v>4.5566000000000031</v>
      </c>
      <c r="H1821" s="2">
        <f t="shared" si="223"/>
        <v>3.9162000000000039</v>
      </c>
      <c r="I1821" s="2">
        <f t="array" ref="I1821">SUMPRODUCT(B1805:B1824, (ROW(B1805:B1824)-ROW(B1805)+1)) / (20*21/2)</f>
        <v>4.3583809523809514</v>
      </c>
      <c r="J1821" s="2">
        <f t="shared" si="226"/>
        <v>4.3772518088670456</v>
      </c>
      <c r="K1821" s="2">
        <f t="shared" si="220"/>
        <v>4.4742972444239797</v>
      </c>
    </row>
    <row r="1822" spans="1:11" ht="13.5" x14ac:dyDescent="0.25">
      <c r="A1822" s="3">
        <f>TITRES_STAT!B1825</f>
        <v>44957</v>
      </c>
      <c r="B1822" s="5">
        <f>TITRES_STAT!D1825</f>
        <v>4.45</v>
      </c>
      <c r="C1822" s="2">
        <f t="shared" si="221"/>
        <v>-9.9999999999997868E-3</v>
      </c>
      <c r="D1822" s="2">
        <f t="shared" si="222"/>
        <v>4.3980000000000006</v>
      </c>
      <c r="E1822" s="2">
        <f t="shared" si="224"/>
        <v>4.3130000000000006</v>
      </c>
      <c r="F1822" s="2">
        <f t="shared" si="225"/>
        <v>4.4104999999999999</v>
      </c>
      <c r="G1822" s="2">
        <f t="shared" si="219"/>
        <v>4.545600000000003</v>
      </c>
      <c r="H1822" s="2">
        <f t="shared" si="223"/>
        <v>3.9202000000000039</v>
      </c>
      <c r="I1822" s="2">
        <f t="array" ref="I1822">SUMPRODUCT(B1806:B1825, (ROW(B1806:B1825)-ROW(B1806)+1)) / (20*21/2)</f>
        <v>4.3443809523809529</v>
      </c>
      <c r="J1822" s="2">
        <f t="shared" si="226"/>
        <v>4.3841802080225651</v>
      </c>
      <c r="K1822" s="2">
        <f t="shared" si="220"/>
        <v>4.4733444113093146</v>
      </c>
    </row>
    <row r="1823" spans="1:11" ht="13.5" x14ac:dyDescent="0.25">
      <c r="A1823" s="3">
        <f>TITRES_STAT!B1826</f>
        <v>44958</v>
      </c>
      <c r="B1823" s="5">
        <f>TITRES_STAT!D1826</f>
        <v>4.45</v>
      </c>
      <c r="C1823" s="2">
        <f t="shared" si="221"/>
        <v>0</v>
      </c>
      <c r="D1823" s="2">
        <f t="shared" si="222"/>
        <v>4.4159999999999995</v>
      </c>
      <c r="E1823" s="2">
        <f t="shared" si="224"/>
        <v>4.3370000000000006</v>
      </c>
      <c r="F1823" s="2">
        <f t="shared" si="225"/>
        <v>4.4135</v>
      </c>
      <c r="G1823" s="2">
        <f t="shared" si="219"/>
        <v>4.5306000000000033</v>
      </c>
      <c r="H1823" s="2">
        <f t="shared" si="223"/>
        <v>3.9242000000000044</v>
      </c>
      <c r="I1823" s="2">
        <f t="array" ref="I1823">SUMPRODUCT(B1807:B1826, (ROW(B1807:B1826)-ROW(B1807)+1)) / (20*21/2)</f>
        <v>4.3500476190476194</v>
      </c>
      <c r="J1823" s="2">
        <f t="shared" si="226"/>
        <v>4.3904487596394635</v>
      </c>
      <c r="K1823" s="2">
        <f t="shared" si="220"/>
        <v>4.4724289441991454</v>
      </c>
    </row>
    <row r="1824" spans="1:11" ht="13.5" x14ac:dyDescent="0.25">
      <c r="A1824" s="3">
        <f>TITRES_STAT!B1827</f>
        <v>44959</v>
      </c>
      <c r="B1824" s="5">
        <f>TITRES_STAT!D1827</f>
        <v>4.25</v>
      </c>
      <c r="C1824" s="2">
        <f t="shared" si="221"/>
        <v>-0.20000000000000018</v>
      </c>
      <c r="D1824" s="2">
        <f t="shared" si="222"/>
        <v>4.3940000000000001</v>
      </c>
      <c r="E1824" s="2">
        <f t="shared" si="224"/>
        <v>4.3410000000000002</v>
      </c>
      <c r="F1824" s="2">
        <f t="shared" si="225"/>
        <v>4.3970000000000002</v>
      </c>
      <c r="G1824" s="2">
        <f t="shared" si="219"/>
        <v>4.5156000000000027</v>
      </c>
      <c r="H1824" s="2">
        <f t="shared" si="223"/>
        <v>3.9272000000000036</v>
      </c>
      <c r="I1824" s="2">
        <f t="array" ref="I1824">SUMPRODUCT(B1808:B1827, (ROW(B1808:B1827)-ROW(B1808)+1)) / (20*21/2)</f>
        <v>4.3563809523809534</v>
      </c>
      <c r="J1824" s="2">
        <f t="shared" si="226"/>
        <v>4.3770726872928476</v>
      </c>
      <c r="K1824" s="2">
        <f t="shared" si="220"/>
        <v>4.4637062405050614</v>
      </c>
    </row>
    <row r="1825" spans="1:11" ht="13.5" x14ac:dyDescent="0.25">
      <c r="A1825" s="3">
        <f>TITRES_STAT!B1828</f>
        <v>44960</v>
      </c>
      <c r="B1825" s="5">
        <f>TITRES_STAT!D1828</f>
        <v>4.25</v>
      </c>
      <c r="C1825" s="2">
        <f t="shared" si="221"/>
        <v>0</v>
      </c>
      <c r="D1825" s="2">
        <f t="shared" si="222"/>
        <v>4.3719999999999999</v>
      </c>
      <c r="E1825" s="2">
        <f t="shared" si="224"/>
        <v>4.3479999999999999</v>
      </c>
      <c r="F1825" s="2">
        <f t="shared" si="225"/>
        <v>4.3804999999999996</v>
      </c>
      <c r="G1825" s="2">
        <f t="shared" si="219"/>
        <v>4.4962000000000026</v>
      </c>
      <c r="H1825" s="2">
        <f t="shared" si="223"/>
        <v>3.9302000000000032</v>
      </c>
      <c r="I1825" s="2">
        <f t="array" ref="I1825">SUMPRODUCT(B1809:B1828, (ROW(B1809:B1828)-ROW(B1809)+1)) / (20*21/2)</f>
        <v>4.3633809523809521</v>
      </c>
      <c r="J1825" s="2">
        <f t="shared" si="226"/>
        <v>4.3649705265982908</v>
      </c>
      <c r="K1825" s="2">
        <f t="shared" si="220"/>
        <v>4.4553256036225104</v>
      </c>
    </row>
    <row r="1826" spans="1:11" ht="13.5" x14ac:dyDescent="0.25">
      <c r="A1826" s="3">
        <f>TITRES_STAT!B1829</f>
        <v>44963</v>
      </c>
      <c r="B1826" s="5">
        <f>TITRES_STAT!D1829</f>
        <v>4.4400000000000004</v>
      </c>
      <c r="C1826" s="2">
        <f t="shared" si="221"/>
        <v>0.19000000000000039</v>
      </c>
      <c r="D1826" s="2">
        <f t="shared" si="222"/>
        <v>4.3680000000000003</v>
      </c>
      <c r="E1826" s="2">
        <f t="shared" si="224"/>
        <v>4.3739999999999997</v>
      </c>
      <c r="F1826" s="2">
        <f t="shared" si="225"/>
        <v>4.3734999999999999</v>
      </c>
      <c r="G1826" s="2">
        <f t="shared" si="219"/>
        <v>4.485000000000003</v>
      </c>
      <c r="H1826" s="2">
        <f t="shared" si="223"/>
        <v>3.9341500000000029</v>
      </c>
      <c r="I1826" s="2">
        <f t="array" ref="I1826">SUMPRODUCT(B1810:B1829, (ROW(B1810:B1829)-ROW(B1810)+1)) / (20*21/2)</f>
        <v>4.3529523809523809</v>
      </c>
      <c r="J1826" s="2">
        <f t="shared" si="226"/>
        <v>4.3721161907317869</v>
      </c>
      <c r="K1826" s="2">
        <f t="shared" si="220"/>
        <v>4.4547245995588822</v>
      </c>
    </row>
    <row r="1827" spans="1:11" ht="13.5" x14ac:dyDescent="0.25">
      <c r="A1827" s="3">
        <f>TITRES_STAT!B1830</f>
        <v>44964</v>
      </c>
      <c r="B1827" s="5">
        <f>TITRES_STAT!D1830</f>
        <v>4.4400000000000004</v>
      </c>
      <c r="C1827" s="2">
        <f t="shared" si="221"/>
        <v>0</v>
      </c>
      <c r="D1827" s="2">
        <f t="shared" si="222"/>
        <v>4.3660000000000005</v>
      </c>
      <c r="E1827" s="2">
        <f t="shared" si="224"/>
        <v>4.3819999999999997</v>
      </c>
      <c r="F1827" s="2">
        <f t="shared" si="225"/>
        <v>4.3665000000000003</v>
      </c>
      <c r="G1827" s="2">
        <f t="shared" si="219"/>
        <v>4.469400000000002</v>
      </c>
      <c r="H1827" s="2">
        <f t="shared" si="223"/>
        <v>3.9381000000000035</v>
      </c>
      <c r="I1827" s="2">
        <f t="array" ref="I1827">SUMPRODUCT(B1811:B1830, (ROW(B1811:B1830)-ROW(B1811)+1)) / (20*21/2)</f>
        <v>4.344095238095238</v>
      </c>
      <c r="J1827" s="2">
        <f t="shared" si="226"/>
        <v>4.3785813154239976</v>
      </c>
      <c r="K1827" s="2">
        <f t="shared" si="220"/>
        <v>4.4541471642820634</v>
      </c>
    </row>
    <row r="1828" spans="1:11" ht="13.5" x14ac:dyDescent="0.25">
      <c r="A1828" s="3">
        <f>TITRES_STAT!B1831</f>
        <v>44965</v>
      </c>
      <c r="B1828" s="5">
        <f>TITRES_STAT!D1831</f>
        <v>4.4400000000000004</v>
      </c>
      <c r="C1828" s="2">
        <f t="shared" si="221"/>
        <v>0</v>
      </c>
      <c r="D1828" s="2">
        <f t="shared" si="222"/>
        <v>4.3640000000000008</v>
      </c>
      <c r="E1828" s="2">
        <f t="shared" si="224"/>
        <v>4.3899999999999988</v>
      </c>
      <c r="F1828" s="2">
        <f t="shared" si="225"/>
        <v>4.3594999999999997</v>
      </c>
      <c r="G1828" s="2">
        <f t="shared" si="219"/>
        <v>4.4584000000000019</v>
      </c>
      <c r="H1828" s="2">
        <f t="shared" si="223"/>
        <v>3.9420500000000032</v>
      </c>
      <c r="I1828" s="2">
        <f t="array" ref="I1828">SUMPRODUCT(B1812:B1831, (ROW(B1812:B1831)-ROW(B1812)+1)) / (20*21/2)</f>
        <v>4.336904761904762</v>
      </c>
      <c r="J1828" s="2">
        <f t="shared" si="226"/>
        <v>4.3844307139550454</v>
      </c>
      <c r="K1828" s="2">
        <f t="shared" si="220"/>
        <v>4.453592373525904</v>
      </c>
    </row>
    <row r="1829" spans="1:11" ht="13.5" x14ac:dyDescent="0.25">
      <c r="A1829" s="3">
        <f>TITRES_STAT!B1832</f>
        <v>44966</v>
      </c>
      <c r="B1829" s="5">
        <f>TITRES_STAT!D1832</f>
        <v>4.25</v>
      </c>
      <c r="C1829" s="2">
        <f t="shared" si="221"/>
        <v>-0.19000000000000039</v>
      </c>
      <c r="D1829" s="2">
        <f t="shared" si="222"/>
        <v>4.3640000000000008</v>
      </c>
      <c r="E1829" s="2">
        <f t="shared" si="224"/>
        <v>4.3789999999999996</v>
      </c>
      <c r="F1829" s="2">
        <f t="shared" si="225"/>
        <v>4.343</v>
      </c>
      <c r="G1829" s="2">
        <f t="shared" si="219"/>
        <v>4.4480000000000022</v>
      </c>
      <c r="H1829" s="2">
        <f t="shared" si="223"/>
        <v>3.9451000000000027</v>
      </c>
      <c r="I1829" s="2">
        <f t="array" ref="I1829">SUMPRODUCT(B1813:B1832, (ROW(B1813:B1832)-ROW(B1813)+1)) / (20*21/2)</f>
        <v>4.3304285714285715</v>
      </c>
      <c r="J1829" s="2">
        <f t="shared" si="226"/>
        <v>4.3716277888164701</v>
      </c>
      <c r="K1829" s="2">
        <f t="shared" si="220"/>
        <v>4.4456083588778297</v>
      </c>
    </row>
    <row r="1830" spans="1:11" ht="13.5" x14ac:dyDescent="0.25">
      <c r="A1830" s="3">
        <f>TITRES_STAT!B1833</f>
        <v>44967</v>
      </c>
      <c r="B1830" s="5">
        <f>TITRES_STAT!D1833</f>
        <v>4.25</v>
      </c>
      <c r="C1830" s="2">
        <f t="shared" si="221"/>
        <v>0</v>
      </c>
      <c r="D1830" s="2">
        <f t="shared" si="222"/>
        <v>4.3639999999999999</v>
      </c>
      <c r="E1830" s="2">
        <f t="shared" si="224"/>
        <v>4.3680000000000003</v>
      </c>
      <c r="F1830" s="2">
        <f t="shared" si="225"/>
        <v>4.3254999999999999</v>
      </c>
      <c r="G1830" s="2">
        <f t="shared" si="219"/>
        <v>4.4418000000000015</v>
      </c>
      <c r="H1830" s="2">
        <f t="shared" si="223"/>
        <v>3.9481500000000023</v>
      </c>
      <c r="I1830" s="2">
        <f t="array" ref="I1830">SUMPRODUCT(B1814:B1833, (ROW(B1814:B1833)-ROW(B1814)+1)) / (20*21/2)</f>
        <v>4.3237619047619047</v>
      </c>
      <c r="J1830" s="2">
        <f t="shared" si="226"/>
        <v>4.3600441898815685</v>
      </c>
      <c r="K1830" s="2">
        <f t="shared" si="220"/>
        <v>4.4379374428434053</v>
      </c>
    </row>
    <row r="1831" spans="1:11" ht="13.5" x14ac:dyDescent="0.25">
      <c r="A1831" s="3">
        <f>TITRES_STAT!B1834</f>
        <v>44970</v>
      </c>
      <c r="B1831" s="5">
        <f>TITRES_STAT!D1834</f>
        <v>4.25</v>
      </c>
      <c r="C1831" s="2">
        <f t="shared" si="221"/>
        <v>0</v>
      </c>
      <c r="D1831" s="2">
        <f t="shared" si="222"/>
        <v>4.3260000000000005</v>
      </c>
      <c r="E1831" s="2">
        <f t="shared" si="224"/>
        <v>4.3469999999999995</v>
      </c>
      <c r="F1831" s="2">
        <f t="shared" si="225"/>
        <v>4.3179999999999996</v>
      </c>
      <c r="G1831" s="2">
        <f t="shared" si="219"/>
        <v>4.4396000000000013</v>
      </c>
      <c r="H1831" s="2">
        <f t="shared" si="223"/>
        <v>3.9512000000000023</v>
      </c>
      <c r="I1831" s="2">
        <f t="array" ref="I1831">SUMPRODUCT(B1815:B1834, (ROW(B1815:B1834)-ROW(B1815)+1)) / (20*21/2)</f>
        <v>4.3169047619047616</v>
      </c>
      <c r="J1831" s="2">
        <f t="shared" si="226"/>
        <v>4.3495637908452291</v>
      </c>
      <c r="K1831" s="2">
        <f t="shared" si="220"/>
        <v>4.430567347045625</v>
      </c>
    </row>
    <row r="1832" spans="1:11" ht="13.5" x14ac:dyDescent="0.25">
      <c r="A1832" s="3">
        <f>TITRES_STAT!B1835</f>
        <v>44971</v>
      </c>
      <c r="B1832" s="5">
        <f>TITRES_STAT!D1835</f>
        <v>4.25</v>
      </c>
      <c r="C1832" s="2">
        <f t="shared" si="221"/>
        <v>0</v>
      </c>
      <c r="D1832" s="2">
        <f t="shared" si="222"/>
        <v>4.2880000000000003</v>
      </c>
      <c r="E1832" s="2">
        <f t="shared" si="224"/>
        <v>4.327</v>
      </c>
      <c r="F1832" s="2">
        <f t="shared" si="225"/>
        <v>4.32</v>
      </c>
      <c r="G1832" s="2">
        <f t="shared" si="219"/>
        <v>4.4336000000000011</v>
      </c>
      <c r="H1832" s="2">
        <f t="shared" si="223"/>
        <v>3.9542500000000023</v>
      </c>
      <c r="I1832" s="2">
        <f t="array" ref="I1832">SUMPRODUCT(B1816:B1835, (ROW(B1816:B1835)-ROW(B1816)+1)) / (20*21/2)</f>
        <v>4.3098571428571431</v>
      </c>
      <c r="J1832" s="2">
        <f t="shared" si="226"/>
        <v>4.3400815250504454</v>
      </c>
      <c r="K1832" s="2">
        <f t="shared" si="220"/>
        <v>4.4234862746124639</v>
      </c>
    </row>
    <row r="1833" spans="1:11" ht="13.5" x14ac:dyDescent="0.25">
      <c r="A1833" s="3">
        <f>TITRES_STAT!B1836</f>
        <v>44972</v>
      </c>
      <c r="B1833" s="5">
        <f>TITRES_STAT!D1836</f>
        <v>4.25</v>
      </c>
      <c r="C1833" s="2">
        <f t="shared" si="221"/>
        <v>0</v>
      </c>
      <c r="D1833" s="2">
        <f t="shared" si="222"/>
        <v>4.25</v>
      </c>
      <c r="E1833" s="2">
        <f t="shared" si="224"/>
        <v>4.3070000000000004</v>
      </c>
      <c r="F1833" s="2">
        <f t="shared" si="225"/>
        <v>4.3220000000000001</v>
      </c>
      <c r="G1833" s="2">
        <f t="shared" si="219"/>
        <v>4.4236000000000013</v>
      </c>
      <c r="H1833" s="2">
        <f t="shared" si="223"/>
        <v>3.9573000000000018</v>
      </c>
      <c r="I1833" s="2">
        <f t="array" ref="I1833">SUMPRODUCT(B1817:B1836, (ROW(B1817:B1836)-ROW(B1817)+1)) / (20*21/2)</f>
        <v>4.3024761904761908</v>
      </c>
      <c r="J1833" s="2">
        <f t="shared" si="226"/>
        <v>4.3315023321884984</v>
      </c>
      <c r="K1833" s="2">
        <f t="shared" si="220"/>
        <v>4.4166828912943288</v>
      </c>
    </row>
    <row r="1834" spans="1:11" ht="13.5" x14ac:dyDescent="0.25">
      <c r="A1834" s="3">
        <f>TITRES_STAT!B1837</f>
        <v>44973</v>
      </c>
      <c r="B1834" s="5">
        <f>TITRES_STAT!D1837</f>
        <v>4.25</v>
      </c>
      <c r="C1834" s="2">
        <f t="shared" si="221"/>
        <v>0</v>
      </c>
      <c r="D1834" s="2">
        <f t="shared" si="222"/>
        <v>4.25</v>
      </c>
      <c r="E1834" s="2">
        <f t="shared" si="224"/>
        <v>4.3070000000000004</v>
      </c>
      <c r="F1834" s="2">
        <f t="shared" si="225"/>
        <v>4.3239999999999998</v>
      </c>
      <c r="G1834" s="2">
        <f t="shared" si="219"/>
        <v>4.4094000000000007</v>
      </c>
      <c r="H1834" s="2">
        <f t="shared" si="223"/>
        <v>3.9603500000000018</v>
      </c>
      <c r="I1834" s="2">
        <f t="array" ref="I1834">SUMPRODUCT(B1818:B1837, (ROW(B1818:B1837)-ROW(B1818)+1)) / (20*21/2)</f>
        <v>4.2947619047619048</v>
      </c>
      <c r="J1834" s="2">
        <f t="shared" si="226"/>
        <v>4.3237402053134035</v>
      </c>
      <c r="K1834" s="2">
        <f t="shared" si="220"/>
        <v>4.4101463073220026</v>
      </c>
    </row>
    <row r="1835" spans="1:11" ht="13.5" x14ac:dyDescent="0.25">
      <c r="A1835" s="3">
        <f>TITRES_STAT!B1838</f>
        <v>44974</v>
      </c>
      <c r="B1835" s="5">
        <f>TITRES_STAT!D1838</f>
        <v>4.25</v>
      </c>
      <c r="C1835" s="2">
        <f t="shared" si="221"/>
        <v>0</v>
      </c>
      <c r="D1835" s="2">
        <f t="shared" si="222"/>
        <v>4.25</v>
      </c>
      <c r="E1835" s="2">
        <f t="shared" si="224"/>
        <v>4.3070000000000004</v>
      </c>
      <c r="F1835" s="2">
        <f t="shared" si="225"/>
        <v>4.3274999999999988</v>
      </c>
      <c r="G1835" s="2">
        <f t="shared" si="219"/>
        <v>4.394400000000001</v>
      </c>
      <c r="H1835" s="2">
        <f t="shared" si="223"/>
        <v>3.9642000000000013</v>
      </c>
      <c r="I1835" s="2">
        <f t="array" ref="I1835">SUMPRODUCT(B1819:B1838, (ROW(B1819:B1838)-ROW(B1819)+1)) / (20*21/2)</f>
        <v>4.2875714285714288</v>
      </c>
      <c r="J1835" s="2">
        <f t="shared" si="226"/>
        <v>4.3167173286168889</v>
      </c>
      <c r="K1835" s="2">
        <f t="shared" si="220"/>
        <v>4.4038660599760417</v>
      </c>
    </row>
    <row r="1836" spans="1:11" ht="13.5" x14ac:dyDescent="0.25">
      <c r="A1836" s="3">
        <f>TITRES_STAT!B1839</f>
        <v>44977</v>
      </c>
      <c r="B1836" s="5">
        <f>TITRES_STAT!D1839</f>
        <v>4.25</v>
      </c>
      <c r="C1836" s="2">
        <f t="shared" si="221"/>
        <v>0</v>
      </c>
      <c r="D1836" s="2">
        <f t="shared" si="222"/>
        <v>4.25</v>
      </c>
      <c r="E1836" s="2">
        <f t="shared" si="224"/>
        <v>4.2880000000000003</v>
      </c>
      <c r="F1836" s="2">
        <f t="shared" si="225"/>
        <v>4.3309999999999995</v>
      </c>
      <c r="G1836" s="2">
        <f t="shared" si="219"/>
        <v>4.3794000000000004</v>
      </c>
      <c r="H1836" s="2">
        <f t="shared" si="223"/>
        <v>3.9680500000000012</v>
      </c>
      <c r="I1836" s="2">
        <f t="array" ref="I1836">SUMPRODUCT(B1820:B1839, (ROW(B1820:B1839)-ROW(B1820)+1)) / (20*21/2)</f>
        <v>4.280904761904762</v>
      </c>
      <c r="J1836" s="2">
        <f t="shared" si="226"/>
        <v>4.3103632973200421</v>
      </c>
      <c r="K1836" s="2">
        <f t="shared" si="220"/>
        <v>4.3978320968397266</v>
      </c>
    </row>
    <row r="1837" spans="1:11" ht="13.5" x14ac:dyDescent="0.25">
      <c r="A1837" s="3">
        <f>TITRES_STAT!B1840</f>
        <v>44978</v>
      </c>
      <c r="B1837" s="5">
        <f>TITRES_STAT!D1840</f>
        <v>4.25</v>
      </c>
      <c r="C1837" s="2">
        <f t="shared" si="221"/>
        <v>0</v>
      </c>
      <c r="D1837" s="2">
        <f t="shared" si="222"/>
        <v>4.25</v>
      </c>
      <c r="E1837" s="2">
        <f t="shared" si="224"/>
        <v>4.2690000000000001</v>
      </c>
      <c r="F1837" s="2">
        <f t="shared" si="225"/>
        <v>4.3254999999999999</v>
      </c>
      <c r="G1837" s="2">
        <f t="shared" si="219"/>
        <v>4.3646000000000003</v>
      </c>
      <c r="H1837" s="2">
        <f t="shared" si="223"/>
        <v>3.9719000000000011</v>
      </c>
      <c r="I1837" s="2">
        <f t="array" ref="I1837">SUMPRODUCT(B1821:B1840, (ROW(B1821:B1840)-ROW(B1821)+1)) / (20*21/2)</f>
        <v>4.2738095238095237</v>
      </c>
      <c r="J1837" s="2">
        <f t="shared" si="226"/>
        <v>4.3046144118609906</v>
      </c>
      <c r="K1837" s="2">
        <f t="shared" si="220"/>
        <v>4.392034759708757</v>
      </c>
    </row>
    <row r="1838" spans="1:11" ht="13.5" x14ac:dyDescent="0.25">
      <c r="A1838" s="3">
        <f>TITRES_STAT!B1841</f>
        <v>44979</v>
      </c>
      <c r="B1838" s="5">
        <f>TITRES_STAT!D1841</f>
        <v>4.25</v>
      </c>
      <c r="C1838" s="2">
        <f t="shared" si="221"/>
        <v>0</v>
      </c>
      <c r="D1838" s="2">
        <f t="shared" si="222"/>
        <v>4.25</v>
      </c>
      <c r="E1838" s="2">
        <f t="shared" si="224"/>
        <v>4.25</v>
      </c>
      <c r="F1838" s="2">
        <f t="shared" si="225"/>
        <v>4.3199999999999994</v>
      </c>
      <c r="G1838" s="2">
        <f t="shared" si="219"/>
        <v>4.3497999999999992</v>
      </c>
      <c r="H1838" s="2">
        <f t="shared" si="223"/>
        <v>3.9751500000000011</v>
      </c>
      <c r="I1838" s="2">
        <f t="array" ref="I1838">SUMPRODUCT(B1822:B1841, (ROW(B1822:B1841)-ROW(B1822)+1)) / (20*21/2)</f>
        <v>4.2672857142857135</v>
      </c>
      <c r="J1838" s="2">
        <f t="shared" si="226"/>
        <v>4.2994130393028014</v>
      </c>
      <c r="K1838" s="2">
        <f t="shared" si="220"/>
        <v>4.3864647691319432</v>
      </c>
    </row>
    <row r="1839" spans="1:11" ht="13.5" x14ac:dyDescent="0.25">
      <c r="A1839" s="3">
        <f>TITRES_STAT!B1842</f>
        <v>44980</v>
      </c>
      <c r="B1839" s="5">
        <f>TITRES_STAT!D1842</f>
        <v>4.25</v>
      </c>
      <c r="C1839" s="2">
        <f t="shared" si="221"/>
        <v>0</v>
      </c>
      <c r="D1839" s="2">
        <f t="shared" si="222"/>
        <v>4.25</v>
      </c>
      <c r="E1839" s="2">
        <f t="shared" si="224"/>
        <v>4.25</v>
      </c>
      <c r="F1839" s="2">
        <f t="shared" si="225"/>
        <v>4.3144999999999998</v>
      </c>
      <c r="G1839" s="2">
        <f t="shared" si="219"/>
        <v>4.3394000000000004</v>
      </c>
      <c r="H1839" s="2">
        <f t="shared" si="223"/>
        <v>3.9792000000000014</v>
      </c>
      <c r="I1839" s="2">
        <f t="array" ref="I1839">SUMPRODUCT(B1823:B1842, (ROW(B1823:B1842)-ROW(B1823)+1)) / (20*21/2)</f>
        <v>4.2618095238095242</v>
      </c>
      <c r="J1839" s="2">
        <f t="shared" si="226"/>
        <v>4.2947070355596777</v>
      </c>
      <c r="K1839" s="2">
        <f t="shared" si="220"/>
        <v>4.3811132095581415</v>
      </c>
    </row>
    <row r="1840" spans="1:11" ht="13.5" x14ac:dyDescent="0.25">
      <c r="A1840" s="3">
        <f>TITRES_STAT!B1843</f>
        <v>44981</v>
      </c>
      <c r="B1840" s="5">
        <f>TITRES_STAT!D1843</f>
        <v>4.24</v>
      </c>
      <c r="C1840" s="2">
        <f t="shared" si="221"/>
        <v>-9.9999999999997868E-3</v>
      </c>
      <c r="D1840" s="2">
        <f t="shared" si="222"/>
        <v>4.2480000000000002</v>
      </c>
      <c r="E1840" s="2">
        <f t="shared" si="224"/>
        <v>4.2490000000000006</v>
      </c>
      <c r="F1840" s="2">
        <f t="shared" si="225"/>
        <v>4.3085000000000004</v>
      </c>
      <c r="G1840" s="2">
        <f t="shared" si="219"/>
        <v>4.3291999999999993</v>
      </c>
      <c r="H1840" s="2">
        <f t="shared" si="223"/>
        <v>3.9839500000000014</v>
      </c>
      <c r="I1840" s="2">
        <f t="array" ref="I1840">SUMPRODUCT(B1824:B1843, (ROW(B1824:B1843)-ROW(B1824)+1)) / (20*21/2)</f>
        <v>4.2573333333333334</v>
      </c>
      <c r="J1840" s="2">
        <f t="shared" si="226"/>
        <v>4.2894968416968515</v>
      </c>
      <c r="K1840" s="2">
        <f t="shared" si="220"/>
        <v>4.3755793582029199</v>
      </c>
    </row>
    <row r="1841" spans="1:11" ht="13.5" x14ac:dyDescent="0.25">
      <c r="A1841" s="3">
        <f>TITRES_STAT!B1844</f>
        <v>44984</v>
      </c>
      <c r="B1841" s="5">
        <f>TITRES_STAT!D1844</f>
        <v>4.24</v>
      </c>
      <c r="C1841" s="2">
        <f t="shared" si="221"/>
        <v>0</v>
      </c>
      <c r="D1841" s="2">
        <f t="shared" si="222"/>
        <v>4.2460000000000004</v>
      </c>
      <c r="E1841" s="2">
        <f t="shared" si="224"/>
        <v>4.2480000000000002</v>
      </c>
      <c r="F1841" s="2">
        <f t="shared" si="225"/>
        <v>4.2974999999999994</v>
      </c>
      <c r="G1841" s="2">
        <f t="shared" si="219"/>
        <v>4.323199999999999</v>
      </c>
      <c r="H1841" s="2">
        <f t="shared" si="223"/>
        <v>3.9894000000000012</v>
      </c>
      <c r="I1841" s="2">
        <f t="array" ref="I1841">SUMPRODUCT(B1825:B1844, (ROW(B1825:B1844)-ROW(B1825)+1)) / (20*21/2)</f>
        <v>4.2538571428571439</v>
      </c>
      <c r="J1841" s="2">
        <f t="shared" si="226"/>
        <v>4.2847828567733419</v>
      </c>
      <c r="K1841" s="2">
        <f t="shared" si="220"/>
        <v>4.3702625206263344</v>
      </c>
    </row>
    <row r="1842" spans="1:11" ht="13.5" x14ac:dyDescent="0.25">
      <c r="A1842" s="3">
        <f>TITRES_STAT!B1845</f>
        <v>44985</v>
      </c>
      <c r="B1842" s="5">
        <f>TITRES_STAT!D1845</f>
        <v>4.24</v>
      </c>
      <c r="C1842" s="2">
        <f t="shared" si="221"/>
        <v>0</v>
      </c>
      <c r="D1842" s="2">
        <f t="shared" si="222"/>
        <v>4.2439999999999998</v>
      </c>
      <c r="E1842" s="2">
        <f t="shared" si="224"/>
        <v>4.2470000000000008</v>
      </c>
      <c r="F1842" s="2">
        <f t="shared" si="225"/>
        <v>4.2869999999999999</v>
      </c>
      <c r="G1842" s="2">
        <f t="shared" ref="G1842:G1905" si="227">AVERAGE(B1793:B1842)</f>
        <v>4.3179999999999996</v>
      </c>
      <c r="H1842" s="2">
        <f t="shared" si="223"/>
        <v>3.995550000000001</v>
      </c>
      <c r="I1842" s="2">
        <f t="array" ref="I1842">SUMPRODUCT(B1826:B1845, (ROW(B1826:B1845)-ROW(B1826)+1)) / (20*21/2)</f>
        <v>4.2504285714285723</v>
      </c>
      <c r="J1842" s="2">
        <f t="shared" si="226"/>
        <v>4.2805178227949288</v>
      </c>
      <c r="K1842" s="2">
        <f t="shared" si="220"/>
        <v>4.3651541864841255</v>
      </c>
    </row>
    <row r="1843" spans="1:11" ht="13.5" x14ac:dyDescent="0.25">
      <c r="A1843" s="3">
        <f>TITRES_STAT!B1846</f>
        <v>44986</v>
      </c>
      <c r="B1843" s="5">
        <f>TITRES_STAT!D1846</f>
        <v>4.24</v>
      </c>
      <c r="C1843" s="2">
        <f t="shared" si="221"/>
        <v>0</v>
      </c>
      <c r="D1843" s="2">
        <f t="shared" si="222"/>
        <v>4.242</v>
      </c>
      <c r="E1843" s="2">
        <f t="shared" si="224"/>
        <v>4.2460000000000004</v>
      </c>
      <c r="F1843" s="2">
        <f t="shared" si="225"/>
        <v>4.2764999999999995</v>
      </c>
      <c r="G1843" s="2">
        <f t="shared" si="227"/>
        <v>4.3127999999999993</v>
      </c>
      <c r="H1843" s="2">
        <f t="shared" si="223"/>
        <v>4.0010500000000011</v>
      </c>
      <c r="I1843" s="2">
        <f t="array" ref="I1843">SUMPRODUCT(B1827:B1846, (ROW(B1827:B1846)-ROW(B1827)+1)) / (20*21/2)</f>
        <v>4.2470476190476196</v>
      </c>
      <c r="J1843" s="2">
        <f t="shared" si="226"/>
        <v>4.2766589825287449</v>
      </c>
      <c r="K1843" s="2">
        <f t="shared" ref="K1843:K1906" si="228">$K$4*B1843+(1-$K$4)*K1842</f>
        <v>4.3602461791710221</v>
      </c>
    </row>
    <row r="1844" spans="1:11" ht="13.5" x14ac:dyDescent="0.25">
      <c r="A1844" s="3">
        <f>TITRES_STAT!B1847</f>
        <v>44987</v>
      </c>
      <c r="B1844" s="5">
        <f>TITRES_STAT!D1847</f>
        <v>4.24</v>
      </c>
      <c r="C1844" s="2">
        <f t="shared" si="221"/>
        <v>0</v>
      </c>
      <c r="D1844" s="2">
        <f t="shared" si="222"/>
        <v>4.24</v>
      </c>
      <c r="E1844" s="2">
        <f t="shared" si="224"/>
        <v>4.245000000000001</v>
      </c>
      <c r="F1844" s="2">
        <f t="shared" si="225"/>
        <v>4.2759999999999989</v>
      </c>
      <c r="G1844" s="2">
        <f t="shared" si="227"/>
        <v>4.3104000000000005</v>
      </c>
      <c r="H1844" s="2">
        <f t="shared" si="223"/>
        <v>4.0058500000000015</v>
      </c>
      <c r="I1844" s="2">
        <f t="array" ref="I1844">SUMPRODUCT(B1828:B1847, (ROW(B1828:B1847)-ROW(B1828)+1)) / (20*21/2)</f>
        <v>4.2446190476190484</v>
      </c>
      <c r="J1844" s="2">
        <f t="shared" si="226"/>
        <v>4.2731676508593406</v>
      </c>
      <c r="K1844" s="2">
        <f t="shared" si="228"/>
        <v>4.3555306427329423</v>
      </c>
    </row>
    <row r="1845" spans="1:11" ht="13.5" x14ac:dyDescent="0.25">
      <c r="A1845" s="3">
        <f>TITRES_STAT!B1848</f>
        <v>44988</v>
      </c>
      <c r="B1845" s="5">
        <f>TITRES_STAT!D1848</f>
        <v>4.24</v>
      </c>
      <c r="C1845" s="2">
        <f t="shared" si="221"/>
        <v>0</v>
      </c>
      <c r="D1845" s="2">
        <f t="shared" si="222"/>
        <v>4.24</v>
      </c>
      <c r="E1845" s="2">
        <f t="shared" si="224"/>
        <v>4.2440000000000015</v>
      </c>
      <c r="F1845" s="2">
        <f t="shared" si="225"/>
        <v>4.2754999999999992</v>
      </c>
      <c r="G1845" s="2">
        <f t="shared" si="227"/>
        <v>4.3118000000000007</v>
      </c>
      <c r="H1845" s="2">
        <f t="shared" si="223"/>
        <v>4.0099500000000017</v>
      </c>
      <c r="I1845" s="2">
        <f t="array" ref="I1845">SUMPRODUCT(B1829:B1848, (ROW(B1829:B1848)-ROW(B1829)+1)) / (20*21/2)</f>
        <v>4.2431428571428578</v>
      </c>
      <c r="J1845" s="2">
        <f t="shared" si="226"/>
        <v>4.2700088269679748</v>
      </c>
      <c r="K1845" s="2">
        <f t="shared" si="228"/>
        <v>4.3510000292924342</v>
      </c>
    </row>
    <row r="1846" spans="1:11" ht="13.5" x14ac:dyDescent="0.25">
      <c r="A1846" s="3">
        <f>TITRES_STAT!B1849</f>
        <v>44991</v>
      </c>
      <c r="B1846" s="5">
        <f>TITRES_STAT!D1849</f>
        <v>4.24</v>
      </c>
      <c r="C1846" s="2">
        <f t="shared" si="221"/>
        <v>0</v>
      </c>
      <c r="D1846" s="2">
        <f t="shared" si="222"/>
        <v>4.24</v>
      </c>
      <c r="E1846" s="2">
        <f t="shared" si="224"/>
        <v>4.2430000000000012</v>
      </c>
      <c r="F1846" s="2">
        <f t="shared" si="225"/>
        <v>4.2654999999999985</v>
      </c>
      <c r="G1846" s="2">
        <f t="shared" si="227"/>
        <v>4.3096000000000005</v>
      </c>
      <c r="H1846" s="2">
        <f t="shared" si="223"/>
        <v>4.0148000000000019</v>
      </c>
      <c r="I1846" s="2">
        <f t="array" ref="I1846">SUMPRODUCT(B1830:B1849, (ROW(B1830:B1849)-ROW(B1830)+1)) / (20*21/2)</f>
        <v>4.2426190476190477</v>
      </c>
      <c r="J1846" s="2">
        <f t="shared" si="226"/>
        <v>4.2671508434472152</v>
      </c>
      <c r="K1846" s="2">
        <f t="shared" si="228"/>
        <v>4.3466470869672404</v>
      </c>
    </row>
    <row r="1847" spans="1:11" ht="13.5" x14ac:dyDescent="0.25">
      <c r="A1847" s="3">
        <f>TITRES_STAT!B1850</f>
        <v>44992</v>
      </c>
      <c r="B1847" s="5">
        <f>TITRES_STAT!D1850</f>
        <v>4.24</v>
      </c>
      <c r="C1847" s="2">
        <f t="shared" si="221"/>
        <v>0</v>
      </c>
      <c r="D1847" s="2">
        <f t="shared" si="222"/>
        <v>4.24</v>
      </c>
      <c r="E1847" s="2">
        <f t="shared" si="224"/>
        <v>4.2420000000000009</v>
      </c>
      <c r="F1847" s="2">
        <f t="shared" si="225"/>
        <v>4.2554999999999996</v>
      </c>
      <c r="G1847" s="2">
        <f t="shared" si="227"/>
        <v>4.3108000000000013</v>
      </c>
      <c r="H1847" s="2">
        <f t="shared" si="223"/>
        <v>4.0203500000000023</v>
      </c>
      <c r="I1847" s="2">
        <f t="array" ref="I1847">SUMPRODUCT(B1831:B1850, (ROW(B1831:B1850)-ROW(B1831)+1)) / (20*21/2)</f>
        <v>4.2240476190476199</v>
      </c>
      <c r="J1847" s="2">
        <f t="shared" si="226"/>
        <v>4.2645650488331945</v>
      </c>
      <c r="K1847" s="2">
        <f t="shared" si="228"/>
        <v>4.3424648482626429</v>
      </c>
    </row>
    <row r="1848" spans="1:11" ht="13.5" x14ac:dyDescent="0.25">
      <c r="A1848" s="3">
        <f>TITRES_STAT!B1851</f>
        <v>44993</v>
      </c>
      <c r="B1848" s="5">
        <f>TITRES_STAT!D1851</f>
        <v>4.24</v>
      </c>
      <c r="C1848" s="2">
        <f t="shared" si="221"/>
        <v>0</v>
      </c>
      <c r="D1848" s="2">
        <f t="shared" si="222"/>
        <v>4.24</v>
      </c>
      <c r="E1848" s="2">
        <f t="shared" si="224"/>
        <v>4.2410000000000014</v>
      </c>
      <c r="F1848" s="2">
        <f t="shared" si="225"/>
        <v>4.2454999999999989</v>
      </c>
      <c r="G1848" s="2">
        <f t="shared" si="227"/>
        <v>4.3156000000000017</v>
      </c>
      <c r="H1848" s="2">
        <f t="shared" si="223"/>
        <v>4.0259000000000018</v>
      </c>
      <c r="I1848" s="2">
        <f t="array" ref="I1848">SUMPRODUCT(B1832:B1851, (ROW(B1832:B1851)-ROW(B1832)+1)) / (20*21/2)</f>
        <v>4.2016666666666671</v>
      </c>
      <c r="J1848" s="2">
        <f t="shared" si="226"/>
        <v>4.2622255203728905</v>
      </c>
      <c r="K1848" s="2">
        <f t="shared" si="228"/>
        <v>4.3384466189190096</v>
      </c>
    </row>
    <row r="1849" spans="1:11" ht="13.5" x14ac:dyDescent="0.25">
      <c r="A1849" s="3">
        <f>TITRES_STAT!B1852</f>
        <v>44994</v>
      </c>
      <c r="B1849" s="5">
        <f>TITRES_STAT!D1852</f>
        <v>4.24</v>
      </c>
      <c r="C1849" s="2">
        <f t="shared" si="221"/>
        <v>0</v>
      </c>
      <c r="D1849" s="2">
        <f t="shared" si="222"/>
        <v>4.24</v>
      </c>
      <c r="E1849" s="2">
        <f t="shared" si="224"/>
        <v>4.2400000000000011</v>
      </c>
      <c r="F1849" s="2">
        <f t="shared" si="225"/>
        <v>4.2449999999999992</v>
      </c>
      <c r="G1849" s="2">
        <f t="shared" si="227"/>
        <v>4.320400000000002</v>
      </c>
      <c r="H1849" s="2">
        <f t="shared" si="223"/>
        <v>4.0314500000000022</v>
      </c>
      <c r="I1849" s="2">
        <f t="array" ref="I1849">SUMPRODUCT(B1833:B1852, (ROW(B1833:B1852)-ROW(B1833)+1)) / (20*21/2)</f>
        <v>4.1652380952380952</v>
      </c>
      <c r="J1849" s="2">
        <f t="shared" si="226"/>
        <v>4.2601088041469009</v>
      </c>
      <c r="K1849" s="2">
        <f t="shared" si="228"/>
        <v>4.3345859671966958</v>
      </c>
    </row>
    <row r="1850" spans="1:11" ht="13.5" x14ac:dyDescent="0.25">
      <c r="A1850" s="3">
        <f>TITRES_STAT!B1853</f>
        <v>44995</v>
      </c>
      <c r="B1850" s="5">
        <f>TITRES_STAT!D1853</f>
        <v>4.05</v>
      </c>
      <c r="C1850" s="2">
        <f t="shared" si="221"/>
        <v>-0.19000000000000039</v>
      </c>
      <c r="D1850" s="2">
        <f t="shared" si="222"/>
        <v>4.202</v>
      </c>
      <c r="E1850" s="2">
        <f t="shared" si="224"/>
        <v>4.221000000000001</v>
      </c>
      <c r="F1850" s="2">
        <f t="shared" si="225"/>
        <v>4.2349999999999994</v>
      </c>
      <c r="G1850" s="2">
        <f t="shared" si="227"/>
        <v>4.3214000000000024</v>
      </c>
      <c r="H1850" s="2">
        <f t="shared" si="223"/>
        <v>4.0360500000000021</v>
      </c>
      <c r="I1850" s="2">
        <f t="array" ref="I1850">SUMPRODUCT(B1834:B1853, (ROW(B1834:B1853)-ROW(B1834)+1)) / (20*21/2)</f>
        <v>4.1164761904761908</v>
      </c>
      <c r="J1850" s="2">
        <f t="shared" si="226"/>
        <v>4.2400984418471959</v>
      </c>
      <c r="K1850" s="2">
        <f t="shared" si="228"/>
        <v>4.3234257331889827</v>
      </c>
    </row>
    <row r="1851" spans="1:11" ht="13.5" x14ac:dyDescent="0.25">
      <c r="A1851" s="3">
        <f>TITRES_STAT!B1854</f>
        <v>44998</v>
      </c>
      <c r="B1851" s="5">
        <f>TITRES_STAT!D1854</f>
        <v>4</v>
      </c>
      <c r="C1851" s="2">
        <f t="shared" si="221"/>
        <v>-4.9999999999999822E-2</v>
      </c>
      <c r="D1851" s="2">
        <f t="shared" si="222"/>
        <v>4.1539999999999999</v>
      </c>
      <c r="E1851" s="2">
        <f t="shared" si="224"/>
        <v>4.197000000000001</v>
      </c>
      <c r="F1851" s="2">
        <f t="shared" si="225"/>
        <v>4.2225000000000001</v>
      </c>
      <c r="G1851" s="2">
        <f t="shared" si="227"/>
        <v>4.3178000000000019</v>
      </c>
      <c r="H1851" s="2">
        <f t="shared" si="223"/>
        <v>4.0404000000000018</v>
      </c>
      <c r="I1851" s="2">
        <f t="array" ref="I1851">SUMPRODUCT(B1835:B1854, (ROW(B1835:B1854)-ROW(B1835)+1)) / (20*21/2)</f>
        <v>4.070380952380952</v>
      </c>
      <c r="J1851" s="2">
        <f t="shared" si="226"/>
        <v>4.2172319235760343</v>
      </c>
      <c r="K1851" s="2">
        <f t="shared" si="228"/>
        <v>4.3107423711031405</v>
      </c>
    </row>
    <row r="1852" spans="1:11" ht="13.5" x14ac:dyDescent="0.25">
      <c r="A1852" s="3">
        <f>TITRES_STAT!B1855</f>
        <v>44999</v>
      </c>
      <c r="B1852" s="5">
        <f>TITRES_STAT!D1855</f>
        <v>3.84</v>
      </c>
      <c r="C1852" s="2">
        <f t="shared" si="221"/>
        <v>-0.16000000000000014</v>
      </c>
      <c r="D1852" s="2">
        <f t="shared" si="222"/>
        <v>4.0739999999999998</v>
      </c>
      <c r="E1852" s="2">
        <f t="shared" si="224"/>
        <v>4.1570000000000009</v>
      </c>
      <c r="F1852" s="2">
        <f t="shared" si="225"/>
        <v>4.202</v>
      </c>
      <c r="G1852" s="2">
        <f t="shared" si="227"/>
        <v>4.3104000000000022</v>
      </c>
      <c r="H1852" s="2">
        <f t="shared" si="223"/>
        <v>4.0439500000000024</v>
      </c>
      <c r="I1852" s="2">
        <f t="array" ref="I1852">SUMPRODUCT(B1836:B1855, (ROW(B1836:B1855)-ROW(B1836)+1)) / (20*21/2)</f>
        <v>4.0421904761904761</v>
      </c>
      <c r="J1852" s="2">
        <f t="shared" si="226"/>
        <v>4.1813050737116502</v>
      </c>
      <c r="K1852" s="2">
        <f t="shared" si="228"/>
        <v>4.2922818859618408</v>
      </c>
    </row>
    <row r="1853" spans="1:11" ht="13.5" x14ac:dyDescent="0.25">
      <c r="A1853" s="3">
        <f>TITRES_STAT!B1856</f>
        <v>45000</v>
      </c>
      <c r="B1853" s="5">
        <f>TITRES_STAT!D1856</f>
        <v>3.69</v>
      </c>
      <c r="C1853" s="2">
        <f t="shared" si="221"/>
        <v>-0.14999999999999991</v>
      </c>
      <c r="D1853" s="2">
        <f t="shared" si="222"/>
        <v>3.964</v>
      </c>
      <c r="E1853" s="2">
        <f t="shared" si="224"/>
        <v>4.1020000000000012</v>
      </c>
      <c r="F1853" s="2">
        <f t="shared" si="225"/>
        <v>4.1740000000000013</v>
      </c>
      <c r="G1853" s="2">
        <f t="shared" si="227"/>
        <v>4.296400000000002</v>
      </c>
      <c r="H1853" s="2">
        <f t="shared" si="223"/>
        <v>4.0467500000000021</v>
      </c>
      <c r="I1853" s="2">
        <f t="array" ref="I1853">SUMPRODUCT(B1837:B1856, (ROW(B1837:B1856)-ROW(B1837)+1)) / (20*21/2)</f>
        <v>4.0159047619047614</v>
      </c>
      <c r="J1853" s="2">
        <f t="shared" si="226"/>
        <v>4.1345141143105408</v>
      </c>
      <c r="K1853" s="2">
        <f t="shared" si="228"/>
        <v>4.2686629884731415</v>
      </c>
    </row>
    <row r="1854" spans="1:11" ht="13.5" x14ac:dyDescent="0.25">
      <c r="A1854" s="3">
        <f>TITRES_STAT!B1857</f>
        <v>45001</v>
      </c>
      <c r="B1854" s="5">
        <f>TITRES_STAT!D1857</f>
        <v>3.69</v>
      </c>
      <c r="C1854" s="2">
        <f t="shared" si="221"/>
        <v>0</v>
      </c>
      <c r="D1854" s="2">
        <f t="shared" si="222"/>
        <v>3.8540000000000001</v>
      </c>
      <c r="E1854" s="2">
        <f t="shared" si="224"/>
        <v>4.0469999999999997</v>
      </c>
      <c r="F1854" s="2">
        <f t="shared" si="225"/>
        <v>4.1460000000000008</v>
      </c>
      <c r="G1854" s="2">
        <f t="shared" si="227"/>
        <v>4.2786000000000017</v>
      </c>
      <c r="H1854" s="2">
        <f t="shared" si="223"/>
        <v>4.0495500000000018</v>
      </c>
      <c r="I1854" s="2">
        <f t="array" ref="I1854">SUMPRODUCT(B1838:B1857, (ROW(B1838:B1857)-ROW(B1838)+1)) / (20*21/2)</f>
        <v>3.9915238095238093</v>
      </c>
      <c r="J1854" s="2">
        <f t="shared" si="226"/>
        <v>4.0921794367571565</v>
      </c>
      <c r="K1854" s="2">
        <f t="shared" si="228"/>
        <v>4.2459703222585086</v>
      </c>
    </row>
    <row r="1855" spans="1:11" ht="13.5" x14ac:dyDescent="0.25">
      <c r="A1855" s="3">
        <f>TITRES_STAT!B1858</f>
        <v>45002</v>
      </c>
      <c r="B1855" s="5">
        <f>TITRES_STAT!D1858</f>
        <v>3.85</v>
      </c>
      <c r="C1855" s="2">
        <f t="shared" si="221"/>
        <v>0.16000000000000014</v>
      </c>
      <c r="D1855" s="2">
        <f t="shared" si="222"/>
        <v>3.8140000000000001</v>
      </c>
      <c r="E1855" s="2">
        <f t="shared" si="224"/>
        <v>4.008</v>
      </c>
      <c r="F1855" s="2">
        <f t="shared" si="225"/>
        <v>4.1260000000000003</v>
      </c>
      <c r="G1855" s="2">
        <f t="shared" si="227"/>
        <v>4.264000000000002</v>
      </c>
      <c r="H1855" s="2">
        <f t="shared" si="223"/>
        <v>4.0531500000000031</v>
      </c>
      <c r="I1855" s="2">
        <f t="array" ref="I1855">SUMPRODUCT(B1839:B1858, (ROW(B1839:B1858)-ROW(B1839)+1)) / (20*21/2)</f>
        <v>3.9690476190476192</v>
      </c>
      <c r="J1855" s="2">
        <f t="shared" si="226"/>
        <v>4.0691147284945703</v>
      </c>
      <c r="K1855" s="2">
        <f t="shared" si="228"/>
        <v>4.2304420743268025</v>
      </c>
    </row>
    <row r="1856" spans="1:11" ht="13.5" x14ac:dyDescent="0.25">
      <c r="A1856" s="3">
        <f>TITRES_STAT!B1859</f>
        <v>45006</v>
      </c>
      <c r="B1856" s="5">
        <f>TITRES_STAT!D1859</f>
        <v>3.85</v>
      </c>
      <c r="C1856" s="2">
        <f t="shared" si="221"/>
        <v>0</v>
      </c>
      <c r="D1856" s="2">
        <f t="shared" si="222"/>
        <v>3.7839999999999998</v>
      </c>
      <c r="E1856" s="2">
        <f t="shared" si="224"/>
        <v>3.9690000000000003</v>
      </c>
      <c r="F1856" s="2">
        <f t="shared" si="225"/>
        <v>4.1059999999999999</v>
      </c>
      <c r="G1856" s="2">
        <f t="shared" si="227"/>
        <v>4.2494000000000014</v>
      </c>
      <c r="H1856" s="2">
        <f t="shared" si="223"/>
        <v>4.0567500000000027</v>
      </c>
      <c r="I1856" s="2">
        <f t="array" ref="I1856">SUMPRODUCT(B1840:B1859, (ROW(B1840:B1859)-ROW(B1840)+1)) / (20*21/2)</f>
        <v>3.9484761904761907</v>
      </c>
      <c r="J1856" s="2">
        <f t="shared" si="226"/>
        <v>4.0482466591141346</v>
      </c>
      <c r="K1856" s="2">
        <f t="shared" si="228"/>
        <v>4.2155227772943791</v>
      </c>
    </row>
    <row r="1857" spans="1:11" ht="13.5" x14ac:dyDescent="0.25">
      <c r="A1857" s="3">
        <f>TITRES_STAT!B1860</f>
        <v>45007</v>
      </c>
      <c r="B1857" s="5">
        <f>TITRES_STAT!D1860</f>
        <v>3.85</v>
      </c>
      <c r="C1857" s="2">
        <f t="shared" si="221"/>
        <v>0</v>
      </c>
      <c r="D1857" s="2">
        <f t="shared" si="222"/>
        <v>3.786</v>
      </c>
      <c r="E1857" s="2">
        <f t="shared" si="224"/>
        <v>3.9300000000000006</v>
      </c>
      <c r="F1857" s="2">
        <f t="shared" si="225"/>
        <v>4.0859999999999994</v>
      </c>
      <c r="G1857" s="2">
        <f t="shared" si="227"/>
        <v>4.2348000000000017</v>
      </c>
      <c r="H1857" s="2">
        <f t="shared" si="223"/>
        <v>4.0603500000000023</v>
      </c>
      <c r="I1857" s="2">
        <f t="array" ref="I1857">SUMPRODUCT(B1841:B1860, (ROW(B1841:B1860)-ROW(B1841)+1)) / (20*21/2)</f>
        <v>3.9298095238095234</v>
      </c>
      <c r="J1857" s="2">
        <f t="shared" si="226"/>
        <v>4.0293660249127887</v>
      </c>
      <c r="K1857" s="2">
        <f t="shared" si="228"/>
        <v>4.201188550733816</v>
      </c>
    </row>
    <row r="1858" spans="1:11" ht="13.5" x14ac:dyDescent="0.25">
      <c r="A1858" s="3">
        <f>TITRES_STAT!B1861</f>
        <v>45008</v>
      </c>
      <c r="B1858" s="5">
        <f>TITRES_STAT!D1861</f>
        <v>3.85</v>
      </c>
      <c r="C1858" s="2">
        <f t="shared" si="221"/>
        <v>0</v>
      </c>
      <c r="D1858" s="2">
        <f t="shared" si="222"/>
        <v>3.8180000000000001</v>
      </c>
      <c r="E1858" s="2">
        <f t="shared" si="224"/>
        <v>3.8910000000000005</v>
      </c>
      <c r="F1858" s="2">
        <f t="shared" si="225"/>
        <v>4.0659999999999989</v>
      </c>
      <c r="G1858" s="2">
        <f t="shared" si="227"/>
        <v>4.2202000000000019</v>
      </c>
      <c r="H1858" s="2">
        <f t="shared" si="223"/>
        <v>4.0639500000000028</v>
      </c>
      <c r="I1858" s="2">
        <f t="array" ref="I1858">SUMPRODUCT(B1842:B1861, (ROW(B1842:B1861)-ROW(B1842)+1)) / (20*21/2)</f>
        <v>3.9130000000000003</v>
      </c>
      <c r="J1858" s="2">
        <f t="shared" si="226"/>
        <v>4.012283546349666</v>
      </c>
      <c r="K1858" s="2">
        <f t="shared" si="228"/>
        <v>4.1874164507050393</v>
      </c>
    </row>
    <row r="1859" spans="1:11" ht="13.5" x14ac:dyDescent="0.25">
      <c r="A1859" s="3">
        <f>TITRES_STAT!B1862</f>
        <v>45009</v>
      </c>
      <c r="B1859" s="5">
        <f>TITRES_STAT!D1862</f>
        <v>3.85</v>
      </c>
      <c r="C1859" s="2">
        <f t="shared" si="221"/>
        <v>0</v>
      </c>
      <c r="D1859" s="2">
        <f t="shared" si="222"/>
        <v>3.85</v>
      </c>
      <c r="E1859" s="2">
        <f t="shared" si="224"/>
        <v>3.8520000000000003</v>
      </c>
      <c r="F1859" s="2">
        <f t="shared" si="225"/>
        <v>4.0459999999999985</v>
      </c>
      <c r="G1859" s="2">
        <f t="shared" si="227"/>
        <v>4.2056000000000013</v>
      </c>
      <c r="H1859" s="2">
        <f t="shared" si="223"/>
        <v>4.0675500000000024</v>
      </c>
      <c r="I1859" s="2">
        <f t="array" ref="I1859">SUMPRODUCT(B1843:B1862, (ROW(B1843:B1862)-ROW(B1843)+1)) / (20*21/2)</f>
        <v>3.8980476190476185</v>
      </c>
      <c r="J1859" s="2">
        <f t="shared" si="226"/>
        <v>3.9968279705068408</v>
      </c>
      <c r="K1859" s="2">
        <f t="shared" si="228"/>
        <v>4.1741844330303319</v>
      </c>
    </row>
    <row r="1860" spans="1:11" ht="13.5" x14ac:dyDescent="0.25">
      <c r="A1860" s="3">
        <f>TITRES_STAT!B1863</f>
        <v>45012</v>
      </c>
      <c r="B1860" s="5">
        <f>TITRES_STAT!D1863</f>
        <v>3.85</v>
      </c>
      <c r="C1860" s="2">
        <f t="shared" ref="C1860:C1923" si="229">B1860-B1859</f>
        <v>0</v>
      </c>
      <c r="D1860" s="2">
        <f t="shared" si="222"/>
        <v>3.85</v>
      </c>
      <c r="E1860" s="2">
        <f t="shared" si="224"/>
        <v>3.8320000000000007</v>
      </c>
      <c r="F1860" s="2">
        <f t="shared" si="225"/>
        <v>4.0264999999999995</v>
      </c>
      <c r="G1860" s="2">
        <f t="shared" si="227"/>
        <v>4.1906000000000008</v>
      </c>
      <c r="H1860" s="2">
        <f t="shared" si="223"/>
        <v>4.0718000000000032</v>
      </c>
      <c r="I1860" s="2">
        <f t="array" ref="I1860">SUMPRODUCT(B1844:B1863, (ROW(B1844:B1863)-ROW(B1844)+1)) / (20*21/2)</f>
        <v>3.9011428571428568</v>
      </c>
      <c r="J1860" s="2">
        <f t="shared" si="226"/>
        <v>3.982844354268094</v>
      </c>
      <c r="K1860" s="2">
        <f t="shared" si="228"/>
        <v>4.1614713180095348</v>
      </c>
    </row>
    <row r="1861" spans="1:11" ht="13.5" x14ac:dyDescent="0.25">
      <c r="A1861" s="3">
        <f>TITRES_STAT!B1864</f>
        <v>45013</v>
      </c>
      <c r="B1861" s="5">
        <f>TITRES_STAT!D1864</f>
        <v>3.85</v>
      </c>
      <c r="C1861" s="2">
        <f t="shared" si="229"/>
        <v>0</v>
      </c>
      <c r="D1861" s="2">
        <f t="shared" si="222"/>
        <v>3.85</v>
      </c>
      <c r="E1861" s="2">
        <f t="shared" si="224"/>
        <v>3.8170000000000002</v>
      </c>
      <c r="F1861" s="2">
        <f t="shared" si="225"/>
        <v>4.0069999999999988</v>
      </c>
      <c r="G1861" s="2">
        <f t="shared" si="227"/>
        <v>4.1796000000000006</v>
      </c>
      <c r="H1861" s="2">
        <f t="shared" si="223"/>
        <v>4.0761000000000029</v>
      </c>
      <c r="I1861" s="2">
        <f t="array" ref="I1861">SUMPRODUCT(B1845:B1864, (ROW(B1845:B1864)-ROW(B1845)+1)) / (20*21/2)</f>
        <v>3.9224285714285716</v>
      </c>
      <c r="J1861" s="2">
        <f t="shared" si="226"/>
        <v>3.9701925110044662</v>
      </c>
      <c r="K1861" s="2">
        <f t="shared" si="228"/>
        <v>4.1492567565189651</v>
      </c>
    </row>
    <row r="1862" spans="1:11" ht="13.5" x14ac:dyDescent="0.25">
      <c r="A1862" s="3">
        <f>TITRES_STAT!B1865</f>
        <v>45014</v>
      </c>
      <c r="B1862" s="5">
        <f>TITRES_STAT!D1865</f>
        <v>3.85</v>
      </c>
      <c r="C1862" s="2">
        <f t="shared" si="229"/>
        <v>0</v>
      </c>
      <c r="D1862" s="2">
        <f t="shared" ref="D1862:D1925" si="230">AVERAGE(B1858:B1862)</f>
        <v>3.85</v>
      </c>
      <c r="E1862" s="2">
        <f t="shared" si="224"/>
        <v>3.8180000000000005</v>
      </c>
      <c r="F1862" s="2">
        <f t="shared" si="225"/>
        <v>3.9874999999999994</v>
      </c>
      <c r="G1862" s="2">
        <f t="shared" si="227"/>
        <v>4.1724000000000006</v>
      </c>
      <c r="H1862" s="2">
        <f t="shared" si="223"/>
        <v>4.0804000000000036</v>
      </c>
      <c r="I1862" s="2">
        <f t="array" ref="I1862">SUMPRODUCT(B1846:B1865, (ROW(B1846:B1865)-ROW(B1846)+1)) / (20*21/2)</f>
        <v>3.9610476190476192</v>
      </c>
      <c r="J1862" s="2">
        <f t="shared" si="226"/>
        <v>3.9587456051945171</v>
      </c>
      <c r="K1862" s="2">
        <f t="shared" si="228"/>
        <v>4.1375211974397903</v>
      </c>
    </row>
    <row r="1863" spans="1:11" ht="13.5" x14ac:dyDescent="0.25">
      <c r="A1863" s="3">
        <f>TITRES_STAT!B1866</f>
        <v>45015</v>
      </c>
      <c r="B1863" s="5">
        <f>TITRES_STAT!D1866</f>
        <v>4.0199999999999996</v>
      </c>
      <c r="C1863" s="2">
        <f t="shared" si="229"/>
        <v>0.16999999999999948</v>
      </c>
      <c r="D1863" s="2">
        <f t="shared" si="230"/>
        <v>3.8840000000000003</v>
      </c>
      <c r="E1863" s="2">
        <f t="shared" si="224"/>
        <v>3.8510000000000004</v>
      </c>
      <c r="F1863" s="2">
        <f t="shared" si="225"/>
        <v>3.9765000000000001</v>
      </c>
      <c r="G1863" s="2">
        <f t="shared" si="227"/>
        <v>4.1686000000000005</v>
      </c>
      <c r="H1863" s="2">
        <f t="shared" si="223"/>
        <v>4.0855500000000031</v>
      </c>
      <c r="I1863" s="2">
        <f t="array" ref="I1863">SUMPRODUCT(B1847:B1866, (ROW(B1847:B1866)-ROW(B1847)+1)) / (20*21/2)</f>
        <v>4.0104285714285721</v>
      </c>
      <c r="J1863" s="2">
        <f t="shared" si="226"/>
        <v>3.9645793570807539</v>
      </c>
      <c r="K1863" s="2">
        <f t="shared" si="228"/>
        <v>4.1329125230303871</v>
      </c>
    </row>
    <row r="1864" spans="1:11" ht="13.5" x14ac:dyDescent="0.25">
      <c r="A1864" s="3">
        <f>TITRES_STAT!B1867</f>
        <v>45016</v>
      </c>
      <c r="B1864" s="5">
        <f>TITRES_STAT!D1867</f>
        <v>4.2</v>
      </c>
      <c r="C1864" s="2">
        <f t="shared" si="229"/>
        <v>0.1800000000000006</v>
      </c>
      <c r="D1864" s="2">
        <f t="shared" si="230"/>
        <v>3.9539999999999997</v>
      </c>
      <c r="E1864" s="2">
        <f t="shared" si="224"/>
        <v>3.902000000000001</v>
      </c>
      <c r="F1864" s="2">
        <f t="shared" si="225"/>
        <v>3.9744999999999999</v>
      </c>
      <c r="G1864" s="2">
        <f t="shared" si="227"/>
        <v>4.1684000000000001</v>
      </c>
      <c r="H1864" s="2">
        <f t="shared" si="223"/>
        <v>4.0916000000000032</v>
      </c>
      <c r="I1864" s="2">
        <f t="array" ref="I1864">SUMPRODUCT(B1848:B1867, (ROW(B1848:B1867)-ROW(B1848)+1)) / (20*21/2)</f>
        <v>4.0585714285714287</v>
      </c>
      <c r="J1864" s="2">
        <f t="shared" si="226"/>
        <v>3.9870003706921104</v>
      </c>
      <c r="K1864" s="2">
        <f t="shared" si="228"/>
        <v>4.1355434044801758</v>
      </c>
    </row>
    <row r="1865" spans="1:11" ht="13.5" x14ac:dyDescent="0.25">
      <c r="A1865" s="3">
        <f>TITRES_STAT!B1868</f>
        <v>45019</v>
      </c>
      <c r="B1865" s="5">
        <f>TITRES_STAT!D1868</f>
        <v>4.38</v>
      </c>
      <c r="C1865" s="2">
        <f t="shared" si="229"/>
        <v>0.17999999999999972</v>
      </c>
      <c r="D1865" s="2">
        <f t="shared" si="230"/>
        <v>4.0599999999999996</v>
      </c>
      <c r="E1865" s="2">
        <f t="shared" si="224"/>
        <v>3.9550000000000005</v>
      </c>
      <c r="F1865" s="2">
        <f t="shared" si="225"/>
        <v>3.9814999999999996</v>
      </c>
      <c r="G1865" s="2">
        <f t="shared" si="227"/>
        <v>4.1723999999999988</v>
      </c>
      <c r="H1865" s="2">
        <f t="shared" si="223"/>
        <v>4.0985500000000039</v>
      </c>
      <c r="I1865" s="2">
        <f t="array" ref="I1865">SUMPRODUCT(B1849:B1868, (ROW(B1849:B1868)-ROW(B1849)+1)) / (20*21/2)</f>
        <v>4.1245238095238097</v>
      </c>
      <c r="J1865" s="2">
        <f t="shared" si="226"/>
        <v>4.024428906816671</v>
      </c>
      <c r="K1865" s="2">
        <f t="shared" si="228"/>
        <v>4.1451299376378161</v>
      </c>
    </row>
    <row r="1866" spans="1:11" ht="13.5" x14ac:dyDescent="0.25">
      <c r="A1866" s="3">
        <f>TITRES_STAT!B1869</f>
        <v>45020</v>
      </c>
      <c r="B1866" s="5">
        <f>TITRES_STAT!D1869</f>
        <v>4.5</v>
      </c>
      <c r="C1866" s="2">
        <f t="shared" si="229"/>
        <v>0.12000000000000011</v>
      </c>
      <c r="D1866" s="2">
        <f t="shared" si="230"/>
        <v>4.1899999999999995</v>
      </c>
      <c r="E1866" s="2">
        <f t="shared" si="224"/>
        <v>4.0200000000000005</v>
      </c>
      <c r="F1866" s="2">
        <f t="shared" si="225"/>
        <v>3.9945000000000008</v>
      </c>
      <c r="G1866" s="2">
        <f t="shared" si="227"/>
        <v>4.178799999999999</v>
      </c>
      <c r="H1866" s="2">
        <f t="shared" ref="H1866:H1929" si="231">AVERAGE(B1667:B1866)</f>
        <v>4.1061000000000041</v>
      </c>
      <c r="I1866" s="2">
        <f t="array" ref="I1866">SUMPRODUCT(B1850:B1869, (ROW(B1850:B1869)-ROW(B1850)+1)) / (20*21/2)</f>
        <v>4.1978095238095232</v>
      </c>
      <c r="J1866" s="2">
        <f t="shared" si="226"/>
        <v>4.0697213918817496</v>
      </c>
      <c r="K1866" s="2">
        <f t="shared" si="228"/>
        <v>4.1590464106716274</v>
      </c>
    </row>
    <row r="1867" spans="1:11" ht="13.5" x14ac:dyDescent="0.25">
      <c r="A1867" s="3">
        <f>TITRES_STAT!B1870</f>
        <v>45021</v>
      </c>
      <c r="B1867" s="5">
        <f>TITRES_STAT!D1870</f>
        <v>4.5</v>
      </c>
      <c r="C1867" s="2">
        <f t="shared" si="229"/>
        <v>0</v>
      </c>
      <c r="D1867" s="2">
        <f t="shared" si="230"/>
        <v>4.3199999999999994</v>
      </c>
      <c r="E1867" s="2">
        <f t="shared" si="224"/>
        <v>4.0849999999999991</v>
      </c>
      <c r="F1867" s="2">
        <f t="shared" si="225"/>
        <v>4.0075000000000003</v>
      </c>
      <c r="G1867" s="2">
        <f t="shared" si="227"/>
        <v>4.1815999999999987</v>
      </c>
      <c r="H1867" s="2">
        <f t="shared" si="231"/>
        <v>4.1136500000000042</v>
      </c>
      <c r="I1867" s="2">
        <f t="array" ref="I1867">SUMPRODUCT(B1851:B1870, (ROW(B1851:B1870)-ROW(B1851)+1)) / (20*21/2)</f>
        <v>4.2779523809523807</v>
      </c>
      <c r="J1867" s="2">
        <f t="shared" si="226"/>
        <v>4.1107003069406307</v>
      </c>
      <c r="K1867" s="2">
        <f t="shared" si="228"/>
        <v>4.1724171396648968</v>
      </c>
    </row>
    <row r="1868" spans="1:11" ht="13.5" x14ac:dyDescent="0.25">
      <c r="A1868" s="3">
        <f>TITRES_STAT!B1871</f>
        <v>45022</v>
      </c>
      <c r="B1868" s="5">
        <f>TITRES_STAT!D1871</f>
        <v>4.7</v>
      </c>
      <c r="C1868" s="2">
        <f t="shared" si="229"/>
        <v>0.20000000000000018</v>
      </c>
      <c r="D1868" s="2">
        <f t="shared" si="230"/>
        <v>4.4559999999999995</v>
      </c>
      <c r="E1868" s="2">
        <f t="shared" ref="E1868:E1931" si="232">AVERAGE(B1859:B1868)</f>
        <v>4.17</v>
      </c>
      <c r="F1868" s="2">
        <f t="shared" si="225"/>
        <v>4.0305000000000009</v>
      </c>
      <c r="G1868" s="2">
        <f t="shared" si="227"/>
        <v>4.1883999999999979</v>
      </c>
      <c r="H1868" s="2">
        <f t="shared" si="231"/>
        <v>4.1215500000000045</v>
      </c>
      <c r="I1868" s="2">
        <f t="array" ref="I1868">SUMPRODUCT(B1852:B1871, (ROW(B1852:B1871)-ROW(B1852)+1)) / (20*21/2)</f>
        <v>4.375</v>
      </c>
      <c r="J1868" s="2">
        <f t="shared" si="226"/>
        <v>4.1668240872319995</v>
      </c>
      <c r="K1868" s="2">
        <f t="shared" si="228"/>
        <v>4.1931066635996075</v>
      </c>
    </row>
    <row r="1869" spans="1:11" ht="13.5" x14ac:dyDescent="0.25">
      <c r="A1869" s="3">
        <f>TITRES_STAT!B1872</f>
        <v>45023</v>
      </c>
      <c r="B1869" s="5">
        <f>TITRES_STAT!D1872</f>
        <v>4.8</v>
      </c>
      <c r="C1869" s="2">
        <f t="shared" si="229"/>
        <v>9.9999999999999645E-2</v>
      </c>
      <c r="D1869" s="2">
        <f t="shared" si="230"/>
        <v>4.5759999999999996</v>
      </c>
      <c r="E1869" s="2">
        <f t="shared" si="232"/>
        <v>4.2649999999999997</v>
      </c>
      <c r="F1869" s="2">
        <f t="shared" si="225"/>
        <v>4.0585000000000004</v>
      </c>
      <c r="G1869" s="2">
        <f t="shared" si="227"/>
        <v>4.1971999999999978</v>
      </c>
      <c r="H1869" s="2">
        <f t="shared" si="231"/>
        <v>4.1292500000000043</v>
      </c>
      <c r="I1869" s="2">
        <f t="array" ref="I1869">SUMPRODUCT(B1853:B1872, (ROW(B1853:B1872)-ROW(B1853)+1)) / (20*21/2)</f>
        <v>4.4886190476190473</v>
      </c>
      <c r="J1869" s="2">
        <f t="shared" si="226"/>
        <v>4.2271265551146664</v>
      </c>
      <c r="K1869" s="2">
        <f t="shared" si="228"/>
        <v>4.2169064022819764</v>
      </c>
    </row>
    <row r="1870" spans="1:11" ht="13.5" x14ac:dyDescent="0.25">
      <c r="A1870" s="3">
        <f>TITRES_STAT!B1873</f>
        <v>45026</v>
      </c>
      <c r="B1870" s="5">
        <f>TITRES_STAT!D1873</f>
        <v>4.9000000000000004</v>
      </c>
      <c r="C1870" s="2">
        <f t="shared" si="229"/>
        <v>0.10000000000000053</v>
      </c>
      <c r="D1870" s="2">
        <f t="shared" si="230"/>
        <v>4.68</v>
      </c>
      <c r="E1870" s="2">
        <f t="shared" si="232"/>
        <v>4.3699999999999992</v>
      </c>
      <c r="F1870" s="2">
        <f t="shared" si="225"/>
        <v>4.1010000000000009</v>
      </c>
      <c r="G1870" s="2">
        <f t="shared" si="227"/>
        <v>4.2079999999999984</v>
      </c>
      <c r="H1870" s="2">
        <f t="shared" si="231"/>
        <v>4.1367500000000037</v>
      </c>
      <c r="I1870" s="2">
        <f t="array" ref="I1870">SUMPRODUCT(B1854:B1873, (ROW(B1854:B1873)-ROW(B1854)+1)) / (20*21/2)</f>
        <v>4.6179047619047617</v>
      </c>
      <c r="J1870" s="2">
        <f t="shared" si="226"/>
        <v>4.2912097403418406</v>
      </c>
      <c r="K1870" s="2">
        <f t="shared" si="228"/>
        <v>4.2436943865062133</v>
      </c>
    </row>
    <row r="1871" spans="1:11" ht="13.5" x14ac:dyDescent="0.25">
      <c r="A1871" s="3">
        <f>TITRES_STAT!B1874</f>
        <v>45027</v>
      </c>
      <c r="B1871" s="5">
        <f>TITRES_STAT!D1874</f>
        <v>5.12</v>
      </c>
      <c r="C1871" s="2">
        <f t="shared" si="229"/>
        <v>0.21999999999999975</v>
      </c>
      <c r="D1871" s="2">
        <f t="shared" si="230"/>
        <v>4.8040000000000003</v>
      </c>
      <c r="E1871" s="2">
        <f t="shared" si="232"/>
        <v>4.496999999999999</v>
      </c>
      <c r="F1871" s="2">
        <f t="shared" si="225"/>
        <v>4.1570000000000009</v>
      </c>
      <c r="G1871" s="2">
        <f t="shared" si="227"/>
        <v>4.2211999999999978</v>
      </c>
      <c r="H1871" s="2">
        <f t="shared" si="231"/>
        <v>4.145350000000005</v>
      </c>
      <c r="I1871" s="2">
        <f t="array" ref="I1871">SUMPRODUCT(B1855:B1874, (ROW(B1855:B1874)-ROW(B1855)+1)) / (20*21/2)</f>
        <v>4.7390952380952376</v>
      </c>
      <c r="J1871" s="2">
        <f t="shared" si="226"/>
        <v>4.3701421460235697</v>
      </c>
      <c r="K1871" s="2">
        <f t="shared" si="228"/>
        <v>4.2780593125255777</v>
      </c>
    </row>
    <row r="1872" spans="1:11" ht="13.5" x14ac:dyDescent="0.25">
      <c r="A1872" s="3">
        <f>TITRES_STAT!B1875</f>
        <v>45028</v>
      </c>
      <c r="B1872" s="5">
        <f>TITRES_STAT!D1875</f>
        <v>5.35</v>
      </c>
      <c r="C1872" s="2">
        <f t="shared" si="229"/>
        <v>0.22999999999999954</v>
      </c>
      <c r="D1872" s="2">
        <f t="shared" si="230"/>
        <v>4.9739999999999993</v>
      </c>
      <c r="E1872" s="2">
        <f t="shared" si="232"/>
        <v>4.6470000000000002</v>
      </c>
      <c r="F1872" s="2">
        <f t="shared" si="225"/>
        <v>4.2324999999999999</v>
      </c>
      <c r="G1872" s="2">
        <f t="shared" si="227"/>
        <v>4.2391999999999985</v>
      </c>
      <c r="H1872" s="2">
        <f t="shared" si="231"/>
        <v>4.1556000000000051</v>
      </c>
      <c r="I1872" s="2">
        <f t="array" ref="I1872">SUMPRODUCT(B1856:B1875, (ROW(B1856:B1875)-ROW(B1856)+1)) / (20*21/2)</f>
        <v>4.8273809523809526</v>
      </c>
      <c r="J1872" s="2">
        <f t="shared" si="226"/>
        <v>4.4634619416403725</v>
      </c>
      <c r="K1872" s="2">
        <f t="shared" si="228"/>
        <v>4.3200962022304576</v>
      </c>
    </row>
    <row r="1873" spans="1:11" ht="13.5" x14ac:dyDescent="0.25">
      <c r="A1873" s="3">
        <f>TITRES_STAT!B1876</f>
        <v>45029</v>
      </c>
      <c r="B1873" s="5">
        <f>TITRES_STAT!D1876</f>
        <v>5.59</v>
      </c>
      <c r="C1873" s="2">
        <f t="shared" si="229"/>
        <v>0.24000000000000021</v>
      </c>
      <c r="D1873" s="2">
        <f t="shared" si="230"/>
        <v>5.1520000000000001</v>
      </c>
      <c r="E1873" s="2">
        <f t="shared" si="232"/>
        <v>4.8039999999999994</v>
      </c>
      <c r="F1873" s="2">
        <f t="shared" si="225"/>
        <v>4.3275000000000015</v>
      </c>
      <c r="G1873" s="2">
        <f t="shared" si="227"/>
        <v>4.2619999999999978</v>
      </c>
      <c r="H1873" s="2">
        <f t="shared" si="231"/>
        <v>4.1677500000000052</v>
      </c>
      <c r="I1873" s="2">
        <f t="array" ref="I1873">SUMPRODUCT(B1857:B1876, (ROW(B1857:B1876)-ROW(B1857)+1)) / (20*21/2)</f>
        <v>4.9085238095238095</v>
      </c>
      <c r="J1873" s="2">
        <f t="shared" si="226"/>
        <v>4.5707512805317663</v>
      </c>
      <c r="K1873" s="2">
        <f t="shared" si="228"/>
        <v>4.3698963511625966</v>
      </c>
    </row>
    <row r="1874" spans="1:11" ht="13.5" x14ac:dyDescent="0.25">
      <c r="A1874" s="3">
        <f>TITRES_STAT!B1877</f>
        <v>45030</v>
      </c>
      <c r="B1874" s="5">
        <f>TITRES_STAT!D1877</f>
        <v>5.6</v>
      </c>
      <c r="C1874" s="2">
        <f t="shared" si="229"/>
        <v>9.9999999999997868E-3</v>
      </c>
      <c r="D1874" s="2">
        <f t="shared" si="230"/>
        <v>5.3120000000000003</v>
      </c>
      <c r="E1874" s="2">
        <f t="shared" si="232"/>
        <v>4.9440000000000008</v>
      </c>
      <c r="F1874" s="2">
        <f t="shared" si="225"/>
        <v>4.423</v>
      </c>
      <c r="G1874" s="2">
        <f t="shared" si="227"/>
        <v>4.2889999999999979</v>
      </c>
      <c r="H1874" s="2">
        <f t="shared" si="231"/>
        <v>4.1797500000000056</v>
      </c>
      <c r="I1874" s="2">
        <f t="array" ref="I1874">SUMPRODUCT(B1858:B1877, (ROW(B1858:B1877)-ROW(B1858)+1)) / (20*21/2)</f>
        <v>4.9596666666666662</v>
      </c>
      <c r="J1874" s="2">
        <f t="shared" si="226"/>
        <v>4.6687749681001698</v>
      </c>
      <c r="K1874" s="2">
        <f t="shared" si="228"/>
        <v>4.4181357099405343</v>
      </c>
    </row>
    <row r="1875" spans="1:11" ht="13.5" x14ac:dyDescent="0.25">
      <c r="A1875" s="3">
        <f>TITRES_STAT!B1878</f>
        <v>45033</v>
      </c>
      <c r="B1875" s="5">
        <f>TITRES_STAT!D1878</f>
        <v>5.35</v>
      </c>
      <c r="C1875" s="2">
        <f t="shared" si="229"/>
        <v>-0.25</v>
      </c>
      <c r="D1875" s="2">
        <f t="shared" si="230"/>
        <v>5.4019999999999992</v>
      </c>
      <c r="E1875" s="2">
        <f t="shared" si="232"/>
        <v>5.0409999999999995</v>
      </c>
      <c r="F1875" s="2">
        <f t="shared" si="225"/>
        <v>4.4979999999999993</v>
      </c>
      <c r="G1875" s="2">
        <f t="shared" si="227"/>
        <v>4.3109999999999982</v>
      </c>
      <c r="H1875" s="2">
        <f t="shared" si="231"/>
        <v>4.1905000000000054</v>
      </c>
      <c r="I1875" s="2">
        <f t="array" ref="I1875">SUMPRODUCT(B1859:B1878, (ROW(B1859:B1878)-ROW(B1859)+1)) / (20*21/2)</f>
        <v>5.0133809523809525</v>
      </c>
      <c r="J1875" s="2">
        <f t="shared" si="226"/>
        <v>4.7336535425668202</v>
      </c>
      <c r="K1875" s="2">
        <f t="shared" si="228"/>
        <v>4.454679407589925</v>
      </c>
    </row>
    <row r="1876" spans="1:11" ht="13.5" x14ac:dyDescent="0.25">
      <c r="A1876" s="3">
        <f>TITRES_STAT!B1879</f>
        <v>45034</v>
      </c>
      <c r="B1876" s="5">
        <f>TITRES_STAT!D1879</f>
        <v>5.35</v>
      </c>
      <c r="C1876" s="2">
        <f t="shared" si="229"/>
        <v>0</v>
      </c>
      <c r="D1876" s="2">
        <f t="shared" si="230"/>
        <v>5.4480000000000004</v>
      </c>
      <c r="E1876" s="2">
        <f t="shared" si="232"/>
        <v>5.1259999999999994</v>
      </c>
      <c r="F1876" s="2">
        <f t="shared" ref="F1876:F1939" si="233">AVERAGE(B1857:B1876)</f>
        <v>4.5729999999999986</v>
      </c>
      <c r="G1876" s="2">
        <f t="shared" si="227"/>
        <v>4.3291999999999975</v>
      </c>
      <c r="H1876" s="2">
        <f t="shared" si="231"/>
        <v>4.201700000000006</v>
      </c>
      <c r="I1876" s="2">
        <f t="array" ref="I1876">SUMPRODUCT(B1860:B1879, (ROW(B1860:B1879)-ROW(B1860)+1)) / (20*21/2)</f>
        <v>5.0416190476190472</v>
      </c>
      <c r="J1876" s="2">
        <f t="shared" si="226"/>
        <v>4.7923532051795039</v>
      </c>
      <c r="K1876" s="2">
        <f t="shared" si="228"/>
        <v>4.4897900190569873</v>
      </c>
    </row>
    <row r="1877" spans="1:11" ht="13.5" x14ac:dyDescent="0.25">
      <c r="A1877" s="3">
        <f>TITRES_STAT!B1880</f>
        <v>45035</v>
      </c>
      <c r="B1877" s="5">
        <f>TITRES_STAT!D1880</f>
        <v>5.1100000000000003</v>
      </c>
      <c r="C1877" s="2">
        <f t="shared" si="229"/>
        <v>-0.23999999999999932</v>
      </c>
      <c r="D1877" s="2">
        <f t="shared" si="230"/>
        <v>5.4</v>
      </c>
      <c r="E1877" s="2">
        <f t="shared" si="232"/>
        <v>5.1869999999999994</v>
      </c>
      <c r="F1877" s="2">
        <f t="shared" si="233"/>
        <v>4.6359999999999983</v>
      </c>
      <c r="G1877" s="2">
        <f t="shared" si="227"/>
        <v>4.3425999999999991</v>
      </c>
      <c r="H1877" s="2">
        <f t="shared" si="231"/>
        <v>4.2117000000000067</v>
      </c>
      <c r="I1877" s="2">
        <f t="array" ref="I1877">SUMPRODUCT(B1861:B1880, (ROW(B1861:B1880)-ROW(B1861)+1)) / (20*21/2)</f>
        <v>5.0434285714285716</v>
      </c>
      <c r="J1877" s="2">
        <f t="shared" ref="J1877:J1940" si="234">$J$4*B1877+J1876*(1-$J$4)</f>
        <v>4.8226052808766937</v>
      </c>
      <c r="K1877" s="2">
        <f t="shared" si="228"/>
        <v>4.5141119790939683</v>
      </c>
    </row>
    <row r="1878" spans="1:11" ht="13.5" x14ac:dyDescent="0.25">
      <c r="A1878" s="3">
        <f>TITRES_STAT!B1881</f>
        <v>45036</v>
      </c>
      <c r="B1878" s="5">
        <f>TITRES_STAT!D1881</f>
        <v>5.2</v>
      </c>
      <c r="C1878" s="2">
        <f t="shared" si="229"/>
        <v>8.9999999999999858E-2</v>
      </c>
      <c r="D1878" s="2">
        <f t="shared" si="230"/>
        <v>5.3219999999999992</v>
      </c>
      <c r="E1878" s="2">
        <f t="shared" si="232"/>
        <v>5.2370000000000001</v>
      </c>
      <c r="F1878" s="2">
        <f t="shared" si="233"/>
        <v>4.7034999999999991</v>
      </c>
      <c r="G1878" s="2">
        <f t="shared" si="227"/>
        <v>4.3577999999999983</v>
      </c>
      <c r="H1878" s="2">
        <f t="shared" si="231"/>
        <v>4.2227000000000068</v>
      </c>
      <c r="I1878" s="2">
        <f t="array" ref="I1878">SUMPRODUCT(B1862:B1881, (ROW(B1862:B1881)-ROW(B1862)+1)) / (20*21/2)</f>
        <v>5.0408095238095232</v>
      </c>
      <c r="J1878" s="2">
        <f t="shared" si="234"/>
        <v>4.8585476350789136</v>
      </c>
      <c r="K1878" s="2">
        <f t="shared" si="228"/>
        <v>4.5410095485412638</v>
      </c>
    </row>
    <row r="1879" spans="1:11" ht="13.5" x14ac:dyDescent="0.25">
      <c r="A1879" s="3">
        <f>TITRES_STAT!B1882</f>
        <v>45040</v>
      </c>
      <c r="B1879" s="5">
        <f>TITRES_STAT!D1882</f>
        <v>5</v>
      </c>
      <c r="C1879" s="2">
        <f t="shared" si="229"/>
        <v>-0.20000000000000018</v>
      </c>
      <c r="D1879" s="2">
        <f t="shared" si="230"/>
        <v>5.202</v>
      </c>
      <c r="E1879" s="2">
        <f t="shared" si="232"/>
        <v>5.2570000000000006</v>
      </c>
      <c r="F1879" s="2">
        <f t="shared" si="233"/>
        <v>4.7609999999999992</v>
      </c>
      <c r="G1879" s="2">
        <f t="shared" si="227"/>
        <v>4.3727999999999989</v>
      </c>
      <c r="H1879" s="2">
        <f t="shared" si="231"/>
        <v>4.2327000000000066</v>
      </c>
      <c r="I1879" s="2">
        <f t="array" ref="I1879">SUMPRODUCT(B1863:B1882, (ROW(B1863:B1882)-ROW(B1863)+1)) / (20*21/2)</f>
        <v>5.0137619047619051</v>
      </c>
      <c r="J1879" s="2">
        <f t="shared" si="234"/>
        <v>4.8720192888809217</v>
      </c>
      <c r="K1879" s="2">
        <f t="shared" si="228"/>
        <v>4.5590091740886658</v>
      </c>
    </row>
    <row r="1880" spans="1:11" ht="13.5" x14ac:dyDescent="0.25">
      <c r="A1880" s="3">
        <f>TITRES_STAT!B1883</f>
        <v>45041</v>
      </c>
      <c r="B1880" s="5">
        <f>TITRES_STAT!D1883</f>
        <v>4.78</v>
      </c>
      <c r="C1880" s="2">
        <f t="shared" si="229"/>
        <v>-0.21999999999999975</v>
      </c>
      <c r="D1880" s="2">
        <f t="shared" si="230"/>
        <v>5.0880000000000001</v>
      </c>
      <c r="E1880" s="2">
        <f t="shared" si="232"/>
        <v>5.2450000000000001</v>
      </c>
      <c r="F1880" s="2">
        <f t="shared" si="233"/>
        <v>4.8074999999999992</v>
      </c>
      <c r="G1880" s="2">
        <f t="shared" si="227"/>
        <v>4.3833999999999982</v>
      </c>
      <c r="H1880" s="2">
        <f t="shared" si="231"/>
        <v>4.2416000000000063</v>
      </c>
      <c r="I1880" s="2">
        <f t="array" ref="I1880">SUMPRODUCT(B1864:B1883, (ROW(B1864:B1883)-ROW(B1864)+1)) / (20*21/2)</f>
        <v>4.9642380952380956</v>
      </c>
      <c r="J1880" s="2">
        <f t="shared" si="234"/>
        <v>4.8632555470827388</v>
      </c>
      <c r="K1880" s="2">
        <f t="shared" si="228"/>
        <v>4.56767548098715</v>
      </c>
    </row>
    <row r="1881" spans="1:11" ht="13.5" x14ac:dyDescent="0.25">
      <c r="A1881" s="3">
        <f>TITRES_STAT!B1884</f>
        <v>45042</v>
      </c>
      <c r="B1881" s="5">
        <f>TITRES_STAT!D1884</f>
        <v>4.78</v>
      </c>
      <c r="C1881" s="2">
        <f t="shared" si="229"/>
        <v>0</v>
      </c>
      <c r="D1881" s="2">
        <f t="shared" si="230"/>
        <v>4.9740000000000002</v>
      </c>
      <c r="E1881" s="2">
        <f t="shared" si="232"/>
        <v>5.2110000000000003</v>
      </c>
      <c r="F1881" s="2">
        <f t="shared" si="233"/>
        <v>4.8540000000000001</v>
      </c>
      <c r="G1881" s="2">
        <f t="shared" si="227"/>
        <v>4.3939999999999984</v>
      </c>
      <c r="H1881" s="2">
        <f t="shared" si="231"/>
        <v>4.2505000000000059</v>
      </c>
      <c r="I1881" s="2">
        <f t="array" ref="I1881">SUMPRODUCT(B1865:B1884, (ROW(B1865:B1884)-ROW(B1865)+1)) / (20*21/2)</f>
        <v>4.8949523809523798</v>
      </c>
      <c r="J1881" s="2">
        <f t="shared" si="234"/>
        <v>4.8553264473605733</v>
      </c>
      <c r="K1881" s="2">
        <f t="shared" si="228"/>
        <v>4.5760019327131447</v>
      </c>
    </row>
    <row r="1882" spans="1:11" ht="13.5" x14ac:dyDescent="0.25">
      <c r="A1882" s="3">
        <f>TITRES_STAT!B1885</f>
        <v>45043</v>
      </c>
      <c r="B1882" s="5">
        <f>TITRES_STAT!D1885</f>
        <v>4.57</v>
      </c>
      <c r="C1882" s="2">
        <f t="shared" si="229"/>
        <v>-0.20999999999999996</v>
      </c>
      <c r="D1882" s="2">
        <f t="shared" si="230"/>
        <v>4.8660000000000005</v>
      </c>
      <c r="E1882" s="2">
        <f t="shared" si="232"/>
        <v>5.1330000000000009</v>
      </c>
      <c r="F1882" s="2">
        <f t="shared" si="233"/>
        <v>4.8900000000000006</v>
      </c>
      <c r="G1882" s="2">
        <f t="shared" si="227"/>
        <v>4.4003999999999985</v>
      </c>
      <c r="H1882" s="2">
        <f t="shared" si="231"/>
        <v>4.2583500000000063</v>
      </c>
      <c r="I1882" s="2">
        <f t="array" ref="I1882">SUMPRODUCT(B1866:B1885, (ROW(B1866:B1885)-ROW(B1866)+1)) / (20*21/2)</f>
        <v>4.8086190476190485</v>
      </c>
      <c r="J1882" s="2">
        <f t="shared" si="234"/>
        <v>4.8281524999928997</v>
      </c>
      <c r="K1882" s="2">
        <f t="shared" si="228"/>
        <v>4.5757665628028255</v>
      </c>
    </row>
    <row r="1883" spans="1:11" ht="13.5" x14ac:dyDescent="0.25">
      <c r="A1883" s="3">
        <f>TITRES_STAT!B1886</f>
        <v>45044</v>
      </c>
      <c r="B1883" s="5">
        <f>TITRES_STAT!D1886</f>
        <v>4.37</v>
      </c>
      <c r="C1883" s="2">
        <f t="shared" si="229"/>
        <v>-0.20000000000000018</v>
      </c>
      <c r="D1883" s="2">
        <f t="shared" si="230"/>
        <v>4.7000000000000011</v>
      </c>
      <c r="E1883" s="2">
        <f t="shared" si="232"/>
        <v>5.0109999999999992</v>
      </c>
      <c r="F1883" s="2">
        <f t="shared" si="233"/>
        <v>4.9075000000000006</v>
      </c>
      <c r="G1883" s="2">
        <f t="shared" si="227"/>
        <v>4.4027999999999992</v>
      </c>
      <c r="H1883" s="2">
        <f t="shared" si="231"/>
        <v>4.2645500000000052</v>
      </c>
      <c r="I1883" s="2">
        <f t="array" ref="I1883">SUMPRODUCT(B1867:B1886, (ROW(B1867:B1886)-ROW(B1867)+1)) / (20*21/2)</f>
        <v>4.7240952380952379</v>
      </c>
      <c r="J1883" s="2">
        <f t="shared" si="234"/>
        <v>4.7845189285650038</v>
      </c>
      <c r="K1883" s="2">
        <f t="shared" si="228"/>
        <v>4.5676972858301657</v>
      </c>
    </row>
    <row r="1884" spans="1:11" ht="13.5" x14ac:dyDescent="0.25">
      <c r="A1884" s="3">
        <f>TITRES_STAT!B1887</f>
        <v>45048</v>
      </c>
      <c r="B1884" s="5">
        <f>TITRES_STAT!D1887</f>
        <v>4.18</v>
      </c>
      <c r="C1884" s="2">
        <f t="shared" si="229"/>
        <v>-0.19000000000000039</v>
      </c>
      <c r="D1884" s="2">
        <f t="shared" si="230"/>
        <v>4.5359999999999996</v>
      </c>
      <c r="E1884" s="2">
        <f t="shared" si="232"/>
        <v>4.8689999999999998</v>
      </c>
      <c r="F1884" s="2">
        <f t="shared" si="233"/>
        <v>4.9065000000000012</v>
      </c>
      <c r="G1884" s="2">
        <f t="shared" si="227"/>
        <v>4.4013999999999989</v>
      </c>
      <c r="H1884" s="2">
        <f t="shared" si="231"/>
        <v>4.2691000000000052</v>
      </c>
      <c r="I1884" s="2">
        <f t="array" ref="I1884">SUMPRODUCT(B1868:B1887, (ROW(B1868:B1887)-ROW(B1868)+1)) / (20*21/2)</f>
        <v>4.6248095238095237</v>
      </c>
      <c r="J1884" s="2">
        <f t="shared" si="234"/>
        <v>4.7269456972730985</v>
      </c>
      <c r="K1884" s="2">
        <f t="shared" si="228"/>
        <v>4.552493470699571</v>
      </c>
    </row>
    <row r="1885" spans="1:11" ht="13.5" x14ac:dyDescent="0.25">
      <c r="A1885" s="3">
        <f>TITRES_STAT!B1888</f>
        <v>45049</v>
      </c>
      <c r="B1885" s="5">
        <f>TITRES_STAT!D1888</f>
        <v>4</v>
      </c>
      <c r="C1885" s="2">
        <f t="shared" si="229"/>
        <v>-0.17999999999999972</v>
      </c>
      <c r="D1885" s="2">
        <f t="shared" si="230"/>
        <v>4.3800000000000008</v>
      </c>
      <c r="E1885" s="2">
        <f t="shared" si="232"/>
        <v>4.734</v>
      </c>
      <c r="F1885" s="2">
        <f t="shared" si="233"/>
        <v>4.8875000000000002</v>
      </c>
      <c r="G1885" s="2">
        <f t="shared" si="227"/>
        <v>4.396399999999999</v>
      </c>
      <c r="H1885" s="2">
        <f t="shared" si="231"/>
        <v>4.2721500000000052</v>
      </c>
      <c r="I1885" s="2">
        <f t="array" ref="I1885">SUMPRODUCT(B1869:B1888, (ROW(B1869:B1888)-ROW(B1869)+1)) / (20*21/2)</f>
        <v>4.5125714285714285</v>
      </c>
      <c r="J1885" s="2">
        <f t="shared" si="234"/>
        <v>4.6577127737232793</v>
      </c>
      <c r="K1885" s="2">
        <f t="shared" si="228"/>
        <v>4.5308270600839018</v>
      </c>
    </row>
    <row r="1886" spans="1:11" ht="13.5" x14ac:dyDescent="0.25">
      <c r="A1886" s="3">
        <f>TITRES_STAT!B1889</f>
        <v>45050</v>
      </c>
      <c r="B1886" s="5">
        <f>TITRES_STAT!D1889</f>
        <v>4</v>
      </c>
      <c r="C1886" s="2">
        <f t="shared" si="229"/>
        <v>0</v>
      </c>
      <c r="D1886" s="2">
        <f t="shared" si="230"/>
        <v>4.2240000000000002</v>
      </c>
      <c r="E1886" s="2">
        <f t="shared" si="232"/>
        <v>4.5990000000000002</v>
      </c>
      <c r="F1886" s="2">
        <f t="shared" si="233"/>
        <v>4.8624999999999998</v>
      </c>
      <c r="G1886" s="2">
        <f t="shared" si="227"/>
        <v>4.3913999999999991</v>
      </c>
      <c r="H1886" s="2">
        <f t="shared" si="231"/>
        <v>4.274900000000005</v>
      </c>
      <c r="I1886" s="2">
        <f t="array" ref="I1886">SUMPRODUCT(B1870:B1889, (ROW(B1870:B1889)-ROW(B1870)+1)) / (20*21/2)</f>
        <v>4.3900952380952383</v>
      </c>
      <c r="J1886" s="2">
        <f t="shared" si="234"/>
        <v>4.5950734619401103</v>
      </c>
      <c r="K1886" s="2">
        <f t="shared" si="228"/>
        <v>4.5100103126296318</v>
      </c>
    </row>
    <row r="1887" spans="1:11" ht="13.5" x14ac:dyDescent="0.25">
      <c r="A1887" s="3">
        <f>TITRES_STAT!B1890</f>
        <v>45051</v>
      </c>
      <c r="B1887" s="5">
        <f>TITRES_STAT!D1890</f>
        <v>3.82</v>
      </c>
      <c r="C1887" s="2">
        <f t="shared" si="229"/>
        <v>-0.18000000000000016</v>
      </c>
      <c r="D1887" s="2">
        <f t="shared" si="230"/>
        <v>4.0739999999999998</v>
      </c>
      <c r="E1887" s="2">
        <f t="shared" si="232"/>
        <v>4.4700000000000006</v>
      </c>
      <c r="F1887" s="2">
        <f t="shared" si="233"/>
        <v>4.8285</v>
      </c>
      <c r="G1887" s="2">
        <f t="shared" si="227"/>
        <v>4.3827999999999996</v>
      </c>
      <c r="H1887" s="2">
        <f t="shared" si="231"/>
        <v>4.2775000000000043</v>
      </c>
      <c r="I1887" s="2">
        <f t="array" ref="I1887">SUMPRODUCT(B1871:B1890, (ROW(B1871:B1890)-ROW(B1871)+1)) / (20*21/2)</f>
        <v>4.2595714285714283</v>
      </c>
      <c r="J1887" s="2">
        <f t="shared" si="234"/>
        <v>4.5212569417553379</v>
      </c>
      <c r="K1887" s="2">
        <f t="shared" si="228"/>
        <v>4.4829510846833713</v>
      </c>
    </row>
    <row r="1888" spans="1:11" ht="13.5" x14ac:dyDescent="0.25">
      <c r="A1888" s="3">
        <f>TITRES_STAT!B1891</f>
        <v>45054</v>
      </c>
      <c r="B1888" s="5">
        <f>TITRES_STAT!D1891</f>
        <v>3.65</v>
      </c>
      <c r="C1888" s="2">
        <f t="shared" si="229"/>
        <v>-0.16999999999999993</v>
      </c>
      <c r="D1888" s="2">
        <f t="shared" si="230"/>
        <v>3.9299999999999997</v>
      </c>
      <c r="E1888" s="2">
        <f t="shared" si="232"/>
        <v>4.3150000000000004</v>
      </c>
      <c r="F1888" s="2">
        <f t="shared" si="233"/>
        <v>4.7760000000000007</v>
      </c>
      <c r="G1888" s="2">
        <f t="shared" si="227"/>
        <v>4.3707999999999991</v>
      </c>
      <c r="H1888" s="2">
        <f t="shared" si="231"/>
        <v>4.2792500000000047</v>
      </c>
      <c r="I1888" s="2">
        <f t="array" ref="I1888">SUMPRODUCT(B1872:B1891, (ROW(B1872:B1891)-ROW(B1872)+1)) / (20*21/2)</f>
        <v>4.1221904761904762</v>
      </c>
      <c r="J1888" s="2">
        <f t="shared" si="234"/>
        <v>4.4382800901595907</v>
      </c>
      <c r="K1888" s="2">
        <f t="shared" si="228"/>
        <v>4.4502863362644165</v>
      </c>
    </row>
    <row r="1889" spans="1:11" ht="13.5" x14ac:dyDescent="0.25">
      <c r="A1889" s="3">
        <f>TITRES_STAT!B1892</f>
        <v>45055</v>
      </c>
      <c r="B1889" s="5">
        <f>TITRES_STAT!D1892</f>
        <v>3.49</v>
      </c>
      <c r="C1889" s="2">
        <f t="shared" si="229"/>
        <v>-0.1599999999999997</v>
      </c>
      <c r="D1889" s="2">
        <f t="shared" si="230"/>
        <v>3.7920000000000003</v>
      </c>
      <c r="E1889" s="2">
        <f t="shared" si="232"/>
        <v>4.1639999999999997</v>
      </c>
      <c r="F1889" s="2">
        <f t="shared" si="233"/>
        <v>4.7105000000000015</v>
      </c>
      <c r="G1889" s="2">
        <f t="shared" si="227"/>
        <v>4.355599999999999</v>
      </c>
      <c r="H1889" s="2">
        <f t="shared" si="231"/>
        <v>4.2802000000000042</v>
      </c>
      <c r="I1889" s="2">
        <f t="array" ref="I1889">SUMPRODUCT(B1873:B1892, (ROW(B1873:B1892)-ROW(B1873)+1)) / (20*21/2)</f>
        <v>4.0073333333333334</v>
      </c>
      <c r="J1889" s="2">
        <f t="shared" si="234"/>
        <v>4.3479677006205826</v>
      </c>
      <c r="K1889" s="2">
        <f t="shared" si="228"/>
        <v>4.4126280485677727</v>
      </c>
    </row>
    <row r="1890" spans="1:11" ht="13.5" x14ac:dyDescent="0.25">
      <c r="A1890" s="3">
        <f>TITRES_STAT!B1893</f>
        <v>45056</v>
      </c>
      <c r="B1890" s="5">
        <f>TITRES_STAT!D1893</f>
        <v>3.34</v>
      </c>
      <c r="C1890" s="2">
        <f t="shared" si="229"/>
        <v>-0.15000000000000036</v>
      </c>
      <c r="D1890" s="2">
        <f t="shared" si="230"/>
        <v>3.66</v>
      </c>
      <c r="E1890" s="2">
        <f t="shared" si="232"/>
        <v>4.0200000000000005</v>
      </c>
      <c r="F1890" s="2">
        <f t="shared" si="233"/>
        <v>4.6324999999999994</v>
      </c>
      <c r="G1890" s="2">
        <f t="shared" si="227"/>
        <v>4.3375999999999992</v>
      </c>
      <c r="H1890" s="2">
        <f t="shared" si="231"/>
        <v>4.2804000000000038</v>
      </c>
      <c r="I1890" s="2">
        <f t="array" ref="I1890">SUMPRODUCT(B1874:B1893, (ROW(B1874:B1893)-ROW(B1874)+1)) / (20*21/2)</f>
        <v>3.915428571428571</v>
      </c>
      <c r="J1890" s="2">
        <f t="shared" si="234"/>
        <v>4.2519707767519552</v>
      </c>
      <c r="K1890" s="2">
        <f t="shared" si="228"/>
        <v>4.3705642035258991</v>
      </c>
    </row>
    <row r="1891" spans="1:11" ht="13.5" x14ac:dyDescent="0.25">
      <c r="A1891" s="3">
        <f>TITRES_STAT!B1894</f>
        <v>45057</v>
      </c>
      <c r="B1891" s="5">
        <f>TITRES_STAT!D1894</f>
        <v>3.19</v>
      </c>
      <c r="C1891" s="2">
        <f t="shared" si="229"/>
        <v>-0.14999999999999991</v>
      </c>
      <c r="D1891" s="2">
        <f t="shared" si="230"/>
        <v>3.4980000000000002</v>
      </c>
      <c r="E1891" s="2">
        <f t="shared" si="232"/>
        <v>3.8609999999999998</v>
      </c>
      <c r="F1891" s="2">
        <f t="shared" si="233"/>
        <v>4.5359999999999996</v>
      </c>
      <c r="G1891" s="2">
        <f t="shared" si="227"/>
        <v>4.3165999999999993</v>
      </c>
      <c r="H1891" s="2">
        <f t="shared" si="231"/>
        <v>4.2798500000000042</v>
      </c>
      <c r="I1891" s="2">
        <f t="array" ref="I1891">SUMPRODUCT(B1875:B1894, (ROW(B1875:B1894)-ROW(B1875)+1)) / (20*21/2)</f>
        <v>3.847904761904763</v>
      </c>
      <c r="J1891" s="2">
        <f t="shared" si="234"/>
        <v>4.1508307027755782</v>
      </c>
      <c r="K1891" s="2">
        <f t="shared" si="228"/>
        <v>4.3242675680935108</v>
      </c>
    </row>
    <row r="1892" spans="1:11" ht="13.5" x14ac:dyDescent="0.25">
      <c r="A1892" s="3">
        <f>TITRES_STAT!B1895</f>
        <v>45058</v>
      </c>
      <c r="B1892" s="5">
        <f>TITRES_STAT!D1895</f>
        <v>3.33</v>
      </c>
      <c r="C1892" s="2">
        <f t="shared" si="229"/>
        <v>0.14000000000000012</v>
      </c>
      <c r="D1892" s="2">
        <f t="shared" si="230"/>
        <v>3.4</v>
      </c>
      <c r="E1892" s="2">
        <f t="shared" si="232"/>
        <v>3.7369999999999997</v>
      </c>
      <c r="F1892" s="2">
        <f t="shared" si="233"/>
        <v>4.4349999999999996</v>
      </c>
      <c r="G1892" s="2">
        <f t="shared" si="227"/>
        <v>4.2984</v>
      </c>
      <c r="H1892" s="2">
        <f t="shared" si="231"/>
        <v>4.2800000000000047</v>
      </c>
      <c r="I1892" s="2">
        <f t="array" ref="I1892">SUMPRODUCT(B1876:B1895, (ROW(B1876:B1895)-ROW(B1876)+1)) / (20*21/2)</f>
        <v>3.8050476190476195</v>
      </c>
      <c r="J1892" s="2">
        <f t="shared" si="234"/>
        <v>4.072656350130285</v>
      </c>
      <c r="K1892" s="2">
        <f t="shared" si="228"/>
        <v>4.2852766830702365</v>
      </c>
    </row>
    <row r="1893" spans="1:11" ht="13.5" x14ac:dyDescent="0.25">
      <c r="A1893" s="3">
        <f>TITRES_STAT!B1896</f>
        <v>45061</v>
      </c>
      <c r="B1893" s="5">
        <f>TITRES_STAT!D1896</f>
        <v>3.47</v>
      </c>
      <c r="C1893" s="2">
        <f t="shared" si="229"/>
        <v>0.14000000000000012</v>
      </c>
      <c r="D1893" s="2">
        <f t="shared" si="230"/>
        <v>3.3639999999999999</v>
      </c>
      <c r="E1893" s="2">
        <f t="shared" si="232"/>
        <v>3.6469999999999998</v>
      </c>
      <c r="F1893" s="2">
        <f t="shared" si="233"/>
        <v>4.3289999999999988</v>
      </c>
      <c r="G1893" s="2">
        <f t="shared" si="227"/>
        <v>4.2830000000000004</v>
      </c>
      <c r="H1893" s="2">
        <f t="shared" si="231"/>
        <v>4.2808500000000045</v>
      </c>
      <c r="I1893" s="2">
        <f t="array" ref="I1893">SUMPRODUCT(B1877:B1896, (ROW(B1877:B1896)-ROW(B1877)+1)) / (20*21/2)</f>
        <v>3.7534761904761904</v>
      </c>
      <c r="J1893" s="2">
        <f t="shared" si="234"/>
        <v>4.0152605072607344</v>
      </c>
      <c r="K1893" s="2">
        <f t="shared" si="228"/>
        <v>4.2533050484400308</v>
      </c>
    </row>
    <row r="1894" spans="1:11" ht="13.5" x14ac:dyDescent="0.25">
      <c r="A1894" s="3">
        <f>TITRES_STAT!B1897</f>
        <v>45062</v>
      </c>
      <c r="B1894" s="5">
        <f>TITRES_STAT!D1897</f>
        <v>3.62</v>
      </c>
      <c r="C1894" s="2">
        <f t="shared" si="229"/>
        <v>0.14999999999999991</v>
      </c>
      <c r="D1894" s="2">
        <f t="shared" si="230"/>
        <v>3.3899999999999997</v>
      </c>
      <c r="E1894" s="2">
        <f t="shared" si="232"/>
        <v>3.5909999999999997</v>
      </c>
      <c r="F1894" s="2">
        <f t="shared" si="233"/>
        <v>4.2299999999999995</v>
      </c>
      <c r="G1894" s="2">
        <f t="shared" si="227"/>
        <v>4.2706000000000008</v>
      </c>
      <c r="H1894" s="2">
        <f t="shared" si="231"/>
        <v>4.2819500000000037</v>
      </c>
      <c r="I1894" s="2">
        <f t="array" ref="I1894">SUMPRODUCT(B1878:B1897, (ROW(B1878:B1897)-ROW(B1878)+1)) / (20*21/2)</f>
        <v>3.7101904761904763</v>
      </c>
      <c r="J1894" s="2">
        <f t="shared" si="234"/>
        <v>3.9776166494263787</v>
      </c>
      <c r="K1894" s="2">
        <f t="shared" si="228"/>
        <v>4.2284695563443435</v>
      </c>
    </row>
    <row r="1895" spans="1:11" ht="13.5" x14ac:dyDescent="0.25">
      <c r="A1895" s="3">
        <f>TITRES_STAT!B1898</f>
        <v>45063</v>
      </c>
      <c r="B1895" s="5">
        <f>TITRES_STAT!D1898</f>
        <v>3.78</v>
      </c>
      <c r="C1895" s="2">
        <f t="shared" si="229"/>
        <v>0.1599999999999997</v>
      </c>
      <c r="D1895" s="2">
        <f t="shared" si="230"/>
        <v>3.4780000000000002</v>
      </c>
      <c r="E1895" s="2">
        <f t="shared" si="232"/>
        <v>3.569</v>
      </c>
      <c r="F1895" s="2">
        <f t="shared" si="233"/>
        <v>4.1515000000000004</v>
      </c>
      <c r="G1895" s="2">
        <f t="shared" si="227"/>
        <v>4.2614000000000001</v>
      </c>
      <c r="H1895" s="2">
        <f t="shared" si="231"/>
        <v>4.2846000000000037</v>
      </c>
      <c r="I1895" s="2">
        <f t="array" ref="I1895">SUMPRODUCT(B1879:B1898, (ROW(B1879:B1898)-ROW(B1879)+1)) / (20*21/2)</f>
        <v>3.6730952380952382</v>
      </c>
      <c r="J1895" s="2">
        <f t="shared" si="234"/>
        <v>3.9587960161476761</v>
      </c>
      <c r="K1895" s="2">
        <f t="shared" si="228"/>
        <v>4.2108825149190752</v>
      </c>
    </row>
    <row r="1896" spans="1:11" ht="13.5" x14ac:dyDescent="0.25">
      <c r="A1896" s="3">
        <f>TITRES_STAT!B1899</f>
        <v>45064</v>
      </c>
      <c r="B1896" s="5">
        <f>TITRES_STAT!D1899</f>
        <v>3.61</v>
      </c>
      <c r="C1896" s="2">
        <f t="shared" si="229"/>
        <v>-0.16999999999999993</v>
      </c>
      <c r="D1896" s="2">
        <f t="shared" si="230"/>
        <v>3.5620000000000003</v>
      </c>
      <c r="E1896" s="2">
        <f t="shared" si="232"/>
        <v>3.5300000000000002</v>
      </c>
      <c r="F1896" s="2">
        <f t="shared" si="233"/>
        <v>4.0645000000000007</v>
      </c>
      <c r="G1896" s="2">
        <f t="shared" si="227"/>
        <v>4.248800000000001</v>
      </c>
      <c r="H1896" s="2">
        <f t="shared" si="231"/>
        <v>4.286400000000004</v>
      </c>
      <c r="I1896" s="2">
        <f t="array" ref="I1896">SUMPRODUCT(B1880:B1899, (ROW(B1880:B1899)-ROW(B1880)+1)) / (20*21/2)</f>
        <v>3.6302857142857143</v>
      </c>
      <c r="J1896" s="2">
        <f t="shared" si="234"/>
        <v>3.9255773479431353</v>
      </c>
      <c r="K1896" s="2">
        <f t="shared" si="228"/>
        <v>4.1873184947261706</v>
      </c>
    </row>
    <row r="1897" spans="1:11" ht="13.5" x14ac:dyDescent="0.25">
      <c r="A1897" s="3">
        <f>TITRES_STAT!B1900</f>
        <v>45065</v>
      </c>
      <c r="B1897" s="5">
        <f>TITRES_STAT!D1900</f>
        <v>3.61</v>
      </c>
      <c r="C1897" s="2">
        <f t="shared" si="229"/>
        <v>0</v>
      </c>
      <c r="D1897" s="2">
        <f t="shared" si="230"/>
        <v>3.6179999999999999</v>
      </c>
      <c r="E1897" s="2">
        <f t="shared" si="232"/>
        <v>3.5090000000000003</v>
      </c>
      <c r="F1897" s="2">
        <f t="shared" si="233"/>
        <v>3.9895000000000005</v>
      </c>
      <c r="G1897" s="2">
        <f t="shared" si="227"/>
        <v>4.2362000000000011</v>
      </c>
      <c r="H1897" s="2">
        <f t="shared" si="231"/>
        <v>4.2889000000000044</v>
      </c>
      <c r="I1897" s="2">
        <f t="array" ref="I1897">SUMPRODUCT(B1881:B1900, (ROW(B1881:B1900)-ROW(B1881)+1)) / (20*21/2)</f>
        <v>3.5948095238095235</v>
      </c>
      <c r="J1897" s="2">
        <f t="shared" si="234"/>
        <v>3.8955223624247415</v>
      </c>
      <c r="K1897" s="2">
        <f t="shared" si="228"/>
        <v>4.1646785537565174</v>
      </c>
    </row>
    <row r="1898" spans="1:11" ht="13.5" x14ac:dyDescent="0.25">
      <c r="A1898" s="3">
        <f>TITRES_STAT!B1901</f>
        <v>45068</v>
      </c>
      <c r="B1898" s="5">
        <f>TITRES_STAT!D1901</f>
        <v>3.6</v>
      </c>
      <c r="C1898" s="2">
        <f t="shared" si="229"/>
        <v>-9.9999999999997868E-3</v>
      </c>
      <c r="D1898" s="2">
        <f t="shared" si="230"/>
        <v>3.6439999999999997</v>
      </c>
      <c r="E1898" s="2">
        <f t="shared" si="232"/>
        <v>3.504</v>
      </c>
      <c r="F1898" s="2">
        <f t="shared" si="233"/>
        <v>3.9094999999999991</v>
      </c>
      <c r="G1898" s="2">
        <f t="shared" si="227"/>
        <v>4.2234000000000007</v>
      </c>
      <c r="H1898" s="2">
        <f t="shared" si="231"/>
        <v>4.2913500000000049</v>
      </c>
      <c r="I1898" s="2">
        <f t="array" ref="I1898">SUMPRODUCT(B1882:B1901, (ROW(B1882:B1901)-ROW(B1882)+1)) / (20*21/2)</f>
        <v>3.5799047619047624</v>
      </c>
      <c r="J1898" s="2">
        <f t="shared" si="234"/>
        <v>3.867377375527147</v>
      </c>
      <c r="K1898" s="2">
        <f t="shared" si="228"/>
        <v>4.142534296746458</v>
      </c>
    </row>
    <row r="1899" spans="1:11" ht="13.5" x14ac:dyDescent="0.25">
      <c r="A1899" s="3">
        <f>TITRES_STAT!B1902</f>
        <v>45069</v>
      </c>
      <c r="B1899" s="5">
        <f>TITRES_STAT!D1902</f>
        <v>3.46</v>
      </c>
      <c r="C1899" s="2">
        <f t="shared" si="229"/>
        <v>-0.14000000000000012</v>
      </c>
      <c r="D1899" s="2">
        <f t="shared" si="230"/>
        <v>3.6119999999999997</v>
      </c>
      <c r="E1899" s="2">
        <f t="shared" si="232"/>
        <v>3.5009999999999999</v>
      </c>
      <c r="F1899" s="2">
        <f t="shared" si="233"/>
        <v>3.8324999999999996</v>
      </c>
      <c r="G1899" s="2">
        <f t="shared" si="227"/>
        <v>4.2078000000000015</v>
      </c>
      <c r="H1899" s="2">
        <f t="shared" si="231"/>
        <v>4.2931000000000044</v>
      </c>
      <c r="I1899" s="2">
        <f t="array" ref="I1899">SUMPRODUCT(B1883:B1902, (ROW(B1883:B1902)-ROW(B1883)+1)) / (20*21/2)</f>
        <v>3.5772380952380955</v>
      </c>
      <c r="J1899" s="2">
        <f t="shared" si="234"/>
        <v>3.828579530238847</v>
      </c>
      <c r="K1899" s="2">
        <f t="shared" si="228"/>
        <v>4.1157682458936558</v>
      </c>
    </row>
    <row r="1900" spans="1:11" ht="13.5" x14ac:dyDescent="0.25">
      <c r="A1900" s="3">
        <f>TITRES_STAT!B1903</f>
        <v>45070</v>
      </c>
      <c r="B1900" s="5">
        <f>TITRES_STAT!D1903</f>
        <v>3.46</v>
      </c>
      <c r="C1900" s="2">
        <f t="shared" si="229"/>
        <v>0</v>
      </c>
      <c r="D1900" s="2">
        <f t="shared" si="230"/>
        <v>3.5480000000000005</v>
      </c>
      <c r="E1900" s="2">
        <f t="shared" si="232"/>
        <v>3.5130000000000003</v>
      </c>
      <c r="F1900" s="2">
        <f t="shared" si="233"/>
        <v>3.7664999999999993</v>
      </c>
      <c r="G1900" s="2">
        <f t="shared" si="227"/>
        <v>4.1960000000000015</v>
      </c>
      <c r="H1900" s="2">
        <f t="shared" si="231"/>
        <v>4.2948500000000047</v>
      </c>
      <c r="I1900" s="2">
        <f t="array" ref="I1900">SUMPRODUCT(B1884:B1903, (ROW(B1884:B1903)-ROW(B1884)+1)) / (20*21/2)</f>
        <v>3.5940476190476192</v>
      </c>
      <c r="J1900" s="2">
        <f t="shared" si="234"/>
        <v>3.7934767178351469</v>
      </c>
      <c r="K1900" s="2">
        <f t="shared" si="228"/>
        <v>4.0900518440939049</v>
      </c>
    </row>
    <row r="1901" spans="1:11" ht="13.5" x14ac:dyDescent="0.25">
      <c r="A1901" s="3">
        <f>TITRES_STAT!B1904</f>
        <v>45071</v>
      </c>
      <c r="B1901" s="5">
        <f>TITRES_STAT!D1904</f>
        <v>3.61</v>
      </c>
      <c r="C1901" s="2">
        <f t="shared" si="229"/>
        <v>0.14999999999999991</v>
      </c>
      <c r="D1901" s="2">
        <f t="shared" si="230"/>
        <v>3.5479999999999996</v>
      </c>
      <c r="E1901" s="2">
        <f t="shared" si="232"/>
        <v>3.5550000000000006</v>
      </c>
      <c r="F1901" s="2">
        <f t="shared" si="233"/>
        <v>3.7079999999999993</v>
      </c>
      <c r="G1901" s="2">
        <f t="shared" si="227"/>
        <v>4.1882000000000019</v>
      </c>
      <c r="H1901" s="2">
        <f t="shared" si="231"/>
        <v>4.2973500000000051</v>
      </c>
      <c r="I1901" s="2">
        <f t="array" ref="I1901">SUMPRODUCT(B1885:B1904, (ROW(B1885:B1904)-ROW(B1885)+1)) / (20*21/2)</f>
        <v>3.6190952380952379</v>
      </c>
      <c r="J1901" s="2">
        <f t="shared" si="234"/>
        <v>3.7760027447079905</v>
      </c>
      <c r="K1901" s="2">
        <f t="shared" si="228"/>
        <v>4.0712262815804188</v>
      </c>
    </row>
    <row r="1902" spans="1:11" ht="13.5" x14ac:dyDescent="0.25">
      <c r="A1902" s="3">
        <f>TITRES_STAT!B1905</f>
        <v>45072</v>
      </c>
      <c r="B1902" s="5">
        <f>TITRES_STAT!D1905</f>
        <v>3.68</v>
      </c>
      <c r="C1902" s="2">
        <f t="shared" si="229"/>
        <v>7.0000000000000284E-2</v>
      </c>
      <c r="D1902" s="2">
        <f t="shared" si="230"/>
        <v>3.5619999999999998</v>
      </c>
      <c r="E1902" s="2">
        <f t="shared" si="232"/>
        <v>3.5900000000000007</v>
      </c>
      <c r="F1902" s="2">
        <f t="shared" si="233"/>
        <v>3.6635</v>
      </c>
      <c r="G1902" s="2">
        <f t="shared" si="227"/>
        <v>4.1850000000000014</v>
      </c>
      <c r="H1902" s="2">
        <f t="shared" si="231"/>
        <v>4.3008500000000041</v>
      </c>
      <c r="I1902" s="2">
        <f t="array" ref="I1902">SUMPRODUCT(B1886:B1905, (ROW(B1886:B1905)-ROW(B1886)+1)) / (20*21/2)</f>
        <v>3.6454761904761908</v>
      </c>
      <c r="J1902" s="2">
        <f t="shared" si="234"/>
        <v>3.7668596261643721</v>
      </c>
      <c r="K1902" s="2">
        <f t="shared" si="228"/>
        <v>4.0558840744596178</v>
      </c>
    </row>
    <row r="1903" spans="1:11" ht="13.5" x14ac:dyDescent="0.25">
      <c r="A1903" s="3">
        <f>TITRES_STAT!B1906</f>
        <v>45075</v>
      </c>
      <c r="B1903" s="5">
        <f>TITRES_STAT!D1906</f>
        <v>3.84</v>
      </c>
      <c r="C1903" s="2">
        <f t="shared" si="229"/>
        <v>0.1599999999999997</v>
      </c>
      <c r="D1903" s="2">
        <f t="shared" si="230"/>
        <v>3.6099999999999994</v>
      </c>
      <c r="E1903" s="2">
        <f t="shared" si="232"/>
        <v>3.6269999999999998</v>
      </c>
      <c r="F1903" s="2">
        <f t="shared" si="233"/>
        <v>3.6370000000000005</v>
      </c>
      <c r="G1903" s="2">
        <f t="shared" si="227"/>
        <v>4.1880000000000024</v>
      </c>
      <c r="H1903" s="2">
        <f t="shared" si="231"/>
        <v>4.3051500000000047</v>
      </c>
      <c r="I1903" s="2">
        <f t="array" ref="I1903">SUMPRODUCT(B1887:B1906, (ROW(B1887:B1906)-ROW(B1887)+1)) / (20*21/2)</f>
        <v>3.6599523809523813</v>
      </c>
      <c r="J1903" s="2">
        <f t="shared" si="234"/>
        <v>3.7738253760534795</v>
      </c>
      <c r="K1903" s="2">
        <f t="shared" si="228"/>
        <v>4.0474180323239466</v>
      </c>
    </row>
    <row r="1904" spans="1:11" ht="13.5" x14ac:dyDescent="0.25">
      <c r="A1904" s="3">
        <f>TITRES_STAT!B1907</f>
        <v>45076</v>
      </c>
      <c r="B1904" s="5">
        <f>TITRES_STAT!D1907</f>
        <v>3.9</v>
      </c>
      <c r="C1904" s="2">
        <f t="shared" si="229"/>
        <v>6.0000000000000053E-2</v>
      </c>
      <c r="D1904" s="2">
        <f t="shared" si="230"/>
        <v>3.6979999999999995</v>
      </c>
      <c r="E1904" s="2">
        <f t="shared" si="232"/>
        <v>3.6549999999999998</v>
      </c>
      <c r="F1904" s="2">
        <f t="shared" si="233"/>
        <v>3.6230000000000002</v>
      </c>
      <c r="G1904" s="2">
        <f t="shared" si="227"/>
        <v>4.1922000000000024</v>
      </c>
      <c r="H1904" s="2">
        <f t="shared" si="231"/>
        <v>4.3097500000000046</v>
      </c>
      <c r="I1904" s="2">
        <f t="array" ref="I1904">SUMPRODUCT(B1888:B1907, (ROW(B1888:B1907)-ROW(B1888)+1)) / (20*21/2)</f>
        <v>3.668857142857143</v>
      </c>
      <c r="J1904" s="2">
        <f t="shared" si="234"/>
        <v>3.7858420069055292</v>
      </c>
      <c r="K1904" s="2">
        <f t="shared" si="228"/>
        <v>4.0416369330171253</v>
      </c>
    </row>
    <row r="1905" spans="1:11" ht="13.5" x14ac:dyDescent="0.25">
      <c r="A1905" s="3">
        <f>TITRES_STAT!B1908</f>
        <v>45077</v>
      </c>
      <c r="B1905" s="5">
        <f>TITRES_STAT!D1908</f>
        <v>3.9</v>
      </c>
      <c r="C1905" s="2">
        <f t="shared" si="229"/>
        <v>0</v>
      </c>
      <c r="D1905" s="2">
        <f t="shared" si="230"/>
        <v>3.786</v>
      </c>
      <c r="E1905" s="2">
        <f t="shared" si="232"/>
        <v>3.6670000000000003</v>
      </c>
      <c r="F1905" s="2">
        <f t="shared" si="233"/>
        <v>3.6180000000000008</v>
      </c>
      <c r="G1905" s="2">
        <f t="shared" si="227"/>
        <v>4.1932000000000018</v>
      </c>
      <c r="H1905" s="2">
        <f t="shared" si="231"/>
        <v>4.3143500000000046</v>
      </c>
      <c r="I1905" s="2">
        <f t="array" ref="I1905">SUMPRODUCT(B1889:B1908, (ROW(B1889:B1908)-ROW(B1889)+1)) / (20*21/2)</f>
        <v>3.6935714285714281</v>
      </c>
      <c r="J1905" s="2">
        <f t="shared" si="234"/>
        <v>3.7967141967240501</v>
      </c>
      <c r="K1905" s="2">
        <f t="shared" si="228"/>
        <v>4.0360825434870424</v>
      </c>
    </row>
    <row r="1906" spans="1:11" ht="13.5" x14ac:dyDescent="0.25">
      <c r="A1906" s="3">
        <f>TITRES_STAT!B1909</f>
        <v>45078</v>
      </c>
      <c r="B1906" s="5">
        <f>TITRES_STAT!D1909</f>
        <v>3.77</v>
      </c>
      <c r="C1906" s="2">
        <f t="shared" si="229"/>
        <v>-0.12999999999999989</v>
      </c>
      <c r="D1906" s="2">
        <f t="shared" si="230"/>
        <v>3.8180000000000001</v>
      </c>
      <c r="E1906" s="2">
        <f t="shared" si="232"/>
        <v>3.6829999999999998</v>
      </c>
      <c r="F1906" s="2">
        <f t="shared" si="233"/>
        <v>3.6065000000000005</v>
      </c>
      <c r="G1906" s="2">
        <f t="shared" ref="G1906:G1969" si="235">AVERAGE(B1857:B1906)</f>
        <v>4.191600000000002</v>
      </c>
      <c r="H1906" s="2">
        <f t="shared" si="231"/>
        <v>4.3183000000000042</v>
      </c>
      <c r="I1906" s="2">
        <f t="array" ref="I1906">SUMPRODUCT(B1890:B1909, (ROW(B1890:B1909)-ROW(B1890)+1)) / (20*21/2)</f>
        <v>3.7210952380952382</v>
      </c>
      <c r="J1906" s="2">
        <f t="shared" si="234"/>
        <v>3.7941699875122357</v>
      </c>
      <c r="K1906" s="2">
        <f t="shared" si="228"/>
        <v>4.0256479339385312</v>
      </c>
    </row>
    <row r="1907" spans="1:11" ht="13.5" x14ac:dyDescent="0.25">
      <c r="A1907" s="3">
        <f>TITRES_STAT!B1910</f>
        <v>45079</v>
      </c>
      <c r="B1907" s="5">
        <f>TITRES_STAT!D1910</f>
        <v>3.7</v>
      </c>
      <c r="C1907" s="2">
        <f t="shared" si="229"/>
        <v>-6.999999999999984E-2</v>
      </c>
      <c r="D1907" s="2">
        <f t="shared" si="230"/>
        <v>3.8220000000000001</v>
      </c>
      <c r="E1907" s="2">
        <f t="shared" si="232"/>
        <v>3.6920000000000002</v>
      </c>
      <c r="F1907" s="2">
        <f t="shared" si="233"/>
        <v>3.6005000000000003</v>
      </c>
      <c r="G1907" s="2">
        <f t="shared" si="235"/>
        <v>4.1886000000000019</v>
      </c>
      <c r="H1907" s="2">
        <f t="shared" si="231"/>
        <v>4.3219000000000038</v>
      </c>
      <c r="I1907" s="2">
        <f t="array" ref="I1907">SUMPRODUCT(B1891:B1910, (ROW(B1891:B1910)-ROW(B1891)+1)) / (20*21/2)</f>
        <v>3.746666666666667</v>
      </c>
      <c r="J1907" s="2">
        <f t="shared" si="234"/>
        <v>3.7852014172729751</v>
      </c>
      <c r="K1907" s="2">
        <f t="shared" ref="K1907:K1970" si="236">$K$4*B1907+(1-$K$4)*K1906</f>
        <v>4.0128774267252556</v>
      </c>
    </row>
    <row r="1908" spans="1:11" ht="13.5" x14ac:dyDescent="0.25">
      <c r="A1908" s="3">
        <f>TITRES_STAT!B1911</f>
        <v>45082</v>
      </c>
      <c r="B1908" s="5">
        <f>TITRES_STAT!D1911</f>
        <v>3.86</v>
      </c>
      <c r="C1908" s="2">
        <f t="shared" si="229"/>
        <v>0.1599999999999997</v>
      </c>
      <c r="D1908" s="2">
        <f t="shared" si="230"/>
        <v>3.8259999999999996</v>
      </c>
      <c r="E1908" s="2">
        <f t="shared" si="232"/>
        <v>3.7179999999999991</v>
      </c>
      <c r="F1908" s="2">
        <f t="shared" si="233"/>
        <v>3.6109999999999998</v>
      </c>
      <c r="G1908" s="2">
        <f t="shared" si="235"/>
        <v>4.1888000000000023</v>
      </c>
      <c r="H1908" s="2">
        <f t="shared" si="231"/>
        <v>4.3263000000000043</v>
      </c>
      <c r="I1908" s="2">
        <f t="array" ref="I1908">SUMPRODUCT(B1892:B1911, (ROW(B1892:B1911)-ROW(B1892)+1)) / (20*21/2)</f>
        <v>3.7695714285714286</v>
      </c>
      <c r="J1908" s="2">
        <f t="shared" si="234"/>
        <v>3.7923250918184062</v>
      </c>
      <c r="K1908" s="2">
        <f t="shared" si="236"/>
        <v>4.0068822335203436</v>
      </c>
    </row>
    <row r="1909" spans="1:11" ht="13.5" x14ac:dyDescent="0.25">
      <c r="A1909" s="3">
        <f>TITRES_STAT!B1912</f>
        <v>45083</v>
      </c>
      <c r="B1909" s="5">
        <f>TITRES_STAT!D1912</f>
        <v>3.9</v>
      </c>
      <c r="C1909" s="2">
        <f t="shared" si="229"/>
        <v>4.0000000000000036E-2</v>
      </c>
      <c r="D1909" s="2">
        <f t="shared" si="230"/>
        <v>3.8259999999999996</v>
      </c>
      <c r="E1909" s="2">
        <f t="shared" si="232"/>
        <v>3.7619999999999996</v>
      </c>
      <c r="F1909" s="2">
        <f t="shared" si="233"/>
        <v>3.6315</v>
      </c>
      <c r="G1909" s="2">
        <f t="shared" si="235"/>
        <v>4.1898000000000026</v>
      </c>
      <c r="H1909" s="2">
        <f t="shared" si="231"/>
        <v>4.3309000000000033</v>
      </c>
      <c r="I1909" s="2">
        <f t="array" ref="I1909">SUMPRODUCT(B1893:B1912, (ROW(B1893:B1912)-ROW(B1893)+1)) / (20*21/2)</f>
        <v>3.7890952380952383</v>
      </c>
      <c r="J1909" s="2">
        <f t="shared" si="234"/>
        <v>3.8025798449785579</v>
      </c>
      <c r="K1909" s="2">
        <f t="shared" si="236"/>
        <v>4.002690773382291</v>
      </c>
    </row>
    <row r="1910" spans="1:11" ht="13.5" x14ac:dyDescent="0.25">
      <c r="A1910" s="3">
        <f>TITRES_STAT!B1913</f>
        <v>45084</v>
      </c>
      <c r="B1910" s="5">
        <f>TITRES_STAT!D1913</f>
        <v>3.9</v>
      </c>
      <c r="C1910" s="2">
        <f t="shared" si="229"/>
        <v>0</v>
      </c>
      <c r="D1910" s="2">
        <f t="shared" si="230"/>
        <v>3.8259999999999996</v>
      </c>
      <c r="E1910" s="2">
        <f t="shared" si="232"/>
        <v>3.8059999999999996</v>
      </c>
      <c r="F1910" s="2">
        <f t="shared" si="233"/>
        <v>3.6595000000000013</v>
      </c>
      <c r="G1910" s="2">
        <f t="shared" si="235"/>
        <v>4.1908000000000021</v>
      </c>
      <c r="H1910" s="2">
        <f t="shared" si="231"/>
        <v>4.3355000000000032</v>
      </c>
      <c r="I1910" s="2">
        <f t="array" ref="I1910">SUMPRODUCT(B1894:B1913, (ROW(B1894:B1913)-ROW(B1894)+1)) / (20*21/2)</f>
        <v>3.8059047619047619</v>
      </c>
      <c r="J1910" s="2">
        <f t="shared" si="234"/>
        <v>3.8118579549806002</v>
      </c>
      <c r="K1910" s="2">
        <f t="shared" si="236"/>
        <v>3.9986636842300443</v>
      </c>
    </row>
    <row r="1911" spans="1:11" ht="13.5" x14ac:dyDescent="0.25">
      <c r="A1911" s="3">
        <f>TITRES_STAT!B1914</f>
        <v>45085</v>
      </c>
      <c r="B1911" s="5">
        <f>TITRES_STAT!D1914</f>
        <v>3.9</v>
      </c>
      <c r="C1911" s="2">
        <f t="shared" si="229"/>
        <v>0</v>
      </c>
      <c r="D1911" s="2">
        <f t="shared" si="230"/>
        <v>3.8520000000000003</v>
      </c>
      <c r="E1911" s="2">
        <f t="shared" si="232"/>
        <v>3.8349999999999995</v>
      </c>
      <c r="F1911" s="2">
        <f t="shared" si="233"/>
        <v>3.6950000000000012</v>
      </c>
      <c r="G1911" s="2">
        <f t="shared" si="235"/>
        <v>4.1918000000000033</v>
      </c>
      <c r="H1911" s="2">
        <f t="shared" si="231"/>
        <v>4.3401000000000041</v>
      </c>
      <c r="I1911" s="2">
        <f t="array" ref="I1911">SUMPRODUCT(B1895:B1914, (ROW(B1895:B1914)-ROW(B1895)+1)) / (20*21/2)</f>
        <v>3.8187619047619048</v>
      </c>
      <c r="J1911" s="2">
        <f t="shared" si="234"/>
        <v>3.8202524354586385</v>
      </c>
      <c r="K1911" s="2">
        <f t="shared" si="236"/>
        <v>3.9947945201425914</v>
      </c>
    </row>
    <row r="1912" spans="1:11" ht="13.5" x14ac:dyDescent="0.25">
      <c r="A1912" s="3">
        <f>TITRES_STAT!B1915</f>
        <v>45086</v>
      </c>
      <c r="B1912" s="5">
        <f>TITRES_STAT!D1915</f>
        <v>3.9</v>
      </c>
      <c r="C1912" s="2">
        <f t="shared" si="229"/>
        <v>0</v>
      </c>
      <c r="D1912" s="2">
        <f t="shared" si="230"/>
        <v>3.8920000000000003</v>
      </c>
      <c r="E1912" s="2">
        <f t="shared" si="232"/>
        <v>3.8569999999999993</v>
      </c>
      <c r="F1912" s="2">
        <f t="shared" si="233"/>
        <v>3.7235000000000014</v>
      </c>
      <c r="G1912" s="2">
        <f t="shared" si="235"/>
        <v>4.1928000000000027</v>
      </c>
      <c r="H1912" s="2">
        <f t="shared" si="231"/>
        <v>4.3447000000000031</v>
      </c>
      <c r="I1912" s="2">
        <f t="array" ref="I1912">SUMPRODUCT(B1896:B1915, (ROW(B1896:B1915)-ROW(B1896)+1)) / (20*21/2)</f>
        <v>3.8141904761904768</v>
      </c>
      <c r="J1912" s="2">
        <f t="shared" si="234"/>
        <v>3.8278474416054347</v>
      </c>
      <c r="K1912" s="2">
        <f t="shared" si="236"/>
        <v>3.9910770879801367</v>
      </c>
    </row>
    <row r="1913" spans="1:11" ht="13.5" x14ac:dyDescent="0.25">
      <c r="A1913" s="3">
        <f>TITRES_STAT!B1916</f>
        <v>45089</v>
      </c>
      <c r="B1913" s="5">
        <f>TITRES_STAT!D1916</f>
        <v>3.9</v>
      </c>
      <c r="C1913" s="2">
        <f t="shared" si="229"/>
        <v>0</v>
      </c>
      <c r="D1913" s="2">
        <f t="shared" si="230"/>
        <v>3.9</v>
      </c>
      <c r="E1913" s="2">
        <f t="shared" si="232"/>
        <v>3.8629999999999995</v>
      </c>
      <c r="F1913" s="2">
        <f t="shared" si="233"/>
        <v>3.7450000000000001</v>
      </c>
      <c r="G1913" s="2">
        <f t="shared" si="235"/>
        <v>4.1904000000000021</v>
      </c>
      <c r="H1913" s="2">
        <f t="shared" si="231"/>
        <v>4.3493000000000031</v>
      </c>
      <c r="I1913" s="2">
        <f t="array" ref="I1913">SUMPRODUCT(B1897:B1916, (ROW(B1897:B1916)-ROW(B1897)+1)) / (20*21/2)</f>
        <v>3.8099523809523812</v>
      </c>
      <c r="J1913" s="2">
        <f t="shared" si="234"/>
        <v>3.8347191138334886</v>
      </c>
      <c r="K1913" s="2">
        <f t="shared" si="236"/>
        <v>3.9875054374711119</v>
      </c>
    </row>
    <row r="1914" spans="1:11" ht="13.5" x14ac:dyDescent="0.25">
      <c r="A1914" s="3">
        <f>TITRES_STAT!B1917</f>
        <v>45090</v>
      </c>
      <c r="B1914" s="5">
        <f>TITRES_STAT!D1917</f>
        <v>3.88</v>
      </c>
      <c r="C1914" s="2">
        <f t="shared" si="229"/>
        <v>-2.0000000000000018E-2</v>
      </c>
      <c r="D1914" s="2">
        <f t="shared" si="230"/>
        <v>3.8959999999999999</v>
      </c>
      <c r="E1914" s="2">
        <f t="shared" si="232"/>
        <v>3.8609999999999998</v>
      </c>
      <c r="F1914" s="2">
        <f t="shared" si="233"/>
        <v>3.758</v>
      </c>
      <c r="G1914" s="2">
        <f t="shared" si="235"/>
        <v>4.1840000000000028</v>
      </c>
      <c r="H1914" s="2">
        <f t="shared" si="231"/>
        <v>4.3538000000000032</v>
      </c>
      <c r="I1914" s="2">
        <f t="array" ref="I1914">SUMPRODUCT(B1898:B1917, (ROW(B1898:B1917)-ROW(B1898)+1)) / (20*21/2)</f>
        <v>3.8138095238095242</v>
      </c>
      <c r="J1914" s="2">
        <f t="shared" si="234"/>
        <v>3.8390315791826799</v>
      </c>
      <c r="K1914" s="2">
        <f t="shared" si="236"/>
        <v>3.9832895379624409</v>
      </c>
    </row>
    <row r="1915" spans="1:11" ht="13.5" x14ac:dyDescent="0.25">
      <c r="A1915" s="3">
        <f>TITRES_STAT!B1918</f>
        <v>45091</v>
      </c>
      <c r="B1915" s="5">
        <f>TITRES_STAT!D1918</f>
        <v>3.71</v>
      </c>
      <c r="C1915" s="2">
        <f t="shared" si="229"/>
        <v>-0.16999999999999993</v>
      </c>
      <c r="D1915" s="2">
        <f t="shared" si="230"/>
        <v>3.8579999999999997</v>
      </c>
      <c r="E1915" s="2">
        <f t="shared" si="232"/>
        <v>3.8419999999999996</v>
      </c>
      <c r="F1915" s="2">
        <f t="shared" si="233"/>
        <v>3.7544999999999993</v>
      </c>
      <c r="G1915" s="2">
        <f t="shared" si="235"/>
        <v>4.1706000000000021</v>
      </c>
      <c r="H1915" s="2">
        <f t="shared" si="231"/>
        <v>4.3574500000000027</v>
      </c>
      <c r="I1915" s="2">
        <f t="array" ref="I1915">SUMPRODUCT(B1899:B1918, (ROW(B1899:B1918)-ROW(B1899)+1)) / (20*21/2)</f>
        <v>3.8253333333333335</v>
      </c>
      <c r="J1915" s="2">
        <f t="shared" si="234"/>
        <v>3.8267428573557583</v>
      </c>
      <c r="K1915" s="2">
        <f t="shared" si="236"/>
        <v>3.9725723011796004</v>
      </c>
    </row>
    <row r="1916" spans="1:11" ht="13.5" x14ac:dyDescent="0.25">
      <c r="A1916" s="3">
        <f>TITRES_STAT!B1919</f>
        <v>45092</v>
      </c>
      <c r="B1916" s="5">
        <f>TITRES_STAT!D1919</f>
        <v>3.71</v>
      </c>
      <c r="C1916" s="2">
        <f t="shared" si="229"/>
        <v>0</v>
      </c>
      <c r="D1916" s="2">
        <f t="shared" si="230"/>
        <v>3.8200000000000003</v>
      </c>
      <c r="E1916" s="2">
        <f t="shared" si="232"/>
        <v>3.8359999999999999</v>
      </c>
      <c r="F1916" s="2">
        <f t="shared" si="233"/>
        <v>3.7594999999999992</v>
      </c>
      <c r="G1916" s="2">
        <f t="shared" si="235"/>
        <v>4.1548000000000025</v>
      </c>
      <c r="H1916" s="2">
        <f t="shared" si="231"/>
        <v>4.3611000000000031</v>
      </c>
      <c r="I1916" s="2">
        <f t="array" ref="I1916">SUMPRODUCT(B1900:B1919, (ROW(B1900:B1919)-ROW(B1900)+1)) / (20*21/2)</f>
        <v>3.8354761904761903</v>
      </c>
      <c r="J1916" s="2">
        <f t="shared" si="234"/>
        <v>3.8156244899885432</v>
      </c>
      <c r="K1916" s="2">
        <f t="shared" si="236"/>
        <v>3.9622753481921653</v>
      </c>
    </row>
    <row r="1917" spans="1:11" ht="13.5" x14ac:dyDescent="0.25">
      <c r="A1917" s="3">
        <f>TITRES_STAT!B1920</f>
        <v>45093</v>
      </c>
      <c r="B1917" s="5">
        <f>TITRES_STAT!D1920</f>
        <v>3.8</v>
      </c>
      <c r="C1917" s="2">
        <f t="shared" si="229"/>
        <v>8.9999999999999858E-2</v>
      </c>
      <c r="D1917" s="2">
        <f t="shared" si="230"/>
        <v>3.8</v>
      </c>
      <c r="E1917" s="2">
        <f t="shared" si="232"/>
        <v>3.8459999999999992</v>
      </c>
      <c r="F1917" s="2">
        <f t="shared" si="233"/>
        <v>3.7689999999999992</v>
      </c>
      <c r="G1917" s="2">
        <f t="shared" si="235"/>
        <v>4.1408000000000023</v>
      </c>
      <c r="H1917" s="2">
        <f t="shared" si="231"/>
        <v>4.3652000000000024</v>
      </c>
      <c r="I1917" s="2">
        <f t="array" ref="I1917">SUMPRODUCT(B1901:B1920, (ROW(B1901:B1920)-ROW(B1901)+1)) / (20*21/2)</f>
        <v>3.843571428571428</v>
      </c>
      <c r="J1917" s="2">
        <f t="shared" si="234"/>
        <v>3.8141364433229676</v>
      </c>
      <c r="K1917" s="2">
        <f t="shared" si="236"/>
        <v>3.9559116090473747</v>
      </c>
    </row>
    <row r="1918" spans="1:11" ht="13.5" x14ac:dyDescent="0.25">
      <c r="A1918" s="3">
        <f>TITRES_STAT!B1921</f>
        <v>45096</v>
      </c>
      <c r="B1918" s="5">
        <f>TITRES_STAT!D1921</f>
        <v>3.89</v>
      </c>
      <c r="C1918" s="2">
        <f t="shared" si="229"/>
        <v>9.0000000000000302E-2</v>
      </c>
      <c r="D1918" s="2">
        <f t="shared" si="230"/>
        <v>3.7980000000000005</v>
      </c>
      <c r="E1918" s="2">
        <f t="shared" si="232"/>
        <v>3.8490000000000002</v>
      </c>
      <c r="F1918" s="2">
        <f t="shared" si="233"/>
        <v>3.7834999999999988</v>
      </c>
      <c r="G1918" s="2">
        <f t="shared" si="235"/>
        <v>4.1246000000000018</v>
      </c>
      <c r="H1918" s="2">
        <f t="shared" si="231"/>
        <v>4.3696500000000027</v>
      </c>
      <c r="I1918" s="2">
        <f t="array" ref="I1918">SUMPRODUCT(B1902:B1921, (ROW(B1902:B1921)-ROW(B1902)+1)) / (20*21/2)</f>
        <v>3.8334285714285707</v>
      </c>
      <c r="J1918" s="2">
        <f t="shared" si="234"/>
        <v>3.8213615439588753</v>
      </c>
      <c r="K1918" s="2">
        <f t="shared" si="236"/>
        <v>3.9533268400651247</v>
      </c>
    </row>
    <row r="1919" spans="1:11" ht="13.5" x14ac:dyDescent="0.25">
      <c r="A1919" s="3">
        <f>TITRES_STAT!B1922</f>
        <v>45097</v>
      </c>
      <c r="B1919" s="5">
        <f>TITRES_STAT!D1922</f>
        <v>3.89</v>
      </c>
      <c r="C1919" s="2">
        <f t="shared" si="229"/>
        <v>0</v>
      </c>
      <c r="D1919" s="2">
        <f t="shared" si="230"/>
        <v>3.8</v>
      </c>
      <c r="E1919" s="2">
        <f t="shared" si="232"/>
        <v>3.8480000000000003</v>
      </c>
      <c r="F1919" s="2">
        <f t="shared" si="233"/>
        <v>3.8049999999999997</v>
      </c>
      <c r="G1919" s="2">
        <f t="shared" si="235"/>
        <v>4.1064000000000025</v>
      </c>
      <c r="H1919" s="2">
        <f t="shared" si="231"/>
        <v>4.3734500000000027</v>
      </c>
      <c r="I1919" s="2">
        <f t="array" ref="I1919">SUMPRODUCT(B1903:B1922, (ROW(B1903:B1922)-ROW(B1903)+1)) / (20*21/2)</f>
        <v>3.8227619047619039</v>
      </c>
      <c r="J1919" s="2">
        <f t="shared" si="234"/>
        <v>3.8278985397723155</v>
      </c>
      <c r="K1919" s="2">
        <f t="shared" si="236"/>
        <v>3.9508434345723744</v>
      </c>
    </row>
    <row r="1920" spans="1:11" ht="13.5" x14ac:dyDescent="0.25">
      <c r="A1920" s="3">
        <f>TITRES_STAT!B1923</f>
        <v>45098</v>
      </c>
      <c r="B1920" s="5">
        <f>TITRES_STAT!D1923</f>
        <v>3.89</v>
      </c>
      <c r="C1920" s="2">
        <f t="shared" si="229"/>
        <v>0</v>
      </c>
      <c r="D1920" s="2">
        <f t="shared" si="230"/>
        <v>3.8359999999999999</v>
      </c>
      <c r="E1920" s="2">
        <f t="shared" si="232"/>
        <v>3.847</v>
      </c>
      <c r="F1920" s="2">
        <f t="shared" si="233"/>
        <v>3.8265000000000002</v>
      </c>
      <c r="G1920" s="2">
        <f t="shared" si="235"/>
        <v>4.0862000000000007</v>
      </c>
      <c r="H1920" s="2">
        <f t="shared" si="231"/>
        <v>4.3772500000000027</v>
      </c>
      <c r="I1920" s="2">
        <f t="array" ref="I1920">SUMPRODUCT(B1904:B1923, (ROW(B1904:B1923)-ROW(B1904)+1)) / (20*21/2)</f>
        <v>3.8119047619047626</v>
      </c>
      <c r="J1920" s="2">
        <f t="shared" si="234"/>
        <v>3.8338129645559045</v>
      </c>
      <c r="K1920" s="2">
        <f t="shared" si="236"/>
        <v>3.9484574175303204</v>
      </c>
    </row>
    <row r="1921" spans="1:11" ht="13.5" x14ac:dyDescent="0.25">
      <c r="A1921" s="3">
        <f>TITRES_STAT!B1924</f>
        <v>45099</v>
      </c>
      <c r="B1921" s="5">
        <f>TITRES_STAT!D1924</f>
        <v>3.72</v>
      </c>
      <c r="C1921" s="2">
        <f t="shared" si="229"/>
        <v>-0.16999999999999993</v>
      </c>
      <c r="D1921" s="2">
        <f t="shared" si="230"/>
        <v>3.8380000000000001</v>
      </c>
      <c r="E1921" s="2">
        <f t="shared" si="232"/>
        <v>3.8289999999999997</v>
      </c>
      <c r="F1921" s="2">
        <f t="shared" si="233"/>
        <v>3.8319999999999994</v>
      </c>
      <c r="G1921" s="2">
        <f t="shared" si="235"/>
        <v>4.0582000000000003</v>
      </c>
      <c r="H1921" s="2">
        <f t="shared" si="231"/>
        <v>4.3801500000000022</v>
      </c>
      <c r="I1921" s="2">
        <f t="array" ref="I1921">SUMPRODUCT(B1905:B1924, (ROW(B1905:B1924)-ROW(B1905)+1)) / (20*21/2)</f>
        <v>3.8006666666666673</v>
      </c>
      <c r="J1921" s="2">
        <f t="shared" si="234"/>
        <v>3.8229736345981991</v>
      </c>
      <c r="K1921" s="2">
        <f t="shared" si="236"/>
        <v>3.9394983031173667</v>
      </c>
    </row>
    <row r="1922" spans="1:11" ht="13.5" x14ac:dyDescent="0.25">
      <c r="A1922" s="3">
        <f>TITRES_STAT!B1925</f>
        <v>45100</v>
      </c>
      <c r="B1922" s="5">
        <f>TITRES_STAT!D1925</f>
        <v>3.72</v>
      </c>
      <c r="C1922" s="2">
        <f t="shared" si="229"/>
        <v>0</v>
      </c>
      <c r="D1922" s="2">
        <f t="shared" si="230"/>
        <v>3.8220000000000001</v>
      </c>
      <c r="E1922" s="2">
        <f t="shared" si="232"/>
        <v>3.8109999999999999</v>
      </c>
      <c r="F1922" s="2">
        <f t="shared" si="233"/>
        <v>3.8339999999999996</v>
      </c>
      <c r="G1922" s="2">
        <f t="shared" si="235"/>
        <v>4.0255999999999998</v>
      </c>
      <c r="H1922" s="2">
        <f t="shared" si="231"/>
        <v>4.3830500000000026</v>
      </c>
      <c r="I1922" s="2">
        <f t="array" ref="I1922">SUMPRODUCT(B1906:B1925, (ROW(B1906:B1925)-ROW(B1906)+1)) / (20*21/2)</f>
        <v>3.7903333333333342</v>
      </c>
      <c r="J1922" s="2">
        <f t="shared" si="234"/>
        <v>3.813166621779323</v>
      </c>
      <c r="K1922" s="2">
        <f t="shared" si="236"/>
        <v>3.9308905265245291</v>
      </c>
    </row>
    <row r="1923" spans="1:11" ht="13.5" x14ac:dyDescent="0.25">
      <c r="A1923" s="3">
        <f>TITRES_STAT!B1926</f>
        <v>45103</v>
      </c>
      <c r="B1923" s="5">
        <f>TITRES_STAT!D1926</f>
        <v>3.72</v>
      </c>
      <c r="C1923" s="2">
        <f t="shared" si="229"/>
        <v>0</v>
      </c>
      <c r="D1923" s="2">
        <f t="shared" si="230"/>
        <v>3.7880000000000003</v>
      </c>
      <c r="E1923" s="2">
        <f t="shared" si="232"/>
        <v>3.7930000000000001</v>
      </c>
      <c r="F1923" s="2">
        <f t="shared" si="233"/>
        <v>3.8279999999999994</v>
      </c>
      <c r="G1923" s="2">
        <f t="shared" si="235"/>
        <v>3.9882</v>
      </c>
      <c r="H1923" s="2">
        <f t="shared" si="231"/>
        <v>4.3855000000000031</v>
      </c>
      <c r="I1923" s="2">
        <f t="array" ref="I1923">SUMPRODUCT(B1907:B1926, (ROW(B1907:B1926)-ROW(B1907)+1)) / (20*21/2)</f>
        <v>3.780904761904762</v>
      </c>
      <c r="J1923" s="2">
        <f t="shared" si="234"/>
        <v>3.8042936101812921</v>
      </c>
      <c r="K1923" s="2">
        <f t="shared" si="236"/>
        <v>3.9226203097980772</v>
      </c>
    </row>
    <row r="1924" spans="1:11" ht="13.5" x14ac:dyDescent="0.25">
      <c r="A1924" s="3">
        <f>TITRES_STAT!B1927</f>
        <v>45104</v>
      </c>
      <c r="B1924" s="5">
        <f>TITRES_STAT!D1927</f>
        <v>3.71</v>
      </c>
      <c r="C1924" s="2">
        <f t="shared" ref="C1924:C1987" si="237">B1924-B1923</f>
        <v>-1.0000000000000231E-2</v>
      </c>
      <c r="D1924" s="2">
        <f t="shared" si="230"/>
        <v>3.7520000000000002</v>
      </c>
      <c r="E1924" s="2">
        <f t="shared" si="232"/>
        <v>3.7759999999999998</v>
      </c>
      <c r="F1924" s="2">
        <f t="shared" si="233"/>
        <v>3.8184999999999993</v>
      </c>
      <c r="G1924" s="2">
        <f t="shared" si="235"/>
        <v>3.9504000000000001</v>
      </c>
      <c r="H1924" s="2">
        <f t="shared" si="231"/>
        <v>4.3872000000000027</v>
      </c>
      <c r="I1924" s="2">
        <f t="array" ref="I1924">SUMPRODUCT(B1908:B1927, (ROW(B1908:B1927)-ROW(B1908)+1)) / (20*21/2)</f>
        <v>3.7717619047619051</v>
      </c>
      <c r="J1924" s="2">
        <f t="shared" si="234"/>
        <v>3.7953132663545026</v>
      </c>
      <c r="K1924" s="2">
        <f t="shared" si="236"/>
        <v>3.9142822584334467</v>
      </c>
    </row>
    <row r="1925" spans="1:11" ht="13.5" x14ac:dyDescent="0.25">
      <c r="A1925" s="3">
        <f>TITRES_STAT!B1928</f>
        <v>45107</v>
      </c>
      <c r="B1925" s="5">
        <f>TITRES_STAT!D1928</f>
        <v>3.71</v>
      </c>
      <c r="C1925" s="2">
        <f t="shared" si="237"/>
        <v>0</v>
      </c>
      <c r="D1925" s="2">
        <f t="shared" si="230"/>
        <v>3.7160000000000002</v>
      </c>
      <c r="E1925" s="2">
        <f t="shared" si="232"/>
        <v>3.7759999999999998</v>
      </c>
      <c r="F1925" s="2">
        <f t="shared" si="233"/>
        <v>3.8089999999999988</v>
      </c>
      <c r="G1925" s="2">
        <f t="shared" si="235"/>
        <v>3.9176000000000006</v>
      </c>
      <c r="H1925" s="2">
        <f t="shared" si="231"/>
        <v>4.3881500000000031</v>
      </c>
      <c r="I1925" s="2">
        <f t="array" ref="I1925">SUMPRODUCT(B1909:B1928, (ROW(B1909:B1928)-ROW(B1909)+1)) / (20*21/2)</f>
        <v>3.7625714285714289</v>
      </c>
      <c r="J1925" s="2">
        <f t="shared" si="234"/>
        <v>3.7871881933683595</v>
      </c>
      <c r="K1925" s="2">
        <f t="shared" si="236"/>
        <v>3.9062711894752726</v>
      </c>
    </row>
    <row r="1926" spans="1:11" ht="13.5" x14ac:dyDescent="0.25">
      <c r="A1926" s="3">
        <f>TITRES_STAT!B1929</f>
        <v>45110</v>
      </c>
      <c r="B1926" s="5">
        <f>TITRES_STAT!D1929</f>
        <v>3.71</v>
      </c>
      <c r="C1926" s="2">
        <f t="shared" si="237"/>
        <v>0</v>
      </c>
      <c r="D1926" s="2">
        <f t="shared" ref="D1926:D1989" si="238">AVERAGE(B1922:B1926)</f>
        <v>3.714</v>
      </c>
      <c r="E1926" s="2">
        <f t="shared" si="232"/>
        <v>3.7759999999999998</v>
      </c>
      <c r="F1926" s="2">
        <f t="shared" si="233"/>
        <v>3.8059999999999987</v>
      </c>
      <c r="G1926" s="2">
        <f t="shared" si="235"/>
        <v>3.8848000000000007</v>
      </c>
      <c r="H1926" s="2">
        <f t="shared" si="231"/>
        <v>4.3883500000000035</v>
      </c>
      <c r="I1926" s="2">
        <f t="array" ref="I1926">SUMPRODUCT(B1910:B1929, (ROW(B1910:B1929)-ROW(B1910)+1)) / (20*21/2)</f>
        <v>3.7540952380952382</v>
      </c>
      <c r="J1926" s="2">
        <f t="shared" si="234"/>
        <v>3.7798369368570874</v>
      </c>
      <c r="K1926" s="2">
        <f t="shared" si="236"/>
        <v>3.8985742800840857</v>
      </c>
    </row>
    <row r="1927" spans="1:11" ht="13.5" x14ac:dyDescent="0.25">
      <c r="A1927" s="3">
        <f>TITRES_STAT!B1930</f>
        <v>45111</v>
      </c>
      <c r="B1927" s="5">
        <f>TITRES_STAT!D1930</f>
        <v>3.71</v>
      </c>
      <c r="C1927" s="2">
        <f t="shared" si="237"/>
        <v>0</v>
      </c>
      <c r="D1927" s="2">
        <f t="shared" si="238"/>
        <v>3.7120000000000006</v>
      </c>
      <c r="E1927" s="2">
        <f t="shared" si="232"/>
        <v>3.7670000000000003</v>
      </c>
      <c r="F1927" s="2">
        <f t="shared" si="233"/>
        <v>3.8064999999999984</v>
      </c>
      <c r="G1927" s="2">
        <f t="shared" si="235"/>
        <v>3.8568000000000007</v>
      </c>
      <c r="H1927" s="2">
        <f t="shared" si="231"/>
        <v>4.3888500000000032</v>
      </c>
      <c r="I1927" s="2">
        <f t="array" ref="I1927">SUMPRODUCT(B1911:B1930, (ROW(B1911:B1930)-ROW(B1911)+1)) / (20*21/2)</f>
        <v>3.7465238095238096</v>
      </c>
      <c r="J1927" s="2">
        <f t="shared" si="234"/>
        <v>3.7731858000135556</v>
      </c>
      <c r="K1927" s="2">
        <f t="shared" si="236"/>
        <v>3.8911792102768668</v>
      </c>
    </row>
    <row r="1928" spans="1:11" ht="13.5" x14ac:dyDescent="0.25">
      <c r="A1928" s="3">
        <f>TITRES_STAT!B1931</f>
        <v>45112</v>
      </c>
      <c r="B1928" s="5">
        <f>TITRES_STAT!D1931</f>
        <v>3.71</v>
      </c>
      <c r="C1928" s="2">
        <f t="shared" si="237"/>
        <v>0</v>
      </c>
      <c r="D1928" s="2">
        <f t="shared" si="238"/>
        <v>3.71</v>
      </c>
      <c r="E1928" s="2">
        <f t="shared" si="232"/>
        <v>3.7490000000000001</v>
      </c>
      <c r="F1928" s="2">
        <f t="shared" si="233"/>
        <v>3.7989999999999986</v>
      </c>
      <c r="G1928" s="2">
        <f t="shared" si="235"/>
        <v>3.8270000000000004</v>
      </c>
      <c r="H1928" s="2">
        <f t="shared" si="231"/>
        <v>4.3885500000000039</v>
      </c>
      <c r="I1928" s="2">
        <f t="array" ref="I1928">SUMPRODUCT(B1912:B1931, (ROW(B1912:B1931)-ROW(B1912)+1)) / (20*21/2)</f>
        <v>3.753190476190476</v>
      </c>
      <c r="J1928" s="2">
        <f t="shared" si="234"/>
        <v>3.7671681047741696</v>
      </c>
      <c r="K1928" s="2">
        <f t="shared" si="236"/>
        <v>3.8840741432071857</v>
      </c>
    </row>
    <row r="1929" spans="1:11" ht="13.5" x14ac:dyDescent="0.25">
      <c r="A1929" s="3">
        <f>TITRES_STAT!B1932</f>
        <v>45113</v>
      </c>
      <c r="B1929" s="5">
        <f>TITRES_STAT!D1932</f>
        <v>3.71</v>
      </c>
      <c r="C1929" s="2">
        <f t="shared" si="237"/>
        <v>0</v>
      </c>
      <c r="D1929" s="2">
        <f t="shared" si="238"/>
        <v>3.71</v>
      </c>
      <c r="E1929" s="2">
        <f t="shared" si="232"/>
        <v>3.7310000000000003</v>
      </c>
      <c r="F1929" s="2">
        <f t="shared" si="233"/>
        <v>3.789499999999999</v>
      </c>
      <c r="G1929" s="2">
        <f t="shared" si="235"/>
        <v>3.801200000000001</v>
      </c>
      <c r="H1929" s="2">
        <f t="shared" si="231"/>
        <v>4.3882500000000038</v>
      </c>
      <c r="I1929" s="2">
        <f t="array" ref="I1929">SUMPRODUCT(B1913:B1932, (ROW(B1913:B1932)-ROW(B1913)+1)) / (20*21/2)</f>
        <v>3.7448571428571427</v>
      </c>
      <c r="J1929" s="2">
        <f t="shared" si="234"/>
        <v>3.761723523367106</v>
      </c>
      <c r="K1929" s="2">
        <f t="shared" si="236"/>
        <v>3.8772477062186685</v>
      </c>
    </row>
    <row r="1930" spans="1:11" ht="13.5" x14ac:dyDescent="0.25">
      <c r="A1930" s="3">
        <f>TITRES_STAT!B1933</f>
        <v>45114</v>
      </c>
      <c r="B1930" s="5">
        <f>TITRES_STAT!D1933</f>
        <v>3.71</v>
      </c>
      <c r="C1930" s="2">
        <f t="shared" si="237"/>
        <v>0</v>
      </c>
      <c r="D1930" s="2">
        <f t="shared" si="238"/>
        <v>3.71</v>
      </c>
      <c r="E1930" s="2">
        <f t="shared" si="232"/>
        <v>3.7130000000000001</v>
      </c>
      <c r="F1930" s="2">
        <f t="shared" si="233"/>
        <v>3.7799999999999989</v>
      </c>
      <c r="G1930" s="2">
        <f t="shared" si="235"/>
        <v>3.7798000000000012</v>
      </c>
      <c r="H1930" s="2">
        <f t="shared" ref="H1930:H1993" si="239">AVERAGE(B1731:B1930)</f>
        <v>4.387750000000004</v>
      </c>
      <c r="I1930" s="2">
        <f t="array" ref="I1930">SUMPRODUCT(B1914:B1933, (ROW(B1914:B1933)-ROW(B1914)+1)) / (20*21/2)</f>
        <v>3.7527619047619045</v>
      </c>
      <c r="J1930" s="2">
        <f t="shared" si="234"/>
        <v>3.7567974735226199</v>
      </c>
      <c r="K1930" s="2">
        <f t="shared" si="236"/>
        <v>3.8706889726414659</v>
      </c>
    </row>
    <row r="1931" spans="1:11" ht="13.5" x14ac:dyDescent="0.25">
      <c r="A1931" s="3">
        <f>TITRES_STAT!B1934</f>
        <v>45117</v>
      </c>
      <c r="B1931" s="5">
        <f>TITRES_STAT!D1934</f>
        <v>3.85</v>
      </c>
      <c r="C1931" s="2">
        <f t="shared" si="237"/>
        <v>0.14000000000000012</v>
      </c>
      <c r="D1931" s="2">
        <f t="shared" si="238"/>
        <v>3.7380000000000004</v>
      </c>
      <c r="E1931" s="2">
        <f t="shared" si="232"/>
        <v>3.7260000000000004</v>
      </c>
      <c r="F1931" s="2">
        <f t="shared" si="233"/>
        <v>3.777499999999999</v>
      </c>
      <c r="G1931" s="2">
        <f t="shared" si="235"/>
        <v>3.7612000000000005</v>
      </c>
      <c r="H1931" s="2">
        <f t="shared" si="239"/>
        <v>4.3871000000000047</v>
      </c>
      <c r="I1931" s="2">
        <f t="array" ref="I1931">SUMPRODUCT(B1915:B1934, (ROW(B1915:B1934)-ROW(B1915)+1)) / (20*21/2)</f>
        <v>3.7751904761904762</v>
      </c>
      <c r="J1931" s="2">
        <f t="shared" si="234"/>
        <v>3.7656739046157037</v>
      </c>
      <c r="K1931" s="2">
        <f t="shared" si="236"/>
        <v>3.8698776403810164</v>
      </c>
    </row>
    <row r="1932" spans="1:11" ht="13.5" x14ac:dyDescent="0.25">
      <c r="A1932" s="3">
        <f>TITRES_STAT!B1935</f>
        <v>45118</v>
      </c>
      <c r="B1932" s="5">
        <f>TITRES_STAT!D1935</f>
        <v>3.69</v>
      </c>
      <c r="C1932" s="2">
        <f t="shared" si="237"/>
        <v>-0.16000000000000014</v>
      </c>
      <c r="D1932" s="2">
        <f t="shared" si="238"/>
        <v>3.7339999999999995</v>
      </c>
      <c r="E1932" s="2">
        <f t="shared" ref="E1932:E1995" si="240">AVERAGE(B1923:B1932)</f>
        <v>3.7230000000000003</v>
      </c>
      <c r="F1932" s="2">
        <f t="shared" si="233"/>
        <v>3.7669999999999995</v>
      </c>
      <c r="G1932" s="2">
        <f t="shared" si="235"/>
        <v>3.7436000000000007</v>
      </c>
      <c r="H1932" s="2">
        <f t="shared" si="239"/>
        <v>4.3848000000000047</v>
      </c>
      <c r="I1932" s="2">
        <f t="array" ref="I1932">SUMPRODUCT(B1916:B1935, (ROW(B1916:B1935)-ROW(B1916)+1)) / (20*21/2)</f>
        <v>3.797047619047619</v>
      </c>
      <c r="J1932" s="2">
        <f t="shared" si="234"/>
        <v>3.7584668660808749</v>
      </c>
      <c r="K1932" s="2">
        <f t="shared" si="236"/>
        <v>3.8628236152680353</v>
      </c>
    </row>
    <row r="1933" spans="1:11" ht="13.5" x14ac:dyDescent="0.25">
      <c r="A1933" s="3">
        <f>TITRES_STAT!B1936</f>
        <v>45119</v>
      </c>
      <c r="B1933" s="5">
        <f>TITRES_STAT!D1936</f>
        <v>3.85</v>
      </c>
      <c r="C1933" s="2">
        <f t="shared" si="237"/>
        <v>0.16000000000000014</v>
      </c>
      <c r="D1933" s="2">
        <f t="shared" si="238"/>
        <v>3.7619999999999996</v>
      </c>
      <c r="E1933" s="2">
        <f t="shared" si="240"/>
        <v>3.7360000000000007</v>
      </c>
      <c r="F1933" s="2">
        <f t="shared" si="233"/>
        <v>3.7644999999999995</v>
      </c>
      <c r="G1933" s="2">
        <f t="shared" si="235"/>
        <v>3.7332000000000005</v>
      </c>
      <c r="H1933" s="2">
        <f t="shared" si="239"/>
        <v>4.382400000000005</v>
      </c>
      <c r="I1933" s="2">
        <f t="array" ref="I1933">SUMPRODUCT(B1917:B1936, (ROW(B1917:B1936)-ROW(B1917)+1)) / (20*21/2)</f>
        <v>3.8175238095238098</v>
      </c>
      <c r="J1933" s="2">
        <f t="shared" si="234"/>
        <v>3.7671843074065059</v>
      </c>
      <c r="K1933" s="2">
        <f t="shared" si="236"/>
        <v>3.8623207283947791</v>
      </c>
    </row>
    <row r="1934" spans="1:11" ht="13.5" x14ac:dyDescent="0.25">
      <c r="A1934" s="3">
        <f>TITRES_STAT!B1937</f>
        <v>45120</v>
      </c>
      <c r="B1934" s="5">
        <f>TITRES_STAT!D1937</f>
        <v>4</v>
      </c>
      <c r="C1934" s="2">
        <f t="shared" si="237"/>
        <v>0.14999999999999991</v>
      </c>
      <c r="D1934" s="2">
        <f t="shared" si="238"/>
        <v>3.8200000000000003</v>
      </c>
      <c r="E1934" s="2">
        <f t="shared" si="240"/>
        <v>3.7650000000000006</v>
      </c>
      <c r="F1934" s="2">
        <f t="shared" si="233"/>
        <v>3.7704999999999997</v>
      </c>
      <c r="G1934" s="2">
        <f t="shared" si="235"/>
        <v>3.7296000000000009</v>
      </c>
      <c r="H1934" s="2">
        <f t="shared" si="239"/>
        <v>4.3798000000000048</v>
      </c>
      <c r="I1934" s="2">
        <f t="array" ref="I1934">SUMPRODUCT(B1918:B1937, (ROW(B1918:B1937)-ROW(B1918)+1)) / (20*21/2)</f>
        <v>3.8537619047619049</v>
      </c>
      <c r="J1934" s="2">
        <f t="shared" si="234"/>
        <v>3.7893572305106482</v>
      </c>
      <c r="K1934" s="2">
        <f t="shared" si="236"/>
        <v>3.8677199155165525</v>
      </c>
    </row>
    <row r="1935" spans="1:11" ht="13.5" x14ac:dyDescent="0.25">
      <c r="A1935" s="3">
        <f>TITRES_STAT!B1938</f>
        <v>45121</v>
      </c>
      <c r="B1935" s="5">
        <f>TITRES_STAT!D1938</f>
        <v>4</v>
      </c>
      <c r="C1935" s="2">
        <f t="shared" si="237"/>
        <v>0</v>
      </c>
      <c r="D1935" s="2">
        <f t="shared" si="238"/>
        <v>3.8780000000000001</v>
      </c>
      <c r="E1935" s="2">
        <f t="shared" si="240"/>
        <v>3.7940000000000005</v>
      </c>
      <c r="F1935" s="2">
        <f t="shared" si="233"/>
        <v>3.7850000000000001</v>
      </c>
      <c r="G1935" s="2">
        <f t="shared" si="235"/>
        <v>3.7296000000000009</v>
      </c>
      <c r="H1935" s="2">
        <f t="shared" si="239"/>
        <v>4.3762000000000043</v>
      </c>
      <c r="I1935" s="2">
        <f t="array" ref="I1935">SUMPRODUCT(B1919:B1938, (ROW(B1919:B1938)-ROW(B1919)+1)) / (20*21/2)</f>
        <v>3.8881904761904762</v>
      </c>
      <c r="J1935" s="2">
        <f t="shared" si="234"/>
        <v>3.8094184466524914</v>
      </c>
      <c r="K1935" s="2">
        <f t="shared" si="236"/>
        <v>3.8729073698100209</v>
      </c>
    </row>
    <row r="1936" spans="1:11" ht="13.5" x14ac:dyDescent="0.25">
      <c r="A1936" s="3">
        <f>TITRES_STAT!B1939</f>
        <v>45124</v>
      </c>
      <c r="B1936" s="5">
        <f>TITRES_STAT!D1939</f>
        <v>4</v>
      </c>
      <c r="C1936" s="2">
        <f t="shared" si="237"/>
        <v>0</v>
      </c>
      <c r="D1936" s="2">
        <f t="shared" si="238"/>
        <v>3.9079999999999999</v>
      </c>
      <c r="E1936" s="2">
        <f t="shared" si="240"/>
        <v>3.8230000000000004</v>
      </c>
      <c r="F1936" s="2">
        <f t="shared" si="233"/>
        <v>3.7995000000000005</v>
      </c>
      <c r="G1936" s="2">
        <f t="shared" si="235"/>
        <v>3.7296000000000014</v>
      </c>
      <c r="H1936" s="2">
        <f t="shared" si="239"/>
        <v>4.3715500000000045</v>
      </c>
      <c r="I1936" s="2">
        <f t="array" ref="I1936">SUMPRODUCT(B1920:B1939, (ROW(B1920:B1939)-ROW(B1920)+1)) / (20*21/2)</f>
        <v>3.9212380952380954</v>
      </c>
      <c r="J1936" s="2">
        <f t="shared" si="234"/>
        <v>3.8275690707808256</v>
      </c>
      <c r="K1936" s="2">
        <f t="shared" si="236"/>
        <v>3.8778913945233535</v>
      </c>
    </row>
    <row r="1937" spans="1:11" ht="13.5" x14ac:dyDescent="0.25">
      <c r="A1937" s="3">
        <f>TITRES_STAT!B1940</f>
        <v>45125</v>
      </c>
      <c r="B1937" s="5">
        <f>TITRES_STAT!D1940</f>
        <v>4.18</v>
      </c>
      <c r="C1937" s="2">
        <f t="shared" si="237"/>
        <v>0.17999999999999972</v>
      </c>
      <c r="D1937" s="2">
        <f t="shared" si="238"/>
        <v>4.0060000000000002</v>
      </c>
      <c r="E1937" s="2">
        <f t="shared" si="240"/>
        <v>3.8699999999999997</v>
      </c>
      <c r="F1937" s="2">
        <f t="shared" si="233"/>
        <v>3.8185000000000002</v>
      </c>
      <c r="G1937" s="2">
        <f t="shared" si="235"/>
        <v>3.736800000000001</v>
      </c>
      <c r="H1937" s="2">
        <f t="shared" si="239"/>
        <v>4.3667000000000051</v>
      </c>
      <c r="I1937" s="2">
        <f t="array" ref="I1937">SUMPRODUCT(B1921:B1940, (ROW(B1921:B1940)-ROW(B1921)+1)) / (20*21/2)</f>
        <v>3.9548095238095233</v>
      </c>
      <c r="J1937" s="2">
        <f t="shared" si="234"/>
        <v>3.8611339211826516</v>
      </c>
      <c r="K1937" s="2">
        <f t="shared" si="236"/>
        <v>3.8897387908165557</v>
      </c>
    </row>
    <row r="1938" spans="1:11" ht="13.5" x14ac:dyDescent="0.25">
      <c r="A1938" s="3">
        <f>TITRES_STAT!B1941</f>
        <v>45127</v>
      </c>
      <c r="B1938" s="5">
        <f>TITRES_STAT!D1941</f>
        <v>4.18</v>
      </c>
      <c r="C1938" s="2">
        <f t="shared" si="237"/>
        <v>0</v>
      </c>
      <c r="D1938" s="2">
        <f t="shared" si="238"/>
        <v>4.0720000000000001</v>
      </c>
      <c r="E1938" s="2">
        <f t="shared" si="240"/>
        <v>3.9169999999999994</v>
      </c>
      <c r="F1938" s="2">
        <f t="shared" si="233"/>
        <v>3.8330000000000011</v>
      </c>
      <c r="G1938" s="2">
        <f t="shared" si="235"/>
        <v>3.7474000000000012</v>
      </c>
      <c r="H1938" s="2">
        <f t="shared" si="239"/>
        <v>4.3607000000000049</v>
      </c>
      <c r="I1938" s="2">
        <f t="array" ref="I1938">SUMPRODUCT(B1922:B1941, (ROW(B1922:B1941)-ROW(B1922)+1)) / (20*21/2)</f>
        <v>3.986904761904762</v>
      </c>
      <c r="J1938" s="2">
        <f t="shared" si="234"/>
        <v>3.8915021191652563</v>
      </c>
      <c r="K1938" s="2">
        <f t="shared" si="236"/>
        <v>3.9011215833335537</v>
      </c>
    </row>
    <row r="1939" spans="1:11" ht="13.5" x14ac:dyDescent="0.25">
      <c r="A1939" s="3">
        <f>TITRES_STAT!B1942</f>
        <v>45128</v>
      </c>
      <c r="B1939" s="5">
        <f>TITRES_STAT!D1942</f>
        <v>4.18</v>
      </c>
      <c r="C1939" s="2">
        <f t="shared" si="237"/>
        <v>0</v>
      </c>
      <c r="D1939" s="2">
        <f t="shared" si="238"/>
        <v>4.1079999999999997</v>
      </c>
      <c r="E1939" s="2">
        <f t="shared" si="240"/>
        <v>3.964</v>
      </c>
      <c r="F1939" s="2">
        <f t="shared" si="233"/>
        <v>3.847500000000001</v>
      </c>
      <c r="G1939" s="2">
        <f t="shared" si="235"/>
        <v>3.761200000000001</v>
      </c>
      <c r="H1939" s="2">
        <f t="shared" si="239"/>
        <v>4.3541000000000052</v>
      </c>
      <c r="I1939" s="2">
        <f t="array" ref="I1939">SUMPRODUCT(B1923:B1942, (ROW(B1923:B1942)-ROW(B1923)+1)) / (20*21/2)</f>
        <v>4.0157619047619049</v>
      </c>
      <c r="J1939" s="2">
        <f t="shared" si="234"/>
        <v>3.9189781078161845</v>
      </c>
      <c r="K1939" s="2">
        <f t="shared" si="236"/>
        <v>3.9120579918302774</v>
      </c>
    </row>
    <row r="1940" spans="1:11" ht="13.5" x14ac:dyDescent="0.25">
      <c r="A1940" s="3">
        <f>TITRES_STAT!B1943</f>
        <v>45131</v>
      </c>
      <c r="B1940" s="5">
        <f>TITRES_STAT!D1943</f>
        <v>4.2</v>
      </c>
      <c r="C1940" s="2">
        <f t="shared" si="237"/>
        <v>2.0000000000000462E-2</v>
      </c>
      <c r="D1940" s="2">
        <f t="shared" si="238"/>
        <v>4.1479999999999997</v>
      </c>
      <c r="E1940" s="2">
        <f t="shared" si="240"/>
        <v>4.0129999999999999</v>
      </c>
      <c r="F1940" s="2">
        <f t="shared" ref="F1940:F2003" si="241">AVERAGE(B1921:B1940)</f>
        <v>3.8630000000000004</v>
      </c>
      <c r="G1940" s="2">
        <f t="shared" si="235"/>
        <v>3.7784000000000009</v>
      </c>
      <c r="H1940" s="2">
        <f t="shared" si="239"/>
        <v>4.3476000000000043</v>
      </c>
      <c r="I1940" s="2">
        <f t="array" ref="I1940">SUMPRODUCT(B1924:B1943, (ROW(B1924:B1943)-ROW(B1924)+1)) / (20*21/2)</f>
        <v>4.0576190476190481</v>
      </c>
      <c r="J1940" s="2">
        <f t="shared" si="234"/>
        <v>3.9457420975479764</v>
      </c>
      <c r="K1940" s="2">
        <f t="shared" si="236"/>
        <v>3.9233498352879135</v>
      </c>
    </row>
    <row r="1941" spans="1:11" ht="13.5" x14ac:dyDescent="0.25">
      <c r="A1941" s="3">
        <f>TITRES_STAT!B1944</f>
        <v>45133</v>
      </c>
      <c r="B1941" s="5">
        <f>TITRES_STAT!D1944</f>
        <v>4.2</v>
      </c>
      <c r="C1941" s="2">
        <f t="shared" si="237"/>
        <v>0</v>
      </c>
      <c r="D1941" s="2">
        <f t="shared" si="238"/>
        <v>4.1879999999999997</v>
      </c>
      <c r="E1941" s="2">
        <f t="shared" si="240"/>
        <v>4.048</v>
      </c>
      <c r="F1941" s="2">
        <f t="shared" si="241"/>
        <v>3.8870000000000005</v>
      </c>
      <c r="G1941" s="2">
        <f t="shared" si="235"/>
        <v>3.7986</v>
      </c>
      <c r="H1941" s="2">
        <f t="shared" si="239"/>
        <v>4.3423000000000052</v>
      </c>
      <c r="I1941" s="2">
        <f t="array" ref="I1941">SUMPRODUCT(B1925:B1944, (ROW(B1925:B1944)-ROW(B1925)+1)) / (20*21/2)</f>
        <v>4.078380952380952</v>
      </c>
      <c r="J1941" s="2">
        <f t="shared" ref="J1941:J2004" si="242">$J$4*B1941+J1940*(1-$J$4)</f>
        <v>3.9699571358767405</v>
      </c>
      <c r="K1941" s="2">
        <f t="shared" si="236"/>
        <v>3.9341988613550543</v>
      </c>
    </row>
    <row r="1942" spans="1:11" ht="13.5" x14ac:dyDescent="0.25">
      <c r="A1942" s="3">
        <f>TITRES_STAT!B1945</f>
        <v>45134</v>
      </c>
      <c r="B1942" s="5">
        <f>TITRES_STAT!D1945</f>
        <v>4.1900000000000004</v>
      </c>
      <c r="C1942" s="2">
        <f t="shared" si="237"/>
        <v>-9.9999999999997868E-3</v>
      </c>
      <c r="D1942" s="2">
        <f t="shared" si="238"/>
        <v>4.1899999999999995</v>
      </c>
      <c r="E1942" s="2">
        <f t="shared" si="240"/>
        <v>4.0980000000000008</v>
      </c>
      <c r="F1942" s="2">
        <f t="shared" si="241"/>
        <v>3.9105000000000003</v>
      </c>
      <c r="G1942" s="2">
        <f t="shared" si="235"/>
        <v>3.8157999999999999</v>
      </c>
      <c r="H1942" s="2">
        <f t="shared" si="239"/>
        <v>4.3381000000000043</v>
      </c>
      <c r="I1942" s="2">
        <f t="array" ref="I1942">SUMPRODUCT(B1926:B1945, (ROW(B1926:B1945)-ROW(B1926)+1)) / (20*21/2)</f>
        <v>4.1141428571428564</v>
      </c>
      <c r="J1942" s="2">
        <f t="shared" si="242"/>
        <v>3.9909135991265745</v>
      </c>
      <c r="K1942" s="2">
        <f t="shared" si="236"/>
        <v>3.9442302785568173</v>
      </c>
    </row>
    <row r="1943" spans="1:11" ht="13.5" x14ac:dyDescent="0.25">
      <c r="A1943" s="3">
        <f>TITRES_STAT!B1946</f>
        <v>45135</v>
      </c>
      <c r="B1943" s="5">
        <f>TITRES_STAT!D1946</f>
        <v>4.3499999999999996</v>
      </c>
      <c r="C1943" s="2">
        <f t="shared" si="237"/>
        <v>0.15999999999999925</v>
      </c>
      <c r="D1943" s="2">
        <f t="shared" si="238"/>
        <v>4.2239999999999993</v>
      </c>
      <c r="E1943" s="2">
        <f t="shared" si="240"/>
        <v>4.1479999999999997</v>
      </c>
      <c r="F1943" s="2">
        <f t="shared" si="241"/>
        <v>3.9420000000000002</v>
      </c>
      <c r="G1943" s="2">
        <f t="shared" si="235"/>
        <v>3.8333999999999993</v>
      </c>
      <c r="H1943" s="2">
        <f t="shared" si="239"/>
        <v>4.3358000000000043</v>
      </c>
      <c r="I1943" s="2">
        <f t="array" ref="I1943">SUMPRODUCT(B1927:B1946, (ROW(B1927:B1946)-ROW(B1927)+1)) / (20*21/2)</f>
        <v>4.1288095238095242</v>
      </c>
      <c r="J1943" s="2">
        <f t="shared" si="242"/>
        <v>4.025112303971663</v>
      </c>
      <c r="K1943" s="2">
        <f t="shared" si="236"/>
        <v>3.9601428166526285</v>
      </c>
    </row>
    <row r="1944" spans="1:11" ht="13.5" x14ac:dyDescent="0.25">
      <c r="A1944" s="3">
        <f>TITRES_STAT!B1947</f>
        <v>45138</v>
      </c>
      <c r="B1944" s="5">
        <f>TITRES_STAT!D1947</f>
        <v>4.16</v>
      </c>
      <c r="C1944" s="2">
        <f t="shared" si="237"/>
        <v>-0.1899999999999995</v>
      </c>
      <c r="D1944" s="2">
        <f t="shared" si="238"/>
        <v>4.22</v>
      </c>
      <c r="E1944" s="2">
        <f t="shared" si="240"/>
        <v>4.1639999999999997</v>
      </c>
      <c r="F1944" s="2">
        <f t="shared" si="241"/>
        <v>3.9644999999999997</v>
      </c>
      <c r="G1944" s="2">
        <f t="shared" si="235"/>
        <v>3.8441999999999985</v>
      </c>
      <c r="H1944" s="2">
        <f t="shared" si="239"/>
        <v>4.3336000000000041</v>
      </c>
      <c r="I1944" s="2">
        <f t="array" ref="I1944">SUMPRODUCT(B1928:B1947, (ROW(B1928:B1947)-ROW(B1928)+1)) / (20*21/2)</f>
        <v>4.1413809523809526</v>
      </c>
      <c r="J1944" s="2">
        <f t="shared" si="242"/>
        <v>4.0379587512124573</v>
      </c>
      <c r="K1944" s="2">
        <f t="shared" si="236"/>
        <v>3.9679803532544864</v>
      </c>
    </row>
    <row r="1945" spans="1:11" ht="13.5" x14ac:dyDescent="0.25">
      <c r="A1945" s="3">
        <f>TITRES_STAT!B1948</f>
        <v>45139</v>
      </c>
      <c r="B1945" s="5">
        <f>TITRES_STAT!D1948</f>
        <v>4.34</v>
      </c>
      <c r="C1945" s="2">
        <f t="shared" si="237"/>
        <v>0.17999999999999972</v>
      </c>
      <c r="D1945" s="2">
        <f t="shared" si="238"/>
        <v>4.2479999999999993</v>
      </c>
      <c r="E1945" s="2">
        <f t="shared" si="240"/>
        <v>4.1980000000000004</v>
      </c>
      <c r="F1945" s="2">
        <f t="shared" si="241"/>
        <v>3.996</v>
      </c>
      <c r="G1945" s="2">
        <f t="shared" si="235"/>
        <v>3.8553999999999986</v>
      </c>
      <c r="H1945" s="2">
        <f t="shared" si="239"/>
        <v>4.3333000000000048</v>
      </c>
      <c r="I1945" s="2">
        <f t="array" ref="I1945">SUMPRODUCT(B1929:B1948, (ROW(B1929:B1948)-ROW(B1929)+1)) / (20*21/2)</f>
        <v>4.1356666666666673</v>
      </c>
      <c r="J1945" s="2">
        <f t="shared" si="242"/>
        <v>4.0667245844303181</v>
      </c>
      <c r="K1945" s="2">
        <f t="shared" si="236"/>
        <v>3.9825693590092128</v>
      </c>
    </row>
    <row r="1946" spans="1:11" ht="13.5" x14ac:dyDescent="0.25">
      <c r="A1946" s="3">
        <f>TITRES_STAT!B1949</f>
        <v>45140</v>
      </c>
      <c r="B1946" s="5">
        <f>TITRES_STAT!D1949</f>
        <v>4.1500000000000004</v>
      </c>
      <c r="C1946" s="2">
        <f t="shared" si="237"/>
        <v>-0.1899999999999995</v>
      </c>
      <c r="D1946" s="2">
        <f t="shared" si="238"/>
        <v>4.2379999999999995</v>
      </c>
      <c r="E1946" s="2">
        <f t="shared" si="240"/>
        <v>4.2130000000000001</v>
      </c>
      <c r="F1946" s="2">
        <f t="shared" si="241"/>
        <v>4.0180000000000007</v>
      </c>
      <c r="G1946" s="2">
        <f t="shared" si="235"/>
        <v>3.8661999999999983</v>
      </c>
      <c r="H1946" s="2">
        <f t="shared" si="239"/>
        <v>4.3330000000000037</v>
      </c>
      <c r="I1946" s="2">
        <f t="array" ref="I1946">SUMPRODUCT(B1930:B1949, (ROW(B1930:B1949)-ROW(B1930)+1)) / (20*21/2)</f>
        <v>4.113428571428571</v>
      </c>
      <c r="J1946" s="2">
        <f t="shared" si="242"/>
        <v>4.0746555763893353</v>
      </c>
      <c r="K1946" s="2">
        <f t="shared" si="236"/>
        <v>3.9891352664990478</v>
      </c>
    </row>
    <row r="1947" spans="1:11" ht="13.5" x14ac:dyDescent="0.25">
      <c r="A1947" s="3">
        <f>TITRES_STAT!B1950</f>
        <v>45141</v>
      </c>
      <c r="B1947" s="5">
        <f>TITRES_STAT!D1950</f>
        <v>4.1500000000000004</v>
      </c>
      <c r="C1947" s="2">
        <f t="shared" si="237"/>
        <v>0</v>
      </c>
      <c r="D1947" s="2">
        <f t="shared" si="238"/>
        <v>4.2299999999999995</v>
      </c>
      <c r="E1947" s="2">
        <f t="shared" si="240"/>
        <v>4.2099999999999991</v>
      </c>
      <c r="F1947" s="2">
        <f t="shared" si="241"/>
        <v>4.0400000000000009</v>
      </c>
      <c r="G1947" s="2">
        <f t="shared" si="235"/>
        <v>3.8769999999999989</v>
      </c>
      <c r="H1947" s="2">
        <f t="shared" si="239"/>
        <v>4.3318500000000038</v>
      </c>
      <c r="I1947" s="2">
        <f t="array" ref="I1947">SUMPRODUCT(B1931:B1950, (ROW(B1931:B1950)-ROW(B1931)+1)) / (20*21/2)</f>
        <v>4.0754285714285725</v>
      </c>
      <c r="J1947" s="2">
        <f t="shared" si="242"/>
        <v>4.0818312357808271</v>
      </c>
      <c r="K1947" s="2">
        <f t="shared" si="236"/>
        <v>3.9954436874206536</v>
      </c>
    </row>
    <row r="1948" spans="1:11" ht="13.5" x14ac:dyDescent="0.25">
      <c r="A1948" s="3">
        <f>TITRES_STAT!B1951</f>
        <v>45142</v>
      </c>
      <c r="B1948" s="5">
        <f>TITRES_STAT!D1951</f>
        <v>3.98</v>
      </c>
      <c r="C1948" s="2">
        <f t="shared" si="237"/>
        <v>-0.17000000000000037</v>
      </c>
      <c r="D1948" s="2">
        <f t="shared" si="238"/>
        <v>4.1560000000000006</v>
      </c>
      <c r="E1948" s="2">
        <f t="shared" si="240"/>
        <v>4.1899999999999995</v>
      </c>
      <c r="F1948" s="2">
        <f t="shared" si="241"/>
        <v>4.0535000000000014</v>
      </c>
      <c r="G1948" s="2">
        <f t="shared" si="235"/>
        <v>3.8845999999999981</v>
      </c>
      <c r="H1948" s="2">
        <f t="shared" si="239"/>
        <v>4.3289000000000044</v>
      </c>
      <c r="I1948" s="2">
        <f t="array" ref="I1948">SUMPRODUCT(B1932:B1951, (ROW(B1932:B1951)-ROW(B1932)+1)) / (20*21/2)</f>
        <v>4.0529047619047613</v>
      </c>
      <c r="J1948" s="2">
        <f t="shared" si="242"/>
        <v>4.0721330228493198</v>
      </c>
      <c r="K1948" s="2">
        <f t="shared" si="236"/>
        <v>3.9948380526198437</v>
      </c>
    </row>
    <row r="1949" spans="1:11" ht="13.5" x14ac:dyDescent="0.25">
      <c r="A1949" s="3">
        <f>TITRES_STAT!B1952</f>
        <v>45145</v>
      </c>
      <c r="B1949" s="5">
        <f>TITRES_STAT!D1952</f>
        <v>3.82</v>
      </c>
      <c r="C1949" s="2">
        <f t="shared" si="237"/>
        <v>-0.16000000000000014</v>
      </c>
      <c r="D1949" s="2">
        <f t="shared" si="238"/>
        <v>4.0880000000000001</v>
      </c>
      <c r="E1949" s="2">
        <f t="shared" si="240"/>
        <v>4.153999999999999</v>
      </c>
      <c r="F1949" s="2">
        <f t="shared" si="241"/>
        <v>4.0590000000000011</v>
      </c>
      <c r="G1949" s="2">
        <f t="shared" si="235"/>
        <v>3.8917999999999981</v>
      </c>
      <c r="H1949" s="2">
        <f t="shared" si="239"/>
        <v>4.3241500000000048</v>
      </c>
      <c r="I1949" s="2">
        <f t="array" ref="I1949">SUMPRODUCT(B1933:B1952, (ROW(B1933:B1952)-ROW(B1933)+1)) / (20*21/2)</f>
        <v>4.0162380952380952</v>
      </c>
      <c r="J1949" s="2">
        <f t="shared" si="242"/>
        <v>4.0481203540065271</v>
      </c>
      <c r="K1949" s="2">
        <f t="shared" si="236"/>
        <v>3.9879816583994581</v>
      </c>
    </row>
    <row r="1950" spans="1:11" ht="13.5" x14ac:dyDescent="0.25">
      <c r="A1950" s="3">
        <f>TITRES_STAT!B1953</f>
        <v>45146</v>
      </c>
      <c r="B1950" s="5">
        <f>TITRES_STAT!D1953</f>
        <v>3.66</v>
      </c>
      <c r="C1950" s="2">
        <f t="shared" si="237"/>
        <v>-0.1599999999999997</v>
      </c>
      <c r="D1950" s="2">
        <f t="shared" si="238"/>
        <v>3.9520000000000004</v>
      </c>
      <c r="E1950" s="2">
        <f t="shared" si="240"/>
        <v>4.0999999999999996</v>
      </c>
      <c r="F1950" s="2">
        <f t="shared" si="241"/>
        <v>4.0565000000000007</v>
      </c>
      <c r="G1950" s="2">
        <f t="shared" si="235"/>
        <v>3.8957999999999986</v>
      </c>
      <c r="H1950" s="2">
        <f t="shared" si="239"/>
        <v>4.3175500000000042</v>
      </c>
      <c r="I1950" s="2">
        <f t="array" ref="I1950">SUMPRODUCT(B1934:B1953, (ROW(B1934:B1953)-ROW(B1934)+1)) / (20*21/2)</f>
        <v>3.9949047619047624</v>
      </c>
      <c r="J1950" s="2">
        <f t="shared" si="242"/>
        <v>4.01115651076781</v>
      </c>
      <c r="K1950" s="2">
        <f t="shared" si="236"/>
        <v>3.9751196325798714</v>
      </c>
    </row>
    <row r="1951" spans="1:11" ht="13.5" x14ac:dyDescent="0.25">
      <c r="A1951" s="3">
        <f>TITRES_STAT!B1954</f>
        <v>45147</v>
      </c>
      <c r="B1951" s="5">
        <f>TITRES_STAT!D1954</f>
        <v>3.82</v>
      </c>
      <c r="C1951" s="2">
        <f t="shared" si="237"/>
        <v>0.1599999999999997</v>
      </c>
      <c r="D1951" s="2">
        <f t="shared" si="238"/>
        <v>3.8860000000000001</v>
      </c>
      <c r="E1951" s="2">
        <f t="shared" si="240"/>
        <v>4.0619999999999994</v>
      </c>
      <c r="F1951" s="2">
        <f t="shared" si="241"/>
        <v>4.0549999999999997</v>
      </c>
      <c r="G1951" s="2">
        <f t="shared" si="235"/>
        <v>3.8999999999999981</v>
      </c>
      <c r="H1951" s="2">
        <f t="shared" si="239"/>
        <v>4.3122000000000051</v>
      </c>
      <c r="I1951" s="2">
        <f t="array" ref="I1951">SUMPRODUCT(B1935:B1954, (ROW(B1935:B1954)-ROW(B1935)+1)) / (20*21/2)</f>
        <v>3.9736666666666665</v>
      </c>
      <c r="J1951" s="2">
        <f t="shared" si="242"/>
        <v>3.9929511287899233</v>
      </c>
      <c r="K1951" s="2">
        <f t="shared" si="236"/>
        <v>3.969036509733602</v>
      </c>
    </row>
    <row r="1952" spans="1:11" ht="13.5" x14ac:dyDescent="0.25">
      <c r="A1952" s="3">
        <f>TITRES_STAT!B1955</f>
        <v>45148</v>
      </c>
      <c r="B1952" s="5">
        <f>TITRES_STAT!D1955</f>
        <v>3.67</v>
      </c>
      <c r="C1952" s="2">
        <f t="shared" si="237"/>
        <v>-0.14999999999999991</v>
      </c>
      <c r="D1952" s="2">
        <f t="shared" si="238"/>
        <v>3.7900000000000005</v>
      </c>
      <c r="E1952" s="2">
        <f t="shared" si="240"/>
        <v>4.01</v>
      </c>
      <c r="F1952" s="2">
        <f t="shared" si="241"/>
        <v>4.0540000000000003</v>
      </c>
      <c r="G1952" s="2">
        <f t="shared" si="235"/>
        <v>3.8997999999999977</v>
      </c>
      <c r="H1952" s="2">
        <f t="shared" si="239"/>
        <v>4.3055000000000048</v>
      </c>
      <c r="I1952" s="2">
        <f t="array" ref="I1952">SUMPRODUCT(B1936:B1955, (ROW(B1936:B1955)-ROW(B1936)+1)) / (20*21/2)</f>
        <v>3.9694285714285709</v>
      </c>
      <c r="J1952" s="2">
        <f t="shared" si="242"/>
        <v>3.9621938784289781</v>
      </c>
      <c r="K1952" s="2">
        <f t="shared" si="236"/>
        <v>3.9573095877832647</v>
      </c>
    </row>
    <row r="1953" spans="1:11" ht="13.5" x14ac:dyDescent="0.25">
      <c r="A1953" s="3">
        <f>TITRES_STAT!B1956</f>
        <v>45149</v>
      </c>
      <c r="B1953" s="5">
        <f>TITRES_STAT!D1956</f>
        <v>3.83</v>
      </c>
      <c r="C1953" s="2">
        <f t="shared" si="237"/>
        <v>0.16000000000000014</v>
      </c>
      <c r="D1953" s="2">
        <f t="shared" si="238"/>
        <v>3.7600000000000002</v>
      </c>
      <c r="E1953" s="2">
        <f t="shared" si="240"/>
        <v>3.9579999999999997</v>
      </c>
      <c r="F1953" s="2">
        <f t="shared" si="241"/>
        <v>4.052999999999999</v>
      </c>
      <c r="G1953" s="2">
        <f t="shared" si="235"/>
        <v>3.8995999999999982</v>
      </c>
      <c r="H1953" s="2">
        <f t="shared" si="239"/>
        <v>4.2985000000000051</v>
      </c>
      <c r="I1953" s="2">
        <f t="array" ref="I1953">SUMPRODUCT(B1937:B1956, (ROW(B1937:B1956)-ROW(B1937)+1)) / (20*21/2)</f>
        <v>3.9747142857142861</v>
      </c>
      <c r="J1953" s="2">
        <f t="shared" si="242"/>
        <v>3.9496039852452656</v>
      </c>
      <c r="K1953" s="2">
        <f t="shared" si="236"/>
        <v>3.9523170549290194</v>
      </c>
    </row>
    <row r="1954" spans="1:11" ht="13.5" x14ac:dyDescent="0.25">
      <c r="A1954" s="3">
        <f>TITRES_STAT!B1957</f>
        <v>45152</v>
      </c>
      <c r="B1954" s="5">
        <f>TITRES_STAT!D1957</f>
        <v>3.83</v>
      </c>
      <c r="C1954" s="2">
        <f t="shared" si="237"/>
        <v>0</v>
      </c>
      <c r="D1954" s="2">
        <f t="shared" si="238"/>
        <v>3.7620000000000005</v>
      </c>
      <c r="E1954" s="2">
        <f t="shared" si="240"/>
        <v>3.9249999999999998</v>
      </c>
      <c r="F1954" s="2">
        <f t="shared" si="241"/>
        <v>4.0444999999999993</v>
      </c>
      <c r="G1954" s="2">
        <f t="shared" si="235"/>
        <v>3.8981999999999983</v>
      </c>
      <c r="H1954" s="2">
        <f t="shared" si="239"/>
        <v>4.2925500000000048</v>
      </c>
      <c r="I1954" s="2">
        <f t="array" ref="I1954">SUMPRODUCT(B1938:B1957, (ROW(B1938:B1957)-ROW(B1938)+1)) / (20*21/2)</f>
        <v>3.9795238095238092</v>
      </c>
      <c r="J1954" s="2">
        <f t="shared" si="242"/>
        <v>3.9382131295076213</v>
      </c>
      <c r="K1954" s="2">
        <f t="shared" si="236"/>
        <v>3.9475203076769012</v>
      </c>
    </row>
    <row r="1955" spans="1:11" ht="13.5" x14ac:dyDescent="0.25">
      <c r="A1955" s="3">
        <f>TITRES_STAT!B1958</f>
        <v>45153</v>
      </c>
      <c r="B1955" s="5">
        <f>TITRES_STAT!D1958</f>
        <v>4</v>
      </c>
      <c r="C1955" s="2">
        <f t="shared" si="237"/>
        <v>0.16999999999999993</v>
      </c>
      <c r="D1955" s="2">
        <f t="shared" si="238"/>
        <v>3.8299999999999996</v>
      </c>
      <c r="E1955" s="2">
        <f t="shared" si="240"/>
        <v>3.8909999999999996</v>
      </c>
      <c r="F1955" s="2">
        <f t="shared" si="241"/>
        <v>4.0444999999999993</v>
      </c>
      <c r="G1955" s="2">
        <f t="shared" si="235"/>
        <v>3.9001999999999981</v>
      </c>
      <c r="H1955" s="2">
        <f t="shared" si="239"/>
        <v>4.2865500000000054</v>
      </c>
      <c r="I1955" s="2">
        <f t="array" ref="I1955">SUMPRODUCT(B1939:B1958, (ROW(B1939:B1958)-ROW(B1939)+1)) / (20*21/2)</f>
        <v>3.9751904761904759</v>
      </c>
      <c r="J1955" s="2">
        <f t="shared" si="242"/>
        <v>3.9440975933640381</v>
      </c>
      <c r="K1955" s="2">
        <f t="shared" si="236"/>
        <v>3.9495783348268265</v>
      </c>
    </row>
    <row r="1956" spans="1:11" ht="13.5" x14ac:dyDescent="0.25">
      <c r="A1956" s="3">
        <f>TITRES_STAT!B1959</f>
        <v>45154</v>
      </c>
      <c r="B1956" s="5">
        <f>TITRES_STAT!D1959</f>
        <v>4.0999999999999996</v>
      </c>
      <c r="C1956" s="2">
        <f t="shared" si="237"/>
        <v>9.9999999999999645E-2</v>
      </c>
      <c r="D1956" s="2">
        <f t="shared" si="238"/>
        <v>3.8860000000000001</v>
      </c>
      <c r="E1956" s="2">
        <f t="shared" si="240"/>
        <v>3.8860000000000001</v>
      </c>
      <c r="F1956" s="2">
        <f t="shared" si="241"/>
        <v>4.0494999999999992</v>
      </c>
      <c r="G1956" s="2">
        <f t="shared" si="235"/>
        <v>3.9067999999999983</v>
      </c>
      <c r="H1956" s="2">
        <f t="shared" si="239"/>
        <v>4.2803000000000058</v>
      </c>
      <c r="I1956" s="2">
        <f t="array" ref="I1956">SUMPRODUCT(B1940:B1959, (ROW(B1940:B1959)-ROW(B1940)+1)) / (20*21/2)</f>
        <v>3.9888571428571429</v>
      </c>
      <c r="J1956" s="2">
        <f t="shared" si="242"/>
        <v>3.9589454416150822</v>
      </c>
      <c r="K1956" s="2">
        <f t="shared" si="236"/>
        <v>3.9554772236571472</v>
      </c>
    </row>
    <row r="1957" spans="1:11" ht="13.5" x14ac:dyDescent="0.25">
      <c r="A1957" s="3">
        <f>TITRES_STAT!B1960</f>
        <v>45155</v>
      </c>
      <c r="B1957" s="5">
        <f>TITRES_STAT!D1960</f>
        <v>4.0999999999999996</v>
      </c>
      <c r="C1957" s="2">
        <f t="shared" si="237"/>
        <v>0</v>
      </c>
      <c r="D1957" s="2">
        <f t="shared" si="238"/>
        <v>3.972</v>
      </c>
      <c r="E1957" s="2">
        <f t="shared" si="240"/>
        <v>3.8810000000000002</v>
      </c>
      <c r="F1957" s="2">
        <f t="shared" si="241"/>
        <v>4.0454999999999988</v>
      </c>
      <c r="G1957" s="2">
        <f t="shared" si="235"/>
        <v>3.9147999999999983</v>
      </c>
      <c r="H1957" s="2">
        <f t="shared" si="239"/>
        <v>4.2740500000000052</v>
      </c>
      <c r="I1957" s="2">
        <f t="array" ref="I1957">SUMPRODUCT(B1941:B1960, (ROW(B1941:B1960)-ROW(B1941)+1)) / (20*21/2)</f>
        <v>4.0196666666666667</v>
      </c>
      <c r="J1957" s="2">
        <f t="shared" si="242"/>
        <v>3.9723792090803123</v>
      </c>
      <c r="K1957" s="2">
        <f t="shared" si="236"/>
        <v>3.9611447835137295</v>
      </c>
    </row>
    <row r="1958" spans="1:11" ht="13.5" x14ac:dyDescent="0.25">
      <c r="A1958" s="3">
        <f>TITRES_STAT!B1961</f>
        <v>45156</v>
      </c>
      <c r="B1958" s="5">
        <f>TITRES_STAT!D1961</f>
        <v>4</v>
      </c>
      <c r="C1958" s="2">
        <f t="shared" si="237"/>
        <v>-9.9999999999999645E-2</v>
      </c>
      <c r="D1958" s="2">
        <f t="shared" si="238"/>
        <v>4.0060000000000002</v>
      </c>
      <c r="E1958" s="2">
        <f t="shared" si="240"/>
        <v>3.8830000000000005</v>
      </c>
      <c r="F1958" s="2">
        <f t="shared" si="241"/>
        <v>4.0364999999999993</v>
      </c>
      <c r="G1958" s="2">
        <f t="shared" si="235"/>
        <v>3.9175999999999989</v>
      </c>
      <c r="H1958" s="2">
        <f t="shared" si="239"/>
        <v>4.2673500000000057</v>
      </c>
      <c r="I1958" s="2">
        <f t="array" ref="I1958">SUMPRODUCT(B1942:B1961, (ROW(B1942:B1961)-ROW(B1942)+1)) / (20*21/2)</f>
        <v>4.0630476190476195</v>
      </c>
      <c r="J1958" s="2">
        <f t="shared" si="242"/>
        <v>3.9750097605964729</v>
      </c>
      <c r="K1958" s="2">
        <f t="shared" si="236"/>
        <v>3.9626685174935834</v>
      </c>
    </row>
    <row r="1959" spans="1:11" ht="13.5" x14ac:dyDescent="0.25">
      <c r="A1959" s="3">
        <f>TITRES_STAT!B1962</f>
        <v>45159</v>
      </c>
      <c r="B1959" s="5">
        <f>TITRES_STAT!D1962</f>
        <v>4.18</v>
      </c>
      <c r="C1959" s="2">
        <f t="shared" si="237"/>
        <v>0.17999999999999972</v>
      </c>
      <c r="D1959" s="2">
        <f t="shared" si="238"/>
        <v>4.0759999999999996</v>
      </c>
      <c r="E1959" s="2">
        <f t="shared" si="240"/>
        <v>3.9190000000000005</v>
      </c>
      <c r="F1959" s="2">
        <f t="shared" si="241"/>
        <v>4.0364999999999993</v>
      </c>
      <c r="G1959" s="2">
        <f t="shared" si="235"/>
        <v>3.9231999999999996</v>
      </c>
      <c r="H1959" s="2">
        <f t="shared" si="239"/>
        <v>4.2623000000000051</v>
      </c>
      <c r="I1959" s="2">
        <f t="array" ref="I1959">SUMPRODUCT(B1943:B1962, (ROW(B1943:B1962)-ROW(B1943)+1)) / (20*21/2)</f>
        <v>4.1049999999999995</v>
      </c>
      <c r="J1959" s="2">
        <f t="shared" si="242"/>
        <v>3.9945326405396662</v>
      </c>
      <c r="K1959" s="2">
        <f t="shared" si="236"/>
        <v>3.9711913207291292</v>
      </c>
    </row>
    <row r="1960" spans="1:11" ht="13.5" x14ac:dyDescent="0.25">
      <c r="A1960" s="3">
        <f>TITRES_STAT!B1963</f>
        <v>45160</v>
      </c>
      <c r="B1960" s="5">
        <f>TITRES_STAT!D1963</f>
        <v>4.3600000000000003</v>
      </c>
      <c r="C1960" s="2">
        <f t="shared" si="237"/>
        <v>0.1800000000000006</v>
      </c>
      <c r="D1960" s="2">
        <f t="shared" si="238"/>
        <v>4.1479999999999997</v>
      </c>
      <c r="E1960" s="2">
        <f t="shared" si="240"/>
        <v>3.9889999999999999</v>
      </c>
      <c r="F1960" s="2">
        <f t="shared" si="241"/>
        <v>4.0445000000000002</v>
      </c>
      <c r="G1960" s="2">
        <f t="shared" si="235"/>
        <v>3.9323999999999995</v>
      </c>
      <c r="H1960" s="2">
        <f t="shared" si="239"/>
        <v>4.2591000000000054</v>
      </c>
      <c r="I1960" s="2">
        <f t="array" ref="I1960">SUMPRODUCT(B1944:B1963, (ROW(B1944:B1963)-ROW(B1944)+1)) / (20*21/2)</f>
        <v>4.1549999999999994</v>
      </c>
      <c r="J1960" s="2">
        <f t="shared" si="242"/>
        <v>4.0293390557263651</v>
      </c>
      <c r="K1960" s="2">
        <f t="shared" si="236"/>
        <v>3.9864387199162223</v>
      </c>
    </row>
    <row r="1961" spans="1:11" ht="13.5" x14ac:dyDescent="0.25">
      <c r="A1961" s="3">
        <f>TITRES_STAT!B1964</f>
        <v>45161</v>
      </c>
      <c r="B1961" s="5">
        <f>TITRES_STAT!D1964</f>
        <v>4.5</v>
      </c>
      <c r="C1961" s="2">
        <f t="shared" si="237"/>
        <v>0.13999999999999968</v>
      </c>
      <c r="D1961" s="2">
        <f t="shared" si="238"/>
        <v>4.2279999999999998</v>
      </c>
      <c r="E1961" s="2">
        <f t="shared" si="240"/>
        <v>4.0570000000000004</v>
      </c>
      <c r="F1961" s="2">
        <f t="shared" si="241"/>
        <v>4.059499999999999</v>
      </c>
      <c r="G1961" s="2">
        <f t="shared" si="235"/>
        <v>3.9443999999999999</v>
      </c>
      <c r="H1961" s="2">
        <f t="shared" si="239"/>
        <v>4.256600000000005</v>
      </c>
      <c r="I1961" s="2">
        <f t="array" ref="I1961">SUMPRODUCT(B1945:B1964, (ROW(B1945:B1964)-ROW(B1945)+1)) / (20*21/2)</f>
        <v>4.1847619047619045</v>
      </c>
      <c r="J1961" s="2">
        <f t="shared" si="242"/>
        <v>4.0741639075619496</v>
      </c>
      <c r="K1961" s="2">
        <f t="shared" si="236"/>
        <v>4.0065783779587232</v>
      </c>
    </row>
    <row r="1962" spans="1:11" ht="13.5" x14ac:dyDescent="0.25">
      <c r="A1962" s="3">
        <f>TITRES_STAT!B1965</f>
        <v>45162</v>
      </c>
      <c r="B1962" s="5">
        <f>TITRES_STAT!D1965</f>
        <v>4.5</v>
      </c>
      <c r="C1962" s="2">
        <f t="shared" si="237"/>
        <v>0</v>
      </c>
      <c r="D1962" s="2">
        <f t="shared" si="238"/>
        <v>4.3079999999999998</v>
      </c>
      <c r="E1962" s="2">
        <f t="shared" si="240"/>
        <v>4.1399999999999997</v>
      </c>
      <c r="F1962" s="2">
        <f t="shared" si="241"/>
        <v>4.0750000000000002</v>
      </c>
      <c r="G1962" s="2">
        <f t="shared" si="235"/>
        <v>3.9563999999999999</v>
      </c>
      <c r="H1962" s="2">
        <f t="shared" si="239"/>
        <v>4.2551500000000049</v>
      </c>
      <c r="I1962" s="2">
        <f t="array" ref="I1962">SUMPRODUCT(B1946:B1965, (ROW(B1946:B1965)-ROW(B1946)+1)) / (20*21/2)</f>
        <v>4.1952857142857143</v>
      </c>
      <c r="J1962" s="2">
        <f t="shared" si="242"/>
        <v>4.1147197258893833</v>
      </c>
      <c r="K1962" s="2">
        <f t="shared" si="236"/>
        <v>4.0259282454897534</v>
      </c>
    </row>
    <row r="1963" spans="1:11" ht="13.5" x14ac:dyDescent="0.25">
      <c r="A1963" s="3">
        <f>TITRES_STAT!B1966</f>
        <v>45163</v>
      </c>
      <c r="B1963" s="5">
        <f>TITRES_STAT!D1966</f>
        <v>4.5999999999999996</v>
      </c>
      <c r="C1963" s="2">
        <f t="shared" si="237"/>
        <v>9.9999999999999645E-2</v>
      </c>
      <c r="D1963" s="2">
        <f t="shared" si="238"/>
        <v>4.4279999999999999</v>
      </c>
      <c r="E1963" s="2">
        <f t="shared" si="240"/>
        <v>4.2170000000000005</v>
      </c>
      <c r="F1963" s="2">
        <f t="shared" si="241"/>
        <v>4.0875000000000004</v>
      </c>
      <c r="G1963" s="2">
        <f t="shared" si="235"/>
        <v>3.9704000000000002</v>
      </c>
      <c r="H1963" s="2">
        <f t="shared" si="239"/>
        <v>4.2531500000000051</v>
      </c>
      <c r="I1963" s="2">
        <f t="array" ref="I1963">SUMPRODUCT(B1947:B1966, (ROW(B1947:B1966)-ROW(B1947)+1)) / (20*21/2)</f>
        <v>4.1892857142857149</v>
      </c>
      <c r="J1963" s="2">
        <f t="shared" si="242"/>
        <v>4.1609368948522993</v>
      </c>
      <c r="K1963" s="2">
        <f t="shared" si="236"/>
        <v>4.0484408633136848</v>
      </c>
    </row>
    <row r="1964" spans="1:11" ht="13.5" x14ac:dyDescent="0.25">
      <c r="A1964" s="3">
        <f>TITRES_STAT!B1967</f>
        <v>45166</v>
      </c>
      <c r="B1964" s="5">
        <f>TITRES_STAT!D1967</f>
        <v>4.4000000000000004</v>
      </c>
      <c r="C1964" s="2">
        <f t="shared" si="237"/>
        <v>-0.19999999999999929</v>
      </c>
      <c r="D1964" s="2">
        <f t="shared" si="238"/>
        <v>4.4719999999999995</v>
      </c>
      <c r="E1964" s="2">
        <f t="shared" si="240"/>
        <v>4.2739999999999991</v>
      </c>
      <c r="F1964" s="2">
        <f t="shared" si="241"/>
        <v>4.0995000000000008</v>
      </c>
      <c r="G1964" s="2">
        <f t="shared" si="235"/>
        <v>3.9808000000000003</v>
      </c>
      <c r="H1964" s="2">
        <f t="shared" si="239"/>
        <v>4.250150000000005</v>
      </c>
      <c r="I1964" s="2">
        <f t="array" ref="I1964">SUMPRODUCT(B1948:B1967, (ROW(B1948:B1967)-ROW(B1948)+1)) / (20*21/2)</f>
        <v>4.2010000000000005</v>
      </c>
      <c r="J1964" s="2">
        <f t="shared" si="242"/>
        <v>4.1837048096282707</v>
      </c>
      <c r="K1964" s="2">
        <f t="shared" si="236"/>
        <v>4.0622274961249127</v>
      </c>
    </row>
    <row r="1965" spans="1:11" ht="13.5" x14ac:dyDescent="0.25">
      <c r="A1965" s="3">
        <f>TITRES_STAT!B1968</f>
        <v>45167</v>
      </c>
      <c r="B1965" s="5">
        <f>TITRES_STAT!D1968</f>
        <v>4.21</v>
      </c>
      <c r="C1965" s="2">
        <f t="shared" si="237"/>
        <v>-0.19000000000000039</v>
      </c>
      <c r="D1965" s="2">
        <f t="shared" si="238"/>
        <v>4.4420000000000002</v>
      </c>
      <c r="E1965" s="2">
        <f t="shared" si="240"/>
        <v>4.2949999999999999</v>
      </c>
      <c r="F1965" s="2">
        <f t="shared" si="241"/>
        <v>4.093</v>
      </c>
      <c r="G1965" s="2">
        <f t="shared" si="235"/>
        <v>3.9908000000000006</v>
      </c>
      <c r="H1965" s="2">
        <f t="shared" si="239"/>
        <v>4.2462000000000053</v>
      </c>
      <c r="I1965" s="2">
        <f t="array" ref="I1965">SUMPRODUCT(B1949:B1968, (ROW(B1949:B1968)-ROW(B1949)+1)) / (20*21/2)</f>
        <v>4.215285714285713</v>
      </c>
      <c r="J1965" s="2">
        <f t="shared" si="242"/>
        <v>4.1862091134731969</v>
      </c>
      <c r="K1965" s="2">
        <f t="shared" si="236"/>
        <v>4.0680224962768774</v>
      </c>
    </row>
    <row r="1966" spans="1:11" ht="13.5" x14ac:dyDescent="0.25">
      <c r="A1966" s="3">
        <f>TITRES_STAT!B1969</f>
        <v>45168</v>
      </c>
      <c r="B1966" s="5">
        <f>TITRES_STAT!D1969</f>
        <v>4.03</v>
      </c>
      <c r="C1966" s="2">
        <f t="shared" si="237"/>
        <v>-0.17999999999999972</v>
      </c>
      <c r="D1966" s="2">
        <f t="shared" si="238"/>
        <v>4.3480000000000008</v>
      </c>
      <c r="E1966" s="2">
        <f t="shared" si="240"/>
        <v>4.2880000000000003</v>
      </c>
      <c r="F1966" s="2">
        <f t="shared" si="241"/>
        <v>4.0869999999999997</v>
      </c>
      <c r="G1966" s="2">
        <f t="shared" si="235"/>
        <v>3.9972000000000012</v>
      </c>
      <c r="H1966" s="2">
        <f t="shared" si="239"/>
        <v>4.2403500000000056</v>
      </c>
      <c r="I1966" s="2">
        <f t="array" ref="I1966">SUMPRODUCT(B1950:B1969, (ROW(B1950:B1969)-ROW(B1950)+1)) / (20*21/2)</f>
        <v>4.2435714285714283</v>
      </c>
      <c r="J1966" s="2">
        <f t="shared" si="242"/>
        <v>4.171332055047178</v>
      </c>
      <c r="K1966" s="2">
        <f t="shared" si="236"/>
        <v>4.0665314179915093</v>
      </c>
    </row>
    <row r="1967" spans="1:11" ht="13.5" x14ac:dyDescent="0.25">
      <c r="A1967" s="3">
        <f>TITRES_STAT!B1970</f>
        <v>45169</v>
      </c>
      <c r="B1967" s="5">
        <f>TITRES_STAT!D1970</f>
        <v>4.21</v>
      </c>
      <c r="C1967" s="2">
        <f t="shared" si="237"/>
        <v>0.17999999999999972</v>
      </c>
      <c r="D1967" s="2">
        <f t="shared" si="238"/>
        <v>4.2900000000000009</v>
      </c>
      <c r="E1967" s="2">
        <f t="shared" si="240"/>
        <v>4.2990000000000004</v>
      </c>
      <c r="F1967" s="2">
        <f t="shared" si="241"/>
        <v>4.09</v>
      </c>
      <c r="G1967" s="2">
        <f t="shared" si="235"/>
        <v>4.0054000000000016</v>
      </c>
      <c r="H1967" s="2">
        <f t="shared" si="239"/>
        <v>4.2354000000000056</v>
      </c>
      <c r="I1967" s="2">
        <f t="array" ref="I1967">SUMPRODUCT(B1951:B1970, (ROW(B1951:B1970)-ROW(B1951)+1)) / (20*21/2)</f>
        <v>4.2510000000000012</v>
      </c>
      <c r="J1967" s="2">
        <f t="shared" si="242"/>
        <v>4.1750147164712565</v>
      </c>
      <c r="K1967" s="2">
        <f t="shared" si="236"/>
        <v>4.0721576368938033</v>
      </c>
    </row>
    <row r="1968" spans="1:11" ht="13.5" x14ac:dyDescent="0.25">
      <c r="A1968" s="3">
        <f>TITRES_STAT!B1971</f>
        <v>45170</v>
      </c>
      <c r="B1968" s="5">
        <f>TITRES_STAT!D1971</f>
        <v>4.24</v>
      </c>
      <c r="C1968" s="2">
        <f t="shared" si="237"/>
        <v>3.0000000000000249E-2</v>
      </c>
      <c r="D1968" s="2">
        <f t="shared" si="238"/>
        <v>4.2180000000000009</v>
      </c>
      <c r="E1968" s="2">
        <f t="shared" si="240"/>
        <v>4.3230000000000004</v>
      </c>
      <c r="F1968" s="2">
        <f t="shared" si="241"/>
        <v>4.1029999999999998</v>
      </c>
      <c r="G1968" s="2">
        <f t="shared" si="235"/>
        <v>4.0124000000000022</v>
      </c>
      <c r="H1968" s="2">
        <f t="shared" si="239"/>
        <v>4.2306000000000052</v>
      </c>
      <c r="I1968" s="2">
        <f t="array" ref="I1968">SUMPRODUCT(B1952:B1971, (ROW(B1952:B1971)-ROW(B1952)+1)) / (20*21/2)</f>
        <v>4.238666666666667</v>
      </c>
      <c r="J1968" s="2">
        <f t="shared" si="242"/>
        <v>4.1812037910930417</v>
      </c>
      <c r="K1968" s="2">
        <f t="shared" si="236"/>
        <v>4.0787396903489483</v>
      </c>
    </row>
    <row r="1969" spans="1:11" ht="13.5" x14ac:dyDescent="0.25">
      <c r="A1969" s="3">
        <f>TITRES_STAT!B1972</f>
        <v>45173</v>
      </c>
      <c r="B1969" s="5">
        <f>TITRES_STAT!D1972</f>
        <v>4.4000000000000004</v>
      </c>
      <c r="C1969" s="2">
        <f t="shared" si="237"/>
        <v>0.16000000000000014</v>
      </c>
      <c r="D1969" s="2">
        <f t="shared" si="238"/>
        <v>4.2179999999999991</v>
      </c>
      <c r="E1969" s="2">
        <f t="shared" si="240"/>
        <v>4.3450000000000006</v>
      </c>
      <c r="F1969" s="2">
        <f t="shared" si="241"/>
        <v>4.1319999999999997</v>
      </c>
      <c r="G1969" s="2">
        <f t="shared" si="235"/>
        <v>4.0226000000000015</v>
      </c>
      <c r="H1969" s="2">
        <f t="shared" si="239"/>
        <v>4.2266000000000057</v>
      </c>
      <c r="I1969" s="2">
        <f t="array" ref="I1969">SUMPRODUCT(B1953:B1972, (ROW(B1953:B1972)-ROW(B1953)+1)) / (20*21/2)</f>
        <v>4.2081904761904765</v>
      </c>
      <c r="J1969" s="2">
        <f t="shared" si="242"/>
        <v>4.202041525274657</v>
      </c>
      <c r="K1969" s="2">
        <f t="shared" si="236"/>
        <v>4.0913381338646762</v>
      </c>
    </row>
    <row r="1970" spans="1:11" ht="13.5" x14ac:dyDescent="0.25">
      <c r="A1970" s="3">
        <f>TITRES_STAT!B1973</f>
        <v>45174</v>
      </c>
      <c r="B1970" s="5">
        <f>TITRES_STAT!D1973</f>
        <v>4.21</v>
      </c>
      <c r="C1970" s="2">
        <f t="shared" si="237"/>
        <v>-0.19000000000000039</v>
      </c>
      <c r="D1970" s="2">
        <f t="shared" si="238"/>
        <v>4.2180000000000009</v>
      </c>
      <c r="E1970" s="2">
        <f t="shared" si="240"/>
        <v>4.33</v>
      </c>
      <c r="F1970" s="2">
        <f t="shared" si="241"/>
        <v>4.1594999999999995</v>
      </c>
      <c r="G1970" s="2">
        <f t="shared" ref="G1970:G2033" si="243">AVERAGE(B1921:B1970)</f>
        <v>4.0290000000000017</v>
      </c>
      <c r="H1970" s="2">
        <f t="shared" si="239"/>
        <v>4.2226500000000051</v>
      </c>
      <c r="I1970" s="2">
        <f t="array" ref="I1970">SUMPRODUCT(B1954:B1973, (ROW(B1954:B1973)-ROW(B1954)+1)) / (20*21/2)</f>
        <v>4.1644761904761891</v>
      </c>
      <c r="J1970" s="2">
        <f t="shared" si="242"/>
        <v>4.202799475248499</v>
      </c>
      <c r="K1970" s="2">
        <f t="shared" si="236"/>
        <v>4.0959915403797869</v>
      </c>
    </row>
    <row r="1971" spans="1:11" ht="13.5" x14ac:dyDescent="0.25">
      <c r="A1971" s="3">
        <f>TITRES_STAT!B1974</f>
        <v>45175</v>
      </c>
      <c r="B1971" s="5">
        <f>TITRES_STAT!D1974</f>
        <v>4.03</v>
      </c>
      <c r="C1971" s="2">
        <f t="shared" si="237"/>
        <v>-0.17999999999999972</v>
      </c>
      <c r="D1971" s="2">
        <f t="shared" si="238"/>
        <v>4.218</v>
      </c>
      <c r="E1971" s="2">
        <f t="shared" si="240"/>
        <v>4.2830000000000004</v>
      </c>
      <c r="F1971" s="2">
        <f t="shared" si="241"/>
        <v>4.17</v>
      </c>
      <c r="G1971" s="2">
        <f t="shared" si="243"/>
        <v>4.0352000000000006</v>
      </c>
      <c r="H1971" s="2">
        <f t="shared" si="239"/>
        <v>4.2178000000000058</v>
      </c>
      <c r="I1971" s="2">
        <f t="array" ref="I1971">SUMPRODUCT(B1955:B1974, (ROW(B1955:B1974)-ROW(B1955)+1)) / (20*21/2)</f>
        <v>4.1212857142857136</v>
      </c>
      <c r="J1971" s="2">
        <f t="shared" si="242"/>
        <v>4.1863423823676893</v>
      </c>
      <c r="K1971" s="2">
        <f t="shared" ref="K1971:K2034" si="244">$K$4*B1971+(1-$K$4)*K1970</f>
        <v>4.0934036368354816</v>
      </c>
    </row>
    <row r="1972" spans="1:11" ht="13.5" x14ac:dyDescent="0.25">
      <c r="A1972" s="3">
        <f>TITRES_STAT!B1975</f>
        <v>45176</v>
      </c>
      <c r="B1972" s="5">
        <f>TITRES_STAT!D1975</f>
        <v>3.85</v>
      </c>
      <c r="C1972" s="2">
        <f t="shared" si="237"/>
        <v>-0.18000000000000016</v>
      </c>
      <c r="D1972" s="2">
        <f t="shared" si="238"/>
        <v>4.1460000000000008</v>
      </c>
      <c r="E1972" s="2">
        <f t="shared" si="240"/>
        <v>4.2180000000000009</v>
      </c>
      <c r="F1972" s="2">
        <f t="shared" si="241"/>
        <v>4.1790000000000003</v>
      </c>
      <c r="G1972" s="2">
        <f t="shared" si="243"/>
        <v>4.0378000000000007</v>
      </c>
      <c r="H1972" s="2">
        <f t="shared" si="239"/>
        <v>4.2120500000000058</v>
      </c>
      <c r="I1972" s="2">
        <f t="array" ref="I1972">SUMPRODUCT(B1956:B1975, (ROW(B1956:B1975)-ROW(B1956)+1)) / (20*21/2)</f>
        <v>4.078619047619048</v>
      </c>
      <c r="J1972" s="2">
        <f t="shared" si="242"/>
        <v>4.1543097745231474</v>
      </c>
      <c r="K1972" s="2">
        <f t="shared" si="244"/>
        <v>4.083858396175267</v>
      </c>
    </row>
    <row r="1973" spans="1:11" ht="13.5" x14ac:dyDescent="0.25">
      <c r="A1973" s="3">
        <f>TITRES_STAT!B1976</f>
        <v>45177</v>
      </c>
      <c r="B1973" s="5">
        <f>TITRES_STAT!D1976</f>
        <v>3.72</v>
      </c>
      <c r="C1973" s="2">
        <f t="shared" si="237"/>
        <v>-0.12999999999999989</v>
      </c>
      <c r="D1973" s="2">
        <f t="shared" si="238"/>
        <v>4.0419999999999998</v>
      </c>
      <c r="E1973" s="2">
        <f t="shared" si="240"/>
        <v>4.1300000000000008</v>
      </c>
      <c r="F1973" s="2">
        <f t="shared" si="241"/>
        <v>4.1734999999999998</v>
      </c>
      <c r="G1973" s="2">
        <f t="shared" si="243"/>
        <v>4.0378000000000007</v>
      </c>
      <c r="H1973" s="2">
        <f t="shared" si="239"/>
        <v>4.2046500000000053</v>
      </c>
      <c r="I1973" s="2">
        <f t="array" ref="I1973">SUMPRODUCT(B1957:B1976, (ROW(B1957:B1976)-ROW(B1957)+1)) / (20*21/2)</f>
        <v>4.0525238095238096</v>
      </c>
      <c r="J1973" s="2">
        <f t="shared" si="242"/>
        <v>4.1129469388542761</v>
      </c>
      <c r="K1973" s="2">
        <f t="shared" si="244"/>
        <v>4.0695894394625114</v>
      </c>
    </row>
    <row r="1974" spans="1:11" ht="13.5" x14ac:dyDescent="0.25">
      <c r="A1974" s="3">
        <f>TITRES_STAT!B1977</f>
        <v>45180</v>
      </c>
      <c r="B1974" s="5">
        <f>TITRES_STAT!D1977</f>
        <v>3.72</v>
      </c>
      <c r="C1974" s="2">
        <f t="shared" si="237"/>
        <v>0</v>
      </c>
      <c r="D1974" s="2">
        <f t="shared" si="238"/>
        <v>3.9060000000000001</v>
      </c>
      <c r="E1974" s="2">
        <f t="shared" si="240"/>
        <v>4.0619999999999994</v>
      </c>
      <c r="F1974" s="2">
        <f t="shared" si="241"/>
        <v>4.1679999999999993</v>
      </c>
      <c r="G1974" s="2">
        <f t="shared" si="243"/>
        <v>4.0380000000000003</v>
      </c>
      <c r="H1974" s="2">
        <f t="shared" si="239"/>
        <v>4.1982500000000051</v>
      </c>
      <c r="I1974" s="2">
        <f t="array" ref="I1974">SUMPRODUCT(B1958:B1977, (ROW(B1958:B1977)-ROW(B1958)+1)) / (20*21/2)</f>
        <v>4.0389047619047629</v>
      </c>
      <c r="J1974" s="2">
        <f t="shared" si="242"/>
        <v>4.075523420868155</v>
      </c>
      <c r="K1974" s="2">
        <f t="shared" si="244"/>
        <v>4.0558800496796676</v>
      </c>
    </row>
    <row r="1975" spans="1:11" ht="13.5" x14ac:dyDescent="0.25">
      <c r="A1975" s="3">
        <f>TITRES_STAT!B1978</f>
        <v>45181</v>
      </c>
      <c r="B1975" s="5">
        <f>TITRES_STAT!D1978</f>
        <v>3.72</v>
      </c>
      <c r="C1975" s="2">
        <f t="shared" si="237"/>
        <v>0</v>
      </c>
      <c r="D1975" s="2">
        <f t="shared" si="238"/>
        <v>3.8080000000000007</v>
      </c>
      <c r="E1975" s="2">
        <f t="shared" si="240"/>
        <v>4.0129999999999999</v>
      </c>
      <c r="F1975" s="2">
        <f t="shared" si="241"/>
        <v>4.153999999999999</v>
      </c>
      <c r="G1975" s="2">
        <f t="shared" si="243"/>
        <v>4.0382000000000007</v>
      </c>
      <c r="H1975" s="2">
        <f t="shared" si="239"/>
        <v>4.1907500000000049</v>
      </c>
      <c r="I1975" s="2">
        <f t="array" ref="I1975">SUMPRODUCT(B1959:B1978, (ROW(B1959:B1978)-ROW(B1959)+1)) / (20*21/2)</f>
        <v>4.0429047619047624</v>
      </c>
      <c r="J1975" s="2">
        <f t="shared" si="242"/>
        <v>4.0416640474521399</v>
      </c>
      <c r="K1975" s="2">
        <f t="shared" si="244"/>
        <v>4.0427082830255632</v>
      </c>
    </row>
    <row r="1976" spans="1:11" ht="13.5" x14ac:dyDescent="0.25">
      <c r="A1976" s="3">
        <f>TITRES_STAT!B1979</f>
        <v>45182</v>
      </c>
      <c r="B1976" s="5">
        <f>TITRES_STAT!D1979</f>
        <v>3.88</v>
      </c>
      <c r="C1976" s="2">
        <f t="shared" si="237"/>
        <v>0.1599999999999997</v>
      </c>
      <c r="D1976" s="2">
        <f t="shared" si="238"/>
        <v>3.778</v>
      </c>
      <c r="E1976" s="2">
        <f t="shared" si="240"/>
        <v>3.9980000000000002</v>
      </c>
      <c r="F1976" s="2">
        <f t="shared" si="241"/>
        <v>4.1429999999999998</v>
      </c>
      <c r="G1976" s="2">
        <f t="shared" si="243"/>
        <v>4.0416000000000007</v>
      </c>
      <c r="H1976" s="2">
        <f t="shared" si="239"/>
        <v>4.1851500000000046</v>
      </c>
      <c r="I1976" s="2">
        <f t="array" ref="I1976">SUMPRODUCT(B1960:B1979, (ROW(B1960:B1979)-ROW(B1960)+1)) / (20*21/2)</f>
        <v>4.0289047619047622</v>
      </c>
      <c r="J1976" s="2">
        <f t="shared" si="242"/>
        <v>4.0262674715043172</v>
      </c>
      <c r="K1976" s="2">
        <f t="shared" si="244"/>
        <v>4.0363275660441689</v>
      </c>
    </row>
    <row r="1977" spans="1:11" ht="13.5" x14ac:dyDescent="0.25">
      <c r="A1977" s="3">
        <f>TITRES_STAT!B1980</f>
        <v>45183</v>
      </c>
      <c r="B1977" s="5">
        <f>TITRES_STAT!D1980</f>
        <v>4</v>
      </c>
      <c r="C1977" s="2">
        <f t="shared" si="237"/>
        <v>0.12000000000000011</v>
      </c>
      <c r="D1977" s="2">
        <f t="shared" si="238"/>
        <v>3.8079999999999998</v>
      </c>
      <c r="E1977" s="2">
        <f t="shared" si="240"/>
        <v>3.9770000000000003</v>
      </c>
      <c r="F1977" s="2">
        <f t="shared" si="241"/>
        <v>4.1379999999999999</v>
      </c>
      <c r="G1977" s="2">
        <f t="shared" si="243"/>
        <v>4.0474000000000006</v>
      </c>
      <c r="H1977" s="2">
        <f t="shared" si="239"/>
        <v>4.1790500000000046</v>
      </c>
      <c r="I1977" s="2">
        <f t="array" ref="I1977">SUMPRODUCT(B1961:B1980, (ROW(B1961:B1980)-ROW(B1961)+1)) / (20*21/2)</f>
        <v>4.0329047619047618</v>
      </c>
      <c r="J1977" s="2">
        <f t="shared" si="242"/>
        <v>4.0237658075515252</v>
      </c>
      <c r="K1977" s="2">
        <f t="shared" si="244"/>
        <v>4.0349029556110647</v>
      </c>
    </row>
    <row r="1978" spans="1:11" ht="13.5" x14ac:dyDescent="0.25">
      <c r="A1978" s="3">
        <f>TITRES_STAT!B1981</f>
        <v>45184</v>
      </c>
      <c r="B1978" s="5">
        <f>TITRES_STAT!D1981</f>
        <v>4.18</v>
      </c>
      <c r="C1978" s="2">
        <f t="shared" si="237"/>
        <v>0.17999999999999972</v>
      </c>
      <c r="D1978" s="2">
        <f t="shared" si="238"/>
        <v>3.9</v>
      </c>
      <c r="E1978" s="2">
        <f t="shared" si="240"/>
        <v>3.9710000000000001</v>
      </c>
      <c r="F1978" s="2">
        <f t="shared" si="241"/>
        <v>4.1470000000000002</v>
      </c>
      <c r="G1978" s="2">
        <f t="shared" si="243"/>
        <v>4.0568000000000008</v>
      </c>
      <c r="H1978" s="2">
        <f t="shared" si="239"/>
        <v>4.1750000000000043</v>
      </c>
      <c r="I1978" s="2">
        <f t="array" ref="I1978">SUMPRODUCT(B1962:B1981, (ROW(B1962:B1981)-ROW(B1962)+1)) / (20*21/2)</f>
        <v>4.0396666666666672</v>
      </c>
      <c r="J1978" s="2">
        <f t="shared" si="242"/>
        <v>4.0386452544513798</v>
      </c>
      <c r="K1978" s="2">
        <f t="shared" si="244"/>
        <v>4.0405930357831794</v>
      </c>
    </row>
    <row r="1979" spans="1:11" ht="13.5" x14ac:dyDescent="0.25">
      <c r="A1979" s="3">
        <f>TITRES_STAT!B1982</f>
        <v>45187</v>
      </c>
      <c r="B1979" s="5">
        <f>TITRES_STAT!D1982</f>
        <v>4</v>
      </c>
      <c r="C1979" s="2">
        <f t="shared" si="237"/>
        <v>-0.17999999999999972</v>
      </c>
      <c r="D1979" s="2">
        <f t="shared" si="238"/>
        <v>3.9560000000000004</v>
      </c>
      <c r="E1979" s="2">
        <f t="shared" si="240"/>
        <v>3.931</v>
      </c>
      <c r="F1979" s="2">
        <f t="shared" si="241"/>
        <v>4.1379999999999999</v>
      </c>
      <c r="G1979" s="2">
        <f t="shared" si="243"/>
        <v>4.0626000000000007</v>
      </c>
      <c r="H1979" s="2">
        <f t="shared" si="239"/>
        <v>4.1711500000000044</v>
      </c>
      <c r="I1979" s="2">
        <f t="array" ref="I1979">SUMPRODUCT(B1963:B1982, (ROW(B1963:B1982)-ROW(B1963)+1)) / (20*21/2)</f>
        <v>4.0573809523809521</v>
      </c>
      <c r="J1979" s="2">
        <f t="shared" si="242"/>
        <v>4.0349647540274383</v>
      </c>
      <c r="K1979" s="2">
        <f t="shared" si="244"/>
        <v>4.0390011520269766</v>
      </c>
    </row>
    <row r="1980" spans="1:11" ht="13.5" x14ac:dyDescent="0.25">
      <c r="A1980" s="3">
        <f>TITRES_STAT!B1983</f>
        <v>45188</v>
      </c>
      <c r="B1980" s="5">
        <f>TITRES_STAT!D1983</f>
        <v>4.18</v>
      </c>
      <c r="C1980" s="2">
        <f t="shared" si="237"/>
        <v>0.17999999999999972</v>
      </c>
      <c r="D1980" s="2">
        <f t="shared" si="238"/>
        <v>4.048</v>
      </c>
      <c r="E1980" s="2">
        <f t="shared" si="240"/>
        <v>3.9279999999999999</v>
      </c>
      <c r="F1980" s="2">
        <f t="shared" si="241"/>
        <v>4.1290000000000004</v>
      </c>
      <c r="G1980" s="2">
        <f t="shared" si="243"/>
        <v>4.0720000000000001</v>
      </c>
      <c r="H1980" s="2">
        <f t="shared" si="239"/>
        <v>4.1692500000000035</v>
      </c>
      <c r="I1980" s="2">
        <f t="array" ref="I1980">SUMPRODUCT(B1964:B1983, (ROW(B1964:B1983)-ROW(B1964)+1)) / (20*21/2)</f>
        <v>4.0760476190476194</v>
      </c>
      <c r="J1980" s="2">
        <f t="shared" si="242"/>
        <v>4.0487776345962541</v>
      </c>
      <c r="K1980" s="2">
        <f t="shared" si="244"/>
        <v>4.0445305186141542</v>
      </c>
    </row>
    <row r="1981" spans="1:11" ht="13.5" x14ac:dyDescent="0.25">
      <c r="A1981" s="3">
        <f>TITRES_STAT!B1984</f>
        <v>45189</v>
      </c>
      <c r="B1981" s="5">
        <f>TITRES_STAT!D1984</f>
        <v>4.2</v>
      </c>
      <c r="C1981" s="2">
        <f t="shared" si="237"/>
        <v>2.0000000000000462E-2</v>
      </c>
      <c r="D1981" s="2">
        <f t="shared" si="238"/>
        <v>4.1120000000000001</v>
      </c>
      <c r="E1981" s="2">
        <f t="shared" si="240"/>
        <v>3.9450000000000003</v>
      </c>
      <c r="F1981" s="2">
        <f t="shared" si="241"/>
        <v>4.1140000000000008</v>
      </c>
      <c r="G1981" s="2">
        <f t="shared" si="243"/>
        <v>4.0790000000000006</v>
      </c>
      <c r="H1981" s="2">
        <f t="shared" si="239"/>
        <v>4.1684500000000035</v>
      </c>
      <c r="I1981" s="2">
        <f t="array" ref="I1981">SUMPRODUCT(B1965:B1984, (ROW(B1965:B1984)-ROW(B1965)+1)) / (20*21/2)</f>
        <v>4.105666666666667</v>
      </c>
      <c r="J1981" s="2">
        <f t="shared" si="242"/>
        <v>4.0631797646347065</v>
      </c>
      <c r="K1981" s="2">
        <f t="shared" si="244"/>
        <v>4.0506273610214425</v>
      </c>
    </row>
    <row r="1982" spans="1:11" ht="13.5" x14ac:dyDescent="0.25">
      <c r="A1982" s="3">
        <f>TITRES_STAT!B1985</f>
        <v>45190</v>
      </c>
      <c r="B1982" s="5">
        <f>TITRES_STAT!D1985</f>
        <v>4.3</v>
      </c>
      <c r="C1982" s="2">
        <f t="shared" si="237"/>
        <v>9.9999999999999645E-2</v>
      </c>
      <c r="D1982" s="2">
        <f t="shared" si="238"/>
        <v>4.1719999999999997</v>
      </c>
      <c r="E1982" s="2">
        <f t="shared" si="240"/>
        <v>3.9899999999999998</v>
      </c>
      <c r="F1982" s="2">
        <f t="shared" si="241"/>
        <v>4.104000000000001</v>
      </c>
      <c r="G1982" s="2">
        <f t="shared" si="243"/>
        <v>4.0911999999999997</v>
      </c>
      <c r="H1982" s="2">
        <f t="shared" si="239"/>
        <v>4.1672000000000038</v>
      </c>
      <c r="I1982" s="2">
        <f t="array" ref="I1982">SUMPRODUCT(B1966:B1985, (ROW(B1966:B1985)-ROW(B1966)+1)) / (20*21/2)</f>
        <v>4.1352857142857138</v>
      </c>
      <c r="J1982" s="2">
        <f t="shared" si="242"/>
        <v>4.0857340727647342</v>
      </c>
      <c r="K1982" s="2">
        <f t="shared" si="244"/>
        <v>4.0604066801970724</v>
      </c>
    </row>
    <row r="1983" spans="1:11" ht="13.5" x14ac:dyDescent="0.25">
      <c r="A1983" s="3">
        <f>TITRES_STAT!B1986</f>
        <v>45191</v>
      </c>
      <c r="B1983" s="5">
        <f>TITRES_STAT!D1986</f>
        <v>4.3</v>
      </c>
      <c r="C1983" s="2">
        <f t="shared" si="237"/>
        <v>0</v>
      </c>
      <c r="D1983" s="2">
        <f t="shared" si="238"/>
        <v>4.1959999999999997</v>
      </c>
      <c r="E1983" s="2">
        <f t="shared" si="240"/>
        <v>4.048</v>
      </c>
      <c r="F1983" s="2">
        <f t="shared" si="241"/>
        <v>4.0890000000000004</v>
      </c>
      <c r="G1983" s="2">
        <f t="shared" si="243"/>
        <v>4.1002000000000001</v>
      </c>
      <c r="H1983" s="2">
        <f t="shared" si="239"/>
        <v>4.1649500000000037</v>
      </c>
      <c r="I1983" s="2">
        <f t="array" ref="I1983">SUMPRODUCT(B1967:B1986, (ROW(B1967:B1986)-ROW(B1967)+1)) / (20*21/2)</f>
        <v>4.1640000000000006</v>
      </c>
      <c r="J1983" s="2">
        <f t="shared" si="242"/>
        <v>4.1061403515490458</v>
      </c>
      <c r="K1983" s="2">
        <f t="shared" si="244"/>
        <v>4.0698024966599329</v>
      </c>
    </row>
    <row r="1984" spans="1:11" ht="13.5" x14ac:dyDescent="0.25">
      <c r="A1984" s="3">
        <f>TITRES_STAT!B1987</f>
        <v>45194</v>
      </c>
      <c r="B1984" s="5">
        <f>TITRES_STAT!D1987</f>
        <v>4.4000000000000004</v>
      </c>
      <c r="C1984" s="2">
        <f t="shared" si="237"/>
        <v>0.10000000000000053</v>
      </c>
      <c r="D1984" s="2">
        <f t="shared" si="238"/>
        <v>4.2760000000000007</v>
      </c>
      <c r="E1984" s="2">
        <f t="shared" si="240"/>
        <v>4.1159999999999997</v>
      </c>
      <c r="F1984" s="2">
        <f t="shared" si="241"/>
        <v>4.0890000000000004</v>
      </c>
      <c r="G1984" s="2">
        <f t="shared" si="243"/>
        <v>4.1082000000000001</v>
      </c>
      <c r="H1984" s="2">
        <f t="shared" si="239"/>
        <v>4.1621500000000031</v>
      </c>
      <c r="I1984" s="2">
        <f t="array" ref="I1984">SUMPRODUCT(B1968:B1987, (ROW(B1968:B1987)-ROW(B1968)+1)) / (20*21/2)</f>
        <v>4.190952380952381</v>
      </c>
      <c r="J1984" s="2">
        <f t="shared" si="242"/>
        <v>4.1341269847348512</v>
      </c>
      <c r="K1984" s="2">
        <f t="shared" si="244"/>
        <v>4.0827514183595435</v>
      </c>
    </row>
    <row r="1985" spans="1:11" ht="13.5" x14ac:dyDescent="0.25">
      <c r="A1985" s="3">
        <f>TITRES_STAT!B1988</f>
        <v>45195</v>
      </c>
      <c r="B1985" s="5">
        <f>TITRES_STAT!D1988</f>
        <v>4.4000000000000004</v>
      </c>
      <c r="C1985" s="2">
        <f t="shared" si="237"/>
        <v>0</v>
      </c>
      <c r="D1985" s="2">
        <f t="shared" si="238"/>
        <v>4.32</v>
      </c>
      <c r="E1985" s="2">
        <f t="shared" si="240"/>
        <v>4.1839999999999993</v>
      </c>
      <c r="F1985" s="2">
        <f t="shared" si="241"/>
        <v>4.0985000000000005</v>
      </c>
      <c r="G1985" s="2">
        <f t="shared" si="243"/>
        <v>4.116200000000001</v>
      </c>
      <c r="H1985" s="2">
        <f t="shared" si="239"/>
        <v>4.159150000000003</v>
      </c>
      <c r="I1985" s="2">
        <f t="array" ref="I1985">SUMPRODUCT(B1969:B1988, (ROW(B1969:B1988)-ROW(B1969)+1)) / (20*21/2)</f>
        <v>4.2170000000000005</v>
      </c>
      <c r="J1985" s="2">
        <f t="shared" si="242"/>
        <v>4.1594482242839135</v>
      </c>
      <c r="K1985" s="2">
        <f t="shared" si="244"/>
        <v>4.0951925392081892</v>
      </c>
    </row>
    <row r="1986" spans="1:11" ht="13.5" x14ac:dyDescent="0.25">
      <c r="A1986" s="3">
        <f>TITRES_STAT!B1989</f>
        <v>45197</v>
      </c>
      <c r="B1986" s="5">
        <f>TITRES_STAT!D1989</f>
        <v>4.4000000000000004</v>
      </c>
      <c r="C1986" s="2">
        <f t="shared" si="237"/>
        <v>0</v>
      </c>
      <c r="D1986" s="2">
        <f t="shared" si="238"/>
        <v>4.3599999999999994</v>
      </c>
      <c r="E1986" s="2">
        <f t="shared" si="240"/>
        <v>4.2359999999999998</v>
      </c>
      <c r="F1986" s="2">
        <f t="shared" si="241"/>
        <v>4.1170000000000009</v>
      </c>
      <c r="G1986" s="2">
        <f t="shared" si="243"/>
        <v>4.124200000000001</v>
      </c>
      <c r="H1986" s="2">
        <f t="shared" si="239"/>
        <v>4.156150000000002</v>
      </c>
      <c r="I1986" s="2">
        <f t="array" ref="I1986">SUMPRODUCT(B1970:B1989, (ROW(B1970:B1989)-ROW(B1970)+1)) / (20*21/2)</f>
        <v>4.2594285714285718</v>
      </c>
      <c r="J1986" s="2">
        <f t="shared" si="242"/>
        <v>4.1823579172092549</v>
      </c>
      <c r="K1986" s="2">
        <f t="shared" si="244"/>
        <v>4.1071457729647305</v>
      </c>
    </row>
    <row r="1987" spans="1:11" ht="13.5" x14ac:dyDescent="0.25">
      <c r="A1987" s="3">
        <f>TITRES_STAT!B1990</f>
        <v>45198</v>
      </c>
      <c r="B1987" s="5">
        <f>TITRES_STAT!D1990</f>
        <v>4.4000000000000004</v>
      </c>
      <c r="C1987" s="2">
        <f t="shared" si="237"/>
        <v>0</v>
      </c>
      <c r="D1987" s="2">
        <f t="shared" si="238"/>
        <v>4.38</v>
      </c>
      <c r="E1987" s="2">
        <f t="shared" si="240"/>
        <v>4.2759999999999998</v>
      </c>
      <c r="F1987" s="2">
        <f t="shared" si="241"/>
        <v>4.1265000000000018</v>
      </c>
      <c r="G1987" s="2">
        <f t="shared" si="243"/>
        <v>4.1286000000000005</v>
      </c>
      <c r="H1987" s="2">
        <f t="shared" si="239"/>
        <v>4.1532000000000018</v>
      </c>
      <c r="I1987" s="2">
        <f t="array" ref="I1987">SUMPRODUCT(B1971:B1990, (ROW(B1971:B1990)-ROW(B1971)+1)) / (20*21/2)</f>
        <v>4.2971904761904751</v>
      </c>
      <c r="J1987" s="2">
        <f t="shared" si="242"/>
        <v>4.2030857346178969</v>
      </c>
      <c r="K1987" s="2">
        <f t="shared" si="244"/>
        <v>4.1186302524563096</v>
      </c>
    </row>
    <row r="1988" spans="1:11" ht="13.5" x14ac:dyDescent="0.25">
      <c r="A1988" s="3">
        <f>TITRES_STAT!B1991</f>
        <v>45201</v>
      </c>
      <c r="B1988" s="5">
        <f>TITRES_STAT!D1991</f>
        <v>4.4000000000000004</v>
      </c>
      <c r="C1988" s="2">
        <f t="shared" ref="C1988:C2051" si="245">B1988-B1987</f>
        <v>0</v>
      </c>
      <c r="D1988" s="2">
        <f t="shared" si="238"/>
        <v>4.4000000000000004</v>
      </c>
      <c r="E1988" s="2">
        <f t="shared" si="240"/>
        <v>4.298</v>
      </c>
      <c r="F1988" s="2">
        <f t="shared" si="241"/>
        <v>4.134500000000001</v>
      </c>
      <c r="G1988" s="2">
        <f t="shared" si="243"/>
        <v>4.1330000000000009</v>
      </c>
      <c r="H1988" s="2">
        <f t="shared" si="239"/>
        <v>4.1502500000000024</v>
      </c>
      <c r="I1988" s="2">
        <f t="array" ref="I1988">SUMPRODUCT(B1972:B1991, (ROW(B1972:B1991)-ROW(B1972)+1)) / (20*21/2)</f>
        <v>4.3143333333333329</v>
      </c>
      <c r="J1988" s="2">
        <f t="shared" si="242"/>
        <v>4.2218394741780969</v>
      </c>
      <c r="K1988" s="2">
        <f t="shared" si="244"/>
        <v>4.1296643602031216</v>
      </c>
    </row>
    <row r="1989" spans="1:11" ht="13.5" x14ac:dyDescent="0.25">
      <c r="A1989" s="3">
        <f>TITRES_STAT!B1992</f>
        <v>45202</v>
      </c>
      <c r="B1989" s="5">
        <f>TITRES_STAT!D1992</f>
        <v>4.58</v>
      </c>
      <c r="C1989" s="2">
        <f t="shared" si="245"/>
        <v>0.17999999999999972</v>
      </c>
      <c r="D1989" s="2">
        <f t="shared" si="238"/>
        <v>4.4359999999999999</v>
      </c>
      <c r="E1989" s="2">
        <f t="shared" si="240"/>
        <v>4.3559999999999999</v>
      </c>
      <c r="F1989" s="2">
        <f t="shared" si="241"/>
        <v>4.1435000000000013</v>
      </c>
      <c r="G1989" s="2">
        <f t="shared" si="243"/>
        <v>4.1410000000000009</v>
      </c>
      <c r="H1989" s="2">
        <f t="shared" si="239"/>
        <v>4.149300000000002</v>
      </c>
      <c r="I1989" s="2">
        <f t="array" ref="I1989">SUMPRODUCT(B1973:B1992, (ROW(B1973:B1992)-ROW(B1973)+1)) / (20*21/2)</f>
        <v>4.33</v>
      </c>
      <c r="J1989" s="2">
        <f t="shared" si="242"/>
        <v>4.2559500004468491</v>
      </c>
      <c r="K1989" s="2">
        <f t="shared" si="244"/>
        <v>4.1473245813716266</v>
      </c>
    </row>
    <row r="1990" spans="1:11" ht="13.5" x14ac:dyDescent="0.25">
      <c r="A1990" s="3">
        <f>TITRES_STAT!B1993</f>
        <v>45203</v>
      </c>
      <c r="B1990" s="5">
        <f>TITRES_STAT!D1993</f>
        <v>4.54</v>
      </c>
      <c r="C1990" s="2">
        <f t="shared" si="245"/>
        <v>-4.0000000000000036E-2</v>
      </c>
      <c r="D1990" s="2">
        <f t="shared" ref="D1990:D2053" si="246">AVERAGE(B1986:B1990)</f>
        <v>4.4640000000000004</v>
      </c>
      <c r="E1990" s="2">
        <f t="shared" si="240"/>
        <v>4.3919999999999995</v>
      </c>
      <c r="F1990" s="2">
        <f t="shared" si="241"/>
        <v>4.160000000000001</v>
      </c>
      <c r="G1990" s="2">
        <f t="shared" si="243"/>
        <v>4.1478000000000002</v>
      </c>
      <c r="H1990" s="2">
        <f t="shared" si="239"/>
        <v>4.1482500000000018</v>
      </c>
      <c r="I1990" s="2">
        <f t="array" ref="I1990">SUMPRODUCT(B1974:B1993, (ROW(B1974:B1993)-ROW(B1974)+1)) / (20*21/2)</f>
        <v>4.3433333333333337</v>
      </c>
      <c r="J1990" s="2">
        <f t="shared" si="242"/>
        <v>4.2830023813566731</v>
      </c>
      <c r="K1990" s="2">
        <f t="shared" si="244"/>
        <v>4.1627236173962689</v>
      </c>
    </row>
    <row r="1991" spans="1:11" ht="13.5" x14ac:dyDescent="0.25">
      <c r="A1991" s="3">
        <f>TITRES_STAT!B1994</f>
        <v>45204</v>
      </c>
      <c r="B1991" s="5">
        <f>TITRES_STAT!D1994</f>
        <v>4.34</v>
      </c>
      <c r="C1991" s="2">
        <f t="shared" si="245"/>
        <v>-0.20000000000000018</v>
      </c>
      <c r="D1991" s="2">
        <f t="shared" si="246"/>
        <v>4.452</v>
      </c>
      <c r="E1991" s="2">
        <f t="shared" si="240"/>
        <v>4.4059999999999988</v>
      </c>
      <c r="F1991" s="2">
        <f t="shared" si="241"/>
        <v>4.1755000000000004</v>
      </c>
      <c r="G1991" s="2">
        <f t="shared" si="243"/>
        <v>4.1506000000000007</v>
      </c>
      <c r="H1991" s="2">
        <f t="shared" si="239"/>
        <v>4.1472500000000023</v>
      </c>
      <c r="I1991" s="2">
        <f t="array" ref="I1991">SUMPRODUCT(B1975:B1994, (ROW(B1975:B1994)-ROW(B1975)+1)) / (20*21/2)</f>
        <v>4.3613333333333335</v>
      </c>
      <c r="J1991" s="2">
        <f t="shared" si="242"/>
        <v>4.2884307259893708</v>
      </c>
      <c r="K1991" s="2">
        <f t="shared" si="244"/>
        <v>4.1696756324003372</v>
      </c>
    </row>
    <row r="1992" spans="1:11" ht="13.5" x14ac:dyDescent="0.25">
      <c r="A1992" s="3">
        <f>TITRES_STAT!B1995</f>
        <v>45205</v>
      </c>
      <c r="B1992" s="5">
        <f>TITRES_STAT!D1995</f>
        <v>4.34</v>
      </c>
      <c r="C1992" s="2">
        <f t="shared" si="245"/>
        <v>0</v>
      </c>
      <c r="D1992" s="2">
        <f t="shared" si="246"/>
        <v>4.4399999999999995</v>
      </c>
      <c r="E1992" s="2">
        <f t="shared" si="240"/>
        <v>4.4099999999999993</v>
      </c>
      <c r="F1992" s="2">
        <f t="shared" si="241"/>
        <v>4.2</v>
      </c>
      <c r="G1992" s="2">
        <f t="shared" si="243"/>
        <v>4.1536000000000008</v>
      </c>
      <c r="H1992" s="2">
        <f t="shared" si="239"/>
        <v>4.1464500000000024</v>
      </c>
      <c r="I1992" s="2">
        <f t="array" ref="I1992">SUMPRODUCT(B1976:B1995, (ROW(B1976:B1995)-ROW(B1976)+1)) / (20*21/2)</f>
        <v>4.3779047619047624</v>
      </c>
      <c r="J1992" s="2">
        <f t="shared" si="242"/>
        <v>4.2933420854189546</v>
      </c>
      <c r="K1992" s="2">
        <f t="shared" si="244"/>
        <v>4.1763550193650296</v>
      </c>
    </row>
    <row r="1993" spans="1:11" ht="13.5" x14ac:dyDescent="0.25">
      <c r="A1993" s="3">
        <f>TITRES_STAT!B1996</f>
        <v>45208</v>
      </c>
      <c r="B1993" s="5">
        <f>TITRES_STAT!D1996</f>
        <v>4.34</v>
      </c>
      <c r="C1993" s="2">
        <f t="shared" si="245"/>
        <v>0</v>
      </c>
      <c r="D1993" s="2">
        <f t="shared" si="246"/>
        <v>4.4279999999999999</v>
      </c>
      <c r="E1993" s="2">
        <f t="shared" si="240"/>
        <v>4.4139999999999997</v>
      </c>
      <c r="F1993" s="2">
        <f t="shared" si="241"/>
        <v>4.2309999999999999</v>
      </c>
      <c r="G1993" s="2">
        <f t="shared" si="243"/>
        <v>4.1534000000000013</v>
      </c>
      <c r="H1993" s="2">
        <f t="shared" si="239"/>
        <v>4.1456500000000025</v>
      </c>
      <c r="I1993" s="2">
        <f t="array" ref="I1993">SUMPRODUCT(B1977:B1996, (ROW(B1977:B1996)-ROW(B1977)+1)) / (20*21/2)</f>
        <v>4.3910476190476198</v>
      </c>
      <c r="J1993" s="2">
        <f t="shared" si="242"/>
        <v>4.2977856963314354</v>
      </c>
      <c r="K1993" s="2">
        <f t="shared" si="244"/>
        <v>4.1827724695860091</v>
      </c>
    </row>
    <row r="1994" spans="1:11" ht="13.5" x14ac:dyDescent="0.25">
      <c r="A1994" s="3">
        <f>TITRES_STAT!B1997</f>
        <v>45209</v>
      </c>
      <c r="B1994" s="5">
        <f>TITRES_STAT!D1997</f>
        <v>4.42</v>
      </c>
      <c r="C1994" s="2">
        <f t="shared" si="245"/>
        <v>8.0000000000000071E-2</v>
      </c>
      <c r="D1994" s="2">
        <f t="shared" si="246"/>
        <v>4.395999999999999</v>
      </c>
      <c r="E1994" s="2">
        <f t="shared" si="240"/>
        <v>4.4159999999999995</v>
      </c>
      <c r="F1994" s="2">
        <f t="shared" si="241"/>
        <v>4.266</v>
      </c>
      <c r="G1994" s="2">
        <f t="shared" si="243"/>
        <v>4.1586000000000007</v>
      </c>
      <c r="H1994" s="2">
        <f t="shared" ref="H1994:H2057" si="247">AVERAGE(B1795:B1994)</f>
        <v>4.1459500000000018</v>
      </c>
      <c r="I1994" s="2">
        <f t="array" ref="I1994">SUMPRODUCT(B1978:B1997, (ROW(B1978:B1997)-ROW(B1978)+1)) / (20*21/2)</f>
        <v>4.4015238095238089</v>
      </c>
      <c r="J1994" s="2">
        <f t="shared" si="242"/>
        <v>4.3094251538236792</v>
      </c>
      <c r="K1994" s="2">
        <f t="shared" si="244"/>
        <v>4.1920755099944014</v>
      </c>
    </row>
    <row r="1995" spans="1:11" ht="13.5" x14ac:dyDescent="0.25">
      <c r="A1995" s="3">
        <f>TITRES_STAT!B1998</f>
        <v>45210</v>
      </c>
      <c r="B1995" s="5">
        <f>TITRES_STAT!D1998</f>
        <v>4.4400000000000004</v>
      </c>
      <c r="C1995" s="2">
        <f t="shared" si="245"/>
        <v>2.0000000000000462E-2</v>
      </c>
      <c r="D1995" s="2">
        <f t="shared" si="246"/>
        <v>4.3759999999999994</v>
      </c>
      <c r="E1995" s="2">
        <f t="shared" si="240"/>
        <v>4.42</v>
      </c>
      <c r="F1995" s="2">
        <f t="shared" si="241"/>
        <v>4.3020000000000005</v>
      </c>
      <c r="G1995" s="2">
        <f t="shared" si="243"/>
        <v>4.1606000000000005</v>
      </c>
      <c r="H1995" s="2">
        <f t="shared" si="247"/>
        <v>4.1473000000000022</v>
      </c>
      <c r="I1995" s="2">
        <f t="array" ref="I1995">SUMPRODUCT(B1979:B1998, (ROW(B1979:B1998)-ROW(B1979)+1)) / (20*21/2)</f>
        <v>4.4175238095238099</v>
      </c>
      <c r="J1995" s="2">
        <f t="shared" si="242"/>
        <v>4.3218608534595191</v>
      </c>
      <c r="K1995" s="2">
        <f t="shared" si="244"/>
        <v>4.2017980390142284</v>
      </c>
    </row>
    <row r="1996" spans="1:11" ht="13.5" x14ac:dyDescent="0.25">
      <c r="A1996" s="3">
        <f>TITRES_STAT!B1999</f>
        <v>45211</v>
      </c>
      <c r="B1996" s="5">
        <f>TITRES_STAT!D1999</f>
        <v>4.4400000000000004</v>
      </c>
      <c r="C1996" s="2">
        <f t="shared" si="245"/>
        <v>0</v>
      </c>
      <c r="D1996" s="2">
        <f t="shared" si="246"/>
        <v>4.3959999999999999</v>
      </c>
      <c r="E1996" s="2">
        <f t="shared" ref="E1996:E2059" si="248">AVERAGE(B1987:B1996)</f>
        <v>4.4239999999999995</v>
      </c>
      <c r="F1996" s="2">
        <f t="shared" si="241"/>
        <v>4.33</v>
      </c>
      <c r="G1996" s="2">
        <f t="shared" si="243"/>
        <v>4.1664000000000003</v>
      </c>
      <c r="H1996" s="2">
        <f t="shared" si="247"/>
        <v>4.1477500000000029</v>
      </c>
      <c r="I1996" s="2">
        <f t="array" ref="I1996">SUMPRODUCT(B1980:B1999, (ROW(B1980:B1999)-ROW(B1980)+1)) / (20*21/2)</f>
        <v>4.4299999999999988</v>
      </c>
      <c r="J1996" s="2">
        <f t="shared" si="242"/>
        <v>4.3331122007490883</v>
      </c>
      <c r="K1996" s="2">
        <f t="shared" si="244"/>
        <v>4.2111392923862194</v>
      </c>
    </row>
    <row r="1997" spans="1:11" ht="13.5" x14ac:dyDescent="0.25">
      <c r="A1997" s="3">
        <f>TITRES_STAT!B2000</f>
        <v>45212</v>
      </c>
      <c r="B1997" s="5">
        <f>TITRES_STAT!D2000</f>
        <v>4.4400000000000004</v>
      </c>
      <c r="C1997" s="2">
        <f t="shared" si="245"/>
        <v>0</v>
      </c>
      <c r="D1997" s="2">
        <f t="shared" si="246"/>
        <v>4.4160000000000004</v>
      </c>
      <c r="E1997" s="2">
        <f t="shared" si="248"/>
        <v>4.427999999999999</v>
      </c>
      <c r="F1997" s="2">
        <f t="shared" si="241"/>
        <v>4.3519999999999994</v>
      </c>
      <c r="G1997" s="2">
        <f t="shared" si="243"/>
        <v>4.1722000000000001</v>
      </c>
      <c r="H1997" s="2">
        <f t="shared" si="247"/>
        <v>4.1490500000000026</v>
      </c>
      <c r="I1997" s="2">
        <f t="array" ref="I1997">SUMPRODUCT(B1981:B2000, (ROW(B1981:B2000)-ROW(B1981)+1)) / (20*21/2)</f>
        <v>4.4562857142857144</v>
      </c>
      <c r="J1997" s="2">
        <f t="shared" si="242"/>
        <v>4.3432919911539374</v>
      </c>
      <c r="K1997" s="2">
        <f t="shared" si="244"/>
        <v>4.2201142220965639</v>
      </c>
    </row>
    <row r="1998" spans="1:11" ht="13.5" x14ac:dyDescent="0.25">
      <c r="A1998" s="3">
        <f>TITRES_STAT!B2001</f>
        <v>45215</v>
      </c>
      <c r="B1998" s="5">
        <f>TITRES_STAT!D2001</f>
        <v>4.5199999999999996</v>
      </c>
      <c r="C1998" s="2">
        <f t="shared" si="245"/>
        <v>7.9999999999999183E-2</v>
      </c>
      <c r="D1998" s="2">
        <f t="shared" si="246"/>
        <v>4.452</v>
      </c>
      <c r="E1998" s="2">
        <f t="shared" si="248"/>
        <v>4.4400000000000004</v>
      </c>
      <c r="F1998" s="2">
        <f t="shared" si="241"/>
        <v>4.3689999999999998</v>
      </c>
      <c r="G1998" s="2">
        <f t="shared" si="243"/>
        <v>4.1830000000000007</v>
      </c>
      <c r="H1998" s="2">
        <f t="shared" si="247"/>
        <v>4.1516500000000018</v>
      </c>
      <c r="I1998" s="2">
        <f t="array" ref="I1998">SUMPRODUCT(B1982:B2001, (ROW(B1982:B2001)-ROW(B1982)+1)) / (20*21/2)</f>
        <v>4.4802380952380956</v>
      </c>
      <c r="J1998" s="2">
        <f t="shared" si="242"/>
        <v>4.3601213253297528</v>
      </c>
      <c r="K1998" s="2">
        <f t="shared" si="244"/>
        <v>4.2318744486810118</v>
      </c>
    </row>
    <row r="1999" spans="1:11" ht="13.5" x14ac:dyDescent="0.25">
      <c r="A1999" s="3">
        <f>TITRES_STAT!B2002</f>
        <v>45216</v>
      </c>
      <c r="B1999" s="5">
        <f>TITRES_STAT!D2002</f>
        <v>4.5</v>
      </c>
      <c r="C1999" s="2">
        <f t="shared" si="245"/>
        <v>-1.9999999999999574E-2</v>
      </c>
      <c r="D1999" s="2">
        <f t="shared" si="246"/>
        <v>4.468</v>
      </c>
      <c r="E1999" s="2">
        <f t="shared" si="248"/>
        <v>4.4319999999999995</v>
      </c>
      <c r="F1999" s="2">
        <f t="shared" si="241"/>
        <v>4.3940000000000001</v>
      </c>
      <c r="G1999" s="2">
        <f t="shared" si="243"/>
        <v>4.196600000000001</v>
      </c>
      <c r="H1999" s="2">
        <f t="shared" si="247"/>
        <v>4.1541500000000022</v>
      </c>
      <c r="I1999" s="2">
        <f t="array" ref="I1999">SUMPRODUCT(B1983:B2002, (ROW(B1983:B2002)-ROW(B1983)+1)) / (20*21/2)</f>
        <v>4.5019523809523809</v>
      </c>
      <c r="J1999" s="2">
        <f t="shared" si="242"/>
        <v>4.3734431038697767</v>
      </c>
      <c r="K1999" s="2">
        <f t="shared" si="244"/>
        <v>4.2423891761837176</v>
      </c>
    </row>
    <row r="2000" spans="1:11" ht="13.5" x14ac:dyDescent="0.25">
      <c r="A2000" s="3">
        <f>TITRES_STAT!B2003</f>
        <v>45217</v>
      </c>
      <c r="B2000" s="5">
        <f>TITRES_STAT!D2003</f>
        <v>4.67</v>
      </c>
      <c r="C2000" s="2">
        <f t="shared" si="245"/>
        <v>0.16999999999999993</v>
      </c>
      <c r="D2000" s="2">
        <f t="shared" si="246"/>
        <v>4.5140000000000002</v>
      </c>
      <c r="E2000" s="2">
        <f t="shared" si="248"/>
        <v>4.4450000000000003</v>
      </c>
      <c r="F2000" s="2">
        <f t="shared" si="241"/>
        <v>4.4184999999999999</v>
      </c>
      <c r="G2000" s="2">
        <f t="shared" si="243"/>
        <v>4.2168000000000001</v>
      </c>
      <c r="H2000" s="2">
        <f t="shared" si="247"/>
        <v>4.1575000000000015</v>
      </c>
      <c r="I2000" s="2">
        <f t="array" ref="I2000">SUMPRODUCT(B1984:B2003, (ROW(B1984:B2003)-ROW(B1984)+1)) / (20*21/2)</f>
        <v>4.5219047619047616</v>
      </c>
      <c r="J2000" s="2">
        <f t="shared" si="242"/>
        <v>4.4016866177869414</v>
      </c>
      <c r="K2000" s="2">
        <f t="shared" si="244"/>
        <v>4.259158228098082</v>
      </c>
    </row>
    <row r="2001" spans="1:11" ht="13.5" x14ac:dyDescent="0.25">
      <c r="A2001" s="3">
        <f>TITRES_STAT!B2004</f>
        <v>45218</v>
      </c>
      <c r="B2001" s="5">
        <f>TITRES_STAT!D2004</f>
        <v>4.67</v>
      </c>
      <c r="C2001" s="2">
        <f t="shared" si="245"/>
        <v>0</v>
      </c>
      <c r="D2001" s="2">
        <f t="shared" si="246"/>
        <v>4.5600000000000005</v>
      </c>
      <c r="E2001" s="2">
        <f t="shared" si="248"/>
        <v>4.4779999999999998</v>
      </c>
      <c r="F2001" s="2">
        <f t="shared" si="241"/>
        <v>4.4419999999999993</v>
      </c>
      <c r="G2001" s="2">
        <f t="shared" si="243"/>
        <v>4.2337999999999996</v>
      </c>
      <c r="H2001" s="2">
        <f t="shared" si="247"/>
        <v>4.1599500000000011</v>
      </c>
      <c r="I2001" s="2">
        <f t="array" ref="I2001">SUMPRODUCT(B1985:B2004, (ROW(B1985:B2004)-ROW(B1985)+1)) / (20*21/2)</f>
        <v>4.5200952380952382</v>
      </c>
      <c r="J2001" s="2">
        <f t="shared" si="242"/>
        <v>4.427240273235804</v>
      </c>
      <c r="K2001" s="2">
        <f t="shared" si="244"/>
        <v>4.2752696701334516</v>
      </c>
    </row>
    <row r="2002" spans="1:11" ht="13.5" x14ac:dyDescent="0.25">
      <c r="A2002" s="3">
        <f>TITRES_STAT!B2005</f>
        <v>45219</v>
      </c>
      <c r="B2002" s="5">
        <f>TITRES_STAT!D2005</f>
        <v>4.67</v>
      </c>
      <c r="C2002" s="2">
        <f t="shared" si="245"/>
        <v>0</v>
      </c>
      <c r="D2002" s="2">
        <f t="shared" si="246"/>
        <v>4.6059999999999999</v>
      </c>
      <c r="E2002" s="2">
        <f t="shared" si="248"/>
        <v>4.511000000000001</v>
      </c>
      <c r="F2002" s="2">
        <f t="shared" si="241"/>
        <v>4.4604999999999997</v>
      </c>
      <c r="G2002" s="2">
        <f t="shared" si="243"/>
        <v>4.2537999999999991</v>
      </c>
      <c r="H2002" s="2">
        <f t="shared" si="247"/>
        <v>4.1622500000000011</v>
      </c>
      <c r="I2002" s="2">
        <f t="array" ref="I2002">SUMPRODUCT(B1986:B2005, (ROW(B1986:B2005)-ROW(B1986)+1)) / (20*21/2)</f>
        <v>4.5313333333333325</v>
      </c>
      <c r="J2002" s="2">
        <f t="shared" si="242"/>
        <v>4.4503602472133466</v>
      </c>
      <c r="K2002" s="2">
        <f t="shared" si="244"/>
        <v>4.2907492909125322</v>
      </c>
    </row>
    <row r="2003" spans="1:11" ht="13.5" x14ac:dyDescent="0.25">
      <c r="A2003" s="3">
        <f>TITRES_STAT!B2006</f>
        <v>45222</v>
      </c>
      <c r="B2003" s="5">
        <f>TITRES_STAT!D2006</f>
        <v>4.67</v>
      </c>
      <c r="C2003" s="2">
        <f t="shared" si="245"/>
        <v>0</v>
      </c>
      <c r="D2003" s="2">
        <f t="shared" si="246"/>
        <v>4.6360000000000001</v>
      </c>
      <c r="E2003" s="2">
        <f t="shared" si="248"/>
        <v>4.5440000000000005</v>
      </c>
      <c r="F2003" s="2">
        <f t="shared" si="241"/>
        <v>4.4790000000000001</v>
      </c>
      <c r="G2003" s="2">
        <f t="shared" si="243"/>
        <v>4.2705999999999991</v>
      </c>
      <c r="H2003" s="2">
        <f t="shared" si="247"/>
        <v>4.1636500000000005</v>
      </c>
      <c r="I2003" s="2">
        <f t="array" ref="I2003">SUMPRODUCT(B1987:B2006, (ROW(B1987:B2006)-ROW(B1987)+1)) / (20*21/2)</f>
        <v>4.5606666666666662</v>
      </c>
      <c r="J2003" s="2">
        <f t="shared" si="242"/>
        <v>4.4712783189073138</v>
      </c>
      <c r="K2003" s="2">
        <f t="shared" si="244"/>
        <v>4.3056218677394922</v>
      </c>
    </row>
    <row r="2004" spans="1:11" ht="13.5" x14ac:dyDescent="0.25">
      <c r="A2004" s="3">
        <f>TITRES_STAT!B2007</f>
        <v>45223</v>
      </c>
      <c r="B2004" s="5">
        <f>TITRES_STAT!D2007</f>
        <v>4.46</v>
      </c>
      <c r="C2004" s="2">
        <f t="shared" si="245"/>
        <v>-0.20999999999999996</v>
      </c>
      <c r="D2004" s="2">
        <f t="shared" si="246"/>
        <v>4.6280000000000001</v>
      </c>
      <c r="E2004" s="2">
        <f t="shared" si="248"/>
        <v>4.548</v>
      </c>
      <c r="F2004" s="2">
        <f t="shared" ref="F2004:F2067" si="249">AVERAGE(B1985:B2004)</f>
        <v>4.4819999999999993</v>
      </c>
      <c r="G2004" s="2">
        <f t="shared" si="243"/>
        <v>4.283199999999999</v>
      </c>
      <c r="H2004" s="2">
        <f t="shared" si="247"/>
        <v>4.1630500000000001</v>
      </c>
      <c r="I2004" s="2">
        <f t="array" ref="I2004">SUMPRODUCT(B1988:B2007, (ROW(B1988:B2007)-ROW(B1988)+1)) / (20*21/2)</f>
        <v>4.5880952380952378</v>
      </c>
      <c r="J2004" s="2">
        <f t="shared" si="242"/>
        <v>4.4702041932970937</v>
      </c>
      <c r="K2004" s="2">
        <f t="shared" si="244"/>
        <v>4.3116759121418653</v>
      </c>
    </row>
    <row r="2005" spans="1:11" ht="13.5" x14ac:dyDescent="0.25">
      <c r="A2005" s="3">
        <f>TITRES_STAT!B2008</f>
        <v>45224</v>
      </c>
      <c r="B2005" s="5">
        <f>TITRES_STAT!D2008</f>
        <v>4.5999999999999996</v>
      </c>
      <c r="C2005" s="2">
        <f t="shared" si="245"/>
        <v>0.13999999999999968</v>
      </c>
      <c r="D2005" s="2">
        <f t="shared" si="246"/>
        <v>4.6139999999999999</v>
      </c>
      <c r="E2005" s="2">
        <f t="shared" si="248"/>
        <v>4.5640000000000009</v>
      </c>
      <c r="F2005" s="2">
        <f t="shared" si="249"/>
        <v>4.4919999999999991</v>
      </c>
      <c r="G2005" s="2">
        <f t="shared" si="243"/>
        <v>4.2951999999999995</v>
      </c>
      <c r="H2005" s="2">
        <f t="shared" si="247"/>
        <v>4.1631499999999999</v>
      </c>
      <c r="I2005" s="2">
        <f t="array" ref="I2005">SUMPRODUCT(B1989:B2008, (ROW(B1989:B2008)-ROW(B1989)+1)) / (20*21/2)</f>
        <v>4.6136190476190473</v>
      </c>
      <c r="J2005" s="2">
        <f t="shared" ref="J2005:J2068" si="250">$J$4*B2005+J2004*(1-$J$4)</f>
        <v>4.4825656986973712</v>
      </c>
      <c r="K2005" s="2">
        <f t="shared" si="244"/>
        <v>4.3229827391166946</v>
      </c>
    </row>
    <row r="2006" spans="1:11" ht="13.5" x14ac:dyDescent="0.25">
      <c r="A2006" s="3">
        <f>TITRES_STAT!B2009</f>
        <v>45225</v>
      </c>
      <c r="B2006" s="5">
        <f>TITRES_STAT!D2009</f>
        <v>4.8</v>
      </c>
      <c r="C2006" s="2">
        <f t="shared" si="245"/>
        <v>0.20000000000000018</v>
      </c>
      <c r="D2006" s="2">
        <f t="shared" si="246"/>
        <v>4.6399999999999997</v>
      </c>
      <c r="E2006" s="2">
        <f t="shared" si="248"/>
        <v>4.6000000000000005</v>
      </c>
      <c r="F2006" s="2">
        <f t="shared" si="249"/>
        <v>4.5119999999999987</v>
      </c>
      <c r="G2006" s="2">
        <f t="shared" si="243"/>
        <v>4.3091999999999997</v>
      </c>
      <c r="H2006" s="2">
        <f t="shared" si="247"/>
        <v>4.1642499999999991</v>
      </c>
      <c r="I2006" s="2">
        <f t="array" ref="I2006">SUMPRODUCT(B1990:B2009, (ROW(B1990:B2009)-ROW(B1990)+1)) / (20*21/2)</f>
        <v>4.6181904761904766</v>
      </c>
      <c r="J2006" s="2">
        <f t="shared" si="250"/>
        <v>4.5127975369166693</v>
      </c>
      <c r="K2006" s="2">
        <f t="shared" si="244"/>
        <v>4.3416892983670206</v>
      </c>
    </row>
    <row r="2007" spans="1:11" ht="13.5" x14ac:dyDescent="0.25">
      <c r="A2007" s="3">
        <f>TITRES_STAT!B2010</f>
        <v>45226</v>
      </c>
      <c r="B2007" s="5">
        <f>TITRES_STAT!D2010</f>
        <v>4.8</v>
      </c>
      <c r="C2007" s="2">
        <f t="shared" si="245"/>
        <v>0</v>
      </c>
      <c r="D2007" s="2">
        <f t="shared" si="246"/>
        <v>4.6659999999999995</v>
      </c>
      <c r="E2007" s="2">
        <f t="shared" si="248"/>
        <v>4.6360000000000001</v>
      </c>
      <c r="F2007" s="2">
        <f t="shared" si="249"/>
        <v>4.5319999999999991</v>
      </c>
      <c r="G2007" s="2">
        <f t="shared" si="243"/>
        <v>4.3231999999999999</v>
      </c>
      <c r="H2007" s="2">
        <f t="shared" si="247"/>
        <v>4.1653499999999983</v>
      </c>
      <c r="I2007" s="2">
        <f t="array" ref="I2007">SUMPRODUCT(B1991:B2010, (ROW(B1991:B2010)-ROW(B1991)+1)) / (20*21/2)</f>
        <v>4.6045714285714281</v>
      </c>
      <c r="J2007" s="2">
        <f t="shared" si="250"/>
        <v>4.5401501524484154</v>
      </c>
      <c r="K2007" s="2">
        <f t="shared" si="244"/>
        <v>4.3596622670585106</v>
      </c>
    </row>
    <row r="2008" spans="1:11" ht="13.5" x14ac:dyDescent="0.25">
      <c r="A2008" s="3">
        <f>TITRES_STAT!B2011</f>
        <v>45229</v>
      </c>
      <c r="B2008" s="5">
        <f>TITRES_STAT!D2011</f>
        <v>4.8</v>
      </c>
      <c r="C2008" s="2">
        <f t="shared" si="245"/>
        <v>0</v>
      </c>
      <c r="D2008" s="2">
        <f t="shared" si="246"/>
        <v>4.6920000000000002</v>
      </c>
      <c r="E2008" s="2">
        <f t="shared" si="248"/>
        <v>4.6639999999999997</v>
      </c>
      <c r="F2008" s="2">
        <f t="shared" si="249"/>
        <v>4.5519999999999996</v>
      </c>
      <c r="G2008" s="2">
        <f t="shared" si="243"/>
        <v>4.3391999999999999</v>
      </c>
      <c r="H2008" s="2">
        <f t="shared" si="247"/>
        <v>4.1664499999999984</v>
      </c>
      <c r="I2008" s="2">
        <f t="array" ref="I2008">SUMPRODUCT(B1992:B2011, (ROW(B1992:B2011)-ROW(B1992)+1)) / (20*21/2)</f>
        <v>4.6020476190476183</v>
      </c>
      <c r="J2008" s="2">
        <f t="shared" si="250"/>
        <v>4.5648977569771381</v>
      </c>
      <c r="K2008" s="2">
        <f t="shared" si="244"/>
        <v>4.3769304134483731</v>
      </c>
    </row>
    <row r="2009" spans="1:11" ht="13.5" x14ac:dyDescent="0.25">
      <c r="A2009" s="3">
        <f>TITRES_STAT!B2012</f>
        <v>45230</v>
      </c>
      <c r="B2009" s="5">
        <f>TITRES_STAT!D2012</f>
        <v>4.5999999999999996</v>
      </c>
      <c r="C2009" s="2">
        <f t="shared" si="245"/>
        <v>-0.20000000000000018</v>
      </c>
      <c r="D2009" s="2">
        <f t="shared" si="246"/>
        <v>4.7200000000000006</v>
      </c>
      <c r="E2009" s="2">
        <f t="shared" si="248"/>
        <v>4.6739999999999995</v>
      </c>
      <c r="F2009" s="2">
        <f t="shared" si="249"/>
        <v>4.552999999999999</v>
      </c>
      <c r="G2009" s="2">
        <f t="shared" si="243"/>
        <v>4.3475999999999999</v>
      </c>
      <c r="H2009" s="2">
        <f t="shared" si="247"/>
        <v>4.1665499999999982</v>
      </c>
      <c r="I2009" s="2">
        <f t="array" ref="I2009">SUMPRODUCT(B1993:B2012, (ROW(B1993:B2012)-ROW(B1993)+1)) / (20*21/2)</f>
        <v>4.5986666666666665</v>
      </c>
      <c r="J2009" s="2">
        <f t="shared" si="250"/>
        <v>4.5682408277412208</v>
      </c>
      <c r="K2009" s="2">
        <f t="shared" si="244"/>
        <v>4.3856782403719663</v>
      </c>
    </row>
    <row r="2010" spans="1:11" ht="13.5" x14ac:dyDescent="0.25">
      <c r="A2010" s="3">
        <f>TITRES_STAT!B2013</f>
        <v>45231</v>
      </c>
      <c r="B2010" s="5">
        <f>TITRES_STAT!D2013</f>
        <v>4.41</v>
      </c>
      <c r="C2010" s="2">
        <f t="shared" si="245"/>
        <v>-0.1899999999999995</v>
      </c>
      <c r="D2010" s="2">
        <f t="shared" si="246"/>
        <v>4.6820000000000004</v>
      </c>
      <c r="E2010" s="2">
        <f t="shared" si="248"/>
        <v>4.6480000000000006</v>
      </c>
      <c r="F2010" s="2">
        <f t="shared" si="249"/>
        <v>4.5465</v>
      </c>
      <c r="G2010" s="2">
        <f t="shared" si="243"/>
        <v>4.3486000000000002</v>
      </c>
      <c r="H2010" s="2">
        <f t="shared" si="247"/>
        <v>4.1655999999999986</v>
      </c>
      <c r="I2010" s="2">
        <f t="array" ref="I2010">SUMPRODUCT(B1994:B2013, (ROW(B1994:B2013)-ROW(B1994)+1)) / (20*21/2)</f>
        <v>4.5944285714285709</v>
      </c>
      <c r="J2010" s="2">
        <f t="shared" si="250"/>
        <v>4.5531702727182477</v>
      </c>
      <c r="K2010" s="2">
        <f t="shared" si="244"/>
        <v>4.3866320348671834</v>
      </c>
    </row>
    <row r="2011" spans="1:11" ht="13.5" x14ac:dyDescent="0.25">
      <c r="A2011" s="3">
        <f>TITRES_STAT!B2014</f>
        <v>45232</v>
      </c>
      <c r="B2011" s="5">
        <f>TITRES_STAT!D2014</f>
        <v>4.5199999999999996</v>
      </c>
      <c r="C2011" s="2">
        <f t="shared" si="245"/>
        <v>0.10999999999999943</v>
      </c>
      <c r="D2011" s="2">
        <f t="shared" si="246"/>
        <v>4.6259999999999994</v>
      </c>
      <c r="E2011" s="2">
        <f t="shared" si="248"/>
        <v>4.633</v>
      </c>
      <c r="F2011" s="2">
        <f t="shared" si="249"/>
        <v>4.5554999999999994</v>
      </c>
      <c r="G2011" s="2">
        <f t="shared" si="243"/>
        <v>4.3490000000000002</v>
      </c>
      <c r="H2011" s="2">
        <f t="shared" si="247"/>
        <v>4.1661999999999981</v>
      </c>
      <c r="I2011" s="2">
        <f t="array" ref="I2011">SUMPRODUCT(B1995:B2014, (ROW(B1995:B2014)-ROW(B1995)+1)) / (20*21/2)</f>
        <v>4.573142857142857</v>
      </c>
      <c r="J2011" s="2">
        <f t="shared" si="250"/>
        <v>4.5500111991260335</v>
      </c>
      <c r="K2011" s="2">
        <f t="shared" si="244"/>
        <v>4.3918621511469027</v>
      </c>
    </row>
    <row r="2012" spans="1:11" ht="13.5" x14ac:dyDescent="0.25">
      <c r="A2012" s="3">
        <f>TITRES_STAT!B2015</f>
        <v>45233</v>
      </c>
      <c r="B2012" s="5">
        <f>TITRES_STAT!D2015</f>
        <v>4.5199999999999996</v>
      </c>
      <c r="C2012" s="2">
        <f t="shared" si="245"/>
        <v>0</v>
      </c>
      <c r="D2012" s="2">
        <f t="shared" si="246"/>
        <v>4.5699999999999994</v>
      </c>
      <c r="E2012" s="2">
        <f t="shared" si="248"/>
        <v>4.6179999999999994</v>
      </c>
      <c r="F2012" s="2">
        <f t="shared" si="249"/>
        <v>4.5644999999999998</v>
      </c>
      <c r="G2012" s="2">
        <f t="shared" si="243"/>
        <v>4.3494000000000002</v>
      </c>
      <c r="H2012" s="2">
        <f t="shared" si="247"/>
        <v>4.1677499999999981</v>
      </c>
      <c r="I2012" s="2">
        <f t="array" ref="I2012">SUMPRODUCT(B1996:B2015, (ROW(B1996:B2015)-ROW(B1996)+1)) / (20*21/2)</f>
        <v>4.5664761904761901</v>
      </c>
      <c r="J2012" s="2">
        <f t="shared" si="250"/>
        <v>4.5471529896854586</v>
      </c>
      <c r="K2012" s="2">
        <f t="shared" si="244"/>
        <v>4.396887164827417</v>
      </c>
    </row>
    <row r="2013" spans="1:11" ht="13.5" x14ac:dyDescent="0.25">
      <c r="A2013" s="3">
        <f>TITRES_STAT!B2016</f>
        <v>45236</v>
      </c>
      <c r="B2013" s="5">
        <f>TITRES_STAT!D2016</f>
        <v>4.5199999999999996</v>
      </c>
      <c r="C2013" s="2">
        <f t="shared" si="245"/>
        <v>0</v>
      </c>
      <c r="D2013" s="2">
        <f t="shared" si="246"/>
        <v>4.5139999999999993</v>
      </c>
      <c r="E2013" s="2">
        <f t="shared" si="248"/>
        <v>4.6029999999999989</v>
      </c>
      <c r="F2013" s="2">
        <f t="shared" si="249"/>
        <v>4.5734999999999992</v>
      </c>
      <c r="G2013" s="2">
        <f t="shared" si="243"/>
        <v>4.3478000000000012</v>
      </c>
      <c r="H2013" s="2">
        <f t="shared" si="247"/>
        <v>4.169299999999998</v>
      </c>
      <c r="I2013" s="2">
        <f t="array" ref="I2013">SUMPRODUCT(B1997:B2016, (ROW(B1997:B2016)-ROW(B1997)+1)) / (20*21/2)</f>
        <v>4.5595238095238093</v>
      </c>
      <c r="J2013" s="2">
        <f t="shared" si="250"/>
        <v>4.5445669906677955</v>
      </c>
      <c r="K2013" s="2">
        <f t="shared" si="244"/>
        <v>4.4017151191479105</v>
      </c>
    </row>
    <row r="2014" spans="1:11" ht="13.5" x14ac:dyDescent="0.25">
      <c r="A2014" s="3">
        <f>TITRES_STAT!B2017</f>
        <v>45237</v>
      </c>
      <c r="B2014" s="5">
        <f>TITRES_STAT!D2017</f>
        <v>4.3499999999999996</v>
      </c>
      <c r="C2014" s="2">
        <f t="shared" si="245"/>
        <v>-0.16999999999999993</v>
      </c>
      <c r="D2014" s="2">
        <f t="shared" si="246"/>
        <v>4.4640000000000004</v>
      </c>
      <c r="E2014" s="2">
        <f t="shared" si="248"/>
        <v>4.5919999999999996</v>
      </c>
      <c r="F2014" s="2">
        <f t="shared" si="249"/>
        <v>4.5699999999999985</v>
      </c>
      <c r="G2014" s="2">
        <f t="shared" si="243"/>
        <v>4.3468000000000009</v>
      </c>
      <c r="H2014" s="2">
        <f t="shared" si="247"/>
        <v>4.169999999999999</v>
      </c>
      <c r="I2014" s="2">
        <f t="array" ref="I2014">SUMPRODUCT(B1998:B2017, (ROW(B1998:B2017)-ROW(B1998)+1)) / (20*21/2)</f>
        <v>4.5389523809523808</v>
      </c>
      <c r="J2014" s="2">
        <f t="shared" si="250"/>
        <v>4.5260368010803864</v>
      </c>
      <c r="K2014" s="2">
        <f t="shared" si="244"/>
        <v>4.3996870752597577</v>
      </c>
    </row>
    <row r="2015" spans="1:11" ht="13.5" x14ac:dyDescent="0.25">
      <c r="A2015" s="3">
        <f>TITRES_STAT!B2018</f>
        <v>45238</v>
      </c>
      <c r="B2015" s="5">
        <f>TITRES_STAT!D2018</f>
        <v>4.5</v>
      </c>
      <c r="C2015" s="2">
        <f t="shared" si="245"/>
        <v>0.15000000000000036</v>
      </c>
      <c r="D2015" s="2">
        <f t="shared" si="246"/>
        <v>4.4819999999999993</v>
      </c>
      <c r="E2015" s="2">
        <f t="shared" si="248"/>
        <v>4.5819999999999999</v>
      </c>
      <c r="F2015" s="2">
        <f t="shared" si="249"/>
        <v>4.5729999999999986</v>
      </c>
      <c r="G2015" s="2">
        <f t="shared" si="243"/>
        <v>4.3526000000000007</v>
      </c>
      <c r="H2015" s="2">
        <f t="shared" si="247"/>
        <v>4.1715999999999989</v>
      </c>
      <c r="I2015" s="2">
        <f t="array" ref="I2015">SUMPRODUCT(B1999:B2018, (ROW(B1999:B2018)-ROW(B1999)+1)) / (20*21/2)</f>
        <v>4.518761904761905</v>
      </c>
      <c r="J2015" s="2">
        <f t="shared" si="250"/>
        <v>4.523557105739398</v>
      </c>
      <c r="K2015" s="2">
        <f t="shared" si="244"/>
        <v>4.40362091544565</v>
      </c>
    </row>
    <row r="2016" spans="1:11" ht="13.5" x14ac:dyDescent="0.25">
      <c r="A2016" s="3">
        <f>TITRES_STAT!B2019</f>
        <v>45239</v>
      </c>
      <c r="B2016" s="5">
        <f>TITRES_STAT!D2019</f>
        <v>4.5</v>
      </c>
      <c r="C2016" s="2">
        <f t="shared" si="245"/>
        <v>0</v>
      </c>
      <c r="D2016" s="2">
        <f t="shared" si="246"/>
        <v>4.4779999999999998</v>
      </c>
      <c r="E2016" s="2">
        <f t="shared" si="248"/>
        <v>4.5520000000000005</v>
      </c>
      <c r="F2016" s="2">
        <f t="shared" si="249"/>
        <v>4.5759999999999987</v>
      </c>
      <c r="G2016" s="2">
        <f t="shared" si="243"/>
        <v>4.362000000000001</v>
      </c>
      <c r="H2016" s="2">
        <f t="shared" si="247"/>
        <v>4.1731999999999978</v>
      </c>
      <c r="I2016" s="2">
        <f t="array" ref="I2016">SUMPRODUCT(B2000:B2019, (ROW(B2000:B2019)-ROW(B2000)+1)) / (20*21/2)</f>
        <v>4.4993333333333334</v>
      </c>
      <c r="J2016" s="2">
        <f t="shared" si="250"/>
        <v>4.5213135718594559</v>
      </c>
      <c r="K2016" s="2">
        <f t="shared" si="244"/>
        <v>4.4074004873889585</v>
      </c>
    </row>
    <row r="2017" spans="1:11" ht="13.5" x14ac:dyDescent="0.25">
      <c r="A2017" s="3">
        <f>TITRES_STAT!B2020</f>
        <v>45240</v>
      </c>
      <c r="B2017" s="5">
        <f>TITRES_STAT!D2020</f>
        <v>4.3600000000000003</v>
      </c>
      <c r="C2017" s="2">
        <f t="shared" si="245"/>
        <v>-0.13999999999999968</v>
      </c>
      <c r="D2017" s="2">
        <f t="shared" si="246"/>
        <v>4.4459999999999997</v>
      </c>
      <c r="E2017" s="2">
        <f t="shared" si="248"/>
        <v>4.508</v>
      </c>
      <c r="F2017" s="2">
        <f t="shared" si="249"/>
        <v>4.5719999999999992</v>
      </c>
      <c r="G2017" s="2">
        <f t="shared" si="243"/>
        <v>4.3650000000000011</v>
      </c>
      <c r="H2017" s="2">
        <f t="shared" si="247"/>
        <v>4.1731999999999978</v>
      </c>
      <c r="I2017" s="2">
        <f t="array" ref="I2017">SUMPRODUCT(B2001:B2020, (ROW(B2001:B2020)-ROW(B2001)+1)) / (20*21/2)</f>
        <v>4.4805714285714293</v>
      </c>
      <c r="J2017" s="2">
        <f t="shared" si="250"/>
        <v>4.5059503745395073</v>
      </c>
      <c r="K2017" s="2">
        <f t="shared" si="244"/>
        <v>4.4055416447462541</v>
      </c>
    </row>
    <row r="2018" spans="1:11" ht="13.5" x14ac:dyDescent="0.25">
      <c r="A2018" s="3">
        <f>TITRES_STAT!B2021</f>
        <v>45243</v>
      </c>
      <c r="B2018" s="5">
        <f>TITRES_STAT!D2021</f>
        <v>4.3600000000000003</v>
      </c>
      <c r="C2018" s="2">
        <f t="shared" si="245"/>
        <v>0</v>
      </c>
      <c r="D2018" s="2">
        <f t="shared" si="246"/>
        <v>4.4139999999999997</v>
      </c>
      <c r="E2018" s="2">
        <f t="shared" si="248"/>
        <v>4.4639999999999995</v>
      </c>
      <c r="F2018" s="2">
        <f t="shared" si="249"/>
        <v>4.5639999999999983</v>
      </c>
      <c r="G2018" s="2">
        <f t="shared" si="243"/>
        <v>4.3674000000000008</v>
      </c>
      <c r="H2018" s="2">
        <f t="shared" si="247"/>
        <v>4.1731999999999969</v>
      </c>
      <c r="I2018" s="2">
        <f t="array" ref="I2018">SUMPRODUCT(B2002:B2021, (ROW(B2002:B2021)-ROW(B2002)+1)) / (20*21/2)</f>
        <v>4.4766190476190486</v>
      </c>
      <c r="J2018" s="2">
        <f t="shared" si="250"/>
        <v>4.4920503388690785</v>
      </c>
      <c r="K2018" s="2">
        <f t="shared" si="244"/>
        <v>4.4037556978934598</v>
      </c>
    </row>
    <row r="2019" spans="1:11" ht="13.5" x14ac:dyDescent="0.25">
      <c r="A2019" s="3">
        <f>TITRES_STAT!B2022</f>
        <v>45244</v>
      </c>
      <c r="B2019" s="5">
        <f>TITRES_STAT!D2022</f>
        <v>4.3600000000000003</v>
      </c>
      <c r="C2019" s="2">
        <f t="shared" si="245"/>
        <v>0</v>
      </c>
      <c r="D2019" s="2">
        <f t="shared" si="246"/>
        <v>4.4159999999999995</v>
      </c>
      <c r="E2019" s="2">
        <f t="shared" si="248"/>
        <v>4.4399999999999995</v>
      </c>
      <c r="F2019" s="2">
        <f t="shared" si="249"/>
        <v>4.5569999999999986</v>
      </c>
      <c r="G2019" s="2">
        <f t="shared" si="243"/>
        <v>4.3666000000000018</v>
      </c>
      <c r="H2019" s="2">
        <f t="shared" si="247"/>
        <v>4.1731999999999978</v>
      </c>
      <c r="I2019" s="2">
        <f t="array" ref="I2019">SUMPRODUCT(B2003:B2022, (ROW(B2003:B2022)-ROW(B2003)+1)) / (20*21/2)</f>
        <v>4.4544285714285721</v>
      </c>
      <c r="J2019" s="2">
        <f t="shared" si="250"/>
        <v>4.4794741161196425</v>
      </c>
      <c r="K2019" s="2">
        <f t="shared" si="244"/>
        <v>4.4020397881721474</v>
      </c>
    </row>
    <row r="2020" spans="1:11" ht="13.5" x14ac:dyDescent="0.25">
      <c r="A2020" s="3">
        <f>TITRES_STAT!B2023</f>
        <v>45245</v>
      </c>
      <c r="B2020" s="5">
        <f>TITRES_STAT!D2023</f>
        <v>4.3600000000000003</v>
      </c>
      <c r="C2020" s="2">
        <f t="shared" si="245"/>
        <v>0</v>
      </c>
      <c r="D2020" s="2">
        <f t="shared" si="246"/>
        <v>4.3879999999999999</v>
      </c>
      <c r="E2020" s="2">
        <f t="shared" si="248"/>
        <v>4.4349999999999996</v>
      </c>
      <c r="F2020" s="2">
        <f t="shared" si="249"/>
        <v>4.5414999999999992</v>
      </c>
      <c r="G2020" s="2">
        <f t="shared" si="243"/>
        <v>4.3696000000000019</v>
      </c>
      <c r="H2020" s="2">
        <f t="shared" si="247"/>
        <v>4.1731999999999978</v>
      </c>
      <c r="I2020" s="2">
        <f t="array" ref="I2020">SUMPRODUCT(B2004:B2023, (ROW(B2004:B2023)-ROW(B2004)+1)) / (20*21/2)</f>
        <v>4.4520952380952385</v>
      </c>
      <c r="J2020" s="2">
        <f t="shared" si="250"/>
        <v>4.4680956288701523</v>
      </c>
      <c r="K2020" s="2">
        <f t="shared" si="244"/>
        <v>4.4003911690281416</v>
      </c>
    </row>
    <row r="2021" spans="1:11" ht="13.5" x14ac:dyDescent="0.25">
      <c r="A2021" s="3">
        <f>TITRES_STAT!B2024</f>
        <v>45246</v>
      </c>
      <c r="B2021" s="5">
        <f>TITRES_STAT!D2024</f>
        <v>4.5</v>
      </c>
      <c r="C2021" s="2">
        <f t="shared" si="245"/>
        <v>0.13999999999999968</v>
      </c>
      <c r="D2021" s="2">
        <f t="shared" si="246"/>
        <v>4.3879999999999999</v>
      </c>
      <c r="E2021" s="2">
        <f t="shared" si="248"/>
        <v>4.4329999999999998</v>
      </c>
      <c r="F2021" s="2">
        <f t="shared" si="249"/>
        <v>4.5329999999999995</v>
      </c>
      <c r="G2021" s="2">
        <f t="shared" si="243"/>
        <v>4.3790000000000013</v>
      </c>
      <c r="H2021" s="2">
        <f t="shared" si="247"/>
        <v>4.1733999999999973</v>
      </c>
      <c r="I2021" s="2">
        <f t="array" ref="I2021">SUMPRODUCT(B2005:B2024, (ROW(B2005:B2024)-ROW(B2005)+1)) / (20*21/2)</f>
        <v>4.450619047619047</v>
      </c>
      <c r="J2021" s="2">
        <f t="shared" si="250"/>
        <v>4.4711341404063285</v>
      </c>
      <c r="K2021" s="2">
        <f t="shared" si="244"/>
        <v>4.4042973976937052</v>
      </c>
    </row>
    <row r="2022" spans="1:11" ht="13.5" x14ac:dyDescent="0.25">
      <c r="A2022" s="3">
        <f>TITRES_STAT!B2025</f>
        <v>45247</v>
      </c>
      <c r="B2022" s="5">
        <f>TITRES_STAT!D2025</f>
        <v>4.3</v>
      </c>
      <c r="C2022" s="2">
        <f t="shared" si="245"/>
        <v>-0.20000000000000018</v>
      </c>
      <c r="D2022" s="2">
        <f t="shared" si="246"/>
        <v>4.3760000000000003</v>
      </c>
      <c r="E2022" s="2">
        <f t="shared" si="248"/>
        <v>4.4109999999999996</v>
      </c>
      <c r="F2022" s="2">
        <f t="shared" si="249"/>
        <v>4.5144999999999991</v>
      </c>
      <c r="G2022" s="2">
        <f t="shared" si="243"/>
        <v>4.3880000000000017</v>
      </c>
      <c r="H2022" s="2">
        <f t="shared" si="247"/>
        <v>4.1726499999999973</v>
      </c>
      <c r="I2022" s="2">
        <f t="array" ref="I2022">SUMPRODUCT(B2006:B2025, (ROW(B2006:B2025)-ROW(B2006)+1)) / (20*21/2)</f>
        <v>4.4299523809523809</v>
      </c>
      <c r="J2022" s="2">
        <f t="shared" si="250"/>
        <v>4.4548356508438216</v>
      </c>
      <c r="K2022" s="2">
        <f t="shared" si="244"/>
        <v>4.4002073036665017</v>
      </c>
    </row>
    <row r="2023" spans="1:11" ht="13.5" x14ac:dyDescent="0.25">
      <c r="A2023" s="3">
        <f>TITRES_STAT!B2026</f>
        <v>45250</v>
      </c>
      <c r="B2023" s="5">
        <f>TITRES_STAT!D2026</f>
        <v>4.49</v>
      </c>
      <c r="C2023" s="2">
        <f t="shared" si="245"/>
        <v>0.19000000000000039</v>
      </c>
      <c r="D2023" s="2">
        <f t="shared" si="246"/>
        <v>4.4019999999999992</v>
      </c>
      <c r="E2023" s="2">
        <f t="shared" si="248"/>
        <v>4.4079999999999995</v>
      </c>
      <c r="F2023" s="2">
        <f t="shared" si="249"/>
        <v>4.5054999999999996</v>
      </c>
      <c r="G2023" s="2">
        <f t="shared" si="243"/>
        <v>4.4034000000000022</v>
      </c>
      <c r="H2023" s="2">
        <f t="shared" si="247"/>
        <v>4.1728499999999977</v>
      </c>
      <c r="I2023" s="2">
        <f t="array" ref="I2023">SUMPRODUCT(B2007:B2026, (ROW(B2007:B2026)-ROW(B2007)+1)) / (20*21/2)</f>
        <v>4.3993333333333338</v>
      </c>
      <c r="J2023" s="2">
        <f t="shared" si="250"/>
        <v>4.4581846364777435</v>
      </c>
      <c r="K2023" s="2">
        <f t="shared" si="244"/>
        <v>4.4037285858756583</v>
      </c>
    </row>
    <row r="2024" spans="1:11" ht="13.5" x14ac:dyDescent="0.25">
      <c r="A2024" s="3">
        <f>TITRES_STAT!B2027</f>
        <v>45251</v>
      </c>
      <c r="B2024" s="5">
        <f>TITRES_STAT!D2027</f>
        <v>4.49</v>
      </c>
      <c r="C2024" s="2">
        <f t="shared" si="245"/>
        <v>0</v>
      </c>
      <c r="D2024" s="2">
        <f t="shared" si="246"/>
        <v>4.4279999999999999</v>
      </c>
      <c r="E2024" s="2">
        <f t="shared" si="248"/>
        <v>4.4219999999999997</v>
      </c>
      <c r="F2024" s="2">
        <f t="shared" si="249"/>
        <v>4.5069999999999997</v>
      </c>
      <c r="G2024" s="2">
        <f t="shared" si="243"/>
        <v>4.4188000000000027</v>
      </c>
      <c r="H2024" s="2">
        <f t="shared" si="247"/>
        <v>4.1740499999999976</v>
      </c>
      <c r="I2024" s="2">
        <f t="array" ref="I2024">SUMPRODUCT(B2008:B2027, (ROW(B2008:B2027)-ROW(B2008)+1)) / (20*21/2)</f>
        <v>4.384095238095238</v>
      </c>
      <c r="J2024" s="2">
        <f t="shared" si="250"/>
        <v>4.4612146710989107</v>
      </c>
      <c r="K2024" s="2">
        <f t="shared" si="244"/>
        <v>4.4071117785864162</v>
      </c>
    </row>
    <row r="2025" spans="1:11" ht="13.5" x14ac:dyDescent="0.25">
      <c r="A2025" s="3">
        <f>TITRES_STAT!B2028</f>
        <v>45252</v>
      </c>
      <c r="B2025" s="5">
        <f>TITRES_STAT!D2028</f>
        <v>4.29</v>
      </c>
      <c r="C2025" s="2">
        <f t="shared" si="245"/>
        <v>-0.20000000000000018</v>
      </c>
      <c r="D2025" s="2">
        <f t="shared" si="246"/>
        <v>4.4139999999999997</v>
      </c>
      <c r="E2025" s="2">
        <f t="shared" si="248"/>
        <v>4.4009999999999998</v>
      </c>
      <c r="F2025" s="2">
        <f t="shared" si="249"/>
        <v>4.4915000000000003</v>
      </c>
      <c r="G2025" s="2">
        <f t="shared" si="243"/>
        <v>4.4302000000000028</v>
      </c>
      <c r="H2025" s="2">
        <f t="shared" si="247"/>
        <v>4.1742499999999971</v>
      </c>
      <c r="I2025" s="2">
        <f t="array" ref="I2025">SUMPRODUCT(B2009:B2028, (ROW(B2009:B2028)-ROW(B2009)+1)) / (20*21/2)</f>
        <v>4.3712380952380956</v>
      </c>
      <c r="J2025" s="2">
        <f t="shared" si="250"/>
        <v>4.4449085119466334</v>
      </c>
      <c r="K2025" s="2">
        <f t="shared" si="244"/>
        <v>4.4025191598183211</v>
      </c>
    </row>
    <row r="2026" spans="1:11" ht="13.5" x14ac:dyDescent="0.25">
      <c r="A2026" s="3">
        <f>TITRES_STAT!B2029</f>
        <v>45253</v>
      </c>
      <c r="B2026" s="5">
        <f>TITRES_STAT!D2029</f>
        <v>4.17</v>
      </c>
      <c r="C2026" s="2">
        <f t="shared" si="245"/>
        <v>-0.12000000000000011</v>
      </c>
      <c r="D2026" s="2">
        <f t="shared" si="246"/>
        <v>4.3480000000000008</v>
      </c>
      <c r="E2026" s="2">
        <f t="shared" si="248"/>
        <v>4.3680000000000003</v>
      </c>
      <c r="F2026" s="2">
        <f t="shared" si="249"/>
        <v>4.46</v>
      </c>
      <c r="G2026" s="2">
        <f t="shared" si="243"/>
        <v>4.4360000000000017</v>
      </c>
      <c r="H2026" s="2">
        <f t="shared" si="247"/>
        <v>4.1728999999999976</v>
      </c>
      <c r="I2026" s="2">
        <f t="array" ref="I2026">SUMPRODUCT(B2010:B2029, (ROW(B2010:B2029)-ROW(B2010)+1)) / (20*21/2)</f>
        <v>4.3607619047619046</v>
      </c>
      <c r="J2026" s="2">
        <f t="shared" si="250"/>
        <v>4.4187267489040964</v>
      </c>
      <c r="K2026" s="2">
        <f t="shared" si="244"/>
        <v>4.3934007613940729</v>
      </c>
    </row>
    <row r="2027" spans="1:11" ht="13.5" x14ac:dyDescent="0.25">
      <c r="A2027" s="3">
        <f>TITRES_STAT!B2030</f>
        <v>45254</v>
      </c>
      <c r="B2027" s="5">
        <f>TITRES_STAT!D2030</f>
        <v>4.3</v>
      </c>
      <c r="C2027" s="2">
        <f t="shared" si="245"/>
        <v>0.12999999999999989</v>
      </c>
      <c r="D2027" s="2">
        <f t="shared" si="246"/>
        <v>4.3479999999999999</v>
      </c>
      <c r="E2027" s="2">
        <f t="shared" si="248"/>
        <v>4.3620000000000001</v>
      </c>
      <c r="F2027" s="2">
        <f t="shared" si="249"/>
        <v>4.4349999999999996</v>
      </c>
      <c r="G2027" s="2">
        <f t="shared" si="243"/>
        <v>4.4420000000000019</v>
      </c>
      <c r="H2027" s="2">
        <f t="shared" si="247"/>
        <v>4.1721999999999966</v>
      </c>
      <c r="I2027" s="2">
        <f t="array" ref="I2027">SUMPRODUCT(B2011:B2030, (ROW(B2011:B2030)-ROW(B2011)+1)) / (20*21/2)</f>
        <v>4.3517142857142863</v>
      </c>
      <c r="J2027" s="2">
        <f t="shared" si="250"/>
        <v>4.4074194394846584</v>
      </c>
      <c r="K2027" s="2">
        <f t="shared" si="244"/>
        <v>4.3897379864374431</v>
      </c>
    </row>
    <row r="2028" spans="1:11" ht="13.5" x14ac:dyDescent="0.25">
      <c r="A2028" s="3">
        <f>TITRES_STAT!B2031</f>
        <v>45257</v>
      </c>
      <c r="B2028" s="5">
        <f>TITRES_STAT!D2031</f>
        <v>4.3</v>
      </c>
      <c r="C2028" s="2">
        <f t="shared" si="245"/>
        <v>0</v>
      </c>
      <c r="D2028" s="2">
        <f t="shared" si="246"/>
        <v>4.3100000000000005</v>
      </c>
      <c r="E2028" s="2">
        <f t="shared" si="248"/>
        <v>4.3559999999999999</v>
      </c>
      <c r="F2028" s="2">
        <f t="shared" si="249"/>
        <v>4.4099999999999993</v>
      </c>
      <c r="G2028" s="2">
        <f t="shared" si="243"/>
        <v>4.4444000000000026</v>
      </c>
      <c r="H2028" s="2">
        <f t="shared" si="247"/>
        <v>4.1714999999999964</v>
      </c>
      <c r="I2028" s="2">
        <f t="array" ref="I2028">SUMPRODUCT(B2012:B2031, (ROW(B2012:B2031)-ROW(B2012)+1)) / (20*21/2)</f>
        <v>4.3431904761904763</v>
      </c>
      <c r="J2028" s="2">
        <f t="shared" si="250"/>
        <v>4.3971890166765961</v>
      </c>
      <c r="K2028" s="2">
        <f t="shared" si="244"/>
        <v>4.3862188497144068</v>
      </c>
    </row>
    <row r="2029" spans="1:11" ht="13.5" x14ac:dyDescent="0.25">
      <c r="A2029" s="3">
        <f>TITRES_STAT!B2032</f>
        <v>45258</v>
      </c>
      <c r="B2029" s="5">
        <f>TITRES_STAT!D2032</f>
        <v>4.3</v>
      </c>
      <c r="C2029" s="2">
        <f t="shared" si="245"/>
        <v>0</v>
      </c>
      <c r="D2029" s="2">
        <f t="shared" si="246"/>
        <v>4.2720000000000002</v>
      </c>
      <c r="E2029" s="2">
        <f t="shared" si="248"/>
        <v>4.3499999999999996</v>
      </c>
      <c r="F2029" s="2">
        <f t="shared" si="249"/>
        <v>4.3949999999999996</v>
      </c>
      <c r="G2029" s="2">
        <f t="shared" si="243"/>
        <v>4.4504000000000019</v>
      </c>
      <c r="H2029" s="2">
        <f t="shared" si="247"/>
        <v>4.1717499999999959</v>
      </c>
      <c r="I2029" s="2">
        <f t="array" ref="I2029">SUMPRODUCT(B2013:B2032, (ROW(B2013:B2032)-ROW(B2013)+1)) / (20*21/2)</f>
        <v>4.3357142857142854</v>
      </c>
      <c r="J2029" s="2">
        <f t="shared" si="250"/>
        <v>4.3879329198502539</v>
      </c>
      <c r="K2029" s="2">
        <f t="shared" si="244"/>
        <v>4.3828377183530582</v>
      </c>
    </row>
    <row r="2030" spans="1:11" ht="13.5" x14ac:dyDescent="0.25">
      <c r="A2030" s="3">
        <f>TITRES_STAT!B2033</f>
        <v>45259</v>
      </c>
      <c r="B2030" s="5">
        <f>TITRES_STAT!D2033</f>
        <v>4.3</v>
      </c>
      <c r="C2030" s="2">
        <f t="shared" si="245"/>
        <v>0</v>
      </c>
      <c r="D2030" s="2">
        <f t="shared" si="246"/>
        <v>4.274</v>
      </c>
      <c r="E2030" s="2">
        <f t="shared" si="248"/>
        <v>4.3439999999999994</v>
      </c>
      <c r="F2030" s="2">
        <f t="shared" si="249"/>
        <v>4.3895</v>
      </c>
      <c r="G2030" s="2">
        <f t="shared" si="243"/>
        <v>4.4528000000000016</v>
      </c>
      <c r="H2030" s="2">
        <f t="shared" si="247"/>
        <v>4.1719999999999962</v>
      </c>
      <c r="I2030" s="2">
        <f t="array" ref="I2030">SUMPRODUCT(B2014:B2033, (ROW(B2014:B2033)-ROW(B2014)+1)) / (20*21/2)</f>
        <v>4.3302380952380952</v>
      </c>
      <c r="J2030" s="2">
        <f t="shared" si="250"/>
        <v>4.379558356054992</v>
      </c>
      <c r="K2030" s="2">
        <f t="shared" si="244"/>
        <v>4.3795891803784288</v>
      </c>
    </row>
    <row r="2031" spans="1:11" ht="13.5" x14ac:dyDescent="0.25">
      <c r="A2031" s="3">
        <f>TITRES_STAT!B2034</f>
        <v>45260</v>
      </c>
      <c r="B2031" s="5">
        <f>TITRES_STAT!D2034</f>
        <v>4.3</v>
      </c>
      <c r="C2031" s="2">
        <f t="shared" si="245"/>
        <v>0</v>
      </c>
      <c r="D2031" s="2">
        <f t="shared" si="246"/>
        <v>4.3</v>
      </c>
      <c r="E2031" s="2">
        <f t="shared" si="248"/>
        <v>4.3239999999999998</v>
      </c>
      <c r="F2031" s="2">
        <f t="shared" si="249"/>
        <v>4.3784999999999989</v>
      </c>
      <c r="G2031" s="2">
        <f t="shared" si="243"/>
        <v>4.4548000000000023</v>
      </c>
      <c r="H2031" s="2">
        <f t="shared" si="247"/>
        <v>4.1722499999999956</v>
      </c>
      <c r="I2031" s="2">
        <f t="array" ref="I2031">SUMPRODUCT(B2015:B2034, (ROW(B2015:B2034)-ROW(B2015)+1)) / (20*21/2)</f>
        <v>4.3438571428571429</v>
      </c>
      <c r="J2031" s="2">
        <f t="shared" si="250"/>
        <v>4.3719813697640406</v>
      </c>
      <c r="K2031" s="2">
        <f t="shared" si="244"/>
        <v>4.3764680360498636</v>
      </c>
    </row>
    <row r="2032" spans="1:11" ht="13.5" x14ac:dyDescent="0.25">
      <c r="A2032" s="3">
        <f>TITRES_STAT!B2035</f>
        <v>45261</v>
      </c>
      <c r="B2032" s="5">
        <f>TITRES_STAT!D2035</f>
        <v>4.3</v>
      </c>
      <c r="C2032" s="2">
        <f t="shared" si="245"/>
        <v>0</v>
      </c>
      <c r="D2032" s="2">
        <f t="shared" si="246"/>
        <v>4.3</v>
      </c>
      <c r="E2032" s="2">
        <f t="shared" si="248"/>
        <v>4.3239999999999998</v>
      </c>
      <c r="F2032" s="2">
        <f t="shared" si="249"/>
        <v>4.3674999999999988</v>
      </c>
      <c r="G2032" s="2">
        <f t="shared" si="243"/>
        <v>4.4548000000000023</v>
      </c>
      <c r="H2032" s="2">
        <f t="shared" si="247"/>
        <v>4.1724999999999959</v>
      </c>
      <c r="I2032" s="2">
        <f t="array" ref="I2032">SUMPRODUCT(B2016:B2035, (ROW(B2016:B2035)-ROW(B2016)+1)) / (20*21/2)</f>
        <v>4.3586666666666671</v>
      </c>
      <c r="J2032" s="2">
        <f t="shared" si="250"/>
        <v>4.3651260012150841</v>
      </c>
      <c r="K2032" s="2">
        <f t="shared" si="244"/>
        <v>4.3734692895381047</v>
      </c>
    </row>
    <row r="2033" spans="1:11" ht="13.5" x14ac:dyDescent="0.25">
      <c r="A2033" s="3">
        <f>TITRES_STAT!B2036</f>
        <v>45264</v>
      </c>
      <c r="B2033" s="5">
        <f>TITRES_STAT!D2036</f>
        <v>4.3099999999999996</v>
      </c>
      <c r="C2033" s="2">
        <f t="shared" si="245"/>
        <v>9.9999999999997868E-3</v>
      </c>
      <c r="D2033" s="2">
        <f t="shared" si="246"/>
        <v>4.3019999999999996</v>
      </c>
      <c r="E2033" s="2">
        <f t="shared" si="248"/>
        <v>4.306</v>
      </c>
      <c r="F2033" s="2">
        <f t="shared" si="249"/>
        <v>4.3569999999999993</v>
      </c>
      <c r="G2033" s="2">
        <f t="shared" si="243"/>
        <v>4.4550000000000018</v>
      </c>
      <c r="H2033" s="2">
        <f t="shared" si="247"/>
        <v>4.1727999999999961</v>
      </c>
      <c r="I2033" s="2">
        <f t="array" ref="I2033">SUMPRODUCT(B2017:B2036, (ROW(B2017:B2036)-ROW(B2017)+1)) / (20*21/2)</f>
        <v>4.3924285714285709</v>
      </c>
      <c r="J2033" s="2">
        <f t="shared" si="250"/>
        <v>4.3598759058612666</v>
      </c>
      <c r="K2033" s="2">
        <f t="shared" si="244"/>
        <v>4.3709802977915126</v>
      </c>
    </row>
    <row r="2034" spans="1:11" ht="13.5" x14ac:dyDescent="0.25">
      <c r="A2034" s="3">
        <f>TITRES_STAT!B2037</f>
        <v>45265</v>
      </c>
      <c r="B2034" s="5">
        <f>TITRES_STAT!D2037</f>
        <v>4.5</v>
      </c>
      <c r="C2034" s="2">
        <f t="shared" si="245"/>
        <v>0.19000000000000039</v>
      </c>
      <c r="D2034" s="2">
        <f t="shared" si="246"/>
        <v>4.3419999999999996</v>
      </c>
      <c r="E2034" s="2">
        <f t="shared" si="248"/>
        <v>4.3070000000000004</v>
      </c>
      <c r="F2034" s="2">
        <f t="shared" si="249"/>
        <v>4.3644999999999996</v>
      </c>
      <c r="G2034" s="2">
        <f t="shared" ref="G2034:G2097" si="251">AVERAGE(B1985:B2034)</f>
        <v>4.4570000000000016</v>
      </c>
      <c r="H2034" s="2">
        <f t="shared" si="247"/>
        <v>4.1740499999999958</v>
      </c>
      <c r="I2034" s="2">
        <f t="array" ref="I2034">SUMPRODUCT(B2018:B2037, (ROW(B2018:B2037)-ROW(B2018)+1)) / (20*21/2)</f>
        <v>4.4251428571428564</v>
      </c>
      <c r="J2034" s="2">
        <f t="shared" si="250"/>
        <v>4.3732210576840034</v>
      </c>
      <c r="K2034" s="2">
        <f t="shared" si="244"/>
        <v>4.3760398939565519</v>
      </c>
    </row>
    <row r="2035" spans="1:11" ht="13.5" x14ac:dyDescent="0.25">
      <c r="A2035" s="3">
        <f>TITRES_STAT!B2038</f>
        <v>45266</v>
      </c>
      <c r="B2035" s="5">
        <f>TITRES_STAT!D2038</f>
        <v>4.5199999999999996</v>
      </c>
      <c r="C2035" s="2">
        <f t="shared" si="245"/>
        <v>1.9999999999999574E-2</v>
      </c>
      <c r="D2035" s="2">
        <f t="shared" si="246"/>
        <v>4.3860000000000001</v>
      </c>
      <c r="E2035" s="2">
        <f t="shared" si="248"/>
        <v>4.33</v>
      </c>
      <c r="F2035" s="2">
        <f t="shared" si="249"/>
        <v>4.365499999999999</v>
      </c>
      <c r="G2035" s="2">
        <f t="shared" si="251"/>
        <v>4.4594000000000023</v>
      </c>
      <c r="H2035" s="2">
        <f t="shared" si="247"/>
        <v>4.1753999999999962</v>
      </c>
      <c r="I2035" s="2">
        <f t="array" ref="I2035">SUMPRODUCT(B2019:B2038, (ROW(B2019:B2038)-ROW(B2019)+1)) / (20*21/2)</f>
        <v>4.4532857142857143</v>
      </c>
      <c r="J2035" s="2">
        <f t="shared" si="250"/>
        <v>4.3872000045712412</v>
      </c>
      <c r="K2035" s="2">
        <f t="shared" ref="K2035:K2098" si="252">$K$4*B2035+(1-$K$4)*K2034</f>
        <v>4.3816853883111975</v>
      </c>
    </row>
    <row r="2036" spans="1:11" ht="13.5" x14ac:dyDescent="0.25">
      <c r="A2036" s="3">
        <f>TITRES_STAT!B2039</f>
        <v>45267</v>
      </c>
      <c r="B2036" s="5">
        <f>TITRES_STAT!D2039</f>
        <v>4.72</v>
      </c>
      <c r="C2036" s="2">
        <f t="shared" si="245"/>
        <v>0.20000000000000018</v>
      </c>
      <c r="D2036" s="2">
        <f t="shared" si="246"/>
        <v>4.47</v>
      </c>
      <c r="E2036" s="2">
        <f t="shared" si="248"/>
        <v>4.3849999999999998</v>
      </c>
      <c r="F2036" s="2">
        <f t="shared" si="249"/>
        <v>4.3764999999999992</v>
      </c>
      <c r="G2036" s="2">
        <f t="shared" si="251"/>
        <v>4.4658000000000015</v>
      </c>
      <c r="H2036" s="2">
        <f t="shared" si="247"/>
        <v>4.1777499999999961</v>
      </c>
      <c r="I2036" s="2">
        <f t="array" ref="I2036">SUMPRODUCT(B2020:B2039, (ROW(B2020:B2039)-ROW(B2020)+1)) / (20*21/2)</f>
        <v>4.479857142857143</v>
      </c>
      <c r="J2036" s="2">
        <f t="shared" si="250"/>
        <v>4.4188952422311232</v>
      </c>
      <c r="K2036" s="2">
        <f t="shared" si="252"/>
        <v>4.3949526279852691</v>
      </c>
    </row>
    <row r="2037" spans="1:11" ht="13.5" x14ac:dyDescent="0.25">
      <c r="A2037" s="3">
        <f>TITRES_STAT!B2040</f>
        <v>45268</v>
      </c>
      <c r="B2037" s="5">
        <f>TITRES_STAT!D2040</f>
        <v>4.72</v>
      </c>
      <c r="C2037" s="2">
        <f t="shared" si="245"/>
        <v>0</v>
      </c>
      <c r="D2037" s="2">
        <f t="shared" si="246"/>
        <v>4.5539999999999994</v>
      </c>
      <c r="E2037" s="2">
        <f t="shared" si="248"/>
        <v>4.4269999999999996</v>
      </c>
      <c r="F2037" s="2">
        <f t="shared" si="249"/>
        <v>4.394499999999999</v>
      </c>
      <c r="G2037" s="2">
        <f t="shared" si="251"/>
        <v>4.4722000000000017</v>
      </c>
      <c r="H2037" s="2">
        <f t="shared" si="247"/>
        <v>4.1800999999999959</v>
      </c>
      <c r="I2037" s="2">
        <f t="array" ref="I2037">SUMPRODUCT(B2021:B2040, (ROW(B2021:B2040)-ROW(B2021)+1)) / (20*21/2)</f>
        <v>4.5048571428571424</v>
      </c>
      <c r="J2037" s="2">
        <f t="shared" si="250"/>
        <v>4.4475718858281592</v>
      </c>
      <c r="K2037" s="2">
        <f t="shared" si="252"/>
        <v>4.4076995837505528</v>
      </c>
    </row>
    <row r="2038" spans="1:11" ht="13.5" x14ac:dyDescent="0.25">
      <c r="A2038" s="3">
        <f>TITRES_STAT!B2041</f>
        <v>45271</v>
      </c>
      <c r="B2038" s="5">
        <f>TITRES_STAT!D2041</f>
        <v>4.6900000000000004</v>
      </c>
      <c r="C2038" s="2">
        <f t="shared" si="245"/>
        <v>-2.9999999999999361E-2</v>
      </c>
      <c r="D2038" s="2">
        <f t="shared" si="246"/>
        <v>4.63</v>
      </c>
      <c r="E2038" s="2">
        <f t="shared" si="248"/>
        <v>4.4659999999999993</v>
      </c>
      <c r="F2038" s="2">
        <f t="shared" si="249"/>
        <v>4.4109999999999987</v>
      </c>
      <c r="G2038" s="2">
        <f t="shared" si="251"/>
        <v>4.4780000000000015</v>
      </c>
      <c r="H2038" s="2">
        <f t="shared" si="247"/>
        <v>4.1822999999999961</v>
      </c>
      <c r="I2038" s="2">
        <f t="array" ref="I2038">SUMPRODUCT(B2022:B2041, (ROW(B2022:B2041)-ROW(B2022)+1)) / (20*21/2)</f>
        <v>4.527333333333333</v>
      </c>
      <c r="J2038" s="2">
        <f t="shared" si="250"/>
        <v>4.4706602776540487</v>
      </c>
      <c r="K2038" s="2">
        <f t="shared" si="252"/>
        <v>4.4187701883093542</v>
      </c>
    </row>
    <row r="2039" spans="1:11" ht="13.5" x14ac:dyDescent="0.25">
      <c r="A2039" s="3">
        <f>TITRES_STAT!B2042</f>
        <v>45272</v>
      </c>
      <c r="B2039" s="5">
        <f>TITRES_STAT!D2042</f>
        <v>4.6900000000000004</v>
      </c>
      <c r="C2039" s="2">
        <f t="shared" si="245"/>
        <v>0</v>
      </c>
      <c r="D2039" s="2">
        <f t="shared" si="246"/>
        <v>4.6680000000000001</v>
      </c>
      <c r="E2039" s="2">
        <f t="shared" si="248"/>
        <v>4.504999999999999</v>
      </c>
      <c r="F2039" s="2">
        <f t="shared" si="249"/>
        <v>4.4274999999999984</v>
      </c>
      <c r="G2039" s="2">
        <f t="shared" si="251"/>
        <v>4.4802000000000017</v>
      </c>
      <c r="H2039" s="2">
        <f t="shared" si="247"/>
        <v>4.1844999999999963</v>
      </c>
      <c r="I2039" s="2">
        <f t="array" ref="I2039">SUMPRODUCT(B2023:B2042, (ROW(B2023:B2042)-ROW(B2023)+1)) / (20*21/2)</f>
        <v>4.5489523809523806</v>
      </c>
      <c r="J2039" s="2">
        <f t="shared" si="250"/>
        <v>4.4915497750203297</v>
      </c>
      <c r="K2039" s="2">
        <f t="shared" si="252"/>
        <v>4.4294066515129087</v>
      </c>
    </row>
    <row r="2040" spans="1:11" ht="13.5" x14ac:dyDescent="0.25">
      <c r="A2040" s="3">
        <f>TITRES_STAT!B2043</f>
        <v>45273</v>
      </c>
      <c r="B2040" s="5">
        <f>TITRES_STAT!D2043</f>
        <v>4.6900000000000004</v>
      </c>
      <c r="C2040" s="2">
        <f t="shared" si="245"/>
        <v>0</v>
      </c>
      <c r="D2040" s="2">
        <f t="shared" si="246"/>
        <v>4.702</v>
      </c>
      <c r="E2040" s="2">
        <f t="shared" si="248"/>
        <v>4.5439999999999987</v>
      </c>
      <c r="F2040" s="2">
        <f t="shared" si="249"/>
        <v>4.4439999999999991</v>
      </c>
      <c r="G2040" s="2">
        <f t="shared" si="251"/>
        <v>4.4832000000000019</v>
      </c>
      <c r="H2040" s="2">
        <f t="shared" si="247"/>
        <v>4.1867499999999964</v>
      </c>
      <c r="I2040" s="2">
        <f t="array" ref="I2040">SUMPRODUCT(B2024:B2043, (ROW(B2024:B2043)-ROW(B2024)+1)) / (20*21/2)</f>
        <v>4.5487619047619043</v>
      </c>
      <c r="J2040" s="2">
        <f t="shared" si="250"/>
        <v>4.5104497964469648</v>
      </c>
      <c r="K2040" s="2">
        <f t="shared" si="252"/>
        <v>4.439625998512402</v>
      </c>
    </row>
    <row r="2041" spans="1:11" ht="13.5" x14ac:dyDescent="0.25">
      <c r="A2041" s="3">
        <f>TITRES_STAT!B2044</f>
        <v>45274</v>
      </c>
      <c r="B2041" s="5">
        <f>TITRES_STAT!D2044</f>
        <v>4.68</v>
      </c>
      <c r="C2041" s="2">
        <f t="shared" si="245"/>
        <v>-1.0000000000000675E-2</v>
      </c>
      <c r="D2041" s="2">
        <f t="shared" si="246"/>
        <v>4.6940000000000008</v>
      </c>
      <c r="E2041" s="2">
        <f t="shared" si="248"/>
        <v>4.581999999999999</v>
      </c>
      <c r="F2041" s="2">
        <f t="shared" si="249"/>
        <v>4.4529999999999985</v>
      </c>
      <c r="G2041" s="2">
        <f t="shared" si="251"/>
        <v>4.4900000000000011</v>
      </c>
      <c r="H2041" s="2">
        <f t="shared" si="247"/>
        <v>4.1889499999999966</v>
      </c>
      <c r="I2041" s="2">
        <f t="array" ref="I2041">SUMPRODUCT(B2025:B2044, (ROW(B2025:B2044)-ROW(B2025)+1)) / (20*21/2)</f>
        <v>4.5296190476190468</v>
      </c>
      <c r="J2041" s="2">
        <f t="shared" si="250"/>
        <v>4.5265974348805873</v>
      </c>
      <c r="K2041" s="2">
        <f t="shared" si="252"/>
        <v>4.4490524299432881</v>
      </c>
    </row>
    <row r="2042" spans="1:11" ht="13.5" x14ac:dyDescent="0.25">
      <c r="A2042" s="3">
        <f>TITRES_STAT!B2045</f>
        <v>45275</v>
      </c>
      <c r="B2042" s="5">
        <f>TITRES_STAT!D2045</f>
        <v>4.68</v>
      </c>
      <c r="C2042" s="2">
        <f t="shared" si="245"/>
        <v>0</v>
      </c>
      <c r="D2042" s="2">
        <f t="shared" si="246"/>
        <v>4.6859999999999999</v>
      </c>
      <c r="E2042" s="2">
        <f t="shared" si="248"/>
        <v>4.6199999999999992</v>
      </c>
      <c r="F2042" s="2">
        <f t="shared" si="249"/>
        <v>4.4719999999999995</v>
      </c>
      <c r="G2042" s="2">
        <f t="shared" si="251"/>
        <v>4.4968000000000012</v>
      </c>
      <c r="H2042" s="2">
        <f t="shared" si="247"/>
        <v>4.1911499999999959</v>
      </c>
      <c r="I2042" s="2">
        <f t="array" ref="I2042">SUMPRODUCT(B2026:B2045, (ROW(B2026:B2045)-ROW(B2026)+1)) / (20*21/2)</f>
        <v>4.5115238095238102</v>
      </c>
      <c r="J2042" s="2">
        <f t="shared" si="250"/>
        <v>4.5412072029871977</v>
      </c>
      <c r="K2042" s="2">
        <f t="shared" si="252"/>
        <v>4.4581091973964924</v>
      </c>
    </row>
    <row r="2043" spans="1:11" ht="13.5" x14ac:dyDescent="0.25">
      <c r="A2043" s="3">
        <f>TITRES_STAT!B2046</f>
        <v>45278</v>
      </c>
      <c r="B2043" s="5">
        <f>TITRES_STAT!D2046</f>
        <v>4.47</v>
      </c>
      <c r="C2043" s="2">
        <f t="shared" si="245"/>
        <v>-0.20999999999999996</v>
      </c>
      <c r="D2043" s="2">
        <f t="shared" si="246"/>
        <v>4.6420000000000003</v>
      </c>
      <c r="E2043" s="2">
        <f t="shared" si="248"/>
        <v>4.6360000000000001</v>
      </c>
      <c r="F2043" s="2">
        <f t="shared" si="249"/>
        <v>4.4709999999999992</v>
      </c>
      <c r="G2043" s="2">
        <f t="shared" si="251"/>
        <v>4.4994000000000014</v>
      </c>
      <c r="H2043" s="2">
        <f t="shared" si="247"/>
        <v>4.1922999999999968</v>
      </c>
      <c r="I2043" s="2">
        <f t="array" ref="I2043">SUMPRODUCT(B2027:B2046, (ROW(B2027:B2046)-ROW(B2027)+1)) / (20*21/2)</f>
        <v>4.494476190476191</v>
      </c>
      <c r="J2043" s="2">
        <f t="shared" si="250"/>
        <v>4.5344255646074645</v>
      </c>
      <c r="K2043" s="2">
        <f t="shared" si="252"/>
        <v>4.4585755033809438</v>
      </c>
    </row>
    <row r="2044" spans="1:11" ht="13.5" x14ac:dyDescent="0.25">
      <c r="A2044" s="3">
        <f>TITRES_STAT!B2047</f>
        <v>45279</v>
      </c>
      <c r="B2044" s="5">
        <f>TITRES_STAT!D2047</f>
        <v>4.2699999999999996</v>
      </c>
      <c r="C2044" s="2">
        <f t="shared" si="245"/>
        <v>-0.20000000000000018</v>
      </c>
      <c r="D2044" s="2">
        <f t="shared" si="246"/>
        <v>4.5579999999999998</v>
      </c>
      <c r="E2044" s="2">
        <f t="shared" si="248"/>
        <v>4.6129999999999995</v>
      </c>
      <c r="F2044" s="2">
        <f t="shared" si="249"/>
        <v>4.46</v>
      </c>
      <c r="G2044" s="2">
        <f t="shared" si="251"/>
        <v>4.4964000000000013</v>
      </c>
      <c r="H2044" s="2">
        <f t="shared" si="247"/>
        <v>4.1924499999999965</v>
      </c>
      <c r="I2044" s="2">
        <f t="array" ref="I2044">SUMPRODUCT(B2028:B2047, (ROW(B2028:B2047)-ROW(B2028)+1)) / (20*21/2)</f>
        <v>4.4769047619047626</v>
      </c>
      <c r="J2044" s="2">
        <f t="shared" si="250"/>
        <v>4.5092421775019913</v>
      </c>
      <c r="K2044" s="2">
        <f t="shared" si="252"/>
        <v>4.4511803856012984</v>
      </c>
    </row>
    <row r="2045" spans="1:11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245"/>
        <v>0</v>
      </c>
      <c r="D2045" s="2">
        <f t="shared" si="246"/>
        <v>4.4739999999999993</v>
      </c>
      <c r="E2045" s="2">
        <f t="shared" si="248"/>
        <v>4.5879999999999992</v>
      </c>
      <c r="F2045" s="2">
        <f t="shared" si="249"/>
        <v>4.4589999999999987</v>
      </c>
      <c r="G2045" s="2">
        <f t="shared" si="251"/>
        <v>4.4930000000000012</v>
      </c>
      <c r="H2045" s="2">
        <f t="shared" si="247"/>
        <v>4.1925999999999961</v>
      </c>
      <c r="I2045" s="2">
        <f t="array" ref="I2045">SUMPRODUCT(B2029:B2048, (ROW(B2029:B2048)-ROW(B2029)+1)) / (20*21/2)</f>
        <v>4.4775238095238086</v>
      </c>
      <c r="J2045" s="2">
        <f t="shared" si="250"/>
        <v>4.4864572082160867</v>
      </c>
      <c r="K2045" s="2">
        <f t="shared" si="252"/>
        <v>4.4440752724404629</v>
      </c>
    </row>
    <row r="2046" spans="1:11" ht="13.5" x14ac:dyDescent="0.25">
      <c r="A2046" s="3">
        <f>TITRES_STAT!B2049</f>
        <v>45281</v>
      </c>
      <c r="B2046" s="5">
        <f>TITRES_STAT!D2049</f>
        <v>4.28</v>
      </c>
      <c r="C2046" s="2">
        <f t="shared" si="245"/>
        <v>1.0000000000000675E-2</v>
      </c>
      <c r="D2046" s="2">
        <f t="shared" si="246"/>
        <v>4.3940000000000001</v>
      </c>
      <c r="E2046" s="2">
        <f t="shared" si="248"/>
        <v>4.5439999999999996</v>
      </c>
      <c r="F2046" s="2">
        <f t="shared" si="249"/>
        <v>4.4644999999999992</v>
      </c>
      <c r="G2046" s="2">
        <f t="shared" si="251"/>
        <v>4.4898000000000016</v>
      </c>
      <c r="H2046" s="2">
        <f t="shared" si="247"/>
        <v>4.1927999999999965</v>
      </c>
      <c r="I2046" s="2">
        <f t="array" ref="I2046">SUMPRODUCT(B2030:B2049, (ROW(B2030:B2049)-ROW(B2030)+1)) / (20*21/2)</f>
        <v>4.4839999999999991</v>
      </c>
      <c r="J2046" s="2">
        <f t="shared" si="250"/>
        <v>4.4667946169574124</v>
      </c>
      <c r="K2046" s="2">
        <f t="shared" si="252"/>
        <v>4.4376409480310333</v>
      </c>
    </row>
    <row r="2047" spans="1:11" ht="13.5" x14ac:dyDescent="0.25">
      <c r="A2047" s="3">
        <f>TITRES_STAT!B2050</f>
        <v>45282</v>
      </c>
      <c r="B2047" s="5">
        <f>TITRES_STAT!D2050</f>
        <v>4.28</v>
      </c>
      <c r="C2047" s="2">
        <f t="shared" si="245"/>
        <v>0</v>
      </c>
      <c r="D2047" s="2">
        <f t="shared" si="246"/>
        <v>4.3140000000000001</v>
      </c>
      <c r="E2047" s="2">
        <f t="shared" si="248"/>
        <v>4.5</v>
      </c>
      <c r="F2047" s="2">
        <f t="shared" si="249"/>
        <v>4.4634999999999989</v>
      </c>
      <c r="G2047" s="2">
        <f t="shared" si="251"/>
        <v>4.486600000000001</v>
      </c>
      <c r="H2047" s="2">
        <f t="shared" si="247"/>
        <v>4.1929999999999961</v>
      </c>
      <c r="I2047" s="2">
        <f t="array" ref="I2047">SUMPRODUCT(B2031:B2050, (ROW(B2031:B2050)-ROW(B2031)+1)) / (20*21/2)</f>
        <v>4.4893333333333336</v>
      </c>
      <c r="J2047" s="2">
        <f t="shared" si="250"/>
        <v>4.4490046534376591</v>
      </c>
      <c r="K2047" s="2">
        <f t="shared" si="252"/>
        <v>4.4314589500690325</v>
      </c>
    </row>
    <row r="2048" spans="1:11" ht="13.5" x14ac:dyDescent="0.25">
      <c r="A2048" s="3">
        <f>TITRES_STAT!B2051</f>
        <v>45285</v>
      </c>
      <c r="B2048" s="5">
        <f>TITRES_STAT!D2051</f>
        <v>4.47</v>
      </c>
      <c r="C2048" s="2">
        <f t="shared" si="245"/>
        <v>0.1899999999999995</v>
      </c>
      <c r="D2048" s="2">
        <f t="shared" si="246"/>
        <v>4.3140000000000001</v>
      </c>
      <c r="E2048" s="2">
        <f t="shared" si="248"/>
        <v>4.4779999999999998</v>
      </c>
      <c r="F2048" s="2">
        <f t="shared" si="249"/>
        <v>4.4719999999999995</v>
      </c>
      <c r="G2048" s="2">
        <f t="shared" si="251"/>
        <v>4.4856000000000016</v>
      </c>
      <c r="H2048" s="2">
        <f t="shared" si="247"/>
        <v>4.194149999999996</v>
      </c>
      <c r="I2048" s="2">
        <f t="array" ref="I2048">SUMPRODUCT(B2032:B2051, (ROW(B2032:B2051)-ROW(B2032)+1)) / (20*21/2)</f>
        <v>4.4935238095238095</v>
      </c>
      <c r="J2048" s="2">
        <f t="shared" si="250"/>
        <v>4.45100421025312</v>
      </c>
      <c r="K2048" s="2">
        <f t="shared" si="252"/>
        <v>4.4329703637918154</v>
      </c>
    </row>
    <row r="2049" spans="1:11" ht="13.5" x14ac:dyDescent="0.25">
      <c r="A2049" s="3">
        <f>TITRES_STAT!B2052</f>
        <v>45286</v>
      </c>
      <c r="B2049" s="5">
        <f>TITRES_STAT!D2052</f>
        <v>4.54</v>
      </c>
      <c r="C2049" s="2">
        <f t="shared" si="245"/>
        <v>7.0000000000000284E-2</v>
      </c>
      <c r="D2049" s="2">
        <f t="shared" si="246"/>
        <v>4.3680000000000003</v>
      </c>
      <c r="E2049" s="2">
        <f t="shared" si="248"/>
        <v>4.4629999999999992</v>
      </c>
      <c r="F2049" s="2">
        <f t="shared" si="249"/>
        <v>4.484</v>
      </c>
      <c r="G2049" s="2">
        <f t="shared" si="251"/>
        <v>4.4864000000000006</v>
      </c>
      <c r="H2049" s="2">
        <f t="shared" si="247"/>
        <v>4.195649999999997</v>
      </c>
      <c r="I2049" s="2">
        <f t="array" ref="I2049">SUMPRODUCT(B2033:B2052, (ROW(B2033:B2052)-ROW(B2033)+1)) / (20*21/2)</f>
        <v>4.4965714285714284</v>
      </c>
      <c r="J2049" s="2">
        <f t="shared" si="250"/>
        <v>4.4594799997528227</v>
      </c>
      <c r="K2049" s="2">
        <f t="shared" si="252"/>
        <v>4.4371676044274304</v>
      </c>
    </row>
    <row r="2050" spans="1:11" ht="13.5" x14ac:dyDescent="0.25">
      <c r="A2050" s="3">
        <f>TITRES_STAT!B2053</f>
        <v>45287</v>
      </c>
      <c r="B2050" s="5">
        <f>TITRES_STAT!D2053</f>
        <v>4.54</v>
      </c>
      <c r="C2050" s="2">
        <f t="shared" si="245"/>
        <v>0</v>
      </c>
      <c r="D2050" s="2">
        <f t="shared" si="246"/>
        <v>4.4219999999999997</v>
      </c>
      <c r="E2050" s="2">
        <f t="shared" si="248"/>
        <v>4.4479999999999995</v>
      </c>
      <c r="F2050" s="2">
        <f t="shared" si="249"/>
        <v>4.4960000000000004</v>
      </c>
      <c r="G2050" s="2">
        <f t="shared" si="251"/>
        <v>4.4838000000000005</v>
      </c>
      <c r="H2050" s="2">
        <f t="shared" si="247"/>
        <v>4.1980999999999966</v>
      </c>
      <c r="I2050" s="2">
        <f t="array" ref="I2050">SUMPRODUCT(B2034:B2053, (ROW(B2034:B2053)-ROW(B2034)+1)) / (20*21/2)</f>
        <v>4.4937142857142858</v>
      </c>
      <c r="J2050" s="2">
        <f t="shared" si="250"/>
        <v>4.4671485712049348</v>
      </c>
      <c r="K2050" s="2">
        <f t="shared" si="252"/>
        <v>4.4412002473910608</v>
      </c>
    </row>
    <row r="2051" spans="1:11" ht="13.5" x14ac:dyDescent="0.25">
      <c r="A2051" s="3">
        <f>TITRES_STAT!B2054</f>
        <v>45288</v>
      </c>
      <c r="B2051" s="5">
        <f>TITRES_STAT!D2054</f>
        <v>4.54</v>
      </c>
      <c r="C2051" s="2">
        <f t="shared" si="245"/>
        <v>0</v>
      </c>
      <c r="D2051" s="2">
        <f t="shared" si="246"/>
        <v>4.4739999999999993</v>
      </c>
      <c r="E2051" s="2">
        <f t="shared" si="248"/>
        <v>4.4339999999999993</v>
      </c>
      <c r="F2051" s="2">
        <f t="shared" si="249"/>
        <v>4.5080000000000009</v>
      </c>
      <c r="G2051" s="2">
        <f t="shared" si="251"/>
        <v>4.4812000000000003</v>
      </c>
      <c r="H2051" s="2">
        <f t="shared" si="247"/>
        <v>4.2007999999999974</v>
      </c>
      <c r="I2051" s="2">
        <f t="array" ref="I2051">SUMPRODUCT(B2035:B2054, (ROW(B2035:B2054)-ROW(B2035)+1)) / (20*21/2)</f>
        <v>4.4709523809523803</v>
      </c>
      <c r="J2051" s="2">
        <f t="shared" si="250"/>
        <v>4.4740868025187499</v>
      </c>
      <c r="K2051" s="2">
        <f t="shared" si="252"/>
        <v>4.4450747474933721</v>
      </c>
    </row>
    <row r="2052" spans="1:11" ht="13.5" x14ac:dyDescent="0.25">
      <c r="A2052" s="3">
        <f>TITRES_STAT!B2055</f>
        <v>45289</v>
      </c>
      <c r="B2052" s="5">
        <f>TITRES_STAT!D2055</f>
        <v>4.54</v>
      </c>
      <c r="C2052" s="2">
        <f t="shared" ref="C2052:C2115" si="253">B2052-B2051</f>
        <v>0</v>
      </c>
      <c r="D2052" s="2">
        <f t="shared" si="246"/>
        <v>4.5259999999999998</v>
      </c>
      <c r="E2052" s="2">
        <f t="shared" si="248"/>
        <v>4.42</v>
      </c>
      <c r="F2052" s="2">
        <f t="shared" si="249"/>
        <v>4.5200000000000014</v>
      </c>
      <c r="G2052" s="2">
        <f t="shared" si="251"/>
        <v>4.4785999999999992</v>
      </c>
      <c r="H2052" s="2">
        <f t="shared" si="247"/>
        <v>4.2042999999999964</v>
      </c>
      <c r="I2052" s="2">
        <f t="array" ref="I2052">SUMPRODUCT(B2036:B2055, (ROW(B2036:B2055)-ROW(B2036)+1)) / (20*21/2)</f>
        <v>4.4491904761904761</v>
      </c>
      <c r="J2052" s="2">
        <f t="shared" si="250"/>
        <v>4.4803642498979164</v>
      </c>
      <c r="K2052" s="2">
        <f t="shared" si="252"/>
        <v>4.4487973064152007</v>
      </c>
    </row>
    <row r="2053" spans="1:11" ht="13.5" x14ac:dyDescent="0.25">
      <c r="A2053" s="3">
        <f>TITRES_STAT!B2056</f>
        <v>45293</v>
      </c>
      <c r="B2053" s="5">
        <f>TITRES_STAT!D2056</f>
        <v>4.49</v>
      </c>
      <c r="C2053" s="2">
        <f t="shared" si="253"/>
        <v>-4.9999999999999822E-2</v>
      </c>
      <c r="D2053" s="2">
        <f t="shared" si="246"/>
        <v>4.5299999999999994</v>
      </c>
      <c r="E2053" s="2">
        <f t="shared" si="248"/>
        <v>4.4219999999999997</v>
      </c>
      <c r="F2053" s="2">
        <f t="shared" si="249"/>
        <v>4.5290000000000008</v>
      </c>
      <c r="G2053" s="2">
        <f t="shared" si="251"/>
        <v>4.4749999999999996</v>
      </c>
      <c r="H2053" s="2">
        <f t="shared" si="247"/>
        <v>4.2082999999999968</v>
      </c>
      <c r="I2053" s="2">
        <f t="array" ref="I2053">SUMPRODUCT(B2037:B2056, (ROW(B2037:B2056)-ROW(B2037)+1)) / (20*21/2)</f>
        <v>4.42852380952381</v>
      </c>
      <c r="J2053" s="2">
        <f t="shared" si="250"/>
        <v>4.4812819403838287</v>
      </c>
      <c r="K2053" s="2">
        <f t="shared" si="252"/>
        <v>4.450413098320487</v>
      </c>
    </row>
    <row r="2054" spans="1:11" ht="13.5" x14ac:dyDescent="0.25">
      <c r="A2054" s="3">
        <f>TITRES_STAT!B2057</f>
        <v>45294</v>
      </c>
      <c r="B2054" s="5">
        <f>TITRES_STAT!D2057</f>
        <v>4.29</v>
      </c>
      <c r="C2054" s="2">
        <f t="shared" si="253"/>
        <v>-0.20000000000000018</v>
      </c>
      <c r="D2054" s="2">
        <f t="shared" ref="D2054:D2117" si="254">AVERAGE(B2050:B2054)</f>
        <v>4.4799999999999995</v>
      </c>
      <c r="E2054" s="2">
        <f t="shared" si="248"/>
        <v>4.4240000000000004</v>
      </c>
      <c r="F2054" s="2">
        <f t="shared" si="249"/>
        <v>4.5185000000000013</v>
      </c>
      <c r="G2054" s="2">
        <f t="shared" si="251"/>
        <v>4.4715999999999996</v>
      </c>
      <c r="H2054" s="2">
        <f t="shared" si="247"/>
        <v>4.2112999999999969</v>
      </c>
      <c r="I2054" s="2">
        <f t="array" ref="I2054">SUMPRODUCT(B2038:B2057, (ROW(B2038:B2057)-ROW(B2038)+1)) / (20*21/2)</f>
        <v>4.4099047619047615</v>
      </c>
      <c r="J2054" s="2">
        <f t="shared" si="250"/>
        <v>4.4630646127282256</v>
      </c>
      <c r="K2054" s="2">
        <f t="shared" si="252"/>
        <v>4.4441223885824286</v>
      </c>
    </row>
    <row r="2055" spans="1:11" ht="13.5" x14ac:dyDescent="0.25">
      <c r="A2055" s="3">
        <f>TITRES_STAT!B2058</f>
        <v>45295</v>
      </c>
      <c r="B2055" s="5">
        <f>TITRES_STAT!D2058</f>
        <v>4.29</v>
      </c>
      <c r="C2055" s="2">
        <f t="shared" si="253"/>
        <v>0</v>
      </c>
      <c r="D2055" s="2">
        <f t="shared" si="254"/>
        <v>4.43</v>
      </c>
      <c r="E2055" s="2">
        <f t="shared" si="248"/>
        <v>4.4260000000000002</v>
      </c>
      <c r="F2055" s="2">
        <f t="shared" si="249"/>
        <v>4.5070000000000006</v>
      </c>
      <c r="G2055" s="2">
        <f t="shared" si="251"/>
        <v>4.4653999999999998</v>
      </c>
      <c r="H2055" s="2">
        <f t="shared" si="247"/>
        <v>4.2134999999999971</v>
      </c>
      <c r="I2055" s="2">
        <f t="array" ref="I2055">SUMPRODUCT(B2039:B2058, (ROW(B2039:B2058)-ROW(B2039)+1)) / (20*21/2)</f>
        <v>4.3933333333333326</v>
      </c>
      <c r="J2055" s="2">
        <f t="shared" si="250"/>
        <v>4.4465822686588705</v>
      </c>
      <c r="K2055" s="2">
        <f t="shared" si="252"/>
        <v>4.4380783733439015</v>
      </c>
    </row>
    <row r="2056" spans="1:11" ht="13.5" x14ac:dyDescent="0.25">
      <c r="A2056" s="3">
        <f>TITRES_STAT!B2059</f>
        <v>45296</v>
      </c>
      <c r="B2056" s="5">
        <f>TITRES_STAT!D2059</f>
        <v>4.29</v>
      </c>
      <c r="C2056" s="2">
        <f t="shared" si="253"/>
        <v>0</v>
      </c>
      <c r="D2056" s="2">
        <f t="shared" si="254"/>
        <v>4.38</v>
      </c>
      <c r="E2056" s="2">
        <f t="shared" si="248"/>
        <v>4.4269999999999996</v>
      </c>
      <c r="F2056" s="2">
        <f t="shared" si="249"/>
        <v>4.4855000000000009</v>
      </c>
      <c r="G2056" s="2">
        <f t="shared" si="251"/>
        <v>4.4551999999999996</v>
      </c>
      <c r="H2056" s="2">
        <f t="shared" si="247"/>
        <v>4.2156999999999965</v>
      </c>
      <c r="I2056" s="2">
        <f t="array" ref="I2056">SUMPRODUCT(B2040:B2059, (ROW(B2040:B2059)-ROW(B2040)+1)) / (20*21/2)</f>
        <v>4.3786666666666667</v>
      </c>
      <c r="J2056" s="2">
        <f t="shared" si="250"/>
        <v>4.43166967164374</v>
      </c>
      <c r="K2056" s="2">
        <f t="shared" si="252"/>
        <v>4.4322713783108076</v>
      </c>
    </row>
    <row r="2057" spans="1:11" ht="13.5" x14ac:dyDescent="0.25">
      <c r="A2057" s="3">
        <f>TITRES_STAT!B2060</f>
        <v>45299</v>
      </c>
      <c r="B2057" s="5">
        <f>TITRES_STAT!D2060</f>
        <v>4.29</v>
      </c>
      <c r="C2057" s="2">
        <f t="shared" si="253"/>
        <v>0</v>
      </c>
      <c r="D2057" s="2">
        <f t="shared" si="254"/>
        <v>4.33</v>
      </c>
      <c r="E2057" s="2">
        <f t="shared" si="248"/>
        <v>4.427999999999999</v>
      </c>
      <c r="F2057" s="2">
        <f t="shared" si="249"/>
        <v>4.4640000000000004</v>
      </c>
      <c r="G2057" s="2">
        <f t="shared" si="251"/>
        <v>4.4449999999999985</v>
      </c>
      <c r="H2057" s="2">
        <f t="shared" si="247"/>
        <v>4.2178999999999967</v>
      </c>
      <c r="I2057" s="2">
        <f t="array" ref="I2057">SUMPRODUCT(B2041:B2060, (ROW(B2041:B2060)-ROW(B2041)+1)) / (20*21/2)</f>
        <v>4.365904761904762</v>
      </c>
      <c r="J2057" s="2">
        <f t="shared" si="250"/>
        <v>4.418177321963384</v>
      </c>
      <c r="K2057" s="2">
        <f t="shared" si="252"/>
        <v>4.4266921085731292</v>
      </c>
    </row>
    <row r="2058" spans="1:11" ht="13.5" x14ac:dyDescent="0.25">
      <c r="A2058" s="3">
        <f>TITRES_STAT!B2061</f>
        <v>45300</v>
      </c>
      <c r="B2058" s="5">
        <f>TITRES_STAT!D2061</f>
        <v>4.29</v>
      </c>
      <c r="C2058" s="2">
        <f t="shared" si="253"/>
        <v>0</v>
      </c>
      <c r="D2058" s="2">
        <f t="shared" si="254"/>
        <v>4.29</v>
      </c>
      <c r="E2058" s="2">
        <f t="shared" si="248"/>
        <v>4.4099999999999993</v>
      </c>
      <c r="F2058" s="2">
        <f t="shared" si="249"/>
        <v>4.4440000000000008</v>
      </c>
      <c r="G2058" s="2">
        <f t="shared" si="251"/>
        <v>4.4347999999999992</v>
      </c>
      <c r="H2058" s="2">
        <f t="shared" ref="H2058:H2121" si="255">AVERAGE(B1859:B2058)</f>
        <v>4.2200999999999969</v>
      </c>
      <c r="I2058" s="2">
        <f t="array" ref="I2058">SUMPRODUCT(B2042:B2061, (ROW(B2042:B2061)-ROW(B2042)+1)) / (20*21/2)</f>
        <v>4.3550476190476184</v>
      </c>
      <c r="J2058" s="2">
        <f t="shared" si="250"/>
        <v>4.405969957966871</v>
      </c>
      <c r="K2058" s="2">
        <f t="shared" si="252"/>
        <v>4.4213316337271245</v>
      </c>
    </row>
    <row r="2059" spans="1:11" ht="13.5" x14ac:dyDescent="0.25">
      <c r="A2059" s="3">
        <f>TITRES_STAT!B2062</f>
        <v>45301</v>
      </c>
      <c r="B2059" s="5">
        <f>TITRES_STAT!D2062</f>
        <v>4.29</v>
      </c>
      <c r="C2059" s="2">
        <f t="shared" si="253"/>
        <v>0</v>
      </c>
      <c r="D2059" s="2">
        <f t="shared" si="254"/>
        <v>4.29</v>
      </c>
      <c r="E2059" s="2">
        <f t="shared" si="248"/>
        <v>4.3849999999999998</v>
      </c>
      <c r="F2059" s="2">
        <f t="shared" si="249"/>
        <v>4.4240000000000013</v>
      </c>
      <c r="G2059" s="2">
        <f t="shared" si="251"/>
        <v>4.4285999999999994</v>
      </c>
      <c r="H2059" s="2">
        <f t="shared" si="255"/>
        <v>4.2222999999999962</v>
      </c>
      <c r="I2059" s="2">
        <f t="array" ref="I2059">SUMPRODUCT(B2043:B2062, (ROW(B2043:B2062)-ROW(B2043)+1)) / (20*21/2)</f>
        <v>4.3460476190476198</v>
      </c>
      <c r="J2059" s="2">
        <f t="shared" si="250"/>
        <v>4.3949252000652645</v>
      </c>
      <c r="K2059" s="2">
        <f t="shared" si="252"/>
        <v>4.4161813735809625</v>
      </c>
    </row>
    <row r="2060" spans="1:11" ht="13.5" x14ac:dyDescent="0.25">
      <c r="A2060" s="3">
        <f>TITRES_STAT!B2063</f>
        <v>45302</v>
      </c>
      <c r="B2060" s="5">
        <f>TITRES_STAT!D2063</f>
        <v>4.29</v>
      </c>
      <c r="C2060" s="2">
        <f t="shared" si="253"/>
        <v>0</v>
      </c>
      <c r="D2060" s="2">
        <f t="shared" si="254"/>
        <v>4.29</v>
      </c>
      <c r="E2060" s="2">
        <f t="shared" ref="E2060:E2123" si="256">AVERAGE(B2051:B2060)</f>
        <v>4.3599999999999994</v>
      </c>
      <c r="F2060" s="2">
        <f t="shared" si="249"/>
        <v>4.4040000000000017</v>
      </c>
      <c r="G2060" s="2">
        <f t="shared" si="251"/>
        <v>4.4261999999999988</v>
      </c>
      <c r="H2060" s="2">
        <f t="shared" si="255"/>
        <v>4.2244999999999955</v>
      </c>
      <c r="I2060" s="2">
        <f t="array" ref="I2060">SUMPRODUCT(B2044:B2063, (ROW(B2044:B2063)-ROW(B2044)+1)) / (20*21/2)</f>
        <v>4.3493809523809519</v>
      </c>
      <c r="J2060" s="2">
        <f t="shared" si="250"/>
        <v>4.3849323238685729</v>
      </c>
      <c r="K2060" s="2">
        <f t="shared" si="252"/>
        <v>4.4112330844209247</v>
      </c>
    </row>
    <row r="2061" spans="1:11" ht="13.5" x14ac:dyDescent="0.25">
      <c r="A2061" s="3">
        <f>TITRES_STAT!B2064</f>
        <v>45303</v>
      </c>
      <c r="B2061" s="5">
        <f>TITRES_STAT!D2064</f>
        <v>4.29</v>
      </c>
      <c r="C2061" s="2">
        <f t="shared" si="253"/>
        <v>0</v>
      </c>
      <c r="D2061" s="2">
        <f t="shared" si="254"/>
        <v>4.29</v>
      </c>
      <c r="E2061" s="2">
        <f t="shared" si="256"/>
        <v>4.3349999999999991</v>
      </c>
      <c r="F2061" s="2">
        <f t="shared" si="249"/>
        <v>4.384500000000001</v>
      </c>
      <c r="G2061" s="2">
        <f t="shared" si="251"/>
        <v>4.4215999999999989</v>
      </c>
      <c r="H2061" s="2">
        <f t="shared" si="255"/>
        <v>4.2266999999999966</v>
      </c>
      <c r="I2061" s="2">
        <f t="array" ref="I2061">SUMPRODUCT(B2045:B2064, (ROW(B2045:B2064)-ROW(B2045)+1)) / (20*21/2)</f>
        <v>4.3530476190476186</v>
      </c>
      <c r="J2061" s="2">
        <f t="shared" si="250"/>
        <v>4.3758911501668045</v>
      </c>
      <c r="K2061" s="2">
        <f t="shared" si="252"/>
        <v>4.4064788458161823</v>
      </c>
    </row>
    <row r="2062" spans="1:11" ht="13.5" x14ac:dyDescent="0.25">
      <c r="A2062" s="3">
        <f>TITRES_STAT!B2065</f>
        <v>45306</v>
      </c>
      <c r="B2062" s="5">
        <f>TITRES_STAT!D2065</f>
        <v>4.29</v>
      </c>
      <c r="C2062" s="2">
        <f t="shared" si="253"/>
        <v>0</v>
      </c>
      <c r="D2062" s="2">
        <f t="shared" si="254"/>
        <v>4.29</v>
      </c>
      <c r="E2062" s="2">
        <f t="shared" si="256"/>
        <v>4.3099999999999996</v>
      </c>
      <c r="F2062" s="2">
        <f t="shared" si="249"/>
        <v>4.3650000000000011</v>
      </c>
      <c r="G2062" s="2">
        <f t="shared" si="251"/>
        <v>4.416999999999998</v>
      </c>
      <c r="H2062" s="2">
        <f t="shared" si="255"/>
        <v>4.2288999999999959</v>
      </c>
      <c r="I2062" s="2">
        <f t="array" ref="I2062">SUMPRODUCT(B2046:B2065, (ROW(B2046:B2065)-ROW(B2046)+1)) / (20*21/2)</f>
        <v>4.338000000000001</v>
      </c>
      <c r="J2062" s="2">
        <f t="shared" si="250"/>
        <v>4.3677110406271087</v>
      </c>
      <c r="K2062" s="2">
        <f t="shared" si="252"/>
        <v>4.4019110479410379</v>
      </c>
    </row>
    <row r="2063" spans="1:11" ht="13.5" x14ac:dyDescent="0.25">
      <c r="A2063" s="3">
        <f>TITRES_STAT!B2066</f>
        <v>45307</v>
      </c>
      <c r="B2063" s="5">
        <f>TITRES_STAT!D2066</f>
        <v>4.4000000000000004</v>
      </c>
      <c r="C2063" s="2">
        <f t="shared" si="253"/>
        <v>0.11000000000000032</v>
      </c>
      <c r="D2063" s="2">
        <f t="shared" si="254"/>
        <v>4.3120000000000003</v>
      </c>
      <c r="E2063" s="2">
        <f t="shared" si="256"/>
        <v>4.3010000000000002</v>
      </c>
      <c r="F2063" s="2">
        <f t="shared" si="249"/>
        <v>4.3615000000000013</v>
      </c>
      <c r="G2063" s="2">
        <f t="shared" si="251"/>
        <v>4.4145999999999983</v>
      </c>
      <c r="H2063" s="2">
        <f t="shared" si="255"/>
        <v>4.230799999999995</v>
      </c>
      <c r="I2063" s="2">
        <f t="array" ref="I2063">SUMPRODUCT(B2047:B2066, (ROW(B2047:B2066)-ROW(B2047)+1)) / (20*21/2)</f>
        <v>4.3232380952380955</v>
      </c>
      <c r="J2063" s="2">
        <f t="shared" si="250"/>
        <v>4.3707861796150036</v>
      </c>
      <c r="K2063" s="2">
        <f t="shared" si="252"/>
        <v>4.4018361048845271</v>
      </c>
    </row>
    <row r="2064" spans="1:11" ht="13.5" x14ac:dyDescent="0.25">
      <c r="A2064" s="3">
        <f>TITRES_STAT!B2067</f>
        <v>45308</v>
      </c>
      <c r="B2064" s="5">
        <f>TITRES_STAT!D2067</f>
        <v>4.4000000000000004</v>
      </c>
      <c r="C2064" s="2">
        <f t="shared" si="253"/>
        <v>0</v>
      </c>
      <c r="D2064" s="2">
        <f t="shared" si="254"/>
        <v>4.3340000000000005</v>
      </c>
      <c r="E2064" s="2">
        <f t="shared" si="256"/>
        <v>4.3119999999999994</v>
      </c>
      <c r="F2064" s="2">
        <f t="shared" si="249"/>
        <v>4.3680000000000012</v>
      </c>
      <c r="G2064" s="2">
        <f t="shared" si="251"/>
        <v>4.4155999999999986</v>
      </c>
      <c r="H2064" s="2">
        <f t="shared" si="255"/>
        <v>4.2317999999999953</v>
      </c>
      <c r="I2064" s="2">
        <f t="array" ref="I2064">SUMPRODUCT(B2048:B2067, (ROW(B2048:B2067)-ROW(B2048)+1)) / (20*21/2)</f>
        <v>4.308809523809523</v>
      </c>
      <c r="J2064" s="2">
        <f t="shared" si="250"/>
        <v>4.3735684482230983</v>
      </c>
      <c r="K2064" s="2">
        <f t="shared" si="252"/>
        <v>4.401764100771409</v>
      </c>
    </row>
    <row r="2065" spans="1:11" ht="13.5" x14ac:dyDescent="0.25">
      <c r="A2065" s="3">
        <f>TITRES_STAT!B2068</f>
        <v>45309</v>
      </c>
      <c r="B2065" s="5">
        <f>TITRES_STAT!D2068</f>
        <v>4.21</v>
      </c>
      <c r="C2065" s="2">
        <f t="shared" si="253"/>
        <v>-0.19000000000000039</v>
      </c>
      <c r="D2065" s="2">
        <f t="shared" si="254"/>
        <v>4.3180000000000005</v>
      </c>
      <c r="E2065" s="2">
        <f t="shared" si="256"/>
        <v>4.3040000000000003</v>
      </c>
      <c r="F2065" s="2">
        <f t="shared" si="249"/>
        <v>4.3650000000000002</v>
      </c>
      <c r="G2065" s="2">
        <f t="shared" si="251"/>
        <v>4.4097999999999988</v>
      </c>
      <c r="H2065" s="2">
        <f t="shared" si="255"/>
        <v>4.2309499999999955</v>
      </c>
      <c r="I2065" s="2">
        <f t="array" ref="I2065">SUMPRODUCT(B2049:B2068, (ROW(B2049:B2068)-ROW(B2049)+1)) / (20*21/2)</f>
        <v>4.2947142857142859</v>
      </c>
      <c r="J2065" s="2">
        <f t="shared" si="250"/>
        <v>4.3579905007732798</v>
      </c>
      <c r="K2065" s="2">
        <f t="shared" si="252"/>
        <v>4.3942439399568443</v>
      </c>
    </row>
    <row r="2066" spans="1:11" ht="13.5" x14ac:dyDescent="0.25">
      <c r="A2066" s="3">
        <f>TITRES_STAT!B2069</f>
        <v>45310</v>
      </c>
      <c r="B2066" s="5">
        <f>TITRES_STAT!D2069</f>
        <v>4.21</v>
      </c>
      <c r="C2066" s="2">
        <f t="shared" si="253"/>
        <v>0</v>
      </c>
      <c r="D2066" s="2">
        <f t="shared" si="254"/>
        <v>4.3020000000000005</v>
      </c>
      <c r="E2066" s="2">
        <f t="shared" si="256"/>
        <v>4.2960000000000003</v>
      </c>
      <c r="F2066" s="2">
        <f t="shared" si="249"/>
        <v>4.3615000000000004</v>
      </c>
      <c r="G2066" s="2">
        <f t="shared" si="251"/>
        <v>4.4039999999999981</v>
      </c>
      <c r="H2066" s="2">
        <f t="shared" si="255"/>
        <v>4.2294999999999963</v>
      </c>
      <c r="I2066" s="2">
        <f t="array" ref="I2066">SUMPRODUCT(B2050:B2069, (ROW(B2050:B2069)-ROW(B2050)+1)) / (20*21/2)</f>
        <v>4.2818571428571435</v>
      </c>
      <c r="J2066" s="2">
        <f t="shared" si="250"/>
        <v>4.3438961673663012</v>
      </c>
      <c r="K2066" s="2">
        <f t="shared" si="252"/>
        <v>4.3870186874095172</v>
      </c>
    </row>
    <row r="2067" spans="1:11" ht="13.5" x14ac:dyDescent="0.25">
      <c r="A2067" s="3">
        <f>TITRES_STAT!B2070</f>
        <v>45313</v>
      </c>
      <c r="B2067" s="5">
        <f>TITRES_STAT!D2070</f>
        <v>4.21</v>
      </c>
      <c r="C2067" s="2">
        <f t="shared" si="253"/>
        <v>0</v>
      </c>
      <c r="D2067" s="2">
        <f t="shared" si="254"/>
        <v>4.2860000000000005</v>
      </c>
      <c r="E2067" s="2">
        <f t="shared" si="256"/>
        <v>4.2880000000000003</v>
      </c>
      <c r="F2067" s="2">
        <f t="shared" si="249"/>
        <v>4.3579999999999988</v>
      </c>
      <c r="G2067" s="2">
        <f t="shared" si="251"/>
        <v>4.4009999999999989</v>
      </c>
      <c r="H2067" s="2">
        <f t="shared" si="255"/>
        <v>4.2280499999999961</v>
      </c>
      <c r="I2067" s="2">
        <f t="array" ref="I2067">SUMPRODUCT(B2051:B2070, (ROW(B2051:B2070)-ROW(B2051)+1)) / (20*21/2)</f>
        <v>4.2705714285714294</v>
      </c>
      <c r="J2067" s="2">
        <f t="shared" si="250"/>
        <v>4.3311441514266535</v>
      </c>
      <c r="K2067" s="2">
        <f t="shared" si="252"/>
        <v>4.3800767780993404</v>
      </c>
    </row>
    <row r="2068" spans="1:11" ht="13.5" x14ac:dyDescent="0.25">
      <c r="A2068" s="3">
        <f>TITRES_STAT!B2071</f>
        <v>45314</v>
      </c>
      <c r="B2068" s="5">
        <f>TITRES_STAT!D2071</f>
        <v>4.21</v>
      </c>
      <c r="C2068" s="2">
        <f t="shared" si="253"/>
        <v>0</v>
      </c>
      <c r="D2068" s="2">
        <f t="shared" si="254"/>
        <v>4.2480000000000002</v>
      </c>
      <c r="E2068" s="2">
        <f t="shared" si="256"/>
        <v>4.28</v>
      </c>
      <c r="F2068" s="2">
        <f t="shared" ref="F2068:F2131" si="257">AVERAGE(B2049:B2068)</f>
        <v>4.3449999999999989</v>
      </c>
      <c r="G2068" s="2">
        <f t="shared" si="251"/>
        <v>4.3979999999999988</v>
      </c>
      <c r="H2068" s="2">
        <f t="shared" si="255"/>
        <v>4.2255999999999965</v>
      </c>
      <c r="I2068" s="2">
        <f t="array" ref="I2068">SUMPRODUCT(B2052:B2071, (ROW(B2052:B2071)-ROW(B2052)+1)) / (20*21/2)</f>
        <v>4.2608571428571427</v>
      </c>
      <c r="J2068" s="2">
        <f t="shared" si="250"/>
        <v>4.3196066131955435</v>
      </c>
      <c r="K2068" s="2">
        <f t="shared" si="252"/>
        <v>4.3734071005268174</v>
      </c>
    </row>
    <row r="2069" spans="1:11" ht="13.5" x14ac:dyDescent="0.25">
      <c r="A2069" s="3">
        <f>TITRES_STAT!B2072</f>
        <v>45315</v>
      </c>
      <c r="B2069" s="5">
        <f>TITRES_STAT!D2072</f>
        <v>4.21</v>
      </c>
      <c r="C2069" s="2">
        <f t="shared" si="253"/>
        <v>0</v>
      </c>
      <c r="D2069" s="2">
        <f t="shared" si="254"/>
        <v>4.21</v>
      </c>
      <c r="E2069" s="2">
        <f t="shared" si="256"/>
        <v>4.2720000000000002</v>
      </c>
      <c r="F2069" s="2">
        <f t="shared" si="257"/>
        <v>4.3284999999999982</v>
      </c>
      <c r="G2069" s="2">
        <f t="shared" si="251"/>
        <v>4.3949999999999987</v>
      </c>
      <c r="H2069" s="2">
        <f t="shared" si="255"/>
        <v>4.2226499999999962</v>
      </c>
      <c r="I2069" s="2">
        <f t="array" ref="I2069">SUMPRODUCT(B2053:B2072, (ROW(B2053:B2072)-ROW(B2053)+1)) / (20*21/2)</f>
        <v>4.2527142857142861</v>
      </c>
      <c r="J2069" s="2">
        <f t="shared" ref="J2069:J2132" si="258">$J$4*B2069+J2068*(1-$J$4)</f>
        <v>4.3091678881293012</v>
      </c>
      <c r="K2069" s="2">
        <f t="shared" si="252"/>
        <v>4.3669989789375308</v>
      </c>
    </row>
    <row r="2070" spans="1:11" ht="13.5" x14ac:dyDescent="0.25">
      <c r="A2070" s="3">
        <f>TITRES_STAT!B2073</f>
        <v>45316</v>
      </c>
      <c r="B2070" s="5">
        <f>TITRES_STAT!D2073</f>
        <v>4.21</v>
      </c>
      <c r="C2070" s="2">
        <f t="shared" si="253"/>
        <v>0</v>
      </c>
      <c r="D2070" s="2">
        <f t="shared" si="254"/>
        <v>4.21</v>
      </c>
      <c r="E2070" s="2">
        <f t="shared" si="256"/>
        <v>4.2640000000000011</v>
      </c>
      <c r="F2070" s="2">
        <f t="shared" si="257"/>
        <v>4.3119999999999976</v>
      </c>
      <c r="G2070" s="2">
        <f t="shared" si="251"/>
        <v>4.3919999999999986</v>
      </c>
      <c r="H2070" s="2">
        <f t="shared" si="255"/>
        <v>4.2191999999999954</v>
      </c>
      <c r="I2070" s="2">
        <f t="array" ref="I2070">SUMPRODUCT(B2054:B2073, (ROW(B2054:B2073)-ROW(B2054)+1)) / (20*21/2)</f>
        <v>4.2518571428571432</v>
      </c>
      <c r="J2070" s="2">
        <f t="shared" si="258"/>
        <v>4.2997233273550819</v>
      </c>
      <c r="K2070" s="2">
        <f t="shared" si="252"/>
        <v>4.3608421562340984</v>
      </c>
    </row>
    <row r="2071" spans="1:11" ht="13.5" x14ac:dyDescent="0.25">
      <c r="A2071" s="3">
        <f>TITRES_STAT!B2074</f>
        <v>45317</v>
      </c>
      <c r="B2071" s="5">
        <f>TITRES_STAT!D2074</f>
        <v>4.21</v>
      </c>
      <c r="C2071" s="2">
        <f t="shared" si="253"/>
        <v>0</v>
      </c>
      <c r="D2071" s="2">
        <f t="shared" si="254"/>
        <v>4.21</v>
      </c>
      <c r="E2071" s="2">
        <f t="shared" si="256"/>
        <v>4.2560000000000002</v>
      </c>
      <c r="F2071" s="2">
        <f t="shared" si="257"/>
        <v>4.2954999999999979</v>
      </c>
      <c r="G2071" s="2">
        <f t="shared" si="251"/>
        <v>4.3861999999999997</v>
      </c>
      <c r="H2071" s="2">
        <f t="shared" si="255"/>
        <v>4.2146499999999953</v>
      </c>
      <c r="I2071" s="2">
        <f t="array" ref="I2071">SUMPRODUCT(B2055:B2074, (ROW(B2055:B2074)-ROW(B2055)+1)) / (20*21/2)</f>
        <v>4.2644285714285708</v>
      </c>
      <c r="J2071" s="2">
        <f t="shared" si="258"/>
        <v>4.2911782485593601</v>
      </c>
      <c r="K2071" s="2">
        <f t="shared" si="252"/>
        <v>4.3549267775582514</v>
      </c>
    </row>
    <row r="2072" spans="1:11" ht="13.5" x14ac:dyDescent="0.25">
      <c r="A2072" s="3">
        <f>TITRES_STAT!B2075</f>
        <v>45320</v>
      </c>
      <c r="B2072" s="5">
        <f>TITRES_STAT!D2075</f>
        <v>4.21</v>
      </c>
      <c r="C2072" s="2">
        <f t="shared" si="253"/>
        <v>0</v>
      </c>
      <c r="D2072" s="2">
        <f t="shared" si="254"/>
        <v>4.21</v>
      </c>
      <c r="E2072" s="2">
        <f t="shared" si="256"/>
        <v>4.2480000000000002</v>
      </c>
      <c r="F2072" s="2">
        <f t="shared" si="257"/>
        <v>4.2789999999999981</v>
      </c>
      <c r="G2072" s="2">
        <f t="shared" si="251"/>
        <v>4.3844000000000003</v>
      </c>
      <c r="H2072" s="2">
        <f t="shared" si="255"/>
        <v>4.2089499999999953</v>
      </c>
      <c r="I2072" s="2">
        <f t="array" ref="I2072">SUMPRODUCT(B2056:B2075, (ROW(B2056:B2075)-ROW(B2056)+1)) / (20*21/2)</f>
        <v>4.2593333333333332</v>
      </c>
      <c r="J2072" s="2">
        <f t="shared" si="258"/>
        <v>4.2834469867918017</v>
      </c>
      <c r="K2072" s="2">
        <f t="shared" si="252"/>
        <v>4.3492433745167514</v>
      </c>
    </row>
    <row r="2073" spans="1:11" ht="13.5" x14ac:dyDescent="0.25">
      <c r="A2073" s="3">
        <f>TITRES_STAT!B2076</f>
        <v>45321</v>
      </c>
      <c r="B2073" s="5">
        <f>TITRES_STAT!D2076</f>
        <v>4.2699999999999996</v>
      </c>
      <c r="C2073" s="2">
        <f t="shared" si="253"/>
        <v>5.9999999999999609E-2</v>
      </c>
      <c r="D2073" s="2">
        <f t="shared" si="254"/>
        <v>4.2219999999999995</v>
      </c>
      <c r="E2073" s="2">
        <f t="shared" si="256"/>
        <v>4.2350000000000012</v>
      </c>
      <c r="F2073" s="2">
        <f t="shared" si="257"/>
        <v>4.2679999999999989</v>
      </c>
      <c r="G2073" s="2">
        <f t="shared" si="251"/>
        <v>4.3800000000000008</v>
      </c>
      <c r="H2073" s="2">
        <f t="shared" si="255"/>
        <v>4.2023499999999947</v>
      </c>
      <c r="I2073" s="2">
        <f t="array" ref="I2073">SUMPRODUCT(B2057:B2076, (ROW(B2057:B2076)-ROW(B2057)+1)) / (20*21/2)</f>
        <v>4.2545714285714284</v>
      </c>
      <c r="J2073" s="2">
        <f t="shared" si="258"/>
        <v>4.282166321383059</v>
      </c>
      <c r="K2073" s="2">
        <f t="shared" si="252"/>
        <v>4.3461357912023688</v>
      </c>
    </row>
    <row r="2074" spans="1:11" ht="13.5" x14ac:dyDescent="0.25">
      <c r="A2074" s="3">
        <f>TITRES_STAT!B2077</f>
        <v>45322</v>
      </c>
      <c r="B2074" s="5">
        <f>TITRES_STAT!D2077</f>
        <v>4.4000000000000004</v>
      </c>
      <c r="C2074" s="2">
        <f t="shared" si="253"/>
        <v>0.13000000000000078</v>
      </c>
      <c r="D2074" s="2">
        <f t="shared" si="254"/>
        <v>4.26</v>
      </c>
      <c r="E2074" s="2">
        <f t="shared" si="256"/>
        <v>4.2350000000000003</v>
      </c>
      <c r="F2074" s="2">
        <f t="shared" si="257"/>
        <v>4.2734999999999994</v>
      </c>
      <c r="G2074" s="2">
        <f t="shared" si="251"/>
        <v>4.3782000000000014</v>
      </c>
      <c r="H2074" s="2">
        <f t="shared" si="255"/>
        <v>4.1963499999999962</v>
      </c>
      <c r="I2074" s="2">
        <f t="array" ref="I2074">SUMPRODUCT(B2058:B2077, (ROW(B2058:B2077)-ROW(B2058)+1)) / (20*21/2)</f>
        <v>4.2501428571428574</v>
      </c>
      <c r="J2074" s="2">
        <f t="shared" si="258"/>
        <v>4.2933885764894342</v>
      </c>
      <c r="K2074" s="2">
        <f t="shared" si="252"/>
        <v>4.3482481131160018</v>
      </c>
    </row>
    <row r="2075" spans="1:11" ht="13.5" x14ac:dyDescent="0.25">
      <c r="A2075" s="3">
        <f>TITRES_STAT!B2078</f>
        <v>45323</v>
      </c>
      <c r="B2075" s="5">
        <f>TITRES_STAT!D2078</f>
        <v>4.22</v>
      </c>
      <c r="C2075" s="2">
        <f t="shared" si="253"/>
        <v>-0.1800000000000006</v>
      </c>
      <c r="D2075" s="2">
        <f t="shared" si="254"/>
        <v>4.2619999999999996</v>
      </c>
      <c r="E2075" s="2">
        <f t="shared" si="256"/>
        <v>4.2359999999999998</v>
      </c>
      <c r="F2075" s="2">
        <f t="shared" si="257"/>
        <v>4.2699999999999996</v>
      </c>
      <c r="G2075" s="2">
        <f t="shared" si="251"/>
        <v>4.3768000000000002</v>
      </c>
      <c r="H2075" s="2">
        <f t="shared" si="255"/>
        <v>4.1906999999999961</v>
      </c>
      <c r="I2075" s="2">
        <f t="array" ref="I2075">SUMPRODUCT(B2059:B2078, (ROW(B2059:B2078)-ROW(B2059)+1)) / (20*21/2)</f>
        <v>4.2460476190476193</v>
      </c>
      <c r="J2075" s="2">
        <f t="shared" si="258"/>
        <v>4.2863991882523447</v>
      </c>
      <c r="K2075" s="2">
        <f t="shared" si="252"/>
        <v>4.3432187753467462</v>
      </c>
    </row>
    <row r="2076" spans="1:11" ht="13.5" x14ac:dyDescent="0.25">
      <c r="A2076" s="3">
        <f>TITRES_STAT!B2079</f>
        <v>45324</v>
      </c>
      <c r="B2076" s="5">
        <f>TITRES_STAT!D2079</f>
        <v>4.22</v>
      </c>
      <c r="C2076" s="2">
        <f t="shared" si="253"/>
        <v>0</v>
      </c>
      <c r="D2076" s="2">
        <f t="shared" si="254"/>
        <v>4.2640000000000002</v>
      </c>
      <c r="E2076" s="2">
        <f t="shared" si="256"/>
        <v>4.2370000000000001</v>
      </c>
      <c r="F2076" s="2">
        <f t="shared" si="257"/>
        <v>4.2664999999999997</v>
      </c>
      <c r="G2076" s="2">
        <f t="shared" si="251"/>
        <v>4.3778000000000006</v>
      </c>
      <c r="H2076" s="2">
        <f t="shared" si="255"/>
        <v>4.1850499999999968</v>
      </c>
      <c r="I2076" s="2">
        <f t="array" ref="I2076">SUMPRODUCT(B2060:B2079, (ROW(B2060:B2079)-ROW(B2060)+1)) / (20*21/2)</f>
        <v>4.2413333333333334</v>
      </c>
      <c r="J2076" s="2">
        <f t="shared" si="258"/>
        <v>4.2800754560378351</v>
      </c>
      <c r="K2076" s="2">
        <f t="shared" si="252"/>
        <v>4.3383866665096189</v>
      </c>
    </row>
    <row r="2077" spans="1:11" ht="13.5" x14ac:dyDescent="0.25">
      <c r="A2077" s="3">
        <f>TITRES_STAT!B2080</f>
        <v>45327</v>
      </c>
      <c r="B2077" s="5">
        <f>TITRES_STAT!D2080</f>
        <v>4.22</v>
      </c>
      <c r="C2077" s="2">
        <f t="shared" si="253"/>
        <v>0</v>
      </c>
      <c r="D2077" s="2">
        <f t="shared" si="254"/>
        <v>4.266</v>
      </c>
      <c r="E2077" s="2">
        <f t="shared" si="256"/>
        <v>4.2379999999999995</v>
      </c>
      <c r="F2077" s="2">
        <f t="shared" si="257"/>
        <v>4.2629999999999999</v>
      </c>
      <c r="G2077" s="2">
        <f t="shared" si="251"/>
        <v>4.3762000000000008</v>
      </c>
      <c r="H2077" s="2">
        <f t="shared" si="255"/>
        <v>4.1805999999999965</v>
      </c>
      <c r="I2077" s="2">
        <f t="array" ref="I2077">SUMPRODUCT(B2061:B2080, (ROW(B2061:B2080)-ROW(B2061)+1)) / (20*21/2)</f>
        <v>4.2370000000000001</v>
      </c>
      <c r="J2077" s="2">
        <f t="shared" si="258"/>
        <v>4.2743539840342315</v>
      </c>
      <c r="K2077" s="2">
        <f t="shared" si="252"/>
        <v>4.3337440521366926</v>
      </c>
    </row>
    <row r="2078" spans="1:11" ht="13.5" x14ac:dyDescent="0.25">
      <c r="A2078" s="3">
        <f>TITRES_STAT!B2081</f>
        <v>45328</v>
      </c>
      <c r="B2078" s="5">
        <f>TITRES_STAT!D2081</f>
        <v>4.22</v>
      </c>
      <c r="C2078" s="2">
        <f t="shared" si="253"/>
        <v>0</v>
      </c>
      <c r="D2078" s="2">
        <f t="shared" si="254"/>
        <v>4.2559999999999993</v>
      </c>
      <c r="E2078" s="2">
        <f t="shared" si="256"/>
        <v>4.238999999999999</v>
      </c>
      <c r="F2078" s="2">
        <f t="shared" si="257"/>
        <v>4.259500000000001</v>
      </c>
      <c r="G2078" s="2">
        <f t="shared" si="251"/>
        <v>4.3746000000000018</v>
      </c>
      <c r="H2078" s="2">
        <f t="shared" si="255"/>
        <v>4.1756999999999955</v>
      </c>
      <c r="I2078" s="2">
        <f t="array" ref="I2078">SUMPRODUCT(B2062:B2081, (ROW(B2062:B2081)-ROW(B2062)+1)) / (20*21/2)</f>
        <v>4.2482857142857142</v>
      </c>
      <c r="J2078" s="2">
        <f t="shared" si="258"/>
        <v>4.2691774141262098</v>
      </c>
      <c r="K2078" s="2">
        <f t="shared" si="252"/>
        <v>4.3292835010725081</v>
      </c>
    </row>
    <row r="2079" spans="1:11" ht="13.5" x14ac:dyDescent="0.25">
      <c r="A2079" s="3">
        <f>TITRES_STAT!B2082</f>
        <v>45329</v>
      </c>
      <c r="B2079" s="5">
        <f>TITRES_STAT!D2082</f>
        <v>4.21</v>
      </c>
      <c r="C2079" s="2">
        <f t="shared" si="253"/>
        <v>-9.9999999999997868E-3</v>
      </c>
      <c r="D2079" s="2">
        <f t="shared" si="254"/>
        <v>4.218</v>
      </c>
      <c r="E2079" s="2">
        <f t="shared" si="256"/>
        <v>4.238999999999999</v>
      </c>
      <c r="F2079" s="2">
        <f t="shared" si="257"/>
        <v>4.2554999999999996</v>
      </c>
      <c r="G2079" s="2">
        <f t="shared" si="251"/>
        <v>4.3728000000000016</v>
      </c>
      <c r="H2079" s="2">
        <f t="shared" si="255"/>
        <v>4.1717499999999967</v>
      </c>
      <c r="I2079" s="2">
        <f t="array" ref="I2079">SUMPRODUCT(B2063:B2082, (ROW(B2063:B2082)-ROW(B2063)+1)) / (20*21/2)</f>
        <v>4.2439523809523809</v>
      </c>
      <c r="J2079" s="2">
        <f t="shared" si="258"/>
        <v>4.2635414699237142</v>
      </c>
      <c r="K2079" s="2">
        <f t="shared" si="252"/>
        <v>4.3246057167167233</v>
      </c>
    </row>
    <row r="2080" spans="1:11" ht="13.5" x14ac:dyDescent="0.25">
      <c r="A2080" s="3">
        <f>TITRES_STAT!B2083</f>
        <v>45330</v>
      </c>
      <c r="B2080" s="5">
        <f>TITRES_STAT!D2083</f>
        <v>4.21</v>
      </c>
      <c r="C2080" s="2">
        <f t="shared" si="253"/>
        <v>0</v>
      </c>
      <c r="D2080" s="2">
        <f t="shared" si="254"/>
        <v>4.2160000000000002</v>
      </c>
      <c r="E2080" s="2">
        <f t="shared" si="256"/>
        <v>4.2389999999999999</v>
      </c>
      <c r="F2080" s="2">
        <f t="shared" si="257"/>
        <v>4.2515000000000001</v>
      </c>
      <c r="G2080" s="2">
        <f t="shared" si="251"/>
        <v>4.3710000000000022</v>
      </c>
      <c r="H2080" s="2">
        <f t="shared" si="255"/>
        <v>4.1688999999999972</v>
      </c>
      <c r="I2080" s="2">
        <f t="array" ref="I2080">SUMPRODUCT(B2064:B2083, (ROW(B2064:B2083)-ROW(B2064)+1)) / (20*21/2)</f>
        <v>4.24</v>
      </c>
      <c r="J2080" s="2">
        <f t="shared" si="258"/>
        <v>4.2584422823119326</v>
      </c>
      <c r="K2080" s="2">
        <f t="shared" si="252"/>
        <v>4.3201113748846947</v>
      </c>
    </row>
    <row r="2081" spans="1:11" ht="13.5" x14ac:dyDescent="0.25">
      <c r="A2081" s="3">
        <f>TITRES_STAT!B2084</f>
        <v>45331</v>
      </c>
      <c r="B2081" s="5">
        <f>TITRES_STAT!D2084</f>
        <v>4.37</v>
      </c>
      <c r="C2081" s="2">
        <f t="shared" si="253"/>
        <v>0.16000000000000014</v>
      </c>
      <c r="D2081" s="2">
        <f t="shared" si="254"/>
        <v>4.2460000000000004</v>
      </c>
      <c r="E2081" s="2">
        <f t="shared" si="256"/>
        <v>4.2549999999999999</v>
      </c>
      <c r="F2081" s="2">
        <f t="shared" si="257"/>
        <v>4.2554999999999996</v>
      </c>
      <c r="G2081" s="2">
        <f t="shared" si="251"/>
        <v>4.3724000000000025</v>
      </c>
      <c r="H2081" s="2">
        <f t="shared" si="255"/>
        <v>4.1668499999999975</v>
      </c>
      <c r="I2081" s="2">
        <f t="array" ref="I2081">SUMPRODUCT(B2065:B2084, (ROW(B2065:B2084)-ROW(B2065)+1)) / (20*21/2)</f>
        <v>4.2369523809523812</v>
      </c>
      <c r="J2081" s="2">
        <f t="shared" si="258"/>
        <v>4.2690668268536527</v>
      </c>
      <c r="K2081" s="2">
        <f t="shared" si="252"/>
        <v>4.3220677915558827</v>
      </c>
    </row>
    <row r="2082" spans="1:11" ht="13.5" x14ac:dyDescent="0.25">
      <c r="A2082" s="3">
        <f>TITRES_STAT!B2085</f>
        <v>45334</v>
      </c>
      <c r="B2082" s="5">
        <f>TITRES_STAT!D2085</f>
        <v>4.21</v>
      </c>
      <c r="C2082" s="2">
        <f t="shared" si="253"/>
        <v>-0.16000000000000014</v>
      </c>
      <c r="D2082" s="2">
        <f t="shared" si="254"/>
        <v>4.2440000000000007</v>
      </c>
      <c r="E2082" s="2">
        <f t="shared" si="256"/>
        <v>4.2549999999999999</v>
      </c>
      <c r="F2082" s="2">
        <f t="shared" si="257"/>
        <v>4.2514999999999992</v>
      </c>
      <c r="G2082" s="2">
        <f t="shared" si="251"/>
        <v>4.3706000000000031</v>
      </c>
      <c r="H2082" s="2">
        <f t="shared" si="255"/>
        <v>4.1650499999999973</v>
      </c>
      <c r="I2082" s="2">
        <f t="array" ref="I2082">SUMPRODUCT(B2066:B2085, (ROW(B2066:B2085)-ROW(B2066)+1)) / (20*21/2)</f>
        <v>4.2348095238095231</v>
      </c>
      <c r="J2082" s="2">
        <f t="shared" si="258"/>
        <v>4.2634414147723518</v>
      </c>
      <c r="K2082" s="2">
        <f t="shared" si="252"/>
        <v>4.3176729762007504</v>
      </c>
    </row>
    <row r="2083" spans="1:11" ht="13.5" x14ac:dyDescent="0.25">
      <c r="A2083" s="3">
        <f>TITRES_STAT!B2086</f>
        <v>45335</v>
      </c>
      <c r="B2083" s="5">
        <f>TITRES_STAT!D2086</f>
        <v>4.21</v>
      </c>
      <c r="C2083" s="2">
        <f t="shared" si="253"/>
        <v>0</v>
      </c>
      <c r="D2083" s="2">
        <f t="shared" si="254"/>
        <v>4.242</v>
      </c>
      <c r="E2083" s="2">
        <f t="shared" si="256"/>
        <v>4.2490000000000006</v>
      </c>
      <c r="F2083" s="2">
        <f t="shared" si="257"/>
        <v>4.2419999999999991</v>
      </c>
      <c r="G2083" s="2">
        <f t="shared" si="251"/>
        <v>4.3686000000000034</v>
      </c>
      <c r="H2083" s="2">
        <f t="shared" si="255"/>
        <v>4.1642499999999982</v>
      </c>
      <c r="I2083" s="2">
        <f t="array" ref="I2083">SUMPRODUCT(B2067:B2086, (ROW(B2067:B2086)-ROW(B2067)+1)) / (20*21/2)</f>
        <v>4.2498095238095228</v>
      </c>
      <c r="J2083" s="2">
        <f t="shared" si="258"/>
        <v>4.2583517562226039</v>
      </c>
      <c r="K2083" s="2">
        <f t="shared" si="252"/>
        <v>4.3134505065458191</v>
      </c>
    </row>
    <row r="2084" spans="1:11" ht="13.5" x14ac:dyDescent="0.25">
      <c r="A2084" s="3">
        <f>TITRES_STAT!B2087</f>
        <v>45336</v>
      </c>
      <c r="B2084" s="5">
        <f>TITRES_STAT!D2087</f>
        <v>4.21</v>
      </c>
      <c r="C2084" s="2">
        <f t="shared" si="253"/>
        <v>0</v>
      </c>
      <c r="D2084" s="2">
        <f t="shared" si="254"/>
        <v>4.242</v>
      </c>
      <c r="E2084" s="2">
        <f t="shared" si="256"/>
        <v>4.2300000000000004</v>
      </c>
      <c r="F2084" s="2">
        <f t="shared" si="257"/>
        <v>4.232499999999999</v>
      </c>
      <c r="G2084" s="2">
        <f t="shared" si="251"/>
        <v>4.3628000000000036</v>
      </c>
      <c r="H2084" s="2">
        <f t="shared" si="255"/>
        <v>4.1643999999999988</v>
      </c>
      <c r="I2084" s="2">
        <f t="array" ref="I2084">SUMPRODUCT(B2068:B2087, (ROW(B2068:B2087)-ROW(B2068)+1)) / (20*21/2)</f>
        <v>4.2639523809523796</v>
      </c>
      <c r="J2084" s="2">
        <f t="shared" si="258"/>
        <v>4.2537468270585466</v>
      </c>
      <c r="K2084" s="2">
        <f t="shared" si="252"/>
        <v>4.3093936239361792</v>
      </c>
    </row>
    <row r="2085" spans="1:11" ht="13.5" x14ac:dyDescent="0.25">
      <c r="A2085" s="3">
        <f>TITRES_STAT!B2088</f>
        <v>45337</v>
      </c>
      <c r="B2085" s="5">
        <f>TITRES_STAT!D2088</f>
        <v>4.21</v>
      </c>
      <c r="C2085" s="2">
        <f t="shared" si="253"/>
        <v>0</v>
      </c>
      <c r="D2085" s="2">
        <f t="shared" si="254"/>
        <v>4.242</v>
      </c>
      <c r="E2085" s="2">
        <f t="shared" si="256"/>
        <v>4.229000000000001</v>
      </c>
      <c r="F2085" s="2">
        <f t="shared" si="257"/>
        <v>4.232499999999999</v>
      </c>
      <c r="G2085" s="2">
        <f t="shared" si="251"/>
        <v>4.3566000000000038</v>
      </c>
      <c r="H2085" s="2">
        <f t="shared" si="255"/>
        <v>4.165449999999999</v>
      </c>
      <c r="I2085" s="2">
        <f t="array" ref="I2085">SUMPRODUCT(B2069:B2088, (ROW(B2069:B2088)-ROW(B2069)+1)) / (20*21/2)</f>
        <v>4.2600952380952384</v>
      </c>
      <c r="J2085" s="2">
        <f t="shared" si="258"/>
        <v>4.2495804625767803</v>
      </c>
      <c r="K2085" s="2">
        <f t="shared" si="252"/>
        <v>4.3054958347622119</v>
      </c>
    </row>
    <row r="2086" spans="1:11" ht="13.5" x14ac:dyDescent="0.25">
      <c r="A2086" s="3">
        <f>TITRES_STAT!B2089</f>
        <v>45338</v>
      </c>
      <c r="B2086" s="5">
        <f>TITRES_STAT!D2089</f>
        <v>4.3899999999999997</v>
      </c>
      <c r="C2086" s="2">
        <f t="shared" si="253"/>
        <v>0.17999999999999972</v>
      </c>
      <c r="D2086" s="2">
        <f t="shared" si="254"/>
        <v>4.2460000000000004</v>
      </c>
      <c r="E2086" s="2">
        <f t="shared" si="256"/>
        <v>4.2460000000000004</v>
      </c>
      <c r="F2086" s="2">
        <f t="shared" si="257"/>
        <v>4.2414999999999985</v>
      </c>
      <c r="G2086" s="2">
        <f t="shared" si="251"/>
        <v>4.3500000000000032</v>
      </c>
      <c r="H2086" s="2">
        <f t="shared" si="255"/>
        <v>4.1673999999999989</v>
      </c>
      <c r="I2086" s="2">
        <f t="array" ref="I2086">SUMPRODUCT(B2070:B2089, (ROW(B2070:B2089)-ROW(B2070)+1)) / (20*21/2)</f>
        <v>4.2562380952380954</v>
      </c>
      <c r="J2086" s="2">
        <f t="shared" si="258"/>
        <v>4.2629537518551821</v>
      </c>
      <c r="K2086" s="2">
        <f t="shared" si="252"/>
        <v>4.3088097235950658</v>
      </c>
    </row>
    <row r="2087" spans="1:11" ht="13.5" x14ac:dyDescent="0.25">
      <c r="A2087" s="3">
        <f>TITRES_STAT!B2090</f>
        <v>45341</v>
      </c>
      <c r="B2087" s="5">
        <f>TITRES_STAT!D2090</f>
        <v>4.3899999999999997</v>
      </c>
      <c r="C2087" s="2">
        <f t="shared" si="253"/>
        <v>0</v>
      </c>
      <c r="D2087" s="2">
        <f t="shared" si="254"/>
        <v>4.282</v>
      </c>
      <c r="E2087" s="2">
        <f t="shared" si="256"/>
        <v>4.2629999999999999</v>
      </c>
      <c r="F2087" s="2">
        <f t="shared" si="257"/>
        <v>4.2504999999999988</v>
      </c>
      <c r="G2087" s="2">
        <f t="shared" si="251"/>
        <v>4.3434000000000026</v>
      </c>
      <c r="H2087" s="2">
        <f t="shared" si="255"/>
        <v>4.1702499999999985</v>
      </c>
      <c r="I2087" s="2">
        <f t="array" ref="I2087">SUMPRODUCT(B2071:B2090, (ROW(B2071:B2090)-ROW(B2071)+1)) / (20*21/2)</f>
        <v>4.2523809523809524</v>
      </c>
      <c r="J2087" s="2">
        <f t="shared" si="258"/>
        <v>4.2750533945356413</v>
      </c>
      <c r="K2087" s="2">
        <f t="shared" si="252"/>
        <v>4.3119936560031027</v>
      </c>
    </row>
    <row r="2088" spans="1:11" ht="13.5" x14ac:dyDescent="0.25">
      <c r="A2088" s="3">
        <f>TITRES_STAT!B2091</f>
        <v>45342</v>
      </c>
      <c r="B2088" s="5">
        <f>TITRES_STAT!D2091</f>
        <v>4.21</v>
      </c>
      <c r="C2088" s="2">
        <f t="shared" si="253"/>
        <v>-0.17999999999999972</v>
      </c>
      <c r="D2088" s="2">
        <f t="shared" si="254"/>
        <v>4.282</v>
      </c>
      <c r="E2088" s="2">
        <f t="shared" si="256"/>
        <v>4.2620000000000005</v>
      </c>
      <c r="F2088" s="2">
        <f t="shared" si="257"/>
        <v>4.2504999999999988</v>
      </c>
      <c r="G2088" s="2">
        <f t="shared" si="251"/>
        <v>4.3338000000000019</v>
      </c>
      <c r="H2088" s="2">
        <f t="shared" si="255"/>
        <v>4.173049999999999</v>
      </c>
      <c r="I2088" s="2">
        <f t="array" ref="I2088">SUMPRODUCT(B2072:B2091, (ROW(B2072:B2091)-ROW(B2072)+1)) / (20*21/2)</f>
        <v>4.2475714285714288</v>
      </c>
      <c r="J2088" s="2">
        <f t="shared" si="258"/>
        <v>4.2688578331512943</v>
      </c>
      <c r="K2088" s="2">
        <f t="shared" si="252"/>
        <v>4.3079939047872946</v>
      </c>
    </row>
    <row r="2089" spans="1:11" ht="13.5" x14ac:dyDescent="0.25">
      <c r="A2089" s="3">
        <f>TITRES_STAT!B2092</f>
        <v>45343</v>
      </c>
      <c r="B2089" s="5">
        <f>TITRES_STAT!D2092</f>
        <v>4.21</v>
      </c>
      <c r="C2089" s="2">
        <f t="shared" si="253"/>
        <v>0</v>
      </c>
      <c r="D2089" s="2">
        <f t="shared" si="254"/>
        <v>4.282</v>
      </c>
      <c r="E2089" s="2">
        <f t="shared" si="256"/>
        <v>4.2620000000000005</v>
      </c>
      <c r="F2089" s="2">
        <f t="shared" si="257"/>
        <v>4.2504999999999988</v>
      </c>
      <c r="G2089" s="2">
        <f t="shared" si="251"/>
        <v>4.324200000000002</v>
      </c>
      <c r="H2089" s="2">
        <f t="shared" si="255"/>
        <v>4.1766499999999986</v>
      </c>
      <c r="I2089" s="2">
        <f t="array" ref="I2089">SUMPRODUCT(B2073:B2092, (ROW(B2073:B2092)-ROW(B2073)+1)) / (20*21/2)</f>
        <v>4.2256666666666653</v>
      </c>
      <c r="J2089" s="2">
        <f t="shared" si="258"/>
        <v>4.2632523252321235</v>
      </c>
      <c r="K2089" s="2">
        <f t="shared" si="252"/>
        <v>4.3041510065603417</v>
      </c>
    </row>
    <row r="2090" spans="1:11" ht="13.5" x14ac:dyDescent="0.25">
      <c r="A2090" s="3">
        <f>TITRES_STAT!B2093</f>
        <v>45344</v>
      </c>
      <c r="B2090" s="5">
        <f>TITRES_STAT!D2093</f>
        <v>4.21</v>
      </c>
      <c r="C2090" s="2">
        <f t="shared" si="253"/>
        <v>0</v>
      </c>
      <c r="D2090" s="2">
        <f t="shared" si="254"/>
        <v>4.282</v>
      </c>
      <c r="E2090" s="2">
        <f t="shared" si="256"/>
        <v>4.2620000000000005</v>
      </c>
      <c r="F2090" s="2">
        <f t="shared" si="257"/>
        <v>4.2504999999999988</v>
      </c>
      <c r="G2090" s="2">
        <f t="shared" si="251"/>
        <v>4.3146000000000022</v>
      </c>
      <c r="H2090" s="2">
        <f t="shared" si="255"/>
        <v>4.1809999999999992</v>
      </c>
      <c r="I2090" s="2">
        <f t="array" ref="I2090">SUMPRODUCT(B2074:B2093, (ROW(B2074:B2093)-ROW(B2074)+1)) / (20*21/2)</f>
        <v>4.2046666666666663</v>
      </c>
      <c r="J2090" s="2">
        <f t="shared" si="258"/>
        <v>4.2581806752100171</v>
      </c>
      <c r="K2090" s="2">
        <f t="shared" si="252"/>
        <v>4.3004588102246419</v>
      </c>
    </row>
    <row r="2091" spans="1:11" ht="13.5" x14ac:dyDescent="0.25">
      <c r="A2091" s="3">
        <f>TITRES_STAT!B2094</f>
        <v>45345</v>
      </c>
      <c r="B2091" s="5">
        <f>TITRES_STAT!D2094</f>
        <v>4.2</v>
      </c>
      <c r="C2091" s="2">
        <f t="shared" si="253"/>
        <v>-9.9999999999997868E-3</v>
      </c>
      <c r="D2091" s="2">
        <f t="shared" si="254"/>
        <v>4.2439999999999998</v>
      </c>
      <c r="E2091" s="2">
        <f t="shared" si="256"/>
        <v>4.2450000000000001</v>
      </c>
      <c r="F2091" s="2">
        <f t="shared" si="257"/>
        <v>4.2499999999999991</v>
      </c>
      <c r="G2091" s="2">
        <f t="shared" si="251"/>
        <v>4.3050000000000015</v>
      </c>
      <c r="H2091" s="2">
        <f t="shared" si="255"/>
        <v>4.1860499999999989</v>
      </c>
      <c r="I2091" s="2">
        <f t="array" ref="I2091">SUMPRODUCT(B2075:B2094, (ROW(B2075:B2094)-ROW(B2075)+1)) / (20*21/2)</f>
        <v>4.1848571428571422</v>
      </c>
      <c r="J2091" s="2">
        <f t="shared" si="258"/>
        <v>4.252639658523349</v>
      </c>
      <c r="K2091" s="2">
        <f t="shared" si="252"/>
        <v>4.2965192490393624</v>
      </c>
    </row>
    <row r="2092" spans="1:11" ht="13.5" x14ac:dyDescent="0.25">
      <c r="A2092" s="3">
        <f>TITRES_STAT!B2095</f>
        <v>45348</v>
      </c>
      <c r="B2092" s="5">
        <f>TITRES_STAT!D2095</f>
        <v>4.0199999999999996</v>
      </c>
      <c r="C2092" s="2">
        <f t="shared" si="253"/>
        <v>-0.1800000000000006</v>
      </c>
      <c r="D2092" s="2">
        <f t="shared" si="254"/>
        <v>4.17</v>
      </c>
      <c r="E2092" s="2">
        <f t="shared" si="256"/>
        <v>4.2260000000000009</v>
      </c>
      <c r="F2092" s="2">
        <f t="shared" si="257"/>
        <v>4.240499999999999</v>
      </c>
      <c r="G2092" s="2">
        <f t="shared" si="251"/>
        <v>4.2918000000000012</v>
      </c>
      <c r="H2092" s="2">
        <f t="shared" si="255"/>
        <v>4.1894999999999989</v>
      </c>
      <c r="I2092" s="2">
        <f t="array" ref="I2092">SUMPRODUCT(B2076:B2095, (ROW(B2076:B2095)-ROW(B2076)+1)) / (20*21/2)</f>
        <v>4.1668571428571424</v>
      </c>
      <c r="J2092" s="2">
        <f t="shared" si="258"/>
        <v>4.2304835005687442</v>
      </c>
      <c r="K2092" s="2">
        <f t="shared" si="252"/>
        <v>4.2856753569201711</v>
      </c>
    </row>
    <row r="2093" spans="1:11" ht="13.5" x14ac:dyDescent="0.25">
      <c r="A2093" s="3">
        <f>TITRES_STAT!B2096</f>
        <v>45349</v>
      </c>
      <c r="B2093" s="5">
        <f>TITRES_STAT!D2096</f>
        <v>4.0199999999999996</v>
      </c>
      <c r="C2093" s="2">
        <f t="shared" si="253"/>
        <v>0</v>
      </c>
      <c r="D2093" s="2">
        <f t="shared" si="254"/>
        <v>4.1319999999999997</v>
      </c>
      <c r="E2093" s="2">
        <f t="shared" si="256"/>
        <v>4.206999999999999</v>
      </c>
      <c r="F2093" s="2">
        <f t="shared" si="257"/>
        <v>4.2279999999999998</v>
      </c>
      <c r="G2093" s="2">
        <f t="shared" si="251"/>
        <v>4.2828000000000008</v>
      </c>
      <c r="H2093" s="2">
        <f t="shared" si="255"/>
        <v>4.1922499999999987</v>
      </c>
      <c r="I2093" s="2">
        <f t="array" ref="I2093">SUMPRODUCT(B2077:B2096, (ROW(B2077:B2096)-ROW(B2077)+1)) / (20*21/2)</f>
        <v>4.1326666666666672</v>
      </c>
      <c r="J2093" s="2">
        <f t="shared" si="258"/>
        <v>4.2104374528955306</v>
      </c>
      <c r="K2093" s="2">
        <f t="shared" si="252"/>
        <v>4.2752567154723211</v>
      </c>
    </row>
    <row r="2094" spans="1:11" ht="13.5" x14ac:dyDescent="0.25">
      <c r="A2094" s="3">
        <f>TITRES_STAT!B2097</f>
        <v>45350</v>
      </c>
      <c r="B2094" s="5">
        <f>TITRES_STAT!D2097</f>
        <v>4.0199999999999996</v>
      </c>
      <c r="C2094" s="2">
        <f t="shared" si="253"/>
        <v>0</v>
      </c>
      <c r="D2094" s="2">
        <f t="shared" si="254"/>
        <v>4.0939999999999994</v>
      </c>
      <c r="E2094" s="2">
        <f t="shared" si="256"/>
        <v>4.1879999999999997</v>
      </c>
      <c r="F2094" s="2">
        <f t="shared" si="257"/>
        <v>4.2089999999999996</v>
      </c>
      <c r="G2094" s="2">
        <f t="shared" si="251"/>
        <v>4.2778000000000009</v>
      </c>
      <c r="H2094" s="2">
        <f t="shared" si="255"/>
        <v>4.1942499999999985</v>
      </c>
      <c r="I2094" s="2">
        <f t="array" ref="I2094">SUMPRODUCT(B2078:B2097, (ROW(B2078:B2097)-ROW(B2078)+1)) / (20*21/2)</f>
        <v>4.0907619047619059</v>
      </c>
      <c r="J2094" s="2">
        <f t="shared" si="258"/>
        <v>4.1923005526197654</v>
      </c>
      <c r="K2094" s="2">
        <f t="shared" si="252"/>
        <v>4.2652466481988967</v>
      </c>
    </row>
    <row r="2095" spans="1:11" ht="13.5" x14ac:dyDescent="0.25">
      <c r="A2095" s="3">
        <f>TITRES_STAT!B2098</f>
        <v>45351</v>
      </c>
      <c r="B2095" s="5">
        <f>TITRES_STAT!D2098</f>
        <v>4.0199999999999996</v>
      </c>
      <c r="C2095" s="2">
        <f t="shared" si="253"/>
        <v>0</v>
      </c>
      <c r="D2095" s="2">
        <f t="shared" si="254"/>
        <v>4.0559999999999992</v>
      </c>
      <c r="E2095" s="2">
        <f t="shared" si="256"/>
        <v>4.1689999999999996</v>
      </c>
      <c r="F2095" s="2">
        <f t="shared" si="257"/>
        <v>4.1989999999999998</v>
      </c>
      <c r="G2095" s="2">
        <f t="shared" si="251"/>
        <v>4.272800000000001</v>
      </c>
      <c r="H2095" s="2">
        <f t="shared" si="255"/>
        <v>4.1954499999999983</v>
      </c>
      <c r="I2095" s="2">
        <f t="array" ref="I2095">SUMPRODUCT(B2079:B2098, (ROW(B2079:B2098)-ROW(B2079)+1)) / (20*21/2)</f>
        <v>4.0511428571428576</v>
      </c>
      <c r="J2095" s="2">
        <f t="shared" si="258"/>
        <v>4.1758909761797876</v>
      </c>
      <c r="K2095" s="2">
        <f t="shared" si="252"/>
        <v>4.2556291325832536</v>
      </c>
    </row>
    <row r="2096" spans="1:11" ht="13.5" x14ac:dyDescent="0.25">
      <c r="A2096" s="3">
        <f>TITRES_STAT!B2099</f>
        <v>45352</v>
      </c>
      <c r="B2096" s="5">
        <f>TITRES_STAT!D2099</f>
        <v>3.84</v>
      </c>
      <c r="C2096" s="2">
        <f t="shared" si="253"/>
        <v>-0.17999999999999972</v>
      </c>
      <c r="D2096" s="2">
        <f t="shared" si="254"/>
        <v>3.9839999999999995</v>
      </c>
      <c r="E2096" s="2">
        <f t="shared" si="256"/>
        <v>4.1139999999999999</v>
      </c>
      <c r="F2096" s="2">
        <f t="shared" si="257"/>
        <v>4.18</v>
      </c>
      <c r="G2096" s="2">
        <f t="shared" si="251"/>
        <v>4.2640000000000011</v>
      </c>
      <c r="H2096" s="2">
        <f t="shared" si="255"/>
        <v>4.1965999999999983</v>
      </c>
      <c r="I2096" s="2">
        <f t="array" ref="I2096">SUMPRODUCT(B2080:B2099, (ROW(B2080:B2099)-ROW(B2080)+1)) / (20*21/2)</f>
        <v>4.013809523809523</v>
      </c>
      <c r="J2096" s="2">
        <f t="shared" si="258"/>
        <v>4.1439013594007603</v>
      </c>
      <c r="K2096" s="2">
        <f t="shared" si="252"/>
        <v>4.239329950913322</v>
      </c>
    </row>
    <row r="2097" spans="1:11" ht="13.5" x14ac:dyDescent="0.25">
      <c r="A2097" s="3">
        <f>TITRES_STAT!B2100</f>
        <v>45355</v>
      </c>
      <c r="B2097" s="5">
        <f>TITRES_STAT!D2100</f>
        <v>3.74</v>
      </c>
      <c r="C2097" s="2">
        <f t="shared" si="253"/>
        <v>-9.9999999999999645E-2</v>
      </c>
      <c r="D2097" s="2">
        <f t="shared" si="254"/>
        <v>3.9279999999999999</v>
      </c>
      <c r="E2097" s="2">
        <f t="shared" si="256"/>
        <v>4.0490000000000004</v>
      </c>
      <c r="F2097" s="2">
        <f t="shared" si="257"/>
        <v>4.1559999999999997</v>
      </c>
      <c r="G2097" s="2">
        <f t="shared" si="251"/>
        <v>4.2532000000000014</v>
      </c>
      <c r="H2097" s="2">
        <f t="shared" si="255"/>
        <v>4.1972499999999986</v>
      </c>
      <c r="I2097" s="2">
        <f t="array" ref="I2097">SUMPRODUCT(B2081:B2100, (ROW(B2081:B2100)-ROW(B2081)+1)) / (20*21/2)</f>
        <v>3.9787142857142856</v>
      </c>
      <c r="J2097" s="2">
        <f t="shared" si="258"/>
        <v>4.1054345632673552</v>
      </c>
      <c r="K2097" s="2">
        <f t="shared" si="252"/>
        <v>4.2197483842108383</v>
      </c>
    </row>
    <row r="2098" spans="1:11" ht="13.5" x14ac:dyDescent="0.25">
      <c r="A2098" s="3">
        <f>TITRES_STAT!B2101</f>
        <v>45356</v>
      </c>
      <c r="B2098" s="5">
        <f>TITRES_STAT!D2101</f>
        <v>3.74</v>
      </c>
      <c r="C2098" s="2">
        <f t="shared" si="253"/>
        <v>0</v>
      </c>
      <c r="D2098" s="2">
        <f t="shared" si="254"/>
        <v>3.8719999999999999</v>
      </c>
      <c r="E2098" s="2">
        <f t="shared" si="256"/>
        <v>4.0020000000000007</v>
      </c>
      <c r="F2098" s="2">
        <f t="shared" si="257"/>
        <v>4.1319999999999997</v>
      </c>
      <c r="G2098" s="2">
        <f t="shared" ref="G2098:G2161" si="259">AVERAGE(B2049:B2098)</f>
        <v>4.2386000000000017</v>
      </c>
      <c r="H2098" s="2">
        <f t="shared" si="255"/>
        <v>4.1979499999999987</v>
      </c>
      <c r="I2098" s="2">
        <f t="array" ref="I2098">SUMPRODUCT(B2082:B2101, (ROW(B2082:B2101)-ROW(B2082)+1)) / (20*21/2)</f>
        <v>3.9458571428571432</v>
      </c>
      <c r="J2098" s="2">
        <f t="shared" si="258"/>
        <v>4.0706312715276072</v>
      </c>
      <c r="K2098" s="2">
        <f t="shared" si="252"/>
        <v>4.2009347220849227</v>
      </c>
    </row>
    <row r="2099" spans="1:11" ht="13.5" x14ac:dyDescent="0.25">
      <c r="A2099" s="3">
        <f>TITRES_STAT!B2102</f>
        <v>45357</v>
      </c>
      <c r="B2099" s="5">
        <f>TITRES_STAT!D2102</f>
        <v>3.74</v>
      </c>
      <c r="C2099" s="2">
        <f t="shared" si="253"/>
        <v>0</v>
      </c>
      <c r="D2099" s="2">
        <f t="shared" si="254"/>
        <v>3.8159999999999998</v>
      </c>
      <c r="E2099" s="2">
        <f t="shared" si="256"/>
        <v>3.9550000000000005</v>
      </c>
      <c r="F2099" s="2">
        <f t="shared" si="257"/>
        <v>4.1084999999999994</v>
      </c>
      <c r="G2099" s="2">
        <f t="shared" si="259"/>
        <v>4.2226000000000008</v>
      </c>
      <c r="H2099" s="2">
        <f t="shared" si="255"/>
        <v>4.199349999999999</v>
      </c>
      <c r="I2099" s="2">
        <f t="array" ref="I2099">SUMPRODUCT(B2083:B2102, (ROW(B2083:B2102)-ROW(B2083)+1)) / (20*21/2)</f>
        <v>3.9160000000000008</v>
      </c>
      <c r="J2099" s="2">
        <f t="shared" si="258"/>
        <v>4.0391425790011688</v>
      </c>
      <c r="K2099" s="2">
        <f t="shared" ref="K2099:K2162" si="260">$K$4*B2099+(1-$K$4)*K2098</f>
        <v>4.1828588506306117</v>
      </c>
    </row>
    <row r="2100" spans="1:11" ht="13.5" x14ac:dyDescent="0.25">
      <c r="A2100" s="3">
        <f>TITRES_STAT!B2103</f>
        <v>45358</v>
      </c>
      <c r="B2100" s="5">
        <f>TITRES_STAT!D2103</f>
        <v>3.74</v>
      </c>
      <c r="C2100" s="2">
        <f t="shared" si="253"/>
        <v>0</v>
      </c>
      <c r="D2100" s="2">
        <f t="shared" si="254"/>
        <v>3.7600000000000002</v>
      </c>
      <c r="E2100" s="2">
        <f t="shared" si="256"/>
        <v>3.9080000000000004</v>
      </c>
      <c r="F2100" s="2">
        <f t="shared" si="257"/>
        <v>4.0849999999999991</v>
      </c>
      <c r="G2100" s="2">
        <f t="shared" si="259"/>
        <v>4.2066000000000008</v>
      </c>
      <c r="H2100" s="2">
        <f t="shared" si="255"/>
        <v>4.2007499999999984</v>
      </c>
      <c r="I2100" s="2">
        <f t="array" ref="I2100">SUMPRODUCT(B2084:B2103, (ROW(B2084:B2103)-ROW(B2084)+1)) / (20*21/2)</f>
        <v>3.888380952380952</v>
      </c>
      <c r="J2100" s="2">
        <f t="shared" si="258"/>
        <v>4.0106528095724858</v>
      </c>
      <c r="K2100" s="2">
        <f t="shared" si="260"/>
        <v>4.1654918368803919</v>
      </c>
    </row>
    <row r="2101" spans="1:11" ht="13.5" x14ac:dyDescent="0.25">
      <c r="A2101" s="3">
        <f>TITRES_STAT!B2104</f>
        <v>45359</v>
      </c>
      <c r="B2101" s="5">
        <f>TITRES_STAT!D2104</f>
        <v>3.74</v>
      </c>
      <c r="C2101" s="2">
        <f t="shared" si="253"/>
        <v>0</v>
      </c>
      <c r="D2101" s="2">
        <f t="shared" si="254"/>
        <v>3.7400000000000007</v>
      </c>
      <c r="E2101" s="2">
        <f t="shared" si="256"/>
        <v>3.8620000000000005</v>
      </c>
      <c r="F2101" s="2">
        <f t="shared" si="257"/>
        <v>4.0534999999999979</v>
      </c>
      <c r="G2101" s="2">
        <f t="shared" si="259"/>
        <v>4.1906000000000008</v>
      </c>
      <c r="H2101" s="2">
        <f t="shared" si="255"/>
        <v>4.2013999999999996</v>
      </c>
      <c r="I2101" s="2">
        <f t="array" ref="I2101">SUMPRODUCT(B2085:B2104, (ROW(B2085:B2104)-ROW(B2085)+1)) / (20*21/2)</f>
        <v>3.863</v>
      </c>
      <c r="J2101" s="2">
        <f t="shared" si="258"/>
        <v>3.9848763515179635</v>
      </c>
      <c r="K2101" s="2">
        <f t="shared" si="260"/>
        <v>4.1488058824929253</v>
      </c>
    </row>
    <row r="2102" spans="1:11" ht="13.5" x14ac:dyDescent="0.25">
      <c r="A2102" s="3">
        <f>TITRES_STAT!B2105</f>
        <v>45362</v>
      </c>
      <c r="B2102" s="5">
        <f>TITRES_STAT!D2105</f>
        <v>3.74</v>
      </c>
      <c r="C2102" s="2">
        <f t="shared" si="253"/>
        <v>0</v>
      </c>
      <c r="D2102" s="2">
        <f t="shared" si="254"/>
        <v>3.7400000000000007</v>
      </c>
      <c r="E2102" s="2">
        <f t="shared" si="256"/>
        <v>3.834000000000001</v>
      </c>
      <c r="F2102" s="2">
        <f t="shared" si="257"/>
        <v>4.0299999999999994</v>
      </c>
      <c r="G2102" s="2">
        <f t="shared" si="259"/>
        <v>4.1746000000000008</v>
      </c>
      <c r="H2102" s="2">
        <f t="shared" si="255"/>
        <v>4.2016999999999998</v>
      </c>
      <c r="I2102" s="2">
        <f t="array" ref="I2102">SUMPRODUCT(B2086:B2105, (ROW(B2086:B2105)-ROW(B2086)+1)) / (20*21/2)</f>
        <v>3.8398571428571433</v>
      </c>
      <c r="J2102" s="2">
        <f t="shared" si="258"/>
        <v>3.9615547942305382</v>
      </c>
      <c r="K2102" s="2">
        <f t="shared" si="260"/>
        <v>4.1327742792579087</v>
      </c>
    </row>
    <row r="2103" spans="1:11" ht="13.5" x14ac:dyDescent="0.25">
      <c r="A2103" s="3">
        <f>TITRES_STAT!B2106</f>
        <v>45363</v>
      </c>
      <c r="B2103" s="5">
        <f>TITRES_STAT!D2106</f>
        <v>3.74</v>
      </c>
      <c r="C2103" s="2">
        <f t="shared" si="253"/>
        <v>0</v>
      </c>
      <c r="D2103" s="2">
        <f t="shared" si="254"/>
        <v>3.7400000000000007</v>
      </c>
      <c r="E2103" s="2">
        <f t="shared" si="256"/>
        <v>3.8060000000000009</v>
      </c>
      <c r="F2103" s="2">
        <f t="shared" si="257"/>
        <v>4.0064999999999982</v>
      </c>
      <c r="G2103" s="2">
        <f t="shared" si="259"/>
        <v>4.1596000000000011</v>
      </c>
      <c r="H2103" s="2">
        <f t="shared" si="255"/>
        <v>4.2012</v>
      </c>
      <c r="I2103" s="2">
        <f t="array" ref="I2103">SUMPRODUCT(B2087:B2106, (ROW(B2087:B2106)-ROW(B2087)+1)) / (20*21/2)</f>
        <v>3.8189523809523811</v>
      </c>
      <c r="J2103" s="2">
        <f t="shared" si="258"/>
        <v>3.9404543376371537</v>
      </c>
      <c r="K2103" s="2">
        <f t="shared" si="260"/>
        <v>4.117371366345834</v>
      </c>
    </row>
    <row r="2104" spans="1:11" ht="13.5" x14ac:dyDescent="0.25">
      <c r="A2104" s="3">
        <f>TITRES_STAT!B2107</f>
        <v>45364</v>
      </c>
      <c r="B2104" s="5">
        <f>TITRES_STAT!D2107</f>
        <v>3.74</v>
      </c>
      <c r="C2104" s="2">
        <f t="shared" si="253"/>
        <v>0</v>
      </c>
      <c r="D2104" s="2">
        <f t="shared" si="254"/>
        <v>3.7400000000000007</v>
      </c>
      <c r="E2104" s="2">
        <f t="shared" si="256"/>
        <v>3.7780000000000009</v>
      </c>
      <c r="F2104" s="2">
        <f t="shared" si="257"/>
        <v>3.9829999999999992</v>
      </c>
      <c r="G2104" s="2">
        <f t="shared" si="259"/>
        <v>4.148600000000001</v>
      </c>
      <c r="H2104" s="2">
        <f t="shared" si="255"/>
        <v>4.200400000000001</v>
      </c>
      <c r="I2104" s="2">
        <f t="array" ref="I2104">SUMPRODUCT(B2088:B2107, (ROW(B2088:B2107)-ROW(B2088)+1)) / (20*21/2)</f>
        <v>3.8011428571428572</v>
      </c>
      <c r="J2104" s="2">
        <f t="shared" si="258"/>
        <v>3.921363448338377</v>
      </c>
      <c r="K2104" s="2">
        <f t="shared" si="260"/>
        <v>4.102572489234233</v>
      </c>
    </row>
    <row r="2105" spans="1:11" ht="13.5" x14ac:dyDescent="0.25">
      <c r="A2105" s="3">
        <f>TITRES_STAT!B2108</f>
        <v>45365</v>
      </c>
      <c r="B2105" s="5">
        <f>TITRES_STAT!D2108</f>
        <v>3.74</v>
      </c>
      <c r="C2105" s="2">
        <f t="shared" si="253"/>
        <v>0</v>
      </c>
      <c r="D2105" s="2">
        <f t="shared" si="254"/>
        <v>3.7400000000000007</v>
      </c>
      <c r="E2105" s="2">
        <f t="shared" si="256"/>
        <v>3.7500000000000009</v>
      </c>
      <c r="F2105" s="2">
        <f t="shared" si="257"/>
        <v>3.9594999999999994</v>
      </c>
      <c r="G2105" s="2">
        <f t="shared" si="259"/>
        <v>4.1376000000000017</v>
      </c>
      <c r="H2105" s="2">
        <f t="shared" si="255"/>
        <v>4.1996000000000011</v>
      </c>
      <c r="I2105" s="2">
        <f t="array" ref="I2105">SUMPRODUCT(B2089:B2108, (ROW(B2089:B2108)-ROW(B2089)+1)) / (20*21/2)</f>
        <v>3.7864285714285719</v>
      </c>
      <c r="J2105" s="2">
        <f t="shared" si="258"/>
        <v>3.9040907389728172</v>
      </c>
      <c r="K2105" s="2">
        <f t="shared" si="260"/>
        <v>4.088353960244655</v>
      </c>
    </row>
    <row r="2106" spans="1:11" ht="13.5" x14ac:dyDescent="0.25">
      <c r="A2106" s="3">
        <f>TITRES_STAT!B2109</f>
        <v>45366</v>
      </c>
      <c r="B2106" s="5">
        <f>TITRES_STAT!D2109</f>
        <v>3.74</v>
      </c>
      <c r="C2106" s="2">
        <f t="shared" si="253"/>
        <v>0</v>
      </c>
      <c r="D2106" s="2">
        <f t="shared" si="254"/>
        <v>3.7400000000000007</v>
      </c>
      <c r="E2106" s="2">
        <f t="shared" si="256"/>
        <v>3.7400000000000011</v>
      </c>
      <c r="F2106" s="2">
        <f t="shared" si="257"/>
        <v>3.9269999999999996</v>
      </c>
      <c r="G2106" s="2">
        <f t="shared" si="259"/>
        <v>4.1266000000000016</v>
      </c>
      <c r="H2106" s="2">
        <f t="shared" si="255"/>
        <v>4.1994500000000015</v>
      </c>
      <c r="I2106" s="2">
        <f t="array" ref="I2106">SUMPRODUCT(B2090:B2109, (ROW(B2090:B2109)-ROW(B2090)+1)) / (20*21/2)</f>
        <v>3.7730000000000001</v>
      </c>
      <c r="J2106" s="2">
        <f t="shared" si="258"/>
        <v>3.8884630495468344</v>
      </c>
      <c r="K2106" s="2">
        <f t="shared" si="260"/>
        <v>4.0746930206272181</v>
      </c>
    </row>
    <row r="2107" spans="1:11" ht="13.5" x14ac:dyDescent="0.25">
      <c r="A2107" s="3">
        <f>TITRES_STAT!B2110</f>
        <v>45369</v>
      </c>
      <c r="B2107" s="5">
        <f>TITRES_STAT!D2110</f>
        <v>3.74</v>
      </c>
      <c r="C2107" s="2">
        <f t="shared" si="253"/>
        <v>0</v>
      </c>
      <c r="D2107" s="2">
        <f t="shared" si="254"/>
        <v>3.7400000000000007</v>
      </c>
      <c r="E2107" s="2">
        <f t="shared" si="256"/>
        <v>3.7400000000000011</v>
      </c>
      <c r="F2107" s="2">
        <f t="shared" si="257"/>
        <v>3.8944999999999999</v>
      </c>
      <c r="G2107" s="2">
        <f t="shared" si="259"/>
        <v>4.1156000000000024</v>
      </c>
      <c r="H2107" s="2">
        <f t="shared" si="255"/>
        <v>4.1996500000000019</v>
      </c>
      <c r="I2107" s="2">
        <f t="array" ref="I2107">SUMPRODUCT(B2091:B2110, (ROW(B2091:B2110)-ROW(B2091)+1)) / (20*21/2)</f>
        <v>3.7466190476190482</v>
      </c>
      <c r="J2107" s="2">
        <f t="shared" si="258"/>
        <v>3.8743237114947551</v>
      </c>
      <c r="K2107" s="2">
        <f t="shared" si="260"/>
        <v>4.0615678041320331</v>
      </c>
    </row>
    <row r="2108" spans="1:11" ht="13.5" x14ac:dyDescent="0.25">
      <c r="A2108" s="3">
        <f>TITRES_STAT!B2111</f>
        <v>45370</v>
      </c>
      <c r="B2108" s="5">
        <f>TITRES_STAT!D2111</f>
        <v>3.74</v>
      </c>
      <c r="C2108" s="2">
        <f t="shared" si="253"/>
        <v>0</v>
      </c>
      <c r="D2108" s="2">
        <f t="shared" si="254"/>
        <v>3.7400000000000007</v>
      </c>
      <c r="E2108" s="2">
        <f t="shared" si="256"/>
        <v>3.7400000000000011</v>
      </c>
      <c r="F2108" s="2">
        <f t="shared" si="257"/>
        <v>3.871</v>
      </c>
      <c r="G2108" s="2">
        <f t="shared" si="259"/>
        <v>4.1046000000000022</v>
      </c>
      <c r="H2108" s="2">
        <f t="shared" si="255"/>
        <v>4.1990500000000024</v>
      </c>
      <c r="I2108" s="2">
        <f t="array" ref="I2108">SUMPRODUCT(B2092:B2111, (ROW(B2092:B2111)-ROW(B2092)+1)) / (20*21/2)</f>
        <v>3.7232857142857148</v>
      </c>
      <c r="J2108" s="2">
        <f t="shared" si="258"/>
        <v>3.8615309770666832</v>
      </c>
      <c r="K2108" s="2">
        <f t="shared" si="260"/>
        <v>4.0489573020092084</v>
      </c>
    </row>
    <row r="2109" spans="1:11" ht="13.5" x14ac:dyDescent="0.25">
      <c r="A2109" s="3">
        <f>TITRES_STAT!B2112</f>
        <v>45372</v>
      </c>
      <c r="B2109" s="5">
        <f>TITRES_STAT!D2112</f>
        <v>3.73</v>
      </c>
      <c r="C2109" s="2">
        <f t="shared" si="253"/>
        <v>-1.0000000000000231E-2</v>
      </c>
      <c r="D2109" s="2">
        <f t="shared" si="254"/>
        <v>3.7380000000000004</v>
      </c>
      <c r="E2109" s="2">
        <f t="shared" si="256"/>
        <v>3.7390000000000008</v>
      </c>
      <c r="F2109" s="2">
        <f t="shared" si="257"/>
        <v>3.8470000000000004</v>
      </c>
      <c r="G2109" s="2">
        <f t="shared" si="259"/>
        <v>4.0934000000000017</v>
      </c>
      <c r="H2109" s="2">
        <f t="shared" si="255"/>
        <v>4.1982000000000026</v>
      </c>
      <c r="I2109" s="2">
        <f t="array" ref="I2109">SUMPRODUCT(B2093:B2112, (ROW(B2093:B2112)-ROW(B2093)+1)) / (20*21/2)</f>
        <v>3.6896190476190478</v>
      </c>
      <c r="J2109" s="2">
        <f t="shared" si="258"/>
        <v>3.8490042173460468</v>
      </c>
      <c r="K2109" s="2">
        <f t="shared" si="260"/>
        <v>4.0364491725186511</v>
      </c>
    </row>
    <row r="2110" spans="1:11" ht="13.5" x14ac:dyDescent="0.25">
      <c r="A2110" s="3">
        <f>TITRES_STAT!B2113</f>
        <v>45373</v>
      </c>
      <c r="B2110" s="5">
        <f>TITRES_STAT!D2113</f>
        <v>3.57</v>
      </c>
      <c r="C2110" s="2">
        <f t="shared" si="253"/>
        <v>-0.16000000000000014</v>
      </c>
      <c r="D2110" s="2">
        <f t="shared" si="254"/>
        <v>3.7039999999999997</v>
      </c>
      <c r="E2110" s="2">
        <f t="shared" si="256"/>
        <v>3.7220000000000004</v>
      </c>
      <c r="F2110" s="2">
        <f t="shared" si="257"/>
        <v>3.8150000000000004</v>
      </c>
      <c r="G2110" s="2">
        <f t="shared" si="259"/>
        <v>4.0790000000000024</v>
      </c>
      <c r="H2110" s="2">
        <f t="shared" si="255"/>
        <v>4.1965500000000029</v>
      </c>
      <c r="I2110" s="2">
        <f t="array" ref="I2110">SUMPRODUCT(B2094:B2113, (ROW(B2094:B2113)-ROW(B2094)+1)) / (20*21/2)</f>
        <v>3.6730476190476193</v>
      </c>
      <c r="J2110" s="2">
        <f t="shared" si="258"/>
        <v>3.8224323871226136</v>
      </c>
      <c r="K2110" s="2">
        <f t="shared" si="260"/>
        <v>4.018157048106155</v>
      </c>
    </row>
    <row r="2111" spans="1:11" ht="13.5" x14ac:dyDescent="0.25">
      <c r="A2111" s="3">
        <f>TITRES_STAT!B2114</f>
        <v>45376</v>
      </c>
      <c r="B2111" s="5">
        <f>TITRES_STAT!D2114</f>
        <v>3.57</v>
      </c>
      <c r="C2111" s="2">
        <f t="shared" si="253"/>
        <v>0</v>
      </c>
      <c r="D2111" s="2">
        <f t="shared" si="254"/>
        <v>3.6700000000000004</v>
      </c>
      <c r="E2111" s="2">
        <f t="shared" si="256"/>
        <v>3.7050000000000005</v>
      </c>
      <c r="F2111" s="2">
        <f t="shared" si="257"/>
        <v>3.7835000000000001</v>
      </c>
      <c r="G2111" s="2">
        <f t="shared" si="259"/>
        <v>4.0646000000000013</v>
      </c>
      <c r="H2111" s="2">
        <f t="shared" si="255"/>
        <v>4.1949000000000032</v>
      </c>
      <c r="I2111" s="2">
        <f t="array" ref="I2111">SUMPRODUCT(B2095:B2114, (ROW(B2095:B2114)-ROW(B2095)+1)) / (20*21/2)</f>
        <v>3.6738095238095236</v>
      </c>
      <c r="J2111" s="2">
        <f t="shared" si="258"/>
        <v>3.7983912073966501</v>
      </c>
      <c r="K2111" s="2">
        <f t="shared" si="260"/>
        <v>4.0005822619059135</v>
      </c>
    </row>
    <row r="2112" spans="1:11" ht="13.5" x14ac:dyDescent="0.25">
      <c r="A2112" s="3">
        <f>TITRES_STAT!B2115</f>
        <v>45377</v>
      </c>
      <c r="B2112" s="5">
        <f>TITRES_STAT!D2115</f>
        <v>3.43</v>
      </c>
      <c r="C2112" s="2">
        <f t="shared" si="253"/>
        <v>-0.13999999999999968</v>
      </c>
      <c r="D2112" s="2">
        <f t="shared" si="254"/>
        <v>3.6080000000000005</v>
      </c>
      <c r="E2112" s="2">
        <f t="shared" si="256"/>
        <v>3.6740000000000004</v>
      </c>
      <c r="F2112" s="2">
        <f t="shared" si="257"/>
        <v>3.7540000000000004</v>
      </c>
      <c r="G2112" s="2">
        <f t="shared" si="259"/>
        <v>4.0474000000000014</v>
      </c>
      <c r="H2112" s="2">
        <f t="shared" si="255"/>
        <v>4.1925500000000024</v>
      </c>
      <c r="I2112" s="2">
        <f t="array" ref="I2112">SUMPRODUCT(B2096:B2115, (ROW(B2096:B2115)-ROW(B2096)+1)) / (20*21/2)</f>
        <v>3.6816190476190469</v>
      </c>
      <c r="J2112" s="2">
        <f t="shared" si="258"/>
        <v>3.7633063305017309</v>
      </c>
      <c r="K2112" s="2">
        <f t="shared" si="260"/>
        <v>3.9782064869292109</v>
      </c>
    </row>
    <row r="2113" spans="1:11" ht="13.5" x14ac:dyDescent="0.25">
      <c r="A2113" s="3">
        <f>TITRES_STAT!B2116</f>
        <v>45378</v>
      </c>
      <c r="B2113" s="5">
        <f>TITRES_STAT!D2116</f>
        <v>3.58</v>
      </c>
      <c r="C2113" s="2">
        <f t="shared" si="253"/>
        <v>0.14999999999999991</v>
      </c>
      <c r="D2113" s="2">
        <f t="shared" si="254"/>
        <v>3.5759999999999996</v>
      </c>
      <c r="E2113" s="2">
        <f t="shared" si="256"/>
        <v>3.6580000000000004</v>
      </c>
      <c r="F2113" s="2">
        <f t="shared" si="257"/>
        <v>3.7320000000000007</v>
      </c>
      <c r="G2113" s="2">
        <f t="shared" si="259"/>
        <v>4.0310000000000015</v>
      </c>
      <c r="H2113" s="2">
        <f t="shared" si="255"/>
        <v>4.1909500000000035</v>
      </c>
      <c r="I2113" s="2">
        <f t="array" ref="I2113">SUMPRODUCT(B2097:B2116, (ROW(B2097:B2116)-ROW(B2097)+1)) / (20*21/2)</f>
        <v>3.6904761904761911</v>
      </c>
      <c r="J2113" s="2">
        <f t="shared" si="258"/>
        <v>3.7458485847396612</v>
      </c>
      <c r="K2113" s="2">
        <f t="shared" si="260"/>
        <v>3.9625905462653206</v>
      </c>
    </row>
    <row r="2114" spans="1:11" ht="13.5" x14ac:dyDescent="0.25">
      <c r="A2114" s="3">
        <f>TITRES_STAT!B2117</f>
        <v>45379</v>
      </c>
      <c r="B2114" s="5">
        <f>TITRES_STAT!D2117</f>
        <v>3.74</v>
      </c>
      <c r="C2114" s="2">
        <f t="shared" si="253"/>
        <v>0.16000000000000014</v>
      </c>
      <c r="D2114" s="2">
        <f t="shared" si="254"/>
        <v>3.5780000000000003</v>
      </c>
      <c r="E2114" s="2">
        <f t="shared" si="256"/>
        <v>3.6580000000000004</v>
      </c>
      <c r="F2114" s="2">
        <f t="shared" si="257"/>
        <v>3.7180000000000009</v>
      </c>
      <c r="G2114" s="2">
        <f t="shared" si="259"/>
        <v>4.0178000000000011</v>
      </c>
      <c r="H2114" s="2">
        <f t="shared" si="255"/>
        <v>4.1902500000000034</v>
      </c>
      <c r="I2114" s="2">
        <f t="array" ref="I2114">SUMPRODUCT(B2098:B2117, (ROW(B2098:B2117)-ROW(B2098)+1)) / (20*21/2)</f>
        <v>3.6995238095238099</v>
      </c>
      <c r="J2114" s="2">
        <f t="shared" si="258"/>
        <v>3.7452915766692172</v>
      </c>
      <c r="K2114" s="2">
        <f t="shared" si="260"/>
        <v>3.9538615052353081</v>
      </c>
    </row>
    <row r="2115" spans="1:11" ht="13.5" x14ac:dyDescent="0.25">
      <c r="A2115" s="3">
        <f>TITRES_STAT!B2118</f>
        <v>45380</v>
      </c>
      <c r="B2115" s="5">
        <f>TITRES_STAT!D2118</f>
        <v>3.8</v>
      </c>
      <c r="C2115" s="2">
        <f t="shared" si="253"/>
        <v>5.9999999999999609E-2</v>
      </c>
      <c r="D2115" s="2">
        <f t="shared" si="254"/>
        <v>3.6240000000000001</v>
      </c>
      <c r="E2115" s="2">
        <f t="shared" si="256"/>
        <v>3.6640000000000001</v>
      </c>
      <c r="F2115" s="2">
        <f t="shared" si="257"/>
        <v>3.7069999999999999</v>
      </c>
      <c r="G2115" s="2">
        <f t="shared" si="259"/>
        <v>4.0096000000000016</v>
      </c>
      <c r="H2115" s="2">
        <f t="shared" si="255"/>
        <v>4.1907000000000032</v>
      </c>
      <c r="I2115" s="2">
        <f t="array" ref="I2115">SUMPRODUCT(B2099:B2118, (ROW(B2099:B2118)-ROW(B2099)+1)) / (20*21/2)</f>
        <v>3.7244761904761905</v>
      </c>
      <c r="J2115" s="2">
        <f t="shared" si="258"/>
        <v>3.7505019027007203</v>
      </c>
      <c r="K2115" s="2">
        <f t="shared" si="260"/>
        <v>3.9478277207162766</v>
      </c>
    </row>
    <row r="2116" spans="1:11" ht="13.5" x14ac:dyDescent="0.25">
      <c r="A2116" s="3">
        <f>TITRES_STAT!B2119</f>
        <v>45383</v>
      </c>
      <c r="B2116" s="5">
        <f>TITRES_STAT!D2119</f>
        <v>3.8</v>
      </c>
      <c r="C2116" s="2">
        <f t="shared" ref="C2116:C2179" si="261">B2116-B2115</f>
        <v>0</v>
      </c>
      <c r="D2116" s="2">
        <f t="shared" si="254"/>
        <v>3.6700000000000004</v>
      </c>
      <c r="E2116" s="2">
        <f t="shared" si="256"/>
        <v>3.6699999999999995</v>
      </c>
      <c r="F2116" s="2">
        <f t="shared" si="257"/>
        <v>3.7050000000000005</v>
      </c>
      <c r="G2116" s="2">
        <f t="shared" si="259"/>
        <v>4.0014000000000012</v>
      </c>
      <c r="H2116" s="2">
        <f t="shared" si="255"/>
        <v>4.191150000000003</v>
      </c>
      <c r="I2116" s="2">
        <f t="array" ref="I2116">SUMPRODUCT(B2100:B2119, (ROW(B2100:B2119)-ROW(B2100)+1)) / (20*21/2)</f>
        <v>3.7483333333333331</v>
      </c>
      <c r="J2116" s="2">
        <f t="shared" si="258"/>
        <v>3.7552160072054135</v>
      </c>
      <c r="K2116" s="2">
        <f t="shared" si="260"/>
        <v>3.9420305551979915</v>
      </c>
    </row>
    <row r="2117" spans="1:11" ht="13.5" x14ac:dyDescent="0.25">
      <c r="A2117" s="3">
        <f>TITRES_STAT!B2120</f>
        <v>45384</v>
      </c>
      <c r="B2117" s="5">
        <f>TITRES_STAT!D2120</f>
        <v>3.8</v>
      </c>
      <c r="C2117" s="2">
        <f t="shared" si="261"/>
        <v>0</v>
      </c>
      <c r="D2117" s="2">
        <f t="shared" si="254"/>
        <v>3.7440000000000007</v>
      </c>
      <c r="E2117" s="2">
        <f t="shared" si="256"/>
        <v>3.6760000000000006</v>
      </c>
      <c r="F2117" s="2">
        <f t="shared" si="257"/>
        <v>3.7080000000000006</v>
      </c>
      <c r="G2117" s="2">
        <f t="shared" si="259"/>
        <v>3.9932000000000016</v>
      </c>
      <c r="H2117" s="2">
        <f t="shared" si="255"/>
        <v>4.1911500000000022</v>
      </c>
      <c r="I2117" s="2">
        <f t="array" ref="I2117">SUMPRODUCT(B2101:B2120, (ROW(B2101:B2120)-ROW(B2101)+1)) / (20*21/2)</f>
        <v>3.7739523809523807</v>
      </c>
      <c r="J2117" s="2">
        <f t="shared" si="258"/>
        <v>3.7594811493763265</v>
      </c>
      <c r="K2117" s="2">
        <f t="shared" si="260"/>
        <v>3.9364607295039526</v>
      </c>
    </row>
    <row r="2118" spans="1:11" ht="13.5" x14ac:dyDescent="0.25">
      <c r="A2118" s="3">
        <f>TITRES_STAT!B2121</f>
        <v>45385</v>
      </c>
      <c r="B2118" s="5">
        <f>TITRES_STAT!D2121</f>
        <v>3.97</v>
      </c>
      <c r="C2118" s="2">
        <f t="shared" si="261"/>
        <v>0.17000000000000037</v>
      </c>
      <c r="D2118" s="2">
        <f t="shared" ref="D2118:D2181" si="262">AVERAGE(B2114:B2118)</f>
        <v>3.8220000000000001</v>
      </c>
      <c r="E2118" s="2">
        <f t="shared" si="256"/>
        <v>3.6989999999999994</v>
      </c>
      <c r="F2118" s="2">
        <f t="shared" si="257"/>
        <v>3.7195</v>
      </c>
      <c r="G2118" s="2">
        <f t="shared" si="259"/>
        <v>3.9884000000000013</v>
      </c>
      <c r="H2118" s="2">
        <f t="shared" si="255"/>
        <v>4.1915500000000021</v>
      </c>
      <c r="I2118" s="2">
        <f t="array" ref="I2118">SUMPRODUCT(B2102:B2121, (ROW(B2102:B2121)-ROW(B2102)+1)) / (20*21/2)</f>
        <v>3.7983333333333338</v>
      </c>
      <c r="J2118" s="2">
        <f t="shared" si="258"/>
        <v>3.7795305637214383</v>
      </c>
      <c r="K2118" s="2">
        <f t="shared" si="260"/>
        <v>3.9377759950136015</v>
      </c>
    </row>
    <row r="2119" spans="1:11" ht="13.5" x14ac:dyDescent="0.25">
      <c r="A2119" s="3">
        <f>TITRES_STAT!B2122</f>
        <v>45386</v>
      </c>
      <c r="B2119" s="5">
        <f>TITRES_STAT!D2122</f>
        <v>3.97</v>
      </c>
      <c r="C2119" s="2">
        <f t="shared" si="261"/>
        <v>0</v>
      </c>
      <c r="D2119" s="2">
        <f t="shared" si="262"/>
        <v>3.8679999999999999</v>
      </c>
      <c r="E2119" s="2">
        <f t="shared" si="256"/>
        <v>3.7230000000000003</v>
      </c>
      <c r="F2119" s="2">
        <f t="shared" si="257"/>
        <v>3.7310000000000003</v>
      </c>
      <c r="G2119" s="2">
        <f t="shared" si="259"/>
        <v>3.9836000000000014</v>
      </c>
      <c r="H2119" s="2">
        <f t="shared" si="255"/>
        <v>4.1919500000000021</v>
      </c>
      <c r="I2119" s="2">
        <f t="array" ref="I2119">SUMPRODUCT(B2103:B2122, (ROW(B2103:B2122)-ROW(B2103)+1)) / (20*21/2)</f>
        <v>3.8214761904761905</v>
      </c>
      <c r="J2119" s="2">
        <f t="shared" si="258"/>
        <v>3.7976705100336825</v>
      </c>
      <c r="K2119" s="2">
        <f t="shared" si="260"/>
        <v>3.9390396814836564</v>
      </c>
    </row>
    <row r="2120" spans="1:11" ht="13.5" x14ac:dyDescent="0.25">
      <c r="A2120" s="3">
        <f>TITRES_STAT!B2123</f>
        <v>45387</v>
      </c>
      <c r="B2120" s="5">
        <f>TITRES_STAT!D2123</f>
        <v>4</v>
      </c>
      <c r="C2120" s="2">
        <f t="shared" si="261"/>
        <v>2.9999999999999805E-2</v>
      </c>
      <c r="D2120" s="2">
        <f t="shared" si="262"/>
        <v>3.9079999999999999</v>
      </c>
      <c r="E2120" s="2">
        <f t="shared" si="256"/>
        <v>3.7660000000000005</v>
      </c>
      <c r="F2120" s="2">
        <f t="shared" si="257"/>
        <v>3.7439999999999998</v>
      </c>
      <c r="G2120" s="2">
        <f t="shared" si="259"/>
        <v>3.9794000000000005</v>
      </c>
      <c r="H2120" s="2">
        <f t="shared" si="255"/>
        <v>4.1925000000000026</v>
      </c>
      <c r="I2120" s="2">
        <f t="array" ref="I2120">SUMPRODUCT(B2104:B2123, (ROW(B2104:B2123)-ROW(B2104)+1)) / (20*21/2)</f>
        <v>3.8262380952380948</v>
      </c>
      <c r="J2120" s="2">
        <f t="shared" si="258"/>
        <v>3.8169399852685699</v>
      </c>
      <c r="K2120" s="2">
        <f t="shared" si="260"/>
        <v>3.9414302822097875</v>
      </c>
    </row>
    <row r="2121" spans="1:11" ht="13.5" x14ac:dyDescent="0.25">
      <c r="A2121" s="3">
        <f>TITRES_STAT!B2124</f>
        <v>45390</v>
      </c>
      <c r="B2121" s="5">
        <f>TITRES_STAT!D2124</f>
        <v>4</v>
      </c>
      <c r="C2121" s="2">
        <f t="shared" si="261"/>
        <v>0</v>
      </c>
      <c r="D2121" s="2">
        <f t="shared" si="262"/>
        <v>3.9480000000000004</v>
      </c>
      <c r="E2121" s="2">
        <f t="shared" si="256"/>
        <v>3.8090000000000002</v>
      </c>
      <c r="F2121" s="2">
        <f t="shared" si="257"/>
        <v>3.7570000000000001</v>
      </c>
      <c r="G2121" s="2">
        <f t="shared" si="259"/>
        <v>3.9752000000000005</v>
      </c>
      <c r="H2121" s="2">
        <f t="shared" si="255"/>
        <v>4.1939000000000028</v>
      </c>
      <c r="I2121" s="2">
        <f t="array" ref="I2121">SUMPRODUCT(B2105:B2124, (ROW(B2105:B2124)-ROW(B2105)+1)) / (20*21/2)</f>
        <v>3.8306190476190474</v>
      </c>
      <c r="J2121" s="2">
        <f t="shared" si="258"/>
        <v>3.8343742723858489</v>
      </c>
      <c r="K2121" s="2">
        <f t="shared" si="260"/>
        <v>3.943727133887835</v>
      </c>
    </row>
    <row r="2122" spans="1:11" ht="13.5" x14ac:dyDescent="0.25">
      <c r="A2122" s="3">
        <f>TITRES_STAT!B2125</f>
        <v>45394</v>
      </c>
      <c r="B2122" s="5">
        <f>TITRES_STAT!D2125</f>
        <v>4</v>
      </c>
      <c r="C2122" s="2">
        <f t="shared" si="261"/>
        <v>0</v>
      </c>
      <c r="D2122" s="2">
        <f t="shared" si="262"/>
        <v>3.9880000000000004</v>
      </c>
      <c r="E2122" s="2">
        <f t="shared" si="256"/>
        <v>3.8659999999999997</v>
      </c>
      <c r="F2122" s="2">
        <f t="shared" si="257"/>
        <v>3.7699999999999996</v>
      </c>
      <c r="G2122" s="2">
        <f t="shared" si="259"/>
        <v>3.9710000000000001</v>
      </c>
      <c r="H2122" s="2">
        <f t="shared" ref="H2122:H2185" si="263">AVERAGE(B1923:B2122)</f>
        <v>4.1953000000000022</v>
      </c>
      <c r="I2122" s="2">
        <f t="array" ref="I2122">SUMPRODUCT(B2106:B2125, (ROW(B2106:B2125)-ROW(B2106)+1)) / (20*21/2)</f>
        <v>3.8508095238095241</v>
      </c>
      <c r="J2122" s="2">
        <f t="shared" si="258"/>
        <v>3.8501481512062443</v>
      </c>
      <c r="K2122" s="2">
        <f t="shared" si="260"/>
        <v>3.9459339129510571</v>
      </c>
    </row>
    <row r="2123" spans="1:11" ht="13.5" x14ac:dyDescent="0.25">
      <c r="A2123" s="3">
        <f>TITRES_STAT!B2126</f>
        <v>45397</v>
      </c>
      <c r="B2123" s="5">
        <f>TITRES_STAT!D2126</f>
        <v>3.82</v>
      </c>
      <c r="C2123" s="2">
        <f t="shared" si="261"/>
        <v>-0.18000000000000016</v>
      </c>
      <c r="D2123" s="2">
        <f t="shared" si="262"/>
        <v>3.9579999999999997</v>
      </c>
      <c r="E2123" s="2">
        <f t="shared" si="256"/>
        <v>3.8899999999999997</v>
      </c>
      <c r="F2123" s="2">
        <f t="shared" si="257"/>
        <v>3.7739999999999996</v>
      </c>
      <c r="G2123" s="2">
        <f t="shared" si="259"/>
        <v>3.9619999999999997</v>
      </c>
      <c r="H2123" s="2">
        <f t="shared" si="263"/>
        <v>4.1958000000000029</v>
      </c>
      <c r="I2123" s="2">
        <f t="array" ref="I2123">SUMPRODUCT(B2107:B2126, (ROW(B2107:B2126)-ROW(B2107)+1)) / (20*21/2)</f>
        <v>3.8793333333333329</v>
      </c>
      <c r="J2123" s="2">
        <f t="shared" si="258"/>
        <v>3.8472768987104113</v>
      </c>
      <c r="K2123" s="2">
        <f t="shared" si="260"/>
        <v>3.9409953281294472</v>
      </c>
    </row>
    <row r="2124" spans="1:11" ht="13.5" x14ac:dyDescent="0.25">
      <c r="A2124" s="3">
        <f>TITRES_STAT!B2127</f>
        <v>45398</v>
      </c>
      <c r="B2124" s="5">
        <f>TITRES_STAT!D2127</f>
        <v>3.82</v>
      </c>
      <c r="C2124" s="2">
        <f t="shared" si="261"/>
        <v>0</v>
      </c>
      <c r="D2124" s="2">
        <f t="shared" si="262"/>
        <v>3.9279999999999999</v>
      </c>
      <c r="E2124" s="2">
        <f t="shared" ref="E2124:E2187" si="264">AVERAGE(B2115:B2124)</f>
        <v>3.8979999999999997</v>
      </c>
      <c r="F2124" s="2">
        <f t="shared" si="257"/>
        <v>3.7779999999999987</v>
      </c>
      <c r="G2124" s="2">
        <f t="shared" si="259"/>
        <v>3.9503999999999997</v>
      </c>
      <c r="H2124" s="2">
        <f t="shared" si="263"/>
        <v>4.1963500000000034</v>
      </c>
      <c r="I2124" s="2">
        <f t="array" ref="I2124">SUMPRODUCT(B2108:B2127, (ROW(B2108:B2127)-ROW(B2108)+1)) / (20*21/2)</f>
        <v>3.9061904761904764</v>
      </c>
      <c r="J2124" s="2">
        <f t="shared" si="258"/>
        <v>3.8446790988332289</v>
      </c>
      <c r="K2124" s="2">
        <f t="shared" si="260"/>
        <v>3.9362504133008418</v>
      </c>
    </row>
    <row r="2125" spans="1:11" ht="13.5" x14ac:dyDescent="0.25">
      <c r="A2125" s="3">
        <f>TITRES_STAT!B2128</f>
        <v>45399</v>
      </c>
      <c r="B2125" s="5">
        <f>TITRES_STAT!D2128</f>
        <v>3.99</v>
      </c>
      <c r="C2125" s="2">
        <f t="shared" si="261"/>
        <v>0.17000000000000037</v>
      </c>
      <c r="D2125" s="2">
        <f t="shared" si="262"/>
        <v>3.9260000000000006</v>
      </c>
      <c r="E2125" s="2">
        <f t="shared" si="264"/>
        <v>3.9170000000000003</v>
      </c>
      <c r="F2125" s="2">
        <f t="shared" si="257"/>
        <v>3.7904999999999989</v>
      </c>
      <c r="G2125" s="2">
        <f t="shared" si="259"/>
        <v>3.9457999999999998</v>
      </c>
      <c r="H2125" s="2">
        <f t="shared" si="263"/>
        <v>4.1977500000000036</v>
      </c>
      <c r="I2125" s="2">
        <f t="array" ref="I2125">SUMPRODUCT(B2109:B2128, (ROW(B2109:B2128)-ROW(B2109)+1)) / (20*21/2)</f>
        <v>3.9313809523809526</v>
      </c>
      <c r="J2125" s="2">
        <f t="shared" si="258"/>
        <v>3.8585191846586357</v>
      </c>
      <c r="K2125" s="2">
        <f t="shared" si="260"/>
        <v>3.9383582402302206</v>
      </c>
    </row>
    <row r="2126" spans="1:11" ht="13.5" x14ac:dyDescent="0.25">
      <c r="A2126" s="3">
        <f>TITRES_STAT!B2129</f>
        <v>45400</v>
      </c>
      <c r="B2126" s="5">
        <f>TITRES_STAT!D2129</f>
        <v>4.09</v>
      </c>
      <c r="C2126" s="2">
        <f t="shared" si="261"/>
        <v>9.9999999999999645E-2</v>
      </c>
      <c r="D2126" s="2">
        <f t="shared" si="262"/>
        <v>3.944</v>
      </c>
      <c r="E2126" s="2">
        <f t="shared" si="264"/>
        <v>3.9460000000000006</v>
      </c>
      <c r="F2126" s="2">
        <f t="shared" si="257"/>
        <v>3.8079999999999989</v>
      </c>
      <c r="G2126" s="2">
        <f t="shared" si="259"/>
        <v>3.9431999999999992</v>
      </c>
      <c r="H2126" s="2">
        <f t="shared" si="263"/>
        <v>4.1996500000000045</v>
      </c>
      <c r="I2126" s="2">
        <f t="array" ref="I2126">SUMPRODUCT(B2110:B2129, (ROW(B2110:B2129)-ROW(B2110)+1)) / (20*21/2)</f>
        <v>3.937761904761905</v>
      </c>
      <c r="J2126" s="2">
        <f t="shared" si="258"/>
        <v>3.8805649765959083</v>
      </c>
      <c r="K2126" s="2">
        <f t="shared" si="260"/>
        <v>3.9443049759074666</v>
      </c>
    </row>
    <row r="2127" spans="1:11" ht="13.5" x14ac:dyDescent="0.25">
      <c r="A2127" s="3">
        <f>TITRES_STAT!B2130</f>
        <v>45401</v>
      </c>
      <c r="B2127" s="5">
        <f>TITRES_STAT!D2130</f>
        <v>4.09</v>
      </c>
      <c r="C2127" s="2">
        <f t="shared" si="261"/>
        <v>0</v>
      </c>
      <c r="D2127" s="2">
        <f t="shared" si="262"/>
        <v>3.9619999999999997</v>
      </c>
      <c r="E2127" s="2">
        <f t="shared" si="264"/>
        <v>3.9750000000000001</v>
      </c>
      <c r="F2127" s="2">
        <f t="shared" si="257"/>
        <v>3.8255000000000003</v>
      </c>
      <c r="G2127" s="2">
        <f t="shared" si="259"/>
        <v>3.9405999999999999</v>
      </c>
      <c r="H2127" s="2">
        <f t="shared" si="263"/>
        <v>4.2015500000000046</v>
      </c>
      <c r="I2127" s="2">
        <f t="array" ref="I2127">SUMPRODUCT(B2111:B2130, (ROW(B2111:B2130)-ROW(B2111)+1)) / (20*21/2)</f>
        <v>3.9270952380952382</v>
      </c>
      <c r="J2127" s="2">
        <f t="shared" si="258"/>
        <v>3.9005111693010597</v>
      </c>
      <c r="K2127" s="2">
        <f t="shared" si="260"/>
        <v>3.9500185062640365</v>
      </c>
    </row>
    <row r="2128" spans="1:11" ht="13.5" x14ac:dyDescent="0.25">
      <c r="A2128" s="3">
        <f>TITRES_STAT!B2131</f>
        <v>45404</v>
      </c>
      <c r="B2128" s="5">
        <f>TITRES_STAT!D2131</f>
        <v>4.09</v>
      </c>
      <c r="C2128" s="2">
        <f t="shared" si="261"/>
        <v>0</v>
      </c>
      <c r="D2128" s="2">
        <f t="shared" si="262"/>
        <v>4.016</v>
      </c>
      <c r="E2128" s="2">
        <f t="shared" si="264"/>
        <v>3.9870000000000005</v>
      </c>
      <c r="F2128" s="2">
        <f t="shared" si="257"/>
        <v>3.843</v>
      </c>
      <c r="G2128" s="2">
        <f t="shared" si="259"/>
        <v>3.9380000000000002</v>
      </c>
      <c r="H2128" s="2">
        <f t="shared" si="263"/>
        <v>4.2034500000000046</v>
      </c>
      <c r="I2128" s="2">
        <f t="array" ref="I2128">SUMPRODUCT(B2112:B2131, (ROW(B2112:B2131)-ROW(B2112)+1)) / (20*21/2)</f>
        <v>3.9156190476190473</v>
      </c>
      <c r="J2128" s="2">
        <f t="shared" si="258"/>
        <v>3.9185577246057206</v>
      </c>
      <c r="K2128" s="2">
        <f t="shared" si="260"/>
        <v>3.955507976606623</v>
      </c>
    </row>
    <row r="2129" spans="1:11" ht="13.5" x14ac:dyDescent="0.25">
      <c r="A2129" s="3">
        <f>TITRES_STAT!B2132</f>
        <v>45405</v>
      </c>
      <c r="B2129" s="5">
        <f>TITRES_STAT!D2132</f>
        <v>3.91</v>
      </c>
      <c r="C2129" s="2">
        <f t="shared" si="261"/>
        <v>-0.17999999999999972</v>
      </c>
      <c r="D2129" s="2">
        <f t="shared" si="262"/>
        <v>4.0339999999999998</v>
      </c>
      <c r="E2129" s="2">
        <f t="shared" si="264"/>
        <v>3.9810000000000003</v>
      </c>
      <c r="F2129" s="2">
        <f t="shared" si="257"/>
        <v>3.8520000000000003</v>
      </c>
      <c r="G2129" s="2">
        <f t="shared" si="259"/>
        <v>3.9319999999999999</v>
      </c>
      <c r="H2129" s="2">
        <f t="shared" si="263"/>
        <v>4.2044500000000049</v>
      </c>
      <c r="I2129" s="2">
        <f t="array" ref="I2129">SUMPRODUCT(B2113:B2132, (ROW(B2113:B2132)-ROW(B2113)+1)) / (20*21/2)</f>
        <v>3.9033333333333338</v>
      </c>
      <c r="J2129" s="2">
        <f t="shared" si="258"/>
        <v>3.9177427032146999</v>
      </c>
      <c r="K2129" s="2">
        <f t="shared" si="260"/>
        <v>3.9537233500730302</v>
      </c>
    </row>
    <row r="2130" spans="1:11" ht="13.5" x14ac:dyDescent="0.25">
      <c r="A2130" s="3">
        <f>TITRES_STAT!B2133</f>
        <v>45406</v>
      </c>
      <c r="B2130" s="5">
        <f>TITRES_STAT!D2133</f>
        <v>3.74</v>
      </c>
      <c r="C2130" s="2">
        <f t="shared" si="261"/>
        <v>-0.16999999999999993</v>
      </c>
      <c r="D2130" s="2">
        <f t="shared" si="262"/>
        <v>3.9840000000000004</v>
      </c>
      <c r="E2130" s="2">
        <f t="shared" si="264"/>
        <v>3.9550000000000005</v>
      </c>
      <c r="F2130" s="2">
        <f t="shared" si="257"/>
        <v>3.8605000000000005</v>
      </c>
      <c r="G2130" s="2">
        <f t="shared" si="259"/>
        <v>3.9226000000000001</v>
      </c>
      <c r="H2130" s="2">
        <f t="shared" si="263"/>
        <v>4.2046000000000046</v>
      </c>
      <c r="I2130" s="2">
        <f t="array" ref="I2130">SUMPRODUCT(B2114:B2133, (ROW(B2114:B2133)-ROW(B2114)+1)) / (20*21/2)</f>
        <v>3.8743333333333334</v>
      </c>
      <c r="J2130" s="2">
        <f t="shared" si="258"/>
        <v>3.9008148267180616</v>
      </c>
      <c r="K2130" s="2">
        <f t="shared" si="260"/>
        <v>3.9453420422270291</v>
      </c>
    </row>
    <row r="2131" spans="1:11" ht="13.5" x14ac:dyDescent="0.25">
      <c r="A2131" s="3">
        <f>TITRES_STAT!B2134</f>
        <v>45407</v>
      </c>
      <c r="B2131" s="5">
        <f>TITRES_STAT!D2134</f>
        <v>3.74</v>
      </c>
      <c r="C2131" s="2">
        <f t="shared" si="261"/>
        <v>0</v>
      </c>
      <c r="D2131" s="2">
        <f t="shared" si="262"/>
        <v>3.9140000000000001</v>
      </c>
      <c r="E2131" s="2">
        <f t="shared" si="264"/>
        <v>3.9289999999999998</v>
      </c>
      <c r="F2131" s="2">
        <f t="shared" si="257"/>
        <v>3.8689999999999998</v>
      </c>
      <c r="G2131" s="2">
        <f t="shared" si="259"/>
        <v>3.9099999999999993</v>
      </c>
      <c r="H2131" s="2">
        <f t="shared" si="263"/>
        <v>4.2040500000000049</v>
      </c>
      <c r="I2131" s="2">
        <f t="array" ref="I2131">SUMPRODUCT(B2115:B2134, (ROW(B2115:B2134)-ROW(B2115)+1)) / (20*21/2)</f>
        <v>3.8453333333333339</v>
      </c>
      <c r="J2131" s="2">
        <f t="shared" si="258"/>
        <v>3.8854991289353888</v>
      </c>
      <c r="K2131" s="2">
        <f t="shared" si="260"/>
        <v>3.9372894131200868</v>
      </c>
    </row>
    <row r="2132" spans="1:11" ht="13.5" x14ac:dyDescent="0.25">
      <c r="A2132" s="3">
        <f>TITRES_STAT!B2135</f>
        <v>45408</v>
      </c>
      <c r="B2132" s="5">
        <f>TITRES_STAT!D2135</f>
        <v>3.74</v>
      </c>
      <c r="C2132" s="2">
        <f t="shared" si="261"/>
        <v>0</v>
      </c>
      <c r="D2132" s="2">
        <f t="shared" si="262"/>
        <v>3.8439999999999999</v>
      </c>
      <c r="E2132" s="2">
        <f t="shared" si="264"/>
        <v>3.903</v>
      </c>
      <c r="F2132" s="2">
        <f t="shared" ref="F2132:F2195" si="265">AVERAGE(B2113:B2132)</f>
        <v>3.8844999999999992</v>
      </c>
      <c r="G2132" s="2">
        <f t="shared" si="259"/>
        <v>3.9005999999999998</v>
      </c>
      <c r="H2132" s="2">
        <f t="shared" si="263"/>
        <v>4.2043000000000053</v>
      </c>
      <c r="I2132" s="2">
        <f t="array" ref="I2132">SUMPRODUCT(B2116:B2135, (ROW(B2116:B2135)-ROW(B2116)+1)) / (20*21/2)</f>
        <v>3.8170952380952383</v>
      </c>
      <c r="J2132" s="2">
        <f t="shared" si="258"/>
        <v>3.8716420690367803</v>
      </c>
      <c r="K2132" s="2">
        <f t="shared" si="260"/>
        <v>3.9295525733898873</v>
      </c>
    </row>
    <row r="2133" spans="1:11" ht="13.5" x14ac:dyDescent="0.25">
      <c r="A2133" s="3">
        <f>TITRES_STAT!B2136</f>
        <v>45411</v>
      </c>
      <c r="B2133" s="5">
        <f>TITRES_STAT!D2136</f>
        <v>3.58</v>
      </c>
      <c r="C2133" s="2">
        <f t="shared" si="261"/>
        <v>-0.16000000000000014</v>
      </c>
      <c r="D2133" s="2">
        <f t="shared" si="262"/>
        <v>3.742</v>
      </c>
      <c r="E2133" s="2">
        <f t="shared" si="264"/>
        <v>3.879</v>
      </c>
      <c r="F2133" s="2">
        <f t="shared" si="265"/>
        <v>3.8844999999999992</v>
      </c>
      <c r="G2133" s="2">
        <f t="shared" si="259"/>
        <v>3.8879999999999995</v>
      </c>
      <c r="H2133" s="2">
        <f t="shared" si="263"/>
        <v>4.2029500000000048</v>
      </c>
      <c r="I2133" s="2">
        <f t="array" ref="I2133">SUMPRODUCT(B2117:B2136, (ROW(B2117:B2136)-ROW(B2117)+1)) / (20*21/2)</f>
        <v>3.7899047619047619</v>
      </c>
      <c r="J2133" s="2">
        <f t="shared" ref="J2133:J2196" si="266">$J$4*B2133+J2132*(1-$J$4)</f>
        <v>3.8438666338904204</v>
      </c>
      <c r="K2133" s="2">
        <f t="shared" si="260"/>
        <v>3.9158446293353819</v>
      </c>
    </row>
    <row r="2134" spans="1:11" ht="13.5" x14ac:dyDescent="0.25">
      <c r="A2134" s="3">
        <f>TITRES_STAT!B2137</f>
        <v>45412</v>
      </c>
      <c r="B2134" s="5">
        <f>TITRES_STAT!D2137</f>
        <v>3.58</v>
      </c>
      <c r="C2134" s="2">
        <f t="shared" si="261"/>
        <v>0</v>
      </c>
      <c r="D2134" s="2">
        <f t="shared" si="262"/>
        <v>3.6760000000000006</v>
      </c>
      <c r="E2134" s="2">
        <f t="shared" si="264"/>
        <v>3.8549999999999995</v>
      </c>
      <c r="F2134" s="2">
        <f t="shared" si="265"/>
        <v>3.8765000000000001</v>
      </c>
      <c r="G2134" s="2">
        <f t="shared" si="259"/>
        <v>3.8754000000000004</v>
      </c>
      <c r="H2134" s="2">
        <f t="shared" si="263"/>
        <v>4.2008500000000053</v>
      </c>
      <c r="I2134" s="2">
        <f t="array" ref="I2134">SUMPRODUCT(B2118:B2137, (ROW(B2118:B2137)-ROW(B2118)+1)) / (20*21/2)</f>
        <v>3.7637619047619046</v>
      </c>
      <c r="J2134" s="2">
        <f t="shared" si="266"/>
        <v>3.8187364782818087</v>
      </c>
      <c r="K2134" s="2">
        <f t="shared" si="260"/>
        <v>3.9026742517143864</v>
      </c>
    </row>
    <row r="2135" spans="1:11" ht="13.5" x14ac:dyDescent="0.25">
      <c r="A2135" s="3">
        <f>TITRES_STAT!B2138</f>
        <v>45414</v>
      </c>
      <c r="B2135" s="5">
        <f>TITRES_STAT!D2138</f>
        <v>3.58</v>
      </c>
      <c r="C2135" s="2">
        <f t="shared" si="261"/>
        <v>0</v>
      </c>
      <c r="D2135" s="2">
        <f t="shared" si="262"/>
        <v>3.6439999999999997</v>
      </c>
      <c r="E2135" s="2">
        <f t="shared" si="264"/>
        <v>3.8140000000000001</v>
      </c>
      <c r="F2135" s="2">
        <f t="shared" si="265"/>
        <v>3.8654999999999999</v>
      </c>
      <c r="G2135" s="2">
        <f t="shared" si="259"/>
        <v>3.8628000000000005</v>
      </c>
      <c r="H2135" s="2">
        <f t="shared" si="263"/>
        <v>4.1987500000000066</v>
      </c>
      <c r="I2135" s="2">
        <f t="array" ref="I2135">SUMPRODUCT(B2119:B2138, (ROW(B2119:B2138)-ROW(B2119)+1)) / (20*21/2)</f>
        <v>3.7386666666666666</v>
      </c>
      <c r="J2135" s="2">
        <f t="shared" si="266"/>
        <v>3.7959996708263986</v>
      </c>
      <c r="K2135" s="2">
        <f t="shared" si="260"/>
        <v>3.8900203594902933</v>
      </c>
    </row>
    <row r="2136" spans="1:11" ht="13.5" x14ac:dyDescent="0.25">
      <c r="A2136" s="3">
        <f>TITRES_STAT!B2139</f>
        <v>45415</v>
      </c>
      <c r="B2136" s="5">
        <f>TITRES_STAT!D2139</f>
        <v>3.58</v>
      </c>
      <c r="C2136" s="2">
        <f t="shared" si="261"/>
        <v>0</v>
      </c>
      <c r="D2136" s="2">
        <f t="shared" si="262"/>
        <v>3.6120000000000005</v>
      </c>
      <c r="E2136" s="2">
        <f t="shared" si="264"/>
        <v>3.7629999999999995</v>
      </c>
      <c r="F2136" s="2">
        <f t="shared" si="265"/>
        <v>3.8545000000000007</v>
      </c>
      <c r="G2136" s="2">
        <f t="shared" si="259"/>
        <v>3.8466000000000009</v>
      </c>
      <c r="H2136" s="2">
        <f t="shared" si="263"/>
        <v>4.1966500000000062</v>
      </c>
      <c r="I2136" s="2">
        <f t="array" ref="I2136">SUMPRODUCT(B2120:B2139, (ROW(B2120:B2139)-ROW(B2120)+1)) / (20*21/2)</f>
        <v>3.7154285714285709</v>
      </c>
      <c r="J2136" s="2">
        <f t="shared" si="266"/>
        <v>3.7754282736048368</v>
      </c>
      <c r="K2136" s="2">
        <f t="shared" si="260"/>
        <v>3.8778626983338116</v>
      </c>
    </row>
    <row r="2137" spans="1:11" ht="13.5" x14ac:dyDescent="0.25">
      <c r="A2137" s="3">
        <f>TITRES_STAT!B2140</f>
        <v>45418</v>
      </c>
      <c r="B2137" s="5">
        <f>TITRES_STAT!D2140</f>
        <v>3.58</v>
      </c>
      <c r="C2137" s="2">
        <f t="shared" si="261"/>
        <v>0</v>
      </c>
      <c r="D2137" s="2">
        <f t="shared" si="262"/>
        <v>3.5799999999999996</v>
      </c>
      <c r="E2137" s="2">
        <f t="shared" si="264"/>
        <v>3.7119999999999989</v>
      </c>
      <c r="F2137" s="2">
        <f t="shared" si="265"/>
        <v>3.8435000000000001</v>
      </c>
      <c r="G2137" s="2">
        <f t="shared" si="259"/>
        <v>3.8304000000000014</v>
      </c>
      <c r="H2137" s="2">
        <f t="shared" si="263"/>
        <v>4.193650000000007</v>
      </c>
      <c r="I2137" s="2">
        <f t="array" ref="I2137">SUMPRODUCT(B2121:B2140, (ROW(B2121:B2140)-ROW(B2121)+1)) / (20*21/2)</f>
        <v>3.6940476190476197</v>
      </c>
      <c r="J2137" s="2">
        <f t="shared" si="266"/>
        <v>3.7568160570710427</v>
      </c>
      <c r="K2137" s="2">
        <f t="shared" si="260"/>
        <v>3.8661818082030743</v>
      </c>
    </row>
    <row r="2138" spans="1:11" ht="13.5" x14ac:dyDescent="0.25">
      <c r="A2138" s="3">
        <f>TITRES_STAT!B2141</f>
        <v>45419</v>
      </c>
      <c r="B2138" s="5">
        <f>TITRES_STAT!D2141</f>
        <v>3.58</v>
      </c>
      <c r="C2138" s="2">
        <f t="shared" si="261"/>
        <v>0</v>
      </c>
      <c r="D2138" s="2">
        <f t="shared" si="262"/>
        <v>3.5799999999999996</v>
      </c>
      <c r="E2138" s="2">
        <f t="shared" si="264"/>
        <v>3.6609999999999991</v>
      </c>
      <c r="F2138" s="2">
        <f t="shared" si="265"/>
        <v>3.8240000000000003</v>
      </c>
      <c r="G2138" s="2">
        <f t="shared" si="259"/>
        <v>3.8178000000000019</v>
      </c>
      <c r="H2138" s="2">
        <f t="shared" si="263"/>
        <v>4.1906500000000078</v>
      </c>
      <c r="I2138" s="2">
        <f t="array" ref="I2138">SUMPRODUCT(B2122:B2141, (ROW(B2122:B2141)-ROW(B2122)+1)) / (20*21/2)</f>
        <v>3.6746666666666665</v>
      </c>
      <c r="J2138" s="2">
        <f t="shared" si="266"/>
        <v>3.7399764325880862</v>
      </c>
      <c r="K2138" s="2">
        <f t="shared" si="260"/>
        <v>3.8549589921951108</v>
      </c>
    </row>
    <row r="2139" spans="1:11" ht="13.5" x14ac:dyDescent="0.25">
      <c r="A2139" s="3">
        <f>TITRES_STAT!B2142</f>
        <v>45420</v>
      </c>
      <c r="B2139" s="5">
        <f>TITRES_STAT!D2142</f>
        <v>3.58</v>
      </c>
      <c r="C2139" s="2">
        <f t="shared" si="261"/>
        <v>0</v>
      </c>
      <c r="D2139" s="2">
        <f t="shared" si="262"/>
        <v>3.5799999999999996</v>
      </c>
      <c r="E2139" s="2">
        <f t="shared" si="264"/>
        <v>3.6279999999999992</v>
      </c>
      <c r="F2139" s="2">
        <f t="shared" si="265"/>
        <v>3.8045</v>
      </c>
      <c r="G2139" s="2">
        <f t="shared" si="259"/>
        <v>3.8052000000000019</v>
      </c>
      <c r="H2139" s="2">
        <f t="shared" si="263"/>
        <v>4.1876500000000076</v>
      </c>
      <c r="I2139" s="2">
        <f t="array" ref="I2139">SUMPRODUCT(B2123:B2142, (ROW(B2123:B2142)-ROW(B2123)+1)) / (20*21/2)</f>
        <v>3.6572857142857149</v>
      </c>
      <c r="J2139" s="2">
        <f t="shared" si="266"/>
        <v>3.7247405818654111</v>
      </c>
      <c r="K2139" s="2">
        <f t="shared" si="260"/>
        <v>3.8441762866188318</v>
      </c>
    </row>
    <row r="2140" spans="1:11" ht="13.5" x14ac:dyDescent="0.25">
      <c r="A2140" s="3">
        <f>TITRES_STAT!B2143</f>
        <v>45421</v>
      </c>
      <c r="B2140" s="5">
        <f>TITRES_STAT!D2143</f>
        <v>3.58</v>
      </c>
      <c r="C2140" s="2">
        <f t="shared" si="261"/>
        <v>0</v>
      </c>
      <c r="D2140" s="2">
        <f t="shared" si="262"/>
        <v>3.5799999999999996</v>
      </c>
      <c r="E2140" s="2">
        <f t="shared" si="264"/>
        <v>3.6119999999999992</v>
      </c>
      <c r="F2140" s="2">
        <f t="shared" si="265"/>
        <v>3.7835000000000001</v>
      </c>
      <c r="G2140" s="2">
        <f t="shared" si="259"/>
        <v>3.7926000000000029</v>
      </c>
      <c r="H2140" s="2">
        <f t="shared" si="263"/>
        <v>4.1845500000000087</v>
      </c>
      <c r="I2140" s="2">
        <f t="array" ref="I2140">SUMPRODUCT(B2124:B2143, (ROW(B2124:B2143)-ROW(B2124)+1)) / (20*21/2)</f>
        <v>3.6419047619047622</v>
      </c>
      <c r="J2140" s="2">
        <f t="shared" si="266"/>
        <v>3.7109557645448956</v>
      </c>
      <c r="K2140" s="2">
        <f t="shared" si="260"/>
        <v>3.8338164322416226</v>
      </c>
    </row>
    <row r="2141" spans="1:11" ht="13.5" x14ac:dyDescent="0.25">
      <c r="A2141" s="3">
        <f>TITRES_STAT!B2144</f>
        <v>45422</v>
      </c>
      <c r="B2141" s="5">
        <f>TITRES_STAT!D2144</f>
        <v>3.58</v>
      </c>
      <c r="C2141" s="2">
        <f t="shared" si="261"/>
        <v>0</v>
      </c>
      <c r="D2141" s="2">
        <f t="shared" si="262"/>
        <v>3.5799999999999996</v>
      </c>
      <c r="E2141" s="2">
        <f t="shared" si="264"/>
        <v>3.5959999999999992</v>
      </c>
      <c r="F2141" s="2">
        <f t="shared" si="265"/>
        <v>3.7624999999999993</v>
      </c>
      <c r="G2141" s="2">
        <f t="shared" si="259"/>
        <v>3.7802000000000024</v>
      </c>
      <c r="H2141" s="2">
        <f t="shared" si="263"/>
        <v>4.1814500000000088</v>
      </c>
      <c r="I2141" s="2">
        <f t="array" ref="I2141">SUMPRODUCT(B2125:B2144, (ROW(B2125:B2144)-ROW(B2125)+1)) / (20*21/2)</f>
        <v>3.6390952380952384</v>
      </c>
      <c r="J2141" s="2">
        <f t="shared" si="266"/>
        <v>3.6984837869691911</v>
      </c>
      <c r="K2141" s="2">
        <f t="shared" si="260"/>
        <v>3.8238628466635198</v>
      </c>
    </row>
    <row r="2142" spans="1:11" ht="13.5" x14ac:dyDescent="0.25">
      <c r="A2142" s="3">
        <f>TITRES_STAT!B2145</f>
        <v>45425</v>
      </c>
      <c r="B2142" s="5">
        <f>TITRES_STAT!D2145</f>
        <v>3.58</v>
      </c>
      <c r="C2142" s="2">
        <f t="shared" si="261"/>
        <v>0</v>
      </c>
      <c r="D2142" s="2">
        <f t="shared" si="262"/>
        <v>3.5799999999999996</v>
      </c>
      <c r="E2142" s="2">
        <f t="shared" si="264"/>
        <v>3.5799999999999992</v>
      </c>
      <c r="F2142" s="2">
        <f t="shared" si="265"/>
        <v>3.7414999999999994</v>
      </c>
      <c r="G2142" s="2">
        <f t="shared" si="259"/>
        <v>3.7714000000000025</v>
      </c>
      <c r="H2142" s="2">
        <f t="shared" si="263"/>
        <v>4.1784000000000088</v>
      </c>
      <c r="I2142" s="2">
        <f t="array" ref="I2142">SUMPRODUCT(B2126:B2145, (ROW(B2126:B2145)-ROW(B2126)+1)) / (20*21/2)</f>
        <v>3.636857142857143</v>
      </c>
      <c r="J2142" s="2">
        <f t="shared" si="266"/>
        <v>3.687199616781649</v>
      </c>
      <c r="K2142" s="2">
        <f t="shared" si="260"/>
        <v>3.8142995977747542</v>
      </c>
    </row>
    <row r="2143" spans="1:11" ht="13.5" x14ac:dyDescent="0.25">
      <c r="A2143" s="3">
        <f>TITRES_STAT!B2146</f>
        <v>45426</v>
      </c>
      <c r="B2143" s="5">
        <f>TITRES_STAT!D2146</f>
        <v>3.58</v>
      </c>
      <c r="C2143" s="2">
        <f t="shared" si="261"/>
        <v>0</v>
      </c>
      <c r="D2143" s="2">
        <f t="shared" si="262"/>
        <v>3.5799999999999996</v>
      </c>
      <c r="E2143" s="2">
        <f t="shared" si="264"/>
        <v>3.5799999999999992</v>
      </c>
      <c r="F2143" s="2">
        <f t="shared" si="265"/>
        <v>3.7294999999999994</v>
      </c>
      <c r="G2143" s="2">
        <f t="shared" si="259"/>
        <v>3.7626000000000026</v>
      </c>
      <c r="H2143" s="2">
        <f t="shared" si="263"/>
        <v>4.1745500000000098</v>
      </c>
      <c r="I2143" s="2">
        <f t="array" ref="I2143">SUMPRODUCT(B2127:B2146, (ROW(B2127:B2146)-ROW(B2127)+1)) / (20*21/2)</f>
        <v>3.6359999999999997</v>
      </c>
      <c r="J2143" s="2">
        <f t="shared" si="266"/>
        <v>3.676990129469111</v>
      </c>
      <c r="K2143" s="2">
        <f t="shared" si="260"/>
        <v>3.8051113782541757</v>
      </c>
    </row>
    <row r="2144" spans="1:11" ht="13.5" x14ac:dyDescent="0.25">
      <c r="A2144" s="3">
        <f>TITRES_STAT!B2147</f>
        <v>45427</v>
      </c>
      <c r="B2144" s="5">
        <f>TITRES_STAT!D2147</f>
        <v>3.7</v>
      </c>
      <c r="C2144" s="2">
        <f t="shared" si="261"/>
        <v>0.12000000000000011</v>
      </c>
      <c r="D2144" s="2">
        <f t="shared" si="262"/>
        <v>3.6040000000000001</v>
      </c>
      <c r="E2144" s="2">
        <f t="shared" si="264"/>
        <v>3.5919999999999996</v>
      </c>
      <c r="F2144" s="2">
        <f t="shared" si="265"/>
        <v>3.7234999999999991</v>
      </c>
      <c r="G2144" s="2">
        <f t="shared" si="259"/>
        <v>3.7562000000000029</v>
      </c>
      <c r="H2144" s="2">
        <f t="shared" si="263"/>
        <v>4.1722500000000098</v>
      </c>
      <c r="I2144" s="2">
        <f t="array" ref="I2144">SUMPRODUCT(B2128:B2147, (ROW(B2128:B2147)-ROW(B2128)+1)) / (20*21/2)</f>
        <v>3.637</v>
      </c>
      <c r="J2144" s="2">
        <f t="shared" si="266"/>
        <v>3.679181545710148</v>
      </c>
      <c r="K2144" s="2">
        <f t="shared" si="260"/>
        <v>3.8009893634206788</v>
      </c>
    </row>
    <row r="2145" spans="1:11" ht="13.5" x14ac:dyDescent="0.25">
      <c r="A2145" s="3">
        <f>TITRES_STAT!B2148</f>
        <v>45428</v>
      </c>
      <c r="B2145" s="5">
        <f>TITRES_STAT!D2148</f>
        <v>3.7</v>
      </c>
      <c r="C2145" s="2">
        <f t="shared" si="261"/>
        <v>0</v>
      </c>
      <c r="D2145" s="2">
        <f t="shared" si="262"/>
        <v>3.6280000000000001</v>
      </c>
      <c r="E2145" s="2">
        <f t="shared" si="264"/>
        <v>3.6040000000000001</v>
      </c>
      <c r="F2145" s="2">
        <f t="shared" si="265"/>
        <v>3.7089999999999996</v>
      </c>
      <c r="G2145" s="2">
        <f t="shared" si="259"/>
        <v>3.7498000000000022</v>
      </c>
      <c r="H2145" s="2">
        <f t="shared" si="263"/>
        <v>4.1690500000000101</v>
      </c>
      <c r="I2145" s="2">
        <f t="array" ref="I2145">SUMPRODUCT(B2129:B2148, (ROW(B2129:B2148)-ROW(B2129)+1)) / (20*21/2)</f>
        <v>3.6398571428571427</v>
      </c>
      <c r="J2145" s="2">
        <f t="shared" si="266"/>
        <v>3.681164255642515</v>
      </c>
      <c r="K2145" s="2">
        <f t="shared" si="260"/>
        <v>3.7970289962277111</v>
      </c>
    </row>
    <row r="2146" spans="1:11" ht="13.5" x14ac:dyDescent="0.25">
      <c r="A2146" s="3">
        <f>TITRES_STAT!B2149</f>
        <v>45429</v>
      </c>
      <c r="B2146" s="5">
        <f>TITRES_STAT!D2149</f>
        <v>3.7</v>
      </c>
      <c r="C2146" s="2">
        <f t="shared" si="261"/>
        <v>0</v>
      </c>
      <c r="D2146" s="2">
        <f t="shared" si="262"/>
        <v>3.6519999999999997</v>
      </c>
      <c r="E2146" s="2">
        <f t="shared" si="264"/>
        <v>3.6159999999999997</v>
      </c>
      <c r="F2146" s="2">
        <f t="shared" si="265"/>
        <v>3.6894999999999998</v>
      </c>
      <c r="G2146" s="2">
        <f t="shared" si="259"/>
        <v>3.7470000000000021</v>
      </c>
      <c r="H2146" s="2">
        <f t="shared" si="263"/>
        <v>4.1668000000000101</v>
      </c>
      <c r="I2146" s="2">
        <f t="array" ref="I2146">SUMPRODUCT(B2130:B2149, (ROW(B2130:B2149)-ROW(B2130)+1)) / (20*21/2)</f>
        <v>3.6445714285714286</v>
      </c>
      <c r="J2146" s="2">
        <f t="shared" si="266"/>
        <v>3.6829581360575139</v>
      </c>
      <c r="K2146" s="2">
        <f t="shared" si="260"/>
        <v>3.7932239375521144</v>
      </c>
    </row>
    <row r="2147" spans="1:11" ht="13.5" x14ac:dyDescent="0.25">
      <c r="A2147" s="3">
        <f>TITRES_STAT!B2150</f>
        <v>45432</v>
      </c>
      <c r="B2147" s="5">
        <f>TITRES_STAT!D2150</f>
        <v>3.7</v>
      </c>
      <c r="C2147" s="2">
        <f t="shared" si="261"/>
        <v>0</v>
      </c>
      <c r="D2147" s="2">
        <f t="shared" si="262"/>
        <v>3.6759999999999997</v>
      </c>
      <c r="E2147" s="2">
        <f t="shared" si="264"/>
        <v>3.6280000000000001</v>
      </c>
      <c r="F2147" s="2">
        <f t="shared" si="265"/>
        <v>3.6699999999999995</v>
      </c>
      <c r="G2147" s="2">
        <f t="shared" si="259"/>
        <v>3.7462000000000018</v>
      </c>
      <c r="H2147" s="2">
        <f t="shared" si="263"/>
        <v>4.16455000000001</v>
      </c>
      <c r="I2147" s="2">
        <f t="array" ref="I2147">SUMPRODUCT(B2131:B2150, (ROW(B2131:B2150)-ROW(B2131)+1)) / (20*21/2)</f>
        <v>3.6502857142857139</v>
      </c>
      <c r="J2147" s="2">
        <f t="shared" si="266"/>
        <v>3.6845811707187033</v>
      </c>
      <c r="K2147" s="2">
        <f t="shared" si="260"/>
        <v>3.7895680968637961</v>
      </c>
    </row>
    <row r="2148" spans="1:11" ht="13.5" x14ac:dyDescent="0.25">
      <c r="A2148" s="3">
        <f>TITRES_STAT!B2151</f>
        <v>45433</v>
      </c>
      <c r="B2148" s="5">
        <f>TITRES_STAT!D2151</f>
        <v>3.7</v>
      </c>
      <c r="C2148" s="2">
        <f t="shared" si="261"/>
        <v>0</v>
      </c>
      <c r="D2148" s="2">
        <f t="shared" si="262"/>
        <v>3.7</v>
      </c>
      <c r="E2148" s="2">
        <f t="shared" si="264"/>
        <v>3.6399999999999997</v>
      </c>
      <c r="F2148" s="2">
        <f t="shared" si="265"/>
        <v>3.6504999999999996</v>
      </c>
      <c r="G2148" s="2">
        <f t="shared" si="259"/>
        <v>3.7454000000000014</v>
      </c>
      <c r="H2148" s="2">
        <f t="shared" si="263"/>
        <v>4.1631500000000106</v>
      </c>
      <c r="I2148" s="2">
        <f t="array" ref="I2148">SUMPRODUCT(B2132:B2151, (ROW(B2132:B2151)-ROW(B2132)+1)) / (20*21/2)</f>
        <v>3.656190476190476</v>
      </c>
      <c r="J2148" s="2">
        <f t="shared" si="266"/>
        <v>3.6860496306502553</v>
      </c>
      <c r="K2148" s="2">
        <f t="shared" si="260"/>
        <v>3.7860556224769808</v>
      </c>
    </row>
    <row r="2149" spans="1:11" ht="13.5" x14ac:dyDescent="0.25">
      <c r="A2149" s="3">
        <f>TITRES_STAT!B2152</f>
        <v>45434</v>
      </c>
      <c r="B2149" s="5">
        <f>TITRES_STAT!D2152</f>
        <v>3.7</v>
      </c>
      <c r="C2149" s="2">
        <f t="shared" si="261"/>
        <v>0</v>
      </c>
      <c r="D2149" s="2">
        <f t="shared" si="262"/>
        <v>3.7</v>
      </c>
      <c r="E2149" s="2">
        <f t="shared" si="264"/>
        <v>3.6520000000000001</v>
      </c>
      <c r="F2149" s="2">
        <f t="shared" si="265"/>
        <v>3.6399999999999997</v>
      </c>
      <c r="G2149" s="2">
        <f t="shared" si="259"/>
        <v>3.744600000000001</v>
      </c>
      <c r="H2149" s="2">
        <f t="shared" si="263"/>
        <v>4.1625500000000102</v>
      </c>
      <c r="I2149" s="2">
        <f t="array" ref="I2149">SUMPRODUCT(B2133:B2152, (ROW(B2133:B2152)-ROW(B2133)+1)) / (20*21/2)</f>
        <v>3.6622857142857139</v>
      </c>
      <c r="J2149" s="2">
        <f t="shared" si="266"/>
        <v>3.6873782372549928</v>
      </c>
      <c r="K2149" s="2">
        <f t="shared" si="260"/>
        <v>3.782680892183766</v>
      </c>
    </row>
    <row r="2150" spans="1:11" ht="13.5" x14ac:dyDescent="0.25">
      <c r="A2150" s="3">
        <f>TITRES_STAT!B2153</f>
        <v>45435</v>
      </c>
      <c r="B2150" s="5">
        <f>TITRES_STAT!D2153</f>
        <v>3.7</v>
      </c>
      <c r="C2150" s="2">
        <f t="shared" si="261"/>
        <v>0</v>
      </c>
      <c r="D2150" s="2">
        <f t="shared" si="262"/>
        <v>3.7</v>
      </c>
      <c r="E2150" s="2">
        <f t="shared" si="264"/>
        <v>3.6640000000000001</v>
      </c>
      <c r="F2150" s="2">
        <f t="shared" si="265"/>
        <v>3.6380000000000003</v>
      </c>
      <c r="G2150" s="2">
        <f t="shared" si="259"/>
        <v>3.7437999999999998</v>
      </c>
      <c r="H2150" s="2">
        <f t="shared" si="263"/>
        <v>4.1627500000000097</v>
      </c>
      <c r="I2150" s="2">
        <f t="array" ref="I2150">SUMPRODUCT(B2134:B2153, (ROW(B2134:B2153)-ROW(B2134)+1)) / (20*21/2)</f>
        <v>3.6685714285714286</v>
      </c>
      <c r="J2150" s="2">
        <f t="shared" si="266"/>
        <v>3.6885803098973744</v>
      </c>
      <c r="K2150" s="2">
        <f t="shared" si="260"/>
        <v>3.7794385042549909</v>
      </c>
    </row>
    <row r="2151" spans="1:11" ht="13.5" x14ac:dyDescent="0.25">
      <c r="A2151" s="3">
        <f>TITRES_STAT!B2154</f>
        <v>45436</v>
      </c>
      <c r="B2151" s="5">
        <f>TITRES_STAT!D2154</f>
        <v>3.7</v>
      </c>
      <c r="C2151" s="2">
        <f t="shared" si="261"/>
        <v>0</v>
      </c>
      <c r="D2151" s="2">
        <f t="shared" si="262"/>
        <v>3.7</v>
      </c>
      <c r="E2151" s="2">
        <f t="shared" si="264"/>
        <v>3.6759999999999997</v>
      </c>
      <c r="F2151" s="2">
        <f t="shared" si="265"/>
        <v>3.6360000000000006</v>
      </c>
      <c r="G2151" s="2">
        <f t="shared" si="259"/>
        <v>3.7429999999999994</v>
      </c>
      <c r="H2151" s="2">
        <f t="shared" si="263"/>
        <v>4.1621500000000102</v>
      </c>
      <c r="I2151" s="2">
        <f t="array" ref="I2151">SUMPRODUCT(B2135:B2154, (ROW(B2135:B2154)-ROW(B2135)+1)) / (20*21/2)</f>
        <v>3.6742857142857144</v>
      </c>
      <c r="J2151" s="2">
        <f t="shared" si="266"/>
        <v>3.6896678994309577</v>
      </c>
      <c r="K2151" s="2">
        <f t="shared" si="260"/>
        <v>3.7763232687940111</v>
      </c>
    </row>
    <row r="2152" spans="1:11" ht="13.5" x14ac:dyDescent="0.25">
      <c r="A2152" s="3">
        <f>TITRES_STAT!B2155</f>
        <v>45439</v>
      </c>
      <c r="B2152" s="5">
        <f>TITRES_STAT!D2155</f>
        <v>3.7</v>
      </c>
      <c r="C2152" s="2">
        <f t="shared" si="261"/>
        <v>0</v>
      </c>
      <c r="D2152" s="2">
        <f t="shared" si="262"/>
        <v>3.7</v>
      </c>
      <c r="E2152" s="2">
        <f t="shared" si="264"/>
        <v>3.6880000000000002</v>
      </c>
      <c r="F2152" s="2">
        <f t="shared" si="265"/>
        <v>3.6340000000000003</v>
      </c>
      <c r="G2152" s="2">
        <f t="shared" si="259"/>
        <v>3.7421999999999991</v>
      </c>
      <c r="H2152" s="2">
        <f t="shared" si="263"/>
        <v>4.1623000000000099</v>
      </c>
      <c r="I2152" s="2">
        <f t="array" ref="I2152">SUMPRODUCT(B2136:B2155, (ROW(B2136:B2155)-ROW(B2136)+1)) / (20*21/2)</f>
        <v>3.6794285714285713</v>
      </c>
      <c r="J2152" s="2">
        <f t="shared" si="266"/>
        <v>3.6906519090089618</v>
      </c>
      <c r="K2152" s="2">
        <f t="shared" si="260"/>
        <v>3.7733301994295401</v>
      </c>
    </row>
    <row r="2153" spans="1:11" ht="13.5" x14ac:dyDescent="0.25">
      <c r="A2153" s="3">
        <f>TITRES_STAT!B2156</f>
        <v>45440</v>
      </c>
      <c r="B2153" s="5">
        <f>TITRES_STAT!D2156</f>
        <v>3.7</v>
      </c>
      <c r="C2153" s="2">
        <f t="shared" si="261"/>
        <v>0</v>
      </c>
      <c r="D2153" s="2">
        <f t="shared" si="262"/>
        <v>3.7</v>
      </c>
      <c r="E2153" s="2">
        <f t="shared" si="264"/>
        <v>3.7</v>
      </c>
      <c r="F2153" s="2">
        <f t="shared" si="265"/>
        <v>3.6400000000000006</v>
      </c>
      <c r="G2153" s="2">
        <f t="shared" si="259"/>
        <v>3.7413999999999987</v>
      </c>
      <c r="H2153" s="2">
        <f t="shared" si="263"/>
        <v>4.1616500000000096</v>
      </c>
      <c r="I2153" s="2">
        <f t="array" ref="I2153">SUMPRODUCT(B2137:B2156, (ROW(B2137:B2156)-ROW(B2137)+1)) / (20*21/2)</f>
        <v>3.6839999999999997</v>
      </c>
      <c r="J2153" s="2">
        <f t="shared" si="266"/>
        <v>3.6915422033890608</v>
      </c>
      <c r="K2153" s="2">
        <f t="shared" si="260"/>
        <v>3.7704545053342642</v>
      </c>
    </row>
    <row r="2154" spans="1:11" ht="13.5" x14ac:dyDescent="0.25">
      <c r="A2154" s="3">
        <f>TITRES_STAT!B2157</f>
        <v>45441</v>
      </c>
      <c r="B2154" s="5">
        <f>TITRES_STAT!D2157</f>
        <v>3.7</v>
      </c>
      <c r="C2154" s="2">
        <f t="shared" si="261"/>
        <v>0</v>
      </c>
      <c r="D2154" s="2">
        <f t="shared" si="262"/>
        <v>3.7</v>
      </c>
      <c r="E2154" s="2">
        <f t="shared" si="264"/>
        <v>3.7</v>
      </c>
      <c r="F2154" s="2">
        <f t="shared" si="265"/>
        <v>3.6460000000000008</v>
      </c>
      <c r="G2154" s="2">
        <f t="shared" si="259"/>
        <v>3.7405999999999979</v>
      </c>
      <c r="H2154" s="2">
        <f t="shared" si="263"/>
        <v>4.1610000000000102</v>
      </c>
      <c r="I2154" s="2">
        <f t="array" ref="I2154">SUMPRODUCT(B2138:B2157, (ROW(B2138:B2157)-ROW(B2138)+1)) / (20*21/2)</f>
        <v>3.6880000000000002</v>
      </c>
      <c r="J2154" s="2">
        <f t="shared" si="266"/>
        <v>3.6923477078281981</v>
      </c>
      <c r="K2154" s="2">
        <f t="shared" si="260"/>
        <v>3.76769158355645</v>
      </c>
    </row>
    <row r="2155" spans="1:11" ht="13.5" x14ac:dyDescent="0.25">
      <c r="A2155" s="3">
        <f>TITRES_STAT!B2158</f>
        <v>45442</v>
      </c>
      <c r="B2155" s="5">
        <f>TITRES_STAT!D2158</f>
        <v>3.7</v>
      </c>
      <c r="C2155" s="2">
        <f t="shared" si="261"/>
        <v>0</v>
      </c>
      <c r="D2155" s="2">
        <f t="shared" si="262"/>
        <v>3.7</v>
      </c>
      <c r="E2155" s="2">
        <f t="shared" si="264"/>
        <v>3.7</v>
      </c>
      <c r="F2155" s="2">
        <f t="shared" si="265"/>
        <v>3.652000000000001</v>
      </c>
      <c r="G2155" s="2">
        <f t="shared" si="259"/>
        <v>3.7397999999999971</v>
      </c>
      <c r="H2155" s="2">
        <f t="shared" si="263"/>
        <v>4.1595000000000102</v>
      </c>
      <c r="I2155" s="2">
        <f t="array" ref="I2155">SUMPRODUCT(B2139:B2158, (ROW(B2139:B2158)-ROW(B2139)+1)) / (20*21/2)</f>
        <v>3.6914285714285717</v>
      </c>
      <c r="J2155" s="2">
        <f t="shared" si="266"/>
        <v>3.6930764975588461</v>
      </c>
      <c r="K2155" s="2">
        <f t="shared" si="260"/>
        <v>3.7650370116522756</v>
      </c>
    </row>
    <row r="2156" spans="1:11" ht="13.5" x14ac:dyDescent="0.25">
      <c r="A2156" s="3">
        <f>TITRES_STAT!B2159</f>
        <v>45443</v>
      </c>
      <c r="B2156" s="5">
        <f>TITRES_STAT!D2159</f>
        <v>3.7</v>
      </c>
      <c r="C2156" s="2">
        <f t="shared" si="261"/>
        <v>0</v>
      </c>
      <c r="D2156" s="2">
        <f t="shared" si="262"/>
        <v>3.7</v>
      </c>
      <c r="E2156" s="2">
        <f t="shared" si="264"/>
        <v>3.7</v>
      </c>
      <c r="F2156" s="2">
        <f t="shared" si="265"/>
        <v>3.6580000000000013</v>
      </c>
      <c r="G2156" s="2">
        <f t="shared" si="259"/>
        <v>3.7389999999999968</v>
      </c>
      <c r="H2156" s="2">
        <f t="shared" si="263"/>
        <v>4.1575000000000104</v>
      </c>
      <c r="I2156" s="2">
        <f t="array" ref="I2156">SUMPRODUCT(B2140:B2159, (ROW(B2140:B2159)-ROW(B2140)+1)) / (20*21/2)</f>
        <v>3.6790476190476187</v>
      </c>
      <c r="J2156" s="2">
        <f t="shared" si="266"/>
        <v>3.693735878743718</v>
      </c>
      <c r="K2156" s="2">
        <f t="shared" si="260"/>
        <v>3.7624865406070884</v>
      </c>
    </row>
    <row r="2157" spans="1:11" ht="13.5" x14ac:dyDescent="0.25">
      <c r="A2157" s="3">
        <f>TITRES_STAT!B2160</f>
        <v>45446</v>
      </c>
      <c r="B2157" s="5">
        <f>TITRES_STAT!D2160</f>
        <v>3.7</v>
      </c>
      <c r="C2157" s="2">
        <f t="shared" si="261"/>
        <v>0</v>
      </c>
      <c r="D2157" s="2">
        <f t="shared" si="262"/>
        <v>3.7</v>
      </c>
      <c r="E2157" s="2">
        <f t="shared" si="264"/>
        <v>3.7</v>
      </c>
      <c r="F2157" s="2">
        <f t="shared" si="265"/>
        <v>3.6640000000000015</v>
      </c>
      <c r="G2157" s="2">
        <f t="shared" si="259"/>
        <v>3.7381999999999964</v>
      </c>
      <c r="H2157" s="2">
        <f t="shared" si="263"/>
        <v>4.1555000000000106</v>
      </c>
      <c r="I2157" s="2">
        <f t="array" ref="I2157">SUMPRODUCT(B2141:B2160, (ROW(B2141:B2160)-ROW(B2141)+1)) / (20*21/2)</f>
        <v>3.681142857142857</v>
      </c>
      <c r="J2157" s="2">
        <f t="shared" si="266"/>
        <v>3.6943324617205069</v>
      </c>
      <c r="K2157" s="2">
        <f t="shared" si="260"/>
        <v>3.7600360880342616</v>
      </c>
    </row>
    <row r="2158" spans="1:11" ht="13.5" x14ac:dyDescent="0.25">
      <c r="A2158" s="3">
        <f>TITRES_STAT!B2161</f>
        <v>45447</v>
      </c>
      <c r="B2158" s="5">
        <f>TITRES_STAT!D2161</f>
        <v>3.7</v>
      </c>
      <c r="C2158" s="2">
        <f t="shared" si="261"/>
        <v>0</v>
      </c>
      <c r="D2158" s="2">
        <f t="shared" si="262"/>
        <v>3.7</v>
      </c>
      <c r="E2158" s="2">
        <f t="shared" si="264"/>
        <v>3.7</v>
      </c>
      <c r="F2158" s="2">
        <f t="shared" si="265"/>
        <v>3.6700000000000008</v>
      </c>
      <c r="G2158" s="2">
        <f t="shared" si="259"/>
        <v>3.7373999999999961</v>
      </c>
      <c r="H2158" s="2">
        <f t="shared" si="263"/>
        <v>4.1540000000000106</v>
      </c>
      <c r="I2158" s="2">
        <f t="array" ref="I2158">SUMPRODUCT(B2142:B2161, (ROW(B2142:B2161)-ROW(B2142)+1)) / (20*21/2)</f>
        <v>3.6827142857142858</v>
      </c>
      <c r="J2158" s="2">
        <f t="shared" si="266"/>
        <v>3.6948722272709351</v>
      </c>
      <c r="K2158" s="2">
        <f t="shared" si="260"/>
        <v>3.7576817316407611</v>
      </c>
    </row>
    <row r="2159" spans="1:11" ht="13.5" x14ac:dyDescent="0.25">
      <c r="A2159" s="3">
        <f>TITRES_STAT!B2162</f>
        <v>45448</v>
      </c>
      <c r="B2159" s="5">
        <f>TITRES_STAT!D2162</f>
        <v>3.54</v>
      </c>
      <c r="C2159" s="2">
        <f t="shared" si="261"/>
        <v>-0.16000000000000014</v>
      </c>
      <c r="D2159" s="2">
        <f t="shared" si="262"/>
        <v>3.6680000000000001</v>
      </c>
      <c r="E2159" s="2">
        <f t="shared" si="264"/>
        <v>3.6839999999999997</v>
      </c>
      <c r="F2159" s="2">
        <f t="shared" si="265"/>
        <v>3.6680000000000015</v>
      </c>
      <c r="G2159" s="2">
        <f t="shared" si="259"/>
        <v>3.733599999999996</v>
      </c>
      <c r="H2159" s="2">
        <f t="shared" si="263"/>
        <v>4.15080000000001</v>
      </c>
      <c r="I2159" s="2">
        <f t="array" ref="I2159">SUMPRODUCT(B2143:B2162, (ROW(B2143:B2162)-ROW(B2143)+1)) / (20*21/2)</f>
        <v>3.6837619047619046</v>
      </c>
      <c r="J2159" s="2">
        <f t="shared" si="266"/>
        <v>3.6801224913403701</v>
      </c>
      <c r="K2159" s="2">
        <f t="shared" si="260"/>
        <v>3.7491451931450448</v>
      </c>
    </row>
    <row r="2160" spans="1:11" ht="13.5" x14ac:dyDescent="0.25">
      <c r="A2160" s="3">
        <f>TITRES_STAT!B2163</f>
        <v>45449</v>
      </c>
      <c r="B2160" s="5">
        <f>TITRES_STAT!D2163</f>
        <v>3.69</v>
      </c>
      <c r="C2160" s="2">
        <f t="shared" si="261"/>
        <v>0.14999999999999991</v>
      </c>
      <c r="D2160" s="2">
        <f t="shared" si="262"/>
        <v>3.6660000000000004</v>
      </c>
      <c r="E2160" s="2">
        <f t="shared" si="264"/>
        <v>3.6829999999999998</v>
      </c>
      <c r="F2160" s="2">
        <f t="shared" si="265"/>
        <v>3.6735000000000015</v>
      </c>
      <c r="G2160" s="2">
        <f t="shared" si="259"/>
        <v>3.7359999999999962</v>
      </c>
      <c r="H2160" s="2">
        <f t="shared" si="263"/>
        <v>4.1474500000000107</v>
      </c>
      <c r="I2160" s="2">
        <f t="array" ref="I2160">SUMPRODUCT(B2144:B2163, (ROW(B2144:B2163)-ROW(B2144)+1)) / (20*21/2)</f>
        <v>3.6842857142857142</v>
      </c>
      <c r="J2160" s="2">
        <f t="shared" si="266"/>
        <v>3.6810632064508111</v>
      </c>
      <c r="K2160" s="2">
        <f t="shared" si="260"/>
        <v>3.7468257738060236</v>
      </c>
    </row>
    <row r="2161" spans="1:11" ht="13.5" x14ac:dyDescent="0.25">
      <c r="A2161" s="3">
        <f>TITRES_STAT!B2164</f>
        <v>45450</v>
      </c>
      <c r="B2161" s="5">
        <f>TITRES_STAT!D2164</f>
        <v>3.69</v>
      </c>
      <c r="C2161" s="2">
        <f t="shared" si="261"/>
        <v>0</v>
      </c>
      <c r="D2161" s="2">
        <f t="shared" si="262"/>
        <v>3.6640000000000001</v>
      </c>
      <c r="E2161" s="2">
        <f t="shared" si="264"/>
        <v>3.6819999999999995</v>
      </c>
      <c r="F2161" s="2">
        <f t="shared" si="265"/>
        <v>3.6790000000000007</v>
      </c>
      <c r="G2161" s="2">
        <f t="shared" si="259"/>
        <v>3.7383999999999964</v>
      </c>
      <c r="H2161" s="2">
        <f t="shared" si="263"/>
        <v>4.1434000000000113</v>
      </c>
      <c r="I2161" s="2">
        <f t="array" ref="I2161">SUMPRODUCT(B2145:B2164, (ROW(B2145:B2164)-ROW(B2145)+1)) / (20*21/2)</f>
        <v>3.6995238095238099</v>
      </c>
      <c r="J2161" s="2">
        <f t="shared" si="266"/>
        <v>3.6819143296459718</v>
      </c>
      <c r="K2161" s="2">
        <f t="shared" si="260"/>
        <v>3.7445973120881404</v>
      </c>
    </row>
    <row r="2162" spans="1:11" ht="13.5" x14ac:dyDescent="0.25">
      <c r="A2162" s="3">
        <f>TITRES_STAT!B2165</f>
        <v>45453</v>
      </c>
      <c r="B2162" s="5">
        <f>TITRES_STAT!D2165</f>
        <v>3.69</v>
      </c>
      <c r="C2162" s="2">
        <f t="shared" si="261"/>
        <v>0</v>
      </c>
      <c r="D2162" s="2">
        <f t="shared" si="262"/>
        <v>3.6619999999999999</v>
      </c>
      <c r="E2162" s="2">
        <f t="shared" si="264"/>
        <v>3.6809999999999996</v>
      </c>
      <c r="F2162" s="2">
        <f t="shared" si="265"/>
        <v>3.6845000000000008</v>
      </c>
      <c r="G2162" s="2">
        <f t="shared" ref="G2162:G2225" si="267">AVERAGE(B2113:B2162)</f>
        <v>3.7435999999999963</v>
      </c>
      <c r="H2162" s="2">
        <f t="shared" si="263"/>
        <v>4.139350000000011</v>
      </c>
      <c r="I2162" s="2">
        <f t="array" ref="I2162">SUMPRODUCT(B2146:B2165, (ROW(B2146:B2165)-ROW(B2146)+1)) / (20*21/2)</f>
        <v>3.7140476190476193</v>
      </c>
      <c r="J2162" s="2">
        <f t="shared" si="266"/>
        <v>3.6826843934892124</v>
      </c>
      <c r="K2162" s="2">
        <f t="shared" si="260"/>
        <v>3.7424562410258604</v>
      </c>
    </row>
    <row r="2163" spans="1:11" ht="13.5" x14ac:dyDescent="0.25">
      <c r="A2163" s="3">
        <f>TITRES_STAT!B2166</f>
        <v>45454</v>
      </c>
      <c r="B2163" s="5">
        <f>TITRES_STAT!D2166</f>
        <v>3.69</v>
      </c>
      <c r="C2163" s="2">
        <f t="shared" si="261"/>
        <v>0</v>
      </c>
      <c r="D2163" s="2">
        <f t="shared" si="262"/>
        <v>3.66</v>
      </c>
      <c r="E2163" s="2">
        <f t="shared" si="264"/>
        <v>3.6799999999999997</v>
      </c>
      <c r="F2163" s="2">
        <f t="shared" si="265"/>
        <v>3.6900000000000004</v>
      </c>
      <c r="G2163" s="2">
        <f t="shared" si="267"/>
        <v>3.7457999999999965</v>
      </c>
      <c r="H2163" s="2">
        <f t="shared" si="263"/>
        <v>4.1348000000000109</v>
      </c>
      <c r="I2163" s="2">
        <f t="array" ref="I2163">SUMPRODUCT(B2147:B2166, (ROW(B2147:B2166)-ROW(B2147)+1)) / (20*21/2)</f>
        <v>3.7440476190476186</v>
      </c>
      <c r="J2163" s="2">
        <f t="shared" si="266"/>
        <v>3.6833811179188114</v>
      </c>
      <c r="K2163" s="2">
        <f t="shared" ref="K2163:K2226" si="268">$K$4*B2163+(1-$K$4)*K2162</f>
        <v>3.74039913353465</v>
      </c>
    </row>
    <row r="2164" spans="1:11" ht="13.5" x14ac:dyDescent="0.25">
      <c r="A2164" s="3">
        <f>TITRES_STAT!B2167</f>
        <v>45455</v>
      </c>
      <c r="B2164" s="5">
        <f>TITRES_STAT!D2167</f>
        <v>3.85</v>
      </c>
      <c r="C2164" s="2">
        <f t="shared" si="261"/>
        <v>0.16000000000000014</v>
      </c>
      <c r="D2164" s="2">
        <f t="shared" si="262"/>
        <v>3.722</v>
      </c>
      <c r="E2164" s="2">
        <f t="shared" si="264"/>
        <v>3.6950000000000003</v>
      </c>
      <c r="F2164" s="2">
        <f t="shared" si="265"/>
        <v>3.6975000000000002</v>
      </c>
      <c r="G2164" s="2">
        <f t="shared" si="267"/>
        <v>3.7479999999999971</v>
      </c>
      <c r="H2164" s="2">
        <f t="shared" si="263"/>
        <v>4.1320500000000111</v>
      </c>
      <c r="I2164" s="2">
        <f t="array" ref="I2164">SUMPRODUCT(B2148:B2167, (ROW(B2148:B2167)-ROW(B2148)+1)) / (20*21/2)</f>
        <v>3.7896666666666667</v>
      </c>
      <c r="J2164" s="2">
        <f t="shared" si="266"/>
        <v>3.6992495828789247</v>
      </c>
      <c r="K2164" s="2">
        <f t="shared" si="268"/>
        <v>3.7446972067293696</v>
      </c>
    </row>
    <row r="2165" spans="1:11" ht="13.5" x14ac:dyDescent="0.25">
      <c r="A2165" s="3">
        <f>TITRES_STAT!B2168</f>
        <v>45456</v>
      </c>
      <c r="B2165" s="5">
        <f>TITRES_STAT!D2168</f>
        <v>3.85</v>
      </c>
      <c r="C2165" s="2">
        <f t="shared" si="261"/>
        <v>0</v>
      </c>
      <c r="D2165" s="2">
        <f t="shared" si="262"/>
        <v>3.754</v>
      </c>
      <c r="E2165" s="2">
        <f t="shared" si="264"/>
        <v>3.7100000000000009</v>
      </c>
      <c r="F2165" s="2">
        <f t="shared" si="265"/>
        <v>3.7049999999999996</v>
      </c>
      <c r="G2165" s="2">
        <f t="shared" si="267"/>
        <v>3.7489999999999974</v>
      </c>
      <c r="H2165" s="2">
        <f t="shared" si="263"/>
        <v>4.1302500000000109</v>
      </c>
      <c r="I2165" s="2">
        <f t="array" ref="I2165">SUMPRODUCT(B2149:B2168, (ROW(B2149:B2168)-ROW(B2149)+1)) / (20*21/2)</f>
        <v>3.8329047619047625</v>
      </c>
      <c r="J2165" s="2">
        <f t="shared" si="266"/>
        <v>3.7136067654618845</v>
      </c>
      <c r="K2165" s="2">
        <f t="shared" si="268"/>
        <v>3.7488267280341003</v>
      </c>
    </row>
    <row r="2166" spans="1:11" ht="13.5" x14ac:dyDescent="0.25">
      <c r="A2166" s="3">
        <f>TITRES_STAT!B2169</f>
        <v>45457</v>
      </c>
      <c r="B2166" s="5">
        <f>TITRES_STAT!D2169</f>
        <v>4.0199999999999996</v>
      </c>
      <c r="C2166" s="2">
        <f t="shared" si="261"/>
        <v>0.16999999999999948</v>
      </c>
      <c r="D2166" s="2">
        <f t="shared" si="262"/>
        <v>3.8200000000000003</v>
      </c>
      <c r="E2166" s="2">
        <f t="shared" si="264"/>
        <v>3.742</v>
      </c>
      <c r="F2166" s="2">
        <f t="shared" si="265"/>
        <v>3.7209999999999992</v>
      </c>
      <c r="G2166" s="2">
        <f t="shared" si="267"/>
        <v>3.7533999999999978</v>
      </c>
      <c r="H2166" s="2">
        <f t="shared" si="263"/>
        <v>4.130200000000011</v>
      </c>
      <c r="I2166" s="2">
        <f t="array" ref="I2166">SUMPRODUCT(B2150:B2169, (ROW(B2150:B2169)-ROW(B2150)+1)) / (20*21/2)</f>
        <v>3.873761904761905</v>
      </c>
      <c r="J2166" s="2">
        <f t="shared" si="266"/>
        <v>3.7427870735131332</v>
      </c>
      <c r="K2166" s="2">
        <f t="shared" si="268"/>
        <v>3.7594609739935474</v>
      </c>
    </row>
    <row r="2167" spans="1:11" ht="13.5" x14ac:dyDescent="0.25">
      <c r="A2167" s="3">
        <f>TITRES_STAT!B2170</f>
        <v>45461</v>
      </c>
      <c r="B2167" s="5">
        <f>TITRES_STAT!D2170</f>
        <v>4.2</v>
      </c>
      <c r="C2167" s="2">
        <f t="shared" si="261"/>
        <v>0.1800000000000006</v>
      </c>
      <c r="D2167" s="2">
        <f t="shared" si="262"/>
        <v>3.9219999999999997</v>
      </c>
      <c r="E2167" s="2">
        <f t="shared" si="264"/>
        <v>3.7920000000000003</v>
      </c>
      <c r="F2167" s="2">
        <f t="shared" si="265"/>
        <v>3.7459999999999996</v>
      </c>
      <c r="G2167" s="2">
        <f t="shared" si="267"/>
        <v>3.7613999999999983</v>
      </c>
      <c r="H2167" s="2">
        <f t="shared" si="263"/>
        <v>4.1301500000000102</v>
      </c>
      <c r="I2167" s="2">
        <f t="array" ref="I2167">SUMPRODUCT(B2151:B2170, (ROW(B2151:B2170)-ROW(B2151)+1)) / (20*21/2)</f>
        <v>3.9122380952380955</v>
      </c>
      <c r="J2167" s="2">
        <f t="shared" si="266"/>
        <v>3.7863311617499775</v>
      </c>
      <c r="K2167" s="2">
        <f t="shared" si="268"/>
        <v>3.7767370142290946</v>
      </c>
    </row>
    <row r="2168" spans="1:11" ht="13.5" x14ac:dyDescent="0.25">
      <c r="A2168" s="3">
        <f>TITRES_STAT!B2171</f>
        <v>45462</v>
      </c>
      <c r="B2168" s="5">
        <f>TITRES_STAT!D2171</f>
        <v>4.2</v>
      </c>
      <c r="C2168" s="2">
        <f t="shared" si="261"/>
        <v>0</v>
      </c>
      <c r="D2168" s="2">
        <f t="shared" si="262"/>
        <v>4.0239999999999991</v>
      </c>
      <c r="E2168" s="2">
        <f t="shared" si="264"/>
        <v>3.842000000000001</v>
      </c>
      <c r="F2168" s="2">
        <f t="shared" si="265"/>
        <v>3.7709999999999999</v>
      </c>
      <c r="G2168" s="2">
        <f t="shared" si="267"/>
        <v>3.7659999999999987</v>
      </c>
      <c r="H2168" s="2">
        <f t="shared" si="263"/>
        <v>4.1299500000000107</v>
      </c>
      <c r="I2168" s="2">
        <f t="array" ref="I2168">SUMPRODUCT(B2152:B2171, (ROW(B2152:B2171)-ROW(B2152)+1)) / (20*21/2)</f>
        <v>3.9483333333333333</v>
      </c>
      <c r="J2168" s="2">
        <f t="shared" si="266"/>
        <v>3.8257281939642653</v>
      </c>
      <c r="K2168" s="2">
        <f t="shared" si="268"/>
        <v>3.7933355626906988</v>
      </c>
    </row>
    <row r="2169" spans="1:11" ht="13.5" x14ac:dyDescent="0.25">
      <c r="A2169" s="3">
        <f>TITRES_STAT!B2172</f>
        <v>45463</v>
      </c>
      <c r="B2169" s="5">
        <f>TITRES_STAT!D2172</f>
        <v>4.2</v>
      </c>
      <c r="C2169" s="2">
        <f t="shared" si="261"/>
        <v>0</v>
      </c>
      <c r="D2169" s="2">
        <f t="shared" si="262"/>
        <v>4.0939999999999994</v>
      </c>
      <c r="E2169" s="2">
        <f t="shared" si="264"/>
        <v>3.9080000000000004</v>
      </c>
      <c r="F2169" s="2">
        <f t="shared" si="265"/>
        <v>3.7960000000000003</v>
      </c>
      <c r="G2169" s="2">
        <f t="shared" si="267"/>
        <v>3.7705999999999982</v>
      </c>
      <c r="H2169" s="2">
        <f t="shared" si="263"/>
        <v>4.1289500000000103</v>
      </c>
      <c r="I2169" s="2">
        <f t="array" ref="I2169">SUMPRODUCT(B2153:B2172, (ROW(B2153:B2172)-ROW(B2153)+1)) / (20*21/2)</f>
        <v>3.9820476190476191</v>
      </c>
      <c r="J2169" s="2">
        <f t="shared" si="266"/>
        <v>3.8613731278724304</v>
      </c>
      <c r="K2169" s="2">
        <f t="shared" si="268"/>
        <v>3.8092831876832203</v>
      </c>
    </row>
    <row r="2170" spans="1:11" ht="13.5" x14ac:dyDescent="0.25">
      <c r="A2170" s="3">
        <f>TITRES_STAT!B2173</f>
        <v>45464</v>
      </c>
      <c r="B2170" s="5">
        <f>TITRES_STAT!D2173</f>
        <v>4.2</v>
      </c>
      <c r="C2170" s="2">
        <f t="shared" si="261"/>
        <v>0</v>
      </c>
      <c r="D2170" s="2">
        <f t="shared" si="262"/>
        <v>4.1639999999999997</v>
      </c>
      <c r="E2170" s="2">
        <f t="shared" si="264"/>
        <v>3.9590000000000005</v>
      </c>
      <c r="F2170" s="2">
        <f t="shared" si="265"/>
        <v>3.8210000000000002</v>
      </c>
      <c r="G2170" s="2">
        <f t="shared" si="267"/>
        <v>3.7745999999999986</v>
      </c>
      <c r="H2170" s="2">
        <f t="shared" si="263"/>
        <v>4.1289000000000105</v>
      </c>
      <c r="I2170" s="2">
        <f t="array" ref="I2170">SUMPRODUCT(B2154:B2173, (ROW(B2154:B2173)-ROW(B2154)+1)) / (20*21/2)</f>
        <v>4.0133809523809525</v>
      </c>
      <c r="J2170" s="2">
        <f t="shared" si="266"/>
        <v>3.8936233061702943</v>
      </c>
      <c r="K2170" s="2">
        <f t="shared" si="268"/>
        <v>3.8246054156172118</v>
      </c>
    </row>
    <row r="2171" spans="1:11" ht="13.5" x14ac:dyDescent="0.25">
      <c r="A2171" s="3">
        <f>TITRES_STAT!B2174</f>
        <v>45467</v>
      </c>
      <c r="B2171" s="5">
        <f>TITRES_STAT!D2174</f>
        <v>4.2</v>
      </c>
      <c r="C2171" s="2">
        <f t="shared" si="261"/>
        <v>0</v>
      </c>
      <c r="D2171" s="2">
        <f t="shared" si="262"/>
        <v>4.2</v>
      </c>
      <c r="E2171" s="2">
        <f t="shared" si="264"/>
        <v>4.01</v>
      </c>
      <c r="F2171" s="2">
        <f t="shared" si="265"/>
        <v>3.8460000000000001</v>
      </c>
      <c r="G2171" s="2">
        <f t="shared" si="267"/>
        <v>3.7785999999999986</v>
      </c>
      <c r="H2171" s="2">
        <f t="shared" si="263"/>
        <v>4.1297500000000102</v>
      </c>
      <c r="I2171" s="2">
        <f t="array" ref="I2171">SUMPRODUCT(B2155:B2174, (ROW(B2155:B2174)-ROW(B2155)+1)) / (20*21/2)</f>
        <v>4.0423333333333336</v>
      </c>
      <c r="J2171" s="2">
        <f t="shared" si="266"/>
        <v>3.9228020389159806</v>
      </c>
      <c r="K2171" s="2">
        <f t="shared" si="268"/>
        <v>3.8393267718675173</v>
      </c>
    </row>
    <row r="2172" spans="1:11" ht="13.5" x14ac:dyDescent="0.25">
      <c r="A2172" s="3">
        <f>TITRES_STAT!B2175</f>
        <v>45468</v>
      </c>
      <c r="B2172" s="5">
        <f>TITRES_STAT!D2175</f>
        <v>4.2</v>
      </c>
      <c r="C2172" s="2">
        <f t="shared" si="261"/>
        <v>0</v>
      </c>
      <c r="D2172" s="2">
        <f t="shared" si="262"/>
        <v>4.2</v>
      </c>
      <c r="E2172" s="2">
        <f t="shared" si="264"/>
        <v>4.0610000000000008</v>
      </c>
      <c r="F2172" s="2">
        <f t="shared" si="265"/>
        <v>3.8710000000000009</v>
      </c>
      <c r="G2172" s="2">
        <f t="shared" si="267"/>
        <v>3.7825999999999982</v>
      </c>
      <c r="H2172" s="2">
        <f t="shared" si="263"/>
        <v>4.1315000000000106</v>
      </c>
      <c r="I2172" s="2">
        <f t="array" ref="I2172">SUMPRODUCT(B2156:B2175, (ROW(B2156:B2175)-ROW(B2156)+1)) / (20*21/2)</f>
        <v>4.0689047619047622</v>
      </c>
      <c r="J2172" s="2">
        <f t="shared" si="266"/>
        <v>3.9492018447335062</v>
      </c>
      <c r="K2172" s="2">
        <f t="shared" si="268"/>
        <v>3.8534708200295755</v>
      </c>
    </row>
    <row r="2173" spans="1:11" ht="13.5" x14ac:dyDescent="0.25">
      <c r="A2173" s="3">
        <f>TITRES_STAT!B2176</f>
        <v>45469</v>
      </c>
      <c r="B2173" s="5">
        <f>TITRES_STAT!D2176</f>
        <v>4.2</v>
      </c>
      <c r="C2173" s="2">
        <f t="shared" si="261"/>
        <v>0</v>
      </c>
      <c r="D2173" s="2">
        <f t="shared" si="262"/>
        <v>4.2</v>
      </c>
      <c r="E2173" s="2">
        <f t="shared" si="264"/>
        <v>4.1120000000000001</v>
      </c>
      <c r="F2173" s="2">
        <f t="shared" si="265"/>
        <v>3.8960000000000008</v>
      </c>
      <c r="G2173" s="2">
        <f t="shared" si="267"/>
        <v>3.7901999999999987</v>
      </c>
      <c r="H2173" s="2">
        <f t="shared" si="263"/>
        <v>4.1339000000000103</v>
      </c>
      <c r="I2173" s="2">
        <f t="array" ref="I2173">SUMPRODUCT(B2157:B2176, (ROW(B2157:B2176)-ROW(B2157)+1)) / (20*21/2)</f>
        <v>4.0930952380952377</v>
      </c>
      <c r="J2173" s="2">
        <f t="shared" si="266"/>
        <v>3.9730873833303151</v>
      </c>
      <c r="K2173" s="2">
        <f t="shared" si="268"/>
        <v>3.867060199636259</v>
      </c>
    </row>
    <row r="2174" spans="1:11" ht="13.5" x14ac:dyDescent="0.25">
      <c r="A2174" s="3">
        <f>TITRES_STAT!B2177</f>
        <v>45470</v>
      </c>
      <c r="B2174" s="5">
        <f>TITRES_STAT!D2177</f>
        <v>4.2</v>
      </c>
      <c r="C2174" s="2">
        <f t="shared" si="261"/>
        <v>0</v>
      </c>
      <c r="D2174" s="2">
        <f t="shared" si="262"/>
        <v>4.2</v>
      </c>
      <c r="E2174" s="2">
        <f t="shared" si="264"/>
        <v>4.1470000000000002</v>
      </c>
      <c r="F2174" s="2">
        <f t="shared" si="265"/>
        <v>3.9210000000000016</v>
      </c>
      <c r="G2174" s="2">
        <f t="shared" si="267"/>
        <v>3.7977999999999987</v>
      </c>
      <c r="H2174" s="2">
        <f t="shared" si="263"/>
        <v>4.136300000000011</v>
      </c>
      <c r="I2174" s="2">
        <f t="array" ref="I2174">SUMPRODUCT(B2158:B2177, (ROW(B2158:B2177)-ROW(B2158)+1)) / (20*21/2)</f>
        <v>4.1149047619047616</v>
      </c>
      <c r="J2174" s="2">
        <f t="shared" si="266"/>
        <v>3.994698108727428</v>
      </c>
      <c r="K2174" s="2">
        <f t="shared" si="268"/>
        <v>3.8801166623956216</v>
      </c>
    </row>
    <row r="2175" spans="1:11" ht="13.5" x14ac:dyDescent="0.25">
      <c r="A2175" s="3">
        <f>TITRES_STAT!B2178</f>
        <v>45471</v>
      </c>
      <c r="B2175" s="5">
        <f>TITRES_STAT!D2178</f>
        <v>4.2</v>
      </c>
      <c r="C2175" s="2">
        <f t="shared" si="261"/>
        <v>0</v>
      </c>
      <c r="D2175" s="2">
        <f t="shared" si="262"/>
        <v>4.2</v>
      </c>
      <c r="E2175" s="2">
        <f t="shared" si="264"/>
        <v>4.1820000000000004</v>
      </c>
      <c r="F2175" s="2">
        <f t="shared" si="265"/>
        <v>3.9460000000000015</v>
      </c>
      <c r="G2175" s="2">
        <f t="shared" si="267"/>
        <v>3.8019999999999987</v>
      </c>
      <c r="H2175" s="2">
        <f t="shared" si="263"/>
        <v>4.1387000000000107</v>
      </c>
      <c r="I2175" s="2">
        <f t="array" ref="I2175">SUMPRODUCT(B2159:B2178, (ROW(B2159:B2178)-ROW(B2159)+1)) / (20*21/2)</f>
        <v>4.1171904761904763</v>
      </c>
      <c r="J2175" s="2">
        <f t="shared" si="266"/>
        <v>4.0142506698010063</v>
      </c>
      <c r="K2175" s="2">
        <f t="shared" si="268"/>
        <v>3.8926611070075579</v>
      </c>
    </row>
    <row r="2176" spans="1:11" ht="13.5" x14ac:dyDescent="0.25">
      <c r="A2176" s="3">
        <f>TITRES_STAT!B2179</f>
        <v>45474</v>
      </c>
      <c r="B2176" s="5">
        <f>TITRES_STAT!D2179</f>
        <v>4.2</v>
      </c>
      <c r="C2176" s="2">
        <f t="shared" si="261"/>
        <v>0</v>
      </c>
      <c r="D2176" s="2">
        <f t="shared" si="262"/>
        <v>4.2</v>
      </c>
      <c r="E2176" s="2">
        <f t="shared" si="264"/>
        <v>4.2000000000000011</v>
      </c>
      <c r="F2176" s="2">
        <f t="shared" si="265"/>
        <v>3.9710000000000014</v>
      </c>
      <c r="G2176" s="2">
        <f t="shared" si="267"/>
        <v>3.8041999999999985</v>
      </c>
      <c r="H2176" s="2">
        <f t="shared" si="263"/>
        <v>4.1403000000000114</v>
      </c>
      <c r="I2176" s="2">
        <f t="array" ref="I2176">SUMPRODUCT(B2160:B2179, (ROW(B2160:B2179)-ROW(B2160)+1)) / (20*21/2)</f>
        <v>4.1350952380952384</v>
      </c>
      <c r="J2176" s="2">
        <f t="shared" si="266"/>
        <v>4.0319410822009107</v>
      </c>
      <c r="K2176" s="2">
        <f t="shared" si="268"/>
        <v>3.9047136126151045</v>
      </c>
    </row>
    <row r="2177" spans="1:11" ht="13.5" x14ac:dyDescent="0.25">
      <c r="A2177" s="3">
        <f>TITRES_STAT!B2180</f>
        <v>45475</v>
      </c>
      <c r="B2177" s="5">
        <f>TITRES_STAT!D2180</f>
        <v>4.2</v>
      </c>
      <c r="C2177" s="2">
        <f t="shared" si="261"/>
        <v>0</v>
      </c>
      <c r="D2177" s="2">
        <f t="shared" si="262"/>
        <v>4.2</v>
      </c>
      <c r="E2177" s="2">
        <f t="shared" si="264"/>
        <v>4.2000000000000011</v>
      </c>
      <c r="F2177" s="2">
        <f t="shared" si="265"/>
        <v>3.9960000000000013</v>
      </c>
      <c r="G2177" s="2">
        <f t="shared" si="267"/>
        <v>3.8063999999999982</v>
      </c>
      <c r="H2177" s="2">
        <f t="shared" si="263"/>
        <v>4.1413000000000117</v>
      </c>
      <c r="I2177" s="2">
        <f t="array" ref="I2177">SUMPRODUCT(B2161:B2180, (ROW(B2161:B2180)-ROW(B2161)+1)) / (20*21/2)</f>
        <v>4.1498571428571429</v>
      </c>
      <c r="J2177" s="2">
        <f t="shared" si="266"/>
        <v>4.0479466934198713</v>
      </c>
      <c r="K2177" s="2">
        <f t="shared" si="268"/>
        <v>3.9162934709439239</v>
      </c>
    </row>
    <row r="2178" spans="1:11" ht="13.5" x14ac:dyDescent="0.25">
      <c r="A2178" s="3">
        <f>TITRES_STAT!B2181</f>
        <v>45476</v>
      </c>
      <c r="B2178" s="5">
        <f>TITRES_STAT!D2181</f>
        <v>4.0199999999999996</v>
      </c>
      <c r="C2178" s="2">
        <f t="shared" si="261"/>
        <v>-0.1800000000000006</v>
      </c>
      <c r="D2178" s="2">
        <f t="shared" si="262"/>
        <v>4.1639999999999997</v>
      </c>
      <c r="E2178" s="2">
        <f t="shared" si="264"/>
        <v>4.1820000000000004</v>
      </c>
      <c r="F2178" s="2">
        <f t="shared" si="265"/>
        <v>4.0120000000000013</v>
      </c>
      <c r="G2178" s="2">
        <f t="shared" si="267"/>
        <v>3.8049999999999984</v>
      </c>
      <c r="H2178" s="2">
        <f t="shared" si="263"/>
        <v>4.1405000000000118</v>
      </c>
      <c r="I2178" s="2">
        <f t="array" ref="I2178">SUMPRODUCT(B2162:B2181, (ROW(B2162:B2181)-ROW(B2162)+1)) / (20*21/2)</f>
        <v>4.1621904761904762</v>
      </c>
      <c r="J2178" s="2">
        <f t="shared" si="266"/>
        <v>4.0452851035703601</v>
      </c>
      <c r="K2178" s="2">
        <f t="shared" si="268"/>
        <v>3.9203603936520053</v>
      </c>
    </row>
    <row r="2179" spans="1:11" ht="13.5" x14ac:dyDescent="0.25">
      <c r="A2179" s="3">
        <f>TITRES_STAT!B2182</f>
        <v>45477</v>
      </c>
      <c r="B2179" s="5">
        <f>TITRES_STAT!D2182</f>
        <v>4.2</v>
      </c>
      <c r="C2179" s="2">
        <f t="shared" si="261"/>
        <v>0.1800000000000006</v>
      </c>
      <c r="D2179" s="2">
        <f t="shared" si="262"/>
        <v>4.1639999999999997</v>
      </c>
      <c r="E2179" s="2">
        <f t="shared" si="264"/>
        <v>4.1820000000000004</v>
      </c>
      <c r="F2179" s="2">
        <f t="shared" si="265"/>
        <v>4.0450000000000008</v>
      </c>
      <c r="G2179" s="2">
        <f t="shared" si="267"/>
        <v>3.8107999999999982</v>
      </c>
      <c r="H2179" s="2">
        <f t="shared" si="263"/>
        <v>4.1415000000000113</v>
      </c>
      <c r="I2179" s="2">
        <f t="array" ref="I2179">SUMPRODUCT(B2163:B2182, (ROW(B2163:B2182)-ROW(B2163)+1)) / (20*21/2)</f>
        <v>4.1720952380952383</v>
      </c>
      <c r="J2179" s="2">
        <f t="shared" si="266"/>
        <v>4.0600198556112783</v>
      </c>
      <c r="K2179" s="2">
        <f t="shared" si="268"/>
        <v>3.9313266527244757</v>
      </c>
    </row>
    <row r="2180" spans="1:11" ht="13.5" x14ac:dyDescent="0.25">
      <c r="A2180" s="3">
        <f>TITRES_STAT!B2183</f>
        <v>45478</v>
      </c>
      <c r="B2180" s="5">
        <f>TITRES_STAT!D2183</f>
        <v>4.2</v>
      </c>
      <c r="C2180" s="2">
        <f t="shared" ref="C2180:C2243" si="269">B2180-B2179</f>
        <v>0</v>
      </c>
      <c r="D2180" s="2">
        <f t="shared" si="262"/>
        <v>4.1639999999999997</v>
      </c>
      <c r="E2180" s="2">
        <f t="shared" si="264"/>
        <v>4.1820000000000004</v>
      </c>
      <c r="F2180" s="2">
        <f t="shared" si="265"/>
        <v>4.0705000000000009</v>
      </c>
      <c r="G2180" s="2">
        <f t="shared" si="267"/>
        <v>3.8199999999999976</v>
      </c>
      <c r="H2180" s="2">
        <f t="shared" si="263"/>
        <v>4.1416000000000111</v>
      </c>
      <c r="I2180" s="2">
        <f t="array" ref="I2180">SUMPRODUCT(B2164:B2183, (ROW(B2164:B2183)-ROW(B2164)+1)) / (20*21/2)</f>
        <v>4.1795714285714292</v>
      </c>
      <c r="J2180" s="2">
        <f t="shared" si="266"/>
        <v>4.0733512979340141</v>
      </c>
      <c r="K2180" s="2">
        <f t="shared" si="268"/>
        <v>3.941862862421555</v>
      </c>
    </row>
    <row r="2181" spans="1:11" ht="13.5" x14ac:dyDescent="0.25">
      <c r="A2181" s="3">
        <f>TITRES_STAT!B2184</f>
        <v>45481</v>
      </c>
      <c r="B2181" s="5">
        <f>TITRES_STAT!D2184</f>
        <v>4.2</v>
      </c>
      <c r="C2181" s="2">
        <f t="shared" si="269"/>
        <v>0</v>
      </c>
      <c r="D2181" s="2">
        <f t="shared" si="262"/>
        <v>4.1639999999999997</v>
      </c>
      <c r="E2181" s="2">
        <f t="shared" si="264"/>
        <v>4.1820000000000004</v>
      </c>
      <c r="F2181" s="2">
        <f t="shared" si="265"/>
        <v>4.096000000000001</v>
      </c>
      <c r="G2181" s="2">
        <f t="shared" si="267"/>
        <v>3.8291999999999975</v>
      </c>
      <c r="H2181" s="2">
        <f t="shared" si="263"/>
        <v>4.1416000000000111</v>
      </c>
      <c r="I2181" s="2">
        <f t="array" ref="I2181">SUMPRODUCT(B2165:B2184, (ROW(B2165:B2184)-ROW(B2165)+1)) / (20*21/2)</f>
        <v>4.1846190476190479</v>
      </c>
      <c r="J2181" s="2">
        <f t="shared" si="266"/>
        <v>4.085413079083156</v>
      </c>
      <c r="K2181" s="2">
        <f t="shared" si="268"/>
        <v>3.9519858874246312</v>
      </c>
    </row>
    <row r="2182" spans="1:11" ht="13.5" x14ac:dyDescent="0.25">
      <c r="A2182" s="3">
        <f>TITRES_STAT!B2185</f>
        <v>45482</v>
      </c>
      <c r="B2182" s="5">
        <f>TITRES_STAT!D2185</f>
        <v>4.2</v>
      </c>
      <c r="C2182" s="2">
        <f t="shared" si="269"/>
        <v>0</v>
      </c>
      <c r="D2182" s="2">
        <f t="shared" ref="D2182:D2245" si="270">AVERAGE(B2178:B2182)</f>
        <v>4.1639999999999997</v>
      </c>
      <c r="E2182" s="2">
        <f t="shared" si="264"/>
        <v>4.1820000000000004</v>
      </c>
      <c r="F2182" s="2">
        <f t="shared" si="265"/>
        <v>4.1215000000000019</v>
      </c>
      <c r="G2182" s="2">
        <f t="shared" si="267"/>
        <v>3.8383999999999969</v>
      </c>
      <c r="H2182" s="2">
        <f t="shared" si="263"/>
        <v>4.1411000000000113</v>
      </c>
      <c r="I2182" s="2">
        <f t="array" ref="I2182">SUMPRODUCT(B2166:B2185, (ROW(B2166:B2185)-ROW(B2166)+1)) / (20*21/2)</f>
        <v>4.1879999999999997</v>
      </c>
      <c r="J2182" s="2">
        <f t="shared" si="266"/>
        <v>4.0963261191704747</v>
      </c>
      <c r="K2182" s="2">
        <f t="shared" si="268"/>
        <v>3.9617119310550377</v>
      </c>
    </row>
    <row r="2183" spans="1:11" ht="13.5" x14ac:dyDescent="0.25">
      <c r="A2183" s="3">
        <f>TITRES_STAT!B2186</f>
        <v>45483</v>
      </c>
      <c r="B2183" s="5">
        <f>TITRES_STAT!D2186</f>
        <v>4.2</v>
      </c>
      <c r="C2183" s="2">
        <f t="shared" si="269"/>
        <v>0</v>
      </c>
      <c r="D2183" s="2">
        <f t="shared" si="270"/>
        <v>4.2</v>
      </c>
      <c r="E2183" s="2">
        <f t="shared" si="264"/>
        <v>4.1820000000000004</v>
      </c>
      <c r="F2183" s="2">
        <f t="shared" si="265"/>
        <v>4.1470000000000011</v>
      </c>
      <c r="G2183" s="2">
        <f t="shared" si="267"/>
        <v>3.8507999999999969</v>
      </c>
      <c r="H2183" s="2">
        <f t="shared" si="263"/>
        <v>4.1406000000000116</v>
      </c>
      <c r="I2183" s="2">
        <f t="array" ref="I2183">SUMPRODUCT(B2167:B2186, (ROW(B2167:B2186)-ROW(B2167)+1)) / (20*21/2)</f>
        <v>4.1897142857142855</v>
      </c>
      <c r="J2183" s="2">
        <f t="shared" si="266"/>
        <v>4.1061998221066203</v>
      </c>
      <c r="K2183" s="2">
        <f t="shared" si="268"/>
        <v>3.9710565612097422</v>
      </c>
    </row>
    <row r="2184" spans="1:11" ht="13.5" x14ac:dyDescent="0.25">
      <c r="A2184" s="3">
        <f>TITRES_STAT!B2187</f>
        <v>45484</v>
      </c>
      <c r="B2184" s="5">
        <f>TITRES_STAT!D2187</f>
        <v>4.2</v>
      </c>
      <c r="C2184" s="2">
        <f t="shared" si="269"/>
        <v>0</v>
      </c>
      <c r="D2184" s="2">
        <f t="shared" si="270"/>
        <v>4.2</v>
      </c>
      <c r="E2184" s="2">
        <f t="shared" si="264"/>
        <v>4.1820000000000004</v>
      </c>
      <c r="F2184" s="2">
        <f t="shared" si="265"/>
        <v>4.1645000000000021</v>
      </c>
      <c r="G2184" s="2">
        <f t="shared" si="267"/>
        <v>3.8631999999999973</v>
      </c>
      <c r="H2184" s="2">
        <f t="shared" si="263"/>
        <v>4.1396000000000113</v>
      </c>
      <c r="I2184" s="2">
        <f t="array" ref="I2184">SUMPRODUCT(B2168:B2187, (ROW(B2168:B2187)-ROW(B2168)+1)) / (20*21/2)</f>
        <v>4.1905714285714284</v>
      </c>
      <c r="J2184" s="2">
        <f t="shared" si="266"/>
        <v>4.1151331723821807</v>
      </c>
      <c r="K2184" s="2">
        <f t="shared" si="268"/>
        <v>3.9800347352799483</v>
      </c>
    </row>
    <row r="2185" spans="1:11" ht="13.5" x14ac:dyDescent="0.25">
      <c r="A2185" s="3">
        <f>TITRES_STAT!B2188</f>
        <v>45485</v>
      </c>
      <c r="B2185" s="5">
        <f>TITRES_STAT!D2188</f>
        <v>4.2</v>
      </c>
      <c r="C2185" s="2">
        <f t="shared" si="269"/>
        <v>0</v>
      </c>
      <c r="D2185" s="2">
        <f t="shared" si="270"/>
        <v>4.2</v>
      </c>
      <c r="E2185" s="2">
        <f t="shared" si="264"/>
        <v>4.1820000000000004</v>
      </c>
      <c r="F2185" s="2">
        <f t="shared" si="265"/>
        <v>4.1820000000000013</v>
      </c>
      <c r="G2185" s="2">
        <f t="shared" si="267"/>
        <v>3.8755999999999973</v>
      </c>
      <c r="H2185" s="2">
        <f t="shared" si="263"/>
        <v>4.1386000000000118</v>
      </c>
      <c r="I2185" s="2">
        <f t="array" ref="I2185">SUMPRODUCT(B2169:B2188, (ROW(B2169:B2188)-ROW(B2169)+1)) / (20*21/2)</f>
        <v>4.1914285714285713</v>
      </c>
      <c r="J2185" s="2">
        <f t="shared" si="266"/>
        <v>4.1232157273934016</v>
      </c>
      <c r="K2185" s="2">
        <f t="shared" si="268"/>
        <v>3.9886608240924994</v>
      </c>
    </row>
    <row r="2186" spans="1:11" ht="13.5" x14ac:dyDescent="0.25">
      <c r="A2186" s="3">
        <f>TITRES_STAT!B2189</f>
        <v>45488</v>
      </c>
      <c r="B2186" s="5">
        <f>TITRES_STAT!D2189</f>
        <v>4.2</v>
      </c>
      <c r="C2186" s="2">
        <f t="shared" si="269"/>
        <v>0</v>
      </c>
      <c r="D2186" s="2">
        <f t="shared" si="270"/>
        <v>4.2</v>
      </c>
      <c r="E2186" s="2">
        <f t="shared" si="264"/>
        <v>4.1820000000000004</v>
      </c>
      <c r="F2186" s="2">
        <f t="shared" si="265"/>
        <v>4.1910000000000016</v>
      </c>
      <c r="G2186" s="2">
        <f t="shared" si="267"/>
        <v>3.8879999999999972</v>
      </c>
      <c r="H2186" s="2">
        <f t="shared" ref="H2186:H2249" si="271">AVERAGE(B1987:B2186)</f>
        <v>4.1376000000000115</v>
      </c>
      <c r="I2186" s="2">
        <f t="array" ref="I2186">SUMPRODUCT(B2170:B2189, (ROW(B2170:B2189)-ROW(B2170)+1)) / (20*21/2)</f>
        <v>4.1922857142857142</v>
      </c>
      <c r="J2186" s="2">
        <f t="shared" si="266"/>
        <v>4.1305285152606972</v>
      </c>
      <c r="K2186" s="2">
        <f t="shared" si="268"/>
        <v>3.9969486349124015</v>
      </c>
    </row>
    <row r="2187" spans="1:11" ht="13.5" x14ac:dyDescent="0.25">
      <c r="A2187" s="3">
        <f>TITRES_STAT!B2190</f>
        <v>45489</v>
      </c>
      <c r="B2187" s="5">
        <f>TITRES_STAT!D2190</f>
        <v>4.2</v>
      </c>
      <c r="C2187" s="2">
        <f t="shared" si="269"/>
        <v>0</v>
      </c>
      <c r="D2187" s="2">
        <f t="shared" si="270"/>
        <v>4.2</v>
      </c>
      <c r="E2187" s="2">
        <f t="shared" si="264"/>
        <v>4.1820000000000004</v>
      </c>
      <c r="F2187" s="2">
        <f t="shared" si="265"/>
        <v>4.1910000000000016</v>
      </c>
      <c r="G2187" s="2">
        <f t="shared" si="267"/>
        <v>3.9003999999999972</v>
      </c>
      <c r="H2187" s="2">
        <f t="shared" si="271"/>
        <v>4.136600000000012</v>
      </c>
      <c r="I2187" s="2">
        <f t="array" ref="I2187">SUMPRODUCT(B2171:B2190, (ROW(B2171:B2190)-ROW(B2171)+1)) / (20*21/2)</f>
        <v>4.1931428571428571</v>
      </c>
      <c r="J2187" s="2">
        <f t="shared" si="266"/>
        <v>4.1371448471406307</v>
      </c>
      <c r="K2187" s="2">
        <f t="shared" si="268"/>
        <v>4.0049114335432883</v>
      </c>
    </row>
    <row r="2188" spans="1:11" ht="13.5" x14ac:dyDescent="0.25">
      <c r="A2188" s="3">
        <f>TITRES_STAT!B2191</f>
        <v>45490</v>
      </c>
      <c r="B2188" s="5">
        <f>TITRES_STAT!D2191</f>
        <v>4.2</v>
      </c>
      <c r="C2188" s="2">
        <f t="shared" si="269"/>
        <v>0</v>
      </c>
      <c r="D2188" s="2">
        <f t="shared" si="270"/>
        <v>4.2</v>
      </c>
      <c r="E2188" s="2">
        <f t="shared" ref="E2188:E2251" si="272">AVERAGE(B2179:B2188)</f>
        <v>4.2000000000000011</v>
      </c>
      <c r="F2188" s="2">
        <f t="shared" si="265"/>
        <v>4.1910000000000016</v>
      </c>
      <c r="G2188" s="2">
        <f t="shared" si="267"/>
        <v>3.9127999999999967</v>
      </c>
      <c r="H2188" s="2">
        <f t="shared" si="271"/>
        <v>4.1356000000000126</v>
      </c>
      <c r="I2188" s="2">
        <f t="array" ref="I2188">SUMPRODUCT(B2172:B2191, (ROW(B2172:B2191)-ROW(B2172)+1)) / (20*21/2)</f>
        <v>4.194</v>
      </c>
      <c r="J2188" s="2">
        <f t="shared" si="266"/>
        <v>4.1431310521748568</v>
      </c>
      <c r="K2188" s="2">
        <f t="shared" si="268"/>
        <v>4.0125619655611988</v>
      </c>
    </row>
    <row r="2189" spans="1:11" ht="13.5" x14ac:dyDescent="0.25">
      <c r="A2189" s="3">
        <f>TITRES_STAT!B2192</f>
        <v>45491</v>
      </c>
      <c r="B2189" s="5">
        <f>TITRES_STAT!D2192</f>
        <v>4.2</v>
      </c>
      <c r="C2189" s="2">
        <f t="shared" si="269"/>
        <v>0</v>
      </c>
      <c r="D2189" s="2">
        <f t="shared" si="270"/>
        <v>4.2</v>
      </c>
      <c r="E2189" s="2">
        <f t="shared" si="272"/>
        <v>4.2000000000000011</v>
      </c>
      <c r="F2189" s="2">
        <f t="shared" si="265"/>
        <v>4.1910000000000016</v>
      </c>
      <c r="G2189" s="2">
        <f t="shared" si="267"/>
        <v>3.9251999999999971</v>
      </c>
      <c r="H2189" s="2">
        <f t="shared" si="271"/>
        <v>4.1337000000000135</v>
      </c>
      <c r="I2189" s="2">
        <f t="array" ref="I2189">SUMPRODUCT(B2173:B2192, (ROW(B2173:B2192)-ROW(B2173)+1)) / (20*21/2)</f>
        <v>4.1948571428571428</v>
      </c>
      <c r="J2189" s="2">
        <f t="shared" si="266"/>
        <v>4.1485471424439178</v>
      </c>
      <c r="K2189" s="2">
        <f t="shared" si="268"/>
        <v>4.0199124767156622</v>
      </c>
    </row>
    <row r="2190" spans="1:11" ht="13.5" x14ac:dyDescent="0.25">
      <c r="A2190" s="3">
        <f>TITRES_STAT!B2193</f>
        <v>45492</v>
      </c>
      <c r="B2190" s="5">
        <f>TITRES_STAT!D2193</f>
        <v>4.2</v>
      </c>
      <c r="C2190" s="2">
        <f t="shared" si="269"/>
        <v>0</v>
      </c>
      <c r="D2190" s="2">
        <f t="shared" si="270"/>
        <v>4.2</v>
      </c>
      <c r="E2190" s="2">
        <f t="shared" si="272"/>
        <v>4.2000000000000011</v>
      </c>
      <c r="F2190" s="2">
        <f t="shared" si="265"/>
        <v>4.1910000000000016</v>
      </c>
      <c r="G2190" s="2">
        <f t="shared" si="267"/>
        <v>3.9375999999999971</v>
      </c>
      <c r="H2190" s="2">
        <f t="shared" si="271"/>
        <v>4.132000000000013</v>
      </c>
      <c r="I2190" s="2">
        <f t="array" ref="I2190">SUMPRODUCT(B2174:B2193, (ROW(B2174:B2193)-ROW(B2174)+1)) / (20*21/2)</f>
        <v>4.1957142857142857</v>
      </c>
      <c r="J2190" s="2">
        <f t="shared" si="266"/>
        <v>4.1534474145921161</v>
      </c>
      <c r="K2190" s="2">
        <f t="shared" si="268"/>
        <v>4.0269747325307348</v>
      </c>
    </row>
    <row r="2191" spans="1:11" ht="13.5" x14ac:dyDescent="0.25">
      <c r="A2191" s="3">
        <f>TITRES_STAT!B2194</f>
        <v>45495</v>
      </c>
      <c r="B2191" s="5">
        <f>TITRES_STAT!D2194</f>
        <v>4.2</v>
      </c>
      <c r="C2191" s="2">
        <f t="shared" si="269"/>
        <v>0</v>
      </c>
      <c r="D2191" s="2">
        <f t="shared" si="270"/>
        <v>4.2</v>
      </c>
      <c r="E2191" s="2">
        <f t="shared" si="272"/>
        <v>4.2000000000000011</v>
      </c>
      <c r="F2191" s="2">
        <f t="shared" si="265"/>
        <v>4.1910000000000016</v>
      </c>
      <c r="G2191" s="2">
        <f t="shared" si="267"/>
        <v>3.9499999999999971</v>
      </c>
      <c r="H2191" s="2">
        <f t="shared" si="271"/>
        <v>4.1313000000000129</v>
      </c>
      <c r="I2191" s="2">
        <f t="array" ref="I2191">SUMPRODUCT(B2175:B2194, (ROW(B2175:B2194)-ROW(B2175)+1)) / (20*21/2)</f>
        <v>4.1965714285714286</v>
      </c>
      <c r="J2191" s="2">
        <f t="shared" si="266"/>
        <v>4.1578809941547714</v>
      </c>
      <c r="K2191" s="2">
        <f t="shared" si="268"/>
        <v>4.0337600371373732</v>
      </c>
    </row>
    <row r="2192" spans="1:11" ht="13.5" x14ac:dyDescent="0.25">
      <c r="A2192" s="3">
        <f>TITRES_STAT!B2195</f>
        <v>45496</v>
      </c>
      <c r="B2192" s="5">
        <f>TITRES_STAT!D2195</f>
        <v>4.2</v>
      </c>
      <c r="C2192" s="2">
        <f t="shared" si="269"/>
        <v>0</v>
      </c>
      <c r="D2192" s="2">
        <f t="shared" si="270"/>
        <v>4.2</v>
      </c>
      <c r="E2192" s="2">
        <f t="shared" si="272"/>
        <v>4.2000000000000011</v>
      </c>
      <c r="F2192" s="2">
        <f t="shared" si="265"/>
        <v>4.1910000000000016</v>
      </c>
      <c r="G2192" s="2">
        <f t="shared" si="267"/>
        <v>3.962399999999997</v>
      </c>
      <c r="H2192" s="2">
        <f t="shared" si="271"/>
        <v>4.1306000000000127</v>
      </c>
      <c r="I2192" s="2">
        <f t="array" ref="I2192">SUMPRODUCT(B2176:B2195, (ROW(B2176:B2195)-ROW(B2176)+1)) / (20*21/2)</f>
        <v>4.1974285714285715</v>
      </c>
      <c r="J2192" s="2">
        <f t="shared" si="266"/>
        <v>4.161892328044793</v>
      </c>
      <c r="K2192" s="2">
        <f t="shared" si="268"/>
        <v>4.0402792513672807</v>
      </c>
    </row>
    <row r="2193" spans="1:11" ht="13.5" x14ac:dyDescent="0.25">
      <c r="A2193" s="3">
        <f>TITRES_STAT!B2196</f>
        <v>45497</v>
      </c>
      <c r="B2193" s="5">
        <f>TITRES_STAT!D2196</f>
        <v>4.2</v>
      </c>
      <c r="C2193" s="2">
        <f t="shared" si="269"/>
        <v>0</v>
      </c>
      <c r="D2193" s="2">
        <f t="shared" si="270"/>
        <v>4.2</v>
      </c>
      <c r="E2193" s="2">
        <f t="shared" si="272"/>
        <v>4.2000000000000011</v>
      </c>
      <c r="F2193" s="2">
        <f t="shared" si="265"/>
        <v>4.1910000000000016</v>
      </c>
      <c r="G2193" s="2">
        <f t="shared" si="267"/>
        <v>3.9747999999999974</v>
      </c>
      <c r="H2193" s="2">
        <f t="shared" si="271"/>
        <v>4.1299000000000134</v>
      </c>
      <c r="I2193" s="2">
        <f t="array" ref="I2193">SUMPRODUCT(B2177:B2196, (ROW(B2177:B2196)-ROW(B2177)+1)) / (20*21/2)</f>
        <v>4.1982857142857144</v>
      </c>
      <c r="J2193" s="2">
        <f t="shared" si="266"/>
        <v>4.1655216301357649</v>
      </c>
      <c r="K2193" s="2">
        <f t="shared" si="268"/>
        <v>4.0465428101371916</v>
      </c>
    </row>
    <row r="2194" spans="1:11" ht="13.5" x14ac:dyDescent="0.25">
      <c r="A2194" s="3">
        <f>TITRES_STAT!B2197</f>
        <v>45499</v>
      </c>
      <c r="B2194" s="5">
        <f>TITRES_STAT!D2197</f>
        <v>4.2</v>
      </c>
      <c r="C2194" s="2">
        <f t="shared" si="269"/>
        <v>0</v>
      </c>
      <c r="D2194" s="2">
        <f t="shared" si="270"/>
        <v>4.2</v>
      </c>
      <c r="E2194" s="2">
        <f t="shared" si="272"/>
        <v>4.2000000000000011</v>
      </c>
      <c r="F2194" s="2">
        <f t="shared" si="265"/>
        <v>4.1910000000000016</v>
      </c>
      <c r="G2194" s="2">
        <f t="shared" si="267"/>
        <v>3.9847999999999968</v>
      </c>
      <c r="H2194" s="2">
        <f t="shared" si="271"/>
        <v>4.1288000000000125</v>
      </c>
      <c r="I2194" s="2">
        <f t="array" ref="I2194">SUMPRODUCT(B2178:B2197, (ROW(B2178:B2197)-ROW(B2178)+1)) / (20*21/2)</f>
        <v>4.1820000000000004</v>
      </c>
      <c r="J2194" s="2">
        <f t="shared" si="266"/>
        <v>4.168805284408549</v>
      </c>
      <c r="K2194" s="2">
        <f t="shared" si="268"/>
        <v>4.0525607391514198</v>
      </c>
    </row>
    <row r="2195" spans="1:11" ht="13.5" x14ac:dyDescent="0.25">
      <c r="A2195" s="3">
        <f>TITRES_STAT!B2198</f>
        <v>45502</v>
      </c>
      <c r="B2195" s="5">
        <f>TITRES_STAT!D2198</f>
        <v>4.2</v>
      </c>
      <c r="C2195" s="2">
        <f t="shared" si="269"/>
        <v>0</v>
      </c>
      <c r="D2195" s="2">
        <f t="shared" si="270"/>
        <v>4.2</v>
      </c>
      <c r="E2195" s="2">
        <f t="shared" si="272"/>
        <v>4.2000000000000011</v>
      </c>
      <c r="F2195" s="2">
        <f t="shared" si="265"/>
        <v>4.1910000000000016</v>
      </c>
      <c r="G2195" s="2">
        <f t="shared" si="267"/>
        <v>3.9947999999999966</v>
      </c>
      <c r="H2195" s="2">
        <f t="shared" si="271"/>
        <v>4.1276000000000126</v>
      </c>
      <c r="I2195" s="2">
        <f t="array" ref="I2195">SUMPRODUCT(B2179:B2198, (ROW(B2179:B2198)-ROW(B2179)+1)) / (20*21/2)</f>
        <v>4.1665714285714284</v>
      </c>
      <c r="J2195" s="2">
        <f t="shared" si="266"/>
        <v>4.1717762097029727</v>
      </c>
      <c r="K2195" s="2">
        <f t="shared" si="268"/>
        <v>4.0583426709494033</v>
      </c>
    </row>
    <row r="2196" spans="1:11" ht="13.5" x14ac:dyDescent="0.25">
      <c r="A2196" s="3">
        <f>TITRES_STAT!B2199</f>
        <v>45503</v>
      </c>
      <c r="B2196" s="5">
        <f>TITRES_STAT!D2199</f>
        <v>4.2</v>
      </c>
      <c r="C2196" s="2">
        <f t="shared" si="269"/>
        <v>0</v>
      </c>
      <c r="D2196" s="2">
        <f t="shared" si="270"/>
        <v>4.2</v>
      </c>
      <c r="E2196" s="2">
        <f t="shared" si="272"/>
        <v>4.2000000000000011</v>
      </c>
      <c r="F2196" s="2">
        <f t="shared" ref="F2196:F2259" si="273">AVERAGE(B2177:B2196)</f>
        <v>4.1910000000000007</v>
      </c>
      <c r="G2196" s="2">
        <f t="shared" si="267"/>
        <v>4.0047999999999959</v>
      </c>
      <c r="H2196" s="2">
        <f t="shared" si="271"/>
        <v>4.1264000000000145</v>
      </c>
      <c r="I2196" s="2">
        <f t="array" ref="I2196">SUMPRODUCT(B2180:B2199, (ROW(B2180:B2199)-ROW(B2180)+1)) / (20*21/2)</f>
        <v>4.1511428571428572</v>
      </c>
      <c r="J2196" s="2">
        <f t="shared" si="266"/>
        <v>4.1744641897312613</v>
      </c>
      <c r="K2196" s="2">
        <f t="shared" si="268"/>
        <v>4.0638978603239364</v>
      </c>
    </row>
    <row r="2197" spans="1:11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269"/>
        <v>-0.1800000000000006</v>
      </c>
      <c r="D2197" s="2">
        <f t="shared" si="270"/>
        <v>4.1639999999999997</v>
      </c>
      <c r="E2197" s="2">
        <f t="shared" si="272"/>
        <v>4.1820000000000004</v>
      </c>
      <c r="F2197" s="2">
        <f t="shared" si="273"/>
        <v>4.1820000000000004</v>
      </c>
      <c r="G2197" s="2">
        <f t="shared" si="267"/>
        <v>4.011199999999997</v>
      </c>
      <c r="H2197" s="2">
        <f t="shared" si="271"/>
        <v>4.1243000000000141</v>
      </c>
      <c r="I2197" s="2">
        <f t="array" ref="I2197">SUMPRODUCT(B2181:B2200, (ROW(B2181:B2200)-ROW(B2181)+1)) / (20*21/2)</f>
        <v>4.1194285714285712</v>
      </c>
      <c r="J2197" s="2">
        <f t="shared" ref="J2197:J2260" si="274">$J$4*B2197+J2196*(1-$J$4)</f>
        <v>4.1597533145187606</v>
      </c>
      <c r="K2197" s="2">
        <f t="shared" si="268"/>
        <v>4.0621763756053504</v>
      </c>
    </row>
    <row r="2198" spans="1:11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269"/>
        <v>0</v>
      </c>
      <c r="D2198" s="2">
        <f t="shared" si="270"/>
        <v>4.1280000000000001</v>
      </c>
      <c r="E2198" s="2">
        <f t="shared" si="272"/>
        <v>4.1639999999999997</v>
      </c>
      <c r="F2198" s="2">
        <f t="shared" si="273"/>
        <v>4.1820000000000004</v>
      </c>
      <c r="G2198" s="2">
        <f t="shared" si="267"/>
        <v>4.0175999999999981</v>
      </c>
      <c r="H2198" s="2">
        <f t="shared" si="271"/>
        <v>4.1218000000000128</v>
      </c>
      <c r="I2198" s="2">
        <f t="array" ref="I2198">SUMPRODUCT(B2182:B2201, (ROW(B2182:B2201)-ROW(B2182)+1)) / (20*21/2)</f>
        <v>4.0894285714285719</v>
      </c>
      <c r="J2198" s="2">
        <f t="shared" si="274"/>
        <v>4.1464434750407833</v>
      </c>
      <c r="K2198" s="2">
        <f t="shared" si="268"/>
        <v>4.0605224000914149</v>
      </c>
    </row>
    <row r="2199" spans="1:11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269"/>
        <v>0</v>
      </c>
      <c r="D2199" s="2">
        <f t="shared" si="270"/>
        <v>4.0919999999999996</v>
      </c>
      <c r="E2199" s="2">
        <f t="shared" si="272"/>
        <v>4.145999999999999</v>
      </c>
      <c r="F2199" s="2">
        <f t="shared" si="273"/>
        <v>4.173</v>
      </c>
      <c r="G2199" s="2">
        <f t="shared" si="267"/>
        <v>4.0239999999999982</v>
      </c>
      <c r="H2199" s="2">
        <f t="shared" si="271"/>
        <v>4.1194000000000139</v>
      </c>
      <c r="I2199" s="2">
        <f t="array" ref="I2199">SUMPRODUCT(B2183:B2202, (ROW(B2183:B2202)-ROW(B2183)+1)) / (20*21/2)</f>
        <v>4.0611428571428583</v>
      </c>
      <c r="J2199" s="2">
        <f t="shared" si="274"/>
        <v>4.1344012393226137</v>
      </c>
      <c r="K2199" s="2">
        <f t="shared" si="268"/>
        <v>4.0589332863623397</v>
      </c>
    </row>
    <row r="2200" spans="1:11" ht="13.5" x14ac:dyDescent="0.25">
      <c r="A2200" s="3">
        <f>TITRES_STAT!B2203</f>
        <v>45509</v>
      </c>
      <c r="B2200" s="5">
        <f>TITRES_STAT!D2203</f>
        <v>3.84</v>
      </c>
      <c r="C2200" s="2">
        <f t="shared" si="269"/>
        <v>-0.17999999999999972</v>
      </c>
      <c r="D2200" s="2">
        <f t="shared" si="270"/>
        <v>4.0199999999999996</v>
      </c>
      <c r="E2200" s="2">
        <f t="shared" si="272"/>
        <v>4.1099999999999994</v>
      </c>
      <c r="F2200" s="2">
        <f t="shared" si="273"/>
        <v>4.1550000000000002</v>
      </c>
      <c r="G2200" s="2">
        <f t="shared" si="267"/>
        <v>4.0267999999999979</v>
      </c>
      <c r="H2200" s="2">
        <f t="shared" si="271"/>
        <v>4.1152500000000138</v>
      </c>
      <c r="I2200" s="2">
        <f t="array" ref="I2200">SUMPRODUCT(B2184:B2203, (ROW(B2184:B2203)-ROW(B2184)+1)) / (20*21/2)</f>
        <v>4.0345714285714287</v>
      </c>
      <c r="J2200" s="2">
        <f t="shared" si="274"/>
        <v>4.1063630260537938</v>
      </c>
      <c r="K2200" s="2">
        <f t="shared" si="268"/>
        <v>4.0503476672893068</v>
      </c>
    </row>
    <row r="2201" spans="1:11" ht="13.5" x14ac:dyDescent="0.25">
      <c r="A2201" s="3">
        <f>TITRES_STAT!B2204</f>
        <v>45510</v>
      </c>
      <c r="B2201" s="5">
        <f>TITRES_STAT!D2204</f>
        <v>3.84</v>
      </c>
      <c r="C2201" s="2">
        <f t="shared" si="269"/>
        <v>0</v>
      </c>
      <c r="D2201" s="2">
        <f t="shared" si="270"/>
        <v>3.9479999999999995</v>
      </c>
      <c r="E2201" s="2">
        <f t="shared" si="272"/>
        <v>4.0740000000000007</v>
      </c>
      <c r="F2201" s="2">
        <f t="shared" si="273"/>
        <v>4.1370000000000013</v>
      </c>
      <c r="G2201" s="2">
        <f t="shared" si="267"/>
        <v>4.0295999999999985</v>
      </c>
      <c r="H2201" s="2">
        <f t="shared" si="271"/>
        <v>4.1111000000000129</v>
      </c>
      <c r="I2201" s="2">
        <f t="array" ref="I2201">SUMPRODUCT(B2185:B2204, (ROW(B2185:B2204)-ROW(B2185)+1)) / (20*21/2)</f>
        <v>4.0097142857142858</v>
      </c>
      <c r="J2201" s="2">
        <f t="shared" si="274"/>
        <v>4.0809951188105753</v>
      </c>
      <c r="K2201" s="2">
        <f t="shared" si="268"/>
        <v>4.0420987391603145</v>
      </c>
    </row>
    <row r="2202" spans="1:11" ht="13.5" x14ac:dyDescent="0.25">
      <c r="A2202" s="3">
        <f>TITRES_STAT!B2205</f>
        <v>45511</v>
      </c>
      <c r="B2202" s="5">
        <f>TITRES_STAT!D2205</f>
        <v>3.84</v>
      </c>
      <c r="C2202" s="2">
        <f t="shared" si="269"/>
        <v>0</v>
      </c>
      <c r="D2202" s="2">
        <f t="shared" si="270"/>
        <v>3.9119999999999999</v>
      </c>
      <c r="E2202" s="2">
        <f t="shared" si="272"/>
        <v>4.0380000000000011</v>
      </c>
      <c r="F2202" s="2">
        <f t="shared" si="273"/>
        <v>4.1190000000000015</v>
      </c>
      <c r="G2202" s="2">
        <f t="shared" si="267"/>
        <v>4.0323999999999991</v>
      </c>
      <c r="H2202" s="2">
        <f t="shared" si="271"/>
        <v>4.1069500000000128</v>
      </c>
      <c r="I2202" s="2">
        <f t="array" ref="I2202">SUMPRODUCT(B2186:B2205, (ROW(B2186:B2205)-ROW(B2186)+1)) / (20*21/2)</f>
        <v>3.9703809523809523</v>
      </c>
      <c r="J2202" s="2">
        <f t="shared" si="274"/>
        <v>4.0580432027333782</v>
      </c>
      <c r="K2202" s="2">
        <f t="shared" si="268"/>
        <v>4.0341732984089296</v>
      </c>
    </row>
    <row r="2203" spans="1:11" ht="13.5" x14ac:dyDescent="0.25">
      <c r="A2203" s="3">
        <f>TITRES_STAT!B2206</f>
        <v>45512</v>
      </c>
      <c r="B2203" s="5">
        <f>TITRES_STAT!D2206</f>
        <v>3.84</v>
      </c>
      <c r="C2203" s="2">
        <f t="shared" si="269"/>
        <v>0</v>
      </c>
      <c r="D2203" s="2">
        <f t="shared" si="270"/>
        <v>3.8759999999999999</v>
      </c>
      <c r="E2203" s="2">
        <f t="shared" si="272"/>
        <v>4.0020000000000007</v>
      </c>
      <c r="F2203" s="2">
        <f t="shared" si="273"/>
        <v>4.1010000000000009</v>
      </c>
      <c r="G2203" s="2">
        <f t="shared" si="267"/>
        <v>4.0351999999999997</v>
      </c>
      <c r="H2203" s="2">
        <f t="shared" si="271"/>
        <v>4.1028000000000127</v>
      </c>
      <c r="I2203" s="2">
        <f t="array" ref="I2203">SUMPRODUCT(B2187:B2206, (ROW(B2187:B2206)-ROW(B2187)+1)) / (20*21/2)</f>
        <v>3.9335714285714283</v>
      </c>
      <c r="J2203" s="2">
        <f t="shared" si="274"/>
        <v>4.037277183425438</v>
      </c>
      <c r="K2203" s="2">
        <f t="shared" si="268"/>
        <v>4.0265586592556382</v>
      </c>
    </row>
    <row r="2204" spans="1:11" ht="13.5" x14ac:dyDescent="0.25">
      <c r="A2204" s="3">
        <f>TITRES_STAT!B2207</f>
        <v>45513</v>
      </c>
      <c r="B2204" s="5">
        <f>TITRES_STAT!D2207</f>
        <v>3.84</v>
      </c>
      <c r="C2204" s="2">
        <f t="shared" si="269"/>
        <v>0</v>
      </c>
      <c r="D2204" s="2">
        <f t="shared" si="270"/>
        <v>3.84</v>
      </c>
      <c r="E2204" s="2">
        <f t="shared" si="272"/>
        <v>3.9659999999999997</v>
      </c>
      <c r="F2204" s="2">
        <f t="shared" si="273"/>
        <v>4.0830000000000011</v>
      </c>
      <c r="G2204" s="2">
        <f t="shared" si="267"/>
        <v>4.0379999999999994</v>
      </c>
      <c r="H2204" s="2">
        <f t="shared" si="271"/>
        <v>4.0997000000000119</v>
      </c>
      <c r="I2204" s="2">
        <f t="array" ref="I2204">SUMPRODUCT(B2188:B2207, (ROW(B2188:B2207)-ROW(B2188)+1)) / (20*21/2)</f>
        <v>3.8992857142857145</v>
      </c>
      <c r="J2204" s="2">
        <f t="shared" si="274"/>
        <v>4.0184888802420629</v>
      </c>
      <c r="K2204" s="2">
        <f t="shared" si="268"/>
        <v>4.0192426334024765</v>
      </c>
    </row>
    <row r="2205" spans="1:11" ht="13.5" x14ac:dyDescent="0.25">
      <c r="A2205" s="3">
        <f>TITRES_STAT!B2208</f>
        <v>45516</v>
      </c>
      <c r="B2205" s="5">
        <f>TITRES_STAT!D2208</f>
        <v>3.67</v>
      </c>
      <c r="C2205" s="2">
        <f t="shared" si="269"/>
        <v>-0.16999999999999993</v>
      </c>
      <c r="D2205" s="2">
        <f t="shared" si="270"/>
        <v>3.806</v>
      </c>
      <c r="E2205" s="2">
        <f t="shared" si="272"/>
        <v>3.9129999999999994</v>
      </c>
      <c r="F2205" s="2">
        <f t="shared" si="273"/>
        <v>4.0565000000000015</v>
      </c>
      <c r="G2205" s="2">
        <f t="shared" si="267"/>
        <v>4.0373999999999999</v>
      </c>
      <c r="H2205" s="2">
        <f t="shared" si="271"/>
        <v>4.0950500000000121</v>
      </c>
      <c r="I2205" s="2">
        <f t="array" ref="I2205">SUMPRODUCT(B2189:B2208, (ROW(B2189:B2208)-ROW(B2189)+1)) / (20*21/2)</f>
        <v>3.8827619047619049</v>
      </c>
      <c r="J2205" s="2">
        <f t="shared" si="274"/>
        <v>3.985299463076152</v>
      </c>
      <c r="K2205" s="2">
        <f t="shared" si="268"/>
        <v>4.0055468438572817</v>
      </c>
    </row>
    <row r="2206" spans="1:11" ht="13.5" x14ac:dyDescent="0.25">
      <c r="A2206" s="3">
        <f>TITRES_STAT!B2209</f>
        <v>45518</v>
      </c>
      <c r="B2206" s="5">
        <f>TITRES_STAT!D2209</f>
        <v>3.67</v>
      </c>
      <c r="C2206" s="2">
        <f t="shared" si="269"/>
        <v>0</v>
      </c>
      <c r="D2206" s="2">
        <f t="shared" si="270"/>
        <v>3.7719999999999998</v>
      </c>
      <c r="E2206" s="2">
        <f t="shared" si="272"/>
        <v>3.8600000000000003</v>
      </c>
      <c r="F2206" s="2">
        <f t="shared" si="273"/>
        <v>4.0300000000000011</v>
      </c>
      <c r="G2206" s="2">
        <f t="shared" si="267"/>
        <v>4.0367999999999995</v>
      </c>
      <c r="H2206" s="2">
        <f t="shared" si="271"/>
        <v>4.089400000000011</v>
      </c>
      <c r="I2206" s="2">
        <f t="array" ref="I2206">SUMPRODUCT(B2190:B2209, (ROW(B2190:B2209)-ROW(B2190)+1)) / (20*21/2)</f>
        <v>3.8680000000000003</v>
      </c>
      <c r="J2206" s="2">
        <f t="shared" si="274"/>
        <v>3.9552709427831849</v>
      </c>
      <c r="K2206" s="2">
        <f t="shared" si="268"/>
        <v>3.992388144098173</v>
      </c>
    </row>
    <row r="2207" spans="1:11" ht="13.5" x14ac:dyDescent="0.25">
      <c r="A2207" s="3">
        <f>TITRES_STAT!B2210</f>
        <v>45519</v>
      </c>
      <c r="B2207" s="5">
        <f>TITRES_STAT!D2210</f>
        <v>3.67</v>
      </c>
      <c r="C2207" s="2">
        <f t="shared" si="269"/>
        <v>0</v>
      </c>
      <c r="D2207" s="2">
        <f t="shared" si="270"/>
        <v>3.7379999999999995</v>
      </c>
      <c r="E2207" s="2">
        <f t="shared" si="272"/>
        <v>3.8250000000000002</v>
      </c>
      <c r="F2207" s="2">
        <f t="shared" si="273"/>
        <v>4.0035000000000007</v>
      </c>
      <c r="G2207" s="2">
        <f t="shared" si="267"/>
        <v>4.0361999999999991</v>
      </c>
      <c r="H2207" s="2">
        <f t="shared" si="271"/>
        <v>4.0837500000000118</v>
      </c>
      <c r="I2207" s="2">
        <f t="array" ref="I2207">SUMPRODUCT(B2191:B2210, (ROW(B2191:B2210)-ROW(B2191)+1)) / (20*21/2)</f>
        <v>3.8711904761904763</v>
      </c>
      <c r="J2207" s="2">
        <f t="shared" si="274"/>
        <v>3.9281022815657387</v>
      </c>
      <c r="K2207" s="2">
        <f t="shared" si="268"/>
        <v>3.979745471780598</v>
      </c>
    </row>
    <row r="2208" spans="1:11" ht="13.5" x14ac:dyDescent="0.25">
      <c r="A2208" s="3">
        <f>TITRES_STAT!B2211</f>
        <v>45520</v>
      </c>
      <c r="B2208" s="5">
        <f>TITRES_STAT!D2211</f>
        <v>3.83</v>
      </c>
      <c r="C2208" s="2">
        <f t="shared" si="269"/>
        <v>0.16000000000000014</v>
      </c>
      <c r="D2208" s="2">
        <f t="shared" si="270"/>
        <v>3.7359999999999998</v>
      </c>
      <c r="E2208" s="2">
        <f t="shared" si="272"/>
        <v>3.806</v>
      </c>
      <c r="F2208" s="2">
        <f t="shared" si="273"/>
        <v>3.9850000000000008</v>
      </c>
      <c r="G2208" s="2">
        <f t="shared" si="267"/>
        <v>4.0388000000000002</v>
      </c>
      <c r="H2208" s="2">
        <f t="shared" si="271"/>
        <v>4.0789000000000115</v>
      </c>
      <c r="I2208" s="2">
        <f t="array" ref="I2208">SUMPRODUCT(B2192:B2211, (ROW(B2192:B2211)-ROW(B2192)+1)) / (20*21/2)</f>
        <v>3.8581904761904759</v>
      </c>
      <c r="J2208" s="2">
        <f t="shared" si="274"/>
        <v>3.9187592071309063</v>
      </c>
      <c r="K2208" s="2">
        <f t="shared" si="268"/>
        <v>3.9738731003382219</v>
      </c>
    </row>
    <row r="2209" spans="1:11" ht="13.5" x14ac:dyDescent="0.25">
      <c r="A2209" s="3">
        <f>TITRES_STAT!B2212</f>
        <v>45523</v>
      </c>
      <c r="B2209" s="5">
        <f>TITRES_STAT!D2212</f>
        <v>3.83</v>
      </c>
      <c r="C2209" s="2">
        <f t="shared" si="269"/>
        <v>0</v>
      </c>
      <c r="D2209" s="2">
        <f t="shared" si="270"/>
        <v>3.7340000000000004</v>
      </c>
      <c r="E2209" s="2">
        <f t="shared" si="272"/>
        <v>3.7869999999999999</v>
      </c>
      <c r="F2209" s="2">
        <f t="shared" si="273"/>
        <v>3.9665000000000008</v>
      </c>
      <c r="G2209" s="2">
        <f t="shared" si="267"/>
        <v>4.0446</v>
      </c>
      <c r="H2209" s="2">
        <f t="shared" si="271"/>
        <v>4.0750500000000125</v>
      </c>
      <c r="I2209" s="2">
        <f t="array" ref="I2209">SUMPRODUCT(B2193:B2212, (ROW(B2193:B2212)-ROW(B2193)+1)) / (20*21/2)</f>
        <v>3.847</v>
      </c>
      <c r="J2209" s="2">
        <f t="shared" si="274"/>
        <v>3.9103059493089152</v>
      </c>
      <c r="K2209" s="2">
        <f t="shared" si="268"/>
        <v>3.9682310179720175</v>
      </c>
    </row>
    <row r="2210" spans="1:11" ht="13.5" x14ac:dyDescent="0.25">
      <c r="A2210" s="3">
        <f>TITRES_STAT!B2213</f>
        <v>45524</v>
      </c>
      <c r="B2210" s="5">
        <f>TITRES_STAT!D2213</f>
        <v>4</v>
      </c>
      <c r="C2210" s="2">
        <f t="shared" si="269"/>
        <v>0.16999999999999993</v>
      </c>
      <c r="D2210" s="2">
        <f t="shared" si="270"/>
        <v>3.8</v>
      </c>
      <c r="E2210" s="2">
        <f t="shared" si="272"/>
        <v>3.8029999999999999</v>
      </c>
      <c r="F2210" s="2">
        <f t="shared" si="273"/>
        <v>3.9565000000000006</v>
      </c>
      <c r="G2210" s="2">
        <f t="shared" si="267"/>
        <v>4.0508000000000006</v>
      </c>
      <c r="H2210" s="2">
        <f t="shared" si="271"/>
        <v>4.0730000000000128</v>
      </c>
      <c r="I2210" s="2">
        <f t="array" ref="I2210">SUMPRODUCT(B2194:B2213, (ROW(B2194:B2213)-ROW(B2194)+1)) / (20*21/2)</f>
        <v>3.8376190476190475</v>
      </c>
      <c r="J2210" s="2">
        <f t="shared" si="274"/>
        <v>3.9188482398509232</v>
      </c>
      <c r="K2210" s="2">
        <f t="shared" si="268"/>
        <v>3.9694768604044874</v>
      </c>
    </row>
    <row r="2211" spans="1:11" ht="13.5" x14ac:dyDescent="0.25">
      <c r="A2211" s="3">
        <f>TITRES_STAT!B2214</f>
        <v>45525</v>
      </c>
      <c r="B2211" s="5">
        <f>TITRES_STAT!D2214</f>
        <v>3.82</v>
      </c>
      <c r="C2211" s="2">
        <f t="shared" si="269"/>
        <v>-0.18000000000000016</v>
      </c>
      <c r="D2211" s="2">
        <f t="shared" si="270"/>
        <v>3.8299999999999996</v>
      </c>
      <c r="E2211" s="2">
        <f t="shared" si="272"/>
        <v>3.8009999999999997</v>
      </c>
      <c r="F2211" s="2">
        <f t="shared" si="273"/>
        <v>3.9375000000000009</v>
      </c>
      <c r="G2211" s="2">
        <f t="shared" si="267"/>
        <v>4.0533999999999999</v>
      </c>
      <c r="H2211" s="2">
        <f t="shared" si="271"/>
        <v>4.0695000000000121</v>
      </c>
      <c r="I2211" s="2">
        <f t="array" ref="I2211">SUMPRODUCT(B2195:B2214, (ROW(B2195:B2214)-ROW(B2195)+1)) / (20*21/2)</f>
        <v>3.8300476190476189</v>
      </c>
      <c r="J2211" s="2">
        <f t="shared" si="274"/>
        <v>3.9094341217698827</v>
      </c>
      <c r="K2211" s="2">
        <f t="shared" si="268"/>
        <v>3.9636150227415667</v>
      </c>
    </row>
    <row r="2212" spans="1:11" ht="13.5" x14ac:dyDescent="0.25">
      <c r="A2212" s="3">
        <f>TITRES_STAT!B2215</f>
        <v>45526</v>
      </c>
      <c r="B2212" s="5">
        <f>TITRES_STAT!D2215</f>
        <v>3.82</v>
      </c>
      <c r="C2212" s="2">
        <f t="shared" si="269"/>
        <v>0</v>
      </c>
      <c r="D2212" s="2">
        <f t="shared" si="270"/>
        <v>3.8600000000000003</v>
      </c>
      <c r="E2212" s="2">
        <f t="shared" si="272"/>
        <v>3.7989999999999995</v>
      </c>
      <c r="F2212" s="2">
        <f t="shared" si="273"/>
        <v>3.9185000000000003</v>
      </c>
      <c r="G2212" s="2">
        <f t="shared" si="267"/>
        <v>4.0560000000000009</v>
      </c>
      <c r="H2212" s="2">
        <f t="shared" si="271"/>
        <v>4.0660000000000123</v>
      </c>
      <c r="I2212" s="2">
        <f t="array" ref="I2212">SUMPRODUCT(B2196:B2215, (ROW(B2196:B2215)-ROW(B2196)+1)) / (20*21/2)</f>
        <v>3.8242857142857147</v>
      </c>
      <c r="J2212" s="2">
        <f t="shared" si="274"/>
        <v>3.9009165863632269</v>
      </c>
      <c r="K2212" s="2">
        <f t="shared" si="268"/>
        <v>3.957983061065427</v>
      </c>
    </row>
    <row r="2213" spans="1:11" ht="13.5" x14ac:dyDescent="0.25">
      <c r="A2213" s="3">
        <f>TITRES_STAT!B2216</f>
        <v>45527</v>
      </c>
      <c r="B2213" s="5">
        <f>TITRES_STAT!D2216</f>
        <v>3.82</v>
      </c>
      <c r="C2213" s="2">
        <f t="shared" si="269"/>
        <v>0</v>
      </c>
      <c r="D2213" s="2">
        <f t="shared" si="270"/>
        <v>3.8579999999999997</v>
      </c>
      <c r="E2213" s="2">
        <f t="shared" si="272"/>
        <v>3.7969999999999997</v>
      </c>
      <c r="F2213" s="2">
        <f t="shared" si="273"/>
        <v>3.8994999999999997</v>
      </c>
      <c r="G2213" s="2">
        <f t="shared" si="267"/>
        <v>4.0586000000000011</v>
      </c>
      <c r="H2213" s="2">
        <f t="shared" si="271"/>
        <v>4.0625000000000124</v>
      </c>
      <c r="I2213" s="2">
        <f t="array" ref="I2213">SUMPRODUCT(B2197:B2216, (ROW(B2197:B2216)-ROW(B2197)+1)) / (20*21/2)</f>
        <v>3.8203333333333331</v>
      </c>
      <c r="J2213" s="2">
        <f t="shared" si="274"/>
        <v>3.8932102448048242</v>
      </c>
      <c r="K2213" s="2">
        <f t="shared" si="268"/>
        <v>3.9525719606314889</v>
      </c>
    </row>
    <row r="2214" spans="1:11" ht="13.5" x14ac:dyDescent="0.25">
      <c r="A2214" s="3">
        <f>TITRES_STAT!B2217</f>
        <v>45530</v>
      </c>
      <c r="B2214" s="5">
        <f>TITRES_STAT!D2217</f>
        <v>3.82</v>
      </c>
      <c r="C2214" s="2">
        <f t="shared" si="269"/>
        <v>0</v>
      </c>
      <c r="D2214" s="2">
        <f t="shared" si="270"/>
        <v>3.8560000000000003</v>
      </c>
      <c r="E2214" s="2">
        <f t="shared" si="272"/>
        <v>3.7950000000000004</v>
      </c>
      <c r="F2214" s="2">
        <f t="shared" si="273"/>
        <v>3.8804999999999987</v>
      </c>
      <c r="G2214" s="2">
        <f t="shared" si="267"/>
        <v>4.0580000000000016</v>
      </c>
      <c r="H2214" s="2">
        <f t="shared" si="271"/>
        <v>4.0598500000000124</v>
      </c>
      <c r="I2214" s="2">
        <f t="array" ref="I2214">SUMPRODUCT(B2198:B2217, (ROW(B2198:B2217)-ROW(B2198)+1)) / (20*21/2)</f>
        <v>3.8162857142857143</v>
      </c>
      <c r="J2214" s="2">
        <f t="shared" si="274"/>
        <v>3.8862378405376981</v>
      </c>
      <c r="K2214" s="2">
        <f t="shared" si="268"/>
        <v>3.9473730602145678</v>
      </c>
    </row>
    <row r="2215" spans="1:11" ht="13.5" x14ac:dyDescent="0.25">
      <c r="A2215" s="3">
        <f>TITRES_STAT!B2218</f>
        <v>45531</v>
      </c>
      <c r="B2215" s="5">
        <f>TITRES_STAT!D2218</f>
        <v>3.82</v>
      </c>
      <c r="C2215" s="2">
        <f t="shared" si="269"/>
        <v>0</v>
      </c>
      <c r="D2215" s="2">
        <f t="shared" si="270"/>
        <v>3.8199999999999994</v>
      </c>
      <c r="E2215" s="2">
        <f t="shared" si="272"/>
        <v>3.81</v>
      </c>
      <c r="F2215" s="2">
        <f t="shared" si="273"/>
        <v>3.8614999999999986</v>
      </c>
      <c r="G2215" s="2">
        <f t="shared" si="267"/>
        <v>4.0574000000000012</v>
      </c>
      <c r="H2215" s="2">
        <f t="shared" si="271"/>
        <v>4.0564500000000132</v>
      </c>
      <c r="I2215" s="2">
        <f t="array" ref="I2215">SUMPRODUCT(B2199:B2218, (ROW(B2199:B2218)-ROW(B2199)+1)) / (20*21/2)</f>
        <v>3.8132857142857142</v>
      </c>
      <c r="J2215" s="2">
        <f t="shared" si="274"/>
        <v>3.8799294747722026</v>
      </c>
      <c r="K2215" s="2">
        <f t="shared" si="268"/>
        <v>3.9423780382453693</v>
      </c>
    </row>
    <row r="2216" spans="1:11" ht="13.5" x14ac:dyDescent="0.25">
      <c r="A2216" s="3">
        <f>TITRES_STAT!B2219</f>
        <v>45532</v>
      </c>
      <c r="B2216" s="5">
        <f>TITRES_STAT!D2219</f>
        <v>3.82</v>
      </c>
      <c r="C2216" s="2">
        <f t="shared" si="269"/>
        <v>0</v>
      </c>
      <c r="D2216" s="2">
        <f t="shared" si="270"/>
        <v>3.8199999999999994</v>
      </c>
      <c r="E2216" s="2">
        <f t="shared" si="272"/>
        <v>3.8250000000000002</v>
      </c>
      <c r="F2216" s="2">
        <f t="shared" si="273"/>
        <v>3.8424999999999989</v>
      </c>
      <c r="G2216" s="2">
        <f t="shared" si="267"/>
        <v>4.0534000000000008</v>
      </c>
      <c r="H2216" s="2">
        <f t="shared" si="271"/>
        <v>4.0530500000000123</v>
      </c>
      <c r="I2216" s="2">
        <f t="array" ref="I2216">SUMPRODUCT(B2200:B2219, (ROW(B2200:B2219)-ROW(B2200)+1)) / (20*21/2)</f>
        <v>3.8113333333333332</v>
      </c>
      <c r="J2216" s="2">
        <f t="shared" si="274"/>
        <v>3.8742219057462783</v>
      </c>
      <c r="K2216" s="2">
        <f t="shared" si="268"/>
        <v>3.9375788994906489</v>
      </c>
    </row>
    <row r="2217" spans="1:11" ht="13.5" x14ac:dyDescent="0.25">
      <c r="A2217" s="3">
        <f>TITRES_STAT!B2220</f>
        <v>45533</v>
      </c>
      <c r="B2217" s="5">
        <f>TITRES_STAT!D2220</f>
        <v>3.8</v>
      </c>
      <c r="C2217" s="2">
        <f t="shared" si="269"/>
        <v>-2.0000000000000018E-2</v>
      </c>
      <c r="D2217" s="2">
        <f t="shared" si="270"/>
        <v>3.8159999999999998</v>
      </c>
      <c r="E2217" s="2">
        <f t="shared" si="272"/>
        <v>3.8379999999999996</v>
      </c>
      <c r="F2217" s="2">
        <f t="shared" si="273"/>
        <v>3.8314999999999992</v>
      </c>
      <c r="G2217" s="2">
        <f t="shared" si="267"/>
        <v>4.0454000000000008</v>
      </c>
      <c r="H2217" s="2">
        <f t="shared" si="271"/>
        <v>4.0502500000000117</v>
      </c>
      <c r="I2217" s="2">
        <f t="array" ref="I2217">SUMPRODUCT(B2201:B2220, (ROW(B2201:B2220)-ROW(B2201)+1)) / (20*21/2)</f>
        <v>3.8085238095238094</v>
      </c>
      <c r="J2217" s="2">
        <f t="shared" si="274"/>
        <v>3.8671531528180614</v>
      </c>
      <c r="K2217" s="2">
        <f t="shared" si="268"/>
        <v>3.9321836485302315</v>
      </c>
    </row>
    <row r="2218" spans="1:11" ht="13.5" x14ac:dyDescent="0.25">
      <c r="A2218" s="3">
        <f>TITRES_STAT!B2221</f>
        <v>45534</v>
      </c>
      <c r="B2218" s="5">
        <f>TITRES_STAT!D2221</f>
        <v>3.8</v>
      </c>
      <c r="C2218" s="2">
        <f t="shared" si="269"/>
        <v>0</v>
      </c>
      <c r="D2218" s="2">
        <f t="shared" si="270"/>
        <v>3.8119999999999998</v>
      </c>
      <c r="E2218" s="2">
        <f t="shared" si="272"/>
        <v>3.8349999999999995</v>
      </c>
      <c r="F2218" s="2">
        <f t="shared" si="273"/>
        <v>3.8204999999999991</v>
      </c>
      <c r="G2218" s="2">
        <f t="shared" si="267"/>
        <v>4.0374000000000008</v>
      </c>
      <c r="H2218" s="2">
        <f t="shared" si="271"/>
        <v>4.0474500000000111</v>
      </c>
      <c r="I2218" s="2">
        <f t="array" ref="I2218">SUMPRODUCT(B2202:B2221, (ROW(B2202:B2221)-ROW(B2202)+1)) / (20*21/2)</f>
        <v>3.8060000000000005</v>
      </c>
      <c r="J2218" s="2">
        <f t="shared" si="274"/>
        <v>3.8607576144544367</v>
      </c>
      <c r="K2218" s="2">
        <f t="shared" si="268"/>
        <v>3.9269999760388501</v>
      </c>
    </row>
    <row r="2219" spans="1:11" ht="13.5" x14ac:dyDescent="0.25">
      <c r="A2219" s="3">
        <f>TITRES_STAT!B2222</f>
        <v>45537</v>
      </c>
      <c r="B2219" s="5">
        <f>TITRES_STAT!D2222</f>
        <v>3.8</v>
      </c>
      <c r="C2219" s="2">
        <f t="shared" si="269"/>
        <v>0</v>
      </c>
      <c r="D2219" s="2">
        <f t="shared" si="270"/>
        <v>3.8079999999999998</v>
      </c>
      <c r="E2219" s="2">
        <f t="shared" si="272"/>
        <v>3.8319999999999999</v>
      </c>
      <c r="F2219" s="2">
        <f t="shared" si="273"/>
        <v>3.809499999999999</v>
      </c>
      <c r="G2219" s="2">
        <f t="shared" si="267"/>
        <v>4.0294000000000008</v>
      </c>
      <c r="H2219" s="2">
        <f t="shared" si="271"/>
        <v>4.0446500000000096</v>
      </c>
      <c r="I2219" s="2">
        <f t="array" ref="I2219">SUMPRODUCT(B2203:B2222, (ROW(B2203:B2222)-ROW(B2203)+1)) / (20*21/2)</f>
        <v>3.7875714285714279</v>
      </c>
      <c r="J2219" s="2">
        <f t="shared" si="274"/>
        <v>3.8549711749825857</v>
      </c>
      <c r="K2219" s="2">
        <f t="shared" si="268"/>
        <v>3.9220195848216401</v>
      </c>
    </row>
    <row r="2220" spans="1:11" ht="13.5" x14ac:dyDescent="0.25">
      <c r="A2220" s="3">
        <f>TITRES_STAT!B2223</f>
        <v>45538</v>
      </c>
      <c r="B2220" s="5">
        <f>TITRES_STAT!D2223</f>
        <v>3.78</v>
      </c>
      <c r="C2220" s="2">
        <f t="shared" si="269"/>
        <v>-2.0000000000000018E-2</v>
      </c>
      <c r="D2220" s="2">
        <f t="shared" si="270"/>
        <v>3.8</v>
      </c>
      <c r="E2220" s="2">
        <f t="shared" si="272"/>
        <v>3.81</v>
      </c>
      <c r="F2220" s="2">
        <f t="shared" si="273"/>
        <v>3.8064999999999998</v>
      </c>
      <c r="G2220" s="2">
        <f t="shared" si="267"/>
        <v>4.0210000000000008</v>
      </c>
      <c r="H2220" s="2">
        <f t="shared" si="271"/>
        <v>4.0417500000000102</v>
      </c>
      <c r="I2220" s="2">
        <f t="array" ref="I2220">SUMPRODUCT(B2204:B2223, (ROW(B2204:B2223)-ROW(B2204)+1)) / (20*21/2)</f>
        <v>3.7607142857142857</v>
      </c>
      <c r="J2220" s="2">
        <f t="shared" si="274"/>
        <v>3.8478310630794823</v>
      </c>
      <c r="K2220" s="2">
        <f t="shared" si="268"/>
        <v>3.9164501893384389</v>
      </c>
    </row>
    <row r="2221" spans="1:11" ht="13.5" x14ac:dyDescent="0.25">
      <c r="A2221" s="3">
        <f>TITRES_STAT!B2224</f>
        <v>45539</v>
      </c>
      <c r="B2221" s="5">
        <f>TITRES_STAT!D2224</f>
        <v>3.78</v>
      </c>
      <c r="C2221" s="2">
        <f t="shared" si="269"/>
        <v>0</v>
      </c>
      <c r="D2221" s="2">
        <f t="shared" si="270"/>
        <v>3.7919999999999994</v>
      </c>
      <c r="E2221" s="2">
        <f t="shared" si="272"/>
        <v>3.806</v>
      </c>
      <c r="F2221" s="2">
        <f t="shared" si="273"/>
        <v>3.8034999999999997</v>
      </c>
      <c r="G2221" s="2">
        <f t="shared" si="267"/>
        <v>4.0126000000000008</v>
      </c>
      <c r="H2221" s="2">
        <f t="shared" si="271"/>
        <v>4.0381500000000097</v>
      </c>
      <c r="I2221" s="2">
        <f t="array" ref="I2221">SUMPRODUCT(B2205:B2224, (ROW(B2205:B2224)-ROW(B2205)+1)) / (20*21/2)</f>
        <v>3.7220952380952381</v>
      </c>
      <c r="J2221" s="2">
        <f t="shared" si="274"/>
        <v>3.8413709618338174</v>
      </c>
      <c r="K2221" s="2">
        <f t="shared" si="268"/>
        <v>3.9110992015212456</v>
      </c>
    </row>
    <row r="2222" spans="1:11" ht="13.5" x14ac:dyDescent="0.25">
      <c r="A2222" s="3">
        <f>TITRES_STAT!B2225</f>
        <v>45540</v>
      </c>
      <c r="B2222" s="5">
        <f>TITRES_STAT!D2225</f>
        <v>3.61</v>
      </c>
      <c r="C2222" s="2">
        <f t="shared" si="269"/>
        <v>-0.16999999999999993</v>
      </c>
      <c r="D2222" s="2">
        <f t="shared" si="270"/>
        <v>3.754</v>
      </c>
      <c r="E2222" s="2">
        <f t="shared" si="272"/>
        <v>3.7850000000000001</v>
      </c>
      <c r="F2222" s="2">
        <f t="shared" si="273"/>
        <v>3.7919999999999994</v>
      </c>
      <c r="G2222" s="2">
        <f t="shared" si="267"/>
        <v>4.0008000000000008</v>
      </c>
      <c r="H2222" s="2">
        <f t="shared" si="271"/>
        <v>4.0347000000000097</v>
      </c>
      <c r="I2222" s="2">
        <f t="array" ref="I2222">SUMPRODUCT(B2206:B2225, (ROW(B2206:B2225)-ROW(B2206)+1)) / (20*21/2)</f>
        <v>3.6857142857142851</v>
      </c>
      <c r="J2222" s="2">
        <f t="shared" si="274"/>
        <v>3.8193356321353589</v>
      </c>
      <c r="K2222" s="2">
        <f t="shared" si="268"/>
        <v>3.899291389696883</v>
      </c>
    </row>
    <row r="2223" spans="1:11" ht="13.5" x14ac:dyDescent="0.25">
      <c r="A2223" s="3">
        <f>TITRES_STAT!B2226</f>
        <v>45541</v>
      </c>
      <c r="B2223" s="5">
        <f>TITRES_STAT!D2226</f>
        <v>3.51</v>
      </c>
      <c r="C2223" s="2">
        <f t="shared" si="269"/>
        <v>-0.10000000000000009</v>
      </c>
      <c r="D2223" s="2">
        <f t="shared" si="270"/>
        <v>3.6959999999999993</v>
      </c>
      <c r="E2223" s="2">
        <f t="shared" si="272"/>
        <v>3.754</v>
      </c>
      <c r="F2223" s="2">
        <f t="shared" si="273"/>
        <v>3.7754999999999996</v>
      </c>
      <c r="G2223" s="2">
        <f t="shared" si="267"/>
        <v>3.987000000000001</v>
      </c>
      <c r="H2223" s="2">
        <f t="shared" si="271"/>
        <v>4.0298000000000096</v>
      </c>
      <c r="I2223" s="2">
        <f t="array" ref="I2223">SUMPRODUCT(B2207:B2226, (ROW(B2207:B2226)-ROW(B2207)+1)) / (20*21/2)</f>
        <v>3.6507619047619042</v>
      </c>
      <c r="J2223" s="2">
        <f t="shared" si="274"/>
        <v>3.789875095741515</v>
      </c>
      <c r="K2223" s="2">
        <f t="shared" si="268"/>
        <v>3.8840250606891624</v>
      </c>
    </row>
    <row r="2224" spans="1:11" ht="13.5" x14ac:dyDescent="0.25">
      <c r="A2224" s="3">
        <f>TITRES_STAT!B2227</f>
        <v>45544</v>
      </c>
      <c r="B2224" s="5">
        <f>TITRES_STAT!D2227</f>
        <v>3.37</v>
      </c>
      <c r="C2224" s="2">
        <f t="shared" si="269"/>
        <v>-0.13999999999999968</v>
      </c>
      <c r="D2224" s="2">
        <f t="shared" si="270"/>
        <v>3.6100000000000003</v>
      </c>
      <c r="E2224" s="2">
        <f t="shared" si="272"/>
        <v>3.7089999999999996</v>
      </c>
      <c r="F2224" s="2">
        <f t="shared" si="273"/>
        <v>3.7520000000000002</v>
      </c>
      <c r="G2224" s="2">
        <f t="shared" si="267"/>
        <v>3.9704000000000015</v>
      </c>
      <c r="H2224" s="2">
        <f t="shared" si="271"/>
        <v>4.0242000000000093</v>
      </c>
      <c r="I2224" s="2">
        <f t="array" ref="I2224">SUMPRODUCT(B2208:B2227, (ROW(B2208:B2227)-ROW(B2208)+1)) / (20*21/2)</f>
        <v>3.6315238095238089</v>
      </c>
      <c r="J2224" s="2">
        <f t="shared" si="274"/>
        <v>3.7498869913851802</v>
      </c>
      <c r="K2224" s="2">
        <f t="shared" si="268"/>
        <v>3.8638672151719407</v>
      </c>
    </row>
    <row r="2225" spans="1:11" ht="13.5" x14ac:dyDescent="0.25">
      <c r="A2225" s="3">
        <f>TITRES_STAT!B2228</f>
        <v>45545</v>
      </c>
      <c r="B2225" s="5">
        <f>TITRES_STAT!D2228</f>
        <v>3.37</v>
      </c>
      <c r="C2225" s="2">
        <f t="shared" si="269"/>
        <v>0</v>
      </c>
      <c r="D2225" s="2">
        <f t="shared" si="270"/>
        <v>3.528</v>
      </c>
      <c r="E2225" s="2">
        <f t="shared" si="272"/>
        <v>3.6639999999999993</v>
      </c>
      <c r="F2225" s="2">
        <f t="shared" si="273"/>
        <v>3.7370000000000005</v>
      </c>
      <c r="G2225" s="2">
        <f t="shared" si="267"/>
        <v>3.9538000000000015</v>
      </c>
      <c r="H2225" s="2">
        <f t="shared" si="271"/>
        <v>4.0196000000000085</v>
      </c>
      <c r="I2225" s="2">
        <f t="array" ref="I2225">SUMPRODUCT(B2209:B2228, (ROW(B2209:B2228)-ROW(B2209)+1)) / (20*21/2)</f>
        <v>3.6110952380952379</v>
      </c>
      <c r="J2225" s="2">
        <f t="shared" si="274"/>
        <v>3.7137072779199247</v>
      </c>
      <c r="K2225" s="2">
        <f t="shared" si="268"/>
        <v>3.8444998734004923</v>
      </c>
    </row>
    <row r="2226" spans="1:11" ht="13.5" x14ac:dyDescent="0.25">
      <c r="A2226" s="3">
        <f>TITRES_STAT!B2229</f>
        <v>45546</v>
      </c>
      <c r="B2226" s="5">
        <f>TITRES_STAT!D2229</f>
        <v>3.37</v>
      </c>
      <c r="C2226" s="2">
        <f t="shared" si="269"/>
        <v>0</v>
      </c>
      <c r="D2226" s="2">
        <f t="shared" si="270"/>
        <v>3.4460000000000002</v>
      </c>
      <c r="E2226" s="2">
        <f t="shared" si="272"/>
        <v>3.6189999999999998</v>
      </c>
      <c r="F2226" s="2">
        <f t="shared" si="273"/>
        <v>3.7220000000000004</v>
      </c>
      <c r="G2226" s="2">
        <f t="shared" ref="G2226:G2289" si="275">AVERAGE(B2177:B2226)</f>
        <v>3.9372000000000016</v>
      </c>
      <c r="H2226" s="2">
        <f t="shared" si="271"/>
        <v>4.0156000000000089</v>
      </c>
      <c r="I2226" s="2">
        <f t="array" ref="I2226">SUMPRODUCT(B2210:B2229, (ROW(B2210:B2229)-ROW(B2210)+1)) / (20*21/2)</f>
        <v>3.6065238095238095</v>
      </c>
      <c r="J2226" s="2">
        <f t="shared" si="274"/>
        <v>3.6809732514513605</v>
      </c>
      <c r="K2226" s="2">
        <f t="shared" si="268"/>
        <v>3.8258920352279242</v>
      </c>
    </row>
    <row r="2227" spans="1:11" ht="13.5" x14ac:dyDescent="0.25">
      <c r="A2227" s="3">
        <f>TITRES_STAT!B2230</f>
        <v>45547</v>
      </c>
      <c r="B2227" s="5">
        <f>TITRES_STAT!D2230</f>
        <v>3.52</v>
      </c>
      <c r="C2227" s="2">
        <f t="shared" si="269"/>
        <v>0.14999999999999991</v>
      </c>
      <c r="D2227" s="2">
        <f t="shared" si="270"/>
        <v>3.4279999999999999</v>
      </c>
      <c r="E2227" s="2">
        <f t="shared" si="272"/>
        <v>3.5910000000000002</v>
      </c>
      <c r="F2227" s="2">
        <f t="shared" si="273"/>
        <v>3.7144999999999997</v>
      </c>
      <c r="G2227" s="2">
        <f t="shared" si="275"/>
        <v>3.9236000000000013</v>
      </c>
      <c r="H2227" s="2">
        <f t="shared" si="271"/>
        <v>4.0117000000000083</v>
      </c>
      <c r="I2227" s="2">
        <f t="array" ref="I2227">SUMPRODUCT(B2211:B2230, (ROW(B2211:B2230)-ROW(B2211)+1)) / (20*21/2)</f>
        <v>3.6180476190476196</v>
      </c>
      <c r="J2227" s="2">
        <f t="shared" si="274"/>
        <v>3.6656424655988498</v>
      </c>
      <c r="K2227" s="2">
        <f t="shared" ref="K2227:K2290" si="276">$K$4*B2227+(1-$K$4)*K2226</f>
        <v>3.8138962691405549</v>
      </c>
    </row>
    <row r="2228" spans="1:11" ht="13.5" x14ac:dyDescent="0.25">
      <c r="A2228" s="3">
        <f>TITRES_STAT!B2231</f>
        <v>45548</v>
      </c>
      <c r="B2228" s="5">
        <f>TITRES_STAT!D2231</f>
        <v>3.5</v>
      </c>
      <c r="C2228" s="2">
        <f t="shared" si="269"/>
        <v>-2.0000000000000018E-2</v>
      </c>
      <c r="D2228" s="2">
        <f t="shared" si="270"/>
        <v>3.4259999999999997</v>
      </c>
      <c r="E2228" s="2">
        <f t="shared" si="272"/>
        <v>3.5609999999999999</v>
      </c>
      <c r="F2228" s="2">
        <f t="shared" si="273"/>
        <v>3.6979999999999991</v>
      </c>
      <c r="G2228" s="2">
        <f t="shared" si="275"/>
        <v>3.9132000000000011</v>
      </c>
      <c r="H2228" s="2">
        <f t="shared" si="271"/>
        <v>4.0077000000000087</v>
      </c>
      <c r="I2228" s="2">
        <f t="array" ref="I2228">SUMPRODUCT(B2212:B2231, (ROW(B2212:B2231)-ROW(B2212)+1)) / (20*21/2)</f>
        <v>3.6466666666666669</v>
      </c>
      <c r="J2228" s="2">
        <f t="shared" si="274"/>
        <v>3.6498669926846738</v>
      </c>
      <c r="K2228" s="2">
        <f t="shared" si="276"/>
        <v>3.8015866115271999</v>
      </c>
    </row>
    <row r="2229" spans="1:11" ht="13.5" x14ac:dyDescent="0.25">
      <c r="A2229" s="3">
        <f>TITRES_STAT!B2232</f>
        <v>45551</v>
      </c>
      <c r="B2229" s="5">
        <f>TITRES_STAT!D2232</f>
        <v>3.65</v>
      </c>
      <c r="C2229" s="2">
        <f t="shared" si="269"/>
        <v>0.14999999999999991</v>
      </c>
      <c r="D2229" s="2">
        <f t="shared" si="270"/>
        <v>3.4820000000000002</v>
      </c>
      <c r="E2229" s="2">
        <f t="shared" si="272"/>
        <v>3.5460000000000003</v>
      </c>
      <c r="F2229" s="2">
        <f t="shared" si="273"/>
        <v>3.6890000000000001</v>
      </c>
      <c r="G2229" s="2">
        <f t="shared" si="275"/>
        <v>3.9022000000000014</v>
      </c>
      <c r="H2229" s="2">
        <f t="shared" si="271"/>
        <v>4.0044500000000083</v>
      </c>
      <c r="I2229" s="2">
        <f t="array" ref="I2229">SUMPRODUCT(B2213:B2232, (ROW(B2213:B2232)-ROW(B2213)+1)) / (20*21/2)</f>
        <v>3.6621428571428574</v>
      </c>
      <c r="J2229" s="2">
        <f t="shared" si="274"/>
        <v>3.6498796600480383</v>
      </c>
      <c r="K2229" s="2">
        <f t="shared" si="276"/>
        <v>3.7956420385261334</v>
      </c>
    </row>
    <row r="2230" spans="1:11" ht="13.5" x14ac:dyDescent="0.25">
      <c r="A2230" s="3">
        <f>TITRES_STAT!B2233</f>
        <v>45552</v>
      </c>
      <c r="B2230" s="5">
        <f>TITRES_STAT!D2233</f>
        <v>3.81</v>
      </c>
      <c r="C2230" s="2">
        <f t="shared" si="269"/>
        <v>0.16000000000000014</v>
      </c>
      <c r="D2230" s="2">
        <f t="shared" si="270"/>
        <v>3.5700000000000003</v>
      </c>
      <c r="E2230" s="2">
        <f t="shared" si="272"/>
        <v>3.5490000000000004</v>
      </c>
      <c r="F2230" s="2">
        <f t="shared" si="273"/>
        <v>3.6795</v>
      </c>
      <c r="G2230" s="2">
        <f t="shared" si="275"/>
        <v>3.894400000000001</v>
      </c>
      <c r="H2230" s="2">
        <f t="shared" si="271"/>
        <v>4.0020000000000078</v>
      </c>
      <c r="I2230" s="2">
        <f t="array" ref="I2230">SUMPRODUCT(B2214:B2233, (ROW(B2214:B2233)-ROW(B2214)+1)) / (20*21/2)</f>
        <v>3.6736666666666662</v>
      </c>
      <c r="J2230" s="2">
        <f t="shared" si="274"/>
        <v>3.6651292162339395</v>
      </c>
      <c r="K2230" s="2">
        <f t="shared" si="276"/>
        <v>3.7962050958388343</v>
      </c>
    </row>
    <row r="2231" spans="1:11" ht="13.5" x14ac:dyDescent="0.25">
      <c r="A2231" s="3">
        <f>TITRES_STAT!B2234</f>
        <v>45553</v>
      </c>
      <c r="B2231" s="5">
        <f>TITRES_STAT!D2234</f>
        <v>3.98</v>
      </c>
      <c r="C2231" s="2">
        <f t="shared" si="269"/>
        <v>0.16999999999999993</v>
      </c>
      <c r="D2231" s="2">
        <f t="shared" si="270"/>
        <v>3.6920000000000002</v>
      </c>
      <c r="E2231" s="2">
        <f t="shared" si="272"/>
        <v>3.569</v>
      </c>
      <c r="F2231" s="2">
        <f t="shared" si="273"/>
        <v>3.6875</v>
      </c>
      <c r="G2231" s="2">
        <f t="shared" si="275"/>
        <v>3.890000000000001</v>
      </c>
      <c r="H2231" s="2">
        <f t="shared" si="271"/>
        <v>4.0004000000000079</v>
      </c>
      <c r="I2231" s="2">
        <f t="array" ref="I2231">SUMPRODUCT(B2215:B2234, (ROW(B2215:B2234)-ROW(B2215)+1)) / (20*21/2)</f>
        <v>3.7014285714285711</v>
      </c>
      <c r="J2231" s="2">
        <f t="shared" si="274"/>
        <v>3.6951169099259449</v>
      </c>
      <c r="K2231" s="2">
        <f t="shared" si="276"/>
        <v>3.8034127391392722</v>
      </c>
    </row>
    <row r="2232" spans="1:11" ht="13.5" x14ac:dyDescent="0.25">
      <c r="A2232" s="3">
        <f>TITRES_STAT!B2235</f>
        <v>45554</v>
      </c>
      <c r="B2232" s="5">
        <f>TITRES_STAT!D2235</f>
        <v>3.85</v>
      </c>
      <c r="C2232" s="2">
        <f t="shared" si="269"/>
        <v>-0.12999999999999989</v>
      </c>
      <c r="D2232" s="2">
        <f t="shared" si="270"/>
        <v>3.7580000000000005</v>
      </c>
      <c r="E2232" s="2">
        <f t="shared" si="272"/>
        <v>3.593</v>
      </c>
      <c r="F2232" s="2">
        <f t="shared" si="273"/>
        <v>3.6889999999999992</v>
      </c>
      <c r="G2232" s="2">
        <f t="shared" si="275"/>
        <v>3.8830000000000013</v>
      </c>
      <c r="H2232" s="2">
        <f t="shared" si="271"/>
        <v>3.9981500000000079</v>
      </c>
      <c r="I2232" s="2">
        <f t="array" ref="I2232">SUMPRODUCT(B2216:B2235, (ROW(B2216:B2235)-ROW(B2216)+1)) / (20*21/2)</f>
        <v>3.7274761904761911</v>
      </c>
      <c r="J2232" s="2">
        <f t="shared" si="274"/>
        <v>3.7098676804091881</v>
      </c>
      <c r="K2232" s="2">
        <f t="shared" si="276"/>
        <v>3.8052396905455752</v>
      </c>
    </row>
    <row r="2233" spans="1:11" ht="13.5" x14ac:dyDescent="0.25">
      <c r="A2233" s="3">
        <f>TITRES_STAT!B2236</f>
        <v>45555</v>
      </c>
      <c r="B2233" s="5">
        <f>TITRES_STAT!D2236</f>
        <v>3.81</v>
      </c>
      <c r="C2233" s="2">
        <f t="shared" si="269"/>
        <v>-4.0000000000000036E-2</v>
      </c>
      <c r="D2233" s="2">
        <f t="shared" si="270"/>
        <v>3.8199999999999994</v>
      </c>
      <c r="E2233" s="2">
        <f t="shared" si="272"/>
        <v>3.6229999999999998</v>
      </c>
      <c r="F2233" s="2">
        <f t="shared" si="273"/>
        <v>3.6884999999999999</v>
      </c>
      <c r="G2233" s="2">
        <f t="shared" si="275"/>
        <v>3.8752000000000009</v>
      </c>
      <c r="H2233" s="2">
        <f t="shared" si="271"/>
        <v>3.9956500000000075</v>
      </c>
      <c r="I2233" s="2">
        <f t="array" ref="I2233">SUMPRODUCT(B2217:B2236, (ROW(B2217:B2236)-ROW(B2217)+1)) / (20*21/2)</f>
        <v>3.7556666666666669</v>
      </c>
      <c r="J2233" s="2">
        <f t="shared" si="274"/>
        <v>3.7194040917987894</v>
      </c>
      <c r="K2233" s="2">
        <f t="shared" si="276"/>
        <v>3.8054263693477095</v>
      </c>
    </row>
    <row r="2234" spans="1:11" ht="13.5" x14ac:dyDescent="0.25">
      <c r="A2234" s="3">
        <f>TITRES_STAT!B2237</f>
        <v>45558</v>
      </c>
      <c r="B2234" s="5">
        <f>TITRES_STAT!D2237</f>
        <v>3.98</v>
      </c>
      <c r="C2234" s="2">
        <f t="shared" si="269"/>
        <v>0.16999999999999993</v>
      </c>
      <c r="D2234" s="2">
        <f t="shared" si="270"/>
        <v>3.8860000000000001</v>
      </c>
      <c r="E2234" s="2">
        <f t="shared" si="272"/>
        <v>3.6839999999999997</v>
      </c>
      <c r="F2234" s="2">
        <f t="shared" si="273"/>
        <v>3.6964999999999995</v>
      </c>
      <c r="G2234" s="2">
        <f t="shared" si="275"/>
        <v>3.8708000000000005</v>
      </c>
      <c r="H2234" s="2">
        <f t="shared" si="271"/>
        <v>3.9930500000000073</v>
      </c>
      <c r="I2234" s="2">
        <f t="array" ref="I2234">SUMPRODUCT(B2218:B2237, (ROW(B2218:B2237)-ROW(B2218)+1)) / (20*21/2)</f>
        <v>3.7830000000000004</v>
      </c>
      <c r="J2234" s="2">
        <f t="shared" si="274"/>
        <v>3.7442227497227138</v>
      </c>
      <c r="K2234" s="2">
        <f t="shared" si="276"/>
        <v>3.8122723940791721</v>
      </c>
    </row>
    <row r="2235" spans="1:11" ht="13.5" x14ac:dyDescent="0.25">
      <c r="A2235" s="3">
        <f>TITRES_STAT!B2238</f>
        <v>45559</v>
      </c>
      <c r="B2235" s="5">
        <f>TITRES_STAT!D2238</f>
        <v>3.97</v>
      </c>
      <c r="C2235" s="2">
        <f t="shared" si="269"/>
        <v>-9.9999999999997868E-3</v>
      </c>
      <c r="D2235" s="2">
        <f t="shared" si="270"/>
        <v>3.9180000000000001</v>
      </c>
      <c r="E2235" s="2">
        <f t="shared" si="272"/>
        <v>3.7439999999999998</v>
      </c>
      <c r="F2235" s="2">
        <f t="shared" si="273"/>
        <v>3.7039999999999997</v>
      </c>
      <c r="G2235" s="2">
        <f t="shared" si="275"/>
        <v>3.8662000000000001</v>
      </c>
      <c r="H2235" s="2">
        <f t="shared" si="271"/>
        <v>3.9903000000000075</v>
      </c>
      <c r="I2235" s="2">
        <f t="array" ref="I2235">SUMPRODUCT(B2219:B2238, (ROW(B2219:B2238)-ROW(B2219)+1)) / (20*21/2)</f>
        <v>3.8265238095238097</v>
      </c>
      <c r="J2235" s="2">
        <f t="shared" si="274"/>
        <v>3.7657253449872177</v>
      </c>
      <c r="K2235" s="2">
        <f t="shared" si="276"/>
        <v>3.8184577903897932</v>
      </c>
    </row>
    <row r="2236" spans="1:11" ht="13.5" x14ac:dyDescent="0.25">
      <c r="A2236" s="3">
        <f>TITRES_STAT!B2239</f>
        <v>45560</v>
      </c>
      <c r="B2236" s="5">
        <f>TITRES_STAT!D2239</f>
        <v>4</v>
      </c>
      <c r="C2236" s="2">
        <f t="shared" si="269"/>
        <v>2.9999999999999805E-2</v>
      </c>
      <c r="D2236" s="2">
        <f t="shared" si="270"/>
        <v>3.9219999999999997</v>
      </c>
      <c r="E2236" s="2">
        <f t="shared" si="272"/>
        <v>3.8069999999999999</v>
      </c>
      <c r="F2236" s="2">
        <f t="shared" si="273"/>
        <v>3.7130000000000001</v>
      </c>
      <c r="G2236" s="2">
        <f t="shared" si="275"/>
        <v>3.8621999999999996</v>
      </c>
      <c r="H2236" s="2">
        <f t="shared" si="271"/>
        <v>3.9867000000000075</v>
      </c>
      <c r="I2236" s="2">
        <f t="array" ref="I2236">SUMPRODUCT(B2220:B2239, (ROW(B2220:B2239)-ROW(B2220)+1)) / (20*21/2)</f>
        <v>3.868238095238095</v>
      </c>
      <c r="J2236" s="2">
        <f t="shared" si="274"/>
        <v>3.7880372168931968</v>
      </c>
      <c r="K2236" s="2">
        <f t="shared" si="276"/>
        <v>3.8255770927274484</v>
      </c>
    </row>
    <row r="2237" spans="1:11" ht="13.5" x14ac:dyDescent="0.25">
      <c r="A2237" s="3">
        <f>TITRES_STAT!B2240</f>
        <v>45561</v>
      </c>
      <c r="B2237" s="5">
        <f>TITRES_STAT!D2240</f>
        <v>4</v>
      </c>
      <c r="C2237" s="2">
        <f t="shared" si="269"/>
        <v>0</v>
      </c>
      <c r="D2237" s="2">
        <f t="shared" si="270"/>
        <v>3.9519999999999995</v>
      </c>
      <c r="E2237" s="2">
        <f t="shared" si="272"/>
        <v>3.8549999999999995</v>
      </c>
      <c r="F2237" s="2">
        <f t="shared" si="273"/>
        <v>3.7230000000000003</v>
      </c>
      <c r="G2237" s="2">
        <f t="shared" si="275"/>
        <v>3.8581999999999992</v>
      </c>
      <c r="H2237" s="2">
        <f t="shared" si="271"/>
        <v>3.9831000000000074</v>
      </c>
      <c r="I2237" s="2">
        <f t="array" ref="I2237">SUMPRODUCT(B2221:B2240, (ROW(B2221:B2240)-ROW(B2221)+1)) / (20*21/2)</f>
        <v>3.891</v>
      </c>
      <c r="J2237" s="2">
        <f t="shared" si="274"/>
        <v>3.8082241486176542</v>
      </c>
      <c r="K2237" s="2">
        <f t="shared" si="276"/>
        <v>3.8324172067381368</v>
      </c>
    </row>
    <row r="2238" spans="1:11" ht="13.5" x14ac:dyDescent="0.25">
      <c r="A2238" s="3">
        <f>TITRES_STAT!B2241</f>
        <v>45562</v>
      </c>
      <c r="B2238" s="5">
        <f>TITRES_STAT!D2241</f>
        <v>4.18</v>
      </c>
      <c r="C2238" s="2">
        <f t="shared" si="269"/>
        <v>0.17999999999999972</v>
      </c>
      <c r="D2238" s="2">
        <f t="shared" si="270"/>
        <v>4.0259999999999998</v>
      </c>
      <c r="E2238" s="2">
        <f t="shared" si="272"/>
        <v>3.9229999999999996</v>
      </c>
      <c r="F2238" s="2">
        <f t="shared" si="273"/>
        <v>3.742</v>
      </c>
      <c r="G2238" s="2">
        <f t="shared" si="275"/>
        <v>3.8577999999999997</v>
      </c>
      <c r="H2238" s="2">
        <f t="shared" si="271"/>
        <v>3.9805500000000067</v>
      </c>
      <c r="I2238" s="2">
        <f t="array" ref="I2238">SUMPRODUCT(B2222:B2241, (ROW(B2222:B2241)-ROW(B2222)+1)) / (20*21/2)</f>
        <v>3.9298571428571432</v>
      </c>
      <c r="J2238" s="2">
        <f t="shared" si="274"/>
        <v>3.8436313725588303</v>
      </c>
      <c r="K2238" s="2">
        <f t="shared" si="276"/>
        <v>3.846047904513112</v>
      </c>
    </row>
    <row r="2239" spans="1:11" ht="13.5" x14ac:dyDescent="0.25">
      <c r="A2239" s="3">
        <f>TITRES_STAT!B2242</f>
        <v>45565</v>
      </c>
      <c r="B2239" s="5">
        <f>TITRES_STAT!D2242</f>
        <v>4.18</v>
      </c>
      <c r="C2239" s="2">
        <f t="shared" si="269"/>
        <v>0</v>
      </c>
      <c r="D2239" s="2">
        <f t="shared" si="270"/>
        <v>4.0659999999999998</v>
      </c>
      <c r="E2239" s="2">
        <f t="shared" si="272"/>
        <v>3.976</v>
      </c>
      <c r="F2239" s="2">
        <f t="shared" si="273"/>
        <v>3.7610000000000001</v>
      </c>
      <c r="G2239" s="2">
        <f t="shared" si="275"/>
        <v>3.8573999999999997</v>
      </c>
      <c r="H2239" s="2">
        <f t="shared" si="271"/>
        <v>3.9780000000000064</v>
      </c>
      <c r="I2239" s="2">
        <f t="array" ref="I2239">SUMPRODUCT(B2223:B2242, (ROW(B2223:B2242)-ROW(B2223)+1)) / (20*21/2)</f>
        <v>3.9668095238095238</v>
      </c>
      <c r="J2239" s="2">
        <f t="shared" si="274"/>
        <v>3.8756664799341793</v>
      </c>
      <c r="K2239" s="2">
        <f t="shared" si="276"/>
        <v>3.8591440651204412</v>
      </c>
    </row>
    <row r="2240" spans="1:11" ht="13.5" x14ac:dyDescent="0.25">
      <c r="A2240" s="3">
        <f>TITRES_STAT!B2243</f>
        <v>45566</v>
      </c>
      <c r="B2240" s="5">
        <f>TITRES_STAT!D2243</f>
        <v>4</v>
      </c>
      <c r="C2240" s="2">
        <f t="shared" si="269"/>
        <v>-0.17999999999999972</v>
      </c>
      <c r="D2240" s="2">
        <f t="shared" si="270"/>
        <v>4.0720000000000001</v>
      </c>
      <c r="E2240" s="2">
        <f t="shared" si="272"/>
        <v>3.9950000000000001</v>
      </c>
      <c r="F2240" s="2">
        <f t="shared" si="273"/>
        <v>3.7719999999999998</v>
      </c>
      <c r="G2240" s="2">
        <f t="shared" si="275"/>
        <v>3.8533999999999997</v>
      </c>
      <c r="H2240" s="2">
        <f t="shared" si="271"/>
        <v>3.974550000000006</v>
      </c>
      <c r="I2240" s="2">
        <f t="array" ref="I2240">SUMPRODUCT(B2224:B2243, (ROW(B2224:B2243)-ROW(B2224)+1)) / (20*21/2)</f>
        <v>3.9839047619047618</v>
      </c>
      <c r="J2240" s="2">
        <f t="shared" si="274"/>
        <v>3.8875077675594958</v>
      </c>
      <c r="K2240" s="2">
        <f t="shared" si="276"/>
        <v>3.8646678272725805</v>
      </c>
    </row>
    <row r="2241" spans="1:11" ht="13.5" x14ac:dyDescent="0.25">
      <c r="A2241" s="3">
        <f>TITRES_STAT!B2244</f>
        <v>45567</v>
      </c>
      <c r="B2241" s="5">
        <f>TITRES_STAT!D2244</f>
        <v>4.18</v>
      </c>
      <c r="C2241" s="2">
        <f t="shared" si="269"/>
        <v>0.17999999999999972</v>
      </c>
      <c r="D2241" s="2">
        <f t="shared" si="270"/>
        <v>4.1079999999999997</v>
      </c>
      <c r="E2241" s="2">
        <f t="shared" si="272"/>
        <v>4.0149999999999997</v>
      </c>
      <c r="F2241" s="2">
        <f t="shared" si="273"/>
        <v>3.7920000000000003</v>
      </c>
      <c r="G2241" s="2">
        <f t="shared" si="275"/>
        <v>3.8530000000000002</v>
      </c>
      <c r="H2241" s="2">
        <f t="shared" si="271"/>
        <v>3.9720500000000047</v>
      </c>
      <c r="I2241" s="2">
        <f t="array" ref="I2241">SUMPRODUCT(B2225:B2244, (ROW(B2225:B2244)-ROW(B2225)+1)) / (20*21/2)</f>
        <v>3.9815238095238095</v>
      </c>
      <c r="J2241" s="2">
        <f t="shared" si="274"/>
        <v>3.9153641706490676</v>
      </c>
      <c r="K2241" s="2">
        <f t="shared" si="276"/>
        <v>3.8770337948305187</v>
      </c>
    </row>
    <row r="2242" spans="1:11" ht="13.5" x14ac:dyDescent="0.25">
      <c r="A2242" s="3">
        <f>TITRES_STAT!B2245</f>
        <v>45568</v>
      </c>
      <c r="B2242" s="5">
        <f>TITRES_STAT!D2245</f>
        <v>4.18</v>
      </c>
      <c r="C2242" s="2">
        <f t="shared" si="269"/>
        <v>0</v>
      </c>
      <c r="D2242" s="2">
        <f t="shared" si="270"/>
        <v>4.1440000000000001</v>
      </c>
      <c r="E2242" s="2">
        <f t="shared" si="272"/>
        <v>4.048</v>
      </c>
      <c r="F2242" s="2">
        <f t="shared" si="273"/>
        <v>3.8205</v>
      </c>
      <c r="G2242" s="2">
        <f t="shared" si="275"/>
        <v>3.8525999999999998</v>
      </c>
      <c r="H2242" s="2">
        <f t="shared" si="271"/>
        <v>3.9695500000000044</v>
      </c>
      <c r="I2242" s="2">
        <f t="array" ref="I2242">SUMPRODUCT(B2226:B2245, (ROW(B2226:B2245)-ROW(B2226)+1)) / (20*21/2)</f>
        <v>3.9769999999999994</v>
      </c>
      <c r="J2242" s="2">
        <f t="shared" si="274"/>
        <v>3.9405675829682041</v>
      </c>
      <c r="K2242" s="2">
        <f t="shared" si="276"/>
        <v>3.888914822484224</v>
      </c>
    </row>
    <row r="2243" spans="1:11" ht="13.5" x14ac:dyDescent="0.25">
      <c r="A2243" s="3">
        <f>TITRES_STAT!B2246</f>
        <v>45569</v>
      </c>
      <c r="B2243" s="5">
        <f>TITRES_STAT!D2246</f>
        <v>4</v>
      </c>
      <c r="C2243" s="2">
        <f t="shared" si="269"/>
        <v>-0.17999999999999972</v>
      </c>
      <c r="D2243" s="2">
        <f t="shared" si="270"/>
        <v>4.1079999999999997</v>
      </c>
      <c r="E2243" s="2">
        <f t="shared" si="272"/>
        <v>4.0669999999999993</v>
      </c>
      <c r="F2243" s="2">
        <f t="shared" si="273"/>
        <v>3.8450000000000002</v>
      </c>
      <c r="G2243" s="2">
        <f t="shared" si="275"/>
        <v>3.8486000000000002</v>
      </c>
      <c r="H2243" s="2">
        <f t="shared" si="271"/>
        <v>3.9672000000000041</v>
      </c>
      <c r="I2243" s="2">
        <f t="array" ref="I2243">SUMPRODUCT(B2227:B2246, (ROW(B2227:B2246)-ROW(B2227)+1)) / (20*21/2)</f>
        <v>3.970333333333333</v>
      </c>
      <c r="J2243" s="2">
        <f t="shared" si="274"/>
        <v>3.9462278131617086</v>
      </c>
      <c r="K2243" s="2">
        <f t="shared" si="276"/>
        <v>3.8932711039554309</v>
      </c>
    </row>
    <row r="2244" spans="1:11" ht="13.5" x14ac:dyDescent="0.25">
      <c r="A2244" s="3">
        <f>TITRES_STAT!B2247</f>
        <v>45572</v>
      </c>
      <c r="B2244" s="5">
        <f>TITRES_STAT!D2247</f>
        <v>3.82</v>
      </c>
      <c r="C2244" s="2">
        <f t="shared" ref="C2244:C2307" si="277">B2244-B2243</f>
        <v>-0.18000000000000016</v>
      </c>
      <c r="D2244" s="2">
        <f t="shared" si="270"/>
        <v>4.0359999999999996</v>
      </c>
      <c r="E2244" s="2">
        <f t="shared" si="272"/>
        <v>4.0510000000000002</v>
      </c>
      <c r="F2244" s="2">
        <f t="shared" si="273"/>
        <v>3.8674999999999997</v>
      </c>
      <c r="G2244" s="2">
        <f t="shared" si="275"/>
        <v>3.8409999999999997</v>
      </c>
      <c r="H2244" s="2">
        <f t="shared" si="271"/>
        <v>3.964950000000004</v>
      </c>
      <c r="I2244" s="2">
        <f t="array" ref="I2244">SUMPRODUCT(B2228:B2247, (ROW(B2228:B2247)-ROW(B2228)+1)) / (20*21/2)</f>
        <v>3.9777142857142866</v>
      </c>
      <c r="J2244" s="2">
        <f t="shared" si="274"/>
        <v>3.9342061166701172</v>
      </c>
      <c r="K2244" s="2">
        <f t="shared" si="276"/>
        <v>3.8903977273297281</v>
      </c>
    </row>
    <row r="2245" spans="1:11" ht="13.5" x14ac:dyDescent="0.25">
      <c r="A2245" s="3">
        <f>TITRES_STAT!B2248</f>
        <v>45573</v>
      </c>
      <c r="B2245" s="5">
        <f>TITRES_STAT!D2248</f>
        <v>3.82</v>
      </c>
      <c r="C2245" s="2">
        <f t="shared" si="277"/>
        <v>0</v>
      </c>
      <c r="D2245" s="2">
        <f t="shared" si="270"/>
        <v>4</v>
      </c>
      <c r="E2245" s="2">
        <f t="shared" si="272"/>
        <v>4.0359999999999996</v>
      </c>
      <c r="F2245" s="2">
        <f t="shared" si="273"/>
        <v>3.8899999999999992</v>
      </c>
      <c r="G2245" s="2">
        <f t="shared" si="275"/>
        <v>3.8333999999999993</v>
      </c>
      <c r="H2245" s="2">
        <f t="shared" si="271"/>
        <v>3.9627000000000039</v>
      </c>
      <c r="I2245" s="2">
        <f t="array" ref="I2245">SUMPRODUCT(B2229:B2248, (ROW(B2229:B2248)-ROW(B2229)+1)) / (20*21/2)</f>
        <v>3.9666666666666663</v>
      </c>
      <c r="J2245" s="2">
        <f t="shared" si="274"/>
        <v>3.9233293436539154</v>
      </c>
      <c r="K2245" s="2">
        <f t="shared" si="276"/>
        <v>3.8876370321403271</v>
      </c>
    </row>
    <row r="2246" spans="1:11" ht="13.5" x14ac:dyDescent="0.25">
      <c r="A2246" s="3">
        <f>TITRES_STAT!B2249</f>
        <v>45574</v>
      </c>
      <c r="B2246" s="5">
        <f>TITRES_STAT!D2249</f>
        <v>3.82</v>
      </c>
      <c r="C2246" s="2">
        <f t="shared" si="277"/>
        <v>0</v>
      </c>
      <c r="D2246" s="2">
        <f t="shared" ref="D2246:D2309" si="278">AVERAGE(B2242:B2246)</f>
        <v>3.9279999999999999</v>
      </c>
      <c r="E2246" s="2">
        <f t="shared" si="272"/>
        <v>4.0179999999999998</v>
      </c>
      <c r="F2246" s="2">
        <f t="shared" si="273"/>
        <v>3.9124999999999988</v>
      </c>
      <c r="G2246" s="2">
        <f t="shared" si="275"/>
        <v>3.8257999999999996</v>
      </c>
      <c r="H2246" s="2">
        <f t="shared" si="271"/>
        <v>3.9604000000000044</v>
      </c>
      <c r="I2246" s="2">
        <f t="array" ref="I2246">SUMPRODUCT(B2230:B2249, (ROW(B2230:B2249)-ROW(B2230)+1)) / (20*21/2)</f>
        <v>3.9702857142857142</v>
      </c>
      <c r="J2246" s="2">
        <f t="shared" si="274"/>
        <v>3.9134884537821137</v>
      </c>
      <c r="K2246" s="2">
        <f t="shared" si="276"/>
        <v>3.8849845995073733</v>
      </c>
    </row>
    <row r="2247" spans="1:11" ht="13.5" x14ac:dyDescent="0.25">
      <c r="A2247" s="3">
        <f>TITRES_STAT!B2250</f>
        <v>45575</v>
      </c>
      <c r="B2247" s="5">
        <f>TITRES_STAT!D2250</f>
        <v>3.99</v>
      </c>
      <c r="C2247" s="2">
        <f t="shared" si="277"/>
        <v>0.17000000000000037</v>
      </c>
      <c r="D2247" s="2">
        <f t="shared" si="278"/>
        <v>3.8900000000000006</v>
      </c>
      <c r="E2247" s="2">
        <f t="shared" si="272"/>
        <v>4.0170000000000003</v>
      </c>
      <c r="F2247" s="2">
        <f t="shared" si="273"/>
        <v>3.9359999999999986</v>
      </c>
      <c r="G2247" s="2">
        <f t="shared" si="275"/>
        <v>3.8252000000000006</v>
      </c>
      <c r="H2247" s="2">
        <f t="shared" si="271"/>
        <v>3.9589500000000037</v>
      </c>
      <c r="I2247" s="2">
        <f t="array" ref="I2247">SUMPRODUCT(B2231:B2250, (ROW(B2231:B2250)-ROW(B2231)+1)) / (20*21/2)</f>
        <v>3.9722857142857144</v>
      </c>
      <c r="J2247" s="2">
        <f t="shared" si="274"/>
        <v>3.9207752677076266</v>
      </c>
      <c r="K2247" s="2">
        <f t="shared" si="276"/>
        <v>3.8891028505070842</v>
      </c>
    </row>
    <row r="2248" spans="1:11" ht="13.5" x14ac:dyDescent="0.25">
      <c r="A2248" s="3">
        <f>TITRES_STAT!B2251</f>
        <v>45576</v>
      </c>
      <c r="B2248" s="5">
        <f>TITRES_STAT!D2251</f>
        <v>3.82</v>
      </c>
      <c r="C2248" s="2">
        <f t="shared" si="277"/>
        <v>-0.17000000000000037</v>
      </c>
      <c r="D2248" s="2">
        <f t="shared" si="278"/>
        <v>3.8540000000000001</v>
      </c>
      <c r="E2248" s="2">
        <f t="shared" si="272"/>
        <v>3.9810000000000003</v>
      </c>
      <c r="F2248" s="2">
        <f t="shared" si="273"/>
        <v>3.9519999999999991</v>
      </c>
      <c r="G2248" s="2">
        <f t="shared" si="275"/>
        <v>3.8212000000000002</v>
      </c>
      <c r="H2248" s="2">
        <f t="shared" si="271"/>
        <v>3.9557000000000038</v>
      </c>
      <c r="I2248" s="2">
        <f t="array" ref="I2248">SUMPRODUCT(B2232:B2251, (ROW(B2232:B2251)-ROW(B2232)+1)) / (20*21/2)</f>
        <v>3.9734285714285718</v>
      </c>
      <c r="J2248" s="2">
        <f t="shared" si="274"/>
        <v>3.9111776231640429</v>
      </c>
      <c r="K2248" s="2">
        <f t="shared" si="276"/>
        <v>3.8863929348009241</v>
      </c>
    </row>
    <row r="2249" spans="1:11" ht="13.5" x14ac:dyDescent="0.25">
      <c r="A2249" s="3">
        <f>TITRES_STAT!B2252</f>
        <v>45579</v>
      </c>
      <c r="B2249" s="5">
        <f>TITRES_STAT!D2252</f>
        <v>3.99</v>
      </c>
      <c r="C2249" s="2">
        <f t="shared" si="277"/>
        <v>0.17000000000000037</v>
      </c>
      <c r="D2249" s="2">
        <f t="shared" si="278"/>
        <v>3.8879999999999995</v>
      </c>
      <c r="E2249" s="2">
        <f t="shared" si="272"/>
        <v>3.9620000000000006</v>
      </c>
      <c r="F2249" s="2">
        <f t="shared" si="273"/>
        <v>3.968999999999999</v>
      </c>
      <c r="G2249" s="2">
        <f t="shared" si="275"/>
        <v>3.8206000000000007</v>
      </c>
      <c r="H2249" s="2">
        <f t="shared" si="271"/>
        <v>3.9529500000000031</v>
      </c>
      <c r="I2249" s="2">
        <f t="array" ref="I2249">SUMPRODUCT(B2233:B2252, (ROW(B2233:B2252)-ROW(B2233)+1)) / (20*21/2)</f>
        <v>3.9745238095238098</v>
      </c>
      <c r="J2249" s="2">
        <f t="shared" si="274"/>
        <v>3.9186845161960386</v>
      </c>
      <c r="K2249" s="2">
        <f t="shared" si="276"/>
        <v>3.8904559569655937</v>
      </c>
    </row>
    <row r="2250" spans="1:11" ht="13.5" x14ac:dyDescent="0.25">
      <c r="A2250" s="3">
        <f>TITRES_STAT!B2253</f>
        <v>45581</v>
      </c>
      <c r="B2250" s="5">
        <f>TITRES_STAT!D2253</f>
        <v>3.99</v>
      </c>
      <c r="C2250" s="2">
        <f t="shared" si="277"/>
        <v>0</v>
      </c>
      <c r="D2250" s="2">
        <f t="shared" si="278"/>
        <v>3.9219999999999997</v>
      </c>
      <c r="E2250" s="2">
        <f t="shared" si="272"/>
        <v>3.9610000000000007</v>
      </c>
      <c r="F2250" s="2">
        <f t="shared" si="273"/>
        <v>3.9779999999999993</v>
      </c>
      <c r="G2250" s="2">
        <f t="shared" si="275"/>
        <v>3.8236000000000012</v>
      </c>
      <c r="H2250" s="2">
        <f t="shared" ref="H2250:H2313" si="279">AVERAGE(B2051:B2250)</f>
        <v>3.9502000000000033</v>
      </c>
      <c r="I2250" s="2">
        <f t="array" ref="I2250">SUMPRODUCT(B2234:B2253, (ROW(B2234:B2253)-ROW(B2234)+1)) / (20*21/2)</f>
        <v>3.9749523809523808</v>
      </c>
      <c r="J2250" s="2">
        <f t="shared" si="274"/>
        <v>3.9254764670345113</v>
      </c>
      <c r="K2250" s="2">
        <f t="shared" si="276"/>
        <v>3.8943596449277273</v>
      </c>
    </row>
    <row r="2251" spans="1:11" ht="13.5" x14ac:dyDescent="0.25">
      <c r="A2251" s="3">
        <f>TITRES_STAT!B2254</f>
        <v>45582</v>
      </c>
      <c r="B2251" s="5">
        <f>TITRES_STAT!D2254</f>
        <v>3.99</v>
      </c>
      <c r="C2251" s="2">
        <f t="shared" si="277"/>
        <v>0</v>
      </c>
      <c r="D2251" s="2">
        <f t="shared" si="278"/>
        <v>3.9560000000000004</v>
      </c>
      <c r="E2251" s="2">
        <f t="shared" si="272"/>
        <v>3.9420000000000011</v>
      </c>
      <c r="F2251" s="2">
        <f t="shared" si="273"/>
        <v>3.978499999999999</v>
      </c>
      <c r="G2251" s="2">
        <f t="shared" si="275"/>
        <v>3.8266000000000009</v>
      </c>
      <c r="H2251" s="2">
        <f t="shared" si="279"/>
        <v>3.947450000000003</v>
      </c>
      <c r="I2251" s="2">
        <f t="array" ref="I2251">SUMPRODUCT(B2235:B2254, (ROW(B2235:B2254)-ROW(B2235)+1)) / (20*21/2)</f>
        <v>3.9745238095238098</v>
      </c>
      <c r="J2251" s="2">
        <f t="shared" si="274"/>
        <v>3.9316215654121769</v>
      </c>
      <c r="K2251" s="2">
        <f t="shared" si="276"/>
        <v>3.8981102470874243</v>
      </c>
    </row>
    <row r="2252" spans="1:11" ht="13.5" x14ac:dyDescent="0.25">
      <c r="A2252" s="3">
        <f>TITRES_STAT!B2255</f>
        <v>45583</v>
      </c>
      <c r="B2252" s="5">
        <f>TITRES_STAT!D2255</f>
        <v>3.99</v>
      </c>
      <c r="C2252" s="2">
        <f t="shared" si="277"/>
        <v>0</v>
      </c>
      <c r="D2252" s="2">
        <f t="shared" si="278"/>
        <v>3.9560000000000004</v>
      </c>
      <c r="E2252" s="2">
        <f t="shared" ref="E2252:E2315" si="280">AVERAGE(B2243:B2252)</f>
        <v>3.9230000000000009</v>
      </c>
      <c r="F2252" s="2">
        <f t="shared" si="273"/>
        <v>3.9854999999999992</v>
      </c>
      <c r="G2252" s="2">
        <f t="shared" si="275"/>
        <v>3.8296000000000014</v>
      </c>
      <c r="H2252" s="2">
        <f t="shared" si="279"/>
        <v>3.9447000000000028</v>
      </c>
      <c r="I2252" s="2">
        <f t="array" ref="I2252">SUMPRODUCT(B2236:B2255, (ROW(B2236:B2255)-ROW(B2236)+1)) / (20*21/2)</f>
        <v>3.9902380952380967</v>
      </c>
      <c r="J2252" s="2">
        <f t="shared" si="274"/>
        <v>3.9371814163253029</v>
      </c>
      <c r="K2252" s="2">
        <f t="shared" si="276"/>
        <v>3.9017137668094861</v>
      </c>
    </row>
    <row r="2253" spans="1:11" ht="13.5" x14ac:dyDescent="0.25">
      <c r="A2253" s="3">
        <f>TITRES_STAT!B2256</f>
        <v>45586</v>
      </c>
      <c r="B2253" s="5">
        <f>TITRES_STAT!D2256</f>
        <v>3.99</v>
      </c>
      <c r="C2253" s="2">
        <f t="shared" si="277"/>
        <v>0</v>
      </c>
      <c r="D2253" s="2">
        <f t="shared" si="278"/>
        <v>3.9900000000000007</v>
      </c>
      <c r="E2253" s="2">
        <f t="shared" si="280"/>
        <v>3.9220000000000006</v>
      </c>
      <c r="F2253" s="2">
        <f t="shared" si="273"/>
        <v>3.9944999999999995</v>
      </c>
      <c r="G2253" s="2">
        <f t="shared" si="275"/>
        <v>3.8326000000000011</v>
      </c>
      <c r="H2253" s="2">
        <f t="shared" si="279"/>
        <v>3.9422000000000019</v>
      </c>
      <c r="I2253" s="2">
        <f t="array" ref="I2253">SUMPRODUCT(B2237:B2256, (ROW(B2237:B2256)-ROW(B2237)+1)) / (20*21/2)</f>
        <v>4.0069523809523808</v>
      </c>
      <c r="J2253" s="2">
        <f t="shared" si="274"/>
        <v>3.9422117576276547</v>
      </c>
      <c r="K2253" s="2">
        <f t="shared" si="276"/>
        <v>3.9051759720326435</v>
      </c>
    </row>
    <row r="2254" spans="1:11" ht="13.5" x14ac:dyDescent="0.25">
      <c r="A2254" s="3">
        <f>TITRES_STAT!B2257</f>
        <v>45587</v>
      </c>
      <c r="B2254" s="5">
        <f>TITRES_STAT!D2257</f>
        <v>3.99</v>
      </c>
      <c r="C2254" s="2">
        <f t="shared" si="277"/>
        <v>0</v>
      </c>
      <c r="D2254" s="2">
        <f t="shared" si="278"/>
        <v>3.9900000000000007</v>
      </c>
      <c r="E2254" s="2">
        <f t="shared" si="280"/>
        <v>3.9390000000000009</v>
      </c>
      <c r="F2254" s="2">
        <f t="shared" si="273"/>
        <v>3.9949999999999997</v>
      </c>
      <c r="G2254" s="2">
        <f t="shared" si="275"/>
        <v>3.8356000000000017</v>
      </c>
      <c r="H2254" s="2">
        <f t="shared" si="279"/>
        <v>3.9407000000000023</v>
      </c>
      <c r="I2254" s="2">
        <f t="array" ref="I2254">SUMPRODUCT(B2238:B2257, (ROW(B2238:B2257)-ROW(B2238)+1)) / (20*21/2)</f>
        <v>4.0228095238095243</v>
      </c>
      <c r="J2254" s="2">
        <f t="shared" si="274"/>
        <v>3.9467630188059735</v>
      </c>
      <c r="K2254" s="2">
        <f t="shared" si="276"/>
        <v>3.9085024045019514</v>
      </c>
    </row>
    <row r="2255" spans="1:11" ht="13.5" x14ac:dyDescent="0.25">
      <c r="A2255" s="3">
        <f>TITRES_STAT!B2258</f>
        <v>45588</v>
      </c>
      <c r="B2255" s="5">
        <f>TITRES_STAT!D2258</f>
        <v>4.16</v>
      </c>
      <c r="C2255" s="2">
        <f t="shared" si="277"/>
        <v>0.16999999999999993</v>
      </c>
      <c r="D2255" s="2">
        <f t="shared" si="278"/>
        <v>4.024</v>
      </c>
      <c r="E2255" s="2">
        <f t="shared" si="280"/>
        <v>3.9730000000000003</v>
      </c>
      <c r="F2255" s="2">
        <f t="shared" si="273"/>
        <v>4.0044999999999993</v>
      </c>
      <c r="G2255" s="2">
        <f t="shared" si="275"/>
        <v>3.8454000000000015</v>
      </c>
      <c r="H2255" s="2">
        <f t="shared" si="279"/>
        <v>3.9400500000000016</v>
      </c>
      <c r="I2255" s="2">
        <f t="array" ref="I2255">SUMPRODUCT(B2239:B2258, (ROW(B2239:B2258)-ROW(B2239)+1)) / (20*21/2)</f>
        <v>4.037809523809524</v>
      </c>
      <c r="J2255" s="2">
        <f t="shared" si="274"/>
        <v>3.9670713027292139</v>
      </c>
      <c r="K2255" s="2">
        <f t="shared" si="276"/>
        <v>3.9183650553057965</v>
      </c>
    </row>
    <row r="2256" spans="1:11" ht="13.5" x14ac:dyDescent="0.25">
      <c r="A2256" s="3">
        <f>TITRES_STAT!B2259</f>
        <v>45589</v>
      </c>
      <c r="B2256" s="5">
        <f>TITRES_STAT!D2259</f>
        <v>4.18</v>
      </c>
      <c r="C2256" s="2">
        <f t="shared" si="277"/>
        <v>1.9999999999999574E-2</v>
      </c>
      <c r="D2256" s="2">
        <f t="shared" si="278"/>
        <v>4.0620000000000003</v>
      </c>
      <c r="E2256" s="2">
        <f t="shared" si="280"/>
        <v>4.0090000000000012</v>
      </c>
      <c r="F2256" s="2">
        <f t="shared" si="273"/>
        <v>4.0135000000000005</v>
      </c>
      <c r="G2256" s="2">
        <f t="shared" si="275"/>
        <v>3.8556000000000017</v>
      </c>
      <c r="H2256" s="2">
        <f t="shared" si="279"/>
        <v>3.9395000000000011</v>
      </c>
      <c r="I2256" s="2">
        <f t="array" ref="I2256">SUMPRODUCT(B2240:B2259, (ROW(B2240:B2259)-ROW(B2240)+1)) / (20*21/2)</f>
        <v>4.0528095238095236</v>
      </c>
      <c r="J2256" s="2">
        <f t="shared" si="274"/>
        <v>3.9873502262788127</v>
      </c>
      <c r="K2256" s="2">
        <f t="shared" si="276"/>
        <v>3.9286252492153735</v>
      </c>
    </row>
    <row r="2257" spans="1:11" ht="13.5" x14ac:dyDescent="0.25">
      <c r="A2257" s="3">
        <f>TITRES_STAT!B2260</f>
        <v>45590</v>
      </c>
      <c r="B2257" s="5">
        <f>TITRES_STAT!D2260</f>
        <v>4.18</v>
      </c>
      <c r="C2257" s="2">
        <f t="shared" si="277"/>
        <v>0</v>
      </c>
      <c r="D2257" s="2">
        <f t="shared" si="278"/>
        <v>4.0999999999999996</v>
      </c>
      <c r="E2257" s="2">
        <f t="shared" si="280"/>
        <v>4.0280000000000005</v>
      </c>
      <c r="F2257" s="2">
        <f t="shared" si="273"/>
        <v>4.0225000000000009</v>
      </c>
      <c r="G2257" s="2">
        <f t="shared" si="275"/>
        <v>3.8658000000000015</v>
      </c>
      <c r="H2257" s="2">
        <f t="shared" si="279"/>
        <v>3.9389500000000002</v>
      </c>
      <c r="I2257" s="2">
        <f t="array" ref="I2257">SUMPRODUCT(B2241:B2260, (ROW(B2241:B2260)-ROW(B2241)+1)) / (20*21/2)</f>
        <v>4.0678095238095242</v>
      </c>
      <c r="J2257" s="2">
        <f t="shared" si="274"/>
        <v>4.0056978237760683</v>
      </c>
      <c r="K2257" s="2">
        <f t="shared" si="276"/>
        <v>3.9384830825794768</v>
      </c>
    </row>
    <row r="2258" spans="1:11" ht="13.5" x14ac:dyDescent="0.25">
      <c r="A2258" s="3">
        <f>TITRES_STAT!B2261</f>
        <v>45593</v>
      </c>
      <c r="B2258" s="5">
        <f>TITRES_STAT!D2261</f>
        <v>4.18</v>
      </c>
      <c r="C2258" s="2">
        <f t="shared" si="277"/>
        <v>0</v>
      </c>
      <c r="D2258" s="2">
        <f t="shared" si="278"/>
        <v>4.1379999999999999</v>
      </c>
      <c r="E2258" s="2">
        <f t="shared" si="280"/>
        <v>4.0640000000000001</v>
      </c>
      <c r="F2258" s="2">
        <f t="shared" si="273"/>
        <v>4.0225000000000009</v>
      </c>
      <c r="G2258" s="2">
        <f t="shared" si="275"/>
        <v>3.8728000000000016</v>
      </c>
      <c r="H2258" s="2">
        <f t="shared" si="279"/>
        <v>3.9383999999999997</v>
      </c>
      <c r="I2258" s="2">
        <f t="array" ref="I2258">SUMPRODUCT(B2242:B2261, (ROW(B2242:B2261)-ROW(B2242)+1)) / (20*21/2)</f>
        <v>4.081952380952381</v>
      </c>
      <c r="J2258" s="2">
        <f t="shared" si="274"/>
        <v>4.0222980310354908</v>
      </c>
      <c r="K2258" s="2">
        <f t="shared" si="276"/>
        <v>3.9479543342430268</v>
      </c>
    </row>
    <row r="2259" spans="1:11" ht="13.5" x14ac:dyDescent="0.25">
      <c r="A2259" s="3">
        <f>TITRES_STAT!B2262</f>
        <v>45594</v>
      </c>
      <c r="B2259" s="5">
        <f>TITRES_STAT!D2262</f>
        <v>4.18</v>
      </c>
      <c r="C2259" s="2">
        <f t="shared" si="277"/>
        <v>0</v>
      </c>
      <c r="D2259" s="2">
        <f t="shared" si="278"/>
        <v>4.1760000000000002</v>
      </c>
      <c r="E2259" s="2">
        <f t="shared" si="280"/>
        <v>4.0830000000000002</v>
      </c>
      <c r="F2259" s="2">
        <f t="shared" si="273"/>
        <v>4.0225000000000026</v>
      </c>
      <c r="G2259" s="2">
        <f t="shared" si="275"/>
        <v>3.8798000000000017</v>
      </c>
      <c r="H2259" s="2">
        <f t="shared" si="279"/>
        <v>3.9378499999999992</v>
      </c>
      <c r="I2259" s="2">
        <f t="array" ref="I2259">SUMPRODUCT(B2243:B2262, (ROW(B2243:B2262)-ROW(B2243)+1)) / (20*21/2)</f>
        <v>4.0960952380952369</v>
      </c>
      <c r="J2259" s="2">
        <f t="shared" si="274"/>
        <v>4.0373172661749681</v>
      </c>
      <c r="K2259" s="2">
        <f t="shared" si="276"/>
        <v>3.9570541642727122</v>
      </c>
    </row>
    <row r="2260" spans="1:11" ht="13.5" x14ac:dyDescent="0.25">
      <c r="A2260" s="3">
        <f>TITRES_STAT!B2263</f>
        <v>45595</v>
      </c>
      <c r="B2260" s="5">
        <f>TITRES_STAT!D2263</f>
        <v>4.18</v>
      </c>
      <c r="C2260" s="2">
        <f t="shared" si="277"/>
        <v>0</v>
      </c>
      <c r="D2260" s="2">
        <f t="shared" si="278"/>
        <v>4.18</v>
      </c>
      <c r="E2260" s="2">
        <f t="shared" si="280"/>
        <v>4.1019999999999994</v>
      </c>
      <c r="F2260" s="2">
        <f t="shared" ref="F2260:F2323" si="281">AVERAGE(B2241:B2260)</f>
        <v>4.0315000000000012</v>
      </c>
      <c r="G2260" s="2">
        <f t="shared" si="275"/>
        <v>3.8834000000000022</v>
      </c>
      <c r="H2260" s="2">
        <f t="shared" si="279"/>
        <v>3.9372999999999991</v>
      </c>
      <c r="I2260" s="2">
        <f t="array" ref="I2260">SUMPRODUCT(B2244:B2263, (ROW(B2244:B2263)-ROW(B2244)+1)) / (20*21/2)</f>
        <v>4.1102380952380946</v>
      </c>
      <c r="J2260" s="2">
        <f t="shared" si="274"/>
        <v>4.050906097967828</v>
      </c>
      <c r="K2260" s="2">
        <f t="shared" si="276"/>
        <v>3.9657971382228023</v>
      </c>
    </row>
    <row r="2261" spans="1:11" ht="13.5" x14ac:dyDescent="0.25">
      <c r="A2261" s="3">
        <f>TITRES_STAT!B2264</f>
        <v>45596</v>
      </c>
      <c r="B2261" s="5">
        <f>TITRES_STAT!D2264</f>
        <v>4.18</v>
      </c>
      <c r="C2261" s="2">
        <f t="shared" si="277"/>
        <v>0</v>
      </c>
      <c r="D2261" s="2">
        <f t="shared" si="278"/>
        <v>4.18</v>
      </c>
      <c r="E2261" s="2">
        <f t="shared" si="280"/>
        <v>4.1210000000000004</v>
      </c>
      <c r="F2261" s="2">
        <f t="shared" si="281"/>
        <v>4.0315000000000012</v>
      </c>
      <c r="G2261" s="2">
        <f t="shared" si="275"/>
        <v>3.8906000000000018</v>
      </c>
      <c r="H2261" s="2">
        <f t="shared" si="279"/>
        <v>3.9367499999999978</v>
      </c>
      <c r="I2261" s="2">
        <f t="array" ref="I2261">SUMPRODUCT(B2245:B2264, (ROW(B2245:B2264)-ROW(B2245)+1)) / (20*21/2)</f>
        <v>4.1235238095238085</v>
      </c>
      <c r="J2261" s="2">
        <f t="shared" ref="J2261:J2324" si="282">$J$4*B2261+J2260*(1-$J$4)</f>
        <v>4.0632007553042255</v>
      </c>
      <c r="K2261" s="2">
        <f t="shared" si="276"/>
        <v>3.9741972504493592</v>
      </c>
    </row>
    <row r="2262" spans="1:11" ht="13.5" x14ac:dyDescent="0.25">
      <c r="A2262" s="3">
        <f>TITRES_STAT!B2265</f>
        <v>45597</v>
      </c>
      <c r="B2262" s="5">
        <f>TITRES_STAT!D2265</f>
        <v>4.18</v>
      </c>
      <c r="C2262" s="2">
        <f t="shared" si="277"/>
        <v>0</v>
      </c>
      <c r="D2262" s="2">
        <f t="shared" si="278"/>
        <v>4.18</v>
      </c>
      <c r="E2262" s="2">
        <f t="shared" si="280"/>
        <v>4.1399999999999997</v>
      </c>
      <c r="F2262" s="2">
        <f t="shared" si="281"/>
        <v>4.0315000000000012</v>
      </c>
      <c r="G2262" s="2">
        <f t="shared" si="275"/>
        <v>3.8978000000000019</v>
      </c>
      <c r="H2262" s="2">
        <f t="shared" si="279"/>
        <v>3.9361999999999977</v>
      </c>
      <c r="I2262" s="2">
        <f t="array" ref="I2262">SUMPRODUCT(B2246:B2265, (ROW(B2246:B2265)-ROW(B2246)+1)) / (20*21/2)</f>
        <v>4.1350952380952375</v>
      </c>
      <c r="J2262" s="2">
        <f t="shared" si="282"/>
        <v>4.0743244928942994</v>
      </c>
      <c r="K2262" s="2">
        <f t="shared" si="276"/>
        <v>3.9822679465101691</v>
      </c>
    </row>
    <row r="2263" spans="1:11" ht="13.5" x14ac:dyDescent="0.25">
      <c r="A2263" s="3">
        <f>TITRES_STAT!B2266</f>
        <v>45600</v>
      </c>
      <c r="B2263" s="5">
        <f>TITRES_STAT!D2266</f>
        <v>4.18</v>
      </c>
      <c r="C2263" s="2">
        <f t="shared" si="277"/>
        <v>0</v>
      </c>
      <c r="D2263" s="2">
        <f t="shared" si="278"/>
        <v>4.18</v>
      </c>
      <c r="E2263" s="2">
        <f t="shared" si="280"/>
        <v>4.1589999999999998</v>
      </c>
      <c r="F2263" s="2">
        <f t="shared" si="281"/>
        <v>4.0405000000000015</v>
      </c>
      <c r="G2263" s="2">
        <f t="shared" si="275"/>
        <v>3.9050000000000025</v>
      </c>
      <c r="H2263" s="2">
        <f t="shared" si="279"/>
        <v>3.9350999999999972</v>
      </c>
      <c r="I2263" s="2">
        <f t="array" ref="I2263">SUMPRODUCT(B2247:B2266, (ROW(B2247:B2266)-ROW(B2247)+1)) / (20*21/2)</f>
        <v>4.1449523809523816</v>
      </c>
      <c r="J2263" s="2">
        <f t="shared" si="282"/>
        <v>4.084388826904366</v>
      </c>
      <c r="K2263" s="2">
        <f t="shared" si="276"/>
        <v>3.9900221446862414</v>
      </c>
    </row>
    <row r="2264" spans="1:11" ht="13.5" x14ac:dyDescent="0.25">
      <c r="A2264" s="3">
        <f>TITRES_STAT!B2267</f>
        <v>45601</v>
      </c>
      <c r="B2264" s="5">
        <f>TITRES_STAT!D2267</f>
        <v>4.18</v>
      </c>
      <c r="C2264" s="2">
        <f t="shared" si="277"/>
        <v>0</v>
      </c>
      <c r="D2264" s="2">
        <f t="shared" si="278"/>
        <v>4.18</v>
      </c>
      <c r="E2264" s="2">
        <f t="shared" si="280"/>
        <v>4.1779999999999999</v>
      </c>
      <c r="F2264" s="2">
        <f t="shared" si="281"/>
        <v>4.0585000000000022</v>
      </c>
      <c r="G2264" s="2">
        <f t="shared" si="275"/>
        <v>3.9122000000000021</v>
      </c>
      <c r="H2264" s="2">
        <f t="shared" si="279"/>
        <v>3.9339999999999971</v>
      </c>
      <c r="I2264" s="2">
        <f t="array" ref="I2264">SUMPRODUCT(B2248:B2267, (ROW(B2248:B2267)-ROW(B2248)+1)) / (20*21/2)</f>
        <v>4.1530952380952373</v>
      </c>
      <c r="J2264" s="2">
        <f t="shared" si="282"/>
        <v>4.0934946529134741</v>
      </c>
      <c r="K2264" s="2">
        <f t="shared" si="276"/>
        <v>3.9974722566593304</v>
      </c>
    </row>
    <row r="2265" spans="1:11" ht="13.5" x14ac:dyDescent="0.25">
      <c r="A2265" s="3">
        <f>TITRES_STAT!B2268</f>
        <v>45602</v>
      </c>
      <c r="B2265" s="5">
        <f>TITRES_STAT!D2268</f>
        <v>4.18</v>
      </c>
      <c r="C2265" s="2">
        <f t="shared" si="277"/>
        <v>0</v>
      </c>
      <c r="D2265" s="2">
        <f t="shared" si="278"/>
        <v>4.18</v>
      </c>
      <c r="E2265" s="2">
        <f t="shared" si="280"/>
        <v>4.18</v>
      </c>
      <c r="F2265" s="2">
        <f t="shared" si="281"/>
        <v>4.0765000000000011</v>
      </c>
      <c r="G2265" s="2">
        <f t="shared" si="275"/>
        <v>3.9194000000000018</v>
      </c>
      <c r="H2265" s="2">
        <f t="shared" si="279"/>
        <v>3.9338499999999961</v>
      </c>
      <c r="I2265" s="2">
        <f t="array" ref="I2265">SUMPRODUCT(B2249:B2268, (ROW(B2249:B2268)-ROW(B2249)+1)) / (20*21/2)</f>
        <v>4.1431904761904761</v>
      </c>
      <c r="J2265" s="2">
        <f t="shared" si="282"/>
        <v>4.1017332573979051</v>
      </c>
      <c r="K2265" s="2">
        <f t="shared" si="276"/>
        <v>4.0046302073785727</v>
      </c>
    </row>
    <row r="2266" spans="1:11" ht="13.5" x14ac:dyDescent="0.25">
      <c r="A2266" s="3">
        <f>TITRES_STAT!B2269</f>
        <v>45603</v>
      </c>
      <c r="B2266" s="5">
        <f>TITRES_STAT!D2269</f>
        <v>4.18</v>
      </c>
      <c r="C2266" s="2">
        <f t="shared" si="277"/>
        <v>0</v>
      </c>
      <c r="D2266" s="2">
        <f t="shared" si="278"/>
        <v>4.18</v>
      </c>
      <c r="E2266" s="2">
        <f t="shared" si="280"/>
        <v>4.18</v>
      </c>
      <c r="F2266" s="2">
        <f t="shared" si="281"/>
        <v>4.0945000000000018</v>
      </c>
      <c r="G2266" s="2">
        <f t="shared" si="275"/>
        <v>3.9266000000000019</v>
      </c>
      <c r="H2266" s="2">
        <f t="shared" si="279"/>
        <v>3.9336999999999955</v>
      </c>
      <c r="I2266" s="2">
        <f t="array" ref="I2266">SUMPRODUCT(B2250:B2269, (ROW(B2250:B2269)-ROW(B2250)+1)) / (20*21/2)</f>
        <v>4.1152857142857142</v>
      </c>
      <c r="J2266" s="2">
        <f t="shared" si="282"/>
        <v>4.1091872328838193</v>
      </c>
      <c r="K2266" s="2">
        <f t="shared" si="276"/>
        <v>4.01150745414804</v>
      </c>
    </row>
    <row r="2267" spans="1:11" ht="13.5" x14ac:dyDescent="0.25">
      <c r="A2267" s="3">
        <f>TITRES_STAT!B2270</f>
        <v>45604</v>
      </c>
      <c r="B2267" s="5">
        <f>TITRES_STAT!D2270</f>
        <v>4.18</v>
      </c>
      <c r="C2267" s="2">
        <f t="shared" si="277"/>
        <v>0</v>
      </c>
      <c r="D2267" s="2">
        <f t="shared" si="278"/>
        <v>4.18</v>
      </c>
      <c r="E2267" s="2">
        <f t="shared" si="280"/>
        <v>4.18</v>
      </c>
      <c r="F2267" s="2">
        <f t="shared" si="281"/>
        <v>4.1040000000000019</v>
      </c>
      <c r="G2267" s="2">
        <f t="shared" si="275"/>
        <v>3.9342000000000019</v>
      </c>
      <c r="H2267" s="2">
        <f t="shared" si="279"/>
        <v>3.933549999999995</v>
      </c>
      <c r="I2267" s="2">
        <f t="array" ref="I2267">SUMPRODUCT(B2251:B2270, (ROW(B2251:B2270)-ROW(B2251)+1)) / (20*21/2)</f>
        <v>4.0720000000000001</v>
      </c>
      <c r="J2267" s="2">
        <f t="shared" si="282"/>
        <v>4.1159313059425031</v>
      </c>
      <c r="K2267" s="2">
        <f t="shared" si="276"/>
        <v>4.0181150049657637</v>
      </c>
    </row>
    <row r="2268" spans="1:11" ht="13.5" x14ac:dyDescent="0.25">
      <c r="A2268" s="3">
        <f>TITRES_STAT!B2271</f>
        <v>45607</v>
      </c>
      <c r="B2268" s="5">
        <f>TITRES_STAT!D2271</f>
        <v>4</v>
      </c>
      <c r="C2268" s="2">
        <f t="shared" si="277"/>
        <v>-0.17999999999999972</v>
      </c>
      <c r="D2268" s="2">
        <f t="shared" si="278"/>
        <v>4.1440000000000001</v>
      </c>
      <c r="E2268" s="2">
        <f t="shared" si="280"/>
        <v>4.1619999999999999</v>
      </c>
      <c r="F2268" s="2">
        <f t="shared" si="281"/>
        <v>4.1130000000000013</v>
      </c>
      <c r="G2268" s="2">
        <f t="shared" si="275"/>
        <v>3.9382000000000015</v>
      </c>
      <c r="H2268" s="2">
        <f t="shared" si="279"/>
        <v>3.9324999999999957</v>
      </c>
      <c r="I2268" s="2">
        <f t="array" ref="I2268">SUMPRODUCT(B2252:B2271, (ROW(B2252:B2271)-ROW(B2252)+1)) / (20*21/2)</f>
        <v>4.0150952380952383</v>
      </c>
      <c r="J2268" s="2">
        <f t="shared" si="282"/>
        <v>4.1048902291860738</v>
      </c>
      <c r="K2268" s="2">
        <f t="shared" si="276"/>
        <v>4.0174046126141656</v>
      </c>
    </row>
    <row r="2269" spans="1:11" ht="13.5" x14ac:dyDescent="0.25">
      <c r="A2269" s="3">
        <f>TITRES_STAT!B2272</f>
        <v>45608</v>
      </c>
      <c r="B2269" s="5">
        <f>TITRES_STAT!D2272</f>
        <v>3.82</v>
      </c>
      <c r="C2269" s="2">
        <f t="shared" si="277"/>
        <v>-0.18000000000000016</v>
      </c>
      <c r="D2269" s="2">
        <f t="shared" si="278"/>
        <v>4.0720000000000001</v>
      </c>
      <c r="E2269" s="2">
        <f t="shared" si="280"/>
        <v>4.1259999999999994</v>
      </c>
      <c r="F2269" s="2">
        <f t="shared" si="281"/>
        <v>4.1044999999999998</v>
      </c>
      <c r="G2269" s="2">
        <f t="shared" si="275"/>
        <v>3.9386000000000005</v>
      </c>
      <c r="H2269" s="2">
        <f t="shared" si="279"/>
        <v>3.9305499999999953</v>
      </c>
      <c r="I2269" s="2">
        <f t="array" ref="I2269">SUMPRODUCT(B2253:B2272, (ROW(B2253:B2272)-ROW(B2253)+1)) / (20*21/2)</f>
        <v>3.9462857142857133</v>
      </c>
      <c r="J2269" s="2">
        <f t="shared" si="282"/>
        <v>4.0777578264064474</v>
      </c>
      <c r="K2269" s="2">
        <f t="shared" si="276"/>
        <v>4.009663255256747</v>
      </c>
    </row>
    <row r="2270" spans="1:11" ht="13.5" x14ac:dyDescent="0.25">
      <c r="A2270" s="3">
        <f>TITRES_STAT!B2273</f>
        <v>45609</v>
      </c>
      <c r="B2270" s="5">
        <f>TITRES_STAT!D2273</f>
        <v>3.65</v>
      </c>
      <c r="C2270" s="2">
        <f t="shared" si="277"/>
        <v>-0.16999999999999993</v>
      </c>
      <c r="D2270" s="2">
        <f t="shared" si="278"/>
        <v>3.9659999999999997</v>
      </c>
      <c r="E2270" s="2">
        <f t="shared" si="280"/>
        <v>4.0729999999999995</v>
      </c>
      <c r="F2270" s="2">
        <f t="shared" si="281"/>
        <v>4.0875000000000004</v>
      </c>
      <c r="G2270" s="2">
        <f t="shared" si="275"/>
        <v>3.9360000000000008</v>
      </c>
      <c r="H2270" s="2">
        <f t="shared" si="279"/>
        <v>3.9277499999999952</v>
      </c>
      <c r="I2270" s="2">
        <f t="array" ref="I2270">SUMPRODUCT(B2254:B2273, (ROW(B2254:B2273)-ROW(B2254)+1)) / (20*21/2)</f>
        <v>3.8662857142857141</v>
      </c>
      <c r="J2270" s="2">
        <f t="shared" si="282"/>
        <v>4.0370189857963092</v>
      </c>
      <c r="K2270" s="2">
        <f t="shared" si="276"/>
        <v>3.9955588138741294</v>
      </c>
    </row>
    <row r="2271" spans="1:11" ht="13.5" x14ac:dyDescent="0.25">
      <c r="A2271" s="3">
        <f>TITRES_STAT!B2274</f>
        <v>45610</v>
      </c>
      <c r="B2271" s="5">
        <f>TITRES_STAT!D2274</f>
        <v>3.49</v>
      </c>
      <c r="C2271" s="2">
        <f t="shared" si="277"/>
        <v>-0.1599999999999997</v>
      </c>
      <c r="D2271" s="2">
        <f t="shared" si="278"/>
        <v>3.8280000000000003</v>
      </c>
      <c r="E2271" s="2">
        <f t="shared" si="280"/>
        <v>4.0039999999999996</v>
      </c>
      <c r="F2271" s="2">
        <f t="shared" si="281"/>
        <v>4.0624999999999991</v>
      </c>
      <c r="G2271" s="2">
        <f t="shared" si="275"/>
        <v>3.930200000000001</v>
      </c>
      <c r="H2271" s="2">
        <f t="shared" si="279"/>
        <v>3.9241499999999951</v>
      </c>
      <c r="I2271" s="2">
        <f t="array" ref="I2271">SUMPRODUCT(B2255:B2274, (ROW(B2255:B2274)-ROW(B2255)+1)) / (20*21/2)</f>
        <v>3.7910476190476192</v>
      </c>
      <c r="J2271" s="2">
        <f t="shared" si="282"/>
        <v>3.9849219395299942</v>
      </c>
      <c r="K2271" s="2">
        <f t="shared" si="276"/>
        <v>3.9757329780359281</v>
      </c>
    </row>
    <row r="2272" spans="1:11" ht="13.5" x14ac:dyDescent="0.25">
      <c r="A2272" s="3">
        <f>TITRES_STAT!B2275</f>
        <v>45611</v>
      </c>
      <c r="B2272" s="5">
        <f>TITRES_STAT!D2275</f>
        <v>3.34</v>
      </c>
      <c r="C2272" s="2">
        <f t="shared" si="277"/>
        <v>-0.15000000000000036</v>
      </c>
      <c r="D2272" s="2">
        <f t="shared" si="278"/>
        <v>3.66</v>
      </c>
      <c r="E2272" s="2">
        <f t="shared" si="280"/>
        <v>3.9200000000000004</v>
      </c>
      <c r="F2272" s="2">
        <f t="shared" si="281"/>
        <v>4.0299999999999994</v>
      </c>
      <c r="G2272" s="2">
        <f t="shared" si="275"/>
        <v>3.9248000000000003</v>
      </c>
      <c r="H2272" s="2">
        <f t="shared" si="279"/>
        <v>3.9197999999999951</v>
      </c>
      <c r="I2272" s="2">
        <f t="array" ref="I2272">SUMPRODUCT(B2256:B2275, (ROW(B2256:B2275)-ROW(B2256)+1)) / (20*21/2)</f>
        <v>3.7195714285714283</v>
      </c>
      <c r="J2272" s="2">
        <f t="shared" si="282"/>
        <v>3.9235008024318998</v>
      </c>
      <c r="K2272" s="2">
        <f t="shared" si="276"/>
        <v>3.9508022730149115</v>
      </c>
    </row>
    <row r="2273" spans="1:11" ht="13.5" x14ac:dyDescent="0.25">
      <c r="A2273" s="3">
        <f>TITRES_STAT!B2276</f>
        <v>45614</v>
      </c>
      <c r="B2273" s="5">
        <f>TITRES_STAT!D2276</f>
        <v>3.19</v>
      </c>
      <c r="C2273" s="2">
        <f t="shared" si="277"/>
        <v>-0.14999999999999991</v>
      </c>
      <c r="D2273" s="2">
        <f t="shared" si="278"/>
        <v>3.4980000000000002</v>
      </c>
      <c r="E2273" s="2">
        <f t="shared" si="280"/>
        <v>3.8209999999999993</v>
      </c>
      <c r="F2273" s="2">
        <f t="shared" si="281"/>
        <v>3.9899999999999998</v>
      </c>
      <c r="G2273" s="2">
        <f t="shared" si="275"/>
        <v>3.9184000000000001</v>
      </c>
      <c r="H2273" s="2">
        <f t="shared" si="279"/>
        <v>3.9143999999999948</v>
      </c>
      <c r="I2273" s="2">
        <f t="array" ref="I2273">SUMPRODUCT(B2257:B2276, (ROW(B2257:B2276)-ROW(B2257)+1)) / (20*21/2)</f>
        <v>3.6517142857142857</v>
      </c>
      <c r="J2273" s="2">
        <f t="shared" si="282"/>
        <v>3.8536435831526714</v>
      </c>
      <c r="K2273" s="2">
        <f t="shared" si="276"/>
        <v>3.9209668897594248</v>
      </c>
    </row>
    <row r="2274" spans="1:11" ht="13.5" x14ac:dyDescent="0.25">
      <c r="A2274" s="3">
        <f>TITRES_STAT!B2277</f>
        <v>45615</v>
      </c>
      <c r="B2274" s="5">
        <f>TITRES_STAT!D2277</f>
        <v>3.2</v>
      </c>
      <c r="C2274" s="2">
        <f t="shared" si="277"/>
        <v>1.0000000000000231E-2</v>
      </c>
      <c r="D2274" s="2">
        <f t="shared" si="278"/>
        <v>3.3740000000000001</v>
      </c>
      <c r="E2274" s="2">
        <f t="shared" si="280"/>
        <v>3.7230000000000003</v>
      </c>
      <c r="F2274" s="2">
        <f t="shared" si="281"/>
        <v>3.9505000000000003</v>
      </c>
      <c r="G2274" s="2">
        <f t="shared" si="275"/>
        <v>3.915</v>
      </c>
      <c r="H2274" s="2">
        <f t="shared" si="279"/>
        <v>3.908399999999995</v>
      </c>
      <c r="I2274" s="2">
        <f t="array" ref="I2274">SUMPRODUCT(B2258:B2277, (ROW(B2258:B2277)-ROW(B2258)+1)) / (20*21/2)</f>
        <v>3.5761904761904764</v>
      </c>
      <c r="J2274" s="2">
        <f t="shared" si="282"/>
        <v>3.7913918133286071</v>
      </c>
      <c r="K2274" s="2">
        <f t="shared" si="276"/>
        <v>3.8926936783963102</v>
      </c>
    </row>
    <row r="2275" spans="1:11" ht="13.5" x14ac:dyDescent="0.25">
      <c r="A2275" s="3">
        <f>TITRES_STAT!B2278</f>
        <v>45616</v>
      </c>
      <c r="B2275" s="5">
        <f>TITRES_STAT!D2278</f>
        <v>3.2</v>
      </c>
      <c r="C2275" s="2">
        <f t="shared" si="277"/>
        <v>0</v>
      </c>
      <c r="D2275" s="2">
        <f t="shared" si="278"/>
        <v>3.2839999999999998</v>
      </c>
      <c r="E2275" s="2">
        <f t="shared" si="280"/>
        <v>3.6250000000000009</v>
      </c>
      <c r="F2275" s="2">
        <f t="shared" si="281"/>
        <v>3.9024999999999999</v>
      </c>
      <c r="G2275" s="2">
        <f t="shared" si="275"/>
        <v>3.9115999999999995</v>
      </c>
      <c r="H2275" s="2">
        <f t="shared" si="279"/>
        <v>3.9032999999999958</v>
      </c>
      <c r="I2275" s="2">
        <f t="array" ref="I2275">SUMPRODUCT(B2259:B2278, (ROW(B2259:B2278)-ROW(B2259)+1)) / (20*21/2)</f>
        <v>3.4936190476190476</v>
      </c>
      <c r="J2275" s="2">
        <f t="shared" si="282"/>
        <v>3.7350687834877876</v>
      </c>
      <c r="K2275" s="2">
        <f t="shared" si="276"/>
        <v>3.8655292204199845</v>
      </c>
    </row>
    <row r="2276" spans="1:11" ht="13.5" x14ac:dyDescent="0.25">
      <c r="A2276" s="3">
        <f>TITRES_STAT!B2279</f>
        <v>45617</v>
      </c>
      <c r="B2276" s="5">
        <f>TITRES_STAT!D2279</f>
        <v>3.19</v>
      </c>
      <c r="C2276" s="2">
        <f t="shared" si="277"/>
        <v>-1.0000000000000231E-2</v>
      </c>
      <c r="D2276" s="2">
        <f t="shared" si="278"/>
        <v>3.2240000000000002</v>
      </c>
      <c r="E2276" s="2">
        <f t="shared" si="280"/>
        <v>3.5259999999999998</v>
      </c>
      <c r="F2276" s="2">
        <f t="shared" si="281"/>
        <v>3.8530000000000002</v>
      </c>
      <c r="G2276" s="2">
        <f t="shared" si="275"/>
        <v>3.9079999999999995</v>
      </c>
      <c r="H2276" s="2">
        <f t="shared" si="279"/>
        <v>3.8981499999999967</v>
      </c>
      <c r="I2276" s="2">
        <f t="array" ref="I2276">SUMPRODUCT(B2260:B2279, (ROW(B2260:B2279)-ROW(B2260)+1)) / (20*21/2)</f>
        <v>3.4141428571428567</v>
      </c>
      <c r="J2276" s="2">
        <f t="shared" si="282"/>
        <v>3.683157470774665</v>
      </c>
      <c r="K2276" s="2">
        <f t="shared" si="276"/>
        <v>3.8390378784427304</v>
      </c>
    </row>
    <row r="2277" spans="1:11" ht="13.5" x14ac:dyDescent="0.25">
      <c r="A2277" s="3">
        <f>TITRES_STAT!B2280</f>
        <v>45618</v>
      </c>
      <c r="B2277" s="5">
        <f>TITRES_STAT!D2280</f>
        <v>3.06</v>
      </c>
      <c r="C2277" s="2">
        <f t="shared" si="277"/>
        <v>-0.12999999999999989</v>
      </c>
      <c r="D2277" s="2">
        <f t="shared" si="278"/>
        <v>3.1680000000000001</v>
      </c>
      <c r="E2277" s="2">
        <f t="shared" si="280"/>
        <v>3.4140000000000001</v>
      </c>
      <c r="F2277" s="2">
        <f t="shared" si="281"/>
        <v>3.7969999999999997</v>
      </c>
      <c r="G2277" s="2">
        <f t="shared" si="275"/>
        <v>3.8988</v>
      </c>
      <c r="H2277" s="2">
        <f t="shared" si="279"/>
        <v>3.8923499999999969</v>
      </c>
      <c r="I2277" s="2">
        <f t="array" ref="I2277">SUMPRODUCT(B2261:B2280, (ROW(B2261:B2280)-ROW(B2261)+1)) / (20*21/2)</f>
        <v>3.3531428571428576</v>
      </c>
      <c r="J2277" s="2">
        <f t="shared" si="282"/>
        <v>3.6238091402246968</v>
      </c>
      <c r="K2277" s="2">
        <f t="shared" si="276"/>
        <v>3.8084873734057609</v>
      </c>
    </row>
    <row r="2278" spans="1:11" ht="13.5" x14ac:dyDescent="0.25">
      <c r="A2278" s="3">
        <f>TITRES_STAT!B2281</f>
        <v>45621</v>
      </c>
      <c r="B2278" s="5">
        <f>TITRES_STAT!D2281</f>
        <v>2.93</v>
      </c>
      <c r="C2278" s="2">
        <f t="shared" si="277"/>
        <v>-0.12999999999999989</v>
      </c>
      <c r="D2278" s="2">
        <f t="shared" si="278"/>
        <v>3.1160000000000001</v>
      </c>
      <c r="E2278" s="2">
        <f t="shared" si="280"/>
        <v>3.3069999999999999</v>
      </c>
      <c r="F2278" s="2">
        <f t="shared" si="281"/>
        <v>3.7345000000000006</v>
      </c>
      <c r="G2278" s="2">
        <f t="shared" si="275"/>
        <v>3.8874</v>
      </c>
      <c r="H2278" s="2">
        <f t="shared" si="279"/>
        <v>3.8858999999999964</v>
      </c>
      <c r="I2278" s="2">
        <f t="array" ref="I2278">SUMPRODUCT(B2262:B2281, (ROW(B2262:B2281)-ROW(B2262)+1)) / (20*21/2)</f>
        <v>3.2852380952380957</v>
      </c>
      <c r="J2278" s="2">
        <f t="shared" si="282"/>
        <v>3.5577320792509162</v>
      </c>
      <c r="K2278" s="2">
        <f t="shared" si="276"/>
        <v>3.7740368881741624</v>
      </c>
    </row>
    <row r="2279" spans="1:11" ht="13.5" x14ac:dyDescent="0.25">
      <c r="A2279" s="3">
        <f>TITRES_STAT!B2282</f>
        <v>45622</v>
      </c>
      <c r="B2279" s="5">
        <f>TITRES_STAT!D2282</f>
        <v>2.9</v>
      </c>
      <c r="C2279" s="2">
        <f t="shared" si="277"/>
        <v>-3.0000000000000249E-2</v>
      </c>
      <c r="D2279" s="2">
        <f t="shared" si="278"/>
        <v>3.056</v>
      </c>
      <c r="E2279" s="2">
        <f t="shared" si="280"/>
        <v>3.2149999999999999</v>
      </c>
      <c r="F2279" s="2">
        <f t="shared" si="281"/>
        <v>3.6705000000000005</v>
      </c>
      <c r="G2279" s="2">
        <f t="shared" si="275"/>
        <v>3.8724000000000007</v>
      </c>
      <c r="H2279" s="2">
        <f t="shared" si="279"/>
        <v>3.8793499999999961</v>
      </c>
      <c r="I2279" s="2">
        <f t="array" ref="I2279">SUMPRODUCT(B2263:B2282, (ROW(B2263:B2282)-ROW(B2263)+1)) / (20*21/2)</f>
        <v>3.2110476190476192</v>
      </c>
      <c r="J2279" s="2">
        <f t="shared" si="282"/>
        <v>3.495090928846067</v>
      </c>
      <c r="K2279" s="2">
        <f t="shared" si="276"/>
        <v>3.7397609317751757</v>
      </c>
    </row>
    <row r="2280" spans="1:11" ht="13.5" x14ac:dyDescent="0.25">
      <c r="A2280" s="3">
        <f>TITRES_STAT!B2283</f>
        <v>45623</v>
      </c>
      <c r="B2280" s="5">
        <f>TITRES_STAT!D2283</f>
        <v>3.03</v>
      </c>
      <c r="C2280" s="2">
        <f t="shared" si="277"/>
        <v>0.12999999999999989</v>
      </c>
      <c r="D2280" s="2">
        <f t="shared" si="278"/>
        <v>3.0219999999999998</v>
      </c>
      <c r="E2280" s="2">
        <f t="shared" si="280"/>
        <v>3.1529999999999996</v>
      </c>
      <c r="F2280" s="2">
        <f t="shared" si="281"/>
        <v>3.6130000000000009</v>
      </c>
      <c r="G2280" s="2">
        <f t="shared" si="275"/>
        <v>3.8568000000000007</v>
      </c>
      <c r="H2280" s="2">
        <f t="shared" si="279"/>
        <v>3.8734499999999956</v>
      </c>
      <c r="I2280" s="2">
        <f t="array" ref="I2280">SUMPRODUCT(B2264:B2283, (ROW(B2264:B2283)-ROW(B2264)+1)) / (20*21/2)</f>
        <v>3.1369047619047619</v>
      </c>
      <c r="J2280" s="2">
        <f t="shared" si="282"/>
        <v>3.450796554670251</v>
      </c>
      <c r="K2280" s="2">
        <f t="shared" si="276"/>
        <v>3.7119271697447767</v>
      </c>
    </row>
    <row r="2281" spans="1:11" ht="13.5" x14ac:dyDescent="0.25">
      <c r="A2281" s="3">
        <f>TITRES_STAT!B2284</f>
        <v>45624</v>
      </c>
      <c r="B2281" s="5">
        <f>TITRES_STAT!D2284</f>
        <v>2.9</v>
      </c>
      <c r="C2281" s="2">
        <f t="shared" si="277"/>
        <v>-0.12999999999999989</v>
      </c>
      <c r="D2281" s="2">
        <f t="shared" si="278"/>
        <v>2.964</v>
      </c>
      <c r="E2281" s="2">
        <f t="shared" si="280"/>
        <v>3.0939999999999999</v>
      </c>
      <c r="F2281" s="2">
        <f t="shared" si="281"/>
        <v>3.5490000000000004</v>
      </c>
      <c r="G2281" s="2">
        <f t="shared" si="275"/>
        <v>3.8352000000000008</v>
      </c>
      <c r="H2281" s="2">
        <f t="shared" si="279"/>
        <v>3.8660999999999945</v>
      </c>
      <c r="I2281" s="2">
        <f t="array" ref="I2281">SUMPRODUCT(B2265:B2284, (ROW(B2265:B2284)-ROW(B2265)+1)) / (20*21/2)</f>
        <v>3.0812380952380942</v>
      </c>
      <c r="J2281" s="2">
        <f t="shared" si="282"/>
        <v>3.3983397399397508</v>
      </c>
      <c r="K2281" s="2">
        <f t="shared" si="276"/>
        <v>3.6800868885783151</v>
      </c>
    </row>
    <row r="2282" spans="1:11" ht="13.5" x14ac:dyDescent="0.25">
      <c r="A2282" s="3">
        <f>TITRES_STAT!B2285</f>
        <v>45625</v>
      </c>
      <c r="B2282" s="5">
        <f>TITRES_STAT!D2285</f>
        <v>2.77</v>
      </c>
      <c r="C2282" s="2">
        <f t="shared" si="277"/>
        <v>-0.12999999999999989</v>
      </c>
      <c r="D2282" s="2">
        <f t="shared" si="278"/>
        <v>2.9059999999999997</v>
      </c>
      <c r="E2282" s="2">
        <f t="shared" si="280"/>
        <v>3.0369999999999999</v>
      </c>
      <c r="F2282" s="2">
        <f t="shared" si="281"/>
        <v>3.4785000000000004</v>
      </c>
      <c r="G2282" s="2">
        <f t="shared" si="275"/>
        <v>3.8136000000000014</v>
      </c>
      <c r="H2282" s="2">
        <f t="shared" si="279"/>
        <v>3.858899999999994</v>
      </c>
      <c r="I2282" s="2">
        <f t="array" ref="I2282">SUMPRODUCT(B2266:B2285, (ROW(B2266:B2285)-ROW(B2266)+1)) / (20*21/2)</f>
        <v>3.0206190476190478</v>
      </c>
      <c r="J2282" s="2">
        <f t="shared" si="282"/>
        <v>3.3384978599454889</v>
      </c>
      <c r="K2282" s="2">
        <f t="shared" si="276"/>
        <v>3.644397206673283</v>
      </c>
    </row>
    <row r="2283" spans="1:11" ht="13.5" x14ac:dyDescent="0.25">
      <c r="A2283" s="3">
        <f>TITRES_STAT!B2286</f>
        <v>45628</v>
      </c>
      <c r="B2283" s="5">
        <f>TITRES_STAT!D2286</f>
        <v>2.7</v>
      </c>
      <c r="C2283" s="2">
        <f t="shared" si="277"/>
        <v>-6.999999999999984E-2</v>
      </c>
      <c r="D2283" s="2">
        <f t="shared" si="278"/>
        <v>2.8600000000000003</v>
      </c>
      <c r="E2283" s="2">
        <f t="shared" si="280"/>
        <v>2.988</v>
      </c>
      <c r="F2283" s="2">
        <f t="shared" si="281"/>
        <v>3.4045000000000001</v>
      </c>
      <c r="G2283" s="2">
        <f t="shared" si="275"/>
        <v>3.7914000000000012</v>
      </c>
      <c r="H2283" s="2">
        <f t="shared" si="279"/>
        <v>3.8513499999999943</v>
      </c>
      <c r="I2283" s="2">
        <f t="array" ref="I2283">SUMPRODUCT(B2267:B2286, (ROW(B2267:B2286)-ROW(B2267)+1)) / (20*21/2)</f>
        <v>2.9784761904761901</v>
      </c>
      <c r="J2283" s="2">
        <f t="shared" si="282"/>
        <v>3.2776885399506805</v>
      </c>
      <c r="K2283" s="2">
        <f t="shared" si="276"/>
        <v>3.6073620220978602</v>
      </c>
    </row>
    <row r="2284" spans="1:11" ht="13.5" x14ac:dyDescent="0.25">
      <c r="A2284" s="3">
        <f>TITRES_STAT!B2287</f>
        <v>45629</v>
      </c>
      <c r="B2284" s="5">
        <f>TITRES_STAT!D2287</f>
        <v>2.82</v>
      </c>
      <c r="C2284" s="2">
        <f t="shared" si="277"/>
        <v>0.11999999999999966</v>
      </c>
      <c r="D2284" s="2">
        <f t="shared" si="278"/>
        <v>2.8439999999999999</v>
      </c>
      <c r="E2284" s="2">
        <f t="shared" si="280"/>
        <v>2.95</v>
      </c>
      <c r="F2284" s="2">
        <f t="shared" si="281"/>
        <v>3.3365</v>
      </c>
      <c r="G2284" s="2">
        <f t="shared" si="275"/>
        <v>3.7682000000000011</v>
      </c>
      <c r="H2284" s="2">
        <f t="shared" si="279"/>
        <v>3.8443999999999945</v>
      </c>
      <c r="I2284" s="2">
        <f t="array" ref="I2284">SUMPRODUCT(B2268:B2287, (ROW(B2268:B2287)-ROW(B2268)+1)) / (20*21/2)</f>
        <v>2.9504285714285716</v>
      </c>
      <c r="J2284" s="2">
        <f t="shared" si="282"/>
        <v>3.2340991551934728</v>
      </c>
      <c r="K2284" s="2">
        <f t="shared" si="276"/>
        <v>3.5764850800548067</v>
      </c>
    </row>
    <row r="2285" spans="1:11" ht="13.5" x14ac:dyDescent="0.25">
      <c r="A2285" s="3">
        <f>TITRES_STAT!B2288</f>
        <v>45630</v>
      </c>
      <c r="B2285" s="5">
        <f>TITRES_STAT!D2288</f>
        <v>2.7</v>
      </c>
      <c r="C2285" s="2">
        <f t="shared" si="277"/>
        <v>-0.11999999999999966</v>
      </c>
      <c r="D2285" s="2">
        <f t="shared" si="278"/>
        <v>2.778</v>
      </c>
      <c r="E2285" s="2">
        <f t="shared" si="280"/>
        <v>2.8999999999999995</v>
      </c>
      <c r="F2285" s="2">
        <f t="shared" si="281"/>
        <v>3.2625000000000006</v>
      </c>
      <c r="G2285" s="2">
        <f t="shared" si="275"/>
        <v>3.7428000000000008</v>
      </c>
      <c r="H2285" s="2">
        <f t="shared" si="279"/>
        <v>3.8368499999999943</v>
      </c>
      <c r="I2285" s="2">
        <f t="array" ref="I2285">SUMPRODUCT(B2269:B2288, (ROW(B2269:B2288)-ROW(B2269)+1)) / (20*21/2)</f>
        <v>2.9284761904761907</v>
      </c>
      <c r="J2285" s="2">
        <f t="shared" si="282"/>
        <v>3.1832325689845704</v>
      </c>
      <c r="K2285" s="2">
        <f t="shared" si="276"/>
        <v>3.5421131161310888</v>
      </c>
    </row>
    <row r="2286" spans="1:11" ht="13.5" x14ac:dyDescent="0.25">
      <c r="A2286" s="3">
        <f>TITRES_STAT!B2289</f>
        <v>45631</v>
      </c>
      <c r="B2286" s="5">
        <f>TITRES_STAT!D2289</f>
        <v>2.82</v>
      </c>
      <c r="C2286" s="2">
        <f t="shared" si="277"/>
        <v>0.11999999999999966</v>
      </c>
      <c r="D2286" s="2">
        <f t="shared" si="278"/>
        <v>2.7620000000000005</v>
      </c>
      <c r="E2286" s="2">
        <f t="shared" si="280"/>
        <v>2.863</v>
      </c>
      <c r="F2286" s="2">
        <f t="shared" si="281"/>
        <v>3.1945000000000006</v>
      </c>
      <c r="G2286" s="2">
        <f t="shared" si="275"/>
        <v>3.7192000000000012</v>
      </c>
      <c r="H2286" s="2">
        <f t="shared" si="279"/>
        <v>3.8289999999999953</v>
      </c>
      <c r="I2286" s="2">
        <f t="array" ref="I2286">SUMPRODUCT(B2270:B2289, (ROW(B2270:B2289)-ROW(B2270)+1)) / (20*21/2)</f>
        <v>2.9241428571428574</v>
      </c>
      <c r="J2286" s="2">
        <f t="shared" si="282"/>
        <v>3.1486389909860399</v>
      </c>
      <c r="K2286" s="2">
        <f t="shared" si="276"/>
        <v>3.5137949547141831</v>
      </c>
    </row>
    <row r="2287" spans="1:11" ht="13.5" x14ac:dyDescent="0.25">
      <c r="A2287" s="3">
        <f>TITRES_STAT!B2290</f>
        <v>45632</v>
      </c>
      <c r="B2287" s="5">
        <f>TITRES_STAT!D2290</f>
        <v>2.9</v>
      </c>
      <c r="C2287" s="2">
        <f t="shared" si="277"/>
        <v>8.0000000000000071E-2</v>
      </c>
      <c r="D2287" s="2">
        <f t="shared" si="278"/>
        <v>2.7879999999999998</v>
      </c>
      <c r="E2287" s="2">
        <f t="shared" si="280"/>
        <v>2.847</v>
      </c>
      <c r="F2287" s="2">
        <f t="shared" si="281"/>
        <v>3.1305000000000005</v>
      </c>
      <c r="G2287" s="2">
        <f t="shared" si="275"/>
        <v>3.6972000000000014</v>
      </c>
      <c r="H2287" s="2">
        <f t="shared" si="279"/>
        <v>3.8215499999999953</v>
      </c>
      <c r="I2287" s="2">
        <f t="array" ref="I2287">SUMPRODUCT(B2271:B2290, (ROW(B2271:B2290)-ROW(B2271)+1)) / (20*21/2)</f>
        <v>2.9111904761904763</v>
      </c>
      <c r="J2287" s="2">
        <f t="shared" si="282"/>
        <v>3.1249590870826074</v>
      </c>
      <c r="K2287" s="2">
        <f t="shared" si="276"/>
        <v>3.4897245643332351</v>
      </c>
    </row>
    <row r="2288" spans="1:11" ht="13.5" x14ac:dyDescent="0.25">
      <c r="A2288" s="3">
        <f>TITRES_STAT!B2291</f>
        <v>45635</v>
      </c>
      <c r="B2288" s="5">
        <f>TITRES_STAT!D2291</f>
        <v>2.9</v>
      </c>
      <c r="C2288" s="2">
        <f t="shared" si="277"/>
        <v>0</v>
      </c>
      <c r="D2288" s="2">
        <f t="shared" si="278"/>
        <v>2.8280000000000003</v>
      </c>
      <c r="E2288" s="2">
        <f t="shared" si="280"/>
        <v>2.8439999999999999</v>
      </c>
      <c r="F2288" s="2">
        <f t="shared" si="281"/>
        <v>3.0755000000000003</v>
      </c>
      <c r="G2288" s="2">
        <f t="shared" si="275"/>
        <v>3.6716000000000015</v>
      </c>
      <c r="H2288" s="2">
        <f t="shared" si="279"/>
        <v>3.8149999999999955</v>
      </c>
      <c r="I2288" s="2">
        <f t="array" ref="I2288">SUMPRODUCT(B2272:B2291, (ROW(B2272:B2291)-ROW(B2272)+1)) / (20*21/2)</f>
        <v>2.8932380952380958</v>
      </c>
      <c r="J2288" s="2">
        <f t="shared" si="282"/>
        <v>3.1035344121223591</v>
      </c>
      <c r="K2288" s="2">
        <f t="shared" si="276"/>
        <v>3.4665981108299713</v>
      </c>
    </row>
    <row r="2289" spans="1:11" ht="13.5" x14ac:dyDescent="0.25">
      <c r="A2289" s="3">
        <f>TITRES_STAT!B2292</f>
        <v>45636</v>
      </c>
      <c r="B2289" s="5">
        <f>TITRES_STAT!D2292</f>
        <v>3.03</v>
      </c>
      <c r="C2289" s="2">
        <f t="shared" si="277"/>
        <v>0.12999999999999989</v>
      </c>
      <c r="D2289" s="2">
        <f t="shared" si="278"/>
        <v>2.87</v>
      </c>
      <c r="E2289" s="2">
        <f t="shared" si="280"/>
        <v>2.8569999999999998</v>
      </c>
      <c r="F2289" s="2">
        <f t="shared" si="281"/>
        <v>3.0360000000000005</v>
      </c>
      <c r="G2289" s="2">
        <f t="shared" si="275"/>
        <v>3.6486000000000018</v>
      </c>
      <c r="H2289" s="2">
        <f t="shared" si="279"/>
        <v>3.809099999999995</v>
      </c>
      <c r="I2289" s="2">
        <f t="array" ref="I2289">SUMPRODUCT(B2273:B2292, (ROW(B2273:B2292)-ROW(B2273)+1)) / (20*21/2)</f>
        <v>2.8785238095238097</v>
      </c>
      <c r="J2289" s="2">
        <f t="shared" si="282"/>
        <v>3.0965311347773725</v>
      </c>
      <c r="K2289" s="2">
        <f t="shared" si="276"/>
        <v>3.4494766162876194</v>
      </c>
    </row>
    <row r="2290" spans="1:11" ht="13.5" x14ac:dyDescent="0.25">
      <c r="A2290" s="3">
        <f>TITRES_STAT!B2293</f>
        <v>45637</v>
      </c>
      <c r="B2290" s="5">
        <f>TITRES_STAT!D2293</f>
        <v>2.9</v>
      </c>
      <c r="C2290" s="2">
        <f t="shared" si="277"/>
        <v>-0.12999999999999989</v>
      </c>
      <c r="D2290" s="2">
        <f t="shared" si="278"/>
        <v>2.9099999999999997</v>
      </c>
      <c r="E2290" s="2">
        <f t="shared" si="280"/>
        <v>2.8439999999999999</v>
      </c>
      <c r="F2290" s="2">
        <f t="shared" si="281"/>
        <v>2.9985000000000004</v>
      </c>
      <c r="G2290" s="2">
        <f t="shared" ref="G2290:G2353" si="283">AVERAGE(B2241:B2290)</f>
        <v>3.6266000000000007</v>
      </c>
      <c r="H2290" s="2">
        <f t="shared" si="279"/>
        <v>3.8025499999999952</v>
      </c>
      <c r="I2290" s="2">
        <f t="array" ref="I2290">SUMPRODUCT(B2274:B2293, (ROW(B2274:B2293)-ROW(B2274)+1)) / (20*21/2)</f>
        <v>2.8663333333333338</v>
      </c>
      <c r="J2290" s="2">
        <f t="shared" si="282"/>
        <v>3.0778138838461939</v>
      </c>
      <c r="K2290" s="2">
        <f t="shared" si="276"/>
        <v>3.427928513688105</v>
      </c>
    </row>
    <row r="2291" spans="1:11" ht="13.5" x14ac:dyDescent="0.25">
      <c r="A2291" s="3">
        <f>TITRES_STAT!B2294</f>
        <v>45638</v>
      </c>
      <c r="B2291" s="5">
        <f>TITRES_STAT!D2294</f>
        <v>2.81</v>
      </c>
      <c r="C2291" s="2">
        <f t="shared" si="277"/>
        <v>-8.9999999999999858E-2</v>
      </c>
      <c r="D2291" s="2">
        <f t="shared" si="278"/>
        <v>2.9080000000000004</v>
      </c>
      <c r="E2291" s="2">
        <f t="shared" si="280"/>
        <v>2.835</v>
      </c>
      <c r="F2291" s="2">
        <f t="shared" si="281"/>
        <v>2.9645000000000001</v>
      </c>
      <c r="G2291" s="2">
        <f t="shared" si="283"/>
        <v>3.5992000000000015</v>
      </c>
      <c r="H2291" s="2">
        <f t="shared" si="279"/>
        <v>3.7955999999999945</v>
      </c>
      <c r="I2291" s="2">
        <f t="array" ref="I2291">SUMPRODUCT(B2275:B2294, (ROW(B2275:B2294)-ROW(B2275)+1)) / (20*21/2)</f>
        <v>2.855952380952381</v>
      </c>
      <c r="J2291" s="2">
        <f t="shared" si="282"/>
        <v>3.0523077996703658</v>
      </c>
      <c r="K2291" s="2">
        <f t="shared" ref="K2291:K2354" si="284">$K$4*B2291+(1-$K$4)*K2290</f>
        <v>3.4036960229552382</v>
      </c>
    </row>
    <row r="2292" spans="1:11" ht="13.5" x14ac:dyDescent="0.25">
      <c r="A2292" s="3">
        <f>TITRES_STAT!B2295</f>
        <v>45639</v>
      </c>
      <c r="B2292" s="5">
        <f>TITRES_STAT!D2295</f>
        <v>2.81</v>
      </c>
      <c r="C2292" s="2">
        <f t="shared" si="277"/>
        <v>0</v>
      </c>
      <c r="D2292" s="2">
        <f t="shared" si="278"/>
        <v>2.89</v>
      </c>
      <c r="E2292" s="2">
        <f t="shared" si="280"/>
        <v>2.8389999999999995</v>
      </c>
      <c r="F2292" s="2">
        <f t="shared" si="281"/>
        <v>2.9380000000000002</v>
      </c>
      <c r="G2292" s="2">
        <f t="shared" si="283"/>
        <v>3.5718000000000014</v>
      </c>
      <c r="H2292" s="2">
        <f t="shared" si="279"/>
        <v>3.789549999999994</v>
      </c>
      <c r="I2292" s="2">
        <f t="array" ref="I2292">SUMPRODUCT(B2276:B2295, (ROW(B2276:B2295)-ROW(B2276)+1)) / (20*21/2)</f>
        <v>2.8579047619047619</v>
      </c>
      <c r="J2292" s="2">
        <f t="shared" si="282"/>
        <v>3.0292308663684264</v>
      </c>
      <c r="K2292" s="2">
        <f t="shared" si="284"/>
        <v>3.3804138259766017</v>
      </c>
    </row>
    <row r="2293" spans="1:11" ht="13.5" x14ac:dyDescent="0.25">
      <c r="A2293" s="3">
        <f>TITRES_STAT!B2296</f>
        <v>45642</v>
      </c>
      <c r="B2293" s="5">
        <f>TITRES_STAT!D2296</f>
        <v>2.81</v>
      </c>
      <c r="C2293" s="2">
        <f t="shared" si="277"/>
        <v>0</v>
      </c>
      <c r="D2293" s="2">
        <f t="shared" si="278"/>
        <v>2.8720000000000003</v>
      </c>
      <c r="E2293" s="2">
        <f t="shared" si="280"/>
        <v>2.8499999999999996</v>
      </c>
      <c r="F2293" s="2">
        <f t="shared" si="281"/>
        <v>2.919</v>
      </c>
      <c r="G2293" s="2">
        <f t="shared" si="283"/>
        <v>3.5480000000000018</v>
      </c>
      <c r="H2293" s="2">
        <f t="shared" si="279"/>
        <v>3.7834999999999939</v>
      </c>
      <c r="I2293" s="2">
        <f t="array" ref="I2293">SUMPRODUCT(B2277:B2296, (ROW(B2277:B2296)-ROW(B2277)+1)) / (20*21/2)</f>
        <v>2.8611904761904756</v>
      </c>
      <c r="J2293" s="2">
        <f t="shared" si="282"/>
        <v>3.0083517362381</v>
      </c>
      <c r="K2293" s="2">
        <f t="shared" si="284"/>
        <v>3.3580446563304607</v>
      </c>
    </row>
    <row r="2294" spans="1:11" ht="13.5" x14ac:dyDescent="0.25">
      <c r="A2294" s="3">
        <f>TITRES_STAT!B2297</f>
        <v>45644</v>
      </c>
      <c r="B2294" s="5">
        <f>TITRES_STAT!D2297</f>
        <v>2.81</v>
      </c>
      <c r="C2294" s="2">
        <f t="shared" si="277"/>
        <v>0</v>
      </c>
      <c r="D2294" s="2">
        <f t="shared" si="278"/>
        <v>2.8280000000000003</v>
      </c>
      <c r="E2294" s="2">
        <f t="shared" si="280"/>
        <v>2.8489999999999993</v>
      </c>
      <c r="F2294" s="2">
        <f t="shared" si="281"/>
        <v>2.8995000000000006</v>
      </c>
      <c r="G2294" s="2">
        <f t="shared" si="283"/>
        <v>3.5278000000000014</v>
      </c>
      <c r="H2294" s="2">
        <f t="shared" si="279"/>
        <v>3.7774499999999938</v>
      </c>
      <c r="I2294" s="2">
        <f t="array" ref="I2294">SUMPRODUCT(B2278:B2297, (ROW(B2278:B2297)-ROW(B2278)+1)) / (20*21/2)</f>
        <v>2.8657619047619045</v>
      </c>
      <c r="J2294" s="2">
        <f t="shared" si="282"/>
        <v>2.9894610946916145</v>
      </c>
      <c r="K2294" s="2">
        <f t="shared" si="284"/>
        <v>3.3365527090233842</v>
      </c>
    </row>
    <row r="2295" spans="1:11" ht="13.5" x14ac:dyDescent="0.25">
      <c r="A2295" s="3">
        <f>TITRES_STAT!B2298</f>
        <v>45645</v>
      </c>
      <c r="B2295" s="5">
        <f>TITRES_STAT!D2298</f>
        <v>2.92</v>
      </c>
      <c r="C2295" s="2">
        <f t="shared" si="277"/>
        <v>0.10999999999999988</v>
      </c>
      <c r="D2295" s="2">
        <f t="shared" si="278"/>
        <v>2.8319999999999999</v>
      </c>
      <c r="E2295" s="2">
        <f t="shared" si="280"/>
        <v>2.8709999999999996</v>
      </c>
      <c r="F2295" s="2">
        <f t="shared" si="281"/>
        <v>2.8855000000000004</v>
      </c>
      <c r="G2295" s="2">
        <f t="shared" si="283"/>
        <v>3.5098000000000007</v>
      </c>
      <c r="H2295" s="2">
        <f t="shared" si="279"/>
        <v>3.7719499999999937</v>
      </c>
      <c r="I2295" s="2">
        <f t="array" ref="I2295">SUMPRODUCT(B2279:B2298, (ROW(B2279:B2298)-ROW(B2279)+1)) / (20*21/2)</f>
        <v>2.8595714285714284</v>
      </c>
      <c r="J2295" s="2">
        <f t="shared" si="282"/>
        <v>2.9828457523400322</v>
      </c>
      <c r="K2295" s="2">
        <f t="shared" si="284"/>
        <v>3.3202173086695259</v>
      </c>
    </row>
    <row r="2296" spans="1:11" ht="13.5" x14ac:dyDescent="0.25">
      <c r="A2296" s="3">
        <f>TITRES_STAT!B2299</f>
        <v>45646</v>
      </c>
      <c r="B2296" s="5">
        <f>TITRES_STAT!D2299</f>
        <v>2.92</v>
      </c>
      <c r="C2296" s="2">
        <f t="shared" si="277"/>
        <v>0</v>
      </c>
      <c r="D2296" s="2">
        <f t="shared" si="278"/>
        <v>2.8540000000000001</v>
      </c>
      <c r="E2296" s="2">
        <f t="shared" si="280"/>
        <v>2.8810000000000002</v>
      </c>
      <c r="F2296" s="2">
        <f t="shared" si="281"/>
        <v>2.8720000000000008</v>
      </c>
      <c r="G2296" s="2">
        <f t="shared" si="283"/>
        <v>3.4918000000000005</v>
      </c>
      <c r="H2296" s="2">
        <f t="shared" si="279"/>
        <v>3.7673499999999933</v>
      </c>
      <c r="I2296" s="2">
        <f t="array" ref="I2296">SUMPRODUCT(B2280:B2299, (ROW(B2280:B2299)-ROW(B2280)+1)) / (20*21/2)</f>
        <v>2.8654285714285717</v>
      </c>
      <c r="J2296" s="2">
        <f t="shared" si="282"/>
        <v>2.9768604425933627</v>
      </c>
      <c r="K2296" s="2">
        <f t="shared" si="284"/>
        <v>3.304522512251113</v>
      </c>
    </row>
    <row r="2297" spans="1:11" ht="13.5" x14ac:dyDescent="0.25">
      <c r="A2297" s="3">
        <f>TITRES_STAT!B2300</f>
        <v>45649</v>
      </c>
      <c r="B2297" s="5">
        <f>TITRES_STAT!D2300</f>
        <v>2.92</v>
      </c>
      <c r="C2297" s="2">
        <f t="shared" si="277"/>
        <v>0</v>
      </c>
      <c r="D2297" s="2">
        <f t="shared" si="278"/>
        <v>2.8759999999999999</v>
      </c>
      <c r="E2297" s="2">
        <f t="shared" si="280"/>
        <v>2.8830000000000005</v>
      </c>
      <c r="F2297" s="2">
        <f t="shared" si="281"/>
        <v>2.8650000000000007</v>
      </c>
      <c r="G2297" s="2">
        <f t="shared" si="283"/>
        <v>3.4704000000000002</v>
      </c>
      <c r="H2297" s="2">
        <f t="shared" si="279"/>
        <v>3.7632499999999931</v>
      </c>
      <c r="I2297" s="2">
        <f t="array" ref="I2297">SUMPRODUCT(B2281:B2300, (ROW(B2281:B2300)-ROW(B2281)+1)) / (20*21/2)</f>
        <v>2.8797619047619047</v>
      </c>
      <c r="J2297" s="2">
        <f t="shared" si="282"/>
        <v>2.971445162346376</v>
      </c>
      <c r="K2297" s="2">
        <f t="shared" si="284"/>
        <v>3.2894431980451868</v>
      </c>
    </row>
    <row r="2298" spans="1:11" ht="13.5" x14ac:dyDescent="0.25">
      <c r="A2298" s="3">
        <f>TITRES_STAT!B2301</f>
        <v>45650</v>
      </c>
      <c r="B2298" s="5">
        <f>TITRES_STAT!D2301</f>
        <v>2.8</v>
      </c>
      <c r="C2298" s="2">
        <f t="shared" si="277"/>
        <v>-0.12000000000000011</v>
      </c>
      <c r="D2298" s="2">
        <f t="shared" si="278"/>
        <v>2.8740000000000001</v>
      </c>
      <c r="E2298" s="2">
        <f t="shared" si="280"/>
        <v>2.8730000000000007</v>
      </c>
      <c r="F2298" s="2">
        <f t="shared" si="281"/>
        <v>2.8585000000000003</v>
      </c>
      <c r="G2298" s="2">
        <f t="shared" si="283"/>
        <v>3.45</v>
      </c>
      <c r="H2298" s="2">
        <f t="shared" si="279"/>
        <v>3.758549999999993</v>
      </c>
      <c r="I2298" s="2">
        <f t="array" ref="I2298">SUMPRODUCT(B2282:B2301, (ROW(B2282:B2301)-ROW(B2282)+1)) / (20*21/2)</f>
        <v>2.8818095238095243</v>
      </c>
      <c r="J2298" s="2">
        <f t="shared" si="282"/>
        <v>2.9551170516467211</v>
      </c>
      <c r="K2298" s="2">
        <f t="shared" si="284"/>
        <v>3.270249347141454</v>
      </c>
    </row>
    <row r="2299" spans="1:11" ht="13.5" x14ac:dyDescent="0.25">
      <c r="A2299" s="3">
        <f>TITRES_STAT!B2302</f>
        <v>45651</v>
      </c>
      <c r="B2299" s="5">
        <f>TITRES_STAT!D2302</f>
        <v>2.92</v>
      </c>
      <c r="C2299" s="2">
        <f t="shared" si="277"/>
        <v>0.12000000000000011</v>
      </c>
      <c r="D2299" s="2">
        <f t="shared" si="278"/>
        <v>2.8959999999999999</v>
      </c>
      <c r="E2299" s="2">
        <f t="shared" si="280"/>
        <v>2.8620000000000005</v>
      </c>
      <c r="F2299" s="2">
        <f t="shared" si="281"/>
        <v>2.8595000000000002</v>
      </c>
      <c r="G2299" s="2">
        <f t="shared" si="283"/>
        <v>3.4286000000000003</v>
      </c>
      <c r="H2299" s="2">
        <f t="shared" si="279"/>
        <v>3.7544499999999932</v>
      </c>
      <c r="I2299" s="2">
        <f t="array" ref="I2299">SUMPRODUCT(B2283:B2302, (ROW(B2283:B2302)-ROW(B2283)+1)) / (20*21/2)</f>
        <v>2.883952380952381</v>
      </c>
      <c r="J2299" s="2">
        <f t="shared" si="282"/>
        <v>2.9517725705375097</v>
      </c>
      <c r="K2299" s="2">
        <f t="shared" si="284"/>
        <v>3.2565140786261031</v>
      </c>
    </row>
    <row r="2300" spans="1:11" ht="13.5" x14ac:dyDescent="0.25">
      <c r="A2300" s="3">
        <f>TITRES_STAT!B2303</f>
        <v>45652</v>
      </c>
      <c r="B2300" s="5">
        <f>TITRES_STAT!D2303</f>
        <v>3.01</v>
      </c>
      <c r="C2300" s="2">
        <f t="shared" si="277"/>
        <v>8.9999999999999858E-2</v>
      </c>
      <c r="D2300" s="2">
        <f t="shared" si="278"/>
        <v>2.9140000000000001</v>
      </c>
      <c r="E2300" s="2">
        <f t="shared" si="280"/>
        <v>2.8729999999999998</v>
      </c>
      <c r="F2300" s="2">
        <f t="shared" si="281"/>
        <v>2.8585000000000003</v>
      </c>
      <c r="G2300" s="2">
        <f t="shared" si="283"/>
        <v>3.4089999999999998</v>
      </c>
      <c r="H2300" s="2">
        <f t="shared" si="279"/>
        <v>3.7507999999999924</v>
      </c>
      <c r="I2300" s="2">
        <f t="array" ref="I2300">SUMPRODUCT(B2284:B2303, (ROW(B2284:B2303)-ROW(B2284)+1)) / (20*21/2)</f>
        <v>2.8855714285714287</v>
      </c>
      <c r="J2300" s="2">
        <f t="shared" si="282"/>
        <v>2.957318040010128</v>
      </c>
      <c r="K2300" s="2">
        <f t="shared" si="284"/>
        <v>3.2468468598564524</v>
      </c>
    </row>
    <row r="2301" spans="1:11" ht="13.5" x14ac:dyDescent="0.25">
      <c r="A2301" s="3">
        <f>TITRES_STAT!B2304</f>
        <v>45653</v>
      </c>
      <c r="B2301" s="5">
        <f>TITRES_STAT!D2304</f>
        <v>2.88</v>
      </c>
      <c r="C2301" s="2">
        <f t="shared" si="277"/>
        <v>-0.12999999999999989</v>
      </c>
      <c r="D2301" s="2">
        <f t="shared" si="278"/>
        <v>2.9060000000000001</v>
      </c>
      <c r="E2301" s="2">
        <f t="shared" si="280"/>
        <v>2.8799999999999994</v>
      </c>
      <c r="F2301" s="2">
        <f t="shared" si="281"/>
        <v>2.8575000000000004</v>
      </c>
      <c r="G2301" s="2">
        <f t="shared" si="283"/>
        <v>3.3867999999999996</v>
      </c>
      <c r="H2301" s="2">
        <f t="shared" si="279"/>
        <v>3.7464999999999922</v>
      </c>
      <c r="I2301" s="2">
        <f t="array" ref="I2301">SUMPRODUCT(B2285:B2304, (ROW(B2285:B2304)-ROW(B2285)+1)) / (20*21/2)</f>
        <v>2.8863333333333334</v>
      </c>
      <c r="J2301" s="2">
        <f t="shared" si="282"/>
        <v>2.9499544171520204</v>
      </c>
      <c r="K2301" s="2">
        <f t="shared" si="284"/>
        <v>3.2324607084895325</v>
      </c>
    </row>
    <row r="2302" spans="1:11" ht="13.5" x14ac:dyDescent="0.25">
      <c r="A2302" s="3">
        <f>TITRES_STAT!B2305</f>
        <v>45656</v>
      </c>
      <c r="B2302" s="5">
        <f>TITRES_STAT!D2305</f>
        <v>2.88</v>
      </c>
      <c r="C2302" s="2">
        <f t="shared" si="277"/>
        <v>0</v>
      </c>
      <c r="D2302" s="2">
        <f t="shared" si="278"/>
        <v>2.8979999999999997</v>
      </c>
      <c r="E2302" s="2">
        <f t="shared" si="280"/>
        <v>2.8869999999999996</v>
      </c>
      <c r="F2302" s="2">
        <f t="shared" si="281"/>
        <v>2.8630000000000004</v>
      </c>
      <c r="G2302" s="2">
        <f t="shared" si="283"/>
        <v>3.3645999999999994</v>
      </c>
      <c r="H2302" s="2">
        <f t="shared" si="279"/>
        <v>3.7421999999999924</v>
      </c>
      <c r="I2302" s="2">
        <f t="array" ref="I2302">SUMPRODUCT(B2286:B2305, (ROW(B2286:B2305)-ROW(B2286)+1)) / (20*21/2)</f>
        <v>2.8868095238095233</v>
      </c>
      <c r="J2302" s="2">
        <f t="shared" si="282"/>
        <v>2.9432920917089707</v>
      </c>
      <c r="K2302" s="2">
        <f t="shared" si="284"/>
        <v>3.2186387199213153</v>
      </c>
    </row>
    <row r="2303" spans="1:11" ht="13.5" x14ac:dyDescent="0.25">
      <c r="A2303" s="3">
        <f>TITRES_STAT!B2306</f>
        <v>45657</v>
      </c>
      <c r="B2303" s="5">
        <f>TITRES_STAT!D2306</f>
        <v>2.88</v>
      </c>
      <c r="C2303" s="2">
        <f t="shared" si="277"/>
        <v>0</v>
      </c>
      <c r="D2303" s="2">
        <f t="shared" si="278"/>
        <v>2.9139999999999993</v>
      </c>
      <c r="E2303" s="2">
        <f t="shared" si="280"/>
        <v>2.8939999999999992</v>
      </c>
      <c r="F2303" s="2">
        <f t="shared" si="281"/>
        <v>2.8720000000000003</v>
      </c>
      <c r="G2303" s="2">
        <f t="shared" si="283"/>
        <v>3.3423999999999996</v>
      </c>
      <c r="H2303" s="2">
        <f t="shared" si="279"/>
        <v>3.7378999999999922</v>
      </c>
      <c r="I2303" s="2">
        <f t="array" ref="I2303">SUMPRODUCT(B2287:B2306, (ROW(B2287:B2306)-ROW(B2287)+1)) / (20*21/2)</f>
        <v>2.8864285714285711</v>
      </c>
      <c r="J2303" s="2">
        <f t="shared" si="282"/>
        <v>2.9372642734509737</v>
      </c>
      <c r="K2303" s="2">
        <f t="shared" si="284"/>
        <v>3.2053587701204793</v>
      </c>
    </row>
    <row r="2304" spans="1:11" ht="13.5" x14ac:dyDescent="0.25">
      <c r="A2304" s="3">
        <f>TITRES_STAT!B2307</f>
        <v>45659</v>
      </c>
      <c r="B2304" s="5">
        <f>TITRES_STAT!D2307</f>
        <v>2.88</v>
      </c>
      <c r="C2304" s="2">
        <f t="shared" si="277"/>
        <v>0</v>
      </c>
      <c r="D2304" s="2">
        <f t="shared" si="278"/>
        <v>2.9059999999999997</v>
      </c>
      <c r="E2304" s="2">
        <f t="shared" si="280"/>
        <v>2.9009999999999994</v>
      </c>
      <c r="F2304" s="2">
        <f t="shared" si="281"/>
        <v>2.8750000000000004</v>
      </c>
      <c r="G2304" s="2">
        <f t="shared" si="283"/>
        <v>3.3201999999999994</v>
      </c>
      <c r="H2304" s="2">
        <f t="shared" si="279"/>
        <v>3.733599999999992</v>
      </c>
      <c r="I2304" s="2">
        <f t="array" ref="I2304">SUMPRODUCT(B2288:B2307, (ROW(B2288:B2307)-ROW(B2288)+1)) / (20*21/2)</f>
        <v>2.8857619047619041</v>
      </c>
      <c r="J2304" s="2">
        <f t="shared" si="282"/>
        <v>2.9318105331223094</v>
      </c>
      <c r="K2304" s="2">
        <f t="shared" si="284"/>
        <v>3.192599602664774</v>
      </c>
    </row>
    <row r="2305" spans="1:11" ht="13.5" x14ac:dyDescent="0.25">
      <c r="A2305" s="3">
        <f>TITRES_STAT!B2308</f>
        <v>45660</v>
      </c>
      <c r="B2305" s="5">
        <f>TITRES_STAT!D2308</f>
        <v>2.88</v>
      </c>
      <c r="C2305" s="2">
        <f t="shared" si="277"/>
        <v>0</v>
      </c>
      <c r="D2305" s="2">
        <f t="shared" si="278"/>
        <v>2.88</v>
      </c>
      <c r="E2305" s="2">
        <f t="shared" si="280"/>
        <v>2.8969999999999994</v>
      </c>
      <c r="F2305" s="2">
        <f t="shared" si="281"/>
        <v>2.8840000000000003</v>
      </c>
      <c r="G2305" s="2">
        <f t="shared" si="283"/>
        <v>3.2945999999999991</v>
      </c>
      <c r="H2305" s="2">
        <f t="shared" si="279"/>
        <v>3.7292999999999927</v>
      </c>
      <c r="I2305" s="2">
        <f t="array" ref="I2305">SUMPRODUCT(B2289:B2308, (ROW(B2289:B2308)-ROW(B2289)+1)) / (20*21/2)</f>
        <v>2.8775714285714282</v>
      </c>
      <c r="J2305" s="2">
        <f t="shared" si="282"/>
        <v>2.9268761966344705</v>
      </c>
      <c r="K2305" s="2">
        <f t="shared" si="284"/>
        <v>3.1803407947171358</v>
      </c>
    </row>
    <row r="2306" spans="1:11" ht="13.5" x14ac:dyDescent="0.25">
      <c r="A2306" s="3">
        <f>TITRES_STAT!B2309</f>
        <v>45663</v>
      </c>
      <c r="B2306" s="5">
        <f>TITRES_STAT!D2309</f>
        <v>2.88</v>
      </c>
      <c r="C2306" s="2">
        <f t="shared" si="277"/>
        <v>0</v>
      </c>
      <c r="D2306" s="2">
        <f t="shared" si="278"/>
        <v>2.88</v>
      </c>
      <c r="E2306" s="2">
        <f t="shared" si="280"/>
        <v>2.8929999999999998</v>
      </c>
      <c r="F2306" s="2">
        <f t="shared" si="281"/>
        <v>2.8870000000000009</v>
      </c>
      <c r="G2306" s="2">
        <f t="shared" si="283"/>
        <v>3.2685999999999988</v>
      </c>
      <c r="H2306" s="2">
        <f t="shared" si="279"/>
        <v>3.7249999999999925</v>
      </c>
      <c r="I2306" s="2">
        <f t="array" ref="I2306">SUMPRODUCT(B2290:B2309, (ROW(B2290:B2309)-ROW(B2290)+1)) / (20*21/2)</f>
        <v>2.8698571428571427</v>
      </c>
      <c r="J2306" s="2">
        <f t="shared" si="282"/>
        <v>2.9224117969549974</v>
      </c>
      <c r="K2306" s="2">
        <f t="shared" si="284"/>
        <v>3.1685627243360717</v>
      </c>
    </row>
    <row r="2307" spans="1:11" ht="13.5" x14ac:dyDescent="0.25">
      <c r="A2307" s="3">
        <f>TITRES_STAT!B2310</f>
        <v>45664</v>
      </c>
      <c r="B2307" s="5">
        <f>TITRES_STAT!D2310</f>
        <v>2.88</v>
      </c>
      <c r="C2307" s="2">
        <f t="shared" si="277"/>
        <v>0</v>
      </c>
      <c r="D2307" s="2">
        <f t="shared" si="278"/>
        <v>2.88</v>
      </c>
      <c r="E2307" s="2">
        <f t="shared" si="280"/>
        <v>2.8889999999999993</v>
      </c>
      <c r="F2307" s="2">
        <f t="shared" si="281"/>
        <v>2.886000000000001</v>
      </c>
      <c r="G2307" s="2">
        <f t="shared" si="283"/>
        <v>3.2425999999999995</v>
      </c>
      <c r="H2307" s="2">
        <f t="shared" si="279"/>
        <v>3.7206999999999932</v>
      </c>
      <c r="I2307" s="2">
        <f t="array" ref="I2307">SUMPRODUCT(B2291:B2310, (ROW(B2291:B2310)-ROW(B2291)+1)) / (20*21/2)</f>
        <v>2.8632380952380951</v>
      </c>
      <c r="J2307" s="2">
        <f t="shared" si="282"/>
        <v>2.9183725781973786</v>
      </c>
      <c r="K2307" s="2">
        <f t="shared" si="284"/>
        <v>3.1572465390679905</v>
      </c>
    </row>
    <row r="2308" spans="1:11" ht="13.5" x14ac:dyDescent="0.25">
      <c r="A2308" s="3">
        <f>TITRES_STAT!B2311</f>
        <v>45665</v>
      </c>
      <c r="B2308" s="5">
        <f>TITRES_STAT!D2311</f>
        <v>2.8</v>
      </c>
      <c r="C2308" s="2">
        <f t="shared" ref="C2308:C2371" si="285">B2308-B2307</f>
        <v>-8.0000000000000071E-2</v>
      </c>
      <c r="D2308" s="2">
        <f t="shared" si="278"/>
        <v>2.8639999999999999</v>
      </c>
      <c r="E2308" s="2">
        <f t="shared" si="280"/>
        <v>2.8889999999999993</v>
      </c>
      <c r="F2308" s="2">
        <f t="shared" si="281"/>
        <v>2.8810000000000011</v>
      </c>
      <c r="G2308" s="2">
        <f t="shared" si="283"/>
        <v>3.2149999999999999</v>
      </c>
      <c r="H2308" s="2">
        <f t="shared" si="279"/>
        <v>3.7159999999999926</v>
      </c>
      <c r="I2308" s="2">
        <f t="array" ref="I2308">SUMPRODUCT(B2292:B2311, (ROW(B2292:B2311)-ROW(B2292)+1)) / (20*21/2)</f>
        <v>2.8570952380952384</v>
      </c>
      <c r="J2308" s="2">
        <f t="shared" si="282"/>
        <v>2.9070989993214376</v>
      </c>
      <c r="K2308" s="2">
        <f t="shared" si="284"/>
        <v>3.143236870869246</v>
      </c>
    </row>
    <row r="2309" spans="1:11" ht="13.5" x14ac:dyDescent="0.25">
      <c r="A2309" s="3">
        <f>TITRES_STAT!B2312</f>
        <v>45666</v>
      </c>
      <c r="B2309" s="5">
        <f>TITRES_STAT!D2312</f>
        <v>2.8</v>
      </c>
      <c r="C2309" s="2">
        <f t="shared" si="285"/>
        <v>0</v>
      </c>
      <c r="D2309" s="2">
        <f t="shared" si="278"/>
        <v>2.8480000000000003</v>
      </c>
      <c r="E2309" s="2">
        <f t="shared" si="280"/>
        <v>2.8769999999999998</v>
      </c>
      <c r="F2309" s="2">
        <f t="shared" si="281"/>
        <v>2.8695000000000008</v>
      </c>
      <c r="G2309" s="2">
        <f t="shared" si="283"/>
        <v>3.1874000000000002</v>
      </c>
      <c r="H2309" s="2">
        <f t="shared" si="279"/>
        <v>3.7113499999999924</v>
      </c>
      <c r="I2309" s="2">
        <f t="array" ref="I2309">SUMPRODUCT(B2293:B2312, (ROW(B2293:B2312)-ROW(B2293)+1)) / (20*21/2)</f>
        <v>2.851</v>
      </c>
      <c r="J2309" s="2">
        <f t="shared" si="282"/>
        <v>2.8968990946241577</v>
      </c>
      <c r="K2309" s="2">
        <f t="shared" si="284"/>
        <v>3.1297766014233934</v>
      </c>
    </row>
    <row r="2310" spans="1:11" ht="13.5" x14ac:dyDescent="0.25">
      <c r="A2310" s="3">
        <f>TITRES_STAT!B2313</f>
        <v>45667</v>
      </c>
      <c r="B2310" s="5">
        <f>TITRES_STAT!D2313</f>
        <v>2.8</v>
      </c>
      <c r="C2310" s="2">
        <f t="shared" si="285"/>
        <v>0</v>
      </c>
      <c r="D2310" s="2">
        <f t="shared" ref="D2310:D2373" si="286">AVERAGE(B2306:B2310)</f>
        <v>2.8319999999999999</v>
      </c>
      <c r="E2310" s="2">
        <f t="shared" si="280"/>
        <v>2.8559999999999999</v>
      </c>
      <c r="F2310" s="2">
        <f t="shared" si="281"/>
        <v>2.8645</v>
      </c>
      <c r="G2310" s="2">
        <f t="shared" si="283"/>
        <v>3.1598000000000006</v>
      </c>
      <c r="H2310" s="2">
        <f t="shared" si="279"/>
        <v>3.7074999999999925</v>
      </c>
      <c r="I2310" s="2">
        <f t="array" ref="I2310">SUMPRODUCT(B2294:B2313, (ROW(B2294:B2313)-ROW(B2294)+1)) / (20*21/2)</f>
        <v>2.8449523809523813</v>
      </c>
      <c r="J2310" s="2">
        <f t="shared" si="282"/>
        <v>2.8876706094218569</v>
      </c>
      <c r="K2310" s="2">
        <f t="shared" si="284"/>
        <v>3.1168441856812996</v>
      </c>
    </row>
    <row r="2311" spans="1:11" ht="13.5" x14ac:dyDescent="0.25">
      <c r="A2311" s="3">
        <f>TITRES_STAT!B2314</f>
        <v>45670</v>
      </c>
      <c r="B2311" s="5">
        <f>TITRES_STAT!D2314</f>
        <v>2.8</v>
      </c>
      <c r="C2311" s="2">
        <f t="shared" si="285"/>
        <v>0</v>
      </c>
      <c r="D2311" s="2">
        <f t="shared" si="286"/>
        <v>2.8160000000000003</v>
      </c>
      <c r="E2311" s="2">
        <f t="shared" si="280"/>
        <v>2.8479999999999999</v>
      </c>
      <c r="F2311" s="2">
        <f t="shared" si="281"/>
        <v>2.8639999999999999</v>
      </c>
      <c r="G2311" s="2">
        <f t="shared" si="283"/>
        <v>3.132200000000001</v>
      </c>
      <c r="H2311" s="2">
        <f t="shared" si="279"/>
        <v>3.7036499999999921</v>
      </c>
      <c r="I2311" s="2">
        <f t="array" ref="I2311">SUMPRODUCT(B2295:B2314, (ROW(B2295:B2314)-ROW(B2295)+1)) / (20*21/2)</f>
        <v>2.8389523809523807</v>
      </c>
      <c r="J2311" s="2">
        <f t="shared" si="282"/>
        <v>2.8793210275721561</v>
      </c>
      <c r="K2311" s="2">
        <f t="shared" si="284"/>
        <v>3.1044189234977195</v>
      </c>
    </row>
    <row r="2312" spans="1:11" ht="13.5" x14ac:dyDescent="0.25">
      <c r="A2312" s="3">
        <f>TITRES_STAT!B2315</f>
        <v>45671</v>
      </c>
      <c r="B2312" s="5">
        <f>TITRES_STAT!D2315</f>
        <v>2.8</v>
      </c>
      <c r="C2312" s="2">
        <f t="shared" si="285"/>
        <v>0</v>
      </c>
      <c r="D2312" s="2">
        <f t="shared" si="286"/>
        <v>2.8</v>
      </c>
      <c r="E2312" s="2">
        <f t="shared" si="280"/>
        <v>2.8400000000000003</v>
      </c>
      <c r="F2312" s="2">
        <f t="shared" si="281"/>
        <v>2.8634999999999993</v>
      </c>
      <c r="G2312" s="2">
        <f t="shared" si="283"/>
        <v>3.1046000000000014</v>
      </c>
      <c r="H2312" s="2">
        <f t="shared" si="279"/>
        <v>3.7004999999999924</v>
      </c>
      <c r="I2312" s="2">
        <f t="array" ref="I2312">SUMPRODUCT(B2296:B2315, (ROW(B2296:B2315)-ROW(B2296)+1)) / (20*21/2)</f>
        <v>2.8329999999999997</v>
      </c>
      <c r="J2312" s="2">
        <f t="shared" si="282"/>
        <v>2.8717666439938556</v>
      </c>
      <c r="K2312" s="2">
        <f t="shared" si="284"/>
        <v>3.0924809264978093</v>
      </c>
    </row>
    <row r="2313" spans="1:11" ht="13.5" x14ac:dyDescent="0.25">
      <c r="A2313" s="3">
        <f>TITRES_STAT!B2316</f>
        <v>45672</v>
      </c>
      <c r="B2313" s="5">
        <f>TITRES_STAT!D2316</f>
        <v>2.8</v>
      </c>
      <c r="C2313" s="2">
        <f t="shared" si="285"/>
        <v>0</v>
      </c>
      <c r="D2313" s="2">
        <f t="shared" si="286"/>
        <v>2.8</v>
      </c>
      <c r="E2313" s="2">
        <f t="shared" si="280"/>
        <v>2.8320000000000003</v>
      </c>
      <c r="F2313" s="2">
        <f t="shared" si="281"/>
        <v>2.8629999999999991</v>
      </c>
      <c r="G2313" s="2">
        <f t="shared" si="283"/>
        <v>3.0770000000000017</v>
      </c>
      <c r="H2313" s="2">
        <f t="shared" si="279"/>
        <v>3.6965999999999917</v>
      </c>
      <c r="I2313" s="2">
        <f t="array" ref="I2313">SUMPRODUCT(B2297:B2316, (ROW(B2297:B2316)-ROW(B2297)+1)) / (20*21/2)</f>
        <v>2.8276190476190473</v>
      </c>
      <c r="J2313" s="2">
        <f t="shared" si="282"/>
        <v>2.8649317255182503</v>
      </c>
      <c r="K2313" s="2">
        <f t="shared" si="284"/>
        <v>3.0810110862429934</v>
      </c>
    </row>
    <row r="2314" spans="1:11" ht="13.5" x14ac:dyDescent="0.25">
      <c r="A2314" s="3">
        <f>TITRES_STAT!B2317</f>
        <v>45673</v>
      </c>
      <c r="B2314" s="5">
        <f>TITRES_STAT!D2317</f>
        <v>2.8</v>
      </c>
      <c r="C2314" s="2">
        <f t="shared" si="285"/>
        <v>0</v>
      </c>
      <c r="D2314" s="2">
        <f t="shared" si="286"/>
        <v>2.8</v>
      </c>
      <c r="E2314" s="2">
        <f t="shared" si="280"/>
        <v>2.8240000000000007</v>
      </c>
      <c r="F2314" s="2">
        <f t="shared" si="281"/>
        <v>2.8624999999999989</v>
      </c>
      <c r="G2314" s="2">
        <f t="shared" si="283"/>
        <v>3.0494000000000017</v>
      </c>
      <c r="H2314" s="2">
        <f t="shared" ref="H2314:H2377" si="287">AVERAGE(B2115:B2314)</f>
        <v>3.6918999999999915</v>
      </c>
      <c r="I2314" s="2">
        <f t="array" ref="I2314">SUMPRODUCT(B2298:B2317, (ROW(B2298:B2317)-ROW(B2298)+1)) / (20*21/2)</f>
        <v>2.8228095238095237</v>
      </c>
      <c r="J2314" s="2">
        <f t="shared" si="282"/>
        <v>2.8587477516593691</v>
      </c>
      <c r="K2314" s="2">
        <f t="shared" si="284"/>
        <v>3.0699910436452291</v>
      </c>
    </row>
    <row r="2315" spans="1:11" ht="13.5" x14ac:dyDescent="0.25">
      <c r="A2315" s="3">
        <f>TITRES_STAT!B2318</f>
        <v>45674</v>
      </c>
      <c r="B2315" s="5">
        <f>TITRES_STAT!D2318</f>
        <v>2.8</v>
      </c>
      <c r="C2315" s="2">
        <f t="shared" si="285"/>
        <v>0</v>
      </c>
      <c r="D2315" s="2">
        <f t="shared" si="286"/>
        <v>2.8</v>
      </c>
      <c r="E2315" s="2">
        <f t="shared" si="280"/>
        <v>2.8160000000000003</v>
      </c>
      <c r="F2315" s="2">
        <f t="shared" si="281"/>
        <v>2.8564999999999987</v>
      </c>
      <c r="G2315" s="2">
        <f t="shared" si="283"/>
        <v>3.0218000000000025</v>
      </c>
      <c r="H2315" s="2">
        <f t="shared" si="287"/>
        <v>3.6868999999999907</v>
      </c>
      <c r="I2315" s="2">
        <f t="array" ref="I2315">SUMPRODUCT(B2299:B2318, (ROW(B2299:B2318)-ROW(B2299)+1)) / (20*21/2)</f>
        <v>2.8185714285714285</v>
      </c>
      <c r="J2315" s="2">
        <f t="shared" si="282"/>
        <v>2.8531527276918101</v>
      </c>
      <c r="K2315" s="2">
        <f t="shared" si="284"/>
        <v>3.0594031595807105</v>
      </c>
    </row>
    <row r="2316" spans="1:11" ht="13.5" x14ac:dyDescent="0.25">
      <c r="A2316" s="3">
        <f>TITRES_STAT!B2319</f>
        <v>45677</v>
      </c>
      <c r="B2316" s="5">
        <f>TITRES_STAT!D2319</f>
        <v>2.8</v>
      </c>
      <c r="C2316" s="2">
        <f t="shared" si="285"/>
        <v>0</v>
      </c>
      <c r="D2316" s="2">
        <f t="shared" si="286"/>
        <v>2.8</v>
      </c>
      <c r="E2316" s="2">
        <f t="shared" ref="E2316:E2379" si="288">AVERAGE(B2307:B2316)</f>
        <v>2.8080000000000007</v>
      </c>
      <c r="F2316" s="2">
        <f t="shared" si="281"/>
        <v>2.8504999999999985</v>
      </c>
      <c r="G2316" s="2">
        <f t="shared" si="283"/>
        <v>2.994200000000002</v>
      </c>
      <c r="H2316" s="2">
        <f t="shared" si="287"/>
        <v>3.6818999999999908</v>
      </c>
      <c r="I2316" s="2">
        <f t="array" ref="I2316">SUMPRODUCT(B2300:B2319, (ROW(B2300:B2319)-ROW(B2300)+1)) / (20*21/2)</f>
        <v>2.8143333333333334</v>
      </c>
      <c r="J2316" s="2">
        <f t="shared" si="282"/>
        <v>2.8480905631497331</v>
      </c>
      <c r="K2316" s="2">
        <f t="shared" si="284"/>
        <v>3.049230486655977</v>
      </c>
    </row>
    <row r="2317" spans="1:11" ht="13.5" x14ac:dyDescent="0.25">
      <c r="A2317" s="3">
        <f>TITRES_STAT!B2320</f>
        <v>45678</v>
      </c>
      <c r="B2317" s="5">
        <f>TITRES_STAT!D2320</f>
        <v>2.8</v>
      </c>
      <c r="C2317" s="2">
        <f t="shared" si="285"/>
        <v>0</v>
      </c>
      <c r="D2317" s="2">
        <f t="shared" si="286"/>
        <v>2.8</v>
      </c>
      <c r="E2317" s="2">
        <f t="shared" si="288"/>
        <v>2.8000000000000003</v>
      </c>
      <c r="F2317" s="2">
        <f t="shared" si="281"/>
        <v>2.8444999999999987</v>
      </c>
      <c r="G2317" s="2">
        <f t="shared" si="283"/>
        <v>2.9666000000000015</v>
      </c>
      <c r="H2317" s="2">
        <f t="shared" si="287"/>
        <v>3.6768999999999905</v>
      </c>
      <c r="I2317" s="2">
        <f t="array" ref="I2317">SUMPRODUCT(B2301:B2320, (ROW(B2301:B2320)-ROW(B2301)+1)) / (20*21/2)</f>
        <v>2.8106666666666666</v>
      </c>
      <c r="J2317" s="2">
        <f t="shared" si="282"/>
        <v>2.8435105095164253</v>
      </c>
      <c r="K2317" s="2">
        <f t="shared" si="284"/>
        <v>3.0394567420812328</v>
      </c>
    </row>
    <row r="2318" spans="1:11" ht="13.5" x14ac:dyDescent="0.25">
      <c r="A2318" s="3">
        <f>TITRES_STAT!B2321</f>
        <v>45679</v>
      </c>
      <c r="B2318" s="5">
        <f>TITRES_STAT!D2321</f>
        <v>2.8</v>
      </c>
      <c r="C2318" s="2">
        <f t="shared" si="285"/>
        <v>0</v>
      </c>
      <c r="D2318" s="2">
        <f t="shared" si="286"/>
        <v>2.8</v>
      </c>
      <c r="E2318" s="2">
        <f t="shared" si="288"/>
        <v>2.8000000000000003</v>
      </c>
      <c r="F2318" s="2">
        <f t="shared" si="281"/>
        <v>2.8444999999999987</v>
      </c>
      <c r="G2318" s="2">
        <f t="shared" si="283"/>
        <v>2.942600000000001</v>
      </c>
      <c r="H2318" s="2">
        <f t="shared" si="287"/>
        <v>3.6710499999999904</v>
      </c>
      <c r="I2318" s="2">
        <f t="array" ref="I2318">SUMPRODUCT(B2302:B2321, (ROW(B2302:B2321)-ROW(B2302)+1)) / (20*21/2)</f>
        <v>2.8080000000000003</v>
      </c>
      <c r="J2318" s="2">
        <f t="shared" si="282"/>
        <v>2.839366651467242</v>
      </c>
      <c r="K2318" s="2">
        <f t="shared" si="284"/>
        <v>3.0300662816074593</v>
      </c>
    </row>
    <row r="2319" spans="1:11" ht="13.5" x14ac:dyDescent="0.25">
      <c r="A2319" s="3">
        <f>TITRES_STAT!B2322</f>
        <v>45680</v>
      </c>
      <c r="B2319" s="5">
        <f>TITRES_STAT!D2322</f>
        <v>2.8</v>
      </c>
      <c r="C2319" s="2">
        <f t="shared" si="285"/>
        <v>0</v>
      </c>
      <c r="D2319" s="2">
        <f t="shared" si="286"/>
        <v>2.8</v>
      </c>
      <c r="E2319" s="2">
        <f t="shared" si="288"/>
        <v>2.8000000000000003</v>
      </c>
      <c r="F2319" s="2">
        <f t="shared" si="281"/>
        <v>2.8384999999999989</v>
      </c>
      <c r="G2319" s="2">
        <f t="shared" si="283"/>
        <v>2.922200000000001</v>
      </c>
      <c r="H2319" s="2">
        <f t="shared" si="287"/>
        <v>3.6651999999999902</v>
      </c>
      <c r="I2319" s="2">
        <f t="array" ref="I2319">SUMPRODUCT(B2303:B2322, (ROW(B2303:B2322)-ROW(B2303)+1)) / (20*21/2)</f>
        <v>2.805714285714286</v>
      </c>
      <c r="J2319" s="2">
        <f t="shared" si="282"/>
        <v>2.8356174465655997</v>
      </c>
      <c r="K2319" s="2">
        <f t="shared" si="284"/>
        <v>3.0210440744855984</v>
      </c>
    </row>
    <row r="2320" spans="1:11" ht="13.5" x14ac:dyDescent="0.25">
      <c r="A2320" s="3">
        <f>TITRES_STAT!B2323</f>
        <v>45681</v>
      </c>
      <c r="B2320" s="5">
        <f>TITRES_STAT!D2323</f>
        <v>2.8</v>
      </c>
      <c r="C2320" s="2">
        <f t="shared" si="285"/>
        <v>0</v>
      </c>
      <c r="D2320" s="2">
        <f t="shared" si="286"/>
        <v>2.8</v>
      </c>
      <c r="E2320" s="2">
        <f t="shared" si="288"/>
        <v>2.8000000000000003</v>
      </c>
      <c r="F2320" s="2">
        <f t="shared" si="281"/>
        <v>2.8279999999999985</v>
      </c>
      <c r="G2320" s="2">
        <f t="shared" si="283"/>
        <v>2.9052000000000011</v>
      </c>
      <c r="H2320" s="2">
        <f t="shared" si="287"/>
        <v>3.65919999999999</v>
      </c>
      <c r="I2320" s="2">
        <f t="array" ref="I2320">SUMPRODUCT(B2304:B2323, (ROW(B2304:B2323)-ROW(B2304)+1)) / (20*21/2)</f>
        <v>2.7923809523809529</v>
      </c>
      <c r="J2320" s="2">
        <f t="shared" si="282"/>
        <v>2.8322253087974474</v>
      </c>
      <c r="K2320" s="2">
        <f t="shared" si="284"/>
        <v>3.0123756794077319</v>
      </c>
    </row>
    <row r="2321" spans="1:11" ht="13.5" x14ac:dyDescent="0.25">
      <c r="A2321" s="3">
        <f>TITRES_STAT!B2324</f>
        <v>45684</v>
      </c>
      <c r="B2321" s="5">
        <f>TITRES_STAT!D2324</f>
        <v>2.8</v>
      </c>
      <c r="C2321" s="2">
        <f t="shared" si="285"/>
        <v>0</v>
      </c>
      <c r="D2321" s="2">
        <f t="shared" si="286"/>
        <v>2.8</v>
      </c>
      <c r="E2321" s="2">
        <f t="shared" si="288"/>
        <v>2.8000000000000003</v>
      </c>
      <c r="F2321" s="2">
        <f t="shared" si="281"/>
        <v>2.823999999999999</v>
      </c>
      <c r="G2321" s="2">
        <f t="shared" si="283"/>
        <v>2.8914000000000004</v>
      </c>
      <c r="H2321" s="2">
        <f t="shared" si="287"/>
        <v>3.6531999999999898</v>
      </c>
      <c r="I2321" s="2">
        <f t="array" ref="I2321">SUMPRODUCT(B2305:B2324, (ROW(B2305:B2324)-ROW(B2305)+1)) / (20*21/2)</f>
        <v>2.7914285714285709</v>
      </c>
      <c r="J2321" s="2">
        <f t="shared" si="282"/>
        <v>2.8291562317691192</v>
      </c>
      <c r="K2321" s="2">
        <f t="shared" si="284"/>
        <v>3.0040472213917426</v>
      </c>
    </row>
    <row r="2322" spans="1:11" ht="13.5" x14ac:dyDescent="0.25">
      <c r="A2322" s="3">
        <f>TITRES_STAT!B2325</f>
        <v>45685</v>
      </c>
      <c r="B2322" s="5">
        <f>TITRES_STAT!D2325</f>
        <v>2.8</v>
      </c>
      <c r="C2322" s="2">
        <f t="shared" si="285"/>
        <v>0</v>
      </c>
      <c r="D2322" s="2">
        <f t="shared" si="286"/>
        <v>2.8</v>
      </c>
      <c r="E2322" s="2">
        <f t="shared" si="288"/>
        <v>2.8000000000000003</v>
      </c>
      <c r="F2322" s="2">
        <f t="shared" si="281"/>
        <v>2.819999999999999</v>
      </c>
      <c r="G2322" s="2">
        <f t="shared" si="283"/>
        <v>2.8806000000000007</v>
      </c>
      <c r="H2322" s="2">
        <f t="shared" si="287"/>
        <v>3.6471999999999896</v>
      </c>
      <c r="I2322" s="2">
        <f t="array" ref="I2322">SUMPRODUCT(B2306:B2325, (ROW(B2306:B2325)-ROW(B2306)+1)) / (20*21/2)</f>
        <v>2.7794285714285718</v>
      </c>
      <c r="J2322" s="2">
        <f t="shared" si="282"/>
        <v>2.8263794477911079</v>
      </c>
      <c r="K2322" s="2">
        <f t="shared" si="284"/>
        <v>2.9960453695724589</v>
      </c>
    </row>
    <row r="2323" spans="1:11" ht="13.5" x14ac:dyDescent="0.25">
      <c r="A2323" s="3">
        <f>TITRES_STAT!B2326</f>
        <v>45686</v>
      </c>
      <c r="B2323" s="5">
        <f>TITRES_STAT!D2326</f>
        <v>2.68</v>
      </c>
      <c r="C2323" s="2">
        <f t="shared" si="285"/>
        <v>-0.11999999999999966</v>
      </c>
      <c r="D2323" s="2">
        <f t="shared" si="286"/>
        <v>2.7759999999999998</v>
      </c>
      <c r="E2323" s="2">
        <f t="shared" si="288"/>
        <v>2.7880000000000003</v>
      </c>
      <c r="F2323" s="2">
        <f t="shared" si="281"/>
        <v>2.8099999999999992</v>
      </c>
      <c r="G2323" s="2">
        <f t="shared" si="283"/>
        <v>2.8704000000000001</v>
      </c>
      <c r="H2323" s="2">
        <f t="shared" si="287"/>
        <v>3.64149999999999</v>
      </c>
      <c r="I2323" s="2">
        <f t="array" ref="I2323">SUMPRODUCT(B2307:B2326, (ROW(B2307:B2326)-ROW(B2307)+1)) / (20*21/2)</f>
        <v>2.769333333333333</v>
      </c>
      <c r="J2323" s="2">
        <f t="shared" si="282"/>
        <v>2.8124385480014791</v>
      </c>
      <c r="K2323" s="2">
        <f t="shared" si="284"/>
        <v>2.983651433510794</v>
      </c>
    </row>
    <row r="2324" spans="1:11" ht="13.5" x14ac:dyDescent="0.25">
      <c r="A2324" s="3">
        <f>TITRES_STAT!B2327</f>
        <v>45687</v>
      </c>
      <c r="B2324" s="5">
        <f>TITRES_STAT!D2327</f>
        <v>2.8</v>
      </c>
      <c r="C2324" s="2">
        <f t="shared" si="285"/>
        <v>0.11999999999999966</v>
      </c>
      <c r="D2324" s="2">
        <f t="shared" si="286"/>
        <v>2.7759999999999998</v>
      </c>
      <c r="E2324" s="2">
        <f t="shared" si="288"/>
        <v>2.7880000000000003</v>
      </c>
      <c r="F2324" s="2">
        <f t="shared" ref="F2324:F2387" si="289">AVERAGE(B2305:B2324)</f>
        <v>2.8059999999999992</v>
      </c>
      <c r="G2324" s="2">
        <f t="shared" si="283"/>
        <v>2.8624000000000001</v>
      </c>
      <c r="H2324" s="2">
        <f t="shared" si="287"/>
        <v>3.6363999999999903</v>
      </c>
      <c r="I2324" s="2">
        <f t="array" ref="I2324">SUMPRODUCT(B2308:B2327, (ROW(B2308:B2327)-ROW(B2308)+1)) / (20*21/2)</f>
        <v>2.7591904761904766</v>
      </c>
      <c r="J2324" s="2">
        <f t="shared" si="282"/>
        <v>2.8112539243822905</v>
      </c>
      <c r="K2324" s="2">
        <f t="shared" si="284"/>
        <v>2.9764494165103708</v>
      </c>
    </row>
    <row r="2325" spans="1:11" ht="13.5" x14ac:dyDescent="0.25">
      <c r="A2325" s="3">
        <f>TITRES_STAT!B2328</f>
        <v>45688</v>
      </c>
      <c r="B2325" s="5">
        <f>TITRES_STAT!D2328</f>
        <v>2.68</v>
      </c>
      <c r="C2325" s="2">
        <f t="shared" si="285"/>
        <v>-0.11999999999999966</v>
      </c>
      <c r="D2325" s="2">
        <f t="shared" si="286"/>
        <v>2.7519999999999998</v>
      </c>
      <c r="E2325" s="2">
        <f t="shared" si="288"/>
        <v>2.7760000000000002</v>
      </c>
      <c r="F2325" s="2">
        <f t="shared" si="289"/>
        <v>2.7959999999999994</v>
      </c>
      <c r="G2325" s="2">
        <f t="shared" si="283"/>
        <v>2.8519999999999999</v>
      </c>
      <c r="H2325" s="2">
        <f t="shared" si="287"/>
        <v>3.62984999999999</v>
      </c>
      <c r="I2325" s="2">
        <f t="array" ref="I2325">SUMPRODUCT(B2309:B2328, (ROW(B2309:B2328)-ROW(B2309)+1)) / (20*21/2)</f>
        <v>2.75</v>
      </c>
      <c r="J2325" s="2">
        <f t="shared" ref="J2325:J2388" si="290">$J$4*B2325+J2324*(1-$J$4)</f>
        <v>2.7987535506315959</v>
      </c>
      <c r="K2325" s="2">
        <f t="shared" si="284"/>
        <v>2.9648239491962385</v>
      </c>
    </row>
    <row r="2326" spans="1:11" ht="13.5" x14ac:dyDescent="0.25">
      <c r="A2326" s="3">
        <f>TITRES_STAT!B2329</f>
        <v>45691</v>
      </c>
      <c r="B2326" s="5">
        <f>TITRES_STAT!D2329</f>
        <v>2.69</v>
      </c>
      <c r="C2326" s="2">
        <f t="shared" si="285"/>
        <v>9.9999999999997868E-3</v>
      </c>
      <c r="D2326" s="2">
        <f t="shared" si="286"/>
        <v>2.73</v>
      </c>
      <c r="E2326" s="2">
        <f t="shared" si="288"/>
        <v>2.7650000000000001</v>
      </c>
      <c r="F2326" s="2">
        <f t="shared" si="289"/>
        <v>2.7864999999999993</v>
      </c>
      <c r="G2326" s="2">
        <f t="shared" si="283"/>
        <v>2.8420000000000001</v>
      </c>
      <c r="H2326" s="2">
        <f t="shared" si="287"/>
        <v>3.6228499999999908</v>
      </c>
      <c r="I2326" s="2">
        <f t="array" ref="I2326">SUMPRODUCT(B2310:B2329, (ROW(B2310:B2329)-ROW(B2310)+1)) / (20*21/2)</f>
        <v>2.7413809523809527</v>
      </c>
      <c r="J2326" s="2">
        <f t="shared" si="290"/>
        <v>2.7883960696190631</v>
      </c>
      <c r="K2326" s="2">
        <f t="shared" si="284"/>
        <v>2.9540465394238371</v>
      </c>
    </row>
    <row r="2327" spans="1:11" ht="13.5" x14ac:dyDescent="0.25">
      <c r="A2327" s="3">
        <f>TITRES_STAT!B2330</f>
        <v>45692</v>
      </c>
      <c r="B2327" s="5">
        <f>TITRES_STAT!D2330</f>
        <v>2.68</v>
      </c>
      <c r="C2327" s="2">
        <f t="shared" si="285"/>
        <v>-9.9999999999997868E-3</v>
      </c>
      <c r="D2327" s="2">
        <f t="shared" si="286"/>
        <v>2.706</v>
      </c>
      <c r="E2327" s="2">
        <f t="shared" si="288"/>
        <v>2.7530000000000001</v>
      </c>
      <c r="F2327" s="2">
        <f t="shared" si="289"/>
        <v>2.7764999999999995</v>
      </c>
      <c r="G2327" s="2">
        <f t="shared" si="283"/>
        <v>2.8343999999999996</v>
      </c>
      <c r="H2327" s="2">
        <f t="shared" si="287"/>
        <v>3.6157999999999908</v>
      </c>
      <c r="I2327" s="2">
        <f t="array" ref="I2327">SUMPRODUCT(B2311:B2330, (ROW(B2311:B2330)-ROW(B2311)+1)) / (20*21/2)</f>
        <v>2.7333333333333334</v>
      </c>
      <c r="J2327" s="2">
        <f t="shared" si="290"/>
        <v>2.7780726344172475</v>
      </c>
      <c r="K2327" s="2">
        <f t="shared" si="284"/>
        <v>2.9432996163091767</v>
      </c>
    </row>
    <row r="2328" spans="1:11" ht="13.5" x14ac:dyDescent="0.25">
      <c r="A2328" s="3">
        <f>TITRES_STAT!B2331</f>
        <v>45693</v>
      </c>
      <c r="B2328" s="5">
        <f>TITRES_STAT!D2331</f>
        <v>2.68</v>
      </c>
      <c r="C2328" s="2">
        <f t="shared" si="285"/>
        <v>0</v>
      </c>
      <c r="D2328" s="2">
        <f t="shared" si="286"/>
        <v>2.706</v>
      </c>
      <c r="E2328" s="2">
        <f t="shared" si="288"/>
        <v>2.7410000000000001</v>
      </c>
      <c r="F2328" s="2">
        <f t="shared" si="289"/>
        <v>2.7704999999999993</v>
      </c>
      <c r="G2328" s="2">
        <f t="shared" si="283"/>
        <v>2.8293999999999992</v>
      </c>
      <c r="H2328" s="2">
        <f t="shared" si="287"/>
        <v>3.6087499999999908</v>
      </c>
      <c r="I2328" s="2">
        <f t="array" ref="I2328">SUMPRODUCT(B2312:B2331, (ROW(B2312:B2331)-ROW(B2312)+1)) / (20*21/2)</f>
        <v>2.725857142857143</v>
      </c>
      <c r="J2328" s="2">
        <f t="shared" si="290"/>
        <v>2.7687323835203665</v>
      </c>
      <c r="K2328" s="2">
        <f t="shared" si="284"/>
        <v>2.9329741411597974</v>
      </c>
    </row>
    <row r="2329" spans="1:11" ht="13.5" x14ac:dyDescent="0.25">
      <c r="A2329" s="3">
        <f>TITRES_STAT!B2332</f>
        <v>45694</v>
      </c>
      <c r="B2329" s="5">
        <f>TITRES_STAT!D2332</f>
        <v>2.68</v>
      </c>
      <c r="C2329" s="2">
        <f t="shared" si="285"/>
        <v>0</v>
      </c>
      <c r="D2329" s="2">
        <f t="shared" si="286"/>
        <v>2.6819999999999999</v>
      </c>
      <c r="E2329" s="2">
        <f t="shared" si="288"/>
        <v>2.7290000000000001</v>
      </c>
      <c r="F2329" s="2">
        <f t="shared" si="289"/>
        <v>2.7644999999999995</v>
      </c>
      <c r="G2329" s="2">
        <f t="shared" si="283"/>
        <v>2.8249999999999993</v>
      </c>
      <c r="H2329" s="2">
        <f t="shared" si="287"/>
        <v>3.6025999999999909</v>
      </c>
      <c r="I2329" s="2">
        <f t="array" ref="I2329">SUMPRODUCT(B2313:B2332, (ROW(B2313:B2332)-ROW(B2313)+1)) / (20*21/2)</f>
        <v>2.718952380952381</v>
      </c>
      <c r="J2329" s="2">
        <f t="shared" si="290"/>
        <v>2.7602816803279504</v>
      </c>
      <c r="K2329" s="2">
        <f t="shared" si="284"/>
        <v>2.9230535866045111</v>
      </c>
    </row>
    <row r="2330" spans="1:11" ht="13.5" x14ac:dyDescent="0.25">
      <c r="A2330" s="3">
        <f>TITRES_STAT!B2333</f>
        <v>45695</v>
      </c>
      <c r="B2330" s="5">
        <f>TITRES_STAT!D2333</f>
        <v>2.68</v>
      </c>
      <c r="C2330" s="2">
        <f t="shared" si="285"/>
        <v>0</v>
      </c>
      <c r="D2330" s="2">
        <f t="shared" si="286"/>
        <v>2.6819999999999999</v>
      </c>
      <c r="E2330" s="2">
        <f t="shared" si="288"/>
        <v>2.7169999999999996</v>
      </c>
      <c r="F2330" s="2">
        <f t="shared" si="289"/>
        <v>2.7584999999999997</v>
      </c>
      <c r="G2330" s="2">
        <f t="shared" si="283"/>
        <v>2.8179999999999996</v>
      </c>
      <c r="H2330" s="2">
        <f t="shared" si="287"/>
        <v>3.5972999999999904</v>
      </c>
      <c r="I2330" s="2">
        <f t="array" ref="I2330">SUMPRODUCT(B2314:B2333, (ROW(B2314:B2333)-ROW(B2314)+1)) / (20*21/2)</f>
        <v>2.7116666666666664</v>
      </c>
      <c r="J2330" s="2">
        <f t="shared" si="290"/>
        <v>2.7526358060110026</v>
      </c>
      <c r="K2330" s="2">
        <f t="shared" si="284"/>
        <v>2.9135220734043341</v>
      </c>
    </row>
    <row r="2331" spans="1:11" ht="13.5" x14ac:dyDescent="0.25">
      <c r="A2331" s="3">
        <f>TITRES_STAT!B2334</f>
        <v>45698</v>
      </c>
      <c r="B2331" s="5">
        <f>TITRES_STAT!D2334</f>
        <v>2.68</v>
      </c>
      <c r="C2331" s="2">
        <f t="shared" si="285"/>
        <v>0</v>
      </c>
      <c r="D2331" s="2">
        <f t="shared" si="286"/>
        <v>2.68</v>
      </c>
      <c r="E2331" s="2">
        <f t="shared" si="288"/>
        <v>2.7050000000000001</v>
      </c>
      <c r="F2331" s="2">
        <f t="shared" si="289"/>
        <v>2.7524999999999999</v>
      </c>
      <c r="G2331" s="2">
        <f t="shared" si="283"/>
        <v>2.8135999999999997</v>
      </c>
      <c r="H2331" s="2">
        <f t="shared" si="287"/>
        <v>3.5919999999999908</v>
      </c>
      <c r="I2331" s="2">
        <f t="array" ref="I2331">SUMPRODUCT(B2315:B2334, (ROW(B2315:B2334)-ROW(B2315)+1)) / (20*21/2)</f>
        <v>2.7049999999999996</v>
      </c>
      <c r="J2331" s="2">
        <f t="shared" si="290"/>
        <v>2.7457181102004311</v>
      </c>
      <c r="K2331" s="2">
        <f t="shared" si="284"/>
        <v>2.9043643450355368</v>
      </c>
    </row>
    <row r="2332" spans="1:11" ht="13.5" x14ac:dyDescent="0.25">
      <c r="A2332" s="3">
        <f>TITRES_STAT!B2335</f>
        <v>45699</v>
      </c>
      <c r="B2332" s="5">
        <f>TITRES_STAT!D2335</f>
        <v>2.68</v>
      </c>
      <c r="C2332" s="2">
        <f t="shared" si="285"/>
        <v>0</v>
      </c>
      <c r="D2332" s="2">
        <f t="shared" si="286"/>
        <v>2.68</v>
      </c>
      <c r="E2332" s="2">
        <f t="shared" si="288"/>
        <v>2.6930000000000001</v>
      </c>
      <c r="F2332" s="2">
        <f t="shared" si="289"/>
        <v>2.7465000000000002</v>
      </c>
      <c r="G2332" s="2">
        <f t="shared" si="283"/>
        <v>2.8117999999999999</v>
      </c>
      <c r="H2332" s="2">
        <f t="shared" si="287"/>
        <v>3.5866999999999911</v>
      </c>
      <c r="I2332" s="2">
        <f t="array" ref="I2332">SUMPRODUCT(B2316:B2335, (ROW(B2316:B2335)-ROW(B2316)+1)) / (20*21/2)</f>
        <v>2.698952380952381</v>
      </c>
      <c r="J2332" s="2">
        <f t="shared" si="290"/>
        <v>2.7394592425622948</v>
      </c>
      <c r="K2332" s="2">
        <f t="shared" si="284"/>
        <v>2.8955657432694371</v>
      </c>
    </row>
    <row r="2333" spans="1:11" ht="13.5" x14ac:dyDescent="0.25">
      <c r="A2333" s="3">
        <f>TITRES_STAT!B2336</f>
        <v>45700</v>
      </c>
      <c r="B2333" s="5">
        <f>TITRES_STAT!D2336</f>
        <v>2.67</v>
      </c>
      <c r="C2333" s="2">
        <f t="shared" si="285"/>
        <v>-1.0000000000000231E-2</v>
      </c>
      <c r="D2333" s="2">
        <f t="shared" si="286"/>
        <v>2.6779999999999999</v>
      </c>
      <c r="E2333" s="2">
        <f t="shared" si="288"/>
        <v>2.6920000000000002</v>
      </c>
      <c r="F2333" s="2">
        <f t="shared" si="289"/>
        <v>2.74</v>
      </c>
      <c r="G2333" s="2">
        <f t="shared" si="283"/>
        <v>2.8111999999999999</v>
      </c>
      <c r="H2333" s="2">
        <f t="shared" si="287"/>
        <v>3.5821499999999911</v>
      </c>
      <c r="I2333" s="2">
        <f t="array" ref="I2333">SUMPRODUCT(B2317:B2336, (ROW(B2317:B2336)-ROW(B2317)+1)) / (20*21/2)</f>
        <v>2.6820952380952381</v>
      </c>
      <c r="J2333" s="2">
        <f t="shared" si="290"/>
        <v>2.732844076603981</v>
      </c>
      <c r="K2333" s="2">
        <f t="shared" si="284"/>
        <v>2.8867200278471059</v>
      </c>
    </row>
    <row r="2334" spans="1:11" ht="13.5" x14ac:dyDescent="0.25">
      <c r="A2334" s="3">
        <f>TITRES_STAT!B2337</f>
        <v>45701</v>
      </c>
      <c r="B2334" s="5">
        <f>TITRES_STAT!D2337</f>
        <v>2.67</v>
      </c>
      <c r="C2334" s="2">
        <f t="shared" si="285"/>
        <v>0</v>
      </c>
      <c r="D2334" s="2">
        <f t="shared" si="286"/>
        <v>2.6760000000000002</v>
      </c>
      <c r="E2334" s="2">
        <f t="shared" si="288"/>
        <v>2.6789999999999998</v>
      </c>
      <c r="F2334" s="2">
        <f t="shared" si="289"/>
        <v>2.7335000000000003</v>
      </c>
      <c r="G2334" s="2">
        <f t="shared" si="283"/>
        <v>2.8081999999999998</v>
      </c>
      <c r="H2334" s="2">
        <f t="shared" si="287"/>
        <v>3.5775999999999915</v>
      </c>
      <c r="I2334" s="2">
        <f t="array" ref="I2334">SUMPRODUCT(B2318:B2337, (ROW(B2318:B2337)-ROW(B2318)+1)) / (20*21/2)</f>
        <v>2.6664285714285709</v>
      </c>
      <c r="J2334" s="2">
        <f t="shared" si="290"/>
        <v>2.7268589264512211</v>
      </c>
      <c r="K2334" s="2">
        <f t="shared" si="284"/>
        <v>2.8782212032256504</v>
      </c>
    </row>
    <row r="2335" spans="1:11" ht="13.5" x14ac:dyDescent="0.25">
      <c r="A2335" s="3">
        <f>TITRES_STAT!B2338</f>
        <v>45702</v>
      </c>
      <c r="B2335" s="5">
        <f>TITRES_STAT!D2338</f>
        <v>2.67</v>
      </c>
      <c r="C2335" s="2">
        <f t="shared" si="285"/>
        <v>0</v>
      </c>
      <c r="D2335" s="2">
        <f t="shared" si="286"/>
        <v>2.6740000000000004</v>
      </c>
      <c r="E2335" s="2">
        <f t="shared" si="288"/>
        <v>2.6779999999999999</v>
      </c>
      <c r="F2335" s="2">
        <f t="shared" si="289"/>
        <v>2.7270000000000003</v>
      </c>
      <c r="G2335" s="2">
        <f t="shared" si="283"/>
        <v>2.8075999999999994</v>
      </c>
      <c r="H2335" s="2">
        <f t="shared" si="287"/>
        <v>3.5730499999999914</v>
      </c>
      <c r="I2335" s="2">
        <f t="array" ref="I2335">SUMPRODUCT(B2319:B2338, (ROW(B2319:B2338)-ROW(B2319)+1)) / (20*21/2)</f>
        <v>2.6519523809523804</v>
      </c>
      <c r="J2335" s="2">
        <f t="shared" si="290"/>
        <v>2.7214437905987241</v>
      </c>
      <c r="K2335" s="2">
        <f t="shared" si="284"/>
        <v>2.8700556658442524</v>
      </c>
    </row>
    <row r="2336" spans="1:11" ht="13.5" x14ac:dyDescent="0.25">
      <c r="A2336" s="3">
        <f>TITRES_STAT!B2339</f>
        <v>45705</v>
      </c>
      <c r="B2336" s="5">
        <f>TITRES_STAT!D2339</f>
        <v>2.5499999999999998</v>
      </c>
      <c r="C2336" s="2">
        <f t="shared" si="285"/>
        <v>-0.12000000000000011</v>
      </c>
      <c r="D2336" s="2">
        <f t="shared" si="286"/>
        <v>2.6479999999999997</v>
      </c>
      <c r="E2336" s="2">
        <f t="shared" si="288"/>
        <v>2.6640000000000006</v>
      </c>
      <c r="F2336" s="2">
        <f t="shared" si="289"/>
        <v>2.7145000000000001</v>
      </c>
      <c r="G2336" s="2">
        <f t="shared" si="283"/>
        <v>2.8021999999999996</v>
      </c>
      <c r="H2336" s="2">
        <f t="shared" si="287"/>
        <v>3.5678999999999919</v>
      </c>
      <c r="I2336" s="2">
        <f t="array" ref="I2336">SUMPRODUCT(B2320:B2339, (ROW(B2320:B2339)-ROW(B2320)+1)) / (20*21/2)</f>
        <v>2.638666666666666</v>
      </c>
      <c r="J2336" s="2">
        <f t="shared" si="290"/>
        <v>2.7051158105417028</v>
      </c>
      <c r="K2336" s="2">
        <f t="shared" si="284"/>
        <v>2.8575044632621251</v>
      </c>
    </row>
    <row r="2337" spans="1:11" ht="13.5" x14ac:dyDescent="0.25">
      <c r="A2337" s="3">
        <f>TITRES_STAT!B2340</f>
        <v>45706</v>
      </c>
      <c r="B2337" s="5">
        <f>TITRES_STAT!D2340</f>
        <v>2.5499999999999998</v>
      </c>
      <c r="C2337" s="2">
        <f t="shared" si="285"/>
        <v>0</v>
      </c>
      <c r="D2337" s="2">
        <f t="shared" si="286"/>
        <v>2.6219999999999999</v>
      </c>
      <c r="E2337" s="2">
        <f t="shared" si="288"/>
        <v>2.6510000000000007</v>
      </c>
      <c r="F2337" s="2">
        <f t="shared" si="289"/>
        <v>2.702</v>
      </c>
      <c r="G2337" s="2">
        <f t="shared" si="283"/>
        <v>2.7952000000000004</v>
      </c>
      <c r="H2337" s="2">
        <f t="shared" si="287"/>
        <v>3.5627499999999919</v>
      </c>
      <c r="I2337" s="2">
        <f t="array" ref="I2337">SUMPRODUCT(B2321:B2340, (ROW(B2321:B2340)-ROW(B2321)+1)) / (20*21/2)</f>
        <v>2.6313333333333331</v>
      </c>
      <c r="J2337" s="2">
        <f t="shared" si="290"/>
        <v>2.6903428762043977</v>
      </c>
      <c r="K2337" s="2">
        <f t="shared" si="284"/>
        <v>2.8454454647028262</v>
      </c>
    </row>
    <row r="2338" spans="1:11" ht="13.5" x14ac:dyDescent="0.25">
      <c r="A2338" s="3">
        <f>TITRES_STAT!B2341</f>
        <v>45707</v>
      </c>
      <c r="B2338" s="5">
        <f>TITRES_STAT!D2341</f>
        <v>2.5499999999999998</v>
      </c>
      <c r="C2338" s="2">
        <f t="shared" si="285"/>
        <v>0</v>
      </c>
      <c r="D2338" s="2">
        <f t="shared" si="286"/>
        <v>2.5979999999999999</v>
      </c>
      <c r="E2338" s="2">
        <f t="shared" si="288"/>
        <v>2.6380000000000008</v>
      </c>
      <c r="F2338" s="2">
        <f t="shared" si="289"/>
        <v>2.6894999999999998</v>
      </c>
      <c r="G2338" s="2">
        <f t="shared" si="283"/>
        <v>2.7882000000000011</v>
      </c>
      <c r="H2338" s="2">
        <f t="shared" si="287"/>
        <v>3.5575999999999914</v>
      </c>
      <c r="I2338" s="2">
        <f t="array" ref="I2338">SUMPRODUCT(B2322:B2341, (ROW(B2322:B2341)-ROW(B2322)+1)) / (20*21/2)</f>
        <v>2.6249523809523803</v>
      </c>
      <c r="J2338" s="2">
        <f t="shared" si="290"/>
        <v>2.6769768879944551</v>
      </c>
      <c r="K2338" s="2">
        <f t="shared" si="284"/>
        <v>2.8338593680478135</v>
      </c>
    </row>
    <row r="2339" spans="1:11" ht="13.5" x14ac:dyDescent="0.25">
      <c r="A2339" s="3">
        <f>TITRES_STAT!B2342</f>
        <v>45708</v>
      </c>
      <c r="B2339" s="5">
        <f>TITRES_STAT!D2342</f>
        <v>2.5499999999999998</v>
      </c>
      <c r="C2339" s="2">
        <f t="shared" si="285"/>
        <v>0</v>
      </c>
      <c r="D2339" s="2">
        <f t="shared" si="286"/>
        <v>2.5740000000000003</v>
      </c>
      <c r="E2339" s="2">
        <f t="shared" si="288"/>
        <v>2.6250000000000004</v>
      </c>
      <c r="F2339" s="2">
        <f t="shared" si="289"/>
        <v>2.6769999999999996</v>
      </c>
      <c r="G2339" s="2">
        <f t="shared" si="283"/>
        <v>2.7786000000000013</v>
      </c>
      <c r="H2339" s="2">
        <f t="shared" si="287"/>
        <v>3.5524499999999914</v>
      </c>
      <c r="I2339" s="2">
        <f t="array" ref="I2339">SUMPRODUCT(B2323:B2342, (ROW(B2323:B2342)-ROW(B2323)+1)) / (20*21/2)</f>
        <v>2.6195238095238089</v>
      </c>
      <c r="J2339" s="2">
        <f t="shared" si="290"/>
        <v>2.6648838510426023</v>
      </c>
      <c r="K2339" s="2">
        <f t="shared" si="284"/>
        <v>2.8227276281243698</v>
      </c>
    </row>
    <row r="2340" spans="1:11" ht="13.5" x14ac:dyDescent="0.25">
      <c r="A2340" s="3">
        <f>TITRES_STAT!B2343</f>
        <v>45709</v>
      </c>
      <c r="B2340" s="5">
        <f>TITRES_STAT!D2343</f>
        <v>2.6</v>
      </c>
      <c r="C2340" s="2">
        <f t="shared" si="285"/>
        <v>5.0000000000000266E-2</v>
      </c>
      <c r="D2340" s="2">
        <f t="shared" si="286"/>
        <v>2.5599999999999996</v>
      </c>
      <c r="E2340" s="2">
        <f t="shared" si="288"/>
        <v>2.6170000000000004</v>
      </c>
      <c r="F2340" s="2">
        <f t="shared" si="289"/>
        <v>2.6669999999999998</v>
      </c>
      <c r="G2340" s="2">
        <f t="shared" si="283"/>
        <v>2.7726000000000011</v>
      </c>
      <c r="H2340" s="2">
        <f t="shared" si="287"/>
        <v>3.5475499999999913</v>
      </c>
      <c r="I2340" s="2">
        <f t="array" ref="I2340">SUMPRODUCT(B2324:B2343, (ROW(B2324:B2343)-ROW(B2324)+1)) / (20*21/2)</f>
        <v>2.6150476190476195</v>
      </c>
      <c r="J2340" s="2">
        <f t="shared" si="290"/>
        <v>2.6587044366575925</v>
      </c>
      <c r="K2340" s="2">
        <f t="shared" si="284"/>
        <v>2.8139932113351791</v>
      </c>
    </row>
    <row r="2341" spans="1:11" ht="13.5" x14ac:dyDescent="0.25">
      <c r="A2341" s="3">
        <f>TITRES_STAT!B2344</f>
        <v>45712</v>
      </c>
      <c r="B2341" s="5">
        <f>TITRES_STAT!D2344</f>
        <v>2.6</v>
      </c>
      <c r="C2341" s="2">
        <f t="shared" si="285"/>
        <v>0</v>
      </c>
      <c r="D2341" s="2">
        <f t="shared" si="286"/>
        <v>2.57</v>
      </c>
      <c r="E2341" s="2">
        <f t="shared" si="288"/>
        <v>2.6090000000000004</v>
      </c>
      <c r="F2341" s="2">
        <f t="shared" si="289"/>
        <v>2.6569999999999996</v>
      </c>
      <c r="G2341" s="2">
        <f t="shared" si="283"/>
        <v>2.7684000000000011</v>
      </c>
      <c r="H2341" s="2">
        <f t="shared" si="287"/>
        <v>3.5426499999999912</v>
      </c>
      <c r="I2341" s="2">
        <f t="array" ref="I2341">SUMPRODUCT(B2325:B2344, (ROW(B2325:B2344)-ROW(B2325)+1)) / (20*21/2)</f>
        <v>2.6109523809523809</v>
      </c>
      <c r="J2341" s="2">
        <f t="shared" si="290"/>
        <v>2.6531135379282982</v>
      </c>
      <c r="K2341" s="2">
        <f t="shared" si="284"/>
        <v>2.805601320694584</v>
      </c>
    </row>
    <row r="2342" spans="1:11" ht="13.5" x14ac:dyDescent="0.25">
      <c r="A2342" s="3">
        <f>TITRES_STAT!B2345</f>
        <v>45713</v>
      </c>
      <c r="B2342" s="5">
        <f>TITRES_STAT!D2345</f>
        <v>2.6</v>
      </c>
      <c r="C2342" s="2">
        <f t="shared" si="285"/>
        <v>0</v>
      </c>
      <c r="D2342" s="2">
        <f t="shared" si="286"/>
        <v>2.5799999999999996</v>
      </c>
      <c r="E2342" s="2">
        <f t="shared" si="288"/>
        <v>2.6010000000000004</v>
      </c>
      <c r="F2342" s="2">
        <f t="shared" si="289"/>
        <v>2.6469999999999998</v>
      </c>
      <c r="G2342" s="2">
        <f t="shared" si="283"/>
        <v>2.7642000000000002</v>
      </c>
      <c r="H2342" s="2">
        <f t="shared" si="287"/>
        <v>3.5377499999999911</v>
      </c>
      <c r="I2342" s="2">
        <f t="array" ref="I2342">SUMPRODUCT(B2326:B2345, (ROW(B2326:B2345)-ROW(B2326)+1)) / (20*21/2)</f>
        <v>2.5973333333333333</v>
      </c>
      <c r="J2342" s="2">
        <f t="shared" si="290"/>
        <v>2.6480551057446506</v>
      </c>
      <c r="K2342" s="2">
        <f t="shared" si="284"/>
        <v>2.7975385238046004</v>
      </c>
    </row>
    <row r="2343" spans="1:11" ht="13.5" x14ac:dyDescent="0.25">
      <c r="A2343" s="3">
        <f>TITRES_STAT!B2346</f>
        <v>45714</v>
      </c>
      <c r="B2343" s="5">
        <f>TITRES_STAT!D2346</f>
        <v>2.6</v>
      </c>
      <c r="C2343" s="2">
        <f t="shared" si="285"/>
        <v>0</v>
      </c>
      <c r="D2343" s="2">
        <f t="shared" si="286"/>
        <v>2.59</v>
      </c>
      <c r="E2343" s="2">
        <f t="shared" si="288"/>
        <v>2.5940000000000003</v>
      </c>
      <c r="F2343" s="2">
        <f t="shared" si="289"/>
        <v>2.6429999999999998</v>
      </c>
      <c r="G2343" s="2">
        <f t="shared" si="283"/>
        <v>2.76</v>
      </c>
      <c r="H2343" s="2">
        <f t="shared" si="287"/>
        <v>3.5328499999999909</v>
      </c>
      <c r="I2343" s="2">
        <f t="array" ref="I2343">SUMPRODUCT(B2327:B2346, (ROW(B2327:B2346)-ROW(B2327)+1)) / (20*21/2)</f>
        <v>2.5846190476190474</v>
      </c>
      <c r="J2343" s="2">
        <f t="shared" si="290"/>
        <v>2.643478429007065</v>
      </c>
      <c r="K2343" s="2">
        <f t="shared" si="284"/>
        <v>2.7897919150279495</v>
      </c>
    </row>
    <row r="2344" spans="1:11" ht="13.5" x14ac:dyDescent="0.25">
      <c r="A2344" s="3">
        <f>TITRES_STAT!B2347</f>
        <v>45715</v>
      </c>
      <c r="B2344" s="5">
        <f>TITRES_STAT!D2347</f>
        <v>2.6</v>
      </c>
      <c r="C2344" s="2">
        <f t="shared" si="285"/>
        <v>0</v>
      </c>
      <c r="D2344" s="2">
        <f t="shared" si="286"/>
        <v>2.6</v>
      </c>
      <c r="E2344" s="2">
        <f t="shared" si="288"/>
        <v>2.5870000000000006</v>
      </c>
      <c r="F2344" s="2">
        <f t="shared" si="289"/>
        <v>2.633</v>
      </c>
      <c r="G2344" s="2">
        <f t="shared" si="283"/>
        <v>2.7557999999999998</v>
      </c>
      <c r="H2344" s="2">
        <f t="shared" si="287"/>
        <v>3.5273499999999909</v>
      </c>
      <c r="I2344" s="2">
        <f t="array" ref="I2344">SUMPRODUCT(B2328:B2347, (ROW(B2328:B2347)-ROW(B2328)+1)) / (20*21/2)</f>
        <v>2.5728571428571425</v>
      </c>
      <c r="J2344" s="2">
        <f t="shared" si="290"/>
        <v>2.6393376262444872</v>
      </c>
      <c r="K2344" s="2">
        <f t="shared" si="284"/>
        <v>2.7823490948307752</v>
      </c>
    </row>
    <row r="2345" spans="1:11" ht="13.5" x14ac:dyDescent="0.25">
      <c r="A2345" s="3">
        <f>TITRES_STAT!B2348</f>
        <v>45716</v>
      </c>
      <c r="B2345" s="5">
        <f>TITRES_STAT!D2348</f>
        <v>2.4900000000000002</v>
      </c>
      <c r="C2345" s="2">
        <f t="shared" si="285"/>
        <v>-0.10999999999999988</v>
      </c>
      <c r="D2345" s="2">
        <f t="shared" si="286"/>
        <v>2.5780000000000003</v>
      </c>
      <c r="E2345" s="2">
        <f t="shared" si="288"/>
        <v>2.5690000000000004</v>
      </c>
      <c r="F2345" s="2">
        <f t="shared" si="289"/>
        <v>2.6235000000000004</v>
      </c>
      <c r="G2345" s="2">
        <f t="shared" si="283"/>
        <v>2.7471999999999999</v>
      </c>
      <c r="H2345" s="2">
        <f t="shared" si="287"/>
        <v>3.5212999999999908</v>
      </c>
      <c r="I2345" s="2">
        <f t="array" ref="I2345">SUMPRODUCT(B2329:B2348, (ROW(B2329:B2348)-ROW(B2329)+1)) / (20*21/2)</f>
        <v>2.5534285714285714</v>
      </c>
      <c r="J2345" s="2">
        <f t="shared" si="290"/>
        <v>2.6251149951735835</v>
      </c>
      <c r="K2345" s="2">
        <f t="shared" si="284"/>
        <v>2.7708844244452546</v>
      </c>
    </row>
    <row r="2346" spans="1:11" ht="13.5" x14ac:dyDescent="0.25">
      <c r="A2346" s="3">
        <f>TITRES_STAT!B2349</f>
        <v>45719</v>
      </c>
      <c r="B2346" s="5">
        <f>TITRES_STAT!D2349</f>
        <v>2.4900000000000002</v>
      </c>
      <c r="C2346" s="2">
        <f t="shared" si="285"/>
        <v>0</v>
      </c>
      <c r="D2346" s="2">
        <f t="shared" si="286"/>
        <v>2.556</v>
      </c>
      <c r="E2346" s="2">
        <f t="shared" si="288"/>
        <v>2.5630000000000002</v>
      </c>
      <c r="F2346" s="2">
        <f t="shared" si="289"/>
        <v>2.613500000000001</v>
      </c>
      <c r="G2346" s="2">
        <f t="shared" si="283"/>
        <v>2.7385999999999999</v>
      </c>
      <c r="H2346" s="2">
        <f t="shared" si="287"/>
        <v>3.5152499999999911</v>
      </c>
      <c r="I2346" s="2">
        <f t="array" ref="I2346">SUMPRODUCT(B2330:B2349, (ROW(B2330:B2349)-ROW(B2330)+1)) / (20*21/2)</f>
        <v>2.5334285714285714</v>
      </c>
      <c r="J2346" s="2">
        <f t="shared" si="290"/>
        <v>2.6122469003951467</v>
      </c>
      <c r="K2346" s="2">
        <f t="shared" si="284"/>
        <v>2.7598693489768134</v>
      </c>
    </row>
    <row r="2347" spans="1:11" ht="13.5" x14ac:dyDescent="0.25">
      <c r="A2347" s="3">
        <f>TITRES_STAT!B2350</f>
        <v>45720</v>
      </c>
      <c r="B2347" s="5">
        <f>TITRES_STAT!D2350</f>
        <v>2.4900000000000002</v>
      </c>
      <c r="C2347" s="2">
        <f t="shared" si="285"/>
        <v>0</v>
      </c>
      <c r="D2347" s="2">
        <f t="shared" si="286"/>
        <v>2.5339999999999998</v>
      </c>
      <c r="E2347" s="2">
        <f t="shared" si="288"/>
        <v>2.5569999999999999</v>
      </c>
      <c r="F2347" s="2">
        <f t="shared" si="289"/>
        <v>2.604000000000001</v>
      </c>
      <c r="G2347" s="2">
        <f t="shared" si="283"/>
        <v>2.73</v>
      </c>
      <c r="H2347" s="2">
        <f t="shared" si="287"/>
        <v>3.5091999999999914</v>
      </c>
      <c r="I2347" s="2">
        <f t="array" ref="I2347">SUMPRODUCT(B2331:B2350, (ROW(B2331:B2350)-ROW(B2331)+1)) / (20*21/2)</f>
        <v>2.5072380952380953</v>
      </c>
      <c r="J2347" s="2">
        <f t="shared" si="290"/>
        <v>2.6006043384527517</v>
      </c>
      <c r="K2347" s="2">
        <f t="shared" si="284"/>
        <v>2.7492862372522326</v>
      </c>
    </row>
    <row r="2348" spans="1:11" ht="13.5" x14ac:dyDescent="0.25">
      <c r="A2348" s="3">
        <f>TITRES_STAT!B2351</f>
        <v>45721</v>
      </c>
      <c r="B2348" s="5">
        <f>TITRES_STAT!D2351</f>
        <v>2.4</v>
      </c>
      <c r="C2348" s="2">
        <f t="shared" si="285"/>
        <v>-9.0000000000000302E-2</v>
      </c>
      <c r="D2348" s="2">
        <f t="shared" si="286"/>
        <v>2.4940000000000002</v>
      </c>
      <c r="E2348" s="2">
        <f t="shared" si="288"/>
        <v>2.5420000000000003</v>
      </c>
      <c r="F2348" s="2">
        <f t="shared" si="289"/>
        <v>2.5900000000000007</v>
      </c>
      <c r="G2348" s="2">
        <f t="shared" si="283"/>
        <v>2.722</v>
      </c>
      <c r="H2348" s="2">
        <f t="shared" si="287"/>
        <v>3.5026999999999919</v>
      </c>
      <c r="I2348" s="2">
        <f t="array" ref="I2348">SUMPRODUCT(B2332:B2351, (ROW(B2332:B2351)-ROW(B2332)+1)) / (20*21/2)</f>
        <v>2.492380952380953</v>
      </c>
      <c r="J2348" s="2">
        <f t="shared" si="290"/>
        <v>2.5814991633620137</v>
      </c>
      <c r="K2348" s="2">
        <f t="shared" si="284"/>
        <v>2.7355887377521451</v>
      </c>
    </row>
    <row r="2349" spans="1:11" ht="13.5" x14ac:dyDescent="0.25">
      <c r="A2349" s="3">
        <f>TITRES_STAT!B2352</f>
        <v>45722</v>
      </c>
      <c r="B2349" s="5">
        <f>TITRES_STAT!D2352</f>
        <v>2.38</v>
      </c>
      <c r="C2349" s="2">
        <f t="shared" si="285"/>
        <v>-2.0000000000000018E-2</v>
      </c>
      <c r="D2349" s="2">
        <f t="shared" si="286"/>
        <v>2.4500000000000002</v>
      </c>
      <c r="E2349" s="2">
        <f t="shared" si="288"/>
        <v>2.5249999999999995</v>
      </c>
      <c r="F2349" s="2">
        <f t="shared" si="289"/>
        <v>2.5750000000000006</v>
      </c>
      <c r="G2349" s="2">
        <f t="shared" si="283"/>
        <v>2.7111999999999998</v>
      </c>
      <c r="H2349" s="2">
        <f t="shared" si="287"/>
        <v>3.4960999999999918</v>
      </c>
      <c r="I2349" s="2">
        <f t="array" ref="I2349">SUMPRODUCT(B2333:B2352, (ROW(B2333:B2352)-ROW(B2333)+1)) / (20*21/2)</f>
        <v>2.4693333333333332</v>
      </c>
      <c r="J2349" s="2">
        <f t="shared" si="290"/>
        <v>2.5623087668513458</v>
      </c>
      <c r="K2349" s="2">
        <f t="shared" si="284"/>
        <v>2.7216440813697078</v>
      </c>
    </row>
    <row r="2350" spans="1:11" ht="13.5" x14ac:dyDescent="0.25">
      <c r="A2350" s="3">
        <f>TITRES_STAT!B2353</f>
        <v>45723</v>
      </c>
      <c r="B2350" s="5">
        <f>TITRES_STAT!D2353</f>
        <v>2.2999999999999998</v>
      </c>
      <c r="C2350" s="2">
        <f t="shared" si="285"/>
        <v>-8.0000000000000071E-2</v>
      </c>
      <c r="D2350" s="2">
        <f t="shared" si="286"/>
        <v>2.4120000000000004</v>
      </c>
      <c r="E2350" s="2">
        <f t="shared" si="288"/>
        <v>2.4950000000000001</v>
      </c>
      <c r="F2350" s="2">
        <f t="shared" si="289"/>
        <v>2.5560000000000005</v>
      </c>
      <c r="G2350" s="2">
        <f t="shared" si="283"/>
        <v>2.6969999999999992</v>
      </c>
      <c r="H2350" s="2">
        <f t="shared" si="287"/>
        <v>3.4890999999999912</v>
      </c>
      <c r="I2350" s="2">
        <f t="array" ref="I2350">SUMPRODUCT(B2334:B2353, (ROW(B2334:B2353)-ROW(B2334)+1)) / (20*21/2)</f>
        <v>2.4576190476190471</v>
      </c>
      <c r="J2350" s="2">
        <f t="shared" si="290"/>
        <v>2.5373269795321702</v>
      </c>
      <c r="K2350" s="2">
        <f t="shared" si="284"/>
        <v>2.7051090193552096</v>
      </c>
    </row>
    <row r="2351" spans="1:11" ht="13.5" x14ac:dyDescent="0.25">
      <c r="A2351" s="3">
        <f>TITRES_STAT!B2354</f>
        <v>45726</v>
      </c>
      <c r="B2351" s="5">
        <f>TITRES_STAT!D2354</f>
        <v>2.4</v>
      </c>
      <c r="C2351" s="2">
        <f t="shared" si="285"/>
        <v>0.10000000000000009</v>
      </c>
      <c r="D2351" s="2">
        <f t="shared" si="286"/>
        <v>2.3940000000000001</v>
      </c>
      <c r="E2351" s="2">
        <f t="shared" si="288"/>
        <v>2.4750000000000001</v>
      </c>
      <c r="F2351" s="2">
        <f t="shared" si="289"/>
        <v>2.5420000000000007</v>
      </c>
      <c r="G2351" s="2">
        <f t="shared" si="283"/>
        <v>2.6874000000000002</v>
      </c>
      <c r="H2351" s="2">
        <f t="shared" si="287"/>
        <v>3.4825999999999908</v>
      </c>
      <c r="I2351" s="2">
        <f t="array" ref="I2351">SUMPRODUCT(B2335:B2354, (ROW(B2335:B2354)-ROW(B2335)+1)) / (20*21/2)</f>
        <v>2.4376666666666669</v>
      </c>
      <c r="J2351" s="2">
        <f t="shared" si="290"/>
        <v>2.5242482195767257</v>
      </c>
      <c r="K2351" s="2">
        <f t="shared" si="284"/>
        <v>2.6931439597726525</v>
      </c>
    </row>
    <row r="2352" spans="1:11" ht="13.5" x14ac:dyDescent="0.25">
      <c r="A2352" s="3">
        <f>TITRES_STAT!B2355</f>
        <v>45727</v>
      </c>
      <c r="B2352" s="5">
        <f>TITRES_STAT!D2355</f>
        <v>2.2999999999999998</v>
      </c>
      <c r="C2352" s="2">
        <f t="shared" si="285"/>
        <v>-0.10000000000000009</v>
      </c>
      <c r="D2352" s="2">
        <f t="shared" si="286"/>
        <v>2.3559999999999994</v>
      </c>
      <c r="E2352" s="2">
        <f t="shared" si="288"/>
        <v>2.4449999999999998</v>
      </c>
      <c r="F2352" s="2">
        <f t="shared" si="289"/>
        <v>2.5230000000000006</v>
      </c>
      <c r="G2352" s="2">
        <f t="shared" si="283"/>
        <v>2.6757999999999997</v>
      </c>
      <c r="H2352" s="2">
        <f t="shared" si="287"/>
        <v>3.4755999999999903</v>
      </c>
      <c r="I2352" s="2">
        <f t="array" ref="I2352">SUMPRODUCT(B2336:B2355, (ROW(B2336:B2355)-ROW(B2336)+1)) / (20*21/2)</f>
        <v>2.4194761904761899</v>
      </c>
      <c r="J2352" s="2">
        <f t="shared" si="290"/>
        <v>2.5028912462837045</v>
      </c>
      <c r="K2352" s="2">
        <f t="shared" si="284"/>
        <v>2.6777265495854898</v>
      </c>
    </row>
    <row r="2353" spans="1:11" ht="13.5" x14ac:dyDescent="0.25">
      <c r="A2353" s="3">
        <f>TITRES_STAT!B2356</f>
        <v>45728</v>
      </c>
      <c r="B2353" s="5">
        <f>TITRES_STAT!D2356</f>
        <v>2.4</v>
      </c>
      <c r="C2353" s="2">
        <f t="shared" si="285"/>
        <v>0.10000000000000009</v>
      </c>
      <c r="D2353" s="2">
        <f t="shared" si="286"/>
        <v>2.3559999999999999</v>
      </c>
      <c r="E2353" s="2">
        <f t="shared" si="288"/>
        <v>2.4249999999999998</v>
      </c>
      <c r="F2353" s="2">
        <f t="shared" si="289"/>
        <v>2.5095000000000001</v>
      </c>
      <c r="G2353" s="2">
        <f t="shared" si="283"/>
        <v>2.6661999999999995</v>
      </c>
      <c r="H2353" s="2">
        <f t="shared" si="287"/>
        <v>3.4690999999999899</v>
      </c>
      <c r="I2353" s="2">
        <f t="array" ref="I2353">SUMPRODUCT(B2337:B2356, (ROW(B2337:B2356)-ROW(B2337)+1)) / (20*21/2)</f>
        <v>2.4125714285714284</v>
      </c>
      <c r="J2353" s="2">
        <f t="shared" si="290"/>
        <v>2.493092079970971</v>
      </c>
      <c r="K2353" s="2">
        <f t="shared" si="284"/>
        <v>2.6668353123468433</v>
      </c>
    </row>
    <row r="2354" spans="1:11" ht="13.5" x14ac:dyDescent="0.25">
      <c r="A2354" s="3">
        <f>TITRES_STAT!B2357</f>
        <v>45729</v>
      </c>
      <c r="B2354" s="5">
        <f>TITRES_STAT!D2357</f>
        <v>2.2999999999999998</v>
      </c>
      <c r="C2354" s="2">
        <f t="shared" si="285"/>
        <v>-0.10000000000000009</v>
      </c>
      <c r="D2354" s="2">
        <f t="shared" si="286"/>
        <v>2.34</v>
      </c>
      <c r="E2354" s="2">
        <f t="shared" si="288"/>
        <v>2.395</v>
      </c>
      <c r="F2354" s="2">
        <f t="shared" si="289"/>
        <v>2.4910000000000001</v>
      </c>
      <c r="G2354" s="2">
        <f t="shared" ref="G2354:G2417" si="291">AVERAGE(B2305:B2354)</f>
        <v>2.6545999999999998</v>
      </c>
      <c r="H2354" s="2">
        <f t="shared" si="287"/>
        <v>3.4620999999999897</v>
      </c>
      <c r="I2354" s="2">
        <f t="array" ref="I2354">SUMPRODUCT(B2338:B2357, (ROW(B2338:B2357)-ROW(B2338)+1)) / (20*21/2)</f>
        <v>2.4063809523809527</v>
      </c>
      <c r="J2354" s="2">
        <f t="shared" si="290"/>
        <v>2.4747023580689738</v>
      </c>
      <c r="K2354" s="2">
        <f t="shared" si="284"/>
        <v>2.6524496138234381</v>
      </c>
    </row>
    <row r="2355" spans="1:11" ht="13.5" x14ac:dyDescent="0.25">
      <c r="A2355" s="3">
        <f>TITRES_STAT!B2358</f>
        <v>45730</v>
      </c>
      <c r="B2355" s="5">
        <f>TITRES_STAT!D2358</f>
        <v>2.2999999999999998</v>
      </c>
      <c r="C2355" s="2">
        <f t="shared" si="285"/>
        <v>0</v>
      </c>
      <c r="D2355" s="2">
        <f t="shared" si="286"/>
        <v>2.34</v>
      </c>
      <c r="E2355" s="2">
        <f t="shared" si="288"/>
        <v>2.3760000000000003</v>
      </c>
      <c r="F2355" s="2">
        <f t="shared" si="289"/>
        <v>2.4724999999999997</v>
      </c>
      <c r="G2355" s="2">
        <f t="shared" si="291"/>
        <v>2.6429999999999993</v>
      </c>
      <c r="H2355" s="2">
        <f t="shared" si="287"/>
        <v>3.4550999999999896</v>
      </c>
      <c r="I2355" s="2">
        <f t="array" ref="I2355">SUMPRODUCT(B2339:B2358, (ROW(B2339:B2358)-ROW(B2339)+1)) / (20*21/2)</f>
        <v>2.4009047619047621</v>
      </c>
      <c r="J2355" s="2">
        <f t="shared" si="290"/>
        <v>2.4580640382528811</v>
      </c>
      <c r="K2355" s="2">
        <f t="shared" ref="K2355:K2418" si="292">$K$4*B2355+(1-$K$4)*K2354</f>
        <v>2.6386280603401664</v>
      </c>
    </row>
    <row r="2356" spans="1:11" ht="13.5" x14ac:dyDescent="0.25">
      <c r="A2356" s="3">
        <f>TITRES_STAT!B2359</f>
        <v>45733</v>
      </c>
      <c r="B2356" s="5">
        <f>TITRES_STAT!D2359</f>
        <v>2.4</v>
      </c>
      <c r="C2356" s="2">
        <f t="shared" si="285"/>
        <v>0.10000000000000009</v>
      </c>
      <c r="D2356" s="2">
        <f t="shared" si="286"/>
        <v>2.34</v>
      </c>
      <c r="E2356" s="2">
        <f t="shared" si="288"/>
        <v>2.367</v>
      </c>
      <c r="F2356" s="2">
        <f t="shared" si="289"/>
        <v>2.4649999999999994</v>
      </c>
      <c r="G2356" s="2">
        <f t="shared" si="291"/>
        <v>2.6333999999999991</v>
      </c>
      <c r="H2356" s="2">
        <f t="shared" si="287"/>
        <v>3.4485999999999901</v>
      </c>
      <c r="I2356" s="2">
        <f t="array" ref="I2356">SUMPRODUCT(B2340:B2359, (ROW(B2340:B2359)-ROW(B2340)+1)) / (20*21/2)</f>
        <v>2.3913809523809526</v>
      </c>
      <c r="J2356" s="2">
        <f t="shared" si="290"/>
        <v>2.4525341298478449</v>
      </c>
      <c r="K2356" s="2">
        <f t="shared" si="292"/>
        <v>2.6292700971895719</v>
      </c>
    </row>
    <row r="2357" spans="1:11" ht="13.5" x14ac:dyDescent="0.25">
      <c r="A2357" s="3">
        <f>TITRES_STAT!B2360</f>
        <v>45734</v>
      </c>
      <c r="B2357" s="5">
        <f>TITRES_STAT!D2360</f>
        <v>2.4</v>
      </c>
      <c r="C2357" s="2">
        <f t="shared" si="285"/>
        <v>0</v>
      </c>
      <c r="D2357" s="2">
        <f t="shared" si="286"/>
        <v>2.36</v>
      </c>
      <c r="E2357" s="2">
        <f t="shared" si="288"/>
        <v>2.3579999999999997</v>
      </c>
      <c r="F2357" s="2">
        <f t="shared" si="289"/>
        <v>2.4574999999999991</v>
      </c>
      <c r="G2357" s="2">
        <f t="shared" si="291"/>
        <v>2.6237999999999988</v>
      </c>
      <c r="H2357" s="2">
        <f t="shared" si="287"/>
        <v>3.4420999999999902</v>
      </c>
      <c r="I2357" s="2">
        <f t="array" ref="I2357">SUMPRODUCT(B2341:B2360, (ROW(B2341:B2360)-ROW(B2341)+1)) / (20*21/2)</f>
        <v>2.3923333333333332</v>
      </c>
      <c r="J2357" s="2">
        <f t="shared" si="290"/>
        <v>2.4475308793861457</v>
      </c>
      <c r="K2357" s="2">
        <f t="shared" si="292"/>
        <v>2.6202791129860596</v>
      </c>
    </row>
    <row r="2358" spans="1:11" ht="13.5" x14ac:dyDescent="0.25">
      <c r="A2358" s="3">
        <f>TITRES_STAT!B2361</f>
        <v>45735</v>
      </c>
      <c r="B2358" s="5">
        <f>TITRES_STAT!D2361</f>
        <v>2.4</v>
      </c>
      <c r="C2358" s="2">
        <f t="shared" si="285"/>
        <v>0</v>
      </c>
      <c r="D2358" s="2">
        <f t="shared" si="286"/>
        <v>2.3600000000000003</v>
      </c>
      <c r="E2358" s="2">
        <f t="shared" si="288"/>
        <v>2.3579999999999997</v>
      </c>
      <c r="F2358" s="2">
        <f t="shared" si="289"/>
        <v>2.4499999999999993</v>
      </c>
      <c r="G2358" s="2">
        <f t="shared" si="291"/>
        <v>2.6157999999999992</v>
      </c>
      <c r="H2358" s="2">
        <f t="shared" si="287"/>
        <v>3.4355999999999902</v>
      </c>
      <c r="I2358" s="2">
        <f t="array" ref="I2358">SUMPRODUCT(B2342:B2361, (ROW(B2342:B2361)-ROW(B2342)+1)) / (20*21/2)</f>
        <v>2.4044761904761907</v>
      </c>
      <c r="J2358" s="2">
        <f t="shared" si="290"/>
        <v>2.4430041289684175</v>
      </c>
      <c r="K2358" s="2">
        <f t="shared" si="292"/>
        <v>2.6116407163983713</v>
      </c>
    </row>
    <row r="2359" spans="1:11" ht="13.5" x14ac:dyDescent="0.25">
      <c r="A2359" s="3">
        <f>TITRES_STAT!B2362</f>
        <v>45737</v>
      </c>
      <c r="B2359" s="5">
        <f>TITRES_STAT!D2362</f>
        <v>2.35</v>
      </c>
      <c r="C2359" s="2">
        <f t="shared" si="285"/>
        <v>-4.9999999999999822E-2</v>
      </c>
      <c r="D2359" s="2">
        <f t="shared" si="286"/>
        <v>2.37</v>
      </c>
      <c r="E2359" s="2">
        <f t="shared" si="288"/>
        <v>2.3549999999999995</v>
      </c>
      <c r="F2359" s="2">
        <f t="shared" si="289"/>
        <v>2.4399999999999991</v>
      </c>
      <c r="G2359" s="2">
        <f t="shared" si="291"/>
        <v>2.6067999999999989</v>
      </c>
      <c r="H2359" s="2">
        <f t="shared" si="287"/>
        <v>3.4296499999999908</v>
      </c>
      <c r="I2359" s="2">
        <f t="array" ref="I2359">SUMPRODUCT(B2343:B2362, (ROW(B2343:B2362)-ROW(B2343)+1)) / (20*21/2)</f>
        <v>2.427285714285714</v>
      </c>
      <c r="J2359" s="2">
        <f t="shared" si="290"/>
        <v>2.4341465928761874</v>
      </c>
      <c r="K2359" s="2">
        <f t="shared" si="292"/>
        <v>2.6013802961474548</v>
      </c>
    </row>
    <row r="2360" spans="1:11" ht="13.5" x14ac:dyDescent="0.25">
      <c r="A2360" s="3">
        <f>TITRES_STAT!B2363</f>
        <v>45740</v>
      </c>
      <c r="B2360" s="5">
        <f>TITRES_STAT!D2363</f>
        <v>2.4500000000000002</v>
      </c>
      <c r="C2360" s="2">
        <f t="shared" si="285"/>
        <v>0.10000000000000009</v>
      </c>
      <c r="D2360" s="2">
        <f t="shared" si="286"/>
        <v>2.4</v>
      </c>
      <c r="E2360" s="2">
        <f t="shared" si="288"/>
        <v>2.37</v>
      </c>
      <c r="F2360" s="2">
        <f t="shared" si="289"/>
        <v>2.4324999999999997</v>
      </c>
      <c r="G2360" s="2">
        <f t="shared" si="291"/>
        <v>2.5997999999999992</v>
      </c>
      <c r="H2360" s="2">
        <f t="shared" si="287"/>
        <v>3.4234499999999919</v>
      </c>
      <c r="I2360" s="2">
        <f t="array" ref="I2360">SUMPRODUCT(B2344:B2363, (ROW(B2344:B2363)-ROW(B2344)+1)) / (20*21/2)</f>
        <v>2.4611904761904762</v>
      </c>
      <c r="J2360" s="2">
        <f t="shared" si="290"/>
        <v>2.4356564411736934</v>
      </c>
      <c r="K2360" s="2">
        <f t="shared" si="292"/>
        <v>2.595443813945594</v>
      </c>
    </row>
    <row r="2361" spans="1:11" ht="13.5" x14ac:dyDescent="0.25">
      <c r="A2361" s="3">
        <f>TITRES_STAT!B2364</f>
        <v>45741</v>
      </c>
      <c r="B2361" s="5">
        <f>TITRES_STAT!D2364</f>
        <v>2.56</v>
      </c>
      <c r="C2361" s="2">
        <f t="shared" si="285"/>
        <v>0.10999999999999988</v>
      </c>
      <c r="D2361" s="2">
        <f t="shared" si="286"/>
        <v>2.4320000000000004</v>
      </c>
      <c r="E2361" s="2">
        <f t="shared" si="288"/>
        <v>2.3860000000000001</v>
      </c>
      <c r="F2361" s="2">
        <f t="shared" si="289"/>
        <v>2.4304999999999999</v>
      </c>
      <c r="G2361" s="2">
        <f t="shared" si="291"/>
        <v>2.5949999999999989</v>
      </c>
      <c r="H2361" s="2">
        <f t="shared" si="287"/>
        <v>3.4177999999999917</v>
      </c>
      <c r="I2361" s="2">
        <f t="array" ref="I2361">SUMPRODUCT(B2345:B2364, (ROW(B2345:B2364)-ROW(B2345)+1)) / (20*21/2)</f>
        <v>2.5056190476190472</v>
      </c>
      <c r="J2361" s="2">
        <f t="shared" si="290"/>
        <v>2.4474986848714368</v>
      </c>
      <c r="K2361" s="2">
        <f t="shared" si="292"/>
        <v>2.5940538604575316</v>
      </c>
    </row>
    <row r="2362" spans="1:11" ht="13.5" x14ac:dyDescent="0.25">
      <c r="A2362" s="3">
        <f>TITRES_STAT!B2365</f>
        <v>45742</v>
      </c>
      <c r="B2362" s="5">
        <f>TITRES_STAT!D2365</f>
        <v>2.67</v>
      </c>
      <c r="C2362" s="2">
        <f t="shared" si="285"/>
        <v>0.10999999999999988</v>
      </c>
      <c r="D2362" s="2">
        <f t="shared" si="286"/>
        <v>2.4859999999999998</v>
      </c>
      <c r="E2362" s="2">
        <f t="shared" si="288"/>
        <v>2.4229999999999996</v>
      </c>
      <c r="F2362" s="2">
        <f t="shared" si="289"/>
        <v>2.4340000000000002</v>
      </c>
      <c r="G2362" s="2">
        <f t="shared" si="291"/>
        <v>2.5923999999999996</v>
      </c>
      <c r="H2362" s="2">
        <f t="shared" si="287"/>
        <v>3.4126999999999921</v>
      </c>
      <c r="I2362" s="2">
        <f t="array" ref="I2362">SUMPRODUCT(B2346:B2365, (ROW(B2346:B2365)-ROW(B2346)+1)) / (20*21/2)</f>
        <v>2.5609523809523806</v>
      </c>
      <c r="J2362" s="2">
        <f t="shared" si="290"/>
        <v>2.4686892863122525</v>
      </c>
      <c r="K2362" s="2">
        <f t="shared" si="292"/>
        <v>2.5970321404395889</v>
      </c>
    </row>
    <row r="2363" spans="1:11" ht="13.5" x14ac:dyDescent="0.25">
      <c r="A2363" s="3">
        <f>TITRES_STAT!B2366</f>
        <v>45743</v>
      </c>
      <c r="B2363" s="5">
        <f>TITRES_STAT!D2366</f>
        <v>2.79</v>
      </c>
      <c r="C2363" s="2">
        <f t="shared" si="285"/>
        <v>0.12000000000000011</v>
      </c>
      <c r="D2363" s="2">
        <f t="shared" si="286"/>
        <v>2.5640000000000001</v>
      </c>
      <c r="E2363" s="2">
        <f t="shared" si="288"/>
        <v>2.4619999999999997</v>
      </c>
      <c r="F2363" s="2">
        <f t="shared" si="289"/>
        <v>2.4435000000000002</v>
      </c>
      <c r="G2363" s="2">
        <f t="shared" si="291"/>
        <v>2.5921999999999996</v>
      </c>
      <c r="H2363" s="2">
        <f t="shared" si="287"/>
        <v>3.4081999999999919</v>
      </c>
      <c r="I2363" s="2">
        <f t="array" ref="I2363">SUMPRODUCT(B2347:B2366, (ROW(B2347:B2366)-ROW(B2347)+1)) / (20*21/2)</f>
        <v>2.601285714285714</v>
      </c>
      <c r="J2363" s="2">
        <f t="shared" si="290"/>
        <v>2.4992903066634664</v>
      </c>
      <c r="K2363" s="2">
        <f t="shared" si="292"/>
        <v>2.6045995074811739</v>
      </c>
    </row>
    <row r="2364" spans="1:11" ht="13.5" x14ac:dyDescent="0.25">
      <c r="A2364" s="3">
        <f>TITRES_STAT!B2367</f>
        <v>45744</v>
      </c>
      <c r="B2364" s="5">
        <f>TITRES_STAT!D2367</f>
        <v>2.91</v>
      </c>
      <c r="C2364" s="2">
        <f t="shared" si="285"/>
        <v>0.12000000000000011</v>
      </c>
      <c r="D2364" s="2">
        <f t="shared" si="286"/>
        <v>2.6759999999999997</v>
      </c>
      <c r="E2364" s="2">
        <f t="shared" si="288"/>
        <v>2.5230000000000001</v>
      </c>
      <c r="F2364" s="2">
        <f t="shared" si="289"/>
        <v>2.4590000000000005</v>
      </c>
      <c r="G2364" s="2">
        <f t="shared" si="291"/>
        <v>2.5943999999999994</v>
      </c>
      <c r="H2364" s="2">
        <f t="shared" si="287"/>
        <v>3.4034999999999922</v>
      </c>
      <c r="I2364" s="2">
        <f t="array" ref="I2364">SUMPRODUCT(B2348:B2367, (ROW(B2348:B2367)-ROW(B2348)+1)) / (20*21/2)</f>
        <v>2.6520000000000001</v>
      </c>
      <c r="J2364" s="2">
        <f t="shared" si="290"/>
        <v>2.5384055155526601</v>
      </c>
      <c r="K2364" s="2">
        <f t="shared" si="292"/>
        <v>2.6165759973838729</v>
      </c>
    </row>
    <row r="2365" spans="1:11" ht="13.5" x14ac:dyDescent="0.25">
      <c r="A2365" s="3">
        <f>TITRES_STAT!B2368</f>
        <v>45749</v>
      </c>
      <c r="B2365" s="5">
        <f>TITRES_STAT!D2368</f>
        <v>3.04</v>
      </c>
      <c r="C2365" s="2">
        <f t="shared" si="285"/>
        <v>0.12999999999999989</v>
      </c>
      <c r="D2365" s="2">
        <f t="shared" si="286"/>
        <v>2.7939999999999996</v>
      </c>
      <c r="E2365" s="2">
        <f t="shared" si="288"/>
        <v>2.597</v>
      </c>
      <c r="F2365" s="2">
        <f t="shared" si="289"/>
        <v>2.4864999999999999</v>
      </c>
      <c r="G2365" s="2">
        <f t="shared" si="291"/>
        <v>2.5991999999999997</v>
      </c>
      <c r="H2365" s="2">
        <f t="shared" si="287"/>
        <v>3.3994499999999928</v>
      </c>
      <c r="I2365" s="2">
        <f t="array" ref="I2365">SUMPRODUCT(B2349:B2368, (ROW(B2349:B2368)-ROW(B2349)+1)) / (20*21/2)</f>
        <v>2.7000952380952379</v>
      </c>
      <c r="J2365" s="2">
        <f t="shared" si="290"/>
        <v>2.5861764188333591</v>
      </c>
      <c r="K2365" s="2">
        <f t="shared" si="292"/>
        <v>2.6331808602315641</v>
      </c>
    </row>
    <row r="2366" spans="1:11" ht="13.5" x14ac:dyDescent="0.25">
      <c r="A2366" s="3">
        <f>TITRES_STAT!B2369</f>
        <v>45750</v>
      </c>
      <c r="B2366" s="5">
        <f>TITRES_STAT!D2369</f>
        <v>2.91</v>
      </c>
      <c r="C2366" s="2">
        <f t="shared" si="285"/>
        <v>-0.12999999999999989</v>
      </c>
      <c r="D2366" s="2">
        <f t="shared" si="286"/>
        <v>2.8639999999999999</v>
      </c>
      <c r="E2366" s="2">
        <f t="shared" si="288"/>
        <v>2.6480000000000001</v>
      </c>
      <c r="F2366" s="2">
        <f t="shared" si="289"/>
        <v>2.5075000000000003</v>
      </c>
      <c r="G2366" s="2">
        <f t="shared" si="291"/>
        <v>2.6013999999999999</v>
      </c>
      <c r="H2366" s="2">
        <f t="shared" si="287"/>
        <v>3.3938999999999919</v>
      </c>
      <c r="I2366" s="2">
        <f t="array" ref="I2366">SUMPRODUCT(B2350:B2369, (ROW(B2350:B2369)-ROW(B2350)+1)) / (20*21/2)</f>
        <v>2.7327619047619054</v>
      </c>
      <c r="J2366" s="2">
        <f t="shared" si="290"/>
        <v>2.6170167598968486</v>
      </c>
      <c r="K2366" s="2">
        <f t="shared" si="292"/>
        <v>2.6440365127715029</v>
      </c>
    </row>
    <row r="2367" spans="1:11" ht="13.5" x14ac:dyDescent="0.25">
      <c r="A2367" s="3">
        <f>TITRES_STAT!B2370</f>
        <v>45751</v>
      </c>
      <c r="B2367" s="5">
        <f>TITRES_STAT!D2370</f>
        <v>3.04</v>
      </c>
      <c r="C2367" s="2">
        <f t="shared" si="285"/>
        <v>0.12999999999999989</v>
      </c>
      <c r="D2367" s="2">
        <f t="shared" si="286"/>
        <v>2.9380000000000002</v>
      </c>
      <c r="E2367" s="2">
        <f t="shared" si="288"/>
        <v>2.7119999999999997</v>
      </c>
      <c r="F2367" s="2">
        <f t="shared" si="289"/>
        <v>2.5349999999999997</v>
      </c>
      <c r="G2367" s="2">
        <f t="shared" si="291"/>
        <v>2.6061999999999994</v>
      </c>
      <c r="H2367" s="2">
        <f t="shared" si="287"/>
        <v>3.3880999999999917</v>
      </c>
      <c r="I2367" s="2">
        <f t="array" ref="I2367">SUMPRODUCT(B2351:B2370, (ROW(B2351:B2370)-ROW(B2351)+1)) / (20*21/2)</f>
        <v>2.7629047619047622</v>
      </c>
      <c r="J2367" s="2">
        <f t="shared" si="290"/>
        <v>2.6573008780019105</v>
      </c>
      <c r="K2367" s="2">
        <f t="shared" si="292"/>
        <v>2.6595644926628164</v>
      </c>
    </row>
    <row r="2368" spans="1:11" ht="13.5" x14ac:dyDescent="0.25">
      <c r="A2368" s="3">
        <f>TITRES_STAT!B2371</f>
        <v>45754</v>
      </c>
      <c r="B2368" s="5">
        <f>TITRES_STAT!D2371</f>
        <v>3.04</v>
      </c>
      <c r="C2368" s="2">
        <f t="shared" si="285"/>
        <v>0</v>
      </c>
      <c r="D2368" s="2">
        <f t="shared" si="286"/>
        <v>2.9879999999999995</v>
      </c>
      <c r="E2368" s="2">
        <f t="shared" si="288"/>
        <v>2.7759999999999998</v>
      </c>
      <c r="F2368" s="2">
        <f t="shared" si="289"/>
        <v>2.5669999999999993</v>
      </c>
      <c r="G2368" s="2">
        <f t="shared" si="291"/>
        <v>2.6110000000000002</v>
      </c>
      <c r="H2368" s="2">
        <f t="shared" si="287"/>
        <v>3.382299999999991</v>
      </c>
      <c r="I2368" s="2">
        <f t="array" ref="I2368">SUMPRODUCT(B2352:B2371, (ROW(B2352:B2371)-ROW(B2352)+1)) / (20*21/2)</f>
        <v>2.7901428571428575</v>
      </c>
      <c r="J2368" s="2">
        <f t="shared" si="290"/>
        <v>2.6937484134303</v>
      </c>
      <c r="K2368" s="2">
        <f t="shared" si="292"/>
        <v>2.6744835321662355</v>
      </c>
    </row>
    <row r="2369" spans="1:11" ht="13.5" x14ac:dyDescent="0.25">
      <c r="A2369" s="3">
        <f>TITRES_STAT!B2372</f>
        <v>45755</v>
      </c>
      <c r="B2369" s="5">
        <f>TITRES_STAT!D2372</f>
        <v>2.91</v>
      </c>
      <c r="C2369" s="2">
        <f t="shared" si="285"/>
        <v>-0.12999999999999989</v>
      </c>
      <c r="D2369" s="2">
        <f t="shared" si="286"/>
        <v>2.9880000000000004</v>
      </c>
      <c r="E2369" s="2">
        <f t="shared" si="288"/>
        <v>2.8319999999999999</v>
      </c>
      <c r="F2369" s="2">
        <f t="shared" si="289"/>
        <v>2.5934999999999997</v>
      </c>
      <c r="G2369" s="2">
        <f t="shared" si="291"/>
        <v>2.6132000000000004</v>
      </c>
      <c r="H2369" s="2">
        <f t="shared" si="287"/>
        <v>3.3758499999999914</v>
      </c>
      <c r="I2369" s="2">
        <f t="array" ref="I2369">SUMPRODUCT(B2353:B2372, (ROW(B2353:B2372)-ROW(B2353)+1)) / (20*21/2)</f>
        <v>2.8149523809523811</v>
      </c>
      <c r="J2369" s="2">
        <f t="shared" si="290"/>
        <v>2.7143438026274143</v>
      </c>
      <c r="K2369" s="2">
        <f t="shared" si="292"/>
        <v>2.6837194720812851</v>
      </c>
    </row>
    <row r="2370" spans="1:11" ht="13.5" x14ac:dyDescent="0.25">
      <c r="A2370" s="3">
        <f>TITRES_STAT!B2373</f>
        <v>45757</v>
      </c>
      <c r="B2370" s="5">
        <f>TITRES_STAT!D2373</f>
        <v>2.91</v>
      </c>
      <c r="C2370" s="2">
        <f t="shared" si="285"/>
        <v>0</v>
      </c>
      <c r="D2370" s="2">
        <f t="shared" si="286"/>
        <v>2.9620000000000002</v>
      </c>
      <c r="E2370" s="2">
        <f t="shared" si="288"/>
        <v>2.8779999999999997</v>
      </c>
      <c r="F2370" s="2">
        <f t="shared" si="289"/>
        <v>2.6239999999999997</v>
      </c>
      <c r="G2370" s="2">
        <f t="shared" si="291"/>
        <v>2.6154000000000006</v>
      </c>
      <c r="H2370" s="2">
        <f t="shared" si="287"/>
        <v>3.3693999999999908</v>
      </c>
      <c r="I2370" s="2">
        <f t="array" ref="I2370">SUMPRODUCT(B2354:B2373, (ROW(B2354:B2373)-ROW(B2354)+1)) / (20*21/2)</f>
        <v>2.8368571428571427</v>
      </c>
      <c r="J2370" s="2">
        <f t="shared" si="290"/>
        <v>2.7329777261867081</v>
      </c>
      <c r="K2370" s="2">
        <f t="shared" si="292"/>
        <v>2.6925932182741761</v>
      </c>
    </row>
    <row r="2371" spans="1:11" ht="13.5" x14ac:dyDescent="0.25">
      <c r="A2371" s="3">
        <f>TITRES_STAT!B2374</f>
        <v>45758</v>
      </c>
      <c r="B2371" s="5">
        <f>TITRES_STAT!D2374</f>
        <v>2.91</v>
      </c>
      <c r="C2371" s="2">
        <f t="shared" si="285"/>
        <v>0</v>
      </c>
      <c r="D2371" s="2">
        <f t="shared" si="286"/>
        <v>2.9620000000000002</v>
      </c>
      <c r="E2371" s="2">
        <f t="shared" si="288"/>
        <v>2.9129999999999998</v>
      </c>
      <c r="F2371" s="2">
        <f t="shared" si="289"/>
        <v>2.6494999999999997</v>
      </c>
      <c r="G2371" s="2">
        <f t="shared" si="291"/>
        <v>2.6176000000000004</v>
      </c>
      <c r="H2371" s="2">
        <f t="shared" si="287"/>
        <v>3.3629499999999917</v>
      </c>
      <c r="I2371" s="2">
        <f t="array" ref="I2371">SUMPRODUCT(B2355:B2374, (ROW(B2355:B2374)-ROW(B2355)+1)) / (20*21/2)</f>
        <v>2.8563333333333332</v>
      </c>
      <c r="J2371" s="2">
        <f t="shared" si="290"/>
        <v>2.7498369903594027</v>
      </c>
      <c r="K2371" s="2">
        <f t="shared" si="292"/>
        <v>2.7011189744202868</v>
      </c>
    </row>
    <row r="2372" spans="1:11" ht="13.5" x14ac:dyDescent="0.25">
      <c r="A2372" s="3">
        <f>TITRES_STAT!B2375</f>
        <v>45761</v>
      </c>
      <c r="B2372" s="5">
        <f>TITRES_STAT!D2375</f>
        <v>2.91</v>
      </c>
      <c r="C2372" s="2">
        <f t="shared" ref="C2372:C2435" si="293">B2372-B2371</f>
        <v>0</v>
      </c>
      <c r="D2372" s="2">
        <f t="shared" si="286"/>
        <v>2.9359999999999999</v>
      </c>
      <c r="E2372" s="2">
        <f t="shared" si="288"/>
        <v>2.9370000000000003</v>
      </c>
      <c r="F2372" s="2">
        <f t="shared" si="289"/>
        <v>2.6799999999999988</v>
      </c>
      <c r="G2372" s="2">
        <f t="shared" si="291"/>
        <v>2.6198000000000006</v>
      </c>
      <c r="H2372" s="2">
        <f t="shared" si="287"/>
        <v>3.3564999999999912</v>
      </c>
      <c r="I2372" s="2">
        <f t="array" ref="I2372">SUMPRODUCT(B2356:B2375, (ROW(B2356:B2375)-ROW(B2356)+1)) / (20*21/2)</f>
        <v>2.8729047619047616</v>
      </c>
      <c r="J2372" s="2">
        <f t="shared" si="290"/>
        <v>2.7650906103251738</v>
      </c>
      <c r="K2372" s="2">
        <f t="shared" si="292"/>
        <v>2.7093103871881188</v>
      </c>
    </row>
    <row r="2373" spans="1:11" ht="13.5" x14ac:dyDescent="0.25">
      <c r="A2373" s="3">
        <f>TITRES_STAT!B2376</f>
        <v>45762</v>
      </c>
      <c r="B2373" s="5">
        <f>TITRES_STAT!D2376</f>
        <v>2.91</v>
      </c>
      <c r="C2373" s="2">
        <f t="shared" si="293"/>
        <v>0</v>
      </c>
      <c r="D2373" s="2">
        <f t="shared" si="286"/>
        <v>2.91</v>
      </c>
      <c r="E2373" s="2">
        <f t="shared" si="288"/>
        <v>2.9489999999999998</v>
      </c>
      <c r="F2373" s="2">
        <f t="shared" si="289"/>
        <v>2.7054999999999993</v>
      </c>
      <c r="G2373" s="2">
        <f t="shared" si="291"/>
        <v>2.6244000000000005</v>
      </c>
      <c r="H2373" s="2">
        <f t="shared" si="287"/>
        <v>3.350049999999992</v>
      </c>
      <c r="I2373" s="2">
        <f t="array" ref="I2373">SUMPRODUCT(B2357:B2376, (ROW(B2357:B2376)-ROW(B2357)+1)) / (20*21/2)</f>
        <v>2.8865714285714281</v>
      </c>
      <c r="J2373" s="2">
        <f t="shared" si="290"/>
        <v>2.778891504579919</v>
      </c>
      <c r="K2373" s="2">
        <f t="shared" si="292"/>
        <v>2.7171805680827026</v>
      </c>
    </row>
    <row r="2374" spans="1:11" ht="13.5" x14ac:dyDescent="0.25">
      <c r="A2374" s="3">
        <f>TITRES_STAT!B2377</f>
        <v>45763</v>
      </c>
      <c r="B2374" s="5">
        <f>TITRES_STAT!D2377</f>
        <v>2.91</v>
      </c>
      <c r="C2374" s="2">
        <f t="shared" si="293"/>
        <v>0</v>
      </c>
      <c r="D2374" s="2">
        <f t="shared" ref="D2374:D2437" si="294">AVERAGE(B2370:B2374)</f>
        <v>2.91</v>
      </c>
      <c r="E2374" s="2">
        <f t="shared" si="288"/>
        <v>2.9490000000000003</v>
      </c>
      <c r="F2374" s="2">
        <f t="shared" si="289"/>
        <v>2.7359999999999993</v>
      </c>
      <c r="G2374" s="2">
        <f t="shared" si="291"/>
        <v>2.6266000000000003</v>
      </c>
      <c r="H2374" s="2">
        <f t="shared" si="287"/>
        <v>3.3435999999999924</v>
      </c>
      <c r="I2374" s="2">
        <f t="array" ref="I2374">SUMPRODUCT(B2358:B2377, (ROW(B2358:B2377)-ROW(B2358)+1)) / (20*21/2)</f>
        <v>2.8978095238095238</v>
      </c>
      <c r="J2374" s="2">
        <f t="shared" si="290"/>
        <v>2.7913780279532601</v>
      </c>
      <c r="K2374" s="2">
        <f t="shared" si="292"/>
        <v>2.7247421144324009</v>
      </c>
    </row>
    <row r="2375" spans="1:11" ht="13.5" x14ac:dyDescent="0.25">
      <c r="A2375" s="3">
        <f>TITRES_STAT!B2378</f>
        <v>45764</v>
      </c>
      <c r="B2375" s="5">
        <f>TITRES_STAT!D2378</f>
        <v>2.91</v>
      </c>
      <c r="C2375" s="2">
        <f t="shared" si="293"/>
        <v>0</v>
      </c>
      <c r="D2375" s="2">
        <f t="shared" si="294"/>
        <v>2.91</v>
      </c>
      <c r="E2375" s="2">
        <f t="shared" si="288"/>
        <v>2.9359999999999999</v>
      </c>
      <c r="F2375" s="2">
        <f t="shared" si="289"/>
        <v>2.7664999999999993</v>
      </c>
      <c r="G2375" s="2">
        <f t="shared" si="291"/>
        <v>2.6312000000000006</v>
      </c>
      <c r="H2375" s="2">
        <f t="shared" si="287"/>
        <v>3.3371499999999923</v>
      </c>
      <c r="I2375" s="2">
        <f t="array" ref="I2375">SUMPRODUCT(B2359:B2378, (ROW(B2359:B2378)-ROW(B2359)+1)) / (20*21/2)</f>
        <v>2.9066190476190474</v>
      </c>
      <c r="J2375" s="2">
        <f t="shared" si="290"/>
        <v>2.802675358624378</v>
      </c>
      <c r="K2375" s="2">
        <f t="shared" si="292"/>
        <v>2.7320071295526991</v>
      </c>
    </row>
    <row r="2376" spans="1:11" ht="13.5" x14ac:dyDescent="0.25">
      <c r="A2376" s="3">
        <f>TITRES_STAT!B2379</f>
        <v>45765</v>
      </c>
      <c r="B2376" s="5">
        <f>TITRES_STAT!D2379</f>
        <v>2.91</v>
      </c>
      <c r="C2376" s="2">
        <f t="shared" si="293"/>
        <v>0</v>
      </c>
      <c r="D2376" s="2">
        <f t="shared" si="294"/>
        <v>2.91</v>
      </c>
      <c r="E2376" s="2">
        <f t="shared" si="288"/>
        <v>2.9359999999999999</v>
      </c>
      <c r="F2376" s="2">
        <f t="shared" si="289"/>
        <v>2.7919999999999989</v>
      </c>
      <c r="G2376" s="2">
        <f t="shared" si="291"/>
        <v>2.6356000000000006</v>
      </c>
      <c r="H2376" s="2">
        <f t="shared" si="287"/>
        <v>3.3306999999999927</v>
      </c>
      <c r="I2376" s="2">
        <f t="array" ref="I2376">SUMPRODUCT(B2360:B2379, (ROW(B2360:B2379)-ROW(B2360)+1)) / (20*21/2)</f>
        <v>2.9130000000000003</v>
      </c>
      <c r="J2376" s="2">
        <f t="shared" si="290"/>
        <v>2.812896753041104</v>
      </c>
      <c r="K2376" s="2">
        <f t="shared" si="292"/>
        <v>2.73898724211926</v>
      </c>
    </row>
    <row r="2377" spans="1:11" ht="13.5" x14ac:dyDescent="0.25">
      <c r="A2377" s="3">
        <f>TITRES_STAT!B2380</f>
        <v>45768</v>
      </c>
      <c r="B2377" s="5">
        <f>TITRES_STAT!D2380</f>
        <v>2.91</v>
      </c>
      <c r="C2377" s="2">
        <f t="shared" si="293"/>
        <v>0</v>
      </c>
      <c r="D2377" s="2">
        <f t="shared" si="294"/>
        <v>2.91</v>
      </c>
      <c r="E2377" s="2">
        <f t="shared" si="288"/>
        <v>2.923</v>
      </c>
      <c r="F2377" s="2">
        <f t="shared" si="289"/>
        <v>2.8174999999999981</v>
      </c>
      <c r="G2377" s="2">
        <f t="shared" si="291"/>
        <v>2.6402000000000005</v>
      </c>
      <c r="H2377" s="2">
        <f t="shared" si="287"/>
        <v>3.3242499999999926</v>
      </c>
      <c r="I2377" s="2">
        <f t="array" ref="I2377">SUMPRODUCT(B2361:B2380, (ROW(B2361:B2380)-ROW(B2361)+1)) / (20*21/2)</f>
        <v>2.9167142857142858</v>
      </c>
      <c r="J2377" s="2">
        <f t="shared" si="290"/>
        <v>2.8221446813229036</v>
      </c>
      <c r="K2377" s="2">
        <f t="shared" si="292"/>
        <v>2.74569362478125</v>
      </c>
    </row>
    <row r="2378" spans="1:11" ht="13.5" x14ac:dyDescent="0.25">
      <c r="A2378" s="3">
        <f>TITRES_STAT!B2381</f>
        <v>45769</v>
      </c>
      <c r="B2378" s="5">
        <f>TITRES_STAT!D2381</f>
        <v>2.91</v>
      </c>
      <c r="C2378" s="2">
        <f t="shared" si="293"/>
        <v>0</v>
      </c>
      <c r="D2378" s="2">
        <f t="shared" si="294"/>
        <v>2.91</v>
      </c>
      <c r="E2378" s="2">
        <f t="shared" si="288"/>
        <v>2.91</v>
      </c>
      <c r="F2378" s="2">
        <f t="shared" si="289"/>
        <v>2.8429999999999986</v>
      </c>
      <c r="G2378" s="2">
        <f t="shared" si="291"/>
        <v>2.6448</v>
      </c>
      <c r="H2378" s="2">
        <f t="shared" ref="H2378:H2441" si="295">AVERAGE(B2179:B2378)</f>
        <v>3.3186999999999931</v>
      </c>
      <c r="I2378" s="2">
        <f t="array" ref="I2378">SUMPRODUCT(B2362:B2381, (ROW(B2362:B2381)-ROW(B2362)+1)) / (20*21/2)</f>
        <v>2.9182380952380953</v>
      </c>
      <c r="J2378" s="2">
        <f t="shared" si="290"/>
        <v>2.8305118545302461</v>
      </c>
      <c r="K2378" s="2">
        <f t="shared" si="292"/>
        <v>2.7521370120447308</v>
      </c>
    </row>
    <row r="2379" spans="1:11" ht="13.5" x14ac:dyDescent="0.25">
      <c r="A2379" s="3">
        <f>TITRES_STAT!B2382</f>
        <v>45770</v>
      </c>
      <c r="B2379" s="5">
        <f>TITRES_STAT!D2382</f>
        <v>2.91</v>
      </c>
      <c r="C2379" s="2">
        <f t="shared" si="293"/>
        <v>0</v>
      </c>
      <c r="D2379" s="2">
        <f t="shared" si="294"/>
        <v>2.91</v>
      </c>
      <c r="E2379" s="2">
        <f t="shared" si="288"/>
        <v>2.91</v>
      </c>
      <c r="F2379" s="2">
        <f t="shared" si="289"/>
        <v>2.8709999999999987</v>
      </c>
      <c r="G2379" s="2">
        <f t="shared" si="291"/>
        <v>2.6494</v>
      </c>
      <c r="H2379" s="2">
        <f t="shared" si="295"/>
        <v>3.3122499999999935</v>
      </c>
      <c r="I2379" s="2">
        <f t="array" ref="I2379">SUMPRODUCT(B2363:B2382, (ROW(B2363:B2382)-ROW(B2363)+1)) / (20*21/2)</f>
        <v>2.9076190476190473</v>
      </c>
      <c r="J2379" s="2">
        <f t="shared" si="290"/>
        <v>2.8380821540987942</v>
      </c>
      <c r="K2379" s="2">
        <f t="shared" si="292"/>
        <v>2.7583277174547414</v>
      </c>
    </row>
    <row r="2380" spans="1:11" ht="13.5" x14ac:dyDescent="0.25">
      <c r="A2380" s="3">
        <f>TITRES_STAT!B2383</f>
        <v>45771</v>
      </c>
      <c r="B2380" s="5">
        <f>TITRES_STAT!D2383</f>
        <v>2.91</v>
      </c>
      <c r="C2380" s="2">
        <f t="shared" si="293"/>
        <v>0</v>
      </c>
      <c r="D2380" s="2">
        <f t="shared" si="294"/>
        <v>2.91</v>
      </c>
      <c r="E2380" s="2">
        <f t="shared" ref="E2380:E2443" si="296">AVERAGE(B2371:B2380)</f>
        <v>2.91</v>
      </c>
      <c r="F2380" s="2">
        <f t="shared" si="289"/>
        <v>2.8939999999999984</v>
      </c>
      <c r="G2380" s="2">
        <f t="shared" si="291"/>
        <v>2.6539999999999999</v>
      </c>
      <c r="H2380" s="2">
        <f t="shared" si="295"/>
        <v>3.3057999999999934</v>
      </c>
      <c r="I2380" s="2">
        <f t="array" ref="I2380">SUMPRODUCT(B2364:B2383, (ROW(B2364:B2383)-ROW(B2364)+1)) / (20*21/2)</f>
        <v>2.8973333333333335</v>
      </c>
      <c r="J2380" s="2">
        <f t="shared" si="290"/>
        <v>2.844931472756052</v>
      </c>
      <c r="K2380" s="2">
        <f t="shared" si="292"/>
        <v>2.7642756501035755</v>
      </c>
    </row>
    <row r="2381" spans="1:11" ht="13.5" x14ac:dyDescent="0.25">
      <c r="A2381" s="3">
        <f>TITRES_STAT!B2384</f>
        <v>45772</v>
      </c>
      <c r="B2381" s="5">
        <f>TITRES_STAT!D2384</f>
        <v>2.91</v>
      </c>
      <c r="C2381" s="2">
        <f t="shared" si="293"/>
        <v>0</v>
      </c>
      <c r="D2381" s="2">
        <f t="shared" si="294"/>
        <v>2.91</v>
      </c>
      <c r="E2381" s="2">
        <f t="shared" si="296"/>
        <v>2.91</v>
      </c>
      <c r="F2381" s="2">
        <f t="shared" si="289"/>
        <v>2.9114999999999989</v>
      </c>
      <c r="G2381" s="2">
        <f t="shared" si="291"/>
        <v>2.6585999999999994</v>
      </c>
      <c r="H2381" s="2">
        <f t="shared" si="295"/>
        <v>3.2993499999999938</v>
      </c>
      <c r="I2381" s="2">
        <f t="array" ref="I2381">SUMPRODUCT(B2365:B2384, (ROW(B2365:B2384)-ROW(B2365)+1)) / (20*21/2)</f>
        <v>2.8888571428571428</v>
      </c>
      <c r="J2381" s="2">
        <f t="shared" si="290"/>
        <v>2.8511284753507136</v>
      </c>
      <c r="K2381" s="2">
        <f t="shared" si="292"/>
        <v>2.7699903304916709</v>
      </c>
    </row>
    <row r="2382" spans="1:11" ht="13.5" x14ac:dyDescent="0.25">
      <c r="A2382" s="3">
        <f>TITRES_STAT!B2385</f>
        <v>45775</v>
      </c>
      <c r="B2382" s="5">
        <f>TITRES_STAT!D2385</f>
        <v>2.8</v>
      </c>
      <c r="C2382" s="2">
        <f t="shared" si="293"/>
        <v>-0.11000000000000032</v>
      </c>
      <c r="D2382" s="2">
        <f t="shared" si="294"/>
        <v>2.8880000000000003</v>
      </c>
      <c r="E2382" s="2">
        <f t="shared" si="296"/>
        <v>2.899</v>
      </c>
      <c r="F2382" s="2">
        <f t="shared" si="289"/>
        <v>2.9179999999999984</v>
      </c>
      <c r="G2382" s="2">
        <f t="shared" si="291"/>
        <v>2.6609999999999996</v>
      </c>
      <c r="H2382" s="2">
        <f t="shared" si="295"/>
        <v>3.2923499999999937</v>
      </c>
      <c r="I2382" s="2">
        <f t="array" ref="I2382">SUMPRODUCT(B2366:B2385, (ROW(B2366:B2385)-ROW(B2366)+1)) / (20*21/2)</f>
        <v>2.8807619047619051</v>
      </c>
      <c r="J2382" s="2">
        <f t="shared" si="290"/>
        <v>2.8462590967458836</v>
      </c>
      <c r="K2382" s="2">
        <f t="shared" si="292"/>
        <v>2.7711671802763114</v>
      </c>
    </row>
    <row r="2383" spans="1:11" ht="13.5" x14ac:dyDescent="0.25">
      <c r="A2383" s="3">
        <f>TITRES_STAT!B2386</f>
        <v>45776</v>
      </c>
      <c r="B2383" s="5">
        <f>TITRES_STAT!D2386</f>
        <v>2.81</v>
      </c>
      <c r="C2383" s="2">
        <f t="shared" si="293"/>
        <v>1.0000000000000231E-2</v>
      </c>
      <c r="D2383" s="2">
        <f t="shared" si="294"/>
        <v>2.8680000000000003</v>
      </c>
      <c r="E2383" s="2">
        <f t="shared" si="296"/>
        <v>2.8890000000000002</v>
      </c>
      <c r="F2383" s="2">
        <f t="shared" si="289"/>
        <v>2.9189999999999992</v>
      </c>
      <c r="G2383" s="2">
        <f t="shared" si="291"/>
        <v>2.6637999999999993</v>
      </c>
      <c r="H2383" s="2">
        <f t="shared" si="295"/>
        <v>3.2853999999999939</v>
      </c>
      <c r="I2383" s="2">
        <f t="array" ref="I2383">SUMPRODUCT(B2367:B2386, (ROW(B2367:B2386)-ROW(B2367)+1)) / (20*21/2)</f>
        <v>2.8774761904761905</v>
      </c>
      <c r="J2383" s="2">
        <f t="shared" si="290"/>
        <v>2.8428058494367519</v>
      </c>
      <c r="K2383" s="2">
        <f t="shared" si="292"/>
        <v>2.7726900359517503</v>
      </c>
    </row>
    <row r="2384" spans="1:11" ht="13.5" x14ac:dyDescent="0.25">
      <c r="A2384" s="3">
        <f>TITRES_STAT!B2387</f>
        <v>45777</v>
      </c>
      <c r="B2384" s="5">
        <f>TITRES_STAT!D2387</f>
        <v>2.83</v>
      </c>
      <c r="C2384" s="2">
        <f t="shared" si="293"/>
        <v>2.0000000000000018E-2</v>
      </c>
      <c r="D2384" s="2">
        <f t="shared" si="294"/>
        <v>2.8520000000000003</v>
      </c>
      <c r="E2384" s="2">
        <f t="shared" si="296"/>
        <v>2.8810000000000002</v>
      </c>
      <c r="F2384" s="2">
        <f t="shared" si="289"/>
        <v>2.9149999999999991</v>
      </c>
      <c r="G2384" s="2">
        <f t="shared" si="291"/>
        <v>2.6669999999999994</v>
      </c>
      <c r="H2384" s="2">
        <f t="shared" si="295"/>
        <v>3.2785499999999943</v>
      </c>
      <c r="I2384" s="2">
        <f t="array" ref="I2384">SUMPRODUCT(B2368:B2387, (ROW(B2368:B2387)-ROW(B2368)+1)) / (20*21/2)</f>
        <v>2.8858095238095238</v>
      </c>
      <c r="J2384" s="2">
        <f t="shared" si="290"/>
        <v>2.8415862447284894</v>
      </c>
      <c r="K2384" s="2">
        <f t="shared" si="292"/>
        <v>2.7749374855222699</v>
      </c>
    </row>
    <row r="2385" spans="1:11" ht="13.5" x14ac:dyDescent="0.25">
      <c r="A2385" s="3">
        <f>TITRES_STAT!B2388</f>
        <v>45779</v>
      </c>
      <c r="B2385" s="5">
        <f>TITRES_STAT!D2388</f>
        <v>2.83</v>
      </c>
      <c r="C2385" s="2">
        <f t="shared" si="293"/>
        <v>0</v>
      </c>
      <c r="D2385" s="2">
        <f t="shared" si="294"/>
        <v>2.8359999999999999</v>
      </c>
      <c r="E2385" s="2">
        <f t="shared" si="296"/>
        <v>2.8729999999999998</v>
      </c>
      <c r="F2385" s="2">
        <f t="shared" si="289"/>
        <v>2.9044999999999987</v>
      </c>
      <c r="G2385" s="2">
        <f t="shared" si="291"/>
        <v>2.6701999999999999</v>
      </c>
      <c r="H2385" s="2">
        <f t="shared" si="295"/>
        <v>3.2716999999999952</v>
      </c>
      <c r="I2385" s="2">
        <f t="array" ref="I2385">SUMPRODUCT(B2369:B2388, (ROW(B2369:B2388)-ROW(B2369)+1)) / (20*21/2)</f>
        <v>2.8829523809523807</v>
      </c>
      <c r="J2385" s="2">
        <f t="shared" si="290"/>
        <v>2.8404827928495857</v>
      </c>
      <c r="K2385" s="2">
        <f t="shared" si="292"/>
        <v>2.777096799815514</v>
      </c>
    </row>
    <row r="2386" spans="1:11" ht="13.5" x14ac:dyDescent="0.25">
      <c r="A2386" s="3">
        <f>TITRES_STAT!B2389</f>
        <v>45782</v>
      </c>
      <c r="B2386" s="5">
        <f>TITRES_STAT!D2389</f>
        <v>2.87</v>
      </c>
      <c r="C2386" s="2">
        <f t="shared" si="293"/>
        <v>4.0000000000000036E-2</v>
      </c>
      <c r="D2386" s="2">
        <f t="shared" si="294"/>
        <v>2.8280000000000003</v>
      </c>
      <c r="E2386" s="2">
        <f t="shared" si="296"/>
        <v>2.8690000000000002</v>
      </c>
      <c r="F2386" s="2">
        <f t="shared" si="289"/>
        <v>2.902499999999999</v>
      </c>
      <c r="G2386" s="2">
        <f t="shared" si="291"/>
        <v>2.6765999999999996</v>
      </c>
      <c r="H2386" s="2">
        <f t="shared" si="295"/>
        <v>3.2650499999999956</v>
      </c>
      <c r="I2386" s="2">
        <f t="array" ref="I2386">SUMPRODUCT(B2370:B2389, (ROW(B2370:B2389)-ROW(B2370)+1)) / (20*21/2)</f>
        <v>2.8885238095238095</v>
      </c>
      <c r="J2386" s="2">
        <f t="shared" si="290"/>
        <v>2.8432939554353394</v>
      </c>
      <c r="K2386" s="2">
        <f t="shared" si="292"/>
        <v>2.7807400625678467</v>
      </c>
    </row>
    <row r="2387" spans="1:11" ht="13.5" x14ac:dyDescent="0.25">
      <c r="A2387" s="3">
        <f>TITRES_STAT!B2390</f>
        <v>45783</v>
      </c>
      <c r="B2387" s="5">
        <f>TITRES_STAT!D2390</f>
        <v>2.99</v>
      </c>
      <c r="C2387" s="2">
        <f t="shared" si="293"/>
        <v>0.12000000000000011</v>
      </c>
      <c r="D2387" s="2">
        <f t="shared" si="294"/>
        <v>2.8660000000000001</v>
      </c>
      <c r="E2387" s="2">
        <f t="shared" si="296"/>
        <v>2.8769999999999998</v>
      </c>
      <c r="F2387" s="2">
        <f t="shared" si="289"/>
        <v>2.8999999999999995</v>
      </c>
      <c r="G2387" s="2">
        <f t="shared" si="291"/>
        <v>2.6853999999999996</v>
      </c>
      <c r="H2387" s="2">
        <f t="shared" si="295"/>
        <v>3.2589999999999959</v>
      </c>
      <c r="I2387" s="2">
        <f t="array" ref="I2387">SUMPRODUCT(B2371:B2390, (ROW(B2371:B2390)-ROW(B2371)+1)) / (20*21/2)</f>
        <v>2.893904761904762</v>
      </c>
      <c r="J2387" s="2">
        <f t="shared" si="290"/>
        <v>2.8572659596795926</v>
      </c>
      <c r="K2387" s="2">
        <f t="shared" si="292"/>
        <v>2.7889463346240095</v>
      </c>
    </row>
    <row r="2388" spans="1:11" ht="13.5" x14ac:dyDescent="0.25">
      <c r="A2388" s="3">
        <f>TITRES_STAT!B2391</f>
        <v>45784</v>
      </c>
      <c r="B2388" s="5">
        <f>TITRES_STAT!D2391</f>
        <v>2.87</v>
      </c>
      <c r="C2388" s="2">
        <f t="shared" si="293"/>
        <v>-0.12000000000000011</v>
      </c>
      <c r="D2388" s="2">
        <f t="shared" si="294"/>
        <v>2.8780000000000001</v>
      </c>
      <c r="E2388" s="2">
        <f t="shared" si="296"/>
        <v>2.8730000000000002</v>
      </c>
      <c r="F2388" s="2">
        <f t="shared" ref="F2388:F2451" si="297">AVERAGE(B2369:B2388)</f>
        <v>2.8914999999999997</v>
      </c>
      <c r="G2388" s="2">
        <f t="shared" si="291"/>
        <v>2.6917999999999993</v>
      </c>
      <c r="H2388" s="2">
        <f t="shared" si="295"/>
        <v>3.2523499999999963</v>
      </c>
      <c r="I2388" s="2">
        <f t="array" ref="I2388">SUMPRODUCT(B2372:B2391, (ROW(B2372:B2391)-ROW(B2372)+1)) / (20*21/2)</f>
        <v>2.8943333333333334</v>
      </c>
      <c r="J2388" s="2">
        <f t="shared" si="290"/>
        <v>2.8584787254243933</v>
      </c>
      <c r="K2388" s="2">
        <f t="shared" si="292"/>
        <v>2.7921249097367937</v>
      </c>
    </row>
    <row r="2389" spans="1:11" ht="13.5" x14ac:dyDescent="0.25">
      <c r="A2389" s="3">
        <f>TITRES_STAT!B2392</f>
        <v>45785</v>
      </c>
      <c r="B2389" s="5">
        <f>TITRES_STAT!D2392</f>
        <v>2.95</v>
      </c>
      <c r="C2389" s="2">
        <f t="shared" si="293"/>
        <v>8.0000000000000071E-2</v>
      </c>
      <c r="D2389" s="2">
        <f t="shared" si="294"/>
        <v>2.9020000000000001</v>
      </c>
      <c r="E2389" s="2">
        <f t="shared" si="296"/>
        <v>2.8770000000000002</v>
      </c>
      <c r="F2389" s="2">
        <f t="shared" si="297"/>
        <v>2.8935</v>
      </c>
      <c r="G2389" s="2">
        <f t="shared" si="291"/>
        <v>2.6997999999999989</v>
      </c>
      <c r="H2389" s="2">
        <f t="shared" si="295"/>
        <v>3.2460999999999967</v>
      </c>
      <c r="I2389" s="2">
        <f t="array" ref="I2389">SUMPRODUCT(B2373:B2392, (ROW(B2373:B2392)-ROW(B2373)+1)) / (20*21/2)</f>
        <v>2.9071904761904768</v>
      </c>
      <c r="J2389" s="2">
        <f t="shared" ref="J2389:J2452" si="298">$J$4*B2389+J2388*(1-$J$4)</f>
        <v>2.8671950372887367</v>
      </c>
      <c r="K2389" s="2">
        <f t="shared" si="292"/>
        <v>2.7983160897471158</v>
      </c>
    </row>
    <row r="2390" spans="1:11" ht="13.5" x14ac:dyDescent="0.25">
      <c r="A2390" s="3">
        <f>TITRES_STAT!B2393</f>
        <v>45786</v>
      </c>
      <c r="B2390" s="5">
        <f>TITRES_STAT!D2393</f>
        <v>2.95</v>
      </c>
      <c r="C2390" s="2">
        <f t="shared" si="293"/>
        <v>0</v>
      </c>
      <c r="D2390" s="2">
        <f t="shared" si="294"/>
        <v>2.9259999999999997</v>
      </c>
      <c r="E2390" s="2">
        <f t="shared" si="296"/>
        <v>2.8809999999999998</v>
      </c>
      <c r="F2390" s="2">
        <f t="shared" si="297"/>
        <v>2.8955000000000002</v>
      </c>
      <c r="G2390" s="2">
        <f t="shared" si="291"/>
        <v>2.706799999999999</v>
      </c>
      <c r="H2390" s="2">
        <f t="shared" si="295"/>
        <v>3.2398499999999975</v>
      </c>
      <c r="I2390" s="2">
        <f t="array" ref="I2390">SUMPRODUCT(B2374:B2393, (ROW(B2374:B2393)-ROW(B2374)+1)) / (20*21/2)</f>
        <v>2.9080476190476192</v>
      </c>
      <c r="J2390" s="2">
        <f t="shared" si="298"/>
        <v>2.875081224213619</v>
      </c>
      <c r="K2390" s="2">
        <f t="shared" si="292"/>
        <v>2.8042644783844839</v>
      </c>
    </row>
    <row r="2391" spans="1:11" ht="13.5" x14ac:dyDescent="0.25">
      <c r="A2391" s="3">
        <f>TITRES_STAT!B2394</f>
        <v>45789</v>
      </c>
      <c r="B2391" s="5">
        <f>TITRES_STAT!D2394</f>
        <v>2.9</v>
      </c>
      <c r="C2391" s="2">
        <f t="shared" si="293"/>
        <v>-5.0000000000000266E-2</v>
      </c>
      <c r="D2391" s="2">
        <f t="shared" si="294"/>
        <v>2.9320000000000004</v>
      </c>
      <c r="E2391" s="2">
        <f t="shared" si="296"/>
        <v>2.88</v>
      </c>
      <c r="F2391" s="2">
        <f t="shared" si="297"/>
        <v>2.895</v>
      </c>
      <c r="G2391" s="2">
        <f t="shared" si="291"/>
        <v>2.7127999999999992</v>
      </c>
      <c r="H2391" s="2">
        <f t="shared" si="295"/>
        <v>3.2333499999999971</v>
      </c>
      <c r="I2391" s="2">
        <f t="array" ref="I2391">SUMPRODUCT(B2375:B2394, (ROW(B2375:B2394)-ROW(B2375)+1)) / (20*21/2)</f>
        <v>2.9127142857142854</v>
      </c>
      <c r="J2391" s="2">
        <f t="shared" si="298"/>
        <v>2.8774544409551792</v>
      </c>
      <c r="K2391" s="2">
        <f t="shared" si="292"/>
        <v>2.8080188125654848</v>
      </c>
    </row>
    <row r="2392" spans="1:11" ht="13.5" x14ac:dyDescent="0.25">
      <c r="A2392" s="3">
        <f>TITRES_STAT!B2395</f>
        <v>45790</v>
      </c>
      <c r="B2392" s="5">
        <f>TITRES_STAT!D2395</f>
        <v>3.03</v>
      </c>
      <c r="C2392" s="2">
        <f t="shared" si="293"/>
        <v>0.12999999999999989</v>
      </c>
      <c r="D2392" s="2">
        <f t="shared" si="294"/>
        <v>2.94</v>
      </c>
      <c r="E2392" s="2">
        <f t="shared" si="296"/>
        <v>2.9029999999999996</v>
      </c>
      <c r="F2392" s="2">
        <f t="shared" si="297"/>
        <v>2.9010000000000002</v>
      </c>
      <c r="G2392" s="2">
        <f t="shared" si="291"/>
        <v>2.7213999999999992</v>
      </c>
      <c r="H2392" s="2">
        <f t="shared" si="295"/>
        <v>3.2274999999999965</v>
      </c>
      <c r="I2392" s="2">
        <f t="array" ref="I2392">SUMPRODUCT(B2376:B2395, (ROW(B2376:B2395)-ROW(B2376)+1)) / (20*21/2)</f>
        <v>2.9124285714285714</v>
      </c>
      <c r="J2392" s="2">
        <f t="shared" si="298"/>
        <v>2.8919825894356386</v>
      </c>
      <c r="K2392" s="2">
        <f t="shared" si="292"/>
        <v>2.8167239571707596</v>
      </c>
    </row>
    <row r="2393" spans="1:11" ht="13.5" x14ac:dyDescent="0.25">
      <c r="A2393" s="3">
        <f>TITRES_STAT!B2396</f>
        <v>45791</v>
      </c>
      <c r="B2393" s="5">
        <f>TITRES_STAT!D2396</f>
        <v>2.91</v>
      </c>
      <c r="C2393" s="2">
        <f t="shared" si="293"/>
        <v>-0.11999999999999966</v>
      </c>
      <c r="D2393" s="2">
        <f t="shared" si="294"/>
        <v>2.948</v>
      </c>
      <c r="E2393" s="2">
        <f t="shared" si="296"/>
        <v>2.9129999999999998</v>
      </c>
      <c r="F2393" s="2">
        <f t="shared" si="297"/>
        <v>2.9009999999999998</v>
      </c>
      <c r="G2393" s="2">
        <f t="shared" si="291"/>
        <v>2.7275999999999994</v>
      </c>
      <c r="H2393" s="2">
        <f t="shared" si="295"/>
        <v>3.2210499999999969</v>
      </c>
      <c r="I2393" s="2">
        <f t="array" ref="I2393">SUMPRODUCT(B2377:B2396, (ROW(B2377:B2396)-ROW(B2377)+1)) / (20*21/2)</f>
        <v>2.9121904761904767</v>
      </c>
      <c r="J2393" s="2">
        <f t="shared" si="298"/>
        <v>2.8936985332989109</v>
      </c>
      <c r="K2393" s="2">
        <f t="shared" si="292"/>
        <v>2.8203818412032793</v>
      </c>
    </row>
    <row r="2394" spans="1:11" ht="13.5" x14ac:dyDescent="0.25">
      <c r="A2394" s="3">
        <f>TITRES_STAT!B2397</f>
        <v>45792</v>
      </c>
      <c r="B2394" s="5">
        <f>TITRES_STAT!D2397</f>
        <v>2.95</v>
      </c>
      <c r="C2394" s="2">
        <f t="shared" si="293"/>
        <v>4.0000000000000036E-2</v>
      </c>
      <c r="D2394" s="2">
        <f t="shared" si="294"/>
        <v>2.9479999999999995</v>
      </c>
      <c r="E2394" s="2">
        <f t="shared" si="296"/>
        <v>2.9249999999999998</v>
      </c>
      <c r="F2394" s="2">
        <f t="shared" si="297"/>
        <v>2.903</v>
      </c>
      <c r="G2394" s="2">
        <f t="shared" si="291"/>
        <v>2.734599999999999</v>
      </c>
      <c r="H2394" s="2">
        <f t="shared" si="295"/>
        <v>3.2147999999999968</v>
      </c>
      <c r="I2394" s="2">
        <f t="array" ref="I2394">SUMPRODUCT(B2378:B2397, (ROW(B2378:B2397)-ROW(B2378)+1)) / (20*21/2)</f>
        <v>2.9119999999999999</v>
      </c>
      <c r="J2394" s="2">
        <f t="shared" si="298"/>
        <v>2.8990605777466336</v>
      </c>
      <c r="K2394" s="2">
        <f t="shared" si="292"/>
        <v>2.825464906254131</v>
      </c>
    </row>
    <row r="2395" spans="1:11" ht="13.5" x14ac:dyDescent="0.25">
      <c r="A2395" s="3">
        <f>TITRES_STAT!B2398</f>
        <v>45793</v>
      </c>
      <c r="B2395" s="5">
        <f>TITRES_STAT!D2398</f>
        <v>2.9</v>
      </c>
      <c r="C2395" s="2">
        <f t="shared" si="293"/>
        <v>-5.0000000000000266E-2</v>
      </c>
      <c r="D2395" s="2">
        <f t="shared" si="294"/>
        <v>2.9379999999999997</v>
      </c>
      <c r="E2395" s="2">
        <f t="shared" si="296"/>
        <v>2.9319999999999995</v>
      </c>
      <c r="F2395" s="2">
        <f t="shared" si="297"/>
        <v>2.9025000000000003</v>
      </c>
      <c r="G2395" s="2">
        <f t="shared" si="291"/>
        <v>2.742799999999999</v>
      </c>
      <c r="H2395" s="2">
        <f t="shared" si="295"/>
        <v>3.2082999999999968</v>
      </c>
      <c r="I2395" s="2">
        <f t="array" ref="I2395">SUMPRODUCT(B2379:B2398, (ROW(B2379:B2398)-ROW(B2379)+1)) / (20*21/2)</f>
        <v>2.9242380952380955</v>
      </c>
      <c r="J2395" s="2">
        <f t="shared" si="298"/>
        <v>2.8991500465326685</v>
      </c>
      <c r="K2395" s="2">
        <f t="shared" si="292"/>
        <v>2.8283878511069105</v>
      </c>
    </row>
    <row r="2396" spans="1:11" ht="13.5" x14ac:dyDescent="0.25">
      <c r="A2396" s="3">
        <f>TITRES_STAT!B2399</f>
        <v>45796</v>
      </c>
      <c r="B2396" s="5">
        <f>TITRES_STAT!D2399</f>
        <v>2.9</v>
      </c>
      <c r="C2396" s="2">
        <f t="shared" si="293"/>
        <v>0</v>
      </c>
      <c r="D2396" s="2">
        <f t="shared" si="294"/>
        <v>2.9380000000000002</v>
      </c>
      <c r="E2396" s="2">
        <f t="shared" si="296"/>
        <v>2.9349999999999996</v>
      </c>
      <c r="F2396" s="2">
        <f t="shared" si="297"/>
        <v>2.9020000000000001</v>
      </c>
      <c r="G2396" s="2">
        <f t="shared" si="291"/>
        <v>2.7509999999999994</v>
      </c>
      <c r="H2396" s="2">
        <f t="shared" si="295"/>
        <v>3.2017999999999973</v>
      </c>
      <c r="I2396" s="2">
        <f t="array" ref="I2396">SUMPRODUCT(B2380:B2399, (ROW(B2380:B2399)-ROW(B2380)+1)) / (20*21/2)</f>
        <v>2.9425714285714286</v>
      </c>
      <c r="J2396" s="2">
        <f t="shared" si="298"/>
        <v>2.8992309944819379</v>
      </c>
      <c r="K2396" s="2">
        <f t="shared" si="292"/>
        <v>2.8311961706713453</v>
      </c>
    </row>
    <row r="2397" spans="1:11" ht="13.5" x14ac:dyDescent="0.25">
      <c r="A2397" s="3">
        <f>TITRES_STAT!B2400</f>
        <v>45797</v>
      </c>
      <c r="B2397" s="5">
        <f>TITRES_STAT!D2400</f>
        <v>2.9</v>
      </c>
      <c r="C2397" s="2">
        <f t="shared" si="293"/>
        <v>0</v>
      </c>
      <c r="D2397" s="2">
        <f t="shared" si="294"/>
        <v>2.9119999999999999</v>
      </c>
      <c r="E2397" s="2">
        <f t="shared" si="296"/>
        <v>2.9259999999999993</v>
      </c>
      <c r="F2397" s="2">
        <f t="shared" si="297"/>
        <v>2.9014999999999995</v>
      </c>
      <c r="G2397" s="2">
        <f t="shared" si="291"/>
        <v>2.7591999999999994</v>
      </c>
      <c r="H2397" s="2">
        <f t="shared" si="295"/>
        <v>3.196199999999997</v>
      </c>
      <c r="I2397" s="2">
        <f t="array" ref="I2397">SUMPRODUCT(B2381:B2400, (ROW(B2381:B2400)-ROW(B2381)+1)) / (20*21/2)</f>
        <v>2.9504761904761905</v>
      </c>
      <c r="J2397" s="2">
        <f t="shared" si="298"/>
        <v>2.8993042331027055</v>
      </c>
      <c r="K2397" s="2">
        <f t="shared" si="292"/>
        <v>2.833894360056783</v>
      </c>
    </row>
    <row r="2398" spans="1:11" ht="13.5" x14ac:dyDescent="0.25">
      <c r="A2398" s="3">
        <f>TITRES_STAT!B2401</f>
        <v>45798</v>
      </c>
      <c r="B2398" s="5">
        <f>TITRES_STAT!D2401</f>
        <v>3.03</v>
      </c>
      <c r="C2398" s="2">
        <f t="shared" si="293"/>
        <v>0.12999999999999989</v>
      </c>
      <c r="D2398" s="2">
        <f t="shared" si="294"/>
        <v>2.9359999999999999</v>
      </c>
      <c r="E2398" s="2">
        <f t="shared" si="296"/>
        <v>2.9419999999999997</v>
      </c>
      <c r="F2398" s="2">
        <f t="shared" si="297"/>
        <v>2.9074999999999998</v>
      </c>
      <c r="G2398" s="2">
        <f t="shared" si="291"/>
        <v>2.7717999999999994</v>
      </c>
      <c r="H2398" s="2">
        <f t="shared" si="295"/>
        <v>3.191249999999997</v>
      </c>
      <c r="I2398" s="2">
        <f t="array" ref="I2398">SUMPRODUCT(B2382:B2401, (ROW(B2382:B2401)-ROW(B2382)+1)) / (20*21/2)</f>
        <v>2.9674761904761908</v>
      </c>
      <c r="J2398" s="2">
        <f t="shared" si="298"/>
        <v>2.9117514489976859</v>
      </c>
      <c r="K2398" s="2">
        <f t="shared" si="292"/>
        <v>2.8415847773094582</v>
      </c>
    </row>
    <row r="2399" spans="1:11" ht="13.5" x14ac:dyDescent="0.25">
      <c r="A2399" s="3">
        <f>TITRES_STAT!B2402</f>
        <v>45799</v>
      </c>
      <c r="B2399" s="5">
        <f>TITRES_STAT!D2402</f>
        <v>3.1</v>
      </c>
      <c r="C2399" s="2">
        <f t="shared" si="293"/>
        <v>7.0000000000000284E-2</v>
      </c>
      <c r="D2399" s="2">
        <f t="shared" si="294"/>
        <v>2.9659999999999997</v>
      </c>
      <c r="E2399" s="2">
        <f t="shared" si="296"/>
        <v>2.9569999999999999</v>
      </c>
      <c r="F2399" s="2">
        <f t="shared" si="297"/>
        <v>2.9170000000000003</v>
      </c>
      <c r="G2399" s="2">
        <f t="shared" si="291"/>
        <v>2.7861999999999996</v>
      </c>
      <c r="H2399" s="2">
        <f t="shared" si="295"/>
        <v>3.186649999999998</v>
      </c>
      <c r="I2399" s="2">
        <f t="array" ref="I2399">SUMPRODUCT(B2383:B2402, (ROW(B2383:B2402)-ROW(B2383)+1)) / (20*21/2)</f>
        <v>2.9826190476190479</v>
      </c>
      <c r="J2399" s="2">
        <f t="shared" si="298"/>
        <v>2.9296798824264774</v>
      </c>
      <c r="K2399" s="2">
        <f t="shared" si="292"/>
        <v>2.8517187076110484</v>
      </c>
    </row>
    <row r="2400" spans="1:11" ht="13.5" x14ac:dyDescent="0.25">
      <c r="A2400" s="3">
        <f>TITRES_STAT!B2403</f>
        <v>45800</v>
      </c>
      <c r="B2400" s="5">
        <f>TITRES_STAT!D2403</f>
        <v>3</v>
      </c>
      <c r="C2400" s="2">
        <f t="shared" si="293"/>
        <v>-0.10000000000000009</v>
      </c>
      <c r="D2400" s="2">
        <f t="shared" si="294"/>
        <v>2.9859999999999998</v>
      </c>
      <c r="E2400" s="2">
        <f t="shared" si="296"/>
        <v>2.9620000000000002</v>
      </c>
      <c r="F2400" s="2">
        <f t="shared" si="297"/>
        <v>2.9214999999999995</v>
      </c>
      <c r="G2400" s="2">
        <f t="shared" si="291"/>
        <v>2.8001999999999994</v>
      </c>
      <c r="H2400" s="2">
        <f t="shared" si="295"/>
        <v>3.1824499999999984</v>
      </c>
      <c r="I2400" s="2">
        <f t="array" ref="I2400">SUMPRODUCT(B2384:B2403, (ROW(B2384:B2403)-ROW(B2384)+1)) / (20*21/2)</f>
        <v>3.0087619047619047</v>
      </c>
      <c r="J2400" s="2">
        <f t="shared" si="298"/>
        <v>2.9363770364810984</v>
      </c>
      <c r="K2400" s="2">
        <f t="shared" si="292"/>
        <v>2.8575336602537527</v>
      </c>
    </row>
    <row r="2401" spans="1:11" ht="13.5" x14ac:dyDescent="0.25">
      <c r="A2401" s="3">
        <f>TITRES_STAT!B2404</f>
        <v>45803</v>
      </c>
      <c r="B2401" s="5">
        <f>TITRES_STAT!D2404</f>
        <v>3.1</v>
      </c>
      <c r="C2401" s="2">
        <f t="shared" si="293"/>
        <v>0.10000000000000009</v>
      </c>
      <c r="D2401" s="2">
        <f t="shared" si="294"/>
        <v>3.0259999999999998</v>
      </c>
      <c r="E2401" s="2">
        <f t="shared" si="296"/>
        <v>2.9820000000000002</v>
      </c>
      <c r="F2401" s="2">
        <f t="shared" si="297"/>
        <v>2.931</v>
      </c>
      <c r="G2401" s="2">
        <f t="shared" si="291"/>
        <v>2.8141999999999996</v>
      </c>
      <c r="H2401" s="2">
        <f t="shared" si="295"/>
        <v>3.1787499999999977</v>
      </c>
      <c r="I2401" s="2">
        <f t="array" ref="I2401">SUMPRODUCT(B2385:B2404, (ROW(B2385:B2404)-ROW(B2385)+1)) / (20*21/2)</f>
        <v>3.0196190476190474</v>
      </c>
      <c r="J2401" s="2">
        <f t="shared" si="298"/>
        <v>2.9519601758638507</v>
      </c>
      <c r="K2401" s="2">
        <f t="shared" si="292"/>
        <v>2.8670421441653704</v>
      </c>
    </row>
    <row r="2402" spans="1:11" ht="13.5" x14ac:dyDescent="0.25">
      <c r="A2402" s="3">
        <f>TITRES_STAT!B2405</f>
        <v>45804</v>
      </c>
      <c r="B2402" s="5">
        <f>TITRES_STAT!D2405</f>
        <v>3.09</v>
      </c>
      <c r="C2402" s="2">
        <f t="shared" si="293"/>
        <v>-1.0000000000000231E-2</v>
      </c>
      <c r="D2402" s="2">
        <f t="shared" si="294"/>
        <v>3.0639999999999996</v>
      </c>
      <c r="E2402" s="2">
        <f t="shared" si="296"/>
        <v>2.9880000000000004</v>
      </c>
      <c r="F2402" s="2">
        <f t="shared" si="297"/>
        <v>2.9455</v>
      </c>
      <c r="G2402" s="2">
        <f t="shared" si="291"/>
        <v>2.8299999999999996</v>
      </c>
      <c r="H2402" s="2">
        <f t="shared" si="295"/>
        <v>3.1749999999999985</v>
      </c>
      <c r="I2402" s="2">
        <f t="array" ref="I2402">SUMPRODUCT(B2386:B2405, (ROW(B2386:B2405)-ROW(B2386)+1)) / (20*21/2)</f>
        <v>3.0169047619047622</v>
      </c>
      <c r="J2402" s="2">
        <f t="shared" si="298"/>
        <v>2.9651068257815796</v>
      </c>
      <c r="K2402" s="2">
        <f t="shared" si="292"/>
        <v>2.8757855894922186</v>
      </c>
    </row>
    <row r="2403" spans="1:11" ht="13.5" x14ac:dyDescent="0.25">
      <c r="A2403" s="3">
        <f>TITRES_STAT!B2406</f>
        <v>45805</v>
      </c>
      <c r="B2403" s="5">
        <f>TITRES_STAT!D2406</f>
        <v>3.22</v>
      </c>
      <c r="C2403" s="2">
        <f t="shared" si="293"/>
        <v>0.13000000000000034</v>
      </c>
      <c r="D2403" s="2">
        <f t="shared" si="294"/>
        <v>3.1019999999999999</v>
      </c>
      <c r="E2403" s="2">
        <f t="shared" si="296"/>
        <v>3.0190000000000001</v>
      </c>
      <c r="F2403" s="2">
        <f t="shared" si="297"/>
        <v>2.9659999999999997</v>
      </c>
      <c r="G2403" s="2">
        <f t="shared" si="291"/>
        <v>2.8464</v>
      </c>
      <c r="H2403" s="2">
        <f t="shared" si="295"/>
        <v>3.1718999999999991</v>
      </c>
      <c r="I2403" s="2">
        <f t="array" ref="I2403">SUMPRODUCT(B2387:B2406, (ROW(B2387:B2406)-ROW(B2387)+1)) / (20*21/2)</f>
        <v>3.0136190476190472</v>
      </c>
      <c r="J2403" s="2">
        <f t="shared" si="298"/>
        <v>2.9893823661833339</v>
      </c>
      <c r="K2403" s="2">
        <f t="shared" si="292"/>
        <v>2.8892841938258575</v>
      </c>
    </row>
    <row r="2404" spans="1:11" ht="13.5" x14ac:dyDescent="0.25">
      <c r="A2404" s="3">
        <f>TITRES_STAT!B2407</f>
        <v>45806</v>
      </c>
      <c r="B2404" s="5">
        <f>TITRES_STAT!D2407</f>
        <v>3.08</v>
      </c>
      <c r="C2404" s="2">
        <f t="shared" si="293"/>
        <v>-0.14000000000000012</v>
      </c>
      <c r="D2404" s="2">
        <f t="shared" si="294"/>
        <v>3.0979999999999999</v>
      </c>
      <c r="E2404" s="2">
        <f t="shared" si="296"/>
        <v>3.032</v>
      </c>
      <c r="F2404" s="2">
        <f t="shared" si="297"/>
        <v>2.9784999999999995</v>
      </c>
      <c r="G2404" s="2">
        <f t="shared" si="291"/>
        <v>2.8620000000000001</v>
      </c>
      <c r="H2404" s="2">
        <f t="shared" si="295"/>
        <v>3.1680999999999995</v>
      </c>
      <c r="I2404" s="2">
        <f t="array" ref="I2404">SUMPRODUCT(B2388:B2407, (ROW(B2388:B2407)-ROW(B2388)+1)) / (20*21/2)</f>
        <v>3.0099523809523805</v>
      </c>
      <c r="J2404" s="2">
        <f t="shared" si="298"/>
        <v>2.9980126170230164</v>
      </c>
      <c r="K2404" s="2">
        <f t="shared" si="292"/>
        <v>2.8967632450483727</v>
      </c>
    </row>
    <row r="2405" spans="1:11" ht="13.5" x14ac:dyDescent="0.25">
      <c r="A2405" s="3">
        <f>TITRES_STAT!B2408</f>
        <v>45807</v>
      </c>
      <c r="B2405" s="5">
        <f>TITRES_STAT!D2408</f>
        <v>2.95</v>
      </c>
      <c r="C2405" s="2">
        <f t="shared" si="293"/>
        <v>-0.12999999999999989</v>
      </c>
      <c r="D2405" s="2">
        <f t="shared" si="294"/>
        <v>3.0880000000000001</v>
      </c>
      <c r="E2405" s="2">
        <f t="shared" si="296"/>
        <v>3.0369999999999999</v>
      </c>
      <c r="F2405" s="2">
        <f t="shared" si="297"/>
        <v>2.9844999999999997</v>
      </c>
      <c r="G2405" s="2">
        <f t="shared" si="291"/>
        <v>2.875</v>
      </c>
      <c r="H2405" s="2">
        <f t="shared" si="295"/>
        <v>3.1644999999999999</v>
      </c>
      <c r="I2405" s="2">
        <f t="array" ref="I2405">SUMPRODUCT(B2389:B2408, (ROW(B2389:B2408)-ROW(B2389)+1)) / (20*21/2)</f>
        <v>3.0188571428571427</v>
      </c>
      <c r="J2405" s="2">
        <f t="shared" si="298"/>
        <v>2.9934399868303481</v>
      </c>
      <c r="K2405" s="2">
        <f t="shared" si="292"/>
        <v>2.8988509609288289</v>
      </c>
    </row>
    <row r="2406" spans="1:11" ht="13.5" x14ac:dyDescent="0.25">
      <c r="A2406" s="3">
        <f>TITRES_STAT!B2409</f>
        <v>45810</v>
      </c>
      <c r="B2406" s="5">
        <f>TITRES_STAT!D2409</f>
        <v>2.95</v>
      </c>
      <c r="C2406" s="2">
        <f t="shared" si="293"/>
        <v>0</v>
      </c>
      <c r="D2406" s="2">
        <f t="shared" si="294"/>
        <v>3.0579999999999998</v>
      </c>
      <c r="E2406" s="2">
        <f t="shared" si="296"/>
        <v>3.0419999999999994</v>
      </c>
      <c r="F2406" s="2">
        <f t="shared" si="297"/>
        <v>2.9885000000000006</v>
      </c>
      <c r="G2406" s="2">
        <f t="shared" si="291"/>
        <v>2.8859999999999997</v>
      </c>
      <c r="H2406" s="2">
        <f t="shared" si="295"/>
        <v>3.1609000000000007</v>
      </c>
      <c r="I2406" s="2">
        <f t="array" ref="I2406">SUMPRODUCT(B2390:B2409, (ROW(B2390:B2409)-ROW(B2390)+1)) / (20*21/2)</f>
        <v>3.026761904761905</v>
      </c>
      <c r="J2406" s="2">
        <f t="shared" si="298"/>
        <v>2.9893028452274577</v>
      </c>
      <c r="K2406" s="2">
        <f t="shared" si="292"/>
        <v>2.9008568055982868</v>
      </c>
    </row>
    <row r="2407" spans="1:11" ht="13.5" x14ac:dyDescent="0.25">
      <c r="A2407" s="3">
        <f>TITRES_STAT!B2410</f>
        <v>45811</v>
      </c>
      <c r="B2407" s="5">
        <f>TITRES_STAT!D2410</f>
        <v>2.95</v>
      </c>
      <c r="C2407" s="2">
        <f t="shared" si="293"/>
        <v>0</v>
      </c>
      <c r="D2407" s="2">
        <f t="shared" si="294"/>
        <v>3.03</v>
      </c>
      <c r="E2407" s="2">
        <f t="shared" si="296"/>
        <v>3.0469999999999997</v>
      </c>
      <c r="F2407" s="2">
        <f t="shared" si="297"/>
        <v>2.9865000000000004</v>
      </c>
      <c r="G2407" s="2">
        <f t="shared" si="291"/>
        <v>2.8969999999999989</v>
      </c>
      <c r="H2407" s="2">
        <f t="shared" si="295"/>
        <v>3.1573000000000011</v>
      </c>
      <c r="I2407" s="2">
        <f t="array" ref="I2407">SUMPRODUCT(B2391:B2410, (ROW(B2391:B2410)-ROW(B2391)+1)) / (20*21/2)</f>
        <v>3.0340476190476191</v>
      </c>
      <c r="J2407" s="2">
        <f t="shared" si="298"/>
        <v>2.985559717110557</v>
      </c>
      <c r="K2407" s="2">
        <f t="shared" si="292"/>
        <v>2.9027839896924719</v>
      </c>
    </row>
    <row r="2408" spans="1:11" ht="13.5" x14ac:dyDescent="0.25">
      <c r="A2408" s="3">
        <f>TITRES_STAT!B2411</f>
        <v>45812</v>
      </c>
      <c r="B2408" s="5">
        <f>TITRES_STAT!D2411</f>
        <v>3.08</v>
      </c>
      <c r="C2408" s="2">
        <f t="shared" si="293"/>
        <v>0.12999999999999989</v>
      </c>
      <c r="D2408" s="2">
        <f t="shared" si="294"/>
        <v>3.0019999999999998</v>
      </c>
      <c r="E2408" s="2">
        <f t="shared" si="296"/>
        <v>3.0519999999999996</v>
      </c>
      <c r="F2408" s="2">
        <f t="shared" si="297"/>
        <v>2.9969999999999999</v>
      </c>
      <c r="G2408" s="2">
        <f t="shared" si="291"/>
        <v>2.9105999999999996</v>
      </c>
      <c r="H2408" s="2">
        <f t="shared" si="295"/>
        <v>3.1535500000000019</v>
      </c>
      <c r="I2408" s="2">
        <f t="array" ref="I2408">SUMPRODUCT(B2392:B2411, (ROW(B2392:B2411)-ROW(B2392)+1)) / (20*21/2)</f>
        <v>3.0283333333333338</v>
      </c>
      <c r="J2408" s="2">
        <f t="shared" si="298"/>
        <v>2.9945540297666944</v>
      </c>
      <c r="K2408" s="2">
        <f t="shared" si="292"/>
        <v>2.909733637155512</v>
      </c>
    </row>
    <row r="2409" spans="1:11" ht="13.5" x14ac:dyDescent="0.25">
      <c r="A2409" s="3">
        <f>TITRES_STAT!B2412</f>
        <v>45813</v>
      </c>
      <c r="B2409" s="5">
        <f>TITRES_STAT!D2412</f>
        <v>3.08</v>
      </c>
      <c r="C2409" s="2">
        <f t="shared" si="293"/>
        <v>0</v>
      </c>
      <c r="D2409" s="2">
        <f t="shared" si="294"/>
        <v>3.0020000000000002</v>
      </c>
      <c r="E2409" s="2">
        <f t="shared" si="296"/>
        <v>3.05</v>
      </c>
      <c r="F2409" s="2">
        <f t="shared" si="297"/>
        <v>3.0034999999999998</v>
      </c>
      <c r="G2409" s="2">
        <f t="shared" si="291"/>
        <v>2.9251999999999998</v>
      </c>
      <c r="H2409" s="2">
        <f t="shared" si="295"/>
        <v>3.1498000000000026</v>
      </c>
      <c r="I2409" s="2">
        <f t="array" ref="I2409">SUMPRODUCT(B2393:B2412, (ROW(B2393:B2412)-ROW(B2393)+1)) / (20*21/2)</f>
        <v>3.0223809523809524</v>
      </c>
      <c r="J2409" s="2">
        <f t="shared" si="298"/>
        <v>3.0026917412174856</v>
      </c>
      <c r="K2409" s="2">
        <f t="shared" si="292"/>
        <v>2.9164107494239233</v>
      </c>
    </row>
    <row r="2410" spans="1:11" ht="13.5" x14ac:dyDescent="0.25">
      <c r="A2410" s="3">
        <f>TITRES_STAT!B2413</f>
        <v>45817</v>
      </c>
      <c r="B2410" s="5">
        <f>TITRES_STAT!D2413</f>
        <v>3.08</v>
      </c>
      <c r="C2410" s="2">
        <f t="shared" si="293"/>
        <v>0</v>
      </c>
      <c r="D2410" s="2">
        <f t="shared" si="294"/>
        <v>3.028</v>
      </c>
      <c r="E2410" s="2">
        <f t="shared" si="296"/>
        <v>3.0579999999999998</v>
      </c>
      <c r="F2410" s="2">
        <f t="shared" si="297"/>
        <v>3.0100000000000002</v>
      </c>
      <c r="G2410" s="2">
        <f t="shared" si="291"/>
        <v>2.9377999999999997</v>
      </c>
      <c r="H2410" s="2">
        <f t="shared" si="295"/>
        <v>3.1452000000000027</v>
      </c>
      <c r="I2410" s="2">
        <f t="array" ref="I2410">SUMPRODUCT(B2394:B2413, (ROW(B2394:B2413)-ROW(B2394)+1)) / (20*21/2)</f>
        <v>3.0168095238095236</v>
      </c>
      <c r="J2410" s="2">
        <f t="shared" si="298"/>
        <v>3.0100544325301062</v>
      </c>
      <c r="K2410" s="2">
        <f t="shared" si="292"/>
        <v>2.9228260141523967</v>
      </c>
    </row>
    <row r="2411" spans="1:11" ht="13.5" x14ac:dyDescent="0.25">
      <c r="A2411" s="3">
        <f>TITRES_STAT!B2414</f>
        <v>45818</v>
      </c>
      <c r="B2411" s="5">
        <f>TITRES_STAT!D2414</f>
        <v>2.95</v>
      </c>
      <c r="C2411" s="2">
        <f t="shared" si="293"/>
        <v>-0.12999999999999989</v>
      </c>
      <c r="D2411" s="2">
        <f t="shared" si="294"/>
        <v>3.028</v>
      </c>
      <c r="E2411" s="2">
        <f t="shared" si="296"/>
        <v>3.0429999999999997</v>
      </c>
      <c r="F2411" s="2">
        <f t="shared" si="297"/>
        <v>3.0125000000000002</v>
      </c>
      <c r="G2411" s="2">
        <f t="shared" si="291"/>
        <v>2.9456000000000002</v>
      </c>
      <c r="H2411" s="2">
        <f t="shared" si="295"/>
        <v>3.140850000000003</v>
      </c>
      <c r="I2411" s="2">
        <f t="array" ref="I2411">SUMPRODUCT(B2395:B2414, (ROW(B2395:B2414)-ROW(B2395)+1)) / (20*21/2)</f>
        <v>3.0110476190476185</v>
      </c>
      <c r="J2411" s="2">
        <f t="shared" si="298"/>
        <v>3.0043349627653342</v>
      </c>
      <c r="K2411" s="2">
        <f t="shared" si="292"/>
        <v>2.9238916606562246</v>
      </c>
    </row>
    <row r="2412" spans="1:11" ht="13.5" x14ac:dyDescent="0.25">
      <c r="A2412" s="3">
        <f>TITRES_STAT!B2415</f>
        <v>45819</v>
      </c>
      <c r="B2412" s="5">
        <f>TITRES_STAT!D2415</f>
        <v>2.95</v>
      </c>
      <c r="C2412" s="2">
        <f t="shared" si="293"/>
        <v>0</v>
      </c>
      <c r="D2412" s="2">
        <f t="shared" si="294"/>
        <v>3.028</v>
      </c>
      <c r="E2412" s="2">
        <f t="shared" si="296"/>
        <v>3.028999999999999</v>
      </c>
      <c r="F2412" s="2">
        <f t="shared" si="297"/>
        <v>3.0085000000000006</v>
      </c>
      <c r="G2412" s="2">
        <f t="shared" si="291"/>
        <v>2.9512</v>
      </c>
      <c r="H2412" s="2">
        <f t="shared" si="295"/>
        <v>3.1365000000000043</v>
      </c>
      <c r="I2412" s="2">
        <f t="array" ref="I2412">SUMPRODUCT(B2396:B2415, (ROW(B2396:B2415)-ROW(B2396)+1)) / (20*21/2)</f>
        <v>2.9948095238095238</v>
      </c>
      <c r="J2412" s="2">
        <f t="shared" si="298"/>
        <v>2.9991602044067309</v>
      </c>
      <c r="K2412" s="2">
        <f t="shared" si="292"/>
        <v>2.9249155171010788</v>
      </c>
    </row>
    <row r="2413" spans="1:11" ht="13.5" x14ac:dyDescent="0.25">
      <c r="A2413" s="3">
        <f>TITRES_STAT!B2416</f>
        <v>45820</v>
      </c>
      <c r="B2413" s="5">
        <f>TITRES_STAT!D2416</f>
        <v>2.95</v>
      </c>
      <c r="C2413" s="2">
        <f t="shared" si="293"/>
        <v>0</v>
      </c>
      <c r="D2413" s="2">
        <f t="shared" si="294"/>
        <v>3.0019999999999998</v>
      </c>
      <c r="E2413" s="2">
        <f t="shared" si="296"/>
        <v>3.0019999999999998</v>
      </c>
      <c r="F2413" s="2">
        <f t="shared" si="297"/>
        <v>3.0105000000000008</v>
      </c>
      <c r="G2413" s="2">
        <f t="shared" si="291"/>
        <v>2.9544000000000001</v>
      </c>
      <c r="H2413" s="2">
        <f t="shared" si="295"/>
        <v>3.1321500000000047</v>
      </c>
      <c r="I2413" s="2">
        <f t="array" ref="I2413">SUMPRODUCT(B2397:B2416, (ROW(B2397:B2416)-ROW(B2397)+1)) / (20*21/2)</f>
        <v>2.9855238095238104</v>
      </c>
      <c r="J2413" s="2">
        <f t="shared" si="298"/>
        <v>2.9944782801775185</v>
      </c>
      <c r="K2413" s="2">
        <f t="shared" si="292"/>
        <v>2.9258992223128013</v>
      </c>
    </row>
    <row r="2414" spans="1:11" ht="13.5" x14ac:dyDescent="0.25">
      <c r="A2414" s="3">
        <f>TITRES_STAT!B2417</f>
        <v>45821</v>
      </c>
      <c r="B2414" s="5">
        <f>TITRES_STAT!D2417</f>
        <v>2.95</v>
      </c>
      <c r="C2414" s="2">
        <f t="shared" si="293"/>
        <v>0</v>
      </c>
      <c r="D2414" s="2">
        <f t="shared" si="294"/>
        <v>2.976</v>
      </c>
      <c r="E2414" s="2">
        <f t="shared" si="296"/>
        <v>2.9889999999999999</v>
      </c>
      <c r="F2414" s="2">
        <f t="shared" si="297"/>
        <v>3.0105000000000008</v>
      </c>
      <c r="G2414" s="2">
        <f t="shared" si="291"/>
        <v>2.9551999999999996</v>
      </c>
      <c r="H2414" s="2">
        <f t="shared" si="295"/>
        <v>3.1278000000000055</v>
      </c>
      <c r="I2414" s="2">
        <f t="array" ref="I2414">SUMPRODUCT(B2398:B2417, (ROW(B2398:B2417)-ROW(B2398)+1)) / (20*21/2)</f>
        <v>2.9761904761904763</v>
      </c>
      <c r="J2414" s="2">
        <f t="shared" si="298"/>
        <v>2.9902422534939452</v>
      </c>
      <c r="K2414" s="2">
        <f t="shared" si="292"/>
        <v>2.9268443508495543</v>
      </c>
    </row>
    <row r="2415" spans="1:11" ht="13.5" x14ac:dyDescent="0.25">
      <c r="A2415" s="3">
        <f>TITRES_STAT!B2418</f>
        <v>45824</v>
      </c>
      <c r="B2415" s="5">
        <f>TITRES_STAT!D2418</f>
        <v>2.84</v>
      </c>
      <c r="C2415" s="2">
        <f t="shared" si="293"/>
        <v>-0.11000000000000032</v>
      </c>
      <c r="D2415" s="2">
        <f t="shared" si="294"/>
        <v>2.9279999999999999</v>
      </c>
      <c r="E2415" s="2">
        <f t="shared" si="296"/>
        <v>2.9779999999999998</v>
      </c>
      <c r="F2415" s="2">
        <f t="shared" si="297"/>
        <v>3.0075000000000003</v>
      </c>
      <c r="G2415" s="2">
        <f t="shared" si="291"/>
        <v>2.9511999999999996</v>
      </c>
      <c r="H2415" s="2">
        <f t="shared" si="295"/>
        <v>3.1229000000000058</v>
      </c>
      <c r="I2415" s="2">
        <f t="array" ref="I2415">SUMPRODUCT(B2399:B2418, (ROW(B2399:B2418)-ROW(B2399)+1)) / (20*21/2)</f>
        <v>2.9553809523809522</v>
      </c>
      <c r="J2415" s="2">
        <f t="shared" si="298"/>
        <v>2.9759334674469029</v>
      </c>
      <c r="K2415" s="2">
        <f t="shared" si="292"/>
        <v>2.9234386900319249</v>
      </c>
    </row>
    <row r="2416" spans="1:11" ht="13.5" x14ac:dyDescent="0.25">
      <c r="A2416" s="3">
        <f>TITRES_STAT!B2419</f>
        <v>45825</v>
      </c>
      <c r="B2416" s="5">
        <f>TITRES_STAT!D2419</f>
        <v>2.91</v>
      </c>
      <c r="C2416" s="2">
        <f t="shared" si="293"/>
        <v>7.0000000000000284E-2</v>
      </c>
      <c r="D2416" s="2">
        <f t="shared" si="294"/>
        <v>2.9200000000000004</v>
      </c>
      <c r="E2416" s="2">
        <f t="shared" si="296"/>
        <v>2.9739999999999998</v>
      </c>
      <c r="F2416" s="2">
        <f t="shared" si="297"/>
        <v>3.008</v>
      </c>
      <c r="G2416" s="2">
        <f t="shared" si="291"/>
        <v>2.9511999999999987</v>
      </c>
      <c r="H2416" s="2">
        <f t="shared" si="295"/>
        <v>3.1183500000000066</v>
      </c>
      <c r="I2416" s="2">
        <f t="array" ref="I2416">SUMPRODUCT(B2400:B2419, (ROW(B2400:B2419)-ROW(B2400)+1)) / (20*21/2)</f>
        <v>2.9357142857142855</v>
      </c>
      <c r="J2416" s="2">
        <f t="shared" si="298"/>
        <v>2.9696540895948171</v>
      </c>
      <c r="K2416" s="2">
        <f t="shared" si="292"/>
        <v>2.9229116825796928</v>
      </c>
    </row>
    <row r="2417" spans="1:11" ht="13.5" x14ac:dyDescent="0.25">
      <c r="A2417" s="3">
        <f>TITRES_STAT!B2420</f>
        <v>45826</v>
      </c>
      <c r="B2417" s="5">
        <f>TITRES_STAT!D2420</f>
        <v>2.91</v>
      </c>
      <c r="C2417" s="2">
        <f t="shared" si="293"/>
        <v>0</v>
      </c>
      <c r="D2417" s="2">
        <f t="shared" si="294"/>
        <v>2.9119999999999999</v>
      </c>
      <c r="E2417" s="2">
        <f t="shared" si="296"/>
        <v>2.9699999999999998</v>
      </c>
      <c r="F2417" s="2">
        <f t="shared" si="297"/>
        <v>3.0085000000000002</v>
      </c>
      <c r="G2417" s="2">
        <f t="shared" si="291"/>
        <v>2.948599999999999</v>
      </c>
      <c r="H2417" s="2">
        <f t="shared" si="295"/>
        <v>3.1139000000000068</v>
      </c>
      <c r="I2417" s="2">
        <f t="array" ref="I2417">SUMPRODUCT(B2401:B2420, (ROW(B2401:B2420)-ROW(B2401)+1)) / (20*21/2)</f>
        <v>2.9175238095238094</v>
      </c>
      <c r="J2417" s="2">
        <f t="shared" si="298"/>
        <v>2.9639727477286439</v>
      </c>
      <c r="K2417" s="2">
        <f t="shared" si="292"/>
        <v>2.9224053420863716</v>
      </c>
    </row>
    <row r="2418" spans="1:11" ht="13.5" x14ac:dyDescent="0.25">
      <c r="A2418" s="3">
        <f>TITRES_STAT!B2421</f>
        <v>45827</v>
      </c>
      <c r="B2418" s="5">
        <f>TITRES_STAT!D2421</f>
        <v>2.79</v>
      </c>
      <c r="C2418" s="2">
        <f t="shared" si="293"/>
        <v>-0.12000000000000011</v>
      </c>
      <c r="D2418" s="2">
        <f t="shared" si="294"/>
        <v>2.88</v>
      </c>
      <c r="E2418" s="2">
        <f t="shared" si="296"/>
        <v>2.9409999999999998</v>
      </c>
      <c r="F2418" s="2">
        <f t="shared" si="297"/>
        <v>2.9965000000000002</v>
      </c>
      <c r="G2418" s="2">
        <f t="shared" ref="G2418:G2481" si="299">AVERAGE(B2369:B2418)</f>
        <v>2.9435999999999996</v>
      </c>
      <c r="H2418" s="2">
        <f t="shared" si="295"/>
        <v>3.1088500000000066</v>
      </c>
      <c r="I2418" s="2">
        <f t="array" ref="I2418">SUMPRODUCT(B2402:B2421, (ROW(B2402:B2421)-ROW(B2402)+1)) / (20*21/2)</f>
        <v>2.9003333333333332</v>
      </c>
      <c r="J2418" s="2">
        <f t="shared" si="298"/>
        <v>2.94740391461163</v>
      </c>
      <c r="K2418" s="2">
        <f t="shared" si="292"/>
        <v>2.9172129757300436</v>
      </c>
    </row>
    <row r="2419" spans="1:11" ht="13.5" x14ac:dyDescent="0.25">
      <c r="A2419" s="3">
        <f>TITRES_STAT!B2422</f>
        <v>45828</v>
      </c>
      <c r="B2419" s="5">
        <f>TITRES_STAT!D2422</f>
        <v>2.79</v>
      </c>
      <c r="C2419" s="2">
        <f t="shared" si="293"/>
        <v>0</v>
      </c>
      <c r="D2419" s="2">
        <f t="shared" si="294"/>
        <v>2.8479999999999999</v>
      </c>
      <c r="E2419" s="2">
        <f t="shared" si="296"/>
        <v>2.9119999999999999</v>
      </c>
      <c r="F2419" s="2">
        <f t="shared" si="297"/>
        <v>2.9810000000000003</v>
      </c>
      <c r="G2419" s="2">
        <f t="shared" si="299"/>
        <v>2.9411999999999994</v>
      </c>
      <c r="H2419" s="2">
        <f t="shared" si="295"/>
        <v>3.1038000000000072</v>
      </c>
      <c r="I2419" s="2">
        <f t="array" ref="I2419">SUMPRODUCT(B2403:B2422, (ROW(B2403:B2422)-ROW(B2403)+1)) / (20*21/2)</f>
        <v>2.8846190476190476</v>
      </c>
      <c r="J2419" s="2">
        <f t="shared" si="298"/>
        <v>2.9324130656009983</v>
      </c>
      <c r="K2419" s="2">
        <f t="shared" ref="K2419:K2482" si="300">$K$4*B2419+(1-$K$4)*K2418</f>
        <v>2.9122242315837674</v>
      </c>
    </row>
    <row r="2420" spans="1:11" ht="13.5" x14ac:dyDescent="0.25">
      <c r="A2420" s="3">
        <f>TITRES_STAT!B2423</f>
        <v>45831</v>
      </c>
      <c r="B2420" s="5">
        <f>TITRES_STAT!D2423</f>
        <v>2.79</v>
      </c>
      <c r="C2420" s="2">
        <f t="shared" si="293"/>
        <v>0</v>
      </c>
      <c r="D2420" s="2">
        <f t="shared" si="294"/>
        <v>2.8379999999999996</v>
      </c>
      <c r="E2420" s="2">
        <f t="shared" si="296"/>
        <v>2.883</v>
      </c>
      <c r="F2420" s="2">
        <f t="shared" si="297"/>
        <v>2.9705000000000004</v>
      </c>
      <c r="G2420" s="2">
        <f t="shared" si="299"/>
        <v>2.9388000000000001</v>
      </c>
      <c r="H2420" s="2">
        <f t="shared" si="295"/>
        <v>3.0988500000000072</v>
      </c>
      <c r="I2420" s="2">
        <f t="array" ref="I2420">SUMPRODUCT(B2404:B2423, (ROW(B2404:B2423)-ROW(B2404)+1)) / (20*21/2)</f>
        <v>2.881761904761905</v>
      </c>
      <c r="J2420" s="2">
        <f t="shared" si="298"/>
        <v>2.9188499164961415</v>
      </c>
      <c r="K2420" s="2">
        <f t="shared" si="300"/>
        <v>2.9074311244628355</v>
      </c>
    </row>
    <row r="2421" spans="1:11" ht="13.5" x14ac:dyDescent="0.25">
      <c r="A2421" s="3">
        <f>TITRES_STAT!B2424</f>
        <v>45832</v>
      </c>
      <c r="B2421" s="5">
        <f>TITRES_STAT!D2424</f>
        <v>2.79</v>
      </c>
      <c r="C2421" s="2">
        <f t="shared" si="293"/>
        <v>0</v>
      </c>
      <c r="D2421" s="2">
        <f t="shared" si="294"/>
        <v>2.8140000000000001</v>
      </c>
      <c r="E2421" s="2">
        <f t="shared" si="296"/>
        <v>2.867</v>
      </c>
      <c r="F2421" s="2">
        <f t="shared" si="297"/>
        <v>2.9549999999999996</v>
      </c>
      <c r="G2421" s="2">
        <f t="shared" si="299"/>
        <v>2.9363999999999999</v>
      </c>
      <c r="H2421" s="2">
        <f t="shared" si="295"/>
        <v>3.0939000000000068</v>
      </c>
      <c r="I2421" s="2">
        <f t="array" ref="I2421">SUMPRODUCT(B2405:B2424, (ROW(B2405:B2424)-ROW(B2405)+1)) / (20*21/2)</f>
        <v>2.8679999999999999</v>
      </c>
      <c r="J2421" s="2">
        <f t="shared" si="298"/>
        <v>2.906578495877461</v>
      </c>
      <c r="K2421" s="2">
        <f t="shared" si="300"/>
        <v>2.9028259823270379</v>
      </c>
    </row>
    <row r="2422" spans="1:11" ht="13.5" x14ac:dyDescent="0.25">
      <c r="A2422" s="3">
        <f>TITRES_STAT!B2425</f>
        <v>45833</v>
      </c>
      <c r="B2422" s="5">
        <f>TITRES_STAT!D2425</f>
        <v>2.79</v>
      </c>
      <c r="C2422" s="2">
        <f t="shared" si="293"/>
        <v>0</v>
      </c>
      <c r="D2422" s="2">
        <f t="shared" si="294"/>
        <v>2.79</v>
      </c>
      <c r="E2422" s="2">
        <f t="shared" si="296"/>
        <v>2.851</v>
      </c>
      <c r="F2422" s="2">
        <f t="shared" si="297"/>
        <v>2.9399999999999995</v>
      </c>
      <c r="G2422" s="2">
        <f t="shared" si="299"/>
        <v>2.9339999999999997</v>
      </c>
      <c r="H2422" s="2">
        <f t="shared" si="295"/>
        <v>3.0898000000000057</v>
      </c>
      <c r="I2422" s="2">
        <f t="array" ref="I2422">SUMPRODUCT(B2406:B2425, (ROW(B2406:B2425)-ROW(B2406)+1)) / (20*21/2)</f>
        <v>2.855666666666667</v>
      </c>
      <c r="J2422" s="2">
        <f t="shared" si="298"/>
        <v>2.8954757819843695</v>
      </c>
      <c r="K2422" s="2">
        <f t="shared" si="300"/>
        <v>2.8984014340004873</v>
      </c>
    </row>
    <row r="2423" spans="1:11" ht="13.5" x14ac:dyDescent="0.25">
      <c r="A2423" s="3">
        <f>TITRES_STAT!B2426</f>
        <v>45835</v>
      </c>
      <c r="B2423" s="5">
        <f>TITRES_STAT!D2426</f>
        <v>2.91</v>
      </c>
      <c r="C2423" s="2">
        <f t="shared" si="293"/>
        <v>0.12000000000000011</v>
      </c>
      <c r="D2423" s="2">
        <f t="shared" si="294"/>
        <v>2.8140000000000001</v>
      </c>
      <c r="E2423" s="2">
        <f t="shared" si="296"/>
        <v>2.8469999999999995</v>
      </c>
      <c r="F2423" s="2">
        <f t="shared" si="297"/>
        <v>2.9244999999999997</v>
      </c>
      <c r="G2423" s="2">
        <f t="shared" si="299"/>
        <v>2.9339999999999993</v>
      </c>
      <c r="H2423" s="2">
        <f t="shared" si="295"/>
        <v>3.0868000000000055</v>
      </c>
      <c r="I2423" s="2">
        <f t="array" ref="I2423">SUMPRODUCT(B2407:B2426, (ROW(B2407:B2426)-ROW(B2407)+1)) / (20*21/2)</f>
        <v>2.8450952380952383</v>
      </c>
      <c r="J2423" s="2">
        <f t="shared" si="298"/>
        <v>2.8968590408430011</v>
      </c>
      <c r="K2423" s="2">
        <f t="shared" si="300"/>
        <v>2.8988562797259587</v>
      </c>
    </row>
    <row r="2424" spans="1:11" ht="13.5" x14ac:dyDescent="0.25">
      <c r="A2424" s="3">
        <f>TITRES_STAT!B2427</f>
        <v>45838</v>
      </c>
      <c r="B2424" s="5">
        <f>TITRES_STAT!D2427</f>
        <v>2.78</v>
      </c>
      <c r="C2424" s="2">
        <f t="shared" si="293"/>
        <v>-0.13000000000000034</v>
      </c>
      <c r="D2424" s="2">
        <f t="shared" si="294"/>
        <v>2.8120000000000003</v>
      </c>
      <c r="E2424" s="2">
        <f t="shared" si="296"/>
        <v>2.8299999999999996</v>
      </c>
      <c r="F2424" s="2">
        <f t="shared" si="297"/>
        <v>2.9095</v>
      </c>
      <c r="G2424" s="2">
        <f t="shared" si="299"/>
        <v>2.9313999999999991</v>
      </c>
      <c r="H2424" s="2">
        <f t="shared" si="295"/>
        <v>3.0838500000000058</v>
      </c>
      <c r="I2424" s="2">
        <f t="array" ref="I2424">SUMPRODUCT(B2408:B2427, (ROW(B2408:B2427)-ROW(B2408)+1)) / (20*21/2)</f>
        <v>2.835285714285714</v>
      </c>
      <c r="J2424" s="2">
        <f t="shared" si="298"/>
        <v>2.8857296083817632</v>
      </c>
      <c r="K2424" s="2">
        <f t="shared" si="300"/>
        <v>2.8941952491484702</v>
      </c>
    </row>
    <row r="2425" spans="1:11" ht="13.5" x14ac:dyDescent="0.25">
      <c r="A2425" s="3">
        <f>TITRES_STAT!B2428</f>
        <v>45839</v>
      </c>
      <c r="B2425" s="5">
        <f>TITRES_STAT!D2428</f>
        <v>2.78</v>
      </c>
      <c r="C2425" s="2">
        <f t="shared" si="293"/>
        <v>0</v>
      </c>
      <c r="D2425" s="2">
        <f t="shared" si="294"/>
        <v>2.8099999999999996</v>
      </c>
      <c r="E2425" s="2">
        <f t="shared" si="296"/>
        <v>2.8239999999999998</v>
      </c>
      <c r="F2425" s="2">
        <f t="shared" si="297"/>
        <v>2.9009999999999998</v>
      </c>
      <c r="G2425" s="2">
        <f t="shared" si="299"/>
        <v>2.9287999999999994</v>
      </c>
      <c r="H2425" s="2">
        <f t="shared" si="295"/>
        <v>3.0809000000000051</v>
      </c>
      <c r="I2425" s="2">
        <f t="array" ref="I2425">SUMPRODUCT(B2409:B2428, (ROW(B2409:B2428)-ROW(B2409)+1)) / (20*21/2)</f>
        <v>2.8367142857142857</v>
      </c>
      <c r="J2425" s="2">
        <f t="shared" si="298"/>
        <v>2.8756601218692142</v>
      </c>
      <c r="K2425" s="2">
        <f t="shared" si="300"/>
        <v>2.889717004083824</v>
      </c>
    </row>
    <row r="2426" spans="1:11" ht="13.5" x14ac:dyDescent="0.25">
      <c r="A2426" s="3">
        <f>TITRES_STAT!B2429</f>
        <v>45840</v>
      </c>
      <c r="B2426" s="5">
        <f>TITRES_STAT!D2429</f>
        <v>2.79</v>
      </c>
      <c r="C2426" s="2">
        <f t="shared" si="293"/>
        <v>1.0000000000000231E-2</v>
      </c>
      <c r="D2426" s="2">
        <f t="shared" si="294"/>
        <v>2.81</v>
      </c>
      <c r="E2426" s="2">
        <f t="shared" si="296"/>
        <v>2.8120000000000003</v>
      </c>
      <c r="F2426" s="2">
        <f t="shared" si="297"/>
        <v>2.8929999999999998</v>
      </c>
      <c r="G2426" s="2">
        <f t="shared" si="299"/>
        <v>2.9263999999999997</v>
      </c>
      <c r="H2426" s="2">
        <f t="shared" si="295"/>
        <v>3.0780000000000047</v>
      </c>
      <c r="I2426" s="2">
        <f t="array" ref="I2426">SUMPRODUCT(B2410:B2429, (ROW(B2410:B2429)-ROW(B2410)+1)) / (20*21/2)</f>
        <v>2.8390000000000004</v>
      </c>
      <c r="J2426" s="2">
        <f t="shared" si="298"/>
        <v>2.867502015024527</v>
      </c>
      <c r="K2426" s="2">
        <f t="shared" si="300"/>
        <v>2.885806533335439</v>
      </c>
    </row>
    <row r="2427" spans="1:11" ht="13.5" x14ac:dyDescent="0.25">
      <c r="A2427" s="3">
        <f>TITRES_STAT!B2430</f>
        <v>45841</v>
      </c>
      <c r="B2427" s="5">
        <f>TITRES_STAT!D2430</f>
        <v>2.79</v>
      </c>
      <c r="C2427" s="2">
        <f t="shared" si="293"/>
        <v>0</v>
      </c>
      <c r="D2427" s="2">
        <f t="shared" si="294"/>
        <v>2.8099999999999996</v>
      </c>
      <c r="E2427" s="2">
        <f t="shared" si="296"/>
        <v>2.8</v>
      </c>
      <c r="F2427" s="2">
        <f t="shared" si="297"/>
        <v>2.8850000000000002</v>
      </c>
      <c r="G2427" s="2">
        <f t="shared" si="299"/>
        <v>2.9239999999999999</v>
      </c>
      <c r="H2427" s="2">
        <f t="shared" si="295"/>
        <v>3.0743500000000044</v>
      </c>
      <c r="I2427" s="2">
        <f t="array" ref="I2427">SUMPRODUCT(B2411:B2430, (ROW(B2411:B2430)-ROW(B2411)+1)) / (20*21/2)</f>
        <v>2.8421428571428566</v>
      </c>
      <c r="J2427" s="2">
        <f t="shared" si="298"/>
        <v>2.8601208707364765</v>
      </c>
      <c r="K2427" s="2">
        <f t="shared" si="300"/>
        <v>2.882049414381108</v>
      </c>
    </row>
    <row r="2428" spans="1:11" ht="13.5" x14ac:dyDescent="0.25">
      <c r="A2428" s="3">
        <f>TITRES_STAT!B2431</f>
        <v>45842</v>
      </c>
      <c r="B2428" s="5">
        <f>TITRES_STAT!D2431</f>
        <v>2.9</v>
      </c>
      <c r="C2428" s="2">
        <f t="shared" si="293"/>
        <v>0.10999999999999988</v>
      </c>
      <c r="D2428" s="2">
        <f t="shared" si="294"/>
        <v>2.8080000000000003</v>
      </c>
      <c r="E2428" s="2">
        <f t="shared" si="296"/>
        <v>2.8109999999999999</v>
      </c>
      <c r="F2428" s="2">
        <f t="shared" si="297"/>
        <v>2.8759999999999994</v>
      </c>
      <c r="G2428" s="2">
        <f t="shared" si="299"/>
        <v>2.9238000000000004</v>
      </c>
      <c r="H2428" s="2">
        <f t="shared" si="295"/>
        <v>3.0713500000000042</v>
      </c>
      <c r="I2428" s="2">
        <f t="array" ref="I2428">SUMPRODUCT(B2412:B2431, (ROW(B2412:B2431)-ROW(B2412)+1)) / (20*21/2)</f>
        <v>2.8337619047619045</v>
      </c>
      <c r="J2428" s="2">
        <f t="shared" si="298"/>
        <v>2.8639188830472881</v>
      </c>
      <c r="K2428" s="2">
        <f t="shared" si="300"/>
        <v>2.8827533589151821</v>
      </c>
    </row>
    <row r="2429" spans="1:11" ht="13.5" x14ac:dyDescent="0.25">
      <c r="A2429" s="3">
        <f>TITRES_STAT!B2432</f>
        <v>45845</v>
      </c>
      <c r="B2429" s="5">
        <f>TITRES_STAT!D2432</f>
        <v>2.9</v>
      </c>
      <c r="C2429" s="2">
        <f t="shared" si="293"/>
        <v>0</v>
      </c>
      <c r="D2429" s="2">
        <f t="shared" si="294"/>
        <v>2.8319999999999999</v>
      </c>
      <c r="E2429" s="2">
        <f t="shared" si="296"/>
        <v>2.8219999999999996</v>
      </c>
      <c r="F2429" s="2">
        <f t="shared" si="297"/>
        <v>2.8669999999999995</v>
      </c>
      <c r="G2429" s="2">
        <f t="shared" si="299"/>
        <v>2.9236000000000009</v>
      </c>
      <c r="H2429" s="2">
        <f t="shared" si="295"/>
        <v>3.0676000000000045</v>
      </c>
      <c r="I2429" s="2">
        <f t="array" ref="I2429">SUMPRODUCT(B2413:B2432, (ROW(B2413:B2432)-ROW(B2413)+1)) / (20*21/2)</f>
        <v>2.8290952380952383</v>
      </c>
      <c r="J2429" s="2">
        <f t="shared" si="298"/>
        <v>2.8673551798999273</v>
      </c>
      <c r="K2429" s="2">
        <f t="shared" si="300"/>
        <v>2.8834296977812537</v>
      </c>
    </row>
    <row r="2430" spans="1:11" ht="13.5" x14ac:dyDescent="0.25">
      <c r="A2430" s="3">
        <f>TITRES_STAT!B2433</f>
        <v>45846</v>
      </c>
      <c r="B2430" s="5">
        <f>TITRES_STAT!D2433</f>
        <v>2.9</v>
      </c>
      <c r="C2430" s="2">
        <f t="shared" si="293"/>
        <v>0</v>
      </c>
      <c r="D2430" s="2">
        <f t="shared" si="294"/>
        <v>2.8560000000000003</v>
      </c>
      <c r="E2430" s="2">
        <f t="shared" si="296"/>
        <v>2.8329999999999993</v>
      </c>
      <c r="F2430" s="2">
        <f t="shared" si="297"/>
        <v>2.8579999999999997</v>
      </c>
      <c r="G2430" s="2">
        <f t="shared" si="299"/>
        <v>2.9234000000000004</v>
      </c>
      <c r="H2430" s="2">
        <f t="shared" si="295"/>
        <v>3.063050000000004</v>
      </c>
      <c r="I2430" s="2">
        <f t="array" ref="I2430">SUMPRODUCT(B2414:B2433, (ROW(B2414:B2433)-ROW(B2414)+1)) / (20*21/2)</f>
        <v>2.8251428571428572</v>
      </c>
      <c r="J2430" s="2">
        <f t="shared" si="298"/>
        <v>2.8704642103856486</v>
      </c>
      <c r="K2430" s="2">
        <f t="shared" si="300"/>
        <v>2.8840795135545378</v>
      </c>
    </row>
    <row r="2431" spans="1:11" ht="13.5" x14ac:dyDescent="0.25">
      <c r="A2431" s="3">
        <f>TITRES_STAT!B2434</f>
        <v>45847</v>
      </c>
      <c r="B2431" s="5">
        <f>TITRES_STAT!D2434</f>
        <v>2.77</v>
      </c>
      <c r="C2431" s="2">
        <f t="shared" si="293"/>
        <v>-0.12999999999999989</v>
      </c>
      <c r="D2431" s="2">
        <f t="shared" si="294"/>
        <v>2.8519999999999999</v>
      </c>
      <c r="E2431" s="2">
        <f t="shared" si="296"/>
        <v>2.8309999999999995</v>
      </c>
      <c r="F2431" s="2">
        <f t="shared" si="297"/>
        <v>2.8489999999999998</v>
      </c>
      <c r="G2431" s="2">
        <f t="shared" si="299"/>
        <v>2.9206000000000012</v>
      </c>
      <c r="H2431" s="2">
        <f t="shared" si="295"/>
        <v>3.0570000000000044</v>
      </c>
      <c r="I2431" s="2">
        <f t="array" ref="I2431">SUMPRODUCT(B2415:B2434, (ROW(B2415:B2434)-ROW(B2415)+1)) / (20*21/2)</f>
        <v>2.8219047619047619</v>
      </c>
      <c r="J2431" s="2">
        <f t="shared" si="298"/>
        <v>2.8608961903489205</v>
      </c>
      <c r="K2431" s="2">
        <f t="shared" si="300"/>
        <v>2.8796058071406341</v>
      </c>
    </row>
    <row r="2432" spans="1:11" ht="13.5" x14ac:dyDescent="0.25">
      <c r="A2432" s="3">
        <f>TITRES_STAT!B2435</f>
        <v>45848</v>
      </c>
      <c r="B2432" s="5">
        <f>TITRES_STAT!D2435</f>
        <v>2.8</v>
      </c>
      <c r="C2432" s="2">
        <f t="shared" si="293"/>
        <v>2.9999999999999805E-2</v>
      </c>
      <c r="D2432" s="2">
        <f t="shared" si="294"/>
        <v>2.8540000000000001</v>
      </c>
      <c r="E2432" s="2">
        <f t="shared" si="296"/>
        <v>2.8319999999999994</v>
      </c>
      <c r="F2432" s="2">
        <f t="shared" si="297"/>
        <v>2.8414999999999995</v>
      </c>
      <c r="G2432" s="2">
        <f t="shared" si="299"/>
        <v>2.9206000000000012</v>
      </c>
      <c r="H2432" s="2">
        <f t="shared" si="295"/>
        <v>3.0517500000000037</v>
      </c>
      <c r="I2432" s="2">
        <f t="array" ref="I2432">SUMPRODUCT(B2416:B2435, (ROW(B2416:B2435)-ROW(B2416)+1)) / (20*21/2)</f>
        <v>2.8193809523809525</v>
      </c>
      <c r="J2432" s="2">
        <f t="shared" si="298"/>
        <v>2.855096553172833</v>
      </c>
      <c r="K2432" s="2">
        <f t="shared" si="300"/>
        <v>2.8764840107821779</v>
      </c>
    </row>
    <row r="2433" spans="1:11" ht="13.5" x14ac:dyDescent="0.25">
      <c r="A2433" s="3">
        <f>TITRES_STAT!B2436</f>
        <v>45849</v>
      </c>
      <c r="B2433" s="5">
        <f>TITRES_STAT!D2436</f>
        <v>2.8</v>
      </c>
      <c r="C2433" s="2">
        <f t="shared" si="293"/>
        <v>0</v>
      </c>
      <c r="D2433" s="2">
        <f t="shared" si="294"/>
        <v>2.8340000000000005</v>
      </c>
      <c r="E2433" s="2">
        <f t="shared" si="296"/>
        <v>2.8210000000000002</v>
      </c>
      <c r="F2433" s="2">
        <f t="shared" si="297"/>
        <v>2.8339999999999992</v>
      </c>
      <c r="G2433" s="2">
        <f t="shared" si="299"/>
        <v>2.9204000000000021</v>
      </c>
      <c r="H2433" s="2">
        <f t="shared" si="295"/>
        <v>3.0467000000000035</v>
      </c>
      <c r="I2433" s="2">
        <f t="array" ref="I2433">SUMPRODUCT(B2417:B2436, (ROW(B2417:B2436)-ROW(B2417)+1)) / (20*21/2)</f>
        <v>2.8056190476190479</v>
      </c>
      <c r="J2433" s="2">
        <f t="shared" si="298"/>
        <v>2.8498492623944678</v>
      </c>
      <c r="K2433" s="2">
        <f t="shared" si="300"/>
        <v>2.873484637810328</v>
      </c>
    </row>
    <row r="2434" spans="1:11" ht="13.5" x14ac:dyDescent="0.25">
      <c r="A2434" s="3">
        <f>TITRES_STAT!B2437</f>
        <v>45852</v>
      </c>
      <c r="B2434" s="5">
        <f>TITRES_STAT!D2437</f>
        <v>2.8</v>
      </c>
      <c r="C2434" s="2">
        <f t="shared" si="293"/>
        <v>0</v>
      </c>
      <c r="D2434" s="2">
        <f t="shared" si="294"/>
        <v>2.8140000000000001</v>
      </c>
      <c r="E2434" s="2">
        <f t="shared" si="296"/>
        <v>2.823</v>
      </c>
      <c r="F2434" s="2">
        <f t="shared" si="297"/>
        <v>2.8264999999999993</v>
      </c>
      <c r="G2434" s="2">
        <f t="shared" si="299"/>
        <v>2.9198000000000017</v>
      </c>
      <c r="H2434" s="2">
        <f t="shared" si="295"/>
        <v>3.0408000000000031</v>
      </c>
      <c r="I2434" s="2">
        <f t="array" ref="I2434">SUMPRODUCT(B2418:B2437, (ROW(B2418:B2437)-ROW(B2418)+1)) / (20*21/2)</f>
        <v>2.7929523809523804</v>
      </c>
      <c r="J2434" s="2">
        <f t="shared" si="298"/>
        <v>2.8451017135949948</v>
      </c>
      <c r="K2434" s="2">
        <f t="shared" si="300"/>
        <v>2.8706028873079625</v>
      </c>
    </row>
    <row r="2435" spans="1:11" ht="13.5" x14ac:dyDescent="0.25">
      <c r="A2435" s="3">
        <f>TITRES_STAT!B2438</f>
        <v>45853</v>
      </c>
      <c r="B2435" s="5">
        <f>TITRES_STAT!D2438</f>
        <v>2.8</v>
      </c>
      <c r="C2435" s="2">
        <f t="shared" si="293"/>
        <v>0</v>
      </c>
      <c r="D2435" s="2">
        <f t="shared" si="294"/>
        <v>2.7940000000000005</v>
      </c>
      <c r="E2435" s="2">
        <f t="shared" si="296"/>
        <v>2.8250000000000002</v>
      </c>
      <c r="F2435" s="2">
        <f t="shared" si="297"/>
        <v>2.8244999999999996</v>
      </c>
      <c r="G2435" s="2">
        <f t="shared" si="299"/>
        <v>2.9192000000000022</v>
      </c>
      <c r="H2435" s="2">
        <f t="shared" si="295"/>
        <v>3.0349500000000029</v>
      </c>
      <c r="I2435" s="2">
        <f t="array" ref="I2435">SUMPRODUCT(B2419:B2438, (ROW(B2419:B2438)-ROW(B2419)+1)) / (20*21/2)</f>
        <v>2.7813809523809518</v>
      </c>
      <c r="J2435" s="2">
        <f t="shared" si="298"/>
        <v>2.8408063123002334</v>
      </c>
      <c r="K2435" s="2">
        <f t="shared" si="300"/>
        <v>2.8678341466292192</v>
      </c>
    </row>
    <row r="2436" spans="1:11" ht="13.5" x14ac:dyDescent="0.25">
      <c r="A2436" s="3">
        <f>TITRES_STAT!B2439</f>
        <v>45854</v>
      </c>
      <c r="B2436" s="5">
        <f>TITRES_STAT!D2439</f>
        <v>2.68</v>
      </c>
      <c r="C2436" s="2">
        <f t="shared" ref="C2436:C2499" si="301">B2436-B2435</f>
        <v>-0.11999999999999966</v>
      </c>
      <c r="D2436" s="2">
        <f t="shared" si="294"/>
        <v>2.7759999999999998</v>
      </c>
      <c r="E2436" s="2">
        <f t="shared" si="296"/>
        <v>2.8140000000000001</v>
      </c>
      <c r="F2436" s="2">
        <f t="shared" si="297"/>
        <v>2.8129999999999997</v>
      </c>
      <c r="G2436" s="2">
        <f t="shared" si="299"/>
        <v>2.9154000000000027</v>
      </c>
      <c r="H2436" s="2">
        <f t="shared" si="295"/>
        <v>3.0283500000000028</v>
      </c>
      <c r="I2436" s="2">
        <f t="array" ref="I2436">SUMPRODUCT(B2420:B2439, (ROW(B2420:B2439)-ROW(B2420)+1)) / (20*21/2)</f>
        <v>2.7731904761904764</v>
      </c>
      <c r="J2436" s="2">
        <f t="shared" si="298"/>
        <v>2.8254914254144969</v>
      </c>
      <c r="K2436" s="2">
        <f t="shared" si="300"/>
        <v>2.8604681016633675</v>
      </c>
    </row>
    <row r="2437" spans="1:11" ht="13.5" x14ac:dyDescent="0.25">
      <c r="A2437" s="3">
        <f>TITRES_STAT!B2440</f>
        <v>45855</v>
      </c>
      <c r="B2437" s="5">
        <f>TITRES_STAT!D2440</f>
        <v>2.68</v>
      </c>
      <c r="C2437" s="2">
        <f t="shared" si="301"/>
        <v>0</v>
      </c>
      <c r="D2437" s="2">
        <f t="shared" si="294"/>
        <v>2.7519999999999998</v>
      </c>
      <c r="E2437" s="2">
        <f t="shared" si="296"/>
        <v>2.8029999999999999</v>
      </c>
      <c r="F2437" s="2">
        <f t="shared" si="297"/>
        <v>2.8014999999999994</v>
      </c>
      <c r="G2437" s="2">
        <f t="shared" si="299"/>
        <v>2.9092000000000025</v>
      </c>
      <c r="H2437" s="2">
        <f t="shared" si="295"/>
        <v>3.0217500000000017</v>
      </c>
      <c r="I2437" s="2">
        <f t="array" ref="I2437">SUMPRODUCT(B2421:B2440, (ROW(B2421:B2440)-ROW(B2421)+1)) / (20*21/2)</f>
        <v>2.7653809523809523</v>
      </c>
      <c r="J2437" s="2">
        <f t="shared" si="298"/>
        <v>2.8116350991845449</v>
      </c>
      <c r="K2437" s="2">
        <f t="shared" si="300"/>
        <v>2.8533909212059805</v>
      </c>
    </row>
    <row r="2438" spans="1:11" ht="13.5" x14ac:dyDescent="0.25">
      <c r="A2438" s="3">
        <f>TITRES_STAT!B2441</f>
        <v>45856</v>
      </c>
      <c r="B2438" s="5">
        <f>TITRES_STAT!D2441</f>
        <v>2.68</v>
      </c>
      <c r="C2438" s="2">
        <f t="shared" si="301"/>
        <v>0</v>
      </c>
      <c r="D2438" s="2">
        <f t="shared" ref="D2438:D2501" si="302">AVERAGE(B2434:B2438)</f>
        <v>2.7279999999999998</v>
      </c>
      <c r="E2438" s="2">
        <f t="shared" si="296"/>
        <v>2.7810000000000001</v>
      </c>
      <c r="F2438" s="2">
        <f t="shared" si="297"/>
        <v>2.7959999999999994</v>
      </c>
      <c r="G2438" s="2">
        <f t="shared" si="299"/>
        <v>2.9054000000000024</v>
      </c>
      <c r="H2438" s="2">
        <f t="shared" si="295"/>
        <v>3.0142500000000014</v>
      </c>
      <c r="I2438" s="2">
        <f t="array" ref="I2438">SUMPRODUCT(B2422:B2441, (ROW(B2422:B2441)-ROW(B2422)+1)) / (20*21/2)</f>
        <v>2.7579523809523812</v>
      </c>
      <c r="J2438" s="2">
        <f t="shared" si="298"/>
        <v>2.7990984230717313</v>
      </c>
      <c r="K2438" s="2">
        <f t="shared" si="300"/>
        <v>2.8465912772371187</v>
      </c>
    </row>
    <row r="2439" spans="1:11" ht="13.5" x14ac:dyDescent="0.25">
      <c r="A2439" s="3">
        <f>TITRES_STAT!B2442</f>
        <v>45859</v>
      </c>
      <c r="B2439" s="5">
        <f>TITRES_STAT!D2442</f>
        <v>2.71</v>
      </c>
      <c r="C2439" s="2">
        <f t="shared" si="301"/>
        <v>2.9999999999999805E-2</v>
      </c>
      <c r="D2439" s="2">
        <f t="shared" si="302"/>
        <v>2.71</v>
      </c>
      <c r="E2439" s="2">
        <f t="shared" si="296"/>
        <v>2.762</v>
      </c>
      <c r="F2439" s="2">
        <f t="shared" si="297"/>
        <v>2.7919999999999989</v>
      </c>
      <c r="G2439" s="2">
        <f t="shared" si="299"/>
        <v>2.9006000000000025</v>
      </c>
      <c r="H2439" s="2">
        <f t="shared" si="295"/>
        <v>3.0069000000000012</v>
      </c>
      <c r="I2439" s="2">
        <f t="array" ref="I2439">SUMPRODUCT(B2423:B2442, (ROW(B2423:B2442)-ROW(B2423)+1)) / (20*21/2)</f>
        <v>2.7499523809523811</v>
      </c>
      <c r="J2439" s="2">
        <f t="shared" si="298"/>
        <v>2.7906128589696619</v>
      </c>
      <c r="K2439" s="2">
        <f t="shared" si="300"/>
        <v>2.8412347565611533</v>
      </c>
    </row>
    <row r="2440" spans="1:11" ht="13.5" x14ac:dyDescent="0.25">
      <c r="A2440" s="3">
        <f>TITRES_STAT!B2443</f>
        <v>45860</v>
      </c>
      <c r="B2440" s="5">
        <f>TITRES_STAT!D2443</f>
        <v>2.71</v>
      </c>
      <c r="C2440" s="2">
        <f t="shared" si="301"/>
        <v>0</v>
      </c>
      <c r="D2440" s="2">
        <f t="shared" si="302"/>
        <v>2.6920000000000002</v>
      </c>
      <c r="E2440" s="2">
        <f t="shared" si="296"/>
        <v>2.7430000000000003</v>
      </c>
      <c r="F2440" s="2">
        <f t="shared" si="297"/>
        <v>2.7879999999999994</v>
      </c>
      <c r="G2440" s="2">
        <f t="shared" si="299"/>
        <v>2.8958000000000022</v>
      </c>
      <c r="H2440" s="2">
        <f t="shared" si="295"/>
        <v>3.0004500000000007</v>
      </c>
      <c r="I2440" s="2">
        <f t="array" ref="I2440">SUMPRODUCT(B2424:B2443, (ROW(B2424:B2443)-ROW(B2424)+1)) / (20*21/2)</f>
        <v>2.7423809523809521</v>
      </c>
      <c r="J2440" s="2">
        <f t="shared" si="298"/>
        <v>2.782935443829694</v>
      </c>
      <c r="K2440" s="2">
        <f t="shared" si="300"/>
        <v>2.8360882955195397</v>
      </c>
    </row>
    <row r="2441" spans="1:11" ht="13.5" x14ac:dyDescent="0.25">
      <c r="A2441" s="3">
        <f>TITRES_STAT!B2444</f>
        <v>45861</v>
      </c>
      <c r="B2441" s="5">
        <f>TITRES_STAT!D2444</f>
        <v>2.71</v>
      </c>
      <c r="C2441" s="2">
        <f t="shared" si="301"/>
        <v>0</v>
      </c>
      <c r="D2441" s="2">
        <f t="shared" si="302"/>
        <v>2.6980000000000004</v>
      </c>
      <c r="E2441" s="2">
        <f t="shared" si="296"/>
        <v>2.7370000000000001</v>
      </c>
      <c r="F2441" s="2">
        <f t="shared" si="297"/>
        <v>2.7839999999999998</v>
      </c>
      <c r="G2441" s="2">
        <f t="shared" si="299"/>
        <v>2.8920000000000021</v>
      </c>
      <c r="H2441" s="2">
        <f t="shared" si="295"/>
        <v>2.9931000000000005</v>
      </c>
      <c r="I2441" s="2">
        <f t="array" ref="I2441">SUMPRODUCT(B2425:B2444, (ROW(B2425:B2444)-ROW(B2425)+1)) / (20*21/2)</f>
        <v>2.7358095238095239</v>
      </c>
      <c r="J2441" s="2">
        <f t="shared" si="298"/>
        <v>2.775989211084009</v>
      </c>
      <c r="K2441" s="2">
        <f t="shared" si="300"/>
        <v>2.8311436564795578</v>
      </c>
    </row>
    <row r="2442" spans="1:11" ht="13.5" x14ac:dyDescent="0.25">
      <c r="A2442" s="3">
        <f>TITRES_STAT!B2445</f>
        <v>45862</v>
      </c>
      <c r="B2442" s="5">
        <f>TITRES_STAT!D2445</f>
        <v>2.7</v>
      </c>
      <c r="C2442" s="2">
        <f t="shared" si="301"/>
        <v>-9.9999999999997868E-3</v>
      </c>
      <c r="D2442" s="2">
        <f t="shared" si="302"/>
        <v>2.7020000000000004</v>
      </c>
      <c r="E2442" s="2">
        <f t="shared" si="296"/>
        <v>2.7269999999999999</v>
      </c>
      <c r="F2442" s="2">
        <f t="shared" si="297"/>
        <v>2.7794999999999996</v>
      </c>
      <c r="G2442" s="2">
        <f t="shared" si="299"/>
        <v>2.8854000000000015</v>
      </c>
      <c r="H2442" s="2">
        <f t="shared" ref="H2442:H2505" si="303">AVERAGE(B2243:B2442)</f>
        <v>2.9857000000000005</v>
      </c>
      <c r="I2442" s="2">
        <f t="array" ref="I2442">SUMPRODUCT(B2426:B2445, (ROW(B2426:B2445)-ROW(B2426)+1)) / (20*21/2)</f>
        <v>2.7277142857142853</v>
      </c>
      <c r="J2442" s="2">
        <f t="shared" si="298"/>
        <v>2.7687521433617226</v>
      </c>
      <c r="K2442" s="2">
        <f t="shared" si="300"/>
        <v>2.8260007679901635</v>
      </c>
    </row>
    <row r="2443" spans="1:11" ht="13.5" x14ac:dyDescent="0.25">
      <c r="A2443" s="3">
        <f>TITRES_STAT!B2446</f>
        <v>45866</v>
      </c>
      <c r="B2443" s="5">
        <f>TITRES_STAT!D2446</f>
        <v>2.7</v>
      </c>
      <c r="C2443" s="2">
        <f t="shared" si="301"/>
        <v>0</v>
      </c>
      <c r="D2443" s="2">
        <f t="shared" si="302"/>
        <v>2.7059999999999995</v>
      </c>
      <c r="E2443" s="2">
        <f t="shared" si="296"/>
        <v>2.7169999999999996</v>
      </c>
      <c r="F2443" s="2">
        <f t="shared" si="297"/>
        <v>2.7690000000000006</v>
      </c>
      <c r="G2443" s="2">
        <f t="shared" si="299"/>
        <v>2.8812000000000011</v>
      </c>
      <c r="H2443" s="2">
        <f t="shared" si="303"/>
        <v>2.9792000000000001</v>
      </c>
      <c r="I2443" s="2">
        <f t="array" ref="I2443">SUMPRODUCT(B2427:B2446, (ROW(B2427:B2446)-ROW(B2427)+1)) / (20*21/2)</f>
        <v>2.7200952380952379</v>
      </c>
      <c r="J2443" s="2">
        <f t="shared" si="298"/>
        <v>2.7622043201844155</v>
      </c>
      <c r="K2443" s="2">
        <f t="shared" si="300"/>
        <v>2.821059561402314</v>
      </c>
    </row>
    <row r="2444" spans="1:11" ht="13.5" x14ac:dyDescent="0.25">
      <c r="A2444" s="3">
        <f>TITRES_STAT!B2447</f>
        <v>45867</v>
      </c>
      <c r="B2444" s="5">
        <f>TITRES_STAT!D2447</f>
        <v>2.7</v>
      </c>
      <c r="C2444" s="2">
        <f t="shared" si="301"/>
        <v>0</v>
      </c>
      <c r="D2444" s="2">
        <f t="shared" si="302"/>
        <v>2.7039999999999997</v>
      </c>
      <c r="E2444" s="2">
        <f t="shared" ref="E2444:E2507" si="304">AVERAGE(B2435:B2444)</f>
        <v>2.7069999999999999</v>
      </c>
      <c r="F2444" s="2">
        <f t="shared" si="297"/>
        <v>2.7650000000000006</v>
      </c>
      <c r="G2444" s="2">
        <f t="shared" si="299"/>
        <v>2.8762000000000012</v>
      </c>
      <c r="H2444" s="2">
        <f t="shared" si="303"/>
        <v>2.9736000000000002</v>
      </c>
      <c r="I2444" s="2">
        <f t="array" ref="I2444">SUMPRODUCT(B2428:B2447, (ROW(B2428:B2447)-ROW(B2428)+1)) / (20*21/2)</f>
        <v>2.7244285714285712</v>
      </c>
      <c r="J2444" s="2">
        <f t="shared" si="298"/>
        <v>2.7562800992144711</v>
      </c>
      <c r="K2444" s="2">
        <f t="shared" si="300"/>
        <v>2.8163121276218313</v>
      </c>
    </row>
    <row r="2445" spans="1:11" ht="13.5" x14ac:dyDescent="0.25">
      <c r="A2445" s="3">
        <f>TITRES_STAT!B2448</f>
        <v>45868</v>
      </c>
      <c r="B2445" s="5">
        <f>TITRES_STAT!D2448</f>
        <v>2.68</v>
      </c>
      <c r="C2445" s="2">
        <f t="shared" si="301"/>
        <v>-2.0000000000000018E-2</v>
      </c>
      <c r="D2445" s="2">
        <f t="shared" si="302"/>
        <v>2.6979999999999995</v>
      </c>
      <c r="E2445" s="2">
        <f t="shared" si="304"/>
        <v>2.6949999999999998</v>
      </c>
      <c r="F2445" s="2">
        <f t="shared" si="297"/>
        <v>2.7600000000000007</v>
      </c>
      <c r="G2445" s="2">
        <f t="shared" si="299"/>
        <v>2.8718000000000008</v>
      </c>
      <c r="H2445" s="2">
        <f t="shared" si="303"/>
        <v>2.9678999999999998</v>
      </c>
      <c r="I2445" s="2">
        <f t="array" ref="I2445">SUMPRODUCT(B2429:B2448, (ROW(B2429:B2448)-ROW(B2429)+1)) / (20*21/2)</f>
        <v>2.7287142857142856</v>
      </c>
      <c r="J2445" s="2">
        <f t="shared" si="298"/>
        <v>2.7490153278607119</v>
      </c>
      <c r="K2445" s="2">
        <f t="shared" si="300"/>
        <v>2.8109665539896027</v>
      </c>
    </row>
    <row r="2446" spans="1:11" ht="13.5" x14ac:dyDescent="0.25">
      <c r="A2446" s="3">
        <f>TITRES_STAT!B2449</f>
        <v>45869</v>
      </c>
      <c r="B2446" s="5">
        <f>TITRES_STAT!D2449</f>
        <v>2.68</v>
      </c>
      <c r="C2446" s="2">
        <f t="shared" si="301"/>
        <v>0</v>
      </c>
      <c r="D2446" s="2">
        <f t="shared" si="302"/>
        <v>2.6920000000000002</v>
      </c>
      <c r="E2446" s="2">
        <f t="shared" si="304"/>
        <v>2.6949999999999998</v>
      </c>
      <c r="F2446" s="2">
        <f t="shared" si="297"/>
        <v>2.7545000000000006</v>
      </c>
      <c r="G2446" s="2">
        <f t="shared" si="299"/>
        <v>2.8674000000000008</v>
      </c>
      <c r="H2446" s="2">
        <f t="shared" si="303"/>
        <v>2.9621999999999997</v>
      </c>
      <c r="I2446" s="2">
        <f t="array" ref="I2446">SUMPRODUCT(B2430:B2449, (ROW(B2430:B2449)-ROW(B2430)+1)) / (20*21/2)</f>
        <v>2.7334761904761904</v>
      </c>
      <c r="J2446" s="2">
        <f t="shared" si="298"/>
        <v>2.7424424394930247</v>
      </c>
      <c r="K2446" s="2">
        <f t="shared" si="300"/>
        <v>2.8058306106958928</v>
      </c>
    </row>
    <row r="2447" spans="1:11" ht="13.5" x14ac:dyDescent="0.25">
      <c r="A2447" s="3">
        <f>TITRES_STAT!B2450</f>
        <v>45870</v>
      </c>
      <c r="B2447" s="5">
        <f>TITRES_STAT!D2450</f>
        <v>2.8</v>
      </c>
      <c r="C2447" s="2">
        <f t="shared" si="301"/>
        <v>0.11999999999999966</v>
      </c>
      <c r="D2447" s="2">
        <f t="shared" si="302"/>
        <v>2.7119999999999997</v>
      </c>
      <c r="E2447" s="2">
        <f t="shared" si="304"/>
        <v>2.7069999999999999</v>
      </c>
      <c r="F2447" s="2">
        <f t="shared" si="297"/>
        <v>2.7550000000000003</v>
      </c>
      <c r="G2447" s="2">
        <f t="shared" si="299"/>
        <v>2.8654000000000006</v>
      </c>
      <c r="H2447" s="2">
        <f t="shared" si="303"/>
        <v>2.9562499999999998</v>
      </c>
      <c r="I2447" s="2">
        <f t="array" ref="I2447">SUMPRODUCT(B2431:B2450, (ROW(B2431:B2450)-ROW(B2431)+1)) / (20*21/2)</f>
        <v>2.7387142857142859</v>
      </c>
      <c r="J2447" s="2">
        <f t="shared" si="298"/>
        <v>2.7479241119222606</v>
      </c>
      <c r="K2447" s="2">
        <f t="shared" si="300"/>
        <v>2.8056019592960539</v>
      </c>
    </row>
    <row r="2448" spans="1:11" ht="13.5" x14ac:dyDescent="0.25">
      <c r="A2448" s="3">
        <f>TITRES_STAT!B2451</f>
        <v>45873</v>
      </c>
      <c r="B2448" s="5">
        <f>TITRES_STAT!D2451</f>
        <v>2.8</v>
      </c>
      <c r="C2448" s="2">
        <f t="shared" si="301"/>
        <v>0</v>
      </c>
      <c r="D2448" s="2">
        <f t="shared" si="302"/>
        <v>2.7320000000000002</v>
      </c>
      <c r="E2448" s="2">
        <f t="shared" si="304"/>
        <v>2.7189999999999999</v>
      </c>
      <c r="F2448" s="2">
        <f t="shared" si="297"/>
        <v>2.7500000000000004</v>
      </c>
      <c r="G2448" s="2">
        <f t="shared" si="299"/>
        <v>2.8608000000000011</v>
      </c>
      <c r="H2448" s="2">
        <f t="shared" si="303"/>
        <v>2.9511500000000002</v>
      </c>
      <c r="I2448" s="2">
        <f t="array" ref="I2448">SUMPRODUCT(B2432:B2451, (ROW(B2432:B2451)-ROW(B2432)+1)) / (20*21/2)</f>
        <v>2.7444285714285717</v>
      </c>
      <c r="J2448" s="2">
        <f t="shared" si="298"/>
        <v>2.7528837203106167</v>
      </c>
      <c r="K2448" s="2">
        <f t="shared" si="300"/>
        <v>2.8053822746177772</v>
      </c>
    </row>
    <row r="2449" spans="1:11" ht="13.5" x14ac:dyDescent="0.25">
      <c r="A2449" s="3">
        <f>TITRES_STAT!B2452</f>
        <v>45874</v>
      </c>
      <c r="B2449" s="5">
        <f>TITRES_STAT!D2452</f>
        <v>2.8</v>
      </c>
      <c r="C2449" s="2">
        <f t="shared" si="301"/>
        <v>0</v>
      </c>
      <c r="D2449" s="2">
        <f t="shared" si="302"/>
        <v>2.7520000000000002</v>
      </c>
      <c r="E2449" s="2">
        <f t="shared" si="304"/>
        <v>2.7280000000000002</v>
      </c>
      <c r="F2449" s="2">
        <f t="shared" si="297"/>
        <v>2.7450000000000001</v>
      </c>
      <c r="G2449" s="2">
        <f t="shared" si="299"/>
        <v>2.8548000000000013</v>
      </c>
      <c r="H2449" s="2">
        <f t="shared" si="303"/>
        <v>2.9452000000000003</v>
      </c>
      <c r="I2449" s="2">
        <f t="array" ref="I2449">SUMPRODUCT(B2433:B2452, (ROW(B2433:B2452)-ROW(B2433)+1)) / (20*21/2)</f>
        <v>2.75</v>
      </c>
      <c r="J2449" s="2">
        <f t="shared" si="298"/>
        <v>2.7573709850429386</v>
      </c>
      <c r="K2449" s="2">
        <f t="shared" si="300"/>
        <v>2.8051712050249233</v>
      </c>
    </row>
    <row r="2450" spans="1:11" ht="13.5" x14ac:dyDescent="0.25">
      <c r="A2450" s="3">
        <f>TITRES_STAT!B2453</f>
        <v>45875</v>
      </c>
      <c r="B2450" s="5">
        <f>TITRES_STAT!D2453</f>
        <v>2.8</v>
      </c>
      <c r="C2450" s="2">
        <f t="shared" si="301"/>
        <v>0</v>
      </c>
      <c r="D2450" s="2">
        <f t="shared" si="302"/>
        <v>2.7760000000000007</v>
      </c>
      <c r="E2450" s="2">
        <f t="shared" si="304"/>
        <v>2.7370000000000001</v>
      </c>
      <c r="F2450" s="2">
        <f t="shared" si="297"/>
        <v>2.7399999999999998</v>
      </c>
      <c r="G2450" s="2">
        <f t="shared" si="299"/>
        <v>2.8508000000000013</v>
      </c>
      <c r="H2450" s="2">
        <f t="shared" si="303"/>
        <v>2.9392500000000008</v>
      </c>
      <c r="I2450" s="2">
        <f t="array" ref="I2450">SUMPRODUCT(B2434:B2453, (ROW(B2434:B2453)-ROW(B2434)+1)) / (20*21/2)</f>
        <v>2.7555714285714283</v>
      </c>
      <c r="J2450" s="2">
        <f t="shared" si="298"/>
        <v>2.7614308912293253</v>
      </c>
      <c r="K2450" s="2">
        <f t="shared" si="300"/>
        <v>2.8049684126710051</v>
      </c>
    </row>
    <row r="2451" spans="1:11" ht="13.5" x14ac:dyDescent="0.25">
      <c r="A2451" s="3">
        <f>TITRES_STAT!B2454</f>
        <v>45876</v>
      </c>
      <c r="B2451" s="5">
        <f>TITRES_STAT!D2454</f>
        <v>2.8</v>
      </c>
      <c r="C2451" s="2">
        <f t="shared" si="301"/>
        <v>0</v>
      </c>
      <c r="D2451" s="2">
        <f t="shared" si="302"/>
        <v>2.8</v>
      </c>
      <c r="E2451" s="2">
        <f t="shared" si="304"/>
        <v>2.7460000000000004</v>
      </c>
      <c r="F2451" s="2">
        <f t="shared" si="297"/>
        <v>2.7414999999999994</v>
      </c>
      <c r="G2451" s="2">
        <f t="shared" si="299"/>
        <v>2.844800000000002</v>
      </c>
      <c r="H2451" s="2">
        <f t="shared" si="303"/>
        <v>2.9333000000000005</v>
      </c>
      <c r="I2451" s="2">
        <f t="array" ref="I2451">SUMPRODUCT(B2435:B2454, (ROW(B2435:B2454)-ROW(B2435)+1)) / (20*21/2)</f>
        <v>2.7611428571428571</v>
      </c>
      <c r="J2451" s="2">
        <f t="shared" si="298"/>
        <v>2.7651041396836753</v>
      </c>
      <c r="K2451" s="2">
        <f t="shared" si="300"/>
        <v>2.8047735729584167</v>
      </c>
    </row>
    <row r="2452" spans="1:11" ht="13.5" x14ac:dyDescent="0.25">
      <c r="A2452" s="3">
        <f>TITRES_STAT!B2455</f>
        <v>45877</v>
      </c>
      <c r="B2452" s="5">
        <f>TITRES_STAT!D2455</f>
        <v>2.8</v>
      </c>
      <c r="C2452" s="2">
        <f t="shared" si="301"/>
        <v>0</v>
      </c>
      <c r="D2452" s="2">
        <f t="shared" si="302"/>
        <v>2.8</v>
      </c>
      <c r="E2452" s="2">
        <f t="shared" si="304"/>
        <v>2.7560000000000002</v>
      </c>
      <c r="F2452" s="2">
        <f t="shared" ref="F2452:F2508" si="305">AVERAGE(B2433:B2452)</f>
        <v>2.7414999999999994</v>
      </c>
      <c r="G2452" s="2">
        <f t="shared" si="299"/>
        <v>2.8390000000000013</v>
      </c>
      <c r="H2452" s="2">
        <f t="shared" si="303"/>
        <v>2.9273500000000001</v>
      </c>
      <c r="I2452" s="2">
        <f t="array" ref="I2452">SUMPRODUCT(B2436:B2455, (ROW(B2436:B2455)-ROW(B2436)+1)) / (20*21/2)</f>
        <v>2.7667142857142855</v>
      </c>
      <c r="J2452" s="2">
        <f t="shared" si="298"/>
        <v>2.7684275549518969</v>
      </c>
      <c r="K2452" s="2">
        <f t="shared" si="300"/>
        <v>2.804586374018871</v>
      </c>
    </row>
    <row r="2453" spans="1:11" ht="13.5" x14ac:dyDescent="0.25">
      <c r="A2453" s="3">
        <f>TITRES_STAT!B2456</f>
        <v>45880</v>
      </c>
      <c r="B2453" s="5">
        <f>TITRES_STAT!D2456</f>
        <v>2.8</v>
      </c>
      <c r="C2453" s="2">
        <f t="shared" si="301"/>
        <v>0</v>
      </c>
      <c r="D2453" s="2">
        <f t="shared" si="302"/>
        <v>2.8</v>
      </c>
      <c r="E2453" s="2">
        <f t="shared" si="304"/>
        <v>2.7660000000000005</v>
      </c>
      <c r="F2453" s="2">
        <f t="shared" si="305"/>
        <v>2.7414999999999989</v>
      </c>
      <c r="G2453" s="2">
        <f t="shared" si="299"/>
        <v>2.8306000000000018</v>
      </c>
      <c r="H2453" s="2">
        <f t="shared" si="303"/>
        <v>2.9213999999999998</v>
      </c>
      <c r="I2453" s="2">
        <f t="array" ref="I2453">SUMPRODUCT(B2437:B2456, (ROW(B2437:B2456)-ROW(B2437)+1)) / (20*21/2)</f>
        <v>2.7722857142857147</v>
      </c>
      <c r="J2453" s="2">
        <f t="shared" ref="J2453:J2508" si="306">$J$4*B2453+J2452*(1-$J$4)</f>
        <v>2.7714344544802878</v>
      </c>
      <c r="K2453" s="2">
        <f t="shared" si="300"/>
        <v>2.8044065162142093</v>
      </c>
    </row>
    <row r="2454" spans="1:11" ht="13.5" x14ac:dyDescent="0.25">
      <c r="A2454" s="3">
        <f>TITRES_STAT!B2457</f>
        <v>45881</v>
      </c>
      <c r="B2454" s="5">
        <f>TITRES_STAT!D2457</f>
        <v>2.8</v>
      </c>
      <c r="C2454" s="2">
        <f t="shared" si="301"/>
        <v>0</v>
      </c>
      <c r="D2454" s="2">
        <f t="shared" si="302"/>
        <v>2.8</v>
      </c>
      <c r="E2454" s="2">
        <f t="shared" si="304"/>
        <v>2.7760000000000007</v>
      </c>
      <c r="F2454" s="2">
        <f t="shared" si="305"/>
        <v>2.7414999999999989</v>
      </c>
      <c r="G2454" s="2">
        <f t="shared" si="299"/>
        <v>2.8250000000000011</v>
      </c>
      <c r="H2454" s="2">
        <f t="shared" si="303"/>
        <v>2.9154500000000003</v>
      </c>
      <c r="I2454" s="2">
        <f t="array" ref="I2454">SUMPRODUCT(B2438:B2457, (ROW(B2438:B2457)-ROW(B2438)+1)) / (20*21/2)</f>
        <v>2.7772857142857146</v>
      </c>
      <c r="J2454" s="2">
        <f t="shared" si="306"/>
        <v>2.7741549826250225</v>
      </c>
      <c r="K2454" s="2">
        <f t="shared" si="300"/>
        <v>2.8042337116567895</v>
      </c>
    </row>
    <row r="2455" spans="1:11" ht="13.5" x14ac:dyDescent="0.25">
      <c r="A2455" s="3">
        <f>TITRES_STAT!B2458</f>
        <v>45883</v>
      </c>
      <c r="B2455" s="5">
        <f>TITRES_STAT!D2458</f>
        <v>2.8</v>
      </c>
      <c r="C2455" s="2">
        <f t="shared" si="301"/>
        <v>0</v>
      </c>
      <c r="D2455" s="2">
        <f t="shared" si="302"/>
        <v>2.8</v>
      </c>
      <c r="E2455" s="2">
        <f t="shared" si="304"/>
        <v>2.7880000000000007</v>
      </c>
      <c r="F2455" s="2">
        <f t="shared" si="305"/>
        <v>2.7414999999999989</v>
      </c>
      <c r="G2455" s="2">
        <f t="shared" si="299"/>
        <v>2.822000000000001</v>
      </c>
      <c r="H2455" s="2">
        <f t="shared" si="303"/>
        <v>2.9086499999999997</v>
      </c>
      <c r="I2455" s="2">
        <f t="array" ref="I2455">SUMPRODUCT(B2439:B2458, (ROW(B2439:B2458)-ROW(B2439)+1)) / (20*21/2)</f>
        <v>2.781714285714286</v>
      </c>
      <c r="J2455" s="2">
        <f t="shared" si="306"/>
        <v>2.7766164128512107</v>
      </c>
      <c r="K2455" s="2">
        <f t="shared" si="300"/>
        <v>2.8040676837486802</v>
      </c>
    </row>
    <row r="2456" spans="1:11" ht="13.5" x14ac:dyDescent="0.25">
      <c r="A2456" s="3">
        <f>TITRES_STAT!B2459</f>
        <v>45884</v>
      </c>
      <c r="B2456" s="5">
        <f>TITRES_STAT!D2459</f>
        <v>2.8</v>
      </c>
      <c r="C2456" s="2">
        <f t="shared" si="301"/>
        <v>0</v>
      </c>
      <c r="D2456" s="2">
        <f t="shared" si="302"/>
        <v>2.8</v>
      </c>
      <c r="E2456" s="2">
        <f t="shared" si="304"/>
        <v>2.8000000000000003</v>
      </c>
      <c r="F2456" s="2">
        <f t="shared" si="305"/>
        <v>2.7474999999999987</v>
      </c>
      <c r="G2456" s="2">
        <f t="shared" si="299"/>
        <v>2.8190000000000008</v>
      </c>
      <c r="H2456" s="2">
        <f t="shared" si="303"/>
        <v>2.9017499999999994</v>
      </c>
      <c r="I2456" s="2">
        <f t="array" ref="I2456">SUMPRODUCT(B2440:B2459, (ROW(B2440:B2459)-ROW(B2440)+1)) / (20*21/2)</f>
        <v>2.7855714285714286</v>
      </c>
      <c r="J2456" s="2">
        <f t="shared" si="306"/>
        <v>2.7788434211510955</v>
      </c>
      <c r="K2456" s="2">
        <f t="shared" si="300"/>
        <v>2.8039081667389283</v>
      </c>
    </row>
    <row r="2457" spans="1:11" ht="13.5" x14ac:dyDescent="0.25">
      <c r="A2457" s="3">
        <f>TITRES_STAT!B2460</f>
        <v>45887</v>
      </c>
      <c r="B2457" s="5">
        <f>TITRES_STAT!D2460</f>
        <v>2.8</v>
      </c>
      <c r="C2457" s="2">
        <f t="shared" si="301"/>
        <v>0</v>
      </c>
      <c r="D2457" s="2">
        <f t="shared" si="302"/>
        <v>2.8</v>
      </c>
      <c r="E2457" s="2">
        <f t="shared" si="304"/>
        <v>2.8000000000000003</v>
      </c>
      <c r="F2457" s="2">
        <f t="shared" si="305"/>
        <v>2.7534999999999989</v>
      </c>
      <c r="G2457" s="2">
        <f t="shared" si="299"/>
        <v>2.8160000000000007</v>
      </c>
      <c r="H2457" s="2">
        <f t="shared" si="303"/>
        <v>2.8948499999999995</v>
      </c>
      <c r="I2457" s="2">
        <f t="array" ref="I2457">SUMPRODUCT(B2441:B2460, (ROW(B2441:B2460)-ROW(B2441)+1)) / (20*21/2)</f>
        <v>2.7890000000000001</v>
      </c>
      <c r="J2457" s="2">
        <f t="shared" si="306"/>
        <v>2.7808583334224197</v>
      </c>
      <c r="K2457" s="2">
        <f t="shared" si="300"/>
        <v>2.8037549052981863</v>
      </c>
    </row>
    <row r="2458" spans="1:11" ht="13.5" x14ac:dyDescent="0.25">
      <c r="A2458" s="3">
        <f>TITRES_STAT!B2461</f>
        <v>45888</v>
      </c>
      <c r="B2458" s="5">
        <f>TITRES_STAT!D2461</f>
        <v>2.8</v>
      </c>
      <c r="C2458" s="2">
        <f t="shared" si="301"/>
        <v>0</v>
      </c>
      <c r="D2458" s="2">
        <f t="shared" si="302"/>
        <v>2.8</v>
      </c>
      <c r="E2458" s="2">
        <f t="shared" si="304"/>
        <v>2.8000000000000003</v>
      </c>
      <c r="F2458" s="2">
        <f t="shared" si="305"/>
        <v>2.7594999999999987</v>
      </c>
      <c r="G2458" s="2">
        <f t="shared" si="299"/>
        <v>2.8104000000000009</v>
      </c>
      <c r="H2458" s="2">
        <f t="shared" si="303"/>
        <v>2.8879499999999996</v>
      </c>
      <c r="I2458" s="2">
        <f t="array" ref="I2458">SUMPRODUCT(B2442:B2461, (ROW(B2442:B2461)-ROW(B2442)+1)) / (20*21/2)</f>
        <v>2.7920000000000003</v>
      </c>
      <c r="J2458" s="2">
        <f t="shared" si="306"/>
        <v>2.7826813492869511</v>
      </c>
      <c r="K2458" s="2">
        <f t="shared" si="300"/>
        <v>2.8036076541100221</v>
      </c>
    </row>
    <row r="2459" spans="1:11" ht="13.5" x14ac:dyDescent="0.25">
      <c r="A2459" s="3">
        <f>TITRES_STAT!B2462</f>
        <v>45889</v>
      </c>
      <c r="B2459" s="5">
        <f>TITRES_STAT!D2462</f>
        <v>2.8</v>
      </c>
      <c r="C2459" s="2">
        <f t="shared" si="301"/>
        <v>0</v>
      </c>
      <c r="D2459" s="2">
        <f t="shared" si="302"/>
        <v>2.8</v>
      </c>
      <c r="E2459" s="2">
        <f t="shared" si="304"/>
        <v>2.8000000000000003</v>
      </c>
      <c r="F2459" s="2">
        <f t="shared" si="305"/>
        <v>2.7639999999999989</v>
      </c>
      <c r="G2459" s="2">
        <f t="shared" si="299"/>
        <v>2.8048000000000006</v>
      </c>
      <c r="H2459" s="2">
        <f t="shared" si="303"/>
        <v>2.8810499999999997</v>
      </c>
      <c r="I2459" s="2">
        <f t="array" ref="I2459">SUMPRODUCT(B2443:B2462, (ROW(B2443:B2462)-ROW(B2443)+1)) / (20*21/2)</f>
        <v>2.806</v>
      </c>
      <c r="J2459" s="2">
        <f t="shared" si="306"/>
        <v>2.7843307445929559</v>
      </c>
      <c r="K2459" s="2">
        <f t="shared" si="300"/>
        <v>2.8034661774782568</v>
      </c>
    </row>
    <row r="2460" spans="1:11" ht="13.5" x14ac:dyDescent="0.25">
      <c r="A2460" s="3">
        <f>TITRES_STAT!B2463</f>
        <v>45890</v>
      </c>
      <c r="B2460" s="5">
        <f>TITRES_STAT!D2463</f>
        <v>2.8</v>
      </c>
      <c r="C2460" s="2">
        <f t="shared" si="301"/>
        <v>0</v>
      </c>
      <c r="D2460" s="2">
        <f t="shared" si="302"/>
        <v>2.8</v>
      </c>
      <c r="E2460" s="2">
        <f t="shared" si="304"/>
        <v>2.8000000000000003</v>
      </c>
      <c r="F2460" s="2">
        <f t="shared" si="305"/>
        <v>2.7684999999999986</v>
      </c>
      <c r="G2460" s="2">
        <f t="shared" si="299"/>
        <v>2.7992000000000008</v>
      </c>
      <c r="H2460" s="2">
        <f t="shared" si="303"/>
        <v>2.8741499999999998</v>
      </c>
      <c r="I2460" s="2">
        <f t="array" ref="I2460">SUMPRODUCT(B2444:B2463, (ROW(B2444:B2463)-ROW(B2444)+1)) / (20*21/2)</f>
        <v>2.8189523809523811</v>
      </c>
      <c r="J2460" s="2">
        <f t="shared" si="306"/>
        <v>2.785823054631722</v>
      </c>
      <c r="K2460" s="2">
        <f t="shared" si="300"/>
        <v>2.8033302489496976</v>
      </c>
    </row>
    <row r="2461" spans="1:11" ht="13.5" x14ac:dyDescent="0.25">
      <c r="A2461" s="3">
        <f>TITRES_STAT!B2464</f>
        <v>45891</v>
      </c>
      <c r="B2461" s="5">
        <f>TITRES_STAT!D2464</f>
        <v>2.8</v>
      </c>
      <c r="C2461" s="2">
        <f t="shared" si="301"/>
        <v>0</v>
      </c>
      <c r="D2461" s="2">
        <f t="shared" si="302"/>
        <v>2.8</v>
      </c>
      <c r="E2461" s="2">
        <f t="shared" si="304"/>
        <v>2.8000000000000003</v>
      </c>
      <c r="F2461" s="2">
        <f t="shared" si="305"/>
        <v>2.7729999999999988</v>
      </c>
      <c r="G2461" s="2">
        <f t="shared" si="299"/>
        <v>2.7962000000000007</v>
      </c>
      <c r="H2461" s="2">
        <f t="shared" si="303"/>
        <v>2.8672499999999999</v>
      </c>
      <c r="I2461" s="2">
        <f t="array" ref="I2461">SUMPRODUCT(B2445:B2464, (ROW(B2445:B2464)-ROW(B2445)+1)) / (20*21/2)</f>
        <v>2.8308571428571425</v>
      </c>
      <c r="J2461" s="2">
        <f t="shared" si="306"/>
        <v>2.7871732399048912</v>
      </c>
      <c r="K2461" s="2">
        <f t="shared" si="300"/>
        <v>2.8031996509516706</v>
      </c>
    </row>
    <row r="2462" spans="1:11" ht="13.5" x14ac:dyDescent="0.25">
      <c r="A2462" s="3">
        <f>TITRES_STAT!B2465</f>
        <v>45894</v>
      </c>
      <c r="B2462" s="5">
        <f>TITRES_STAT!D2465</f>
        <v>2.92</v>
      </c>
      <c r="C2462" s="2">
        <f t="shared" si="301"/>
        <v>0.12000000000000011</v>
      </c>
      <c r="D2462" s="2">
        <f t="shared" si="302"/>
        <v>2.8239999999999998</v>
      </c>
      <c r="E2462" s="2">
        <f t="shared" si="304"/>
        <v>2.8120000000000003</v>
      </c>
      <c r="F2462" s="2">
        <f t="shared" si="305"/>
        <v>2.7839999999999994</v>
      </c>
      <c r="G2462" s="2">
        <f t="shared" si="299"/>
        <v>2.7955999999999999</v>
      </c>
      <c r="H2462" s="2">
        <f t="shared" si="303"/>
        <v>2.860949999999999</v>
      </c>
      <c r="I2462" s="2">
        <f t="array" ref="I2462">SUMPRODUCT(B2446:B2465, (ROW(B2446:B2465)-ROW(B2446)+1)) / (20*21/2)</f>
        <v>2.8417142857142856</v>
      </c>
      <c r="J2462" s="2">
        <f t="shared" si="306"/>
        <v>2.7998234075329971</v>
      </c>
      <c r="K2462" s="2">
        <f t="shared" si="300"/>
        <v>2.8077800567967035</v>
      </c>
    </row>
    <row r="2463" spans="1:11" ht="13.5" x14ac:dyDescent="0.25">
      <c r="A2463" s="3">
        <f>TITRES_STAT!B2466</f>
        <v>45895</v>
      </c>
      <c r="B2463" s="5">
        <f>TITRES_STAT!D2466</f>
        <v>2.92</v>
      </c>
      <c r="C2463" s="2">
        <f t="shared" si="301"/>
        <v>0</v>
      </c>
      <c r="D2463" s="2">
        <f t="shared" si="302"/>
        <v>2.8479999999999999</v>
      </c>
      <c r="E2463" s="2">
        <f t="shared" si="304"/>
        <v>2.8240000000000003</v>
      </c>
      <c r="F2463" s="2">
        <f t="shared" si="305"/>
        <v>2.7949999999999995</v>
      </c>
      <c r="G2463" s="2">
        <f t="shared" si="299"/>
        <v>2.7949999999999995</v>
      </c>
      <c r="H2463" s="2">
        <f t="shared" si="303"/>
        <v>2.8546499999999986</v>
      </c>
      <c r="I2463" s="2">
        <f t="array" ref="I2463">SUMPRODUCT(B2447:B2466, (ROW(B2447:B2466)-ROW(B2447)+1)) / (20*21/2)</f>
        <v>2.8638095238095236</v>
      </c>
      <c r="J2463" s="2">
        <f t="shared" si="306"/>
        <v>2.8112687972917594</v>
      </c>
      <c r="K2463" s="2">
        <f t="shared" si="300"/>
        <v>2.8121808388831075</v>
      </c>
    </row>
    <row r="2464" spans="1:11" ht="13.5" x14ac:dyDescent="0.25">
      <c r="A2464" s="3">
        <f>TITRES_STAT!B2467</f>
        <v>45896</v>
      </c>
      <c r="B2464" s="5">
        <f>TITRES_STAT!D2467</f>
        <v>2.92</v>
      </c>
      <c r="C2464" s="2">
        <f t="shared" si="301"/>
        <v>0</v>
      </c>
      <c r="D2464" s="2">
        <f t="shared" si="302"/>
        <v>2.8719999999999999</v>
      </c>
      <c r="E2464" s="2">
        <f t="shared" si="304"/>
        <v>2.8360000000000007</v>
      </c>
      <c r="F2464" s="2">
        <f t="shared" si="305"/>
        <v>2.806</v>
      </c>
      <c r="G2464" s="2">
        <f t="shared" si="299"/>
        <v>2.7943999999999987</v>
      </c>
      <c r="H2464" s="2">
        <f t="shared" si="303"/>
        <v>2.8483499999999982</v>
      </c>
      <c r="I2464" s="2">
        <f t="array" ref="I2464">SUMPRODUCT(B2448:B2467, (ROW(B2448:B2467)-ROW(B2448)+1)) / (20*21/2)</f>
        <v>2.8841428571428569</v>
      </c>
      <c r="J2464" s="2">
        <f t="shared" si="306"/>
        <v>2.8216241499306394</v>
      </c>
      <c r="K2464" s="2">
        <f t="shared" si="300"/>
        <v>2.8164090412798481</v>
      </c>
    </row>
    <row r="2465" spans="1:11" ht="13.5" x14ac:dyDescent="0.25">
      <c r="A2465" s="3">
        <f>TITRES_STAT!B2468</f>
        <v>45897</v>
      </c>
      <c r="B2465" s="5">
        <f>TITRES_STAT!D2468</f>
        <v>2.92</v>
      </c>
      <c r="C2465" s="2">
        <f t="shared" si="301"/>
        <v>0</v>
      </c>
      <c r="D2465" s="2">
        <f t="shared" si="302"/>
        <v>2.8959999999999999</v>
      </c>
      <c r="E2465" s="2">
        <f t="shared" si="304"/>
        <v>2.8480000000000003</v>
      </c>
      <c r="F2465" s="2">
        <f t="shared" si="305"/>
        <v>2.8180000000000001</v>
      </c>
      <c r="G2465" s="2">
        <f t="shared" si="299"/>
        <v>2.795999999999998</v>
      </c>
      <c r="H2465" s="2">
        <f t="shared" si="303"/>
        <v>2.8420499999999982</v>
      </c>
      <c r="I2465" s="2">
        <f t="array" ref="I2465">SUMPRODUCT(B2449:B2468, (ROW(B2449:B2468)-ROW(B2449)+1)) / (20*21/2)</f>
        <v>2.9032857142857145</v>
      </c>
      <c r="J2465" s="2">
        <f t="shared" si="306"/>
        <v>2.8309932785086738</v>
      </c>
      <c r="K2465" s="2">
        <f t="shared" si="300"/>
        <v>2.8204714318178929</v>
      </c>
    </row>
    <row r="2466" spans="1:11" ht="13.5" x14ac:dyDescent="0.25">
      <c r="A2466" s="3">
        <f>TITRES_STAT!B2469</f>
        <v>45898</v>
      </c>
      <c r="B2466" s="5">
        <f>TITRES_STAT!D2469</f>
        <v>3.05</v>
      </c>
      <c r="C2466" s="2">
        <f t="shared" si="301"/>
        <v>0.12999999999999989</v>
      </c>
      <c r="D2466" s="2">
        <f t="shared" si="302"/>
        <v>2.9460000000000002</v>
      </c>
      <c r="E2466" s="2">
        <f t="shared" si="304"/>
        <v>2.8730000000000007</v>
      </c>
      <c r="F2466" s="2">
        <f t="shared" si="305"/>
        <v>2.8365</v>
      </c>
      <c r="G2466" s="2">
        <f t="shared" si="299"/>
        <v>2.7987999999999982</v>
      </c>
      <c r="H2466" s="2">
        <f t="shared" si="303"/>
        <v>2.8363999999999989</v>
      </c>
      <c r="I2466" s="2">
        <f t="array" ref="I2466">SUMPRODUCT(B2450:B2469, (ROW(B2450:B2469)-ROW(B2450)+1)) / (20*21/2)</f>
        <v>2.9212380952380954</v>
      </c>
      <c r="J2466" s="2">
        <f t="shared" si="306"/>
        <v>2.8518510615078476</v>
      </c>
      <c r="K2466" s="2">
        <f t="shared" si="300"/>
        <v>2.82947255213876</v>
      </c>
    </row>
    <row r="2467" spans="1:11" ht="13.5" x14ac:dyDescent="0.25">
      <c r="A2467" s="3">
        <f>TITRES_STAT!B2470</f>
        <v>45901</v>
      </c>
      <c r="B2467" s="5">
        <f>TITRES_STAT!D2470</f>
        <v>3.05</v>
      </c>
      <c r="C2467" s="2">
        <f t="shared" si="301"/>
        <v>0</v>
      </c>
      <c r="D2467" s="2">
        <f t="shared" si="302"/>
        <v>2.972</v>
      </c>
      <c r="E2467" s="2">
        <f t="shared" si="304"/>
        <v>2.8980000000000006</v>
      </c>
      <c r="F2467" s="2">
        <f t="shared" si="305"/>
        <v>2.8489999999999998</v>
      </c>
      <c r="G2467" s="2">
        <f t="shared" si="299"/>
        <v>2.8015999999999992</v>
      </c>
      <c r="H2467" s="2">
        <f t="shared" si="303"/>
        <v>2.8307499999999988</v>
      </c>
      <c r="I2467" s="2">
        <f t="array" ref="I2467">SUMPRODUCT(B2451:B2470, (ROW(B2451:B2470)-ROW(B2451)+1)) / (20*21/2)</f>
        <v>2.9380000000000002</v>
      </c>
      <c r="J2467" s="2">
        <f t="shared" si="306"/>
        <v>2.8707223889832907</v>
      </c>
      <c r="K2467" s="2">
        <f t="shared" si="300"/>
        <v>2.8381206873490048</v>
      </c>
    </row>
    <row r="2468" spans="1:11" ht="13.5" x14ac:dyDescent="0.25">
      <c r="A2468" s="3">
        <f>TITRES_STAT!B2471</f>
        <v>45902</v>
      </c>
      <c r="B2468" s="5">
        <f>TITRES_STAT!D2471</f>
        <v>3.05</v>
      </c>
      <c r="C2468" s="2">
        <f t="shared" si="301"/>
        <v>0</v>
      </c>
      <c r="D2468" s="2">
        <f t="shared" si="302"/>
        <v>2.9980000000000002</v>
      </c>
      <c r="E2468" s="2">
        <f t="shared" si="304"/>
        <v>2.923</v>
      </c>
      <c r="F2468" s="2">
        <f t="shared" si="305"/>
        <v>2.8614999999999999</v>
      </c>
      <c r="G2468" s="2">
        <f t="shared" si="299"/>
        <v>2.8067999999999995</v>
      </c>
      <c r="H2468" s="2">
        <f t="shared" si="303"/>
        <v>2.8259999999999987</v>
      </c>
      <c r="I2468" s="2">
        <f t="array" ref="I2468">SUMPRODUCT(B2452:B2471, (ROW(B2452:B2471)-ROW(B2452)+1)) / (20*21/2)</f>
        <v>2.9535714285714287</v>
      </c>
      <c r="J2468" s="2">
        <f t="shared" si="306"/>
        <v>2.8877964471753583</v>
      </c>
      <c r="K2468" s="2">
        <f t="shared" si="300"/>
        <v>2.846429680001985</v>
      </c>
    </row>
    <row r="2469" spans="1:11" ht="13.5" x14ac:dyDescent="0.25">
      <c r="A2469" s="3">
        <f>TITRES_STAT!B2472</f>
        <v>45903</v>
      </c>
      <c r="B2469" s="5">
        <f>TITRES_STAT!D2472</f>
        <v>3.05</v>
      </c>
      <c r="C2469" s="2">
        <f t="shared" si="301"/>
        <v>0</v>
      </c>
      <c r="D2469" s="2">
        <f t="shared" si="302"/>
        <v>3.024</v>
      </c>
      <c r="E2469" s="2">
        <f t="shared" si="304"/>
        <v>2.9480000000000004</v>
      </c>
      <c r="F2469" s="2">
        <f t="shared" si="305"/>
        <v>2.8739999999999997</v>
      </c>
      <c r="G2469" s="2">
        <f t="shared" si="299"/>
        <v>2.8119999999999998</v>
      </c>
      <c r="H2469" s="2">
        <f t="shared" si="303"/>
        <v>2.8221499999999988</v>
      </c>
      <c r="I2469" s="2">
        <f t="array" ref="I2469">SUMPRODUCT(B2453:B2472, (ROW(B2453:B2472)-ROW(B2453)+1)) / (20*21/2)</f>
        <v>2.9679523809523807</v>
      </c>
      <c r="J2469" s="2">
        <f t="shared" si="306"/>
        <v>2.903244404587229</v>
      </c>
      <c r="K2469" s="2">
        <f t="shared" si="300"/>
        <v>2.8544128298058289</v>
      </c>
    </row>
    <row r="2470" spans="1:11" ht="13.5" x14ac:dyDescent="0.25">
      <c r="A2470" s="3">
        <f>TITRES_STAT!B2473</f>
        <v>45905</v>
      </c>
      <c r="B2470" s="5">
        <f>TITRES_STAT!D2473</f>
        <v>3.05</v>
      </c>
      <c r="C2470" s="2">
        <f t="shared" si="301"/>
        <v>0</v>
      </c>
      <c r="D2470" s="2">
        <f t="shared" si="302"/>
        <v>3.05</v>
      </c>
      <c r="E2470" s="2">
        <f t="shared" si="304"/>
        <v>2.9730000000000003</v>
      </c>
      <c r="F2470" s="2">
        <f t="shared" si="305"/>
        <v>2.8864999999999998</v>
      </c>
      <c r="G2470" s="2">
        <f t="shared" si="299"/>
        <v>2.8172000000000001</v>
      </c>
      <c r="H2470" s="2">
        <f t="shared" si="303"/>
        <v>2.8191499999999987</v>
      </c>
      <c r="I2470" s="2">
        <f t="array" ref="I2470">SUMPRODUCT(B2454:B2473, (ROW(B2454:B2473)-ROW(B2454)+1)) / (20*21/2)</f>
        <v>2.9811428571428569</v>
      </c>
      <c r="J2470" s="2">
        <f t="shared" si="306"/>
        <v>2.9172211279598739</v>
      </c>
      <c r="K2470" s="2">
        <f t="shared" si="300"/>
        <v>2.8620829149114826</v>
      </c>
    </row>
    <row r="2471" spans="1:11" ht="13.5" x14ac:dyDescent="0.25">
      <c r="A2471" s="3">
        <f>TITRES_STAT!B2474</f>
        <v>45908</v>
      </c>
      <c r="B2471" s="5">
        <f>TITRES_STAT!D2474</f>
        <v>3.05</v>
      </c>
      <c r="C2471" s="2">
        <f t="shared" si="301"/>
        <v>0</v>
      </c>
      <c r="D2471" s="2">
        <f t="shared" si="302"/>
        <v>3.05</v>
      </c>
      <c r="E2471" s="2">
        <f t="shared" si="304"/>
        <v>2.9980000000000002</v>
      </c>
      <c r="F2471" s="2">
        <f t="shared" si="305"/>
        <v>2.8989999999999996</v>
      </c>
      <c r="G2471" s="2">
        <f t="shared" si="299"/>
        <v>2.8224000000000005</v>
      </c>
      <c r="H2471" s="2">
        <f t="shared" si="303"/>
        <v>2.8169499999999981</v>
      </c>
      <c r="I2471" s="2">
        <f t="array" ref="I2471">SUMPRODUCT(B2455:B2474, (ROW(B2455:B2474)-ROW(B2455)+1)) / (20*21/2)</f>
        <v>2.9931428571428569</v>
      </c>
      <c r="J2471" s="2">
        <f t="shared" si="306"/>
        <v>2.929866734820838</v>
      </c>
      <c r="K2471" s="2">
        <f t="shared" si="300"/>
        <v>2.8694522123659345</v>
      </c>
    </row>
    <row r="2472" spans="1:11" ht="13.5" x14ac:dyDescent="0.25">
      <c r="A2472" s="3">
        <f>TITRES_STAT!B2475</f>
        <v>45909</v>
      </c>
      <c r="B2472" s="5">
        <f>TITRES_STAT!D2475</f>
        <v>3.05</v>
      </c>
      <c r="C2472" s="2">
        <f t="shared" si="301"/>
        <v>0</v>
      </c>
      <c r="D2472" s="2">
        <f t="shared" si="302"/>
        <v>3.05</v>
      </c>
      <c r="E2472" s="2">
        <f t="shared" si="304"/>
        <v>3.0110000000000001</v>
      </c>
      <c r="F2472" s="2">
        <f t="shared" si="305"/>
        <v>2.9114999999999993</v>
      </c>
      <c r="G2472" s="2">
        <f t="shared" si="299"/>
        <v>2.8276000000000003</v>
      </c>
      <c r="H2472" s="2">
        <f t="shared" si="303"/>
        <v>2.8154999999999979</v>
      </c>
      <c r="I2472" s="2">
        <f t="array" ref="I2472">SUMPRODUCT(B2456:B2475, (ROW(B2456:B2475)-ROW(B2456)+1)) / (20*21/2)</f>
        <v>3.0039523809523812</v>
      </c>
      <c r="J2472" s="2">
        <f t="shared" si="306"/>
        <v>2.9413079981712342</v>
      </c>
      <c r="K2472" s="2">
        <f t="shared" si="300"/>
        <v>2.8765325177633487</v>
      </c>
    </row>
    <row r="2473" spans="1:11" ht="13.5" x14ac:dyDescent="0.25">
      <c r="A2473" s="3">
        <f>TITRES_STAT!B2476</f>
        <v>45910</v>
      </c>
      <c r="B2473" s="5">
        <f>TITRES_STAT!D2476</f>
        <v>3.05</v>
      </c>
      <c r="C2473" s="2">
        <f t="shared" si="301"/>
        <v>0</v>
      </c>
      <c r="D2473" s="2">
        <f t="shared" si="302"/>
        <v>3.05</v>
      </c>
      <c r="E2473" s="2">
        <f t="shared" si="304"/>
        <v>3.0240000000000005</v>
      </c>
      <c r="F2473" s="2">
        <f t="shared" si="305"/>
        <v>2.923999999999999</v>
      </c>
      <c r="G2473" s="2">
        <f t="shared" si="299"/>
        <v>2.8304</v>
      </c>
      <c r="H2473" s="2">
        <f t="shared" si="303"/>
        <v>2.8147999999999977</v>
      </c>
      <c r="I2473" s="2">
        <f t="array" ref="I2473">SUMPRODUCT(B2457:B2476, (ROW(B2457:B2476)-ROW(B2457)+1)) / (20*21/2)</f>
        <v>3.0259523809523809</v>
      </c>
      <c r="J2473" s="2">
        <f t="shared" si="306"/>
        <v>2.9516596173930214</v>
      </c>
      <c r="K2473" s="2">
        <f t="shared" si="300"/>
        <v>2.8833351641255702</v>
      </c>
    </row>
    <row r="2474" spans="1:11" ht="13.5" x14ac:dyDescent="0.25">
      <c r="A2474" s="3">
        <f>TITRES_STAT!B2477</f>
        <v>45911</v>
      </c>
      <c r="B2474" s="5">
        <f>TITRES_STAT!D2477</f>
        <v>3.05</v>
      </c>
      <c r="C2474" s="2">
        <f t="shared" si="301"/>
        <v>0</v>
      </c>
      <c r="D2474" s="2">
        <f t="shared" si="302"/>
        <v>3.05</v>
      </c>
      <c r="E2474" s="2">
        <f t="shared" si="304"/>
        <v>3.0370000000000004</v>
      </c>
      <c r="F2474" s="2">
        <f t="shared" si="305"/>
        <v>2.9364999999999992</v>
      </c>
      <c r="G2474" s="2">
        <f t="shared" si="299"/>
        <v>2.8358000000000003</v>
      </c>
      <c r="H2474" s="2">
        <f t="shared" si="303"/>
        <v>2.8140499999999973</v>
      </c>
      <c r="I2474" s="2">
        <f t="array" ref="I2474">SUMPRODUCT(B2458:B2477, (ROW(B2458:B2477)-ROW(B2458)+1)) / (20*21/2)</f>
        <v>3.0528095238095236</v>
      </c>
      <c r="J2474" s="2">
        <f t="shared" si="306"/>
        <v>2.9610253681174954</v>
      </c>
      <c r="K2474" s="2">
        <f t="shared" si="300"/>
        <v>2.8898710400422147</v>
      </c>
    </row>
    <row r="2475" spans="1:11" ht="13.5" x14ac:dyDescent="0.25">
      <c r="A2475" s="3">
        <f>TITRES_STAT!B2478</f>
        <v>45912</v>
      </c>
      <c r="B2475" s="5">
        <f>TITRES_STAT!D2478</f>
        <v>3.05</v>
      </c>
      <c r="C2475" s="2">
        <f t="shared" si="301"/>
        <v>0</v>
      </c>
      <c r="D2475" s="2">
        <f t="shared" si="302"/>
        <v>3.05</v>
      </c>
      <c r="E2475" s="2">
        <f t="shared" si="304"/>
        <v>3.0500000000000003</v>
      </c>
      <c r="F2475" s="2">
        <f t="shared" si="305"/>
        <v>2.948999999999999</v>
      </c>
      <c r="G2475" s="2">
        <f t="shared" si="299"/>
        <v>2.8412000000000006</v>
      </c>
      <c r="H2475" s="2">
        <f t="shared" si="303"/>
        <v>2.8132999999999977</v>
      </c>
      <c r="I2475" s="2">
        <f t="array" ref="I2475">SUMPRODUCT(B2459:B2478, (ROW(B2459:B2478)-ROW(B2459)+1)) / (20*21/2)</f>
        <v>3.0775238095238096</v>
      </c>
      <c r="J2475" s="2">
        <f t="shared" si="306"/>
        <v>2.9694991425824959</v>
      </c>
      <c r="K2475" s="2">
        <f t="shared" si="300"/>
        <v>2.8961506070993828</v>
      </c>
    </row>
    <row r="2476" spans="1:11" ht="13.5" x14ac:dyDescent="0.25">
      <c r="A2476" s="3">
        <f>TITRES_STAT!B2479</f>
        <v>45915</v>
      </c>
      <c r="B2476" s="5">
        <f>TITRES_STAT!D2479</f>
        <v>3.18</v>
      </c>
      <c r="C2476" s="2">
        <f t="shared" si="301"/>
        <v>0.13000000000000034</v>
      </c>
      <c r="D2476" s="2">
        <f t="shared" si="302"/>
        <v>3.0759999999999996</v>
      </c>
      <c r="E2476" s="2">
        <f t="shared" si="304"/>
        <v>3.0630000000000002</v>
      </c>
      <c r="F2476" s="2">
        <f t="shared" si="305"/>
        <v>2.9679999999999991</v>
      </c>
      <c r="G2476" s="2">
        <f t="shared" si="299"/>
        <v>2.8490000000000002</v>
      </c>
      <c r="H2476" s="2">
        <f t="shared" si="303"/>
        <v>2.8132499999999978</v>
      </c>
      <c r="I2476" s="2">
        <f t="array" ref="I2476">SUMPRODUCT(B2460:B2479, (ROW(B2460:B2479)-ROW(B2460)+1)) / (20*21/2)</f>
        <v>3.1000952380952378</v>
      </c>
      <c r="J2476" s="2">
        <f t="shared" si="306"/>
        <v>2.9895468432889252</v>
      </c>
      <c r="K2476" s="2">
        <f t="shared" si="300"/>
        <v>2.9072819558405834</v>
      </c>
    </row>
    <row r="2477" spans="1:11" ht="13.5" x14ac:dyDescent="0.25">
      <c r="A2477" s="3">
        <f>TITRES_STAT!B2480</f>
        <v>45916</v>
      </c>
      <c r="B2477" s="5">
        <f>TITRES_STAT!D2480</f>
        <v>3.25</v>
      </c>
      <c r="C2477" s="2">
        <f t="shared" si="301"/>
        <v>6.999999999999984E-2</v>
      </c>
      <c r="D2477" s="2">
        <f t="shared" si="302"/>
        <v>3.1159999999999997</v>
      </c>
      <c r="E2477" s="2">
        <f t="shared" si="304"/>
        <v>3.0830000000000002</v>
      </c>
      <c r="F2477" s="2">
        <f t="shared" si="305"/>
        <v>2.990499999999999</v>
      </c>
      <c r="G2477" s="2">
        <f t="shared" si="299"/>
        <v>2.8582000000000001</v>
      </c>
      <c r="H2477" s="2">
        <f t="shared" si="303"/>
        <v>2.8141999999999978</v>
      </c>
      <c r="I2477" s="2">
        <f t="array" ref="I2477">SUMPRODUCT(B2461:B2480, (ROW(B2461:B2480)-ROW(B2461)+1)) / (20*21/2)</f>
        <v>3.1205238095238093</v>
      </c>
      <c r="J2477" s="2">
        <f t="shared" si="306"/>
        <v>3.0143519058328367</v>
      </c>
      <c r="K2477" s="2">
        <f t="shared" si="300"/>
        <v>2.9207218791409528</v>
      </c>
    </row>
    <row r="2478" spans="1:11" ht="13.5" x14ac:dyDescent="0.25">
      <c r="A2478" s="3">
        <f>TITRES_STAT!B2481</f>
        <v>45917</v>
      </c>
      <c r="B2478" s="5">
        <f>TITRES_STAT!D2481</f>
        <v>3.25</v>
      </c>
      <c r="C2478" s="2">
        <f t="shared" si="301"/>
        <v>0</v>
      </c>
      <c r="D2478" s="2">
        <f t="shared" si="302"/>
        <v>3.1559999999999997</v>
      </c>
      <c r="E2478" s="2">
        <f t="shared" si="304"/>
        <v>3.1030000000000002</v>
      </c>
      <c r="F2478" s="2">
        <f t="shared" si="305"/>
        <v>3.012999999999999</v>
      </c>
      <c r="G2478" s="2">
        <f t="shared" si="299"/>
        <v>2.8651999999999997</v>
      </c>
      <c r="H2478" s="2">
        <f t="shared" si="303"/>
        <v>2.8157999999999976</v>
      </c>
      <c r="I2478" s="2">
        <f t="array" ref="I2478">SUMPRODUCT(B2462:B2481, (ROW(B2462:B2481)-ROW(B2462)+1)) / (20*21/2)</f>
        <v>3.1273809523809524</v>
      </c>
      <c r="J2478" s="2">
        <f t="shared" si="306"/>
        <v>3.036794581467805</v>
      </c>
      <c r="K2478" s="2">
        <f t="shared" si="300"/>
        <v>2.9336347466256214</v>
      </c>
    </row>
    <row r="2479" spans="1:11" ht="13.5" x14ac:dyDescent="0.25">
      <c r="A2479" s="3">
        <f>TITRES_STAT!B2482</f>
        <v>45918</v>
      </c>
      <c r="B2479" s="5">
        <f>TITRES_STAT!D2482</f>
        <v>3.25</v>
      </c>
      <c r="C2479" s="2">
        <f t="shared" si="301"/>
        <v>0</v>
      </c>
      <c r="D2479" s="2">
        <f t="shared" si="302"/>
        <v>3.1960000000000002</v>
      </c>
      <c r="E2479" s="2">
        <f t="shared" si="304"/>
        <v>3.1230000000000002</v>
      </c>
      <c r="F2479" s="2">
        <f t="shared" si="305"/>
        <v>3.0354999999999994</v>
      </c>
      <c r="G2479" s="2">
        <f t="shared" si="299"/>
        <v>2.872199999999999</v>
      </c>
      <c r="H2479" s="2">
        <f t="shared" si="303"/>
        <v>2.8175499999999976</v>
      </c>
      <c r="I2479" s="2">
        <f t="array" ref="I2479">SUMPRODUCT(B2463:B2482, (ROW(B2463:B2482)-ROW(B2463)+1)) / (20*21/2)</f>
        <v>3.1326666666666667</v>
      </c>
      <c r="J2479" s="2">
        <f t="shared" si="306"/>
        <v>3.0570998594232526</v>
      </c>
      <c r="K2479" s="2">
        <f t="shared" si="300"/>
        <v>2.9460412271501069</v>
      </c>
    </row>
    <row r="2480" spans="1:11" ht="13.5" x14ac:dyDescent="0.25">
      <c r="A2480" s="3">
        <f>TITRES_STAT!B2483</f>
        <v>45919</v>
      </c>
      <c r="B2480" s="5">
        <f>TITRES_STAT!D2483</f>
        <v>3.25</v>
      </c>
      <c r="C2480" s="2">
        <f t="shared" si="301"/>
        <v>0</v>
      </c>
      <c r="D2480" s="2">
        <f t="shared" si="302"/>
        <v>3.2359999999999998</v>
      </c>
      <c r="E2480" s="2">
        <f t="shared" si="304"/>
        <v>3.1429999999999998</v>
      </c>
      <c r="F2480" s="2">
        <f t="shared" si="305"/>
        <v>3.0579999999999994</v>
      </c>
      <c r="G2480" s="2">
        <f t="shared" si="299"/>
        <v>2.8791999999999991</v>
      </c>
      <c r="H2480" s="2">
        <f t="shared" si="303"/>
        <v>2.8186499999999977</v>
      </c>
      <c r="I2480" s="2">
        <f t="array" ref="I2480">SUMPRODUCT(B2464:B2483, (ROW(B2464:B2483)-ROW(B2464)+1)) / (20*21/2)</f>
        <v>3.1369523809523807</v>
      </c>
      <c r="J2480" s="2">
        <f t="shared" si="306"/>
        <v>3.0754713013829429</v>
      </c>
      <c r="K2480" s="2">
        <f t="shared" si="300"/>
        <v>2.9579611790265732</v>
      </c>
    </row>
    <row r="2481" spans="1:11" ht="13.5" x14ac:dyDescent="0.25">
      <c r="A2481" s="3">
        <f>TITRES_STAT!B2484</f>
        <v>45922</v>
      </c>
      <c r="B2481" s="5">
        <f>TITRES_STAT!D2484</f>
        <v>3.13</v>
      </c>
      <c r="C2481" s="2">
        <f t="shared" si="301"/>
        <v>-0.12000000000000011</v>
      </c>
      <c r="D2481" s="2">
        <f t="shared" si="302"/>
        <v>3.226</v>
      </c>
      <c r="E2481" s="2">
        <f t="shared" si="304"/>
        <v>3.1509999999999998</v>
      </c>
      <c r="F2481" s="2">
        <f t="shared" si="305"/>
        <v>3.0744999999999996</v>
      </c>
      <c r="G2481" s="2">
        <f t="shared" si="299"/>
        <v>2.8863999999999987</v>
      </c>
      <c r="H2481" s="2">
        <f t="shared" si="303"/>
        <v>2.8197999999999981</v>
      </c>
      <c r="I2481" s="2">
        <f t="array" ref="I2481">SUMPRODUCT(B2465:B2484, (ROW(B2465:B2484)-ROW(B2465)+1)) / (20*21/2)</f>
        <v>3.1402380952380948</v>
      </c>
      <c r="J2481" s="2">
        <f t="shared" si="306"/>
        <v>3.0806645107750437</v>
      </c>
      <c r="K2481" s="2">
        <f t="shared" si="300"/>
        <v>2.9647077994569035</v>
      </c>
    </row>
    <row r="2482" spans="1:11" ht="13.5" x14ac:dyDescent="0.25">
      <c r="A2482" s="3">
        <f>TITRES_STAT!B2485</f>
        <v>45923</v>
      </c>
      <c r="B2482" s="5">
        <f>TITRES_STAT!D2485</f>
        <v>3.13</v>
      </c>
      <c r="C2482" s="2">
        <f t="shared" si="301"/>
        <v>0</v>
      </c>
      <c r="D2482" s="2">
        <f t="shared" si="302"/>
        <v>3.2019999999999995</v>
      </c>
      <c r="E2482" s="2">
        <f t="shared" si="304"/>
        <v>3.1589999999999998</v>
      </c>
      <c r="F2482" s="2">
        <f t="shared" si="305"/>
        <v>3.085</v>
      </c>
      <c r="G2482" s="2">
        <f t="shared" ref="G2482:G2508" si="307">AVERAGE(B2433:B2482)</f>
        <v>2.8929999999999985</v>
      </c>
      <c r="H2482" s="2">
        <f t="shared" si="303"/>
        <v>2.8215999999999983</v>
      </c>
      <c r="I2482" s="2">
        <f t="array" ref="I2482">SUMPRODUCT(B2466:B2485, (ROW(B2466:B2485)-ROW(B2466)+1)) / (20*21/2)</f>
        <v>3.1425238095238095</v>
      </c>
      <c r="J2482" s="2">
        <f t="shared" si="306"/>
        <v>3.0853631287964682</v>
      </c>
      <c r="K2482" s="2">
        <f t="shared" si="300"/>
        <v>2.9711898465370248</v>
      </c>
    </row>
    <row r="2483" spans="1:11" ht="13.5" x14ac:dyDescent="0.25">
      <c r="A2483" s="3">
        <f>TITRES_STAT!B2486</f>
        <v>45924</v>
      </c>
      <c r="B2483" s="5">
        <f>TITRES_STAT!D2486</f>
        <v>3.13</v>
      </c>
      <c r="C2483" s="2">
        <f t="shared" si="301"/>
        <v>0</v>
      </c>
      <c r="D2483" s="2">
        <f t="shared" si="302"/>
        <v>3.1779999999999995</v>
      </c>
      <c r="E2483" s="2">
        <f t="shared" si="304"/>
        <v>3.1669999999999998</v>
      </c>
      <c r="F2483" s="2">
        <f t="shared" si="305"/>
        <v>3.0955000000000004</v>
      </c>
      <c r="G2483" s="2">
        <f t="shared" si="307"/>
        <v>2.8995999999999986</v>
      </c>
      <c r="H2483" s="2">
        <f t="shared" si="303"/>
        <v>2.8237499999999982</v>
      </c>
      <c r="I2483" s="2">
        <f t="array" ref="I2483">SUMPRODUCT(B2467:B2486, (ROW(B2467:B2486)-ROW(B2467)+1)) / (20*21/2)</f>
        <v>3.1571428571428566</v>
      </c>
      <c r="J2483" s="2">
        <f t="shared" si="306"/>
        <v>3.0896142593872811</v>
      </c>
      <c r="K2483" s="2">
        <f t="shared" ref="K2483:K2508" si="308">$K$4*B2483+(1-$K$4)*K2482</f>
        <v>2.9774176956924356</v>
      </c>
    </row>
    <row r="2484" spans="1:11" ht="13.5" x14ac:dyDescent="0.25">
      <c r="A2484" s="3">
        <f>TITRES_STAT!B2487</f>
        <v>45925</v>
      </c>
      <c r="B2484" s="5">
        <f>TITRES_STAT!D2487</f>
        <v>3.13</v>
      </c>
      <c r="C2484" s="2">
        <f t="shared" si="301"/>
        <v>0</v>
      </c>
      <c r="D2484" s="2">
        <f t="shared" si="302"/>
        <v>3.1539999999999999</v>
      </c>
      <c r="E2484" s="2">
        <f t="shared" si="304"/>
        <v>3.1749999999999998</v>
      </c>
      <c r="F2484" s="2">
        <f t="shared" si="305"/>
        <v>3.1060000000000008</v>
      </c>
      <c r="G2484" s="2">
        <f t="shared" si="307"/>
        <v>2.9061999999999988</v>
      </c>
      <c r="H2484" s="2">
        <f t="shared" si="303"/>
        <v>2.8252999999999986</v>
      </c>
      <c r="I2484" s="2">
        <f t="array" ref="I2484">SUMPRODUCT(B2468:B2487, (ROW(B2468:B2487)-ROW(B2468)+1)) / (20*21/2)</f>
        <v>3.184047619047619</v>
      </c>
      <c r="J2484" s="2">
        <f t="shared" si="306"/>
        <v>3.0934605203980161</v>
      </c>
      <c r="K2484" s="2">
        <f t="shared" si="308"/>
        <v>2.983401315469203</v>
      </c>
    </row>
    <row r="2485" spans="1:11" ht="13.5" x14ac:dyDescent="0.25">
      <c r="A2485" s="3">
        <f>TITRES_STAT!B2488</f>
        <v>45926</v>
      </c>
      <c r="B2485" s="5">
        <f>TITRES_STAT!D2488</f>
        <v>3.13</v>
      </c>
      <c r="C2485" s="2">
        <f t="shared" si="301"/>
        <v>0</v>
      </c>
      <c r="D2485" s="2">
        <f t="shared" si="302"/>
        <v>3.13</v>
      </c>
      <c r="E2485" s="2">
        <f t="shared" si="304"/>
        <v>3.1829999999999994</v>
      </c>
      <c r="F2485" s="2">
        <f t="shared" si="305"/>
        <v>3.1165000000000012</v>
      </c>
      <c r="G2485" s="2">
        <f t="shared" si="307"/>
        <v>2.9127999999999985</v>
      </c>
      <c r="H2485" s="2">
        <f t="shared" si="303"/>
        <v>2.8274499999999985</v>
      </c>
      <c r="I2485" s="2">
        <f t="array" ref="I2485">SUMPRODUCT(B2469:B2488, (ROW(B2469:B2488)-ROW(B2469)+1)) / (20*21/2)</f>
        <v>3.2235238095238095</v>
      </c>
      <c r="J2485" s="2">
        <f t="shared" si="306"/>
        <v>3.0969404708363002</v>
      </c>
      <c r="K2485" s="2">
        <f t="shared" si="308"/>
        <v>2.9891502834900185</v>
      </c>
    </row>
    <row r="2486" spans="1:11" ht="13.5" x14ac:dyDescent="0.25">
      <c r="A2486" s="3">
        <f>TITRES_STAT!B2489</f>
        <v>45929</v>
      </c>
      <c r="B2486" s="5">
        <f>TITRES_STAT!D2489</f>
        <v>3.27</v>
      </c>
      <c r="C2486" s="2">
        <f t="shared" si="301"/>
        <v>0.14000000000000012</v>
      </c>
      <c r="D2486" s="2">
        <f t="shared" si="302"/>
        <v>3.1579999999999999</v>
      </c>
      <c r="E2486" s="2">
        <f t="shared" si="304"/>
        <v>3.1919999999999993</v>
      </c>
      <c r="F2486" s="2">
        <f t="shared" si="305"/>
        <v>3.1275000000000008</v>
      </c>
      <c r="G2486" s="2">
        <f t="shared" si="307"/>
        <v>2.9245999999999985</v>
      </c>
      <c r="H2486" s="2">
        <f t="shared" si="303"/>
        <v>2.8296999999999985</v>
      </c>
      <c r="I2486" s="2">
        <f t="array" ref="I2486">SUMPRODUCT(B2470:B2489, (ROW(B2470:B2489)-ROW(B2470)+1)) / (20*21/2)</f>
        <v>3.2739047619047619</v>
      </c>
      <c r="J2486" s="2">
        <f t="shared" si="306"/>
        <v>3.1134223307566526</v>
      </c>
      <c r="K2486" s="2">
        <f t="shared" si="308"/>
        <v>3.0001639978629591</v>
      </c>
    </row>
    <row r="2487" spans="1:11" ht="13.5" x14ac:dyDescent="0.25">
      <c r="A2487" s="3">
        <f>TITRES_STAT!B2490</f>
        <v>45930</v>
      </c>
      <c r="B2487" s="5">
        <f>TITRES_STAT!D2490</f>
        <v>3.41</v>
      </c>
      <c r="C2487" s="2">
        <f t="shared" si="301"/>
        <v>0.14000000000000012</v>
      </c>
      <c r="D2487" s="2">
        <f t="shared" si="302"/>
        <v>3.214</v>
      </c>
      <c r="E2487" s="2">
        <f t="shared" si="304"/>
        <v>3.2079999999999997</v>
      </c>
      <c r="F2487" s="2">
        <f t="shared" si="305"/>
        <v>3.1455000000000006</v>
      </c>
      <c r="G2487" s="2">
        <f t="shared" si="307"/>
        <v>2.9391999999999991</v>
      </c>
      <c r="H2487" s="2">
        <f t="shared" si="303"/>
        <v>2.8322499999999984</v>
      </c>
      <c r="I2487" s="2">
        <f t="array" ref="I2487">SUMPRODUCT(B2471:B2490, (ROW(B2471:B2490)-ROW(B2471)+1)) / (20*21/2)</f>
        <v>3.3059523809523803</v>
      </c>
      <c r="J2487" s="2">
        <f t="shared" si="306"/>
        <v>3.1416678230655428</v>
      </c>
      <c r="K2487" s="2">
        <f t="shared" si="308"/>
        <v>3.0162359979467648</v>
      </c>
    </row>
    <row r="2488" spans="1:11" ht="13.5" x14ac:dyDescent="0.25">
      <c r="A2488" s="3">
        <f>TITRES_STAT!B2491</f>
        <v>45931</v>
      </c>
      <c r="B2488" s="5">
        <f>TITRES_STAT!D2491</f>
        <v>3.56</v>
      </c>
      <c r="C2488" s="2">
        <f t="shared" si="301"/>
        <v>0.14999999999999991</v>
      </c>
      <c r="D2488" s="2">
        <f t="shared" si="302"/>
        <v>3.3</v>
      </c>
      <c r="E2488" s="2">
        <f t="shared" si="304"/>
        <v>3.2389999999999994</v>
      </c>
      <c r="F2488" s="2">
        <f t="shared" si="305"/>
        <v>3.1710000000000007</v>
      </c>
      <c r="G2488" s="2">
        <f t="shared" si="307"/>
        <v>2.956799999999999</v>
      </c>
      <c r="H2488" s="2">
        <f t="shared" si="303"/>
        <v>2.8355499999999982</v>
      </c>
      <c r="I2488" s="2">
        <f t="array" ref="I2488">SUMPRODUCT(B2472:B2491, (ROW(B2472:B2491)-ROW(B2472)+1)) / (20*21/2)</f>
        <v>3.3213809523809519</v>
      </c>
      <c r="J2488" s="2">
        <f t="shared" si="306"/>
        <v>3.1815089827735861</v>
      </c>
      <c r="K2488" s="2">
        <f t="shared" si="308"/>
        <v>3.0375600764586563</v>
      </c>
    </row>
    <row r="2489" spans="1:11" ht="13.5" x14ac:dyDescent="0.25">
      <c r="A2489" s="3">
        <f>TITRES_STAT!B2492</f>
        <v>45932</v>
      </c>
      <c r="B2489" s="5">
        <f>TITRES_STAT!D2492</f>
        <v>3.7</v>
      </c>
      <c r="C2489" s="2">
        <f t="shared" si="301"/>
        <v>0.14000000000000012</v>
      </c>
      <c r="D2489" s="2">
        <f t="shared" si="302"/>
        <v>3.4140000000000001</v>
      </c>
      <c r="E2489" s="2">
        <f t="shared" si="304"/>
        <v>3.2839999999999998</v>
      </c>
      <c r="F2489" s="2">
        <f t="shared" si="305"/>
        <v>3.2035000000000009</v>
      </c>
      <c r="G2489" s="2">
        <f t="shared" si="307"/>
        <v>2.9765999999999986</v>
      </c>
      <c r="H2489" s="2">
        <f t="shared" si="303"/>
        <v>2.8388999999999993</v>
      </c>
      <c r="I2489" s="2">
        <f t="array" ref="I2489">SUMPRODUCT(B2473:B2492, (ROW(B2473:B2492)-ROW(B2473)+1)) / (20*21/2)</f>
        <v>3.3323333333333336</v>
      </c>
      <c r="J2489" s="2">
        <f t="shared" si="306"/>
        <v>3.2308890796522922</v>
      </c>
      <c r="K2489" s="2">
        <f t="shared" si="308"/>
        <v>3.063538112675964</v>
      </c>
    </row>
    <row r="2490" spans="1:11" ht="13.5" x14ac:dyDescent="0.25">
      <c r="A2490" s="3">
        <f>TITRES_STAT!B2493</f>
        <v>45933</v>
      </c>
      <c r="B2490" s="5">
        <f>TITRES_STAT!D2493</f>
        <v>3.54</v>
      </c>
      <c r="C2490" s="2">
        <f t="shared" si="301"/>
        <v>-0.16000000000000014</v>
      </c>
      <c r="D2490" s="2">
        <f t="shared" si="302"/>
        <v>3.496</v>
      </c>
      <c r="E2490" s="2">
        <f t="shared" si="304"/>
        <v>3.3129999999999997</v>
      </c>
      <c r="F2490" s="2">
        <f t="shared" si="305"/>
        <v>3.2280000000000015</v>
      </c>
      <c r="G2490" s="2">
        <f t="shared" si="307"/>
        <v>2.993199999999999</v>
      </c>
      <c r="H2490" s="2">
        <f t="shared" si="303"/>
        <v>2.8420999999999994</v>
      </c>
      <c r="I2490" s="2">
        <f t="array" ref="I2490">SUMPRODUCT(B2474:B2493, (ROW(B2474:B2493)-ROW(B2474)+1)) / (20*21/2)</f>
        <v>3.3418095238095242</v>
      </c>
      <c r="J2490" s="2">
        <f t="shared" si="306"/>
        <v>3.2603282149235024</v>
      </c>
      <c r="K2490" s="2">
        <f t="shared" si="308"/>
        <v>3.082222892571024</v>
      </c>
    </row>
    <row r="2491" spans="1:11" ht="13.5" x14ac:dyDescent="0.25">
      <c r="A2491" s="3">
        <f>TITRES_STAT!B2494</f>
        <v>45936</v>
      </c>
      <c r="B2491" s="5">
        <f>TITRES_STAT!D2494</f>
        <v>3.39</v>
      </c>
      <c r="C2491" s="2">
        <f t="shared" si="301"/>
        <v>-0.14999999999999991</v>
      </c>
      <c r="D2491" s="2">
        <f t="shared" si="302"/>
        <v>3.5200000000000005</v>
      </c>
      <c r="E2491" s="2">
        <f t="shared" si="304"/>
        <v>3.3389999999999995</v>
      </c>
      <c r="F2491" s="2">
        <f t="shared" si="305"/>
        <v>3.2450000000000001</v>
      </c>
      <c r="G2491" s="2">
        <f t="shared" si="307"/>
        <v>3.0067999999999984</v>
      </c>
      <c r="H2491" s="2">
        <f t="shared" si="303"/>
        <v>2.8449999999999993</v>
      </c>
      <c r="I2491" s="2">
        <f t="array" ref="I2491">SUMPRODUCT(B2475:B2494, (ROW(B2475:B2494)-ROW(B2475)+1)) / (20*21/2)</f>
        <v>3.3498095238095238</v>
      </c>
      <c r="J2491" s="2">
        <f t="shared" si="306"/>
        <v>3.2726779087403117</v>
      </c>
      <c r="K2491" s="2">
        <f t="shared" si="308"/>
        <v>3.0942925830584347</v>
      </c>
    </row>
    <row r="2492" spans="1:11" ht="13.5" x14ac:dyDescent="0.25">
      <c r="A2492" s="3">
        <f>TITRES_STAT!B2495</f>
        <v>45937</v>
      </c>
      <c r="B2492" s="5">
        <f>TITRES_STAT!D2495</f>
        <v>3.36</v>
      </c>
      <c r="C2492" s="2">
        <f t="shared" si="301"/>
        <v>-3.0000000000000249E-2</v>
      </c>
      <c r="D2492" s="2">
        <f t="shared" si="302"/>
        <v>3.5100000000000002</v>
      </c>
      <c r="E2492" s="2">
        <f t="shared" si="304"/>
        <v>3.3619999999999997</v>
      </c>
      <c r="F2492" s="2">
        <f t="shared" si="305"/>
        <v>3.2605000000000013</v>
      </c>
      <c r="G2492" s="2">
        <f t="shared" si="307"/>
        <v>3.0199999999999982</v>
      </c>
      <c r="H2492" s="2">
        <f t="shared" si="303"/>
        <v>2.8477499999999996</v>
      </c>
      <c r="I2492" s="2">
        <f t="array" ref="I2492">SUMPRODUCT(B2476:B2495, (ROW(B2476:B2495)-ROW(B2476)+1)) / (20*21/2)</f>
        <v>3.3563333333333336</v>
      </c>
      <c r="J2492" s="2">
        <f t="shared" si="306"/>
        <v>3.2809942983840914</v>
      </c>
      <c r="K2492" s="2">
        <f t="shared" si="308"/>
        <v>3.1047124817620255</v>
      </c>
    </row>
    <row r="2493" spans="1:11" ht="13.5" x14ac:dyDescent="0.25">
      <c r="A2493" s="3">
        <f>TITRES_STAT!B2496</f>
        <v>45938</v>
      </c>
      <c r="B2493" s="5">
        <f>TITRES_STAT!D2496</f>
        <v>3.36</v>
      </c>
      <c r="C2493" s="2">
        <f t="shared" si="301"/>
        <v>0</v>
      </c>
      <c r="D2493" s="2">
        <f t="shared" si="302"/>
        <v>3.47</v>
      </c>
      <c r="E2493" s="2">
        <f t="shared" si="304"/>
        <v>3.3850000000000002</v>
      </c>
      <c r="F2493" s="2">
        <f t="shared" si="305"/>
        <v>3.2760000000000007</v>
      </c>
      <c r="G2493" s="2">
        <f t="shared" si="307"/>
        <v>3.033199999999999</v>
      </c>
      <c r="H2493" s="2">
        <f t="shared" si="303"/>
        <v>2.8505000000000003</v>
      </c>
      <c r="I2493" s="2">
        <f t="array" ref="I2493">SUMPRODUCT(B2477:B2496, (ROW(B2477:B2496)-ROW(B2477)+1)) / (20*21/2)</f>
        <v>3.3470952380952386</v>
      </c>
      <c r="J2493" s="2">
        <f t="shared" si="306"/>
        <v>3.2885186509189399</v>
      </c>
      <c r="K2493" s="2">
        <f t="shared" si="308"/>
        <v>3.1147237569870443</v>
      </c>
    </row>
    <row r="2494" spans="1:11" ht="13.5" x14ac:dyDescent="0.25">
      <c r="A2494" s="3">
        <f>TITRES_STAT!B2497</f>
        <v>45939</v>
      </c>
      <c r="B2494" s="5">
        <f>TITRES_STAT!D2497</f>
        <v>3.36</v>
      </c>
      <c r="C2494" s="2">
        <f t="shared" si="301"/>
        <v>0</v>
      </c>
      <c r="D2494" s="2">
        <f t="shared" si="302"/>
        <v>3.4019999999999997</v>
      </c>
      <c r="E2494" s="2">
        <f t="shared" si="304"/>
        <v>3.4079999999999999</v>
      </c>
      <c r="F2494" s="2">
        <f t="shared" si="305"/>
        <v>3.2915000000000005</v>
      </c>
      <c r="G2494" s="2">
        <f t="shared" si="307"/>
        <v>3.0463999999999993</v>
      </c>
      <c r="H2494" s="2">
        <f t="shared" si="303"/>
        <v>2.8532500000000005</v>
      </c>
      <c r="I2494" s="2">
        <f t="array" ref="I2494">SUMPRODUCT(B2478:B2497, (ROW(B2478:B2497)-ROW(B2478)+1)) / (20*21/2)</f>
        <v>3.3272380952380947</v>
      </c>
      <c r="J2494" s="2">
        <f t="shared" si="306"/>
        <v>3.2953263984504693</v>
      </c>
      <c r="K2494" s="2">
        <f t="shared" si="308"/>
        <v>3.1243424331836311</v>
      </c>
    </row>
    <row r="2495" spans="1:11" ht="13.5" x14ac:dyDescent="0.25">
      <c r="A2495" s="3">
        <f>TITRES_STAT!B2498</f>
        <v>45940</v>
      </c>
      <c r="B2495" s="5">
        <f>TITRES_STAT!D2498</f>
        <v>3.36</v>
      </c>
      <c r="C2495" s="2">
        <f t="shared" si="301"/>
        <v>0</v>
      </c>
      <c r="D2495" s="2">
        <f t="shared" si="302"/>
        <v>3.3659999999999997</v>
      </c>
      <c r="E2495" s="2">
        <f t="shared" si="304"/>
        <v>3.431</v>
      </c>
      <c r="F2495" s="2">
        <f t="shared" si="305"/>
        <v>3.3069999999999999</v>
      </c>
      <c r="G2495" s="2">
        <f t="shared" si="307"/>
        <v>3.0599999999999996</v>
      </c>
      <c r="H2495" s="2">
        <f t="shared" si="303"/>
        <v>2.8554500000000003</v>
      </c>
      <c r="I2495" s="2">
        <f t="array" ref="I2495">SUMPRODUCT(B2479:B2498, (ROW(B2479:B2498)-ROW(B2479)+1)) / (20*21/2)</f>
        <v>3.2957142857142854</v>
      </c>
      <c r="J2495" s="2">
        <f t="shared" si="306"/>
        <v>3.301485789074234</v>
      </c>
      <c r="K2495" s="2">
        <f t="shared" si="308"/>
        <v>3.1335839063921163</v>
      </c>
    </row>
    <row r="2496" spans="1:11" ht="13.5" x14ac:dyDescent="0.25">
      <c r="A2496" s="3">
        <f>TITRES_STAT!B2499</f>
        <v>45943</v>
      </c>
      <c r="B2496" s="5">
        <f>TITRES_STAT!D2499</f>
        <v>3.21</v>
      </c>
      <c r="C2496" s="2">
        <f t="shared" si="301"/>
        <v>-0.14999999999999991</v>
      </c>
      <c r="D2496" s="2">
        <f t="shared" si="302"/>
        <v>3.3299999999999996</v>
      </c>
      <c r="E2496" s="2">
        <f t="shared" si="304"/>
        <v>3.4249999999999998</v>
      </c>
      <c r="F2496" s="2">
        <f t="shared" si="305"/>
        <v>3.3085</v>
      </c>
      <c r="G2496" s="2">
        <f t="shared" si="307"/>
        <v>3.0706000000000002</v>
      </c>
      <c r="H2496" s="2">
        <f t="shared" si="303"/>
        <v>2.8569000000000013</v>
      </c>
      <c r="I2496" s="2">
        <f t="array" ref="I2496">SUMPRODUCT(B2480:B2499, (ROW(B2480:B2499)-ROW(B2480)+1)) / (20*21/2)</f>
        <v>3.2531428571428567</v>
      </c>
      <c r="J2496" s="2">
        <f t="shared" si="306"/>
        <v>3.2927728567814496</v>
      </c>
      <c r="K2496" s="2">
        <f t="shared" si="308"/>
        <v>3.1365806159453666</v>
      </c>
    </row>
    <row r="2497" spans="1:11" ht="13.5" x14ac:dyDescent="0.25">
      <c r="A2497" s="3">
        <f>TITRES_STAT!B2500</f>
        <v>45944</v>
      </c>
      <c r="B2497" s="5">
        <f>TITRES_STAT!D2500</f>
        <v>3.1</v>
      </c>
      <c r="C2497" s="2">
        <f t="shared" si="301"/>
        <v>-0.10999999999999988</v>
      </c>
      <c r="D2497" s="2">
        <f t="shared" si="302"/>
        <v>3.278</v>
      </c>
      <c r="E2497" s="2">
        <f t="shared" si="304"/>
        <v>3.3939999999999997</v>
      </c>
      <c r="F2497" s="2">
        <f t="shared" si="305"/>
        <v>3.3009999999999997</v>
      </c>
      <c r="G2497" s="2">
        <f t="shared" si="307"/>
        <v>3.0766000000000004</v>
      </c>
      <c r="H2497" s="2">
        <f t="shared" si="303"/>
        <v>2.857800000000001</v>
      </c>
      <c r="I2497" s="2">
        <f t="array" ref="I2497">SUMPRODUCT(B2481:B2500, (ROW(B2481:B2500)-ROW(B2481)+1)) / (20*21/2)</f>
        <v>3.2010952380952382</v>
      </c>
      <c r="J2497" s="2">
        <f t="shared" si="306"/>
        <v>3.2744135370879781</v>
      </c>
      <c r="K2497" s="2">
        <f t="shared" si="308"/>
        <v>3.1351460819867247</v>
      </c>
    </row>
    <row r="2498" spans="1:11" ht="13.5" x14ac:dyDescent="0.25">
      <c r="A2498" s="3">
        <f>TITRES_STAT!B2501</f>
        <v>45946</v>
      </c>
      <c r="B2498" s="5">
        <f>TITRES_STAT!D2501</f>
        <v>2.97</v>
      </c>
      <c r="C2498" s="2">
        <f t="shared" si="301"/>
        <v>-0.12999999999999989</v>
      </c>
      <c r="D2498" s="2">
        <f t="shared" si="302"/>
        <v>3.2</v>
      </c>
      <c r="E2498" s="2">
        <f t="shared" si="304"/>
        <v>3.335</v>
      </c>
      <c r="F2498" s="2">
        <f t="shared" si="305"/>
        <v>3.2869999999999999</v>
      </c>
      <c r="G2498" s="2">
        <f t="shared" si="307"/>
        <v>3.0800000000000005</v>
      </c>
      <c r="H2498" s="2">
        <f t="shared" si="303"/>
        <v>2.8586500000000012</v>
      </c>
      <c r="I2498" s="2">
        <f t="array" ref="I2498">SUMPRODUCT(B2482:B2501, (ROW(B2482:B2501)-ROW(B2482)+1)) / (20*21/2)</f>
        <v>3.1458571428571434</v>
      </c>
      <c r="J2498" s="2">
        <f t="shared" si="306"/>
        <v>3.2454217716510279</v>
      </c>
      <c r="K2498" s="2">
        <f t="shared" si="308"/>
        <v>3.1286697650460691</v>
      </c>
    </row>
    <row r="2499" spans="1:11" ht="13.5" x14ac:dyDescent="0.25">
      <c r="A2499" s="3">
        <f>TITRES_STAT!B2502</f>
        <v>45947</v>
      </c>
      <c r="B2499" s="5">
        <f>TITRES_STAT!D2502</f>
        <v>2.84</v>
      </c>
      <c r="C2499" s="2">
        <f t="shared" si="301"/>
        <v>-0.13000000000000034</v>
      </c>
      <c r="D2499" s="2">
        <f t="shared" si="302"/>
        <v>3.0960000000000001</v>
      </c>
      <c r="E2499" s="2">
        <f t="shared" si="304"/>
        <v>3.2489999999999997</v>
      </c>
      <c r="F2499" s="2">
        <f t="shared" si="305"/>
        <v>3.2664999999999997</v>
      </c>
      <c r="G2499" s="2">
        <f t="shared" si="307"/>
        <v>3.0808000000000004</v>
      </c>
      <c r="H2499" s="2">
        <f t="shared" si="303"/>
        <v>2.8582500000000017</v>
      </c>
      <c r="I2499" s="2">
        <f t="array" ref="I2499">SUMPRODUCT(B2483:B2502, (ROW(B2483:B2502)-ROW(B2483)+1)) / (20*21/2)</f>
        <v>3.092857142857143</v>
      </c>
      <c r="J2499" s="2">
        <f t="shared" si="306"/>
        <v>3.2068101743509296</v>
      </c>
      <c r="K2499" s="2">
        <f t="shared" si="308"/>
        <v>3.117349382103086</v>
      </c>
    </row>
    <row r="2500" spans="1:11" ht="13.5" x14ac:dyDescent="0.25">
      <c r="A2500" s="3">
        <f>TITRES_STAT!B2503</f>
        <v>45950</v>
      </c>
      <c r="B2500" s="5">
        <f>TITRES_STAT!D2503</f>
        <v>2.72</v>
      </c>
      <c r="C2500" s="2">
        <f t="shared" ref="C2500:C2508" si="309">B2500-B2499</f>
        <v>-0.11999999999999966</v>
      </c>
      <c r="D2500" s="2">
        <f t="shared" si="302"/>
        <v>2.9680000000000004</v>
      </c>
      <c r="E2500" s="2">
        <f t="shared" si="304"/>
        <v>3.1669999999999998</v>
      </c>
      <c r="F2500" s="2">
        <f t="shared" si="305"/>
        <v>3.2399999999999998</v>
      </c>
      <c r="G2500" s="2">
        <f t="shared" si="307"/>
        <v>3.0792000000000006</v>
      </c>
      <c r="H2500" s="2">
        <f t="shared" si="303"/>
        <v>2.8568000000000011</v>
      </c>
      <c r="I2500" s="2">
        <f t="array" ref="I2500">SUMPRODUCT(B2484:B2503, (ROW(B2484:B2503)-ROW(B2484)+1)) / (20*21/2)</f>
        <v>3.0316190476190474</v>
      </c>
      <c r="J2500" s="2">
        <f t="shared" si="306"/>
        <v>3.1604473006032223</v>
      </c>
      <c r="K2500" s="2">
        <f t="shared" si="308"/>
        <v>3.1017670533931607</v>
      </c>
    </row>
    <row r="2501" spans="1:11" ht="13.5" x14ac:dyDescent="0.25">
      <c r="A2501" s="3">
        <f>TITRES_STAT!B2504</f>
        <v>45951</v>
      </c>
      <c r="B2501" s="5">
        <f>TITRES_STAT!D2504</f>
        <v>2.66</v>
      </c>
      <c r="C2501" s="2">
        <f t="shared" si="309"/>
        <v>-6.0000000000000053E-2</v>
      </c>
      <c r="D2501" s="2">
        <f t="shared" si="302"/>
        <v>2.8580000000000001</v>
      </c>
      <c r="E2501" s="2">
        <f t="shared" si="304"/>
        <v>3.0939999999999999</v>
      </c>
      <c r="F2501" s="2">
        <f t="shared" si="305"/>
        <v>3.216499999999999</v>
      </c>
      <c r="G2501" s="2">
        <f t="shared" si="307"/>
        <v>3.0764</v>
      </c>
      <c r="H2501" s="2">
        <f t="shared" si="303"/>
        <v>2.855700000000001</v>
      </c>
      <c r="I2501" s="2">
        <f t="array" ref="I2501">SUMPRODUCT(B2485:B2504, (ROW(B2485:B2504)-ROW(B2485)+1)) / (20*21/2)</f>
        <v>2.9731428571428573</v>
      </c>
      <c r="J2501" s="2">
        <f t="shared" si="306"/>
        <v>3.1127856529267253</v>
      </c>
      <c r="K2501" s="2">
        <f t="shared" si="308"/>
        <v>3.08444285522088</v>
      </c>
    </row>
    <row r="2502" spans="1:11" ht="13.5" x14ac:dyDescent="0.25">
      <c r="A2502" s="3">
        <f>TITRES_STAT!B2505</f>
        <v>45952</v>
      </c>
      <c r="B2502" s="5">
        <f>TITRES_STAT!D2505</f>
        <v>2.66</v>
      </c>
      <c r="C2502" s="2">
        <f t="shared" si="309"/>
        <v>0</v>
      </c>
      <c r="D2502" s="2">
        <f t="shared" ref="D2502:D2508" si="310">AVERAGE(B2498:B2502)</f>
        <v>2.7700000000000005</v>
      </c>
      <c r="E2502" s="2">
        <f t="shared" si="304"/>
        <v>3.024</v>
      </c>
      <c r="F2502" s="2">
        <f t="shared" si="305"/>
        <v>3.1929999999999992</v>
      </c>
      <c r="G2502" s="2">
        <f t="shared" si="307"/>
        <v>3.0735999999999994</v>
      </c>
      <c r="H2502" s="2">
        <f t="shared" si="303"/>
        <v>2.8546000000000009</v>
      </c>
      <c r="I2502" s="2">
        <f t="array" ref="I2502">SUMPRODUCT(B2486:B2505, (ROW(B2486:B2505)-ROW(B2486)+1)) / (20*21/2)</f>
        <v>2.9069523809523812</v>
      </c>
      <c r="J2502" s="2">
        <f t="shared" si="306"/>
        <v>3.0696632097908467</v>
      </c>
      <c r="K2502" s="2">
        <f t="shared" si="308"/>
        <v>3.067798037369081</v>
      </c>
    </row>
    <row r="2503" spans="1:11" ht="13.5" x14ac:dyDescent="0.25">
      <c r="A2503" s="3">
        <f>TITRES_STAT!B2506</f>
        <v>45953</v>
      </c>
      <c r="B2503" s="5">
        <f>TITRES_STAT!D2506</f>
        <v>2.5499999999999998</v>
      </c>
      <c r="C2503" s="2">
        <f t="shared" si="309"/>
        <v>-0.11000000000000032</v>
      </c>
      <c r="D2503" s="2">
        <f t="shared" si="310"/>
        <v>2.6859999999999999</v>
      </c>
      <c r="E2503" s="2">
        <f t="shared" si="304"/>
        <v>2.9430000000000001</v>
      </c>
      <c r="F2503" s="2">
        <f t="shared" si="305"/>
        <v>3.1639999999999993</v>
      </c>
      <c r="G2503" s="2">
        <f t="shared" si="307"/>
        <v>3.0685999999999996</v>
      </c>
      <c r="H2503" s="2">
        <f t="shared" si="303"/>
        <v>2.8529500000000008</v>
      </c>
      <c r="I2503" s="2">
        <f t="array" ref="I2503">SUMPRODUCT(B2487:B2506, (ROW(B2487:B2506)-ROW(B2487)+1)) / (20*21/2)</f>
        <v>2.8440476190476187</v>
      </c>
      <c r="J2503" s="2">
        <f t="shared" si="306"/>
        <v>3.0201714755250517</v>
      </c>
      <c r="K2503" s="2">
        <f t="shared" si="308"/>
        <v>3.0474922319820585</v>
      </c>
    </row>
    <row r="2504" spans="1:11" ht="13.5" x14ac:dyDescent="0.25">
      <c r="A2504" s="3">
        <f>TITRES_STAT!B2507</f>
        <v>45954</v>
      </c>
      <c r="B2504" s="5">
        <f>TITRES_STAT!D2507</f>
        <v>2.5499999999999998</v>
      </c>
      <c r="C2504" s="2">
        <f t="shared" si="309"/>
        <v>0</v>
      </c>
      <c r="D2504" s="2">
        <f t="shared" si="310"/>
        <v>2.6280000000000001</v>
      </c>
      <c r="E2504" s="2">
        <f t="shared" si="304"/>
        <v>2.8620000000000001</v>
      </c>
      <c r="F2504" s="2">
        <f t="shared" si="305"/>
        <v>3.1349999999999993</v>
      </c>
      <c r="G2504" s="2">
        <f t="shared" si="307"/>
        <v>3.0635999999999997</v>
      </c>
      <c r="H2504" s="2">
        <f t="shared" si="303"/>
        <v>2.8513000000000011</v>
      </c>
      <c r="I2504" s="2">
        <f t="array" ref="I2504">SUMPRODUCT(B2488:B2507, (ROW(B2488:B2507)-ROW(B2488)+1)) / (20*21/2)</f>
        <v>2.7755714285714279</v>
      </c>
      <c r="J2504" s="2">
        <f t="shared" si="306"/>
        <v>2.975393239760761</v>
      </c>
      <c r="K2504" s="2">
        <f t="shared" si="308"/>
        <v>3.0279827326886446</v>
      </c>
    </row>
    <row r="2505" spans="1:11" ht="13.5" x14ac:dyDescent="0.25">
      <c r="A2505" s="3">
        <f>TITRES_STAT!B2508</f>
        <v>45957</v>
      </c>
      <c r="B2505" s="5">
        <f>TITRES_STAT!D2508</f>
        <v>2.44</v>
      </c>
      <c r="C2505" s="2">
        <f t="shared" si="309"/>
        <v>-0.10999999999999988</v>
      </c>
      <c r="D2505" s="2">
        <f t="shared" si="310"/>
        <v>2.5720000000000001</v>
      </c>
      <c r="E2505" s="2">
        <f t="shared" si="304"/>
        <v>2.7700000000000005</v>
      </c>
      <c r="F2505" s="2">
        <f t="shared" si="305"/>
        <v>3.1004999999999994</v>
      </c>
      <c r="G2505" s="2">
        <f t="shared" si="307"/>
        <v>3.0563999999999991</v>
      </c>
      <c r="H2505" s="2">
        <f t="shared" si="303"/>
        <v>2.8491000000000009</v>
      </c>
      <c r="I2505" s="2">
        <f t="array" ref="I2505">SUMPRODUCT(B2489:B2508, (ROW(B2489:B2508)-ROW(B2489)+1)) / (20*21/2)</f>
        <v>2.7026666666666666</v>
      </c>
      <c r="J2505" s="2">
        <f t="shared" si="306"/>
        <v>2.9244034074025933</v>
      </c>
      <c r="K2505" s="2">
        <f t="shared" si="308"/>
        <v>3.004924586308698</v>
      </c>
    </row>
    <row r="2506" spans="1:11" ht="13.5" x14ac:dyDescent="0.25">
      <c r="A2506" s="3">
        <f>TITRES_STAT!B2509</f>
        <v>45958</v>
      </c>
      <c r="B2506" s="5">
        <f>TITRES_STAT!D2509</f>
        <v>2.44</v>
      </c>
      <c r="C2506" s="2">
        <f t="shared" si="309"/>
        <v>0</v>
      </c>
      <c r="D2506" s="2">
        <f t="shared" si="310"/>
        <v>2.5279999999999996</v>
      </c>
      <c r="E2506" s="2">
        <f t="shared" si="304"/>
        <v>2.6930000000000005</v>
      </c>
      <c r="F2506" s="2">
        <f t="shared" si="305"/>
        <v>3.0589999999999988</v>
      </c>
      <c r="G2506" s="2">
        <f t="shared" si="307"/>
        <v>3.0491999999999995</v>
      </c>
      <c r="H2506" s="2">
        <f t="shared" ref="H2506:H2508" si="311">AVERAGE(B2307:B2506)</f>
        <v>2.8469000000000015</v>
      </c>
      <c r="I2506" s="2">
        <f t="array" ref="I2506">SUMPRODUCT(B2490:B2508, (ROW(B2490:B2508)-ROW(B2490)+1)) / (20*21/2)</f>
        <v>2.422714285714286</v>
      </c>
      <c r="J2506" s="2">
        <f t="shared" si="306"/>
        <v>2.8782697495547271</v>
      </c>
      <c r="K2506" s="2">
        <f t="shared" si="308"/>
        <v>2.982770680963259</v>
      </c>
    </row>
    <row r="2507" spans="1:11" ht="13.5" x14ac:dyDescent="0.25">
      <c r="A2507" s="3">
        <f>TITRES_STAT!B2510</f>
        <v>45959</v>
      </c>
      <c r="B2507" s="5">
        <f>TITRES_STAT!D2510</f>
        <v>2.34</v>
      </c>
      <c r="C2507" s="2">
        <f t="shared" si="309"/>
        <v>-0.10000000000000009</v>
      </c>
      <c r="D2507" s="2">
        <f t="shared" si="310"/>
        <v>2.4639999999999995</v>
      </c>
      <c r="E2507" s="2">
        <f t="shared" si="304"/>
        <v>2.6170000000000004</v>
      </c>
      <c r="F2507" s="2">
        <f t="shared" si="305"/>
        <v>3.0054999999999992</v>
      </c>
      <c r="G2507" s="2">
        <f t="shared" si="307"/>
        <v>3.0399999999999996</v>
      </c>
      <c r="H2507" s="2">
        <f t="shared" si="311"/>
        <v>2.8442000000000012</v>
      </c>
      <c r="I2507" s="2">
        <f t="array" ref="I2507">SUMPRODUCT(B2491:B2508, (ROW(B2491:B2508)-ROW(B2491)+1)) / (20*21/2)</f>
        <v>2.1603809523809523</v>
      </c>
      <c r="J2507" s="2">
        <f t="shared" si="306"/>
        <v>2.8270059638828484</v>
      </c>
      <c r="K2507" s="2">
        <f t="shared" si="308"/>
        <v>2.9575639875921511</v>
      </c>
    </row>
    <row r="2508" spans="1:11" ht="13.5" x14ac:dyDescent="0.25">
      <c r="A2508" s="3">
        <f>TITRES_STAT!B2511</f>
        <v>45960</v>
      </c>
      <c r="B2508" s="5">
        <f>TITRES_STAT!D2511</f>
        <v>2.2400000000000002</v>
      </c>
      <c r="C2508" s="2">
        <f t="shared" si="309"/>
        <v>-9.9999999999999645E-2</v>
      </c>
      <c r="D2508" s="2">
        <f t="shared" si="310"/>
        <v>2.4020000000000001</v>
      </c>
      <c r="E2508" s="2">
        <f t="shared" ref="E2508" si="312">AVERAGE(B2499:B2508)</f>
        <v>2.5440000000000005</v>
      </c>
      <c r="F2508" s="2">
        <f t="shared" si="305"/>
        <v>2.9394999999999993</v>
      </c>
      <c r="G2508" s="2">
        <f t="shared" si="307"/>
        <v>3.0287999999999995</v>
      </c>
      <c r="H2508" s="2">
        <f t="shared" si="311"/>
        <v>2.8414000000000015</v>
      </c>
      <c r="I2508" s="2">
        <f t="array" ref="I2508">SUMPRODUCT(B2492:B2508, (ROW(B2492:B2508)-ROW(B2492)+1)) / (20*21/2)</f>
        <v>1.9149047619047619</v>
      </c>
      <c r="J2508" s="2">
        <f t="shared" si="306"/>
        <v>2.7711006339892439</v>
      </c>
      <c r="K2508" s="2">
        <f t="shared" si="308"/>
        <v>2.9294242233728514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1.1499999999999999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1.1499999999999999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1.1499999999999999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1.1499999999999999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1.18</v>
      </c>
      <c r="C6" s="2">
        <f t="shared" si="0"/>
        <v>3.0000000000000027E-2</v>
      </c>
      <c r="D6" s="2">
        <f t="shared" si="1"/>
        <v>3.0000000000000027E-2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1.18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1.18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1.18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1.1499999999999999</v>
      </c>
      <c r="C10" s="2">
        <f t="shared" si="0"/>
        <v>-3.0000000000000027E-2</v>
      </c>
      <c r="D10" s="2">
        <f t="shared" si="1"/>
        <v>0</v>
      </c>
      <c r="E10" s="2">
        <f t="shared" si="2"/>
        <v>3.0000000000000027E-2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1.1499999999999999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1.1499999999999999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1.1499999999999999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1.1499999999999999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1.1499999999999999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1.1499999999999999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2.1428571428571447E-3</v>
      </c>
      <c r="G16" s="2">
        <f>SUM(E3:E16)/14</f>
        <v>2.1428571428571447E-3</v>
      </c>
      <c r="H16" s="2">
        <f>F16/G16</f>
        <v>1</v>
      </c>
      <c r="I16" s="2">
        <f>IF(G16=0,100,100-(100/(1+H16)))</f>
        <v>50</v>
      </c>
    </row>
    <row r="17" spans="1:9" ht="13.5" x14ac:dyDescent="0.25">
      <c r="A17" s="3">
        <f>TITRES_STAT!B20</f>
        <v>42331</v>
      </c>
      <c r="B17" s="5">
        <f>TITRES_STAT!D20</f>
        <v>1.1499999999999999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1.9897959183673487E-3</v>
      </c>
      <c r="G17" s="2">
        <f>((G16*13)+E17)/14</f>
        <v>1.9897959183673487E-3</v>
      </c>
      <c r="H17" s="2">
        <f t="shared" ref="H17:H80" si="3">F17/G17</f>
        <v>1</v>
      </c>
      <c r="I17" s="2">
        <f t="shared" ref="I17:I80" si="4">IF(G17=0,100,100-(100/(1+H17)))</f>
        <v>50</v>
      </c>
    </row>
    <row r="18" spans="1:9" ht="13.5" x14ac:dyDescent="0.25">
      <c r="A18" s="3">
        <f>TITRES_STAT!B21</f>
        <v>42332</v>
      </c>
      <c r="B18" s="5">
        <f>TITRES_STAT!D21</f>
        <v>1.1499999999999999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1.8476676384839665E-3</v>
      </c>
      <c r="G18" s="2">
        <f t="shared" si="5"/>
        <v>1.8476676384839665E-3</v>
      </c>
      <c r="H18" s="2">
        <f t="shared" si="3"/>
        <v>1</v>
      </c>
      <c r="I18" s="2">
        <f t="shared" si="4"/>
        <v>50</v>
      </c>
    </row>
    <row r="19" spans="1:9" ht="13.5" x14ac:dyDescent="0.25">
      <c r="A19" s="3">
        <f>TITRES_STAT!B22</f>
        <v>42333</v>
      </c>
      <c r="B19" s="5">
        <f>TITRES_STAT!D22</f>
        <v>1.1499999999999999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1.7156913785922546E-3</v>
      </c>
      <c r="G19" s="2">
        <f t="shared" si="5"/>
        <v>1.7156913785922546E-3</v>
      </c>
      <c r="H19" s="2">
        <f t="shared" si="3"/>
        <v>1</v>
      </c>
      <c r="I19" s="2">
        <f t="shared" si="4"/>
        <v>50</v>
      </c>
    </row>
    <row r="20" spans="1:9" ht="13.5" x14ac:dyDescent="0.25">
      <c r="A20" s="3">
        <f>TITRES_STAT!B23</f>
        <v>42334</v>
      </c>
      <c r="B20" s="5">
        <f>TITRES_STAT!D23</f>
        <v>1.1499999999999999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1.5931419944070937E-3</v>
      </c>
      <c r="G20" s="2">
        <f t="shared" si="5"/>
        <v>1.5931419944070937E-3</v>
      </c>
      <c r="H20" s="2">
        <f t="shared" si="3"/>
        <v>1</v>
      </c>
      <c r="I20" s="2">
        <f t="shared" si="4"/>
        <v>50</v>
      </c>
    </row>
    <row r="21" spans="1:9" ht="13.5" x14ac:dyDescent="0.25">
      <c r="A21" s="3">
        <f>TITRES_STAT!B24</f>
        <v>42335</v>
      </c>
      <c r="B21" s="5">
        <f>TITRES_STAT!D24</f>
        <v>1.1499999999999999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1.4793461376637299E-3</v>
      </c>
      <c r="G21" s="2">
        <f t="shared" si="5"/>
        <v>1.4793461376637299E-3</v>
      </c>
      <c r="H21" s="2">
        <f t="shared" si="3"/>
        <v>1</v>
      </c>
      <c r="I21" s="2">
        <f t="shared" si="4"/>
        <v>50</v>
      </c>
    </row>
    <row r="22" spans="1:9" ht="13.5" x14ac:dyDescent="0.25">
      <c r="A22" s="3">
        <f>TITRES_STAT!B25</f>
        <v>42338</v>
      </c>
      <c r="B22" s="5">
        <f>TITRES_STAT!D25</f>
        <v>1.1499999999999999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1.373678556402035E-3</v>
      </c>
      <c r="G22" s="2">
        <f t="shared" si="5"/>
        <v>1.373678556402035E-3</v>
      </c>
      <c r="H22" s="2">
        <f t="shared" si="3"/>
        <v>1</v>
      </c>
      <c r="I22" s="2">
        <f t="shared" si="4"/>
        <v>50</v>
      </c>
    </row>
    <row r="23" spans="1:9" ht="13.5" x14ac:dyDescent="0.25">
      <c r="A23" s="3">
        <f>TITRES_STAT!B26</f>
        <v>42339</v>
      </c>
      <c r="B23" s="5">
        <f>TITRES_STAT!D26</f>
        <v>1.1499999999999999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1.2755586595161754E-3</v>
      </c>
      <c r="G23" s="2">
        <f t="shared" si="5"/>
        <v>1.2755586595161754E-3</v>
      </c>
      <c r="H23" s="2">
        <f t="shared" si="3"/>
        <v>1</v>
      </c>
      <c r="I23" s="2">
        <f t="shared" si="4"/>
        <v>50</v>
      </c>
    </row>
    <row r="24" spans="1:9" ht="13.5" x14ac:dyDescent="0.25">
      <c r="A24" s="3">
        <f>TITRES_STAT!B27</f>
        <v>42340</v>
      </c>
      <c r="B24" s="5">
        <f>TITRES_STAT!D27</f>
        <v>1.1499999999999999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1.1844473266935916E-3</v>
      </c>
      <c r="G24" s="2">
        <f t="shared" si="5"/>
        <v>1.1844473266935916E-3</v>
      </c>
      <c r="H24" s="2">
        <f t="shared" si="3"/>
        <v>1</v>
      </c>
      <c r="I24" s="2">
        <f t="shared" si="4"/>
        <v>50</v>
      </c>
    </row>
    <row r="25" spans="1:9" ht="13.5" x14ac:dyDescent="0.25">
      <c r="A25" s="3">
        <f>TITRES_STAT!B28</f>
        <v>42341</v>
      </c>
      <c r="B25" s="5">
        <f>TITRES_STAT!D28</f>
        <v>1.1000000000000001</v>
      </c>
      <c r="C25" s="2">
        <f t="shared" si="0"/>
        <v>-4.9999999999999822E-2</v>
      </c>
      <c r="D25" s="2">
        <f t="shared" si="1"/>
        <v>0</v>
      </c>
      <c r="E25" s="2">
        <f t="shared" si="2"/>
        <v>4.9999999999999822E-2</v>
      </c>
      <c r="F25" s="2">
        <f t="shared" si="5"/>
        <v>1.0998439462154778E-3</v>
      </c>
      <c r="G25" s="2">
        <f t="shared" si="5"/>
        <v>4.6712725176440368E-3</v>
      </c>
      <c r="H25" s="2">
        <f t="shared" si="3"/>
        <v>0.23544846550082796</v>
      </c>
      <c r="I25" s="2">
        <f t="shared" si="4"/>
        <v>19.057732643294159</v>
      </c>
    </row>
    <row r="26" spans="1:9" ht="13.5" x14ac:dyDescent="0.25">
      <c r="A26" s="3">
        <f>TITRES_STAT!B29</f>
        <v>42342</v>
      </c>
      <c r="B26" s="5">
        <f>TITRES_STAT!D29</f>
        <v>1.1000000000000001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1.0212836643429437E-3</v>
      </c>
      <c r="G26" s="2">
        <f t="shared" si="5"/>
        <v>4.3376101949551774E-3</v>
      </c>
      <c r="H26" s="2">
        <f t="shared" si="3"/>
        <v>0.23544846550082796</v>
      </c>
      <c r="I26" s="2">
        <f t="shared" si="4"/>
        <v>19.057732643294159</v>
      </c>
    </row>
    <row r="27" spans="1:9" ht="13.5" x14ac:dyDescent="0.25">
      <c r="A27" s="3">
        <f>TITRES_STAT!B30</f>
        <v>42345</v>
      </c>
      <c r="B27" s="5">
        <f>TITRES_STAT!D30</f>
        <v>1.1000000000000001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9.483348311755906E-4</v>
      </c>
      <c r="G27" s="2">
        <f t="shared" si="5"/>
        <v>4.0277808953155221E-3</v>
      </c>
      <c r="H27" s="2">
        <f t="shared" si="3"/>
        <v>0.23544846550082793</v>
      </c>
      <c r="I27" s="2">
        <f t="shared" si="4"/>
        <v>19.057732643294159</v>
      </c>
    </row>
    <row r="28" spans="1:9" ht="13.5" x14ac:dyDescent="0.25">
      <c r="A28" s="3">
        <f>TITRES_STAT!B31</f>
        <v>42346</v>
      </c>
      <c r="B28" s="5">
        <f>TITRES_STAT!D31</f>
        <v>1.1000000000000001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8.8059662894876274E-4</v>
      </c>
      <c r="G28" s="2">
        <f>((G27*13)+E28)/14</f>
        <v>3.740082259935842E-3</v>
      </c>
      <c r="H28" s="2">
        <f t="shared" si="3"/>
        <v>0.23544846550082796</v>
      </c>
      <c r="I28" s="2">
        <f t="shared" si="4"/>
        <v>19.057732643294159</v>
      </c>
    </row>
    <row r="29" spans="1:9" ht="13.5" x14ac:dyDescent="0.25">
      <c r="A29" s="3">
        <f>TITRES_STAT!B32</f>
        <v>42347</v>
      </c>
      <c r="B29" s="5">
        <f>TITRES_STAT!D32</f>
        <v>1.1000000000000001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8.176968697381369E-4</v>
      </c>
      <c r="G29" s="2">
        <f t="shared" si="6"/>
        <v>3.4729335270832816E-3</v>
      </c>
      <c r="H29" s="2">
        <f t="shared" si="3"/>
        <v>0.23544846550082799</v>
      </c>
      <c r="I29" s="2">
        <f t="shared" si="4"/>
        <v>19.057732643294159</v>
      </c>
    </row>
    <row r="30" spans="1:9" ht="13.5" x14ac:dyDescent="0.25">
      <c r="A30" s="3">
        <f>TITRES_STAT!B33</f>
        <v>42348</v>
      </c>
      <c r="B30" s="5">
        <f>TITRES_STAT!D33</f>
        <v>1.1000000000000001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7.5928995047112706E-4</v>
      </c>
      <c r="G30" s="2">
        <f t="shared" si="6"/>
        <v>3.2248668465773328E-3</v>
      </c>
      <c r="H30" s="2">
        <f t="shared" si="3"/>
        <v>0.23544846550082799</v>
      </c>
      <c r="I30" s="2">
        <f t="shared" si="4"/>
        <v>19.057732643294159</v>
      </c>
    </row>
    <row r="31" spans="1:9" ht="13.5" x14ac:dyDescent="0.25">
      <c r="A31" s="3">
        <f>TITRES_STAT!B34</f>
        <v>42349</v>
      </c>
      <c r="B31" s="5">
        <f>TITRES_STAT!D34</f>
        <v>1.1299999999999999</v>
      </c>
      <c r="C31" s="2">
        <f t="shared" si="0"/>
        <v>2.9999999999999805E-2</v>
      </c>
      <c r="D31" s="2">
        <f t="shared" si="1"/>
        <v>2.9999999999999805E-2</v>
      </c>
      <c r="E31" s="2">
        <f t="shared" si="2"/>
        <v>0</v>
      </c>
      <c r="F31" s="2">
        <f t="shared" si="6"/>
        <v>2.8479120968660327E-3</v>
      </c>
      <c r="G31" s="2">
        <f t="shared" si="6"/>
        <v>2.9945192146789519E-3</v>
      </c>
      <c r="H31" s="2">
        <f t="shared" si="3"/>
        <v>0.95104151708419171</v>
      </c>
      <c r="I31" s="2">
        <f t="shared" si="4"/>
        <v>48.745324420646462</v>
      </c>
    </row>
    <row r="32" spans="1:9" ht="13.5" x14ac:dyDescent="0.25">
      <c r="A32" s="3">
        <f>TITRES_STAT!B35</f>
        <v>42352</v>
      </c>
      <c r="B32" s="5">
        <f>TITRES_STAT!D35</f>
        <v>1.1299999999999999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2.6444898042327449E-3</v>
      </c>
      <c r="G32" s="2">
        <f t="shared" si="6"/>
        <v>2.7806249850590267E-3</v>
      </c>
      <c r="H32" s="2">
        <f t="shared" si="3"/>
        <v>0.95104151708419182</v>
      </c>
      <c r="I32" s="2">
        <f t="shared" si="4"/>
        <v>48.745324420646469</v>
      </c>
    </row>
    <row r="33" spans="1:9" ht="13.5" x14ac:dyDescent="0.25">
      <c r="A33" s="3">
        <f>TITRES_STAT!B36</f>
        <v>42353</v>
      </c>
      <c r="B33" s="5">
        <f>TITRES_STAT!D36</f>
        <v>1.1299999999999999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2.4555976753589774E-3</v>
      </c>
      <c r="G33" s="2">
        <f t="shared" si="6"/>
        <v>2.5820089146976677E-3</v>
      </c>
      <c r="H33" s="2">
        <f t="shared" si="3"/>
        <v>0.95104151708419182</v>
      </c>
      <c r="I33" s="2">
        <f t="shared" si="4"/>
        <v>48.745324420646469</v>
      </c>
    </row>
    <row r="34" spans="1:9" ht="13.5" x14ac:dyDescent="0.25">
      <c r="A34" s="3">
        <f>TITRES_STAT!B37</f>
        <v>42354</v>
      </c>
      <c r="B34" s="5">
        <f>TITRES_STAT!D37</f>
        <v>1.1299999999999999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2.2801978414047652E-3</v>
      </c>
      <c r="G34" s="2">
        <f t="shared" si="6"/>
        <v>2.3975797065049769E-3</v>
      </c>
      <c r="H34" s="2">
        <f t="shared" si="3"/>
        <v>0.95104151708419205</v>
      </c>
      <c r="I34" s="2">
        <f t="shared" si="4"/>
        <v>48.745324420646469</v>
      </c>
    </row>
    <row r="35" spans="1:9" ht="13.5" x14ac:dyDescent="0.25">
      <c r="A35" s="3">
        <f>TITRES_STAT!B38</f>
        <v>42355</v>
      </c>
      <c r="B35" s="5">
        <f>TITRES_STAT!D38</f>
        <v>1.1299999999999999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2.1173265670187103E-3</v>
      </c>
      <c r="G35" s="2">
        <f t="shared" si="6"/>
        <v>2.2263240131831928E-3</v>
      </c>
      <c r="H35" s="2">
        <f t="shared" si="3"/>
        <v>0.95104151708419193</v>
      </c>
      <c r="I35" s="2">
        <f t="shared" si="4"/>
        <v>48.745324420646469</v>
      </c>
    </row>
    <row r="36" spans="1:9" ht="13.5" x14ac:dyDescent="0.25">
      <c r="A36" s="3">
        <f>TITRES_STAT!B39</f>
        <v>42356</v>
      </c>
      <c r="B36" s="5">
        <f>TITRES_STAT!D39</f>
        <v>1.1299999999999999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1.9660889550888023E-3</v>
      </c>
      <c r="G36" s="2">
        <f t="shared" si="6"/>
        <v>2.0673008693843932E-3</v>
      </c>
      <c r="H36" s="2">
        <f t="shared" si="3"/>
        <v>0.95104151708419193</v>
      </c>
      <c r="I36" s="2">
        <f t="shared" si="4"/>
        <v>48.745324420646469</v>
      </c>
    </row>
    <row r="37" spans="1:9" ht="13.5" x14ac:dyDescent="0.25">
      <c r="A37" s="3">
        <f>TITRES_STAT!B40</f>
        <v>42359</v>
      </c>
      <c r="B37" s="5">
        <f>TITRES_STAT!D40</f>
        <v>1.1399999999999999</v>
      </c>
      <c r="C37" s="2">
        <f t="shared" si="0"/>
        <v>1.0000000000000009E-2</v>
      </c>
      <c r="D37" s="2">
        <f t="shared" si="1"/>
        <v>1.0000000000000009E-2</v>
      </c>
      <c r="E37" s="2">
        <f t="shared" si="2"/>
        <v>0</v>
      </c>
      <c r="F37" s="2">
        <f t="shared" si="6"/>
        <v>2.5399397440110313E-3</v>
      </c>
      <c r="G37" s="2">
        <f t="shared" si="6"/>
        <v>1.9196365215712224E-3</v>
      </c>
      <c r="H37" s="2">
        <f t="shared" si="3"/>
        <v>1.3231357683964518</v>
      </c>
      <c r="I37" s="2">
        <f t="shared" si="4"/>
        <v>56.954732753727455</v>
      </c>
    </row>
    <row r="38" spans="1:9" ht="13.5" x14ac:dyDescent="0.25">
      <c r="A38" s="3">
        <f>TITRES_STAT!B41</f>
        <v>42360</v>
      </c>
      <c r="B38" s="5">
        <f>TITRES_STAT!D41</f>
        <v>1.1399999999999999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2.358515476581672E-3</v>
      </c>
      <c r="G38" s="2">
        <f t="shared" si="6"/>
        <v>1.7825196271732779E-3</v>
      </c>
      <c r="H38" s="2">
        <f t="shared" si="3"/>
        <v>1.3231357683964518</v>
      </c>
      <c r="I38" s="2">
        <f t="shared" si="4"/>
        <v>56.954732753727455</v>
      </c>
    </row>
    <row r="39" spans="1:9" ht="13.5" x14ac:dyDescent="0.25">
      <c r="A39" s="3">
        <f>TITRES_STAT!B42</f>
        <v>42361</v>
      </c>
      <c r="B39" s="5">
        <f>TITRES_STAT!D42</f>
        <v>1.1399999999999999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2.1900500853972668E-3</v>
      </c>
      <c r="G39" s="2">
        <f t="shared" si="6"/>
        <v>1.6551967966609009E-3</v>
      </c>
      <c r="H39" s="2">
        <f t="shared" si="3"/>
        <v>1.3231357683964518</v>
      </c>
      <c r="I39" s="2">
        <f t="shared" si="4"/>
        <v>56.954732753727455</v>
      </c>
    </row>
    <row r="40" spans="1:9" ht="13.5" x14ac:dyDescent="0.25">
      <c r="A40" s="3">
        <f>TITRES_STAT!B43</f>
        <v>42363</v>
      </c>
      <c r="B40" s="5">
        <f>TITRES_STAT!D43</f>
        <v>1.1399999999999999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2.0336179364403191E-3</v>
      </c>
      <c r="G40" s="2">
        <f t="shared" si="6"/>
        <v>1.5369684540422653E-3</v>
      </c>
      <c r="H40" s="2">
        <f t="shared" si="3"/>
        <v>1.3231357683964518</v>
      </c>
      <c r="I40" s="2">
        <f t="shared" si="4"/>
        <v>56.954732753727455</v>
      </c>
    </row>
    <row r="41" spans="1:9" ht="13.5" x14ac:dyDescent="0.25">
      <c r="A41" s="3">
        <f>TITRES_STAT!B44</f>
        <v>42366</v>
      </c>
      <c r="B41" s="5">
        <f>TITRES_STAT!D44</f>
        <v>1.1399999999999999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1.8883595124088678E-3</v>
      </c>
      <c r="G41" s="2">
        <f t="shared" si="6"/>
        <v>1.4271849930392463E-3</v>
      </c>
      <c r="H41" s="2">
        <f t="shared" si="3"/>
        <v>1.3231357683964518</v>
      </c>
      <c r="I41" s="2">
        <f t="shared" si="4"/>
        <v>56.954732753727455</v>
      </c>
    </row>
    <row r="42" spans="1:9" ht="13.5" x14ac:dyDescent="0.25">
      <c r="A42" s="3">
        <f>TITRES_STAT!B45</f>
        <v>42367</v>
      </c>
      <c r="B42" s="5">
        <f>TITRES_STAT!D45</f>
        <v>1.1399999999999999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1.7534766900939487E-3</v>
      </c>
      <c r="G42" s="2">
        <f t="shared" si="6"/>
        <v>1.3252432078221573E-3</v>
      </c>
      <c r="H42" s="2">
        <f t="shared" si="3"/>
        <v>1.3231357683964518</v>
      </c>
      <c r="I42" s="2">
        <f t="shared" si="4"/>
        <v>56.954732753727455</v>
      </c>
    </row>
    <row r="43" spans="1:9" ht="13.5" x14ac:dyDescent="0.25">
      <c r="A43" s="3">
        <f>TITRES_STAT!B46</f>
        <v>42368</v>
      </c>
      <c r="B43" s="5">
        <f>TITRES_STAT!D46</f>
        <v>1.1399999999999999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1.6282283550872381E-3</v>
      </c>
      <c r="G43" s="2">
        <f t="shared" si="6"/>
        <v>1.2305829786920033E-3</v>
      </c>
      <c r="H43" s="2">
        <f t="shared" si="3"/>
        <v>1.3231357683964515</v>
      </c>
      <c r="I43" s="2">
        <f t="shared" si="4"/>
        <v>56.954732753727441</v>
      </c>
    </row>
    <row r="44" spans="1:9" ht="13.5" x14ac:dyDescent="0.25">
      <c r="A44" s="3">
        <f>TITRES_STAT!B47</f>
        <v>42369</v>
      </c>
      <c r="B44" s="5">
        <f>TITRES_STAT!D47</f>
        <v>1.1399999999999999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1.5119263297238641E-3</v>
      </c>
      <c r="G44" s="2">
        <f t="shared" si="6"/>
        <v>1.1426841944997175E-3</v>
      </c>
      <c r="H44" s="2">
        <f t="shared" si="3"/>
        <v>1.3231357683964518</v>
      </c>
      <c r="I44" s="2">
        <f t="shared" si="4"/>
        <v>56.954732753727455</v>
      </c>
    </row>
    <row r="45" spans="1:9" ht="13.5" x14ac:dyDescent="0.25">
      <c r="A45" s="3">
        <f>TITRES_STAT!B48</f>
        <v>42373</v>
      </c>
      <c r="B45" s="5">
        <f>TITRES_STAT!D48</f>
        <v>1.1399999999999999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1.4039315918864452E-3</v>
      </c>
      <c r="G45" s="2">
        <f t="shared" si="7"/>
        <v>1.0610638948925948E-3</v>
      </c>
      <c r="H45" s="2">
        <f t="shared" si="3"/>
        <v>1.3231357683964515</v>
      </c>
      <c r="I45" s="2">
        <f t="shared" si="4"/>
        <v>56.954732753727441</v>
      </c>
    </row>
    <row r="46" spans="1:9" ht="13.5" x14ac:dyDescent="0.25">
      <c r="A46" s="3">
        <f>TITRES_STAT!B49</f>
        <v>42374</v>
      </c>
      <c r="B46" s="5">
        <f>TITRES_STAT!D49</f>
        <v>1.1399999999999999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1.3036507638945563E-3</v>
      </c>
      <c r="G46" s="2">
        <f t="shared" si="7"/>
        <v>9.8527361668598076E-4</v>
      </c>
      <c r="H46" s="2">
        <f t="shared" si="3"/>
        <v>1.3231357683964518</v>
      </c>
      <c r="I46" s="2">
        <f t="shared" si="4"/>
        <v>56.954732753727455</v>
      </c>
    </row>
    <row r="47" spans="1:9" ht="13.5" x14ac:dyDescent="0.25">
      <c r="A47" s="3">
        <f>TITRES_STAT!B50</f>
        <v>42375</v>
      </c>
      <c r="B47" s="5">
        <f>TITRES_STAT!D50</f>
        <v>1.1399999999999999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1.2105328521878022E-3</v>
      </c>
      <c r="G47" s="2">
        <f t="shared" si="7"/>
        <v>9.1489692977983928E-4</v>
      </c>
      <c r="H47" s="2">
        <f t="shared" si="3"/>
        <v>1.3231357683964518</v>
      </c>
      <c r="I47" s="2">
        <f t="shared" si="4"/>
        <v>56.954732753727455</v>
      </c>
    </row>
    <row r="48" spans="1:9" ht="13.5" x14ac:dyDescent="0.25">
      <c r="A48" s="3">
        <f>TITRES_STAT!B51</f>
        <v>42376</v>
      </c>
      <c r="B48" s="5">
        <f>TITRES_STAT!D51</f>
        <v>1.1399999999999999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1.1240662198886734E-3</v>
      </c>
      <c r="G48" s="2">
        <f t="shared" si="7"/>
        <v>8.4954714908127931E-4</v>
      </c>
      <c r="H48" s="2">
        <f t="shared" si="3"/>
        <v>1.3231357683964518</v>
      </c>
      <c r="I48" s="2">
        <f t="shared" si="4"/>
        <v>56.954732753727455</v>
      </c>
    </row>
    <row r="49" spans="1:9" ht="13.5" x14ac:dyDescent="0.25">
      <c r="A49" s="3">
        <f>TITRES_STAT!B52</f>
        <v>42377</v>
      </c>
      <c r="B49" s="5">
        <f>TITRES_STAT!D52</f>
        <v>1.1399999999999999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1.043775775610911E-3</v>
      </c>
      <c r="G49" s="2">
        <f t="shared" si="7"/>
        <v>7.8886520986118792E-4</v>
      </c>
      <c r="H49" s="2">
        <f t="shared" si="3"/>
        <v>1.3231357683964518</v>
      </c>
      <c r="I49" s="2">
        <f t="shared" si="4"/>
        <v>56.954732753727455</v>
      </c>
    </row>
    <row r="50" spans="1:9" ht="13.5" x14ac:dyDescent="0.25">
      <c r="A50" s="3">
        <f>TITRES_STAT!B53</f>
        <v>42380</v>
      </c>
      <c r="B50" s="5">
        <f>TITRES_STAT!D53</f>
        <v>1.1399999999999999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9.6922036306727462E-4</v>
      </c>
      <c r="G50" s="2">
        <f t="shared" si="7"/>
        <v>7.3251769487110306E-4</v>
      </c>
      <c r="H50" s="2">
        <f t="shared" si="3"/>
        <v>1.323135768396452</v>
      </c>
      <c r="I50" s="2">
        <f t="shared" si="4"/>
        <v>56.954732753727455</v>
      </c>
    </row>
    <row r="51" spans="1:9" ht="13.5" x14ac:dyDescent="0.25">
      <c r="A51" s="3">
        <f>TITRES_STAT!B54</f>
        <v>42381</v>
      </c>
      <c r="B51" s="5">
        <f>TITRES_STAT!D54</f>
        <v>1.1100000000000001</v>
      </c>
      <c r="C51" s="2">
        <f t="shared" si="0"/>
        <v>-2.9999999999999805E-2</v>
      </c>
      <c r="D51" s="2">
        <f t="shared" si="1"/>
        <v>0</v>
      </c>
      <c r="E51" s="2">
        <f t="shared" si="2"/>
        <v>2.9999999999999805E-2</v>
      </c>
      <c r="F51" s="2">
        <f t="shared" si="7"/>
        <v>8.9999033713389787E-4</v>
      </c>
      <c r="G51" s="2">
        <f t="shared" si="7"/>
        <v>2.8230521452374388E-3</v>
      </c>
      <c r="H51" s="2">
        <f t="shared" si="3"/>
        <v>0.31880046518170224</v>
      </c>
      <c r="I51" s="2">
        <f t="shared" si="4"/>
        <v>24.173517798826254</v>
      </c>
    </row>
    <row r="52" spans="1:9" ht="13.5" x14ac:dyDescent="0.25">
      <c r="A52" s="3">
        <f>TITRES_STAT!B55</f>
        <v>42382</v>
      </c>
      <c r="B52" s="5">
        <f>TITRES_STAT!D55</f>
        <v>1.1100000000000001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8.3570531305290506E-4</v>
      </c>
      <c r="G52" s="2">
        <f t="shared" si="7"/>
        <v>2.6214055634347644E-3</v>
      </c>
      <c r="H52" s="2">
        <f t="shared" si="3"/>
        <v>0.31880046518170219</v>
      </c>
      <c r="I52" s="2">
        <f t="shared" si="4"/>
        <v>24.173517798826254</v>
      </c>
    </row>
    <row r="53" spans="1:9" ht="13.5" x14ac:dyDescent="0.25">
      <c r="A53" s="3">
        <f>TITRES_STAT!B56</f>
        <v>42384</v>
      </c>
      <c r="B53" s="5">
        <f>TITRES_STAT!D56</f>
        <v>1.1100000000000001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7.7601207640626898E-4</v>
      </c>
      <c r="G53" s="2">
        <f t="shared" si="7"/>
        <v>2.4341623089037096E-3</v>
      </c>
      <c r="H53" s="2">
        <f t="shared" si="3"/>
        <v>0.31880046518170224</v>
      </c>
      <c r="I53" s="2">
        <f t="shared" si="4"/>
        <v>24.173517798826254</v>
      </c>
    </row>
    <row r="54" spans="1:9" ht="13.5" x14ac:dyDescent="0.25">
      <c r="A54" s="3">
        <f>TITRES_STAT!B57</f>
        <v>42387</v>
      </c>
      <c r="B54" s="5">
        <f>TITRES_STAT!D57</f>
        <v>1.1200000000000001</v>
      </c>
      <c r="C54" s="2">
        <f t="shared" si="0"/>
        <v>1.0000000000000009E-2</v>
      </c>
      <c r="D54" s="2">
        <f t="shared" si="1"/>
        <v>1.0000000000000009E-2</v>
      </c>
      <c r="E54" s="2">
        <f t="shared" si="2"/>
        <v>0</v>
      </c>
      <c r="F54" s="2">
        <f t="shared" si="7"/>
        <v>1.4348683566629647E-3</v>
      </c>
      <c r="G54" s="2">
        <f t="shared" si="7"/>
        <v>2.2602935725534448E-3</v>
      </c>
      <c r="H54" s="2">
        <f t="shared" si="3"/>
        <v>0.63481504088072926</v>
      </c>
      <c r="I54" s="2">
        <f t="shared" si="4"/>
        <v>38.83100075582454</v>
      </c>
    </row>
    <row r="55" spans="1:9" ht="13.5" x14ac:dyDescent="0.25">
      <c r="A55" s="3">
        <f>TITRES_STAT!B58</f>
        <v>42388</v>
      </c>
      <c r="B55" s="5">
        <f>TITRES_STAT!D58</f>
        <v>1.1200000000000001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1.3323777597584673E-3</v>
      </c>
      <c r="G55" s="2">
        <f t="shared" si="7"/>
        <v>2.0988440316567704E-3</v>
      </c>
      <c r="H55" s="2">
        <f t="shared" si="3"/>
        <v>0.63481504088072926</v>
      </c>
      <c r="I55" s="2">
        <f t="shared" si="4"/>
        <v>38.83100075582454</v>
      </c>
    </row>
    <row r="56" spans="1:9" ht="13.5" x14ac:dyDescent="0.25">
      <c r="A56" s="3">
        <f>TITRES_STAT!B59</f>
        <v>42389</v>
      </c>
      <c r="B56" s="5">
        <f>TITRES_STAT!D59</f>
        <v>1.1200000000000001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1.2372079197757197E-3</v>
      </c>
      <c r="G56" s="2">
        <f t="shared" si="7"/>
        <v>1.948926600824144E-3</v>
      </c>
      <c r="H56" s="2">
        <f t="shared" si="3"/>
        <v>0.63481504088072926</v>
      </c>
      <c r="I56" s="2">
        <f t="shared" si="4"/>
        <v>38.83100075582454</v>
      </c>
    </row>
    <row r="57" spans="1:9" ht="13.5" x14ac:dyDescent="0.25">
      <c r="A57" s="3">
        <f>TITRES_STAT!B60</f>
        <v>42390</v>
      </c>
      <c r="B57" s="5">
        <f>TITRES_STAT!D60</f>
        <v>1.1200000000000001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1.1488359255060253E-3</v>
      </c>
      <c r="G57" s="2">
        <f t="shared" si="7"/>
        <v>1.8097175579081337E-3</v>
      </c>
      <c r="H57" s="2">
        <f t="shared" si="3"/>
        <v>0.63481504088072915</v>
      </c>
      <c r="I57" s="2">
        <f t="shared" si="4"/>
        <v>38.83100075582454</v>
      </c>
    </row>
    <row r="58" spans="1:9" ht="13.5" x14ac:dyDescent="0.25">
      <c r="A58" s="3">
        <f>TITRES_STAT!B61</f>
        <v>42391</v>
      </c>
      <c r="B58" s="5">
        <f>TITRES_STAT!D61</f>
        <v>1.1200000000000001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1.0667762165413092E-3</v>
      </c>
      <c r="G58" s="2">
        <f t="shared" si="7"/>
        <v>1.6804520180575527E-3</v>
      </c>
      <c r="H58" s="2">
        <f t="shared" si="3"/>
        <v>0.63481504088072915</v>
      </c>
      <c r="I58" s="2">
        <f t="shared" si="4"/>
        <v>38.83100075582454</v>
      </c>
    </row>
    <row r="59" spans="1:9" ht="13.5" x14ac:dyDescent="0.25">
      <c r="A59" s="3">
        <f>TITRES_STAT!B62</f>
        <v>42394</v>
      </c>
      <c r="B59" s="5">
        <f>TITRES_STAT!D62</f>
        <v>1.1200000000000001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9.9057791535978696E-4</v>
      </c>
      <c r="G59" s="2">
        <f t="shared" si="7"/>
        <v>1.5604197310534419E-3</v>
      </c>
      <c r="H59" s="2">
        <f t="shared" si="3"/>
        <v>0.63481504088072904</v>
      </c>
      <c r="I59" s="2">
        <f t="shared" si="4"/>
        <v>38.83100075582454</v>
      </c>
    </row>
    <row r="60" spans="1:9" ht="13.5" x14ac:dyDescent="0.25">
      <c r="A60" s="3">
        <f>TITRES_STAT!B63</f>
        <v>42395</v>
      </c>
      <c r="B60" s="5">
        <f>TITRES_STAT!D63</f>
        <v>1.1200000000000001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9.1982234997694504E-4</v>
      </c>
      <c r="G60" s="2">
        <f t="shared" si="7"/>
        <v>1.448961178835339E-3</v>
      </c>
      <c r="H60" s="2">
        <f t="shared" si="3"/>
        <v>0.63481504088072904</v>
      </c>
      <c r="I60" s="2">
        <f t="shared" si="4"/>
        <v>38.83100075582454</v>
      </c>
    </row>
    <row r="61" spans="1:9" ht="13.5" x14ac:dyDescent="0.25">
      <c r="A61" s="3">
        <f>TITRES_STAT!B64</f>
        <v>42396</v>
      </c>
      <c r="B61" s="5">
        <f>TITRES_STAT!D64</f>
        <v>1.1200000000000001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8.5412075355002033E-4</v>
      </c>
      <c r="G61" s="2">
        <f t="shared" si="8"/>
        <v>1.345463951775672E-3</v>
      </c>
      <c r="H61" s="2">
        <f t="shared" si="3"/>
        <v>0.63481504088072893</v>
      </c>
      <c r="I61" s="2">
        <f t="shared" si="4"/>
        <v>38.831000755824526</v>
      </c>
    </row>
    <row r="62" spans="1:9" ht="13.5" x14ac:dyDescent="0.25">
      <c r="A62" s="3">
        <f>TITRES_STAT!B65</f>
        <v>42397</v>
      </c>
      <c r="B62" s="5">
        <f>TITRES_STAT!D65</f>
        <v>1.1200000000000001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7.9311212829644747E-4</v>
      </c>
      <c r="G62" s="2">
        <f t="shared" si="8"/>
        <v>1.2493593837916953E-3</v>
      </c>
      <c r="H62" s="2">
        <f t="shared" si="3"/>
        <v>0.63481504088072904</v>
      </c>
      <c r="I62" s="2">
        <f t="shared" si="4"/>
        <v>38.83100075582454</v>
      </c>
    </row>
    <row r="63" spans="1:9" ht="13.5" x14ac:dyDescent="0.25">
      <c r="A63" s="3">
        <f>TITRES_STAT!B66</f>
        <v>42398</v>
      </c>
      <c r="B63" s="5">
        <f>TITRES_STAT!D66</f>
        <v>1.1200000000000001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7.3646126198955841E-4</v>
      </c>
      <c r="G63" s="2">
        <f t="shared" si="8"/>
        <v>1.1601194278065743E-3</v>
      </c>
      <c r="H63" s="2">
        <f t="shared" si="3"/>
        <v>0.63481504088072904</v>
      </c>
      <c r="I63" s="2">
        <f t="shared" si="4"/>
        <v>38.83100075582454</v>
      </c>
    </row>
    <row r="64" spans="1:9" ht="13.5" x14ac:dyDescent="0.25">
      <c r="A64" s="3">
        <f>TITRES_STAT!B67</f>
        <v>42401</v>
      </c>
      <c r="B64" s="5">
        <f>TITRES_STAT!D67</f>
        <v>1.1200000000000001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6.8385688613316147E-4</v>
      </c>
      <c r="G64" s="2">
        <f t="shared" si="8"/>
        <v>1.077253754391819E-3</v>
      </c>
      <c r="H64" s="2">
        <f t="shared" si="3"/>
        <v>0.63481504088072904</v>
      </c>
      <c r="I64" s="2">
        <f t="shared" si="4"/>
        <v>38.83100075582454</v>
      </c>
    </row>
    <row r="65" spans="1:9" ht="13.5" x14ac:dyDescent="0.25">
      <c r="A65" s="3">
        <f>TITRES_STAT!B68</f>
        <v>42402</v>
      </c>
      <c r="B65" s="5">
        <f>TITRES_STAT!D68</f>
        <v>1.1200000000000001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6.3500996569507845E-4</v>
      </c>
      <c r="G65" s="2">
        <f t="shared" si="8"/>
        <v>1.0003070576495461E-3</v>
      </c>
      <c r="H65" s="2">
        <f t="shared" si="3"/>
        <v>0.63481504088072904</v>
      </c>
      <c r="I65" s="2">
        <f t="shared" si="4"/>
        <v>38.83100075582454</v>
      </c>
    </row>
    <row r="66" spans="1:9" ht="13.5" x14ac:dyDescent="0.25">
      <c r="A66" s="3">
        <f>TITRES_STAT!B69</f>
        <v>42403</v>
      </c>
      <c r="B66" s="5">
        <f>TITRES_STAT!D69</f>
        <v>1.1200000000000001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5.8965211100257288E-4</v>
      </c>
      <c r="G66" s="2">
        <f t="shared" si="8"/>
        <v>9.2885655353172147E-4</v>
      </c>
      <c r="H66" s="2">
        <f t="shared" si="3"/>
        <v>0.63481504088072904</v>
      </c>
      <c r="I66" s="2">
        <f t="shared" si="4"/>
        <v>38.83100075582454</v>
      </c>
    </row>
    <row r="67" spans="1:9" ht="13.5" x14ac:dyDescent="0.25">
      <c r="A67" s="3">
        <f>TITRES_STAT!B70</f>
        <v>42404</v>
      </c>
      <c r="B67" s="5">
        <f>TITRES_STAT!D70</f>
        <v>1.1200000000000001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5.4753410307381762E-4</v>
      </c>
      <c r="G67" s="2">
        <f t="shared" si="8"/>
        <v>8.6250965685088425E-4</v>
      </c>
      <c r="H67" s="2">
        <f t="shared" si="3"/>
        <v>0.63481504088072904</v>
      </c>
      <c r="I67" s="2">
        <f t="shared" si="4"/>
        <v>38.83100075582454</v>
      </c>
    </row>
    <row r="68" spans="1:9" ht="13.5" x14ac:dyDescent="0.25">
      <c r="A68" s="3">
        <f>TITRES_STAT!B71</f>
        <v>42405</v>
      </c>
      <c r="B68" s="5">
        <f>TITRES_STAT!D71</f>
        <v>1.1200000000000001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5.0842452428283063E-4</v>
      </c>
      <c r="G68" s="2">
        <f t="shared" si="8"/>
        <v>8.0090182421867825E-4</v>
      </c>
      <c r="H68" s="2">
        <f t="shared" si="3"/>
        <v>0.63481504088072893</v>
      </c>
      <c r="I68" s="2">
        <f t="shared" si="4"/>
        <v>38.831000755824526</v>
      </c>
    </row>
    <row r="69" spans="1:9" ht="13.5" x14ac:dyDescent="0.25">
      <c r="A69" s="3">
        <f>TITRES_STAT!B72</f>
        <v>42408</v>
      </c>
      <c r="B69" s="5">
        <f>TITRES_STAT!D72</f>
        <v>1.17</v>
      </c>
      <c r="C69" s="2">
        <f t="shared" si="9"/>
        <v>4.9999999999999822E-2</v>
      </c>
      <c r="D69" s="2">
        <f t="shared" si="10"/>
        <v>4.9999999999999822E-2</v>
      </c>
      <c r="E69" s="2">
        <f t="shared" si="11"/>
        <v>0</v>
      </c>
      <c r="F69" s="2">
        <f t="shared" si="8"/>
        <v>4.0435370582626159E-3</v>
      </c>
      <c r="G69" s="2">
        <f t="shared" si="8"/>
        <v>7.4369455106020131E-4</v>
      </c>
      <c r="H69" s="2">
        <f t="shared" si="3"/>
        <v>5.4370938344219439</v>
      </c>
      <c r="I69" s="2">
        <f t="shared" si="4"/>
        <v>84.465039259602449</v>
      </c>
    </row>
    <row r="70" spans="1:9" ht="13.5" x14ac:dyDescent="0.25">
      <c r="A70" s="3">
        <f>TITRES_STAT!B73</f>
        <v>42409</v>
      </c>
      <c r="B70" s="5">
        <f>TITRES_STAT!D73</f>
        <v>1.17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3.754712982672429E-3</v>
      </c>
      <c r="G70" s="2">
        <f t="shared" si="8"/>
        <v>6.9057351169875844E-4</v>
      </c>
      <c r="H70" s="2">
        <f t="shared" si="3"/>
        <v>5.4370938344219431</v>
      </c>
      <c r="I70" s="2">
        <f t="shared" si="4"/>
        <v>84.465039259602449</v>
      </c>
    </row>
    <row r="71" spans="1:9" ht="13.5" x14ac:dyDescent="0.25">
      <c r="A71" s="3">
        <f>TITRES_STAT!B74</f>
        <v>42410</v>
      </c>
      <c r="B71" s="5">
        <f>TITRES_STAT!D74</f>
        <v>1.18</v>
      </c>
      <c r="C71" s="2">
        <f t="shared" si="9"/>
        <v>1.0000000000000009E-2</v>
      </c>
      <c r="D71" s="2">
        <f t="shared" si="10"/>
        <v>1.0000000000000009E-2</v>
      </c>
      <c r="E71" s="2">
        <f t="shared" si="11"/>
        <v>0</v>
      </c>
      <c r="F71" s="2">
        <f t="shared" si="8"/>
        <v>4.2008049124815415E-3</v>
      </c>
      <c r="G71" s="2">
        <f t="shared" si="8"/>
        <v>6.4124683229170424E-4</v>
      </c>
      <c r="H71" s="2">
        <f t="shared" si="3"/>
        <v>6.5509951877167145</v>
      </c>
      <c r="I71" s="2">
        <f t="shared" si="4"/>
        <v>86.756712524109261</v>
      </c>
    </row>
    <row r="72" spans="1:9" ht="13.5" x14ac:dyDescent="0.25">
      <c r="A72" s="3">
        <f>TITRES_STAT!B75</f>
        <v>42411</v>
      </c>
      <c r="B72" s="5">
        <f>TITRES_STAT!D75</f>
        <v>1.18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3.90074741873286E-3</v>
      </c>
      <c r="G72" s="2">
        <f t="shared" si="8"/>
        <v>5.9544348712801108E-4</v>
      </c>
      <c r="H72" s="2">
        <f t="shared" si="3"/>
        <v>6.5509951877167145</v>
      </c>
      <c r="I72" s="2">
        <f t="shared" si="4"/>
        <v>86.756712524109261</v>
      </c>
    </row>
    <row r="73" spans="1:9" ht="13.5" x14ac:dyDescent="0.25">
      <c r="A73" s="3">
        <f>TITRES_STAT!B76</f>
        <v>42412</v>
      </c>
      <c r="B73" s="5">
        <f>TITRES_STAT!D76</f>
        <v>1.18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3.6221226031090846E-3</v>
      </c>
      <c r="G73" s="2">
        <f t="shared" si="8"/>
        <v>5.5291180947601032E-4</v>
      </c>
      <c r="H73" s="2">
        <f t="shared" si="3"/>
        <v>6.5509951877167145</v>
      </c>
      <c r="I73" s="2">
        <f t="shared" si="4"/>
        <v>86.756712524109261</v>
      </c>
    </row>
    <row r="74" spans="1:9" ht="13.5" x14ac:dyDescent="0.25">
      <c r="A74" s="3">
        <f>TITRES_STAT!B77</f>
        <v>42415</v>
      </c>
      <c r="B74" s="5">
        <f>TITRES_STAT!D77</f>
        <v>1.18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3.3633995600298645E-3</v>
      </c>
      <c r="G74" s="2">
        <f t="shared" si="8"/>
        <v>5.1341810879915249E-4</v>
      </c>
      <c r="H74" s="2">
        <f t="shared" si="3"/>
        <v>6.5509951877167145</v>
      </c>
      <c r="I74" s="2">
        <f t="shared" si="4"/>
        <v>86.756712524109261</v>
      </c>
    </row>
    <row r="75" spans="1:9" ht="13.5" x14ac:dyDescent="0.25">
      <c r="A75" s="3">
        <f>TITRES_STAT!B78</f>
        <v>42416</v>
      </c>
      <c r="B75" s="5">
        <f>TITRES_STAT!D78</f>
        <v>1.18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3.1231567343134457E-3</v>
      </c>
      <c r="G75" s="2">
        <f t="shared" si="8"/>
        <v>4.7674538674207016E-4</v>
      </c>
      <c r="H75" s="2">
        <f t="shared" si="3"/>
        <v>6.5509951877167145</v>
      </c>
      <c r="I75" s="2">
        <f t="shared" si="4"/>
        <v>86.756712524109261</v>
      </c>
    </row>
    <row r="76" spans="1:9" ht="13.5" x14ac:dyDescent="0.25">
      <c r="A76" s="3">
        <f>TITRES_STAT!B79</f>
        <v>42417</v>
      </c>
      <c r="B76" s="5">
        <f>TITRES_STAT!D79</f>
        <v>1.18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2.9000741104339141E-3</v>
      </c>
      <c r="G76" s="2">
        <f t="shared" si="8"/>
        <v>4.4269214483192229E-4</v>
      </c>
      <c r="H76" s="2">
        <f t="shared" si="3"/>
        <v>6.5509951877167154</v>
      </c>
      <c r="I76" s="2">
        <f t="shared" si="4"/>
        <v>86.756712524109261</v>
      </c>
    </row>
    <row r="77" spans="1:9" ht="13.5" x14ac:dyDescent="0.25">
      <c r="A77" s="3">
        <f>TITRES_STAT!B80</f>
        <v>42418</v>
      </c>
      <c r="B77" s="5">
        <f>TITRES_STAT!D80</f>
        <v>1.18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2.6929259596886342E-3</v>
      </c>
      <c r="G77" s="2">
        <f t="shared" si="12"/>
        <v>4.1107127734392788E-4</v>
      </c>
      <c r="H77" s="2">
        <f t="shared" si="3"/>
        <v>6.5509951877167136</v>
      </c>
      <c r="I77" s="2">
        <f t="shared" si="4"/>
        <v>86.756712524109261</v>
      </c>
    </row>
    <row r="78" spans="1:9" ht="13.5" x14ac:dyDescent="0.25">
      <c r="A78" s="3">
        <f>TITRES_STAT!B81</f>
        <v>42419</v>
      </c>
      <c r="B78" s="5">
        <f>TITRES_STAT!D81</f>
        <v>1.17</v>
      </c>
      <c r="C78" s="2">
        <f t="shared" si="9"/>
        <v>-1.0000000000000009E-2</v>
      </c>
      <c r="D78" s="2">
        <f t="shared" si="10"/>
        <v>0</v>
      </c>
      <c r="E78" s="2">
        <f t="shared" si="11"/>
        <v>1.0000000000000009E-2</v>
      </c>
      <c r="F78" s="2">
        <f t="shared" si="12"/>
        <v>2.5005741054251601E-3</v>
      </c>
      <c r="G78" s="2">
        <f t="shared" si="12"/>
        <v>1.0959947575336479E-3</v>
      </c>
      <c r="H78" s="2">
        <f t="shared" si="3"/>
        <v>2.2815566299352401</v>
      </c>
      <c r="I78" s="2">
        <f t="shared" si="4"/>
        <v>69.526657230969846</v>
      </c>
    </row>
    <row r="79" spans="1:9" ht="13.5" x14ac:dyDescent="0.25">
      <c r="A79" s="3">
        <f>TITRES_STAT!B82</f>
        <v>42422</v>
      </c>
      <c r="B79" s="5">
        <f>TITRES_STAT!D82</f>
        <v>1.17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2.3219616693233628E-3</v>
      </c>
      <c r="G79" s="2">
        <f t="shared" si="12"/>
        <v>1.0177094177098158E-3</v>
      </c>
      <c r="H79" s="2">
        <f t="shared" si="3"/>
        <v>2.2815566299352401</v>
      </c>
      <c r="I79" s="2">
        <f t="shared" si="4"/>
        <v>69.526657230969846</v>
      </c>
    </row>
    <row r="80" spans="1:9" ht="13.5" x14ac:dyDescent="0.25">
      <c r="A80" s="3">
        <f>TITRES_STAT!B83</f>
        <v>42423</v>
      </c>
      <c r="B80" s="5">
        <f>TITRES_STAT!D83</f>
        <v>1.17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2.1561072643716942E-3</v>
      </c>
      <c r="G80" s="2">
        <f t="shared" si="12"/>
        <v>9.4501588787340046E-4</v>
      </c>
      <c r="H80" s="2">
        <f t="shared" si="3"/>
        <v>2.2815566299352401</v>
      </c>
      <c r="I80" s="2">
        <f t="shared" si="4"/>
        <v>69.526657230969846</v>
      </c>
    </row>
    <row r="81" spans="1:9" ht="13.5" x14ac:dyDescent="0.25">
      <c r="A81" s="3">
        <f>TITRES_STAT!B84</f>
        <v>42424</v>
      </c>
      <c r="B81" s="5">
        <f>TITRES_STAT!D84</f>
        <v>1.1399999999999999</v>
      </c>
      <c r="C81" s="2">
        <f t="shared" si="9"/>
        <v>-3.0000000000000027E-2</v>
      </c>
      <c r="D81" s="2">
        <f t="shared" si="10"/>
        <v>0</v>
      </c>
      <c r="E81" s="2">
        <f t="shared" si="11"/>
        <v>3.0000000000000027E-2</v>
      </c>
      <c r="F81" s="2">
        <f t="shared" si="12"/>
        <v>2.0020996026308591E-3</v>
      </c>
      <c r="G81" s="2">
        <f t="shared" si="12"/>
        <v>3.0203718958824455E-3</v>
      </c>
      <c r="H81" s="2">
        <f t="shared" ref="H81:H144" si="13">F81/G81</f>
        <v>0.66286526018873471</v>
      </c>
      <c r="I81" s="2">
        <f t="shared" ref="I81:I144" si="14">IF(G81=0,100,100-(100/(1+H81)))</f>
        <v>39.862836518305734</v>
      </c>
    </row>
    <row r="82" spans="1:9" ht="13.5" x14ac:dyDescent="0.25">
      <c r="A82" s="3">
        <f>TITRES_STAT!B85</f>
        <v>42425</v>
      </c>
      <c r="B82" s="5">
        <f>TITRES_STAT!D85</f>
        <v>1.1399999999999999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1.8590924881572264E-3</v>
      </c>
      <c r="G82" s="2">
        <f t="shared" si="12"/>
        <v>2.8046310461765566E-3</v>
      </c>
      <c r="H82" s="2">
        <f t="shared" si="13"/>
        <v>0.66286526018873471</v>
      </c>
      <c r="I82" s="2">
        <f t="shared" si="14"/>
        <v>39.862836518305734</v>
      </c>
    </row>
    <row r="83" spans="1:9" ht="13.5" x14ac:dyDescent="0.25">
      <c r="A83" s="3">
        <f>TITRES_STAT!B86</f>
        <v>42426</v>
      </c>
      <c r="B83" s="5">
        <f>TITRES_STAT!D86</f>
        <v>1.1399999999999999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1.7263001675745673E-3</v>
      </c>
      <c r="G83" s="2">
        <f t="shared" si="12"/>
        <v>2.6043002571639455E-3</v>
      </c>
      <c r="H83" s="2">
        <f t="shared" si="13"/>
        <v>0.66286526018873471</v>
      </c>
      <c r="I83" s="2">
        <f t="shared" si="14"/>
        <v>39.862836518305734</v>
      </c>
    </row>
    <row r="84" spans="1:9" ht="13.5" x14ac:dyDescent="0.25">
      <c r="A84" s="3">
        <f>TITRES_STAT!B87</f>
        <v>42429</v>
      </c>
      <c r="B84" s="5">
        <f>TITRES_STAT!D87</f>
        <v>1.1200000000000001</v>
      </c>
      <c r="C84" s="2">
        <f t="shared" si="9"/>
        <v>-1.9999999999999796E-2</v>
      </c>
      <c r="D84" s="2">
        <f t="shared" si="10"/>
        <v>0</v>
      </c>
      <c r="E84" s="2">
        <f t="shared" si="11"/>
        <v>1.9999999999999796E-2</v>
      </c>
      <c r="F84" s="2">
        <f t="shared" si="12"/>
        <v>1.6029930127478124E-3</v>
      </c>
      <c r="G84" s="2">
        <f t="shared" si="12"/>
        <v>3.8468502387950776E-3</v>
      </c>
      <c r="H84" s="2">
        <f t="shared" si="13"/>
        <v>0.41670273424782628</v>
      </c>
      <c r="I84" s="2">
        <f t="shared" si="14"/>
        <v>29.413561799121339</v>
      </c>
    </row>
    <row r="85" spans="1:9" ht="13.5" x14ac:dyDescent="0.25">
      <c r="A85" s="3">
        <f>TITRES_STAT!B88</f>
        <v>42430</v>
      </c>
      <c r="B85" s="5">
        <f>TITRES_STAT!D88</f>
        <v>1.1200000000000001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1.4884935118372542E-3</v>
      </c>
      <c r="G85" s="2">
        <f t="shared" si="12"/>
        <v>3.5720752217382862E-3</v>
      </c>
      <c r="H85" s="2">
        <f t="shared" si="13"/>
        <v>0.41670273424782628</v>
      </c>
      <c r="I85" s="2">
        <f t="shared" si="14"/>
        <v>29.413561799121339</v>
      </c>
    </row>
    <row r="86" spans="1:9" ht="13.5" x14ac:dyDescent="0.25">
      <c r="A86" s="3">
        <f>TITRES_STAT!B89</f>
        <v>42431</v>
      </c>
      <c r="B86" s="5">
        <f>TITRES_STAT!D89</f>
        <v>1.1200000000000001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1.3821725467060217E-3</v>
      </c>
      <c r="G86" s="2">
        <f t="shared" si="12"/>
        <v>3.3169269916141228E-3</v>
      </c>
      <c r="H86" s="2">
        <f t="shared" si="13"/>
        <v>0.41670273424782628</v>
      </c>
      <c r="I86" s="2">
        <f t="shared" si="14"/>
        <v>29.413561799121339</v>
      </c>
    </row>
    <row r="87" spans="1:9" ht="13.5" x14ac:dyDescent="0.25">
      <c r="A87" s="3">
        <f>TITRES_STAT!B90</f>
        <v>42432</v>
      </c>
      <c r="B87" s="5">
        <f>TITRES_STAT!D90</f>
        <v>1.1499999999999999</v>
      </c>
      <c r="C87" s="2">
        <f t="shared" si="9"/>
        <v>2.9999999999999805E-2</v>
      </c>
      <c r="D87" s="2">
        <f t="shared" si="10"/>
        <v>2.9999999999999805E-2</v>
      </c>
      <c r="E87" s="2">
        <f t="shared" si="11"/>
        <v>0</v>
      </c>
      <c r="F87" s="2">
        <f t="shared" si="12"/>
        <v>3.4263030790841489E-3</v>
      </c>
      <c r="G87" s="2">
        <f t="shared" si="12"/>
        <v>3.0800036350702572E-3</v>
      </c>
      <c r="H87" s="2">
        <f t="shared" si="13"/>
        <v>1.1124347517226201</v>
      </c>
      <c r="I87" s="2">
        <f t="shared" si="14"/>
        <v>52.661259753252338</v>
      </c>
    </row>
    <row r="88" spans="1:9" ht="13.5" x14ac:dyDescent="0.25">
      <c r="A88" s="3">
        <f>TITRES_STAT!B91</f>
        <v>42433</v>
      </c>
      <c r="B88" s="5">
        <f>TITRES_STAT!D91</f>
        <v>1.1499999999999999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3.1815671448638524E-3</v>
      </c>
      <c r="G88" s="2">
        <f t="shared" si="12"/>
        <v>2.8600033754223814E-3</v>
      </c>
      <c r="H88" s="2">
        <f t="shared" si="13"/>
        <v>1.1124347517226201</v>
      </c>
      <c r="I88" s="2">
        <f t="shared" si="14"/>
        <v>52.661259753252338</v>
      </c>
    </row>
    <row r="89" spans="1:9" ht="13.5" x14ac:dyDescent="0.25">
      <c r="A89" s="3">
        <f>TITRES_STAT!B92</f>
        <v>42436</v>
      </c>
      <c r="B89" s="5">
        <f>TITRES_STAT!D92</f>
        <v>1.1499999999999999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2.9543123488021484E-3</v>
      </c>
      <c r="G89" s="2">
        <f t="shared" si="12"/>
        <v>2.6557174200350685E-3</v>
      </c>
      <c r="H89" s="2">
        <f t="shared" si="13"/>
        <v>1.1124347517226201</v>
      </c>
      <c r="I89" s="2">
        <f t="shared" si="14"/>
        <v>52.661259753252338</v>
      </c>
    </row>
    <row r="90" spans="1:9" ht="13.5" x14ac:dyDescent="0.25">
      <c r="A90" s="3">
        <f>TITRES_STAT!B93</f>
        <v>42437</v>
      </c>
      <c r="B90" s="5">
        <f>TITRES_STAT!D93</f>
        <v>1.2</v>
      </c>
      <c r="C90" s="2">
        <f t="shared" si="9"/>
        <v>5.0000000000000044E-2</v>
      </c>
      <c r="D90" s="2">
        <f t="shared" si="10"/>
        <v>5.0000000000000044E-2</v>
      </c>
      <c r="E90" s="2">
        <f t="shared" si="11"/>
        <v>0</v>
      </c>
      <c r="F90" s="2">
        <f t="shared" si="12"/>
        <v>6.3147186096019986E-3</v>
      </c>
      <c r="G90" s="2">
        <f t="shared" si="12"/>
        <v>2.4660233186039921E-3</v>
      </c>
      <c r="H90" s="2">
        <f t="shared" si="13"/>
        <v>2.5606889285932386</v>
      </c>
      <c r="I90" s="2">
        <f t="shared" si="14"/>
        <v>71.915547242283779</v>
      </c>
    </row>
    <row r="91" spans="1:9" ht="13.5" x14ac:dyDescent="0.25">
      <c r="A91" s="3">
        <f>TITRES_STAT!B94</f>
        <v>42438</v>
      </c>
      <c r="B91" s="5">
        <f>TITRES_STAT!D94</f>
        <v>1.2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5.8636672803447131E-3</v>
      </c>
      <c r="G91" s="2">
        <f t="shared" si="12"/>
        <v>2.289878795846564E-3</v>
      </c>
      <c r="H91" s="2">
        <f t="shared" si="13"/>
        <v>2.5606889285932386</v>
      </c>
      <c r="I91" s="2">
        <f t="shared" si="14"/>
        <v>71.915547242283779</v>
      </c>
    </row>
    <row r="92" spans="1:9" ht="13.5" x14ac:dyDescent="0.25">
      <c r="A92" s="3">
        <f>TITRES_STAT!B95</f>
        <v>42439</v>
      </c>
      <c r="B92" s="5">
        <f>TITRES_STAT!D95</f>
        <v>1.25</v>
      </c>
      <c r="C92" s="2">
        <f t="shared" si="9"/>
        <v>5.0000000000000044E-2</v>
      </c>
      <c r="D92" s="2">
        <f t="shared" si="10"/>
        <v>5.0000000000000044E-2</v>
      </c>
      <c r="E92" s="2">
        <f t="shared" si="11"/>
        <v>0</v>
      </c>
      <c r="F92" s="2">
        <f t="shared" si="12"/>
        <v>9.0162624746058084E-3</v>
      </c>
      <c r="G92" s="2">
        <f t="shared" si="12"/>
        <v>2.1263160247146666E-3</v>
      </c>
      <c r="H92" s="2">
        <f t="shared" si="13"/>
        <v>4.2403209917094582</v>
      </c>
      <c r="I92" s="2">
        <f t="shared" si="14"/>
        <v>80.917199507776957</v>
      </c>
    </row>
    <row r="93" spans="1:9" ht="13.5" x14ac:dyDescent="0.25">
      <c r="A93" s="3">
        <f>TITRES_STAT!B96</f>
        <v>42440</v>
      </c>
      <c r="B93" s="5">
        <f>TITRES_STAT!D96</f>
        <v>1.25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8.3722437264196793E-3</v>
      </c>
      <c r="G93" s="2">
        <f t="shared" si="15"/>
        <v>1.974436308663619E-3</v>
      </c>
      <c r="H93" s="2">
        <f t="shared" si="13"/>
        <v>4.2403209917094582</v>
      </c>
      <c r="I93" s="2">
        <f t="shared" si="14"/>
        <v>80.917199507776957</v>
      </c>
    </row>
    <row r="94" spans="1:9" ht="13.5" x14ac:dyDescent="0.25">
      <c r="A94" s="3">
        <f>TITRES_STAT!B97</f>
        <v>42443</v>
      </c>
      <c r="B94" s="5">
        <f>TITRES_STAT!D97</f>
        <v>1.25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7.7742263173897017E-3</v>
      </c>
      <c r="G94" s="2">
        <f t="shared" si="15"/>
        <v>1.8334051437590749E-3</v>
      </c>
      <c r="H94" s="2">
        <f t="shared" si="13"/>
        <v>4.2403209917094582</v>
      </c>
      <c r="I94" s="2">
        <f t="shared" si="14"/>
        <v>80.917199507776957</v>
      </c>
    </row>
    <row r="95" spans="1:9" ht="13.5" x14ac:dyDescent="0.25">
      <c r="A95" s="3">
        <f>TITRES_STAT!B98</f>
        <v>42444</v>
      </c>
      <c r="B95" s="5">
        <f>TITRES_STAT!D98</f>
        <v>1.25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7.2189244375761514E-3</v>
      </c>
      <c r="G95" s="2">
        <f t="shared" si="15"/>
        <v>1.7024476334905696E-3</v>
      </c>
      <c r="H95" s="2">
        <f t="shared" si="13"/>
        <v>4.2403209917094573</v>
      </c>
      <c r="I95" s="2">
        <f t="shared" si="14"/>
        <v>80.917199507776957</v>
      </c>
    </row>
    <row r="96" spans="1:9" ht="13.5" x14ac:dyDescent="0.25">
      <c r="A96" s="3">
        <f>TITRES_STAT!B99</f>
        <v>42445</v>
      </c>
      <c r="B96" s="5">
        <f>TITRES_STAT!D99</f>
        <v>1.25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6.7032869777492827E-3</v>
      </c>
      <c r="G96" s="2">
        <f t="shared" si="15"/>
        <v>1.5808442310983862E-3</v>
      </c>
      <c r="H96" s="2">
        <f t="shared" si="13"/>
        <v>4.2403209917094573</v>
      </c>
      <c r="I96" s="2">
        <f t="shared" si="14"/>
        <v>80.917199507776957</v>
      </c>
    </row>
    <row r="97" spans="1:9" ht="13.5" x14ac:dyDescent="0.25">
      <c r="A97" s="3">
        <f>TITRES_STAT!B100</f>
        <v>42446</v>
      </c>
      <c r="B97" s="5">
        <f>TITRES_STAT!D100</f>
        <v>1.3</v>
      </c>
      <c r="C97" s="2">
        <f t="shared" si="9"/>
        <v>5.0000000000000044E-2</v>
      </c>
      <c r="D97" s="2">
        <f t="shared" si="10"/>
        <v>5.0000000000000044E-2</v>
      </c>
      <c r="E97" s="2">
        <f t="shared" si="11"/>
        <v>0</v>
      </c>
      <c r="F97" s="2">
        <f t="shared" si="15"/>
        <v>9.7959093364814818E-3</v>
      </c>
      <c r="G97" s="2">
        <f t="shared" si="15"/>
        <v>1.46792678601993E-3</v>
      </c>
      <c r="H97" s="2">
        <f t="shared" si="13"/>
        <v>6.6732955824327354</v>
      </c>
      <c r="I97" s="2">
        <f t="shared" si="14"/>
        <v>86.967789924717579</v>
      </c>
    </row>
    <row r="98" spans="1:9" ht="13.5" x14ac:dyDescent="0.25">
      <c r="A98" s="3">
        <f>TITRES_STAT!B101</f>
        <v>42447</v>
      </c>
      <c r="B98" s="5">
        <f>TITRES_STAT!D101</f>
        <v>1.3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9.0962015267328049E-3</v>
      </c>
      <c r="G98" s="2">
        <f t="shared" si="15"/>
        <v>1.3630748727327922E-3</v>
      </c>
      <c r="H98" s="2">
        <f t="shared" si="13"/>
        <v>6.6732955824327354</v>
      </c>
      <c r="I98" s="2">
        <f t="shared" si="14"/>
        <v>86.967789924717579</v>
      </c>
    </row>
    <row r="99" spans="1:9" ht="13.5" x14ac:dyDescent="0.25">
      <c r="A99" s="3">
        <f>TITRES_STAT!B102</f>
        <v>42450</v>
      </c>
      <c r="B99" s="5">
        <f>TITRES_STAT!D102</f>
        <v>1.35</v>
      </c>
      <c r="C99" s="2">
        <f t="shared" si="9"/>
        <v>5.0000000000000044E-2</v>
      </c>
      <c r="D99" s="2">
        <f t="shared" si="10"/>
        <v>5.0000000000000044E-2</v>
      </c>
      <c r="E99" s="2">
        <f t="shared" si="11"/>
        <v>0</v>
      </c>
      <c r="F99" s="2">
        <f t="shared" si="15"/>
        <v>1.2017901417680466E-2</v>
      </c>
      <c r="G99" s="2">
        <f t="shared" si="15"/>
        <v>1.2657123818233071E-3</v>
      </c>
      <c r="H99" s="2">
        <f t="shared" si="13"/>
        <v>9.4949702556976003</v>
      </c>
      <c r="I99" s="2">
        <f t="shared" si="14"/>
        <v>90.471626163427089</v>
      </c>
    </row>
    <row r="100" spans="1:9" ht="13.5" x14ac:dyDescent="0.25">
      <c r="A100" s="3">
        <f>TITRES_STAT!B103</f>
        <v>42451</v>
      </c>
      <c r="B100" s="5">
        <f>TITRES_STAT!D103</f>
        <v>1.35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1.1159479887846147E-2</v>
      </c>
      <c r="G100" s="2">
        <f t="shared" si="15"/>
        <v>1.1753043545502139E-3</v>
      </c>
      <c r="H100" s="2">
        <f t="shared" si="13"/>
        <v>9.4949702556976003</v>
      </c>
      <c r="I100" s="2">
        <f t="shared" si="14"/>
        <v>90.471626163427089</v>
      </c>
    </row>
    <row r="101" spans="1:9" ht="13.5" x14ac:dyDescent="0.25">
      <c r="A101" s="3">
        <f>TITRES_STAT!B104</f>
        <v>42452</v>
      </c>
      <c r="B101" s="5">
        <f>TITRES_STAT!D104</f>
        <v>1.35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1.0362374181571422E-2</v>
      </c>
      <c r="G101" s="2">
        <f t="shared" si="15"/>
        <v>1.0913540435109129E-3</v>
      </c>
      <c r="H101" s="2">
        <f t="shared" si="13"/>
        <v>9.4949702556976003</v>
      </c>
      <c r="I101" s="2">
        <f t="shared" si="14"/>
        <v>90.471626163427089</v>
      </c>
    </row>
    <row r="102" spans="1:9" ht="13.5" x14ac:dyDescent="0.25">
      <c r="A102" s="3">
        <f>TITRES_STAT!B105</f>
        <v>42453</v>
      </c>
      <c r="B102" s="5">
        <f>TITRES_STAT!D105</f>
        <v>1.35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9.6222045971734622E-3</v>
      </c>
      <c r="G102" s="2">
        <f t="shared" si="15"/>
        <v>1.0134001832601334E-3</v>
      </c>
      <c r="H102" s="2">
        <f t="shared" si="13"/>
        <v>9.4949702556975986</v>
      </c>
      <c r="I102" s="2">
        <f t="shared" si="14"/>
        <v>90.471626163427075</v>
      </c>
    </row>
    <row r="103" spans="1:9" ht="13.5" x14ac:dyDescent="0.25">
      <c r="A103" s="3">
        <f>TITRES_STAT!B106</f>
        <v>42454</v>
      </c>
      <c r="B103" s="5">
        <f>TITRES_STAT!D106</f>
        <v>1.35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8.9349042688039292E-3</v>
      </c>
      <c r="G103" s="2">
        <f t="shared" si="15"/>
        <v>9.4101445588440965E-4</v>
      </c>
      <c r="H103" s="2">
        <f t="shared" si="13"/>
        <v>9.4949702556975986</v>
      </c>
      <c r="I103" s="2">
        <f t="shared" si="14"/>
        <v>90.471626163427075</v>
      </c>
    </row>
    <row r="104" spans="1:9" ht="13.5" x14ac:dyDescent="0.25">
      <c r="A104" s="3">
        <f>TITRES_STAT!B107</f>
        <v>42457</v>
      </c>
      <c r="B104" s="5">
        <f>TITRES_STAT!D107</f>
        <v>1.35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8.2966968210322189E-3</v>
      </c>
      <c r="G104" s="2">
        <f t="shared" si="15"/>
        <v>8.7379913760695185E-4</v>
      </c>
      <c r="H104" s="2">
        <f t="shared" si="13"/>
        <v>9.4949702556975968</v>
      </c>
      <c r="I104" s="2">
        <f t="shared" si="14"/>
        <v>90.471626163427075</v>
      </c>
    </row>
    <row r="105" spans="1:9" ht="13.5" x14ac:dyDescent="0.25">
      <c r="A105" s="3">
        <f>TITRES_STAT!B108</f>
        <v>42458</v>
      </c>
      <c r="B105" s="5">
        <f>TITRES_STAT!D108</f>
        <v>1.35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7.7040756195299173E-3</v>
      </c>
      <c r="G105" s="2">
        <f t="shared" si="15"/>
        <v>8.1138491349216967E-4</v>
      </c>
      <c r="H105" s="2">
        <f t="shared" si="13"/>
        <v>9.494970255697595</v>
      </c>
      <c r="I105" s="2">
        <f t="shared" si="14"/>
        <v>90.471626163427075</v>
      </c>
    </row>
    <row r="106" spans="1:9" ht="13.5" x14ac:dyDescent="0.25">
      <c r="A106" s="3">
        <f>TITRES_STAT!B109</f>
        <v>42459</v>
      </c>
      <c r="B106" s="5">
        <f>TITRES_STAT!D109</f>
        <v>1.35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7.1537845038492087E-3</v>
      </c>
      <c r="G106" s="2">
        <f t="shared" si="15"/>
        <v>7.5342884824272898E-4</v>
      </c>
      <c r="H106" s="2">
        <f t="shared" si="13"/>
        <v>9.494970255697595</v>
      </c>
      <c r="I106" s="2">
        <f t="shared" si="14"/>
        <v>90.471626163427075</v>
      </c>
    </row>
    <row r="107" spans="1:9" ht="13.5" x14ac:dyDescent="0.25">
      <c r="A107" s="3">
        <f>TITRES_STAT!B110</f>
        <v>42460</v>
      </c>
      <c r="B107" s="5">
        <f>TITRES_STAT!D110</f>
        <v>1.35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6.6427998964314078E-3</v>
      </c>
      <c r="G107" s="2">
        <f t="shared" si="15"/>
        <v>6.9961250193967695E-4</v>
      </c>
      <c r="H107" s="2">
        <f t="shared" si="13"/>
        <v>9.4949702556975932</v>
      </c>
      <c r="I107" s="2">
        <f t="shared" si="14"/>
        <v>90.471626163427075</v>
      </c>
    </row>
    <row r="108" spans="1:9" ht="13.5" x14ac:dyDescent="0.25">
      <c r="A108" s="3">
        <f>TITRES_STAT!B111</f>
        <v>42461</v>
      </c>
      <c r="B108" s="5">
        <f>TITRES_STAT!D111</f>
        <v>1.35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6.1683141895434506E-3</v>
      </c>
      <c r="G108" s="2">
        <f t="shared" si="15"/>
        <v>6.4964018037255711E-4</v>
      </c>
      <c r="H108" s="2">
        <f t="shared" si="13"/>
        <v>9.494970255697595</v>
      </c>
      <c r="I108" s="2">
        <f t="shared" si="14"/>
        <v>90.471626163427075</v>
      </c>
    </row>
    <row r="109" spans="1:9" ht="13.5" x14ac:dyDescent="0.25">
      <c r="A109" s="3">
        <f>TITRES_STAT!B112</f>
        <v>42464</v>
      </c>
      <c r="B109" s="5">
        <f>TITRES_STAT!D112</f>
        <v>1.28</v>
      </c>
      <c r="C109" s="2">
        <f t="shared" si="9"/>
        <v>-7.0000000000000062E-2</v>
      </c>
      <c r="D109" s="2">
        <f t="shared" si="10"/>
        <v>0</v>
      </c>
      <c r="E109" s="2">
        <f t="shared" si="11"/>
        <v>7.0000000000000062E-2</v>
      </c>
      <c r="F109" s="2">
        <f t="shared" ref="F109:G124" si="16">((F108*13)+D109)/14</f>
        <v>5.7277203188617759E-3</v>
      </c>
      <c r="G109" s="2">
        <f t="shared" si="16"/>
        <v>5.60323731034595E-3</v>
      </c>
      <c r="H109" s="2">
        <f t="shared" si="13"/>
        <v>1.0222162656373626</v>
      </c>
      <c r="I109" s="2">
        <f t="shared" si="14"/>
        <v>50.549304889266146</v>
      </c>
    </row>
    <row r="110" spans="1:9" ht="13.5" x14ac:dyDescent="0.25">
      <c r="A110" s="3">
        <f>TITRES_STAT!B113</f>
        <v>42465</v>
      </c>
      <c r="B110" s="5">
        <f>TITRES_STAT!D113</f>
        <v>1.22</v>
      </c>
      <c r="C110" s="2">
        <f t="shared" si="9"/>
        <v>-6.0000000000000053E-2</v>
      </c>
      <c r="D110" s="2">
        <f t="shared" si="10"/>
        <v>0</v>
      </c>
      <c r="E110" s="2">
        <f t="shared" si="11"/>
        <v>6.0000000000000053E-2</v>
      </c>
      <c r="F110" s="2">
        <f t="shared" si="16"/>
        <v>5.3185974389430776E-3</v>
      </c>
      <c r="G110" s="2">
        <f t="shared" si="16"/>
        <v>9.4887203596069579E-3</v>
      </c>
      <c r="H110" s="2">
        <f t="shared" si="13"/>
        <v>0.56051788200905361</v>
      </c>
      <c r="I110" s="2">
        <f t="shared" si="14"/>
        <v>35.91870932535727</v>
      </c>
    </row>
    <row r="111" spans="1:9" ht="13.5" x14ac:dyDescent="0.25">
      <c r="A111" s="3">
        <f>TITRES_STAT!B114</f>
        <v>42466</v>
      </c>
      <c r="B111" s="5">
        <f>TITRES_STAT!D114</f>
        <v>1.1599999999999999</v>
      </c>
      <c r="C111" s="2">
        <f t="shared" si="9"/>
        <v>-6.0000000000000053E-2</v>
      </c>
      <c r="D111" s="2">
        <f t="shared" si="10"/>
        <v>0</v>
      </c>
      <c r="E111" s="2">
        <f t="shared" si="11"/>
        <v>6.0000000000000053E-2</v>
      </c>
      <c r="F111" s="2">
        <f t="shared" si="16"/>
        <v>4.9386976218757156E-3</v>
      </c>
      <c r="G111" s="2">
        <f t="shared" si="16"/>
        <v>1.309666890534932E-2</v>
      </c>
      <c r="H111" s="2">
        <f t="shared" si="13"/>
        <v>0.37709570712736806</v>
      </c>
      <c r="I111" s="2">
        <f t="shared" si="14"/>
        <v>27.383405900958948</v>
      </c>
    </row>
    <row r="112" spans="1:9" ht="13.5" x14ac:dyDescent="0.25">
      <c r="A112" s="3">
        <f>TITRES_STAT!B115</f>
        <v>42467</v>
      </c>
      <c r="B112" s="5">
        <f>TITRES_STAT!D115</f>
        <v>1.1299999999999999</v>
      </c>
      <c r="C112" s="2">
        <f t="shared" si="9"/>
        <v>-3.0000000000000027E-2</v>
      </c>
      <c r="D112" s="2">
        <f t="shared" si="10"/>
        <v>0</v>
      </c>
      <c r="E112" s="2">
        <f t="shared" si="11"/>
        <v>3.0000000000000027E-2</v>
      </c>
      <c r="F112" s="2">
        <f t="shared" si="16"/>
        <v>4.5859335060274503E-3</v>
      </c>
      <c r="G112" s="2">
        <f t="shared" si="16"/>
        <v>1.430404969782437E-2</v>
      </c>
      <c r="H112" s="2">
        <f t="shared" si="13"/>
        <v>0.32060385715277301</v>
      </c>
      <c r="I112" s="2">
        <f t="shared" si="14"/>
        <v>24.277065027206277</v>
      </c>
    </row>
    <row r="113" spans="1:9" ht="13.5" x14ac:dyDescent="0.25">
      <c r="A113" s="3">
        <f>TITRES_STAT!B116</f>
        <v>42468</v>
      </c>
      <c r="B113" s="5">
        <f>TITRES_STAT!D116</f>
        <v>1.1399999999999999</v>
      </c>
      <c r="C113" s="2">
        <f t="shared" si="9"/>
        <v>1.0000000000000009E-2</v>
      </c>
      <c r="D113" s="2">
        <f t="shared" si="10"/>
        <v>1.0000000000000009E-2</v>
      </c>
      <c r="E113" s="2">
        <f t="shared" si="11"/>
        <v>0</v>
      </c>
      <c r="F113" s="2">
        <f t="shared" si="16"/>
        <v>4.9726525413112043E-3</v>
      </c>
      <c r="G113" s="2">
        <f t="shared" si="16"/>
        <v>1.3282331862265488E-2</v>
      </c>
      <c r="H113" s="2">
        <f t="shared" si="13"/>
        <v>0.37438098918747004</v>
      </c>
      <c r="I113" s="2">
        <f t="shared" si="14"/>
        <v>27.239971458627565</v>
      </c>
    </row>
    <row r="114" spans="1:9" ht="13.5" x14ac:dyDescent="0.25">
      <c r="A114" s="3">
        <f>TITRES_STAT!B117</f>
        <v>42471</v>
      </c>
      <c r="B114" s="5">
        <f>TITRES_STAT!D117</f>
        <v>1.2</v>
      </c>
      <c r="C114" s="2">
        <f t="shared" si="9"/>
        <v>6.0000000000000053E-2</v>
      </c>
      <c r="D114" s="2">
        <f t="shared" si="10"/>
        <v>6.0000000000000053E-2</v>
      </c>
      <c r="E114" s="2">
        <f t="shared" si="11"/>
        <v>0</v>
      </c>
      <c r="F114" s="2">
        <f t="shared" si="16"/>
        <v>8.9031773597889798E-3</v>
      </c>
      <c r="G114" s="2">
        <f t="shared" si="16"/>
        <v>1.2333593872103667E-2</v>
      </c>
      <c r="H114" s="2">
        <f t="shared" si="13"/>
        <v>0.72186399618089725</v>
      </c>
      <c r="I114" s="2">
        <f t="shared" si="14"/>
        <v>41.923403810172879</v>
      </c>
    </row>
    <row r="115" spans="1:9" ht="13.5" x14ac:dyDescent="0.25">
      <c r="A115" s="3">
        <f>TITRES_STAT!B118</f>
        <v>42472</v>
      </c>
      <c r="B115" s="5">
        <f>TITRES_STAT!D118</f>
        <v>1.21</v>
      </c>
      <c r="C115" s="2">
        <f t="shared" si="9"/>
        <v>1.0000000000000009E-2</v>
      </c>
      <c r="D115" s="2">
        <f t="shared" si="10"/>
        <v>1.0000000000000009E-2</v>
      </c>
      <c r="E115" s="2">
        <f t="shared" si="11"/>
        <v>0</v>
      </c>
      <c r="F115" s="2">
        <f t="shared" si="16"/>
        <v>8.981521834089767E-3</v>
      </c>
      <c r="G115" s="2">
        <f t="shared" si="16"/>
        <v>1.1452622881239119E-2</v>
      </c>
      <c r="H115" s="2">
        <f t="shared" si="13"/>
        <v>0.78423274102587137</v>
      </c>
      <c r="I115" s="2">
        <f t="shared" si="14"/>
        <v>43.953500179296398</v>
      </c>
    </row>
    <row r="116" spans="1:9" ht="13.5" x14ac:dyDescent="0.25">
      <c r="A116" s="3">
        <f>TITRES_STAT!B119</f>
        <v>42473</v>
      </c>
      <c r="B116" s="5">
        <f>TITRES_STAT!D119</f>
        <v>1.21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8.3399845602262126E-3</v>
      </c>
      <c r="G116" s="2">
        <f t="shared" si="16"/>
        <v>1.0634578389722038E-2</v>
      </c>
      <c r="H116" s="2">
        <f t="shared" si="13"/>
        <v>0.78423274102587148</v>
      </c>
      <c r="I116" s="2">
        <f t="shared" si="14"/>
        <v>43.953500179296405</v>
      </c>
    </row>
    <row r="117" spans="1:9" ht="13.5" x14ac:dyDescent="0.25">
      <c r="A117" s="3">
        <f>TITRES_STAT!B120</f>
        <v>42474</v>
      </c>
      <c r="B117" s="5">
        <f>TITRES_STAT!D120</f>
        <v>1.22</v>
      </c>
      <c r="C117" s="2">
        <f t="shared" si="9"/>
        <v>1.0000000000000009E-2</v>
      </c>
      <c r="D117" s="2">
        <f t="shared" si="10"/>
        <v>1.0000000000000009E-2</v>
      </c>
      <c r="E117" s="2">
        <f t="shared" si="11"/>
        <v>0</v>
      </c>
      <c r="F117" s="2">
        <f t="shared" si="16"/>
        <v>8.4585570916386275E-3</v>
      </c>
      <c r="G117" s="2">
        <f t="shared" si="16"/>
        <v>9.8749656475990346E-3</v>
      </c>
      <c r="H117" s="2">
        <f t="shared" si="13"/>
        <v>0.85656572321294222</v>
      </c>
      <c r="I117" s="2">
        <f t="shared" si="14"/>
        <v>46.137107483088919</v>
      </c>
    </row>
    <row r="118" spans="1:9" ht="13.5" x14ac:dyDescent="0.25">
      <c r="A118" s="3">
        <f>TITRES_STAT!B121</f>
        <v>42475</v>
      </c>
      <c r="B118" s="5">
        <f>TITRES_STAT!D121</f>
        <v>1.25</v>
      </c>
      <c r="C118" s="2">
        <f t="shared" si="9"/>
        <v>3.0000000000000027E-2</v>
      </c>
      <c r="D118" s="2">
        <f t="shared" si="10"/>
        <v>3.0000000000000027E-2</v>
      </c>
      <c r="E118" s="2">
        <f t="shared" si="11"/>
        <v>0</v>
      </c>
      <c r="F118" s="2">
        <f t="shared" si="16"/>
        <v>9.9972315850930128E-3</v>
      </c>
      <c r="G118" s="2">
        <f t="shared" si="16"/>
        <v>9.1696109584848175E-3</v>
      </c>
      <c r="H118" s="2">
        <f t="shared" si="13"/>
        <v>1.0902568964327088</v>
      </c>
      <c r="I118" s="2">
        <f t="shared" si="14"/>
        <v>52.158990518982229</v>
      </c>
    </row>
    <row r="119" spans="1:9" ht="13.5" x14ac:dyDescent="0.25">
      <c r="A119" s="3">
        <f>TITRES_STAT!B122</f>
        <v>42478</v>
      </c>
      <c r="B119" s="5">
        <f>TITRES_STAT!D122</f>
        <v>1.28</v>
      </c>
      <c r="C119" s="2">
        <f t="shared" si="9"/>
        <v>3.0000000000000027E-2</v>
      </c>
      <c r="D119" s="2">
        <f t="shared" si="10"/>
        <v>3.0000000000000027E-2</v>
      </c>
      <c r="E119" s="2">
        <f t="shared" si="11"/>
        <v>0</v>
      </c>
      <c r="F119" s="2">
        <f t="shared" si="16"/>
        <v>1.1426000757586371E-2</v>
      </c>
      <c r="G119" s="2">
        <f t="shared" si="16"/>
        <v>8.5146387471644724E-3</v>
      </c>
      <c r="H119" s="2">
        <f t="shared" si="13"/>
        <v>1.3419243137463035</v>
      </c>
      <c r="I119" s="2">
        <f t="shared" si="14"/>
        <v>57.300071819984176</v>
      </c>
    </row>
    <row r="120" spans="1:9" ht="13.5" x14ac:dyDescent="0.25">
      <c r="A120" s="3">
        <f>TITRES_STAT!B123</f>
        <v>42479</v>
      </c>
      <c r="B120" s="5">
        <f>TITRES_STAT!D123</f>
        <v>1.25</v>
      </c>
      <c r="C120" s="2">
        <f t="shared" si="9"/>
        <v>-3.0000000000000027E-2</v>
      </c>
      <c r="D120" s="2">
        <f t="shared" si="10"/>
        <v>0</v>
      </c>
      <c r="E120" s="2">
        <f t="shared" si="11"/>
        <v>3.0000000000000027E-2</v>
      </c>
      <c r="F120" s="2">
        <f t="shared" si="16"/>
        <v>1.0609857846330201E-2</v>
      </c>
      <c r="G120" s="2">
        <f t="shared" si="16"/>
        <v>1.0049307408081298E-2</v>
      </c>
      <c r="H120" s="2">
        <f t="shared" si="13"/>
        <v>1.0557800070677634</v>
      </c>
      <c r="I120" s="2">
        <f t="shared" si="14"/>
        <v>51.356662845148612</v>
      </c>
    </row>
    <row r="121" spans="1:9" ht="13.5" x14ac:dyDescent="0.25">
      <c r="A121" s="3">
        <f>TITRES_STAT!B124</f>
        <v>42480</v>
      </c>
      <c r="B121" s="5">
        <f>TITRES_STAT!D124</f>
        <v>1.25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9.8520108573066142E-3</v>
      </c>
      <c r="G121" s="2">
        <f t="shared" si="16"/>
        <v>9.3314997360754905E-3</v>
      </c>
      <c r="H121" s="2">
        <f t="shared" si="13"/>
        <v>1.0557800070677634</v>
      </c>
      <c r="I121" s="2">
        <f t="shared" si="14"/>
        <v>51.356662845148612</v>
      </c>
    </row>
    <row r="122" spans="1:9" ht="13.5" x14ac:dyDescent="0.25">
      <c r="A122" s="3">
        <f>TITRES_STAT!B125</f>
        <v>42481</v>
      </c>
      <c r="B122" s="5">
        <f>TITRES_STAT!D125</f>
        <v>1.25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9.1482957960704273E-3</v>
      </c>
      <c r="G122" s="2">
        <f t="shared" si="16"/>
        <v>8.6649640406415273E-3</v>
      </c>
      <c r="H122" s="2">
        <f t="shared" si="13"/>
        <v>1.0557800070677634</v>
      </c>
      <c r="I122" s="2">
        <f t="shared" si="14"/>
        <v>51.356662845148612</v>
      </c>
    </row>
    <row r="123" spans="1:9" ht="13.5" x14ac:dyDescent="0.25">
      <c r="A123" s="3">
        <f>TITRES_STAT!B126</f>
        <v>42482</v>
      </c>
      <c r="B123" s="5">
        <f>TITRES_STAT!D126</f>
        <v>1.25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8.4948460963511115E-3</v>
      </c>
      <c r="G123" s="2">
        <f t="shared" si="16"/>
        <v>8.0460380377385607E-3</v>
      </c>
      <c r="H123" s="2">
        <f t="shared" si="13"/>
        <v>1.0557800070677634</v>
      </c>
      <c r="I123" s="2">
        <f t="shared" si="14"/>
        <v>51.356662845148612</v>
      </c>
    </row>
    <row r="124" spans="1:9" ht="13.5" x14ac:dyDescent="0.25">
      <c r="A124" s="3">
        <f>TITRES_STAT!B127</f>
        <v>42485</v>
      </c>
      <c r="B124" s="5">
        <f>TITRES_STAT!D127</f>
        <v>1.25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7.8880713751831744E-3</v>
      </c>
      <c r="G124" s="2">
        <f t="shared" si="16"/>
        <v>7.4713210350429498E-3</v>
      </c>
      <c r="H124" s="2">
        <f t="shared" si="13"/>
        <v>1.0557800070677634</v>
      </c>
      <c r="I124" s="2">
        <f t="shared" si="14"/>
        <v>51.356662845148612</v>
      </c>
    </row>
    <row r="125" spans="1:9" ht="13.5" x14ac:dyDescent="0.25">
      <c r="A125" s="3">
        <f>TITRES_STAT!B128</f>
        <v>42486</v>
      </c>
      <c r="B125" s="5">
        <f>TITRES_STAT!D128</f>
        <v>1.25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7.324637705527234E-3</v>
      </c>
      <c r="G125" s="2">
        <f t="shared" si="17"/>
        <v>6.9376552468255965E-3</v>
      </c>
      <c r="H125" s="2">
        <f t="shared" si="13"/>
        <v>1.0557800070677634</v>
      </c>
      <c r="I125" s="2">
        <f t="shared" si="14"/>
        <v>51.356662845148612</v>
      </c>
    </row>
    <row r="126" spans="1:9" ht="13.5" x14ac:dyDescent="0.25">
      <c r="A126" s="3">
        <f>TITRES_STAT!B129</f>
        <v>42487</v>
      </c>
      <c r="B126" s="5">
        <f>TITRES_STAT!D129</f>
        <v>1.25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6.8014492979895742E-3</v>
      </c>
      <c r="G126" s="2">
        <f t="shared" si="17"/>
        <v>6.4421084434809111E-3</v>
      </c>
      <c r="H126" s="2">
        <f t="shared" si="13"/>
        <v>1.0557800070677634</v>
      </c>
      <c r="I126" s="2">
        <f t="shared" si="14"/>
        <v>51.356662845148612</v>
      </c>
    </row>
    <row r="127" spans="1:9" ht="13.5" x14ac:dyDescent="0.25">
      <c r="A127" s="3">
        <f>TITRES_STAT!B130</f>
        <v>42488</v>
      </c>
      <c r="B127" s="5">
        <f>TITRES_STAT!D130</f>
        <v>1.25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6.3156314909903191E-3</v>
      </c>
      <c r="G127" s="2">
        <f t="shared" si="17"/>
        <v>5.9819578403751319E-3</v>
      </c>
      <c r="H127" s="2">
        <f t="shared" si="13"/>
        <v>1.0557800070677634</v>
      </c>
      <c r="I127" s="2">
        <f t="shared" si="14"/>
        <v>51.356662845148612</v>
      </c>
    </row>
    <row r="128" spans="1:9" ht="13.5" x14ac:dyDescent="0.25">
      <c r="A128" s="3">
        <f>TITRES_STAT!B131</f>
        <v>42489</v>
      </c>
      <c r="B128" s="5">
        <f>TITRES_STAT!D131</f>
        <v>1.3</v>
      </c>
      <c r="C128" s="2">
        <f t="shared" si="9"/>
        <v>5.0000000000000044E-2</v>
      </c>
      <c r="D128" s="2">
        <f t="shared" si="10"/>
        <v>5.0000000000000044E-2</v>
      </c>
      <c r="E128" s="2">
        <f t="shared" si="11"/>
        <v>0</v>
      </c>
      <c r="F128" s="2">
        <f t="shared" si="17"/>
        <v>9.4359435273481552E-3</v>
      </c>
      <c r="G128" s="2">
        <f t="shared" si="17"/>
        <v>5.554675137491194E-3</v>
      </c>
      <c r="H128" s="2">
        <f t="shared" si="13"/>
        <v>1.6987390430198879</v>
      </c>
      <c r="I128" s="2">
        <f t="shared" si="14"/>
        <v>62.945657803171649</v>
      </c>
    </row>
    <row r="129" spans="1:9" ht="13.5" x14ac:dyDescent="0.25">
      <c r="A129" s="3">
        <f>TITRES_STAT!B132</f>
        <v>42492</v>
      </c>
      <c r="B129" s="5">
        <f>TITRES_STAT!D132</f>
        <v>1.25</v>
      </c>
      <c r="C129" s="2">
        <f t="shared" si="9"/>
        <v>-5.0000000000000044E-2</v>
      </c>
      <c r="D129" s="2">
        <f t="shared" si="10"/>
        <v>0</v>
      </c>
      <c r="E129" s="2">
        <f t="shared" si="11"/>
        <v>5.0000000000000044E-2</v>
      </c>
      <c r="F129" s="2">
        <f t="shared" si="17"/>
        <v>8.7619475611090021E-3</v>
      </c>
      <c r="G129" s="2">
        <f t="shared" si="17"/>
        <v>8.7293411990989698E-3</v>
      </c>
      <c r="H129" s="2">
        <f t="shared" si="13"/>
        <v>1.0037352603439762</v>
      </c>
      <c r="I129" s="2">
        <f t="shared" si="14"/>
        <v>50.093207431587921</v>
      </c>
    </row>
    <row r="130" spans="1:9" ht="13.5" x14ac:dyDescent="0.25">
      <c r="A130" s="3">
        <f>TITRES_STAT!B133</f>
        <v>42493</v>
      </c>
      <c r="B130" s="5">
        <f>TITRES_STAT!D133</f>
        <v>1.25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8.13609416388693E-3</v>
      </c>
      <c r="G130" s="2">
        <f t="shared" si="17"/>
        <v>8.1058168277347575E-3</v>
      </c>
      <c r="H130" s="2">
        <f t="shared" si="13"/>
        <v>1.0037352603439762</v>
      </c>
      <c r="I130" s="2">
        <f t="shared" si="14"/>
        <v>50.093207431587921</v>
      </c>
    </row>
    <row r="131" spans="1:9" ht="13.5" x14ac:dyDescent="0.25">
      <c r="A131" s="3">
        <f>TITRES_STAT!B134</f>
        <v>42494</v>
      </c>
      <c r="B131" s="5">
        <f>TITRES_STAT!D134</f>
        <v>1.25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7.5549445807521496E-3</v>
      </c>
      <c r="G131" s="2">
        <f t="shared" si="17"/>
        <v>7.5268299114679893E-3</v>
      </c>
      <c r="H131" s="2">
        <f t="shared" si="13"/>
        <v>1.0037352603439762</v>
      </c>
      <c r="I131" s="2">
        <f t="shared" si="14"/>
        <v>50.093207431587921</v>
      </c>
    </row>
    <row r="132" spans="1:9" ht="13.5" x14ac:dyDescent="0.25">
      <c r="A132" s="3">
        <f>TITRES_STAT!B135</f>
        <v>42495</v>
      </c>
      <c r="B132" s="5">
        <f>TITRES_STAT!D135</f>
        <v>1.25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7.0153056821269958E-3</v>
      </c>
      <c r="G132" s="2">
        <f t="shared" si="17"/>
        <v>6.9891992035059905E-3</v>
      </c>
      <c r="H132" s="2">
        <f t="shared" si="13"/>
        <v>1.0037352603439762</v>
      </c>
      <c r="I132" s="2">
        <f t="shared" si="14"/>
        <v>50.093207431587921</v>
      </c>
    </row>
    <row r="133" spans="1:9" ht="13.5" x14ac:dyDescent="0.25">
      <c r="A133" s="3">
        <f>TITRES_STAT!B136</f>
        <v>42496</v>
      </c>
      <c r="B133" s="5">
        <f>TITRES_STAT!D136</f>
        <v>1.25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6.5142124191179245E-3</v>
      </c>
      <c r="G133" s="2">
        <f t="shared" si="17"/>
        <v>6.4899706889698485E-3</v>
      </c>
      <c r="H133" s="2">
        <f t="shared" si="13"/>
        <v>1.003735260343976</v>
      </c>
      <c r="I133" s="2">
        <f t="shared" si="14"/>
        <v>50.093207431587913</v>
      </c>
    </row>
    <row r="134" spans="1:9" ht="13.5" x14ac:dyDescent="0.25">
      <c r="A134" s="3">
        <f>TITRES_STAT!B137</f>
        <v>42499</v>
      </c>
      <c r="B134" s="5">
        <f>TITRES_STAT!D137</f>
        <v>1.25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6.0489115320380722E-3</v>
      </c>
      <c r="G134" s="2">
        <f t="shared" si="17"/>
        <v>6.0264013540434315E-3</v>
      </c>
      <c r="H134" s="2">
        <f t="shared" si="13"/>
        <v>1.0037352603439758</v>
      </c>
      <c r="I134" s="2">
        <f t="shared" si="14"/>
        <v>50.093207431587899</v>
      </c>
    </row>
    <row r="135" spans="1:9" ht="13.5" x14ac:dyDescent="0.25">
      <c r="A135" s="3">
        <f>TITRES_STAT!B138</f>
        <v>42500</v>
      </c>
      <c r="B135" s="5">
        <f>TITRES_STAT!D138</f>
        <v>1.25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5.616846422606782E-3</v>
      </c>
      <c r="G135" s="2">
        <f t="shared" si="17"/>
        <v>5.5959441144689008E-3</v>
      </c>
      <c r="H135" s="2">
        <f t="shared" si="13"/>
        <v>1.003735260343976</v>
      </c>
      <c r="I135" s="2">
        <f t="shared" si="14"/>
        <v>50.093207431587913</v>
      </c>
    </row>
    <row r="136" spans="1:9" ht="13.5" x14ac:dyDescent="0.25">
      <c r="A136" s="3">
        <f>TITRES_STAT!B139</f>
        <v>42501</v>
      </c>
      <c r="B136" s="5">
        <f>TITRES_STAT!D139</f>
        <v>1.3</v>
      </c>
      <c r="C136" s="2">
        <f t="shared" si="18"/>
        <v>5.0000000000000044E-2</v>
      </c>
      <c r="D136" s="2">
        <f t="shared" si="19"/>
        <v>5.0000000000000044E-2</v>
      </c>
      <c r="E136" s="2">
        <f t="shared" si="20"/>
        <v>0</v>
      </c>
      <c r="F136" s="2">
        <f t="shared" si="17"/>
        <v>8.7870716781348716E-3</v>
      </c>
      <c r="G136" s="2">
        <f t="shared" si="17"/>
        <v>5.1962338205782648E-3</v>
      </c>
      <c r="H136" s="2">
        <f t="shared" si="13"/>
        <v>1.6910462426336694</v>
      </c>
      <c r="I136" s="2">
        <f t="shared" si="14"/>
        <v>62.839731842685794</v>
      </c>
    </row>
    <row r="137" spans="1:9" ht="13.5" x14ac:dyDescent="0.25">
      <c r="A137" s="3">
        <f>TITRES_STAT!B140</f>
        <v>42502</v>
      </c>
      <c r="B137" s="5">
        <f>TITRES_STAT!D140</f>
        <v>1.3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8.1594237011252384E-3</v>
      </c>
      <c r="G137" s="2">
        <f t="shared" si="17"/>
        <v>4.8250742619655312E-3</v>
      </c>
      <c r="H137" s="2">
        <f t="shared" si="13"/>
        <v>1.6910462426336696</v>
      </c>
      <c r="I137" s="2">
        <f t="shared" si="14"/>
        <v>62.839731842685794</v>
      </c>
    </row>
    <row r="138" spans="1:9" ht="13.5" x14ac:dyDescent="0.25">
      <c r="A138" s="3">
        <f>TITRES_STAT!B141</f>
        <v>42503</v>
      </c>
      <c r="B138" s="5">
        <f>TITRES_STAT!D141</f>
        <v>1.3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7.5766077224734352E-3</v>
      </c>
      <c r="G138" s="2">
        <f t="shared" si="17"/>
        <v>4.4804261003965644E-3</v>
      </c>
      <c r="H138" s="2">
        <f t="shared" si="13"/>
        <v>1.6910462426336696</v>
      </c>
      <c r="I138" s="2">
        <f t="shared" si="14"/>
        <v>62.839731842685794</v>
      </c>
    </row>
    <row r="139" spans="1:9" ht="13.5" x14ac:dyDescent="0.25">
      <c r="A139" s="3">
        <f>TITRES_STAT!B142</f>
        <v>42506</v>
      </c>
      <c r="B139" s="5">
        <f>TITRES_STAT!D142</f>
        <v>1.3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7.035421456582475E-3</v>
      </c>
      <c r="G139" s="2">
        <f t="shared" si="17"/>
        <v>4.1603956646539524E-3</v>
      </c>
      <c r="H139" s="2">
        <f t="shared" si="13"/>
        <v>1.6910462426336696</v>
      </c>
      <c r="I139" s="2">
        <f t="shared" si="14"/>
        <v>62.839731842685794</v>
      </c>
    </row>
    <row r="140" spans="1:9" ht="13.5" x14ac:dyDescent="0.25">
      <c r="A140" s="3">
        <f>TITRES_STAT!B143</f>
        <v>42507</v>
      </c>
      <c r="B140" s="5">
        <f>TITRES_STAT!D143</f>
        <v>1.33</v>
      </c>
      <c r="C140" s="2">
        <f t="shared" si="18"/>
        <v>3.0000000000000027E-2</v>
      </c>
      <c r="D140" s="2">
        <f t="shared" si="19"/>
        <v>3.0000000000000027E-2</v>
      </c>
      <c r="E140" s="2">
        <f t="shared" si="20"/>
        <v>0</v>
      </c>
      <c r="F140" s="2">
        <f t="shared" si="17"/>
        <v>8.6757484953980148E-3</v>
      </c>
      <c r="G140" s="2">
        <f t="shared" si="17"/>
        <v>3.8632245457500989E-3</v>
      </c>
      <c r="H140" s="2">
        <f t="shared" si="13"/>
        <v>2.2457272137966022</v>
      </c>
      <c r="I140" s="2">
        <f t="shared" si="14"/>
        <v>69.19026356406961</v>
      </c>
    </row>
    <row r="141" spans="1:9" ht="13.5" x14ac:dyDescent="0.25">
      <c r="A141" s="3">
        <f>TITRES_STAT!B144</f>
        <v>42508</v>
      </c>
      <c r="B141" s="5">
        <f>TITRES_STAT!D144</f>
        <v>1.4</v>
      </c>
      <c r="C141" s="2">
        <f t="shared" si="18"/>
        <v>6.999999999999984E-2</v>
      </c>
      <c r="D141" s="2">
        <f t="shared" si="19"/>
        <v>6.999999999999984E-2</v>
      </c>
      <c r="E141" s="2">
        <f t="shared" si="20"/>
        <v>0</v>
      </c>
      <c r="F141" s="2">
        <f t="shared" ref="F141:G156" si="21">((F140*13)+D141)/14</f>
        <v>1.3056052174298144E-2</v>
      </c>
      <c r="G141" s="2">
        <f t="shared" si="21"/>
        <v>3.5872799353393776E-3</v>
      </c>
      <c r="H141" s="2">
        <f t="shared" si="13"/>
        <v>3.6395409362060183</v>
      </c>
      <c r="I141" s="2">
        <f t="shared" si="14"/>
        <v>78.446143406210581</v>
      </c>
    </row>
    <row r="142" spans="1:9" ht="13.5" x14ac:dyDescent="0.25">
      <c r="A142" s="3">
        <f>TITRES_STAT!B145</f>
        <v>42509</v>
      </c>
      <c r="B142" s="5">
        <f>TITRES_STAT!D145</f>
        <v>1.48</v>
      </c>
      <c r="C142" s="2">
        <f t="shared" si="18"/>
        <v>8.0000000000000071E-2</v>
      </c>
      <c r="D142" s="2">
        <f t="shared" si="19"/>
        <v>8.0000000000000071E-2</v>
      </c>
      <c r="E142" s="2">
        <f t="shared" si="20"/>
        <v>0</v>
      </c>
      <c r="F142" s="2">
        <f t="shared" si="21"/>
        <v>1.7837762733276852E-2</v>
      </c>
      <c r="G142" s="2">
        <f t="shared" si="21"/>
        <v>3.3310456542437077E-3</v>
      </c>
      <c r="H142" s="2">
        <f t="shared" si="13"/>
        <v>5.3550039791714594</v>
      </c>
      <c r="I142" s="2">
        <f t="shared" si="14"/>
        <v>84.26436862545637</v>
      </c>
    </row>
    <row r="143" spans="1:9" ht="13.5" x14ac:dyDescent="0.25">
      <c r="A143" s="3">
        <f>TITRES_STAT!B146</f>
        <v>42510</v>
      </c>
      <c r="B143" s="5">
        <f>TITRES_STAT!D146</f>
        <v>1.55</v>
      </c>
      <c r="C143" s="2">
        <f t="shared" si="18"/>
        <v>7.0000000000000062E-2</v>
      </c>
      <c r="D143" s="2">
        <f t="shared" si="19"/>
        <v>7.0000000000000062E-2</v>
      </c>
      <c r="E143" s="2">
        <f t="shared" si="20"/>
        <v>0</v>
      </c>
      <c r="F143" s="2">
        <f t="shared" si="21"/>
        <v>2.1563636823757084E-2</v>
      </c>
      <c r="G143" s="2">
        <f t="shared" si="21"/>
        <v>3.0931138217977286E-3</v>
      </c>
      <c r="H143" s="2">
        <f t="shared" si="13"/>
        <v>6.9714980004273563</v>
      </c>
      <c r="I143" s="2">
        <f t="shared" si="14"/>
        <v>87.455306393523657</v>
      </c>
    </row>
    <row r="144" spans="1:9" ht="13.5" x14ac:dyDescent="0.25">
      <c r="A144" s="3">
        <f>TITRES_STAT!B147</f>
        <v>42513</v>
      </c>
      <c r="B144" s="5">
        <f>TITRES_STAT!D147</f>
        <v>1.61</v>
      </c>
      <c r="C144" s="2">
        <f t="shared" si="18"/>
        <v>6.0000000000000053E-2</v>
      </c>
      <c r="D144" s="2">
        <f t="shared" si="19"/>
        <v>6.0000000000000053E-2</v>
      </c>
      <c r="E144" s="2">
        <f t="shared" si="20"/>
        <v>0</v>
      </c>
      <c r="F144" s="2">
        <f t="shared" si="21"/>
        <v>2.4309091336345869E-2</v>
      </c>
      <c r="G144" s="2">
        <f t="shared" si="21"/>
        <v>2.872177120240748E-3</v>
      </c>
      <c r="H144" s="2">
        <f t="shared" si="13"/>
        <v>8.4636463277404932</v>
      </c>
      <c r="I144" s="2">
        <f t="shared" si="14"/>
        <v>89.43324839740967</v>
      </c>
    </row>
    <row r="145" spans="1:9" ht="13.5" x14ac:dyDescent="0.25">
      <c r="A145" s="3">
        <f>TITRES_STAT!B148</f>
        <v>42514</v>
      </c>
      <c r="B145" s="5">
        <f>TITRES_STAT!D148</f>
        <v>1.61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2.2572727669464023E-2</v>
      </c>
      <c r="G145" s="2">
        <f t="shared" si="21"/>
        <v>2.6670216116521234E-3</v>
      </c>
      <c r="H145" s="2">
        <f t="shared" ref="H145:H208" si="22">F145/G145</f>
        <v>8.4636463277404914</v>
      </c>
      <c r="I145" s="2">
        <f t="shared" ref="I145:I208" si="23">IF(G145=0,100,100-(100/(1+H145)))</f>
        <v>89.43324839740967</v>
      </c>
    </row>
    <row r="146" spans="1:9" ht="13.5" x14ac:dyDescent="0.25">
      <c r="A146" s="3">
        <f>TITRES_STAT!B149</f>
        <v>42515</v>
      </c>
      <c r="B146" s="5">
        <f>TITRES_STAT!D149</f>
        <v>1.61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2.0960389978788022E-2</v>
      </c>
      <c r="G146" s="2">
        <f t="shared" si="21"/>
        <v>2.4765200679626861E-3</v>
      </c>
      <c r="H146" s="2">
        <f t="shared" si="22"/>
        <v>8.4636463277404914</v>
      </c>
      <c r="I146" s="2">
        <f t="shared" si="23"/>
        <v>89.43324839740967</v>
      </c>
    </row>
    <row r="147" spans="1:9" ht="13.5" x14ac:dyDescent="0.25">
      <c r="A147" s="3">
        <f>TITRES_STAT!B150</f>
        <v>42516</v>
      </c>
      <c r="B147" s="5">
        <f>TITRES_STAT!D150</f>
        <v>1.53</v>
      </c>
      <c r="C147" s="2">
        <f t="shared" si="18"/>
        <v>-8.0000000000000071E-2</v>
      </c>
      <c r="D147" s="2">
        <f t="shared" si="19"/>
        <v>0</v>
      </c>
      <c r="E147" s="2">
        <f t="shared" si="20"/>
        <v>8.0000000000000071E-2</v>
      </c>
      <c r="F147" s="2">
        <f t="shared" si="21"/>
        <v>1.9463219266017451E-2</v>
      </c>
      <c r="G147" s="2">
        <f t="shared" si="21"/>
        <v>8.0139114916796417E-3</v>
      </c>
      <c r="H147" s="2">
        <f t="shared" si="22"/>
        <v>2.4286790896336865</v>
      </c>
      <c r="I147" s="2">
        <f t="shared" si="23"/>
        <v>70.834249171250434</v>
      </c>
    </row>
    <row r="148" spans="1:9" ht="13.5" x14ac:dyDescent="0.25">
      <c r="A148" s="3">
        <f>TITRES_STAT!B151</f>
        <v>42517</v>
      </c>
      <c r="B148" s="5">
        <f>TITRES_STAT!D151</f>
        <v>1.53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1.8072989318444779E-2</v>
      </c>
      <c r="G148" s="2">
        <f t="shared" si="21"/>
        <v>7.4414892422739534E-3</v>
      </c>
      <c r="H148" s="2">
        <f t="shared" si="22"/>
        <v>2.4286790896336869</v>
      </c>
      <c r="I148" s="2">
        <f t="shared" si="23"/>
        <v>70.834249171250434</v>
      </c>
    </row>
    <row r="149" spans="1:9" ht="13.5" x14ac:dyDescent="0.25">
      <c r="A149" s="3">
        <f>TITRES_STAT!B152</f>
        <v>42520</v>
      </c>
      <c r="B149" s="5">
        <f>TITRES_STAT!D152</f>
        <v>1.53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1.6782061509984438E-2</v>
      </c>
      <c r="G149" s="2">
        <f t="shared" si="21"/>
        <v>6.9099542963972421E-3</v>
      </c>
      <c r="H149" s="2">
        <f t="shared" si="22"/>
        <v>2.4286790896336869</v>
      </c>
      <c r="I149" s="2">
        <f t="shared" si="23"/>
        <v>70.834249171250434</v>
      </c>
    </row>
    <row r="150" spans="1:9" ht="13.5" x14ac:dyDescent="0.25">
      <c r="A150" s="3">
        <f>TITRES_STAT!B153</f>
        <v>42521</v>
      </c>
      <c r="B150" s="5">
        <f>TITRES_STAT!D153</f>
        <v>1.53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1.5583342830699834E-2</v>
      </c>
      <c r="G150" s="2">
        <f t="shared" si="21"/>
        <v>6.4163861323688681E-3</v>
      </c>
      <c r="H150" s="2">
        <f t="shared" si="22"/>
        <v>2.4286790896336865</v>
      </c>
      <c r="I150" s="2">
        <f t="shared" si="23"/>
        <v>70.834249171250434</v>
      </c>
    </row>
    <row r="151" spans="1:9" ht="13.5" x14ac:dyDescent="0.25">
      <c r="A151" s="3">
        <f>TITRES_STAT!B154</f>
        <v>42522</v>
      </c>
      <c r="B151" s="5">
        <f>TITRES_STAT!D154</f>
        <v>1.53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1.4470246914221274E-2</v>
      </c>
      <c r="G151" s="2">
        <f t="shared" si="21"/>
        <v>5.9580728371996638E-3</v>
      </c>
      <c r="H151" s="2">
        <f t="shared" si="22"/>
        <v>2.4286790896336865</v>
      </c>
      <c r="I151" s="2">
        <f t="shared" si="23"/>
        <v>70.834249171250434</v>
      </c>
    </row>
    <row r="152" spans="1:9" ht="13.5" x14ac:dyDescent="0.25">
      <c r="A152" s="3">
        <f>TITRES_STAT!B155</f>
        <v>42523</v>
      </c>
      <c r="B152" s="5">
        <f>TITRES_STAT!D155</f>
        <v>1.53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1.3436657848919755E-2</v>
      </c>
      <c r="G152" s="2">
        <f t="shared" si="21"/>
        <v>5.5324962059711156E-3</v>
      </c>
      <c r="H152" s="2">
        <f t="shared" si="22"/>
        <v>2.4286790896336869</v>
      </c>
      <c r="I152" s="2">
        <f t="shared" si="23"/>
        <v>70.834249171250434</v>
      </c>
    </row>
    <row r="153" spans="1:9" ht="13.5" x14ac:dyDescent="0.25">
      <c r="A153" s="3">
        <f>TITRES_STAT!B156</f>
        <v>42524</v>
      </c>
      <c r="B153" s="5">
        <f>TITRES_STAT!D156</f>
        <v>1.5</v>
      </c>
      <c r="C153" s="2">
        <f t="shared" si="18"/>
        <v>-3.0000000000000027E-2</v>
      </c>
      <c r="D153" s="2">
        <f t="shared" si="19"/>
        <v>0</v>
      </c>
      <c r="E153" s="2">
        <f t="shared" si="20"/>
        <v>3.0000000000000027E-2</v>
      </c>
      <c r="F153" s="2">
        <f t="shared" si="21"/>
        <v>1.2476896573996915E-2</v>
      </c>
      <c r="G153" s="2">
        <f t="shared" si="21"/>
        <v>7.2801750484017521E-3</v>
      </c>
      <c r="H153" s="2">
        <f t="shared" si="22"/>
        <v>1.7138182105574538</v>
      </c>
      <c r="I153" s="2">
        <f t="shared" si="23"/>
        <v>63.15154802522359</v>
      </c>
    </row>
    <row r="154" spans="1:9" ht="13.5" x14ac:dyDescent="0.25">
      <c r="A154" s="3">
        <f>TITRES_STAT!B157</f>
        <v>42527</v>
      </c>
      <c r="B154" s="5">
        <f>TITRES_STAT!D157</f>
        <v>1.5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1.158568967585428E-2</v>
      </c>
      <c r="G154" s="2">
        <f t="shared" si="21"/>
        <v>6.7601625449444846E-3</v>
      </c>
      <c r="H154" s="2">
        <f t="shared" si="22"/>
        <v>1.713818210557454</v>
      </c>
      <c r="I154" s="2">
        <f t="shared" si="23"/>
        <v>63.15154802522359</v>
      </c>
    </row>
    <row r="155" spans="1:9" ht="13.5" x14ac:dyDescent="0.25">
      <c r="A155" s="3">
        <f>TITRES_STAT!B158</f>
        <v>42528</v>
      </c>
      <c r="B155" s="5">
        <f>TITRES_STAT!D158</f>
        <v>1.56</v>
      </c>
      <c r="C155" s="2">
        <f t="shared" si="18"/>
        <v>6.0000000000000053E-2</v>
      </c>
      <c r="D155" s="2">
        <f t="shared" si="19"/>
        <v>6.0000000000000053E-2</v>
      </c>
      <c r="E155" s="2">
        <f t="shared" si="20"/>
        <v>0</v>
      </c>
      <c r="F155" s="2">
        <f t="shared" si="21"/>
        <v>1.504385469900755E-2</v>
      </c>
      <c r="G155" s="2">
        <f t="shared" si="21"/>
        <v>6.277293791734165E-3</v>
      </c>
      <c r="H155" s="2">
        <f t="shared" si="22"/>
        <v>2.3965509976316617</v>
      </c>
      <c r="I155" s="2">
        <f t="shared" si="23"/>
        <v>70.558369337092913</v>
      </c>
    </row>
    <row r="156" spans="1:9" ht="13.5" x14ac:dyDescent="0.25">
      <c r="A156" s="3">
        <f>TITRES_STAT!B159</f>
        <v>42529</v>
      </c>
      <c r="B156" s="5">
        <f>TITRES_STAT!D159</f>
        <v>1.6</v>
      </c>
      <c r="C156" s="2">
        <f t="shared" si="18"/>
        <v>4.0000000000000036E-2</v>
      </c>
      <c r="D156" s="2">
        <f t="shared" si="19"/>
        <v>4.0000000000000036E-2</v>
      </c>
      <c r="E156" s="2">
        <f t="shared" si="20"/>
        <v>0</v>
      </c>
      <c r="F156" s="2">
        <f t="shared" si="21"/>
        <v>1.6826436506221298E-2</v>
      </c>
      <c r="G156" s="2">
        <f t="shared" si="21"/>
        <v>5.8289156637531536E-3</v>
      </c>
      <c r="H156" s="2">
        <f t="shared" si="22"/>
        <v>2.8867181268131441</v>
      </c>
      <c r="I156" s="2">
        <f t="shared" si="23"/>
        <v>74.27135265865202</v>
      </c>
    </row>
    <row r="157" spans="1:9" ht="13.5" x14ac:dyDescent="0.25">
      <c r="A157" s="3">
        <f>TITRES_STAT!B160</f>
        <v>42530</v>
      </c>
      <c r="B157" s="5">
        <f>TITRES_STAT!D160</f>
        <v>1.62</v>
      </c>
      <c r="C157" s="2">
        <f t="shared" si="18"/>
        <v>2.0000000000000018E-2</v>
      </c>
      <c r="D157" s="2">
        <f t="shared" si="19"/>
        <v>2.0000000000000018E-2</v>
      </c>
      <c r="E157" s="2">
        <f t="shared" si="20"/>
        <v>0</v>
      </c>
      <c r="F157" s="2">
        <f t="shared" ref="F157:G172" si="24">((F156*13)+D157)/14</f>
        <v>1.7053119612919779E-2</v>
      </c>
      <c r="G157" s="2">
        <f t="shared" si="24"/>
        <v>5.4125645449136428E-3</v>
      </c>
      <c r="H157" s="2">
        <f t="shared" si="22"/>
        <v>3.1506542732954812</v>
      </c>
      <c r="I157" s="2">
        <f t="shared" si="23"/>
        <v>75.907412803956973</v>
      </c>
    </row>
    <row r="158" spans="1:9" ht="13.5" x14ac:dyDescent="0.25">
      <c r="A158" s="3">
        <f>TITRES_STAT!B161</f>
        <v>42531</v>
      </c>
      <c r="B158" s="5">
        <f>TITRES_STAT!D161</f>
        <v>1.66</v>
      </c>
      <c r="C158" s="2">
        <f t="shared" si="18"/>
        <v>3.9999999999999813E-2</v>
      </c>
      <c r="D158" s="2">
        <f t="shared" si="19"/>
        <v>3.9999999999999813E-2</v>
      </c>
      <c r="E158" s="2">
        <f t="shared" si="20"/>
        <v>0</v>
      </c>
      <c r="F158" s="2">
        <f t="shared" si="24"/>
        <v>1.8692182497711211E-2</v>
      </c>
      <c r="G158" s="2">
        <f t="shared" si="24"/>
        <v>5.025952791705526E-3</v>
      </c>
      <c r="H158" s="2">
        <f t="shared" si="22"/>
        <v>3.7191321272574336</v>
      </c>
      <c r="I158" s="2">
        <f t="shared" si="23"/>
        <v>78.809663026299731</v>
      </c>
    </row>
    <row r="159" spans="1:9" ht="13.5" x14ac:dyDescent="0.25">
      <c r="A159" s="3">
        <f>TITRES_STAT!B162</f>
        <v>42534</v>
      </c>
      <c r="B159" s="5">
        <f>TITRES_STAT!D162</f>
        <v>1.66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1.7357026605017555E-2</v>
      </c>
      <c r="G159" s="2">
        <f t="shared" si="24"/>
        <v>4.66695616372656E-3</v>
      </c>
      <c r="H159" s="2">
        <f t="shared" si="22"/>
        <v>3.719132127257434</v>
      </c>
      <c r="I159" s="2">
        <f t="shared" si="23"/>
        <v>78.809663026299731</v>
      </c>
    </row>
    <row r="160" spans="1:9" ht="13.5" x14ac:dyDescent="0.25">
      <c r="A160" s="3">
        <f>TITRES_STAT!B163</f>
        <v>42535</v>
      </c>
      <c r="B160" s="5">
        <f>TITRES_STAT!D163</f>
        <v>1.68</v>
      </c>
      <c r="C160" s="2">
        <f t="shared" si="18"/>
        <v>2.0000000000000018E-2</v>
      </c>
      <c r="D160" s="2">
        <f t="shared" si="19"/>
        <v>2.0000000000000018E-2</v>
      </c>
      <c r="E160" s="2">
        <f t="shared" si="20"/>
        <v>0</v>
      </c>
      <c r="F160" s="2">
        <f t="shared" si="24"/>
        <v>1.7545810418944874E-2</v>
      </c>
      <c r="G160" s="2">
        <f t="shared" si="24"/>
        <v>4.3336021520318053E-3</v>
      </c>
      <c r="H160" s="2">
        <f t="shared" si="22"/>
        <v>4.0487820070696934</v>
      </c>
      <c r="I160" s="2">
        <f t="shared" si="23"/>
        <v>80.193242675169515</v>
      </c>
    </row>
    <row r="161" spans="1:9" ht="13.5" x14ac:dyDescent="0.25">
      <c r="A161" s="3">
        <f>TITRES_STAT!B164</f>
        <v>42536</v>
      </c>
      <c r="B161" s="5">
        <f>TITRES_STAT!D164</f>
        <v>1.68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1.6292538246163096E-2</v>
      </c>
      <c r="G161" s="2">
        <f t="shared" si="24"/>
        <v>4.0240591411723906E-3</v>
      </c>
      <c r="H161" s="2">
        <f t="shared" si="22"/>
        <v>4.0487820070696925</v>
      </c>
      <c r="I161" s="2">
        <f t="shared" si="23"/>
        <v>80.193242675169515</v>
      </c>
    </row>
    <row r="162" spans="1:9" ht="13.5" x14ac:dyDescent="0.25">
      <c r="A162" s="3">
        <f>TITRES_STAT!B165</f>
        <v>42537</v>
      </c>
      <c r="B162" s="5">
        <f>TITRES_STAT!D165</f>
        <v>1.75</v>
      </c>
      <c r="C162" s="2">
        <f t="shared" si="18"/>
        <v>7.0000000000000062E-2</v>
      </c>
      <c r="D162" s="2">
        <f t="shared" si="19"/>
        <v>7.0000000000000062E-2</v>
      </c>
      <c r="E162" s="2">
        <f t="shared" si="20"/>
        <v>0</v>
      </c>
      <c r="F162" s="2">
        <f t="shared" si="24"/>
        <v>2.0128785514294308E-2</v>
      </c>
      <c r="G162" s="2">
        <f t="shared" si="24"/>
        <v>3.7366263453743631E-3</v>
      </c>
      <c r="H162" s="2">
        <f t="shared" si="22"/>
        <v>5.3868874363667896</v>
      </c>
      <c r="I162" s="2">
        <f t="shared" si="23"/>
        <v>84.342921180886592</v>
      </c>
    </row>
    <row r="163" spans="1:9" ht="13.5" x14ac:dyDescent="0.25">
      <c r="A163" s="3">
        <f>TITRES_STAT!B166</f>
        <v>42538</v>
      </c>
      <c r="B163" s="5">
        <f>TITRES_STAT!D166</f>
        <v>1.82</v>
      </c>
      <c r="C163" s="2">
        <f t="shared" si="18"/>
        <v>7.0000000000000062E-2</v>
      </c>
      <c r="D163" s="2">
        <f t="shared" si="19"/>
        <v>7.0000000000000062E-2</v>
      </c>
      <c r="E163" s="2">
        <f t="shared" si="20"/>
        <v>0</v>
      </c>
      <c r="F163" s="2">
        <f t="shared" si="24"/>
        <v>2.3691015120416149E-2</v>
      </c>
      <c r="G163" s="2">
        <f t="shared" si="24"/>
        <v>3.4697244635619085E-3</v>
      </c>
      <c r="H163" s="2">
        <f t="shared" si="22"/>
        <v>6.8279240525328939</v>
      </c>
      <c r="I163" s="2">
        <f t="shared" si="23"/>
        <v>87.225220974436667</v>
      </c>
    </row>
    <row r="164" spans="1:9" ht="13.5" x14ac:dyDescent="0.25">
      <c r="A164" s="3">
        <f>TITRES_STAT!B167</f>
        <v>42541</v>
      </c>
      <c r="B164" s="5">
        <f>TITRES_STAT!D167</f>
        <v>1.82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2.199879975467214E-2</v>
      </c>
      <c r="G164" s="2">
        <f t="shared" si="24"/>
        <v>3.2218870018789147E-3</v>
      </c>
      <c r="H164" s="2">
        <f t="shared" si="22"/>
        <v>6.8279240525328957</v>
      </c>
      <c r="I164" s="2">
        <f t="shared" si="23"/>
        <v>87.225220974436667</v>
      </c>
    </row>
    <row r="165" spans="1:9" ht="13.5" x14ac:dyDescent="0.25">
      <c r="A165" s="3">
        <f>TITRES_STAT!B168</f>
        <v>42542</v>
      </c>
      <c r="B165" s="5">
        <f>TITRES_STAT!D168</f>
        <v>1.82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2.0427456915052704E-2</v>
      </c>
      <c r="G165" s="2">
        <f t="shared" si="24"/>
        <v>2.9917522160304204E-3</v>
      </c>
      <c r="H165" s="2">
        <f t="shared" si="22"/>
        <v>6.8279240525328975</v>
      </c>
      <c r="I165" s="2">
        <f t="shared" si="23"/>
        <v>87.225220974436667</v>
      </c>
    </row>
    <row r="166" spans="1:9" ht="13.5" x14ac:dyDescent="0.25">
      <c r="A166" s="3">
        <f>TITRES_STAT!B169</f>
        <v>42543</v>
      </c>
      <c r="B166" s="5">
        <f>TITRES_STAT!D169</f>
        <v>1.85</v>
      </c>
      <c r="C166" s="2">
        <f t="shared" si="18"/>
        <v>3.0000000000000027E-2</v>
      </c>
      <c r="D166" s="2">
        <f t="shared" si="19"/>
        <v>3.0000000000000027E-2</v>
      </c>
      <c r="E166" s="2">
        <f t="shared" si="20"/>
        <v>0</v>
      </c>
      <c r="F166" s="2">
        <f t="shared" si="24"/>
        <v>2.1111209992548941E-2</v>
      </c>
      <c r="G166" s="2">
        <f t="shared" si="24"/>
        <v>2.7780556291711047E-3</v>
      </c>
      <c r="H166" s="2">
        <f t="shared" si="22"/>
        <v>7.5992754683778401</v>
      </c>
      <c r="I166" s="2">
        <f t="shared" si="23"/>
        <v>88.371113314403004</v>
      </c>
    </row>
    <row r="167" spans="1:9" ht="13.5" x14ac:dyDescent="0.25">
      <c r="A167" s="3">
        <f>TITRES_STAT!B170</f>
        <v>42544</v>
      </c>
      <c r="B167" s="5">
        <f>TITRES_STAT!D170</f>
        <v>1.85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1.9603266421652589E-2</v>
      </c>
      <c r="G167" s="2">
        <f t="shared" si="24"/>
        <v>2.5796230842303112E-3</v>
      </c>
      <c r="H167" s="2">
        <f t="shared" si="22"/>
        <v>7.599275468377841</v>
      </c>
      <c r="I167" s="2">
        <f t="shared" si="23"/>
        <v>88.371113314403004</v>
      </c>
    </row>
    <row r="168" spans="1:9" ht="13.5" x14ac:dyDescent="0.25">
      <c r="A168" s="3">
        <f>TITRES_STAT!B171</f>
        <v>42545</v>
      </c>
      <c r="B168" s="5">
        <f>TITRES_STAT!D171</f>
        <v>1.77</v>
      </c>
      <c r="C168" s="2">
        <f t="shared" si="18"/>
        <v>-8.0000000000000071E-2</v>
      </c>
      <c r="D168" s="2">
        <f t="shared" si="19"/>
        <v>0</v>
      </c>
      <c r="E168" s="2">
        <f t="shared" si="20"/>
        <v>8.0000000000000071E-2</v>
      </c>
      <c r="F168" s="2">
        <f t="shared" si="24"/>
        <v>1.8203033105820259E-2</v>
      </c>
      <c r="G168" s="2">
        <f t="shared" si="24"/>
        <v>8.109650006785294E-3</v>
      </c>
      <c r="H168" s="2">
        <f t="shared" si="22"/>
        <v>2.2446138970966558</v>
      </c>
      <c r="I168" s="2">
        <f t="shared" si="23"/>
        <v>69.179691892005408</v>
      </c>
    </row>
    <row r="169" spans="1:9" ht="13.5" x14ac:dyDescent="0.25">
      <c r="A169" s="3">
        <f>TITRES_STAT!B172</f>
        <v>42548</v>
      </c>
      <c r="B169" s="5">
        <f>TITRES_STAT!D172</f>
        <v>1.73</v>
      </c>
      <c r="C169" s="2">
        <f t="shared" si="18"/>
        <v>-4.0000000000000036E-2</v>
      </c>
      <c r="D169" s="2">
        <f t="shared" si="19"/>
        <v>0</v>
      </c>
      <c r="E169" s="2">
        <f t="shared" si="20"/>
        <v>4.0000000000000036E-2</v>
      </c>
      <c r="F169" s="2">
        <f t="shared" si="24"/>
        <v>1.6902816455404528E-2</v>
      </c>
      <c r="G169" s="2">
        <f t="shared" si="24"/>
        <v>1.0387532149157774E-2</v>
      </c>
      <c r="H169" s="2">
        <f t="shared" si="22"/>
        <v>1.6272215780121571</v>
      </c>
      <c r="I169" s="2">
        <f t="shared" si="23"/>
        <v>61.936975230059076</v>
      </c>
    </row>
    <row r="170" spans="1:9" ht="13.5" x14ac:dyDescent="0.25">
      <c r="A170" s="3">
        <f>TITRES_STAT!B173</f>
        <v>42549</v>
      </c>
      <c r="B170" s="5">
        <f>TITRES_STAT!D173</f>
        <v>1.63</v>
      </c>
      <c r="C170" s="2">
        <f t="shared" si="18"/>
        <v>-0.10000000000000009</v>
      </c>
      <c r="D170" s="2">
        <f t="shared" si="19"/>
        <v>0</v>
      </c>
      <c r="E170" s="2">
        <f t="shared" si="20"/>
        <v>0.10000000000000009</v>
      </c>
      <c r="F170" s="2">
        <f t="shared" si="24"/>
        <v>1.5695472422875632E-2</v>
      </c>
      <c r="G170" s="2">
        <f t="shared" si="24"/>
        <v>1.6788422709932225E-2</v>
      </c>
      <c r="H170" s="2">
        <f t="shared" si="22"/>
        <v>0.93489857231138274</v>
      </c>
      <c r="I170" s="2">
        <f t="shared" si="23"/>
        <v>48.317704384606358</v>
      </c>
    </row>
    <row r="171" spans="1:9" ht="13.5" x14ac:dyDescent="0.25">
      <c r="A171" s="3">
        <f>TITRES_STAT!B174</f>
        <v>42550</v>
      </c>
      <c r="B171" s="5">
        <f>TITRES_STAT!D174</f>
        <v>1.59</v>
      </c>
      <c r="C171" s="2">
        <f t="shared" si="18"/>
        <v>-3.9999999999999813E-2</v>
      </c>
      <c r="D171" s="2">
        <f t="shared" si="19"/>
        <v>0</v>
      </c>
      <c r="E171" s="2">
        <f t="shared" si="20"/>
        <v>3.9999999999999813E-2</v>
      </c>
      <c r="F171" s="2">
        <f t="shared" si="24"/>
        <v>1.4574367249813088E-2</v>
      </c>
      <c r="G171" s="2">
        <f t="shared" si="24"/>
        <v>1.8446392516365626E-2</v>
      </c>
      <c r="H171" s="2">
        <f t="shared" si="22"/>
        <v>0.79009308930636279</v>
      </c>
      <c r="I171" s="2">
        <f t="shared" si="23"/>
        <v>44.136983379591356</v>
      </c>
    </row>
    <row r="172" spans="1:9" ht="13.5" x14ac:dyDescent="0.25">
      <c r="A172" s="3">
        <f>TITRES_STAT!B175</f>
        <v>42551</v>
      </c>
      <c r="B172" s="5">
        <f>TITRES_STAT!D175</f>
        <v>1.59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1.3533341017683581E-2</v>
      </c>
      <c r="G172" s="2">
        <f t="shared" si="24"/>
        <v>1.7128793050910938E-2</v>
      </c>
      <c r="H172" s="2">
        <f t="shared" si="22"/>
        <v>0.79009308930636268</v>
      </c>
      <c r="I172" s="2">
        <f t="shared" si="23"/>
        <v>44.136983379591349</v>
      </c>
    </row>
    <row r="173" spans="1:9" ht="13.5" x14ac:dyDescent="0.25">
      <c r="A173" s="3">
        <f>TITRES_STAT!B176</f>
        <v>42552</v>
      </c>
      <c r="B173" s="5">
        <f>TITRES_STAT!D176</f>
        <v>1.55</v>
      </c>
      <c r="C173" s="2">
        <f t="shared" si="18"/>
        <v>-4.0000000000000036E-2</v>
      </c>
      <c r="D173" s="2">
        <f t="shared" si="19"/>
        <v>0</v>
      </c>
      <c r="E173" s="2">
        <f t="shared" si="20"/>
        <v>4.0000000000000036E-2</v>
      </c>
      <c r="F173" s="2">
        <f t="shared" ref="F173:G188" si="25">((F172*13)+D173)/14</f>
        <v>1.2566673802134753E-2</v>
      </c>
      <c r="G173" s="2">
        <f t="shared" si="25"/>
        <v>1.8762450690131587E-2</v>
      </c>
      <c r="H173" s="2">
        <f t="shared" si="22"/>
        <v>0.66977784563849097</v>
      </c>
      <c r="I173" s="2">
        <f t="shared" si="23"/>
        <v>40.111793756754558</v>
      </c>
    </row>
    <row r="174" spans="1:9" ht="13.5" x14ac:dyDescent="0.25">
      <c r="A174" s="3">
        <f>TITRES_STAT!B177</f>
        <v>42555</v>
      </c>
      <c r="B174" s="5">
        <f>TITRES_STAT!D177</f>
        <v>1.5</v>
      </c>
      <c r="C174" s="2">
        <f t="shared" si="18"/>
        <v>-5.0000000000000044E-2</v>
      </c>
      <c r="D174" s="2">
        <f t="shared" si="19"/>
        <v>0</v>
      </c>
      <c r="E174" s="2">
        <f t="shared" si="20"/>
        <v>5.0000000000000044E-2</v>
      </c>
      <c r="F174" s="2">
        <f t="shared" si="25"/>
        <v>1.1669054244839413E-2</v>
      </c>
      <c r="G174" s="2">
        <f t="shared" si="25"/>
        <v>2.0993704212265048E-2</v>
      </c>
      <c r="H174" s="2">
        <f t="shared" si="22"/>
        <v>0.55583588902915282</v>
      </c>
      <c r="I174" s="2">
        <f t="shared" si="23"/>
        <v>35.725868836718789</v>
      </c>
    </row>
    <row r="175" spans="1:9" ht="13.5" x14ac:dyDescent="0.25">
      <c r="A175" s="3">
        <f>TITRES_STAT!B178</f>
        <v>42559</v>
      </c>
      <c r="B175" s="5">
        <f>TITRES_STAT!D178</f>
        <v>1.5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1.0835550370208027E-2</v>
      </c>
      <c r="G175" s="2">
        <f t="shared" si="25"/>
        <v>1.9494153911388975E-2</v>
      </c>
      <c r="H175" s="2">
        <f t="shared" si="22"/>
        <v>0.55583588902915282</v>
      </c>
      <c r="I175" s="2">
        <f t="shared" si="23"/>
        <v>35.725868836718789</v>
      </c>
    </row>
    <row r="176" spans="1:9" ht="13.5" x14ac:dyDescent="0.25">
      <c r="A176" s="3">
        <f>TITRES_STAT!B179</f>
        <v>42562</v>
      </c>
      <c r="B176" s="5">
        <f>TITRES_STAT!D179</f>
        <v>1.58</v>
      </c>
      <c r="C176" s="2">
        <f t="shared" si="18"/>
        <v>8.0000000000000071E-2</v>
      </c>
      <c r="D176" s="2">
        <f t="shared" si="19"/>
        <v>8.0000000000000071E-2</v>
      </c>
      <c r="E176" s="2">
        <f t="shared" si="20"/>
        <v>0</v>
      </c>
      <c r="F176" s="2">
        <f t="shared" si="25"/>
        <v>1.5775868200907459E-2</v>
      </c>
      <c r="G176" s="2">
        <f t="shared" si="25"/>
        <v>1.8101714346289762E-2</v>
      </c>
      <c r="H176" s="2">
        <f t="shared" si="22"/>
        <v>0.87151238270097753</v>
      </c>
      <c r="I176" s="2">
        <f t="shared" si="23"/>
        <v>46.567278461882566</v>
      </c>
    </row>
    <row r="177" spans="1:9" ht="13.5" x14ac:dyDescent="0.25">
      <c r="A177" s="3">
        <f>TITRES_STAT!B180</f>
        <v>42563</v>
      </c>
      <c r="B177" s="5">
        <f>TITRES_STAT!D180</f>
        <v>1.62</v>
      </c>
      <c r="C177" s="2">
        <f t="shared" si="18"/>
        <v>4.0000000000000036E-2</v>
      </c>
      <c r="D177" s="2">
        <f t="shared" si="19"/>
        <v>4.0000000000000036E-2</v>
      </c>
      <c r="E177" s="2">
        <f t="shared" si="20"/>
        <v>0</v>
      </c>
      <c r="F177" s="2">
        <f t="shared" si="25"/>
        <v>1.7506163329414074E-2</v>
      </c>
      <c r="G177" s="2">
        <f t="shared" si="25"/>
        <v>1.6808734750126206E-2</v>
      </c>
      <c r="H177" s="2">
        <f t="shared" si="22"/>
        <v>1.0414920331396527</v>
      </c>
      <c r="I177" s="2">
        <f t="shared" si="23"/>
        <v>51.016218345849758</v>
      </c>
    </row>
    <row r="178" spans="1:9" ht="13.5" x14ac:dyDescent="0.25">
      <c r="A178" s="3">
        <f>TITRES_STAT!B181</f>
        <v>42564</v>
      </c>
      <c r="B178" s="5">
        <f>TITRES_STAT!D181</f>
        <v>1.66</v>
      </c>
      <c r="C178" s="2">
        <f t="shared" si="18"/>
        <v>3.9999999999999813E-2</v>
      </c>
      <c r="D178" s="2">
        <f t="shared" si="19"/>
        <v>3.9999999999999813E-2</v>
      </c>
      <c r="E178" s="2">
        <f t="shared" si="20"/>
        <v>0</v>
      </c>
      <c r="F178" s="2">
        <f t="shared" si="25"/>
        <v>1.9112865948741627E-2</v>
      </c>
      <c r="G178" s="2">
        <f t="shared" si="25"/>
        <v>1.5608110839402906E-2</v>
      </c>
      <c r="H178" s="2">
        <f t="shared" si="22"/>
        <v>1.2245470413043784</v>
      </c>
      <c r="I178" s="2">
        <f t="shared" si="23"/>
        <v>55.047028386792704</v>
      </c>
    </row>
    <row r="179" spans="1:9" ht="13.5" x14ac:dyDescent="0.25">
      <c r="A179" s="3">
        <f>TITRES_STAT!B182</f>
        <v>42565</v>
      </c>
      <c r="B179" s="5">
        <f>TITRES_STAT!D182</f>
        <v>1.66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1.7747661238117225E-2</v>
      </c>
      <c r="G179" s="2">
        <f t="shared" si="25"/>
        <v>1.4493245779445555E-2</v>
      </c>
      <c r="H179" s="2">
        <f t="shared" si="22"/>
        <v>1.2245470413043784</v>
      </c>
      <c r="I179" s="2">
        <f t="shared" si="23"/>
        <v>55.047028386792704</v>
      </c>
    </row>
    <row r="180" spans="1:9" ht="13.5" x14ac:dyDescent="0.25">
      <c r="A180" s="3">
        <f>TITRES_STAT!B183</f>
        <v>42566</v>
      </c>
      <c r="B180" s="5">
        <f>TITRES_STAT!D183</f>
        <v>1.66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1.6479971149680282E-2</v>
      </c>
      <c r="G180" s="2">
        <f t="shared" si="25"/>
        <v>1.3458013938056587E-2</v>
      </c>
      <c r="H180" s="2">
        <f t="shared" si="22"/>
        <v>1.2245470413043786</v>
      </c>
      <c r="I180" s="2">
        <f t="shared" si="23"/>
        <v>55.047028386792711</v>
      </c>
    </row>
    <row r="181" spans="1:9" ht="13.5" x14ac:dyDescent="0.25">
      <c r="A181" s="3">
        <f>TITRES_STAT!B184</f>
        <v>42569</v>
      </c>
      <c r="B181" s="5">
        <f>TITRES_STAT!D184</f>
        <v>1.66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1.5302830353274548E-2</v>
      </c>
      <c r="G181" s="2">
        <f t="shared" si="25"/>
        <v>1.2496727228195403E-2</v>
      </c>
      <c r="H181" s="2">
        <f t="shared" si="22"/>
        <v>1.2245470413043786</v>
      </c>
      <c r="I181" s="2">
        <f t="shared" si="23"/>
        <v>55.047028386792711</v>
      </c>
    </row>
    <row r="182" spans="1:9" ht="13.5" x14ac:dyDescent="0.25">
      <c r="A182" s="3">
        <f>TITRES_STAT!B185</f>
        <v>42570</v>
      </c>
      <c r="B182" s="5">
        <f>TITRES_STAT!D185</f>
        <v>1.66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1.4209771042326366E-2</v>
      </c>
      <c r="G182" s="2">
        <f t="shared" si="25"/>
        <v>1.1604103854752874E-2</v>
      </c>
      <c r="H182" s="2">
        <f t="shared" si="22"/>
        <v>1.2245470413043786</v>
      </c>
      <c r="I182" s="2">
        <f t="shared" si="23"/>
        <v>55.047028386792711</v>
      </c>
    </row>
    <row r="183" spans="1:9" ht="13.5" x14ac:dyDescent="0.25">
      <c r="A183" s="3">
        <f>TITRES_STAT!B186</f>
        <v>42571</v>
      </c>
      <c r="B183" s="5">
        <f>TITRES_STAT!D186</f>
        <v>1.66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1.3194787396445912E-2</v>
      </c>
      <c r="G183" s="2">
        <f t="shared" si="25"/>
        <v>1.0775239293699097E-2</v>
      </c>
      <c r="H183" s="2">
        <f t="shared" si="22"/>
        <v>1.2245470413043786</v>
      </c>
      <c r="I183" s="2">
        <f t="shared" si="23"/>
        <v>55.047028386792711</v>
      </c>
    </row>
    <row r="184" spans="1:9" ht="13.5" x14ac:dyDescent="0.25">
      <c r="A184" s="3">
        <f>TITRES_STAT!B187</f>
        <v>42572</v>
      </c>
      <c r="B184" s="5">
        <f>TITRES_STAT!D187</f>
        <v>1.66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1.2252302582414063E-2</v>
      </c>
      <c r="G184" s="2">
        <f t="shared" si="25"/>
        <v>1.0005579344149163E-2</v>
      </c>
      <c r="H184" s="2">
        <f t="shared" si="22"/>
        <v>1.2245470413043786</v>
      </c>
      <c r="I184" s="2">
        <f t="shared" si="23"/>
        <v>55.047028386792711</v>
      </c>
    </row>
    <row r="185" spans="1:9" ht="13.5" x14ac:dyDescent="0.25">
      <c r="A185" s="3">
        <f>TITRES_STAT!B188</f>
        <v>42573</v>
      </c>
      <c r="B185" s="5">
        <f>TITRES_STAT!D188</f>
        <v>1.66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1.1377138112241629E-2</v>
      </c>
      <c r="G185" s="2">
        <f t="shared" si="25"/>
        <v>9.2908951052813656E-3</v>
      </c>
      <c r="H185" s="2">
        <f t="shared" si="22"/>
        <v>1.2245470413043786</v>
      </c>
      <c r="I185" s="2">
        <f t="shared" si="23"/>
        <v>55.047028386792711</v>
      </c>
    </row>
    <row r="186" spans="1:9" ht="13.5" x14ac:dyDescent="0.25">
      <c r="A186" s="3">
        <f>TITRES_STAT!B189</f>
        <v>42577</v>
      </c>
      <c r="B186" s="5">
        <f>TITRES_STAT!D189</f>
        <v>1.66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1.0564485389938654E-2</v>
      </c>
      <c r="G186" s="2">
        <f t="shared" si="25"/>
        <v>8.6272597406184103E-3</v>
      </c>
      <c r="H186" s="2">
        <f t="shared" si="22"/>
        <v>1.2245470413043786</v>
      </c>
      <c r="I186" s="2">
        <f t="shared" si="23"/>
        <v>55.047028386792711</v>
      </c>
    </row>
    <row r="187" spans="1:9" ht="13.5" x14ac:dyDescent="0.25">
      <c r="A187" s="3">
        <f>TITRES_STAT!B190</f>
        <v>42578</v>
      </c>
      <c r="B187" s="5">
        <f>TITRES_STAT!D190</f>
        <v>1.66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9.8098792906573216E-3</v>
      </c>
      <c r="G187" s="2">
        <f t="shared" si="25"/>
        <v>8.0110269020028085E-3</v>
      </c>
      <c r="H187" s="2">
        <f t="shared" si="22"/>
        <v>1.2245470413043786</v>
      </c>
      <c r="I187" s="2">
        <f t="shared" si="23"/>
        <v>55.047028386792711</v>
      </c>
    </row>
    <row r="188" spans="1:9" ht="13.5" x14ac:dyDescent="0.25">
      <c r="A188" s="3">
        <f>TITRES_STAT!B191</f>
        <v>42579</v>
      </c>
      <c r="B188" s="5">
        <f>TITRES_STAT!D191</f>
        <v>1.66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9.1091736270389415E-3</v>
      </c>
      <c r="G188" s="2">
        <f t="shared" si="25"/>
        <v>7.4388106947168931E-3</v>
      </c>
      <c r="H188" s="2">
        <f t="shared" si="22"/>
        <v>1.2245470413043786</v>
      </c>
      <c r="I188" s="2">
        <f t="shared" si="23"/>
        <v>55.047028386792711</v>
      </c>
    </row>
    <row r="189" spans="1:9" ht="13.5" x14ac:dyDescent="0.25">
      <c r="A189" s="3">
        <f>TITRES_STAT!B192</f>
        <v>42580</v>
      </c>
      <c r="B189" s="5">
        <f>TITRES_STAT!D192</f>
        <v>1.66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8.4585183679647315E-3</v>
      </c>
      <c r="G189" s="2">
        <f t="shared" si="26"/>
        <v>6.907467073665686E-3</v>
      </c>
      <c r="H189" s="2">
        <f t="shared" si="22"/>
        <v>1.2245470413043789</v>
      </c>
      <c r="I189" s="2">
        <f t="shared" si="23"/>
        <v>55.047028386792711</v>
      </c>
    </row>
    <row r="190" spans="1:9" ht="13.5" x14ac:dyDescent="0.25">
      <c r="A190" s="3">
        <f>TITRES_STAT!B193</f>
        <v>42583</v>
      </c>
      <c r="B190" s="5">
        <f>TITRES_STAT!D193</f>
        <v>1.66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7.8543384845386789E-3</v>
      </c>
      <c r="G190" s="2">
        <f t="shared" si="26"/>
        <v>6.4140765684038512E-3</v>
      </c>
      <c r="H190" s="2">
        <f t="shared" si="22"/>
        <v>1.2245470413043789</v>
      </c>
      <c r="I190" s="2">
        <f t="shared" si="23"/>
        <v>55.047028386792711</v>
      </c>
    </row>
    <row r="191" spans="1:9" ht="13.5" x14ac:dyDescent="0.25">
      <c r="A191" s="3">
        <f>TITRES_STAT!B194</f>
        <v>42584</v>
      </c>
      <c r="B191" s="5">
        <f>TITRES_STAT!D194</f>
        <v>1.66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7.2933143070716298E-3</v>
      </c>
      <c r="G191" s="2">
        <f t="shared" si="26"/>
        <v>5.9559282420892905E-3</v>
      </c>
      <c r="H191" s="2">
        <f t="shared" si="22"/>
        <v>1.2245470413043786</v>
      </c>
      <c r="I191" s="2">
        <f t="shared" si="23"/>
        <v>55.047028386792711</v>
      </c>
    </row>
    <row r="192" spans="1:9" ht="13.5" x14ac:dyDescent="0.25">
      <c r="A192" s="3">
        <f>TITRES_STAT!B195</f>
        <v>42585</v>
      </c>
      <c r="B192" s="5">
        <f>TITRES_STAT!D195</f>
        <v>1.66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6.7723632851379419E-3</v>
      </c>
      <c r="G192" s="2">
        <f t="shared" si="26"/>
        <v>5.5305047962257697E-3</v>
      </c>
      <c r="H192" s="2">
        <f t="shared" si="22"/>
        <v>1.2245470413043786</v>
      </c>
      <c r="I192" s="2">
        <f t="shared" si="23"/>
        <v>55.047028386792711</v>
      </c>
    </row>
    <row r="193" spans="1:9" ht="13.5" x14ac:dyDescent="0.25">
      <c r="A193" s="3">
        <f>TITRES_STAT!B196</f>
        <v>42586</v>
      </c>
      <c r="B193" s="5">
        <f>TITRES_STAT!D196</f>
        <v>1.66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6.2886230504852324E-3</v>
      </c>
      <c r="G193" s="2">
        <f t="shared" si="26"/>
        <v>5.1354687393525E-3</v>
      </c>
      <c r="H193" s="2">
        <f t="shared" si="22"/>
        <v>1.2245470413043789</v>
      </c>
      <c r="I193" s="2">
        <f t="shared" si="23"/>
        <v>55.047028386792711</v>
      </c>
    </row>
    <row r="194" spans="1:9" ht="13.5" x14ac:dyDescent="0.25">
      <c r="A194" s="3">
        <f>TITRES_STAT!B197</f>
        <v>42587</v>
      </c>
      <c r="B194" s="5">
        <f>TITRES_STAT!D197</f>
        <v>1.66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5.8394356897362868E-3</v>
      </c>
      <c r="G194" s="2">
        <f t="shared" si="26"/>
        <v>4.7686495436844644E-3</v>
      </c>
      <c r="H194" s="2">
        <f t="shared" si="22"/>
        <v>1.2245470413043789</v>
      </c>
      <c r="I194" s="2">
        <f t="shared" si="23"/>
        <v>55.047028386792711</v>
      </c>
    </row>
    <row r="195" spans="1:9" ht="13.5" x14ac:dyDescent="0.25">
      <c r="A195" s="3">
        <f>TITRES_STAT!B198</f>
        <v>42590</v>
      </c>
      <c r="B195" s="5">
        <f>TITRES_STAT!D198</f>
        <v>1.66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5.4223331404694092E-3</v>
      </c>
      <c r="G195" s="2">
        <f t="shared" si="26"/>
        <v>4.4280317191355738E-3</v>
      </c>
      <c r="H195" s="2">
        <f t="shared" si="22"/>
        <v>1.2245470413043789</v>
      </c>
      <c r="I195" s="2">
        <f t="shared" si="23"/>
        <v>55.047028386792711</v>
      </c>
    </row>
    <row r="196" spans="1:9" ht="13.5" x14ac:dyDescent="0.25">
      <c r="A196" s="3">
        <f>TITRES_STAT!B199</f>
        <v>42591</v>
      </c>
      <c r="B196" s="5">
        <f>TITRES_STAT!D199</f>
        <v>1.66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5.0350236304358793E-3</v>
      </c>
      <c r="G196" s="2">
        <f t="shared" si="26"/>
        <v>4.1117437391973181E-3</v>
      </c>
      <c r="H196" s="2">
        <f t="shared" si="22"/>
        <v>1.2245470413043789</v>
      </c>
      <c r="I196" s="2">
        <f t="shared" si="23"/>
        <v>55.047028386792711</v>
      </c>
    </row>
    <row r="197" spans="1:9" ht="13.5" x14ac:dyDescent="0.25">
      <c r="A197" s="3">
        <f>TITRES_STAT!B200</f>
        <v>42592</v>
      </c>
      <c r="B197" s="5">
        <f>TITRES_STAT!D200</f>
        <v>1.66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4.6753790854047452E-3</v>
      </c>
      <c r="G197" s="2">
        <f t="shared" si="26"/>
        <v>3.8180477578260812E-3</v>
      </c>
      <c r="H197" s="2">
        <f t="shared" si="22"/>
        <v>1.2245470413043789</v>
      </c>
      <c r="I197" s="2">
        <f t="shared" si="23"/>
        <v>55.047028386792711</v>
      </c>
    </row>
    <row r="198" spans="1:9" ht="13.5" x14ac:dyDescent="0.25">
      <c r="A198" s="3">
        <f>TITRES_STAT!B201</f>
        <v>42593</v>
      </c>
      <c r="B198" s="5">
        <f>TITRES_STAT!D201</f>
        <v>1.66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4.3414234364472634E-3</v>
      </c>
      <c r="G198" s="2">
        <f t="shared" si="26"/>
        <v>3.5453300608385041E-3</v>
      </c>
      <c r="H198" s="2">
        <f t="shared" si="22"/>
        <v>1.2245470413043789</v>
      </c>
      <c r="I198" s="2">
        <f t="shared" si="23"/>
        <v>55.047028386792711</v>
      </c>
    </row>
    <row r="199" spans="1:9" ht="13.5" x14ac:dyDescent="0.25">
      <c r="A199" s="3">
        <f>TITRES_STAT!B202</f>
        <v>42594</v>
      </c>
      <c r="B199" s="5">
        <f>TITRES_STAT!D202</f>
        <v>1.66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4.0313217624153158E-3</v>
      </c>
      <c r="G199" s="2">
        <f t="shared" si="26"/>
        <v>3.2920921993500394E-3</v>
      </c>
      <c r="H199" s="2">
        <f t="shared" si="22"/>
        <v>1.2245470413043786</v>
      </c>
      <c r="I199" s="2">
        <f t="shared" si="23"/>
        <v>55.047028386792711</v>
      </c>
    </row>
    <row r="200" spans="1:9" ht="13.5" x14ac:dyDescent="0.25">
      <c r="A200" s="3">
        <f>TITRES_STAT!B203</f>
        <v>42597</v>
      </c>
      <c r="B200" s="5">
        <f>TITRES_STAT!D203</f>
        <v>1.66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3.7433702079570788E-3</v>
      </c>
      <c r="G200" s="2">
        <f t="shared" si="26"/>
        <v>3.0569427565393221E-3</v>
      </c>
      <c r="H200" s="2">
        <f t="shared" si="22"/>
        <v>1.2245470413043789</v>
      </c>
      <c r="I200" s="2">
        <f t="shared" si="23"/>
        <v>55.047028386792711</v>
      </c>
    </row>
    <row r="201" spans="1:9" ht="13.5" x14ac:dyDescent="0.25">
      <c r="A201" s="3">
        <f>TITRES_STAT!B204</f>
        <v>42598</v>
      </c>
      <c r="B201" s="5">
        <f>TITRES_STAT!D204</f>
        <v>1.66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3.4759866216744306E-3</v>
      </c>
      <c r="G201" s="2">
        <f t="shared" si="26"/>
        <v>2.8385897025007992E-3</v>
      </c>
      <c r="H201" s="2">
        <f t="shared" si="22"/>
        <v>1.2245470413043789</v>
      </c>
      <c r="I201" s="2">
        <f t="shared" si="23"/>
        <v>55.047028386792711</v>
      </c>
    </row>
    <row r="202" spans="1:9" ht="13.5" x14ac:dyDescent="0.25">
      <c r="A202" s="3">
        <f>TITRES_STAT!B205</f>
        <v>42599</v>
      </c>
      <c r="B202" s="5">
        <f>TITRES_STAT!D205</f>
        <v>1.66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3.2277018629833999E-3</v>
      </c>
      <c r="G202" s="2">
        <f t="shared" si="26"/>
        <v>2.6358332951793135E-3</v>
      </c>
      <c r="H202" s="2">
        <f t="shared" si="22"/>
        <v>1.2245470413043789</v>
      </c>
      <c r="I202" s="2">
        <f t="shared" si="23"/>
        <v>55.047028386792711</v>
      </c>
    </row>
    <row r="203" spans="1:9" ht="13.5" x14ac:dyDescent="0.25">
      <c r="A203" s="3">
        <f>TITRES_STAT!B206</f>
        <v>42600</v>
      </c>
      <c r="B203" s="5">
        <f>TITRES_STAT!D206</f>
        <v>1.66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2.9971517299131572E-3</v>
      </c>
      <c r="G203" s="2">
        <f t="shared" si="26"/>
        <v>2.4475594883807913E-3</v>
      </c>
      <c r="H203" s="2">
        <f t="shared" si="22"/>
        <v>1.2245470413043789</v>
      </c>
      <c r="I203" s="2">
        <f t="shared" si="23"/>
        <v>55.047028386792711</v>
      </c>
    </row>
    <row r="204" spans="1:9" ht="13.5" x14ac:dyDescent="0.25">
      <c r="A204" s="3">
        <f>TITRES_STAT!B207</f>
        <v>42601</v>
      </c>
      <c r="B204" s="5">
        <f>TITRES_STAT!D207</f>
        <v>1.66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2.7830694634907891E-3</v>
      </c>
      <c r="G204" s="2">
        <f t="shared" si="26"/>
        <v>2.272733810639306E-3</v>
      </c>
      <c r="H204" s="2">
        <f t="shared" si="22"/>
        <v>1.2245470413043791</v>
      </c>
      <c r="I204" s="2">
        <f t="shared" si="23"/>
        <v>55.047028386792711</v>
      </c>
    </row>
    <row r="205" spans="1:9" ht="13.5" x14ac:dyDescent="0.25">
      <c r="A205" s="3">
        <f>TITRES_STAT!B208</f>
        <v>42604</v>
      </c>
      <c r="B205" s="5">
        <f>TITRES_STAT!D208</f>
        <v>1.66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2.5842787875271613E-3</v>
      </c>
      <c r="G205" s="2">
        <f t="shared" si="30"/>
        <v>2.1103956813079269E-3</v>
      </c>
      <c r="H205" s="2">
        <f t="shared" si="22"/>
        <v>1.2245470413043791</v>
      </c>
      <c r="I205" s="2">
        <f t="shared" si="23"/>
        <v>55.047028386792711</v>
      </c>
    </row>
    <row r="206" spans="1:9" ht="13.5" x14ac:dyDescent="0.25">
      <c r="A206" s="3">
        <f>TITRES_STAT!B209</f>
        <v>42605</v>
      </c>
      <c r="B206" s="5">
        <f>TITRES_STAT!D209</f>
        <v>1.66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2.3996874455609355E-3</v>
      </c>
      <c r="G206" s="2">
        <f t="shared" si="30"/>
        <v>1.9596531326430749E-3</v>
      </c>
      <c r="H206" s="2">
        <f t="shared" si="22"/>
        <v>1.2245470413043793</v>
      </c>
      <c r="I206" s="2">
        <f t="shared" si="23"/>
        <v>55.047028386792725</v>
      </c>
    </row>
    <row r="207" spans="1:9" ht="13.5" x14ac:dyDescent="0.25">
      <c r="A207" s="3">
        <f>TITRES_STAT!B210</f>
        <v>42606</v>
      </c>
      <c r="B207" s="5">
        <f>TITRES_STAT!D210</f>
        <v>1.66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2.2282811994494404E-3</v>
      </c>
      <c r="G207" s="2">
        <f t="shared" si="30"/>
        <v>1.8196779088828553E-3</v>
      </c>
      <c r="H207" s="2">
        <f t="shared" si="22"/>
        <v>1.2245470413043793</v>
      </c>
      <c r="I207" s="2">
        <f t="shared" si="23"/>
        <v>55.047028386792725</v>
      </c>
    </row>
    <row r="208" spans="1:9" ht="13.5" x14ac:dyDescent="0.25">
      <c r="A208" s="3">
        <f>TITRES_STAT!B211</f>
        <v>42607</v>
      </c>
      <c r="B208" s="5">
        <f>TITRES_STAT!D211</f>
        <v>1.66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2.0691182566316231E-3</v>
      </c>
      <c r="G208" s="2">
        <f t="shared" si="30"/>
        <v>1.6897009153912228E-3</v>
      </c>
      <c r="H208" s="2">
        <f t="shared" si="22"/>
        <v>1.2245470413043793</v>
      </c>
      <c r="I208" s="2">
        <f t="shared" si="23"/>
        <v>55.047028386792725</v>
      </c>
    </row>
    <row r="209" spans="1:9" ht="13.5" x14ac:dyDescent="0.25">
      <c r="A209" s="3">
        <f>TITRES_STAT!B212</f>
        <v>42608</v>
      </c>
      <c r="B209" s="5">
        <f>TITRES_STAT!D212</f>
        <v>1.66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1.92132409544365E-3</v>
      </c>
      <c r="G209" s="2">
        <f t="shared" si="30"/>
        <v>1.5690079928632784E-3</v>
      </c>
      <c r="H209" s="2">
        <f t="shared" ref="H209:H272" si="31">F209/G209</f>
        <v>1.2245470413043791</v>
      </c>
      <c r="I209" s="2">
        <f t="shared" ref="I209:I272" si="32">IF(G209=0,100,100-(100/(1+H209)))</f>
        <v>55.047028386792711</v>
      </c>
    </row>
    <row r="210" spans="1:9" ht="13.5" x14ac:dyDescent="0.25">
      <c r="A210" s="3">
        <f>TITRES_STAT!B213</f>
        <v>42611</v>
      </c>
      <c r="B210" s="5">
        <f>TITRES_STAT!D213</f>
        <v>1.68</v>
      </c>
      <c r="C210" s="2">
        <f t="shared" si="27"/>
        <v>2.0000000000000018E-2</v>
      </c>
      <c r="D210" s="2">
        <f t="shared" si="28"/>
        <v>2.0000000000000018E-2</v>
      </c>
      <c r="E210" s="2">
        <f t="shared" si="29"/>
        <v>0</v>
      </c>
      <c r="F210" s="2">
        <f t="shared" si="30"/>
        <v>3.2126580886262476E-3</v>
      </c>
      <c r="G210" s="2">
        <f t="shared" si="30"/>
        <v>1.4569359933730443E-3</v>
      </c>
      <c r="H210" s="2">
        <f t="shared" si="31"/>
        <v>2.2050783996271659</v>
      </c>
      <c r="I210" s="2">
        <f t="shared" si="32"/>
        <v>68.799515165796691</v>
      </c>
    </row>
    <row r="211" spans="1:9" ht="13.5" x14ac:dyDescent="0.25">
      <c r="A211" s="3">
        <f>TITRES_STAT!B214</f>
        <v>42612</v>
      </c>
      <c r="B211" s="5">
        <f>TITRES_STAT!D214</f>
        <v>1.62</v>
      </c>
      <c r="C211" s="2">
        <f t="shared" si="27"/>
        <v>-5.9999999999999831E-2</v>
      </c>
      <c r="D211" s="2">
        <f t="shared" si="28"/>
        <v>0</v>
      </c>
      <c r="E211" s="2">
        <f t="shared" si="29"/>
        <v>5.9999999999999831E-2</v>
      </c>
      <c r="F211" s="2">
        <f t="shared" si="30"/>
        <v>2.9831825108672301E-3</v>
      </c>
      <c r="G211" s="2">
        <f t="shared" si="30"/>
        <v>5.6385834224178142E-3</v>
      </c>
      <c r="H211" s="2">
        <f t="shared" si="31"/>
        <v>0.52906595280770841</v>
      </c>
      <c r="I211" s="2">
        <f t="shared" si="32"/>
        <v>34.600597301654943</v>
      </c>
    </row>
    <row r="212" spans="1:9" ht="13.5" x14ac:dyDescent="0.25">
      <c r="A212" s="3">
        <f>TITRES_STAT!B215</f>
        <v>42613</v>
      </c>
      <c r="B212" s="5">
        <f>TITRES_STAT!D215</f>
        <v>1.62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2.7700980458052853E-3</v>
      </c>
      <c r="G212" s="2">
        <f t="shared" si="30"/>
        <v>5.2358274636736838E-3</v>
      </c>
      <c r="H212" s="2">
        <f t="shared" si="31"/>
        <v>0.52906595280770852</v>
      </c>
      <c r="I212" s="2">
        <f t="shared" si="32"/>
        <v>34.600597301654943</v>
      </c>
    </row>
    <row r="213" spans="1:9" ht="13.5" x14ac:dyDescent="0.25">
      <c r="A213" s="3">
        <f>TITRES_STAT!B216</f>
        <v>42614</v>
      </c>
      <c r="B213" s="5">
        <f>TITRES_STAT!D216</f>
        <v>1.62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2.5722338996763366E-3</v>
      </c>
      <c r="G213" s="2">
        <f t="shared" si="30"/>
        <v>4.8618397876969916E-3</v>
      </c>
      <c r="H213" s="2">
        <f t="shared" si="31"/>
        <v>0.52906595280770863</v>
      </c>
      <c r="I213" s="2">
        <f t="shared" si="32"/>
        <v>34.600597301654958</v>
      </c>
    </row>
    <row r="214" spans="1:9" ht="13.5" x14ac:dyDescent="0.25">
      <c r="A214" s="3">
        <f>TITRES_STAT!B217</f>
        <v>42615</v>
      </c>
      <c r="B214" s="5">
        <f>TITRES_STAT!D217</f>
        <v>1.62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2.3885029068423129E-3</v>
      </c>
      <c r="G214" s="2">
        <f t="shared" si="30"/>
        <v>4.514565517147206E-3</v>
      </c>
      <c r="H214" s="2">
        <f t="shared" si="31"/>
        <v>0.52906595280770874</v>
      </c>
      <c r="I214" s="2">
        <f t="shared" si="32"/>
        <v>34.600597301654958</v>
      </c>
    </row>
    <row r="215" spans="1:9" ht="13.5" x14ac:dyDescent="0.25">
      <c r="A215" s="3">
        <f>TITRES_STAT!B218</f>
        <v>42618</v>
      </c>
      <c r="B215" s="5">
        <f>TITRES_STAT!D218</f>
        <v>1.62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2.2178955563535762E-3</v>
      </c>
      <c r="G215" s="2">
        <f t="shared" si="30"/>
        <v>4.1920965516366914E-3</v>
      </c>
      <c r="H215" s="2">
        <f t="shared" si="31"/>
        <v>0.52906595280770874</v>
      </c>
      <c r="I215" s="2">
        <f t="shared" si="32"/>
        <v>34.600597301654958</v>
      </c>
    </row>
    <row r="216" spans="1:9" ht="13.5" x14ac:dyDescent="0.25">
      <c r="A216" s="3">
        <f>TITRES_STAT!B219</f>
        <v>42619</v>
      </c>
      <c r="B216" s="5">
        <f>TITRES_STAT!D219</f>
        <v>1.62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2.0594744451854635E-3</v>
      </c>
      <c r="G216" s="2">
        <f t="shared" si="30"/>
        <v>3.8926610836626419E-3</v>
      </c>
      <c r="H216" s="2">
        <f t="shared" si="31"/>
        <v>0.52906595280770874</v>
      </c>
      <c r="I216" s="2">
        <f t="shared" si="32"/>
        <v>34.600597301654958</v>
      </c>
    </row>
    <row r="217" spans="1:9" ht="13.5" x14ac:dyDescent="0.25">
      <c r="A217" s="3">
        <f>TITRES_STAT!B220</f>
        <v>42620</v>
      </c>
      <c r="B217" s="5">
        <f>TITRES_STAT!D220</f>
        <v>1.62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1.912369127672216E-3</v>
      </c>
      <c r="G217" s="2">
        <f t="shared" si="30"/>
        <v>3.6146138634010243E-3</v>
      </c>
      <c r="H217" s="2">
        <f t="shared" si="31"/>
        <v>0.52906595280770874</v>
      </c>
      <c r="I217" s="2">
        <f t="shared" si="32"/>
        <v>34.600597301654958</v>
      </c>
    </row>
    <row r="218" spans="1:9" ht="13.5" x14ac:dyDescent="0.25">
      <c r="A218" s="3">
        <f>TITRES_STAT!B221</f>
        <v>42621</v>
      </c>
      <c r="B218" s="5">
        <f>TITRES_STAT!D221</f>
        <v>1.62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1.7757713328384864E-3</v>
      </c>
      <c r="G218" s="2">
        <f t="shared" si="30"/>
        <v>3.3564271588723796E-3</v>
      </c>
      <c r="H218" s="2">
        <f t="shared" si="31"/>
        <v>0.52906595280770874</v>
      </c>
      <c r="I218" s="2">
        <f t="shared" si="32"/>
        <v>34.600597301654958</v>
      </c>
    </row>
    <row r="219" spans="1:9" ht="13.5" x14ac:dyDescent="0.25">
      <c r="A219" s="3">
        <f>TITRES_STAT!B222</f>
        <v>42622</v>
      </c>
      <c r="B219" s="5">
        <f>TITRES_STAT!D222</f>
        <v>1.62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1.6489305233500231E-3</v>
      </c>
      <c r="G219" s="2">
        <f t="shared" si="30"/>
        <v>3.1166823618100667E-3</v>
      </c>
      <c r="H219" s="2">
        <f t="shared" si="31"/>
        <v>0.52906595280770874</v>
      </c>
      <c r="I219" s="2">
        <f t="shared" si="32"/>
        <v>34.600597301654958</v>
      </c>
    </row>
    <row r="220" spans="1:9" ht="13.5" x14ac:dyDescent="0.25">
      <c r="A220" s="3">
        <f>TITRES_STAT!B223</f>
        <v>42627</v>
      </c>
      <c r="B220" s="5">
        <f>TITRES_STAT!D223</f>
        <v>1.62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1.5311497716821644E-3</v>
      </c>
      <c r="G220" s="2">
        <f t="shared" si="30"/>
        <v>2.8940621931093477E-3</v>
      </c>
      <c r="H220" s="2">
        <f t="shared" si="31"/>
        <v>0.52906595280770885</v>
      </c>
      <c r="I220" s="2">
        <f t="shared" si="32"/>
        <v>34.600597301654958</v>
      </c>
    </row>
    <row r="221" spans="1:9" ht="13.5" x14ac:dyDescent="0.25">
      <c r="A221" s="3">
        <f>TITRES_STAT!B224</f>
        <v>42628</v>
      </c>
      <c r="B221" s="5">
        <f>TITRES_STAT!D224</f>
        <v>1.69</v>
      </c>
      <c r="C221" s="2">
        <f t="shared" si="27"/>
        <v>6.999999999999984E-2</v>
      </c>
      <c r="D221" s="2">
        <f t="shared" si="28"/>
        <v>6.999999999999984E-2</v>
      </c>
      <c r="E221" s="2">
        <f t="shared" si="29"/>
        <v>0</v>
      </c>
      <c r="F221" s="2">
        <f t="shared" ref="F221:G236" si="33">((F220*13)+D221)/14</f>
        <v>6.4217819308477128E-3</v>
      </c>
      <c r="G221" s="2">
        <f t="shared" si="33"/>
        <v>2.6873434650301086E-3</v>
      </c>
      <c r="H221" s="2">
        <f t="shared" si="31"/>
        <v>2.3896394392503768</v>
      </c>
      <c r="I221" s="2">
        <f t="shared" si="32"/>
        <v>70.498337126347835</v>
      </c>
    </row>
    <row r="222" spans="1:9" ht="13.5" x14ac:dyDescent="0.25">
      <c r="A222" s="3">
        <f>TITRES_STAT!B225</f>
        <v>42629</v>
      </c>
      <c r="B222" s="5">
        <f>TITRES_STAT!D225</f>
        <v>1.62</v>
      </c>
      <c r="C222" s="2">
        <f t="shared" si="27"/>
        <v>-6.999999999999984E-2</v>
      </c>
      <c r="D222" s="2">
        <f t="shared" si="28"/>
        <v>0</v>
      </c>
      <c r="E222" s="2">
        <f t="shared" si="29"/>
        <v>6.999999999999984E-2</v>
      </c>
      <c r="F222" s="2">
        <f t="shared" si="33"/>
        <v>5.9630832215014484E-3</v>
      </c>
      <c r="G222" s="2">
        <f t="shared" si="33"/>
        <v>7.4953903603850892E-3</v>
      </c>
      <c r="H222" s="2">
        <f t="shared" si="31"/>
        <v>0.79556673299068636</v>
      </c>
      <c r="I222" s="2">
        <f t="shared" si="32"/>
        <v>44.307277383425046</v>
      </c>
    </row>
    <row r="223" spans="1:9" ht="13.5" x14ac:dyDescent="0.25">
      <c r="A223" s="3">
        <f>TITRES_STAT!B226</f>
        <v>42632</v>
      </c>
      <c r="B223" s="5">
        <f>TITRES_STAT!D226</f>
        <v>1.62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5.537148705679916E-3</v>
      </c>
      <c r="G223" s="2">
        <f t="shared" si="33"/>
        <v>6.9600053346432975E-3</v>
      </c>
      <c r="H223" s="2">
        <f t="shared" si="31"/>
        <v>0.79556673299068625</v>
      </c>
      <c r="I223" s="2">
        <f t="shared" si="32"/>
        <v>44.307277383425046</v>
      </c>
    </row>
    <row r="224" spans="1:9" ht="13.5" x14ac:dyDescent="0.25">
      <c r="A224" s="3">
        <f>TITRES_STAT!B227</f>
        <v>42633</v>
      </c>
      <c r="B224" s="5">
        <f>TITRES_STAT!D227</f>
        <v>1.65</v>
      </c>
      <c r="C224" s="2">
        <f t="shared" si="27"/>
        <v>2.9999999999999805E-2</v>
      </c>
      <c r="D224" s="2">
        <f t="shared" si="28"/>
        <v>2.9999999999999805E-2</v>
      </c>
      <c r="E224" s="2">
        <f t="shared" si="29"/>
        <v>0</v>
      </c>
      <c r="F224" s="2">
        <f t="shared" si="33"/>
        <v>7.2844952267027653E-3</v>
      </c>
      <c r="G224" s="2">
        <f t="shared" si="33"/>
        <v>6.4628620964544909E-3</v>
      </c>
      <c r="H224" s="2">
        <f t="shared" si="31"/>
        <v>1.1271314655930877</v>
      </c>
      <c r="I224" s="2">
        <f t="shared" si="32"/>
        <v>52.988331178619489</v>
      </c>
    </row>
    <row r="225" spans="1:9" ht="13.5" x14ac:dyDescent="0.25">
      <c r="A225" s="3">
        <f>TITRES_STAT!B228</f>
        <v>42634</v>
      </c>
      <c r="B225" s="5">
        <f>TITRES_STAT!D228</f>
        <v>1.64</v>
      </c>
      <c r="C225" s="2">
        <f t="shared" si="27"/>
        <v>-1.0000000000000009E-2</v>
      </c>
      <c r="D225" s="2">
        <f t="shared" si="28"/>
        <v>0</v>
      </c>
      <c r="E225" s="2">
        <f t="shared" si="29"/>
        <v>1.0000000000000009E-2</v>
      </c>
      <c r="F225" s="2">
        <f t="shared" si="33"/>
        <v>6.7641741390811394E-3</v>
      </c>
      <c r="G225" s="2">
        <f t="shared" si="33"/>
        <v>6.7155148038505986E-3</v>
      </c>
      <c r="H225" s="2">
        <f t="shared" si="31"/>
        <v>1.0072458086463663</v>
      </c>
      <c r="I225" s="2">
        <f t="shared" si="32"/>
        <v>50.180491313399536</v>
      </c>
    </row>
    <row r="226" spans="1:9" ht="13.5" x14ac:dyDescent="0.25">
      <c r="A226" s="3">
        <f>TITRES_STAT!B229</f>
        <v>42635</v>
      </c>
      <c r="B226" s="5">
        <f>TITRES_STAT!D229</f>
        <v>1.61</v>
      </c>
      <c r="C226" s="2">
        <f t="shared" si="27"/>
        <v>-2.9999999999999805E-2</v>
      </c>
      <c r="D226" s="2">
        <f t="shared" si="28"/>
        <v>0</v>
      </c>
      <c r="E226" s="2">
        <f t="shared" si="29"/>
        <v>2.9999999999999805E-2</v>
      </c>
      <c r="F226" s="2">
        <f t="shared" si="33"/>
        <v>6.2810188434324872E-3</v>
      </c>
      <c r="G226" s="2">
        <f t="shared" si="33"/>
        <v>8.3786923178612565E-3</v>
      </c>
      <c r="H226" s="2">
        <f t="shared" si="31"/>
        <v>0.74964190176108281</v>
      </c>
      <c r="I226" s="2">
        <f t="shared" si="32"/>
        <v>42.845447460222516</v>
      </c>
    </row>
    <row r="227" spans="1:9" ht="13.5" x14ac:dyDescent="0.25">
      <c r="A227" s="3">
        <f>TITRES_STAT!B230</f>
        <v>42636</v>
      </c>
      <c r="B227" s="5">
        <f>TITRES_STAT!D230</f>
        <v>1.6</v>
      </c>
      <c r="C227" s="2">
        <f t="shared" si="27"/>
        <v>-1.0000000000000009E-2</v>
      </c>
      <c r="D227" s="2">
        <f t="shared" si="28"/>
        <v>0</v>
      </c>
      <c r="E227" s="2">
        <f t="shared" si="29"/>
        <v>1.0000000000000009E-2</v>
      </c>
      <c r="F227" s="2">
        <f t="shared" si="33"/>
        <v>5.8323746403301669E-3</v>
      </c>
      <c r="G227" s="2">
        <f t="shared" si="33"/>
        <v>8.4945000094425963E-3</v>
      </c>
      <c r="H227" s="2">
        <f t="shared" si="31"/>
        <v>0.68660599609710093</v>
      </c>
      <c r="I227" s="2">
        <f t="shared" si="32"/>
        <v>40.709329724069818</v>
      </c>
    </row>
    <row r="228" spans="1:9" ht="13.5" x14ac:dyDescent="0.25">
      <c r="A228" s="3">
        <f>TITRES_STAT!B231</f>
        <v>42639</v>
      </c>
      <c r="B228" s="5">
        <f>TITRES_STAT!D231</f>
        <v>1.61</v>
      </c>
      <c r="C228" s="2">
        <f t="shared" si="27"/>
        <v>1.0000000000000009E-2</v>
      </c>
      <c r="D228" s="2">
        <f t="shared" si="28"/>
        <v>1.0000000000000009E-2</v>
      </c>
      <c r="E228" s="2">
        <f t="shared" si="29"/>
        <v>0</v>
      </c>
      <c r="F228" s="2">
        <f t="shared" si="33"/>
        <v>6.1300621660208702E-3</v>
      </c>
      <c r="G228" s="2">
        <f t="shared" si="33"/>
        <v>7.8877500087681258E-3</v>
      </c>
      <c r="H228" s="2">
        <f t="shared" si="31"/>
        <v>0.77716232882718306</v>
      </c>
      <c r="I228" s="2">
        <f t="shared" si="32"/>
        <v>43.730520066788834</v>
      </c>
    </row>
    <row r="229" spans="1:9" ht="13.5" x14ac:dyDescent="0.25">
      <c r="A229" s="3">
        <f>TITRES_STAT!B232</f>
        <v>42640</v>
      </c>
      <c r="B229" s="5">
        <f>TITRES_STAT!D232</f>
        <v>1.63</v>
      </c>
      <c r="C229" s="2">
        <f t="shared" si="27"/>
        <v>1.9999999999999796E-2</v>
      </c>
      <c r="D229" s="2">
        <f t="shared" si="28"/>
        <v>1.9999999999999796E-2</v>
      </c>
      <c r="E229" s="2">
        <f t="shared" si="29"/>
        <v>0</v>
      </c>
      <c r="F229" s="2">
        <f t="shared" si="33"/>
        <v>7.1207720113050793E-3</v>
      </c>
      <c r="G229" s="2">
        <f t="shared" si="33"/>
        <v>7.3243392938561174E-3</v>
      </c>
      <c r="H229" s="2">
        <f t="shared" si="31"/>
        <v>0.97220673778428091</v>
      </c>
      <c r="I229" s="2">
        <f t="shared" si="32"/>
        <v>49.295376552486985</v>
      </c>
    </row>
    <row r="230" spans="1:9" ht="13.5" x14ac:dyDescent="0.25">
      <c r="A230" s="3">
        <f>TITRES_STAT!B233</f>
        <v>42641</v>
      </c>
      <c r="B230" s="5">
        <f>TITRES_STAT!D233</f>
        <v>1.62</v>
      </c>
      <c r="C230" s="2">
        <f t="shared" si="27"/>
        <v>-9.9999999999997868E-3</v>
      </c>
      <c r="D230" s="2">
        <f t="shared" si="28"/>
        <v>0</v>
      </c>
      <c r="E230" s="2">
        <f t="shared" si="29"/>
        <v>9.9999999999997868E-3</v>
      </c>
      <c r="F230" s="2">
        <f t="shared" si="33"/>
        <v>6.6121454390690023E-3</v>
      </c>
      <c r="G230" s="2">
        <f t="shared" si="33"/>
        <v>7.5154579157235219E-3</v>
      </c>
      <c r="H230" s="2">
        <f t="shared" si="31"/>
        <v>0.87980606281293283</v>
      </c>
      <c r="I230" s="2">
        <f t="shared" si="32"/>
        <v>46.803022940376906</v>
      </c>
    </row>
    <row r="231" spans="1:9" ht="13.5" x14ac:dyDescent="0.25">
      <c r="A231" s="3">
        <f>TITRES_STAT!B234</f>
        <v>42642</v>
      </c>
      <c r="B231" s="5">
        <f>TITRES_STAT!D234</f>
        <v>1.58</v>
      </c>
      <c r="C231" s="2">
        <f t="shared" si="27"/>
        <v>-4.0000000000000036E-2</v>
      </c>
      <c r="D231" s="2">
        <f t="shared" si="28"/>
        <v>0</v>
      </c>
      <c r="E231" s="2">
        <f t="shared" si="29"/>
        <v>4.0000000000000036E-2</v>
      </c>
      <c r="F231" s="2">
        <f t="shared" si="33"/>
        <v>6.1398493362783595E-3</v>
      </c>
      <c r="G231" s="2">
        <f t="shared" si="33"/>
        <v>9.8357823503147004E-3</v>
      </c>
      <c r="H231" s="2">
        <f t="shared" si="31"/>
        <v>0.62423599034619881</v>
      </c>
      <c r="I231" s="2">
        <f t="shared" si="32"/>
        <v>38.43259194208261</v>
      </c>
    </row>
    <row r="232" spans="1:9" ht="13.5" x14ac:dyDescent="0.25">
      <c r="A232" s="3">
        <f>TITRES_STAT!B235</f>
        <v>42643</v>
      </c>
      <c r="B232" s="5">
        <f>TITRES_STAT!D235</f>
        <v>1.58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5.7012886694013335E-3</v>
      </c>
      <c r="G232" s="2">
        <f t="shared" si="33"/>
        <v>9.1332264681493643E-3</v>
      </c>
      <c r="H232" s="2">
        <f t="shared" si="31"/>
        <v>0.62423599034619881</v>
      </c>
      <c r="I232" s="2">
        <f t="shared" si="32"/>
        <v>38.43259194208261</v>
      </c>
    </row>
    <row r="233" spans="1:9" ht="13.5" x14ac:dyDescent="0.25">
      <c r="A233" s="3">
        <f>TITRES_STAT!B236</f>
        <v>42647</v>
      </c>
      <c r="B233" s="5">
        <f>TITRES_STAT!D236</f>
        <v>1.58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5.2940537644440957E-3</v>
      </c>
      <c r="G233" s="2">
        <f t="shared" si="33"/>
        <v>8.4808531489958382E-3</v>
      </c>
      <c r="H233" s="2">
        <f t="shared" si="31"/>
        <v>0.62423599034619881</v>
      </c>
      <c r="I233" s="2">
        <f t="shared" si="32"/>
        <v>38.43259194208261</v>
      </c>
    </row>
    <row r="234" spans="1:9" ht="13.5" x14ac:dyDescent="0.25">
      <c r="A234" s="3">
        <f>TITRES_STAT!B237</f>
        <v>42648</v>
      </c>
      <c r="B234" s="5">
        <f>TITRES_STAT!D237</f>
        <v>1.62</v>
      </c>
      <c r="C234" s="2">
        <f t="shared" si="27"/>
        <v>4.0000000000000036E-2</v>
      </c>
      <c r="D234" s="2">
        <f t="shared" si="28"/>
        <v>4.0000000000000036E-2</v>
      </c>
      <c r="E234" s="2">
        <f t="shared" si="29"/>
        <v>0</v>
      </c>
      <c r="F234" s="2">
        <f t="shared" si="33"/>
        <v>7.773049924126663E-3</v>
      </c>
      <c r="G234" s="2">
        <f t="shared" si="33"/>
        <v>7.8750779240675632E-3</v>
      </c>
      <c r="H234" s="2">
        <f t="shared" si="31"/>
        <v>0.98704419169884205</v>
      </c>
      <c r="I234" s="2">
        <f t="shared" si="32"/>
        <v>49.673992950049062</v>
      </c>
    </row>
    <row r="235" spans="1:9" ht="13.5" x14ac:dyDescent="0.25">
      <c r="A235" s="3">
        <f>TITRES_STAT!B238</f>
        <v>42649</v>
      </c>
      <c r="B235" s="5">
        <f>TITRES_STAT!D238</f>
        <v>1.62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7.2178320724033294E-3</v>
      </c>
      <c r="G235" s="2">
        <f t="shared" si="33"/>
        <v>7.3125723580627373E-3</v>
      </c>
      <c r="H235" s="2">
        <f t="shared" si="31"/>
        <v>0.98704419169884194</v>
      </c>
      <c r="I235" s="2">
        <f t="shared" si="32"/>
        <v>49.673992950049055</v>
      </c>
    </row>
    <row r="236" spans="1:9" ht="13.5" x14ac:dyDescent="0.25">
      <c r="A236" s="3">
        <f>TITRES_STAT!B239</f>
        <v>42650</v>
      </c>
      <c r="B236" s="5">
        <f>TITRES_STAT!D239</f>
        <v>1.66</v>
      </c>
      <c r="C236" s="2">
        <f t="shared" si="27"/>
        <v>3.9999999999999813E-2</v>
      </c>
      <c r="D236" s="2">
        <f t="shared" si="28"/>
        <v>3.9999999999999813E-2</v>
      </c>
      <c r="E236" s="2">
        <f t="shared" si="29"/>
        <v>0</v>
      </c>
      <c r="F236" s="2">
        <f t="shared" si="33"/>
        <v>9.5594154958030773E-3</v>
      </c>
      <c r="G236" s="2">
        <f t="shared" si="33"/>
        <v>6.7902457610582567E-3</v>
      </c>
      <c r="H236" s="2">
        <f t="shared" si="31"/>
        <v>1.4078158335042716</v>
      </c>
      <c r="I236" s="2">
        <f t="shared" si="32"/>
        <v>58.468584428875261</v>
      </c>
    </row>
    <row r="237" spans="1:9" ht="13.5" x14ac:dyDescent="0.25">
      <c r="A237" s="3">
        <f>TITRES_STAT!B240</f>
        <v>42653</v>
      </c>
      <c r="B237" s="5">
        <f>TITRES_STAT!D240</f>
        <v>1.68</v>
      </c>
      <c r="C237" s="2">
        <f t="shared" si="27"/>
        <v>2.0000000000000018E-2</v>
      </c>
      <c r="D237" s="2">
        <f t="shared" si="28"/>
        <v>2.0000000000000018E-2</v>
      </c>
      <c r="E237" s="2">
        <f t="shared" si="29"/>
        <v>0</v>
      </c>
      <c r="F237" s="2">
        <f t="shared" ref="F237:G252" si="34">((F236*13)+D237)/14</f>
        <v>1.0305171531817144E-2</v>
      </c>
      <c r="G237" s="2">
        <f t="shared" si="34"/>
        <v>6.3052282066969525E-3</v>
      </c>
      <c r="H237" s="2">
        <f t="shared" si="31"/>
        <v>1.6343851790918122</v>
      </c>
      <c r="I237" s="2">
        <f t="shared" si="32"/>
        <v>62.040478820764406</v>
      </c>
    </row>
    <row r="238" spans="1:9" ht="13.5" x14ac:dyDescent="0.25">
      <c r="A238" s="3">
        <f>TITRES_STAT!B241</f>
        <v>42654</v>
      </c>
      <c r="B238" s="5">
        <f>TITRES_STAT!D241</f>
        <v>1.68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9.5690878509730615E-3</v>
      </c>
      <c r="G238" s="2">
        <f t="shared" si="34"/>
        <v>5.8548547633614561E-3</v>
      </c>
      <c r="H238" s="2">
        <f t="shared" si="31"/>
        <v>1.634385179091812</v>
      </c>
      <c r="I238" s="2">
        <f t="shared" si="32"/>
        <v>62.040478820764406</v>
      </c>
    </row>
    <row r="239" spans="1:9" ht="13.5" x14ac:dyDescent="0.25">
      <c r="A239" s="3">
        <f>TITRES_STAT!B242</f>
        <v>42655</v>
      </c>
      <c r="B239" s="5">
        <f>TITRES_STAT!D242</f>
        <v>1.68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8.8855815759035575E-3</v>
      </c>
      <c r="G239" s="2">
        <f t="shared" si="34"/>
        <v>5.4366508516927809E-3</v>
      </c>
      <c r="H239" s="2">
        <f t="shared" si="31"/>
        <v>1.634385179091812</v>
      </c>
      <c r="I239" s="2">
        <f t="shared" si="32"/>
        <v>62.040478820764406</v>
      </c>
    </row>
    <row r="240" spans="1:9" ht="13.5" x14ac:dyDescent="0.25">
      <c r="A240" s="3">
        <f>TITRES_STAT!B243</f>
        <v>42656</v>
      </c>
      <c r="B240" s="5">
        <f>TITRES_STAT!D243</f>
        <v>1.68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8.250897177624731E-3</v>
      </c>
      <c r="G240" s="2">
        <f t="shared" si="34"/>
        <v>5.0483186480004393E-3</v>
      </c>
      <c r="H240" s="2">
        <f t="shared" si="31"/>
        <v>1.6343851790918118</v>
      </c>
      <c r="I240" s="2">
        <f t="shared" si="32"/>
        <v>62.040478820764399</v>
      </c>
    </row>
    <row r="241" spans="1:9" ht="13.5" x14ac:dyDescent="0.25">
      <c r="A241" s="3">
        <f>TITRES_STAT!B244</f>
        <v>42657</v>
      </c>
      <c r="B241" s="5">
        <f>TITRES_STAT!D244</f>
        <v>1.68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7.6615473792229641E-3</v>
      </c>
      <c r="G241" s="2">
        <f t="shared" si="34"/>
        <v>4.6877244588575508E-3</v>
      </c>
      <c r="H241" s="2">
        <f t="shared" si="31"/>
        <v>1.6343851790918116</v>
      </c>
      <c r="I241" s="2">
        <f t="shared" si="32"/>
        <v>62.040478820764399</v>
      </c>
    </row>
    <row r="242" spans="1:9" ht="13.5" x14ac:dyDescent="0.25">
      <c r="A242" s="3">
        <f>TITRES_STAT!B245</f>
        <v>42660</v>
      </c>
      <c r="B242" s="5">
        <f>TITRES_STAT!D245</f>
        <v>1.68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7.114293994992753E-3</v>
      </c>
      <c r="G242" s="2">
        <f t="shared" si="34"/>
        <v>4.3528869975105831E-3</v>
      </c>
      <c r="H242" s="2">
        <f t="shared" si="31"/>
        <v>1.6343851790918118</v>
      </c>
      <c r="I242" s="2">
        <f t="shared" si="32"/>
        <v>62.040478820764399</v>
      </c>
    </row>
    <row r="243" spans="1:9" ht="13.5" x14ac:dyDescent="0.25">
      <c r="A243" s="3">
        <f>TITRES_STAT!B246</f>
        <v>42661</v>
      </c>
      <c r="B243" s="5">
        <f>TITRES_STAT!D246</f>
        <v>1.73</v>
      </c>
      <c r="C243" s="2">
        <f t="shared" si="27"/>
        <v>5.0000000000000044E-2</v>
      </c>
      <c r="D243" s="2">
        <f t="shared" si="28"/>
        <v>5.0000000000000044E-2</v>
      </c>
      <c r="E243" s="2">
        <f t="shared" si="29"/>
        <v>0</v>
      </c>
      <c r="F243" s="2">
        <f t="shared" si="34"/>
        <v>1.0177558709636131E-2</v>
      </c>
      <c r="G243" s="2">
        <f t="shared" si="34"/>
        <v>4.0419664976883984E-3</v>
      </c>
      <c r="H243" s="2">
        <f t="shared" si="31"/>
        <v>2.5179720602475748</v>
      </c>
      <c r="I243" s="2">
        <f t="shared" si="32"/>
        <v>71.574532632029332</v>
      </c>
    </row>
    <row r="244" spans="1:9" ht="13.5" x14ac:dyDescent="0.25">
      <c r="A244" s="3">
        <f>TITRES_STAT!B247</f>
        <v>42662</v>
      </c>
      <c r="B244" s="5">
        <f>TITRES_STAT!D247</f>
        <v>1.73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9.4505902303764072E-3</v>
      </c>
      <c r="G244" s="2">
        <f t="shared" si="34"/>
        <v>3.75325460499637E-3</v>
      </c>
      <c r="H244" s="2">
        <f t="shared" si="31"/>
        <v>2.5179720602475748</v>
      </c>
      <c r="I244" s="2">
        <f t="shared" si="32"/>
        <v>71.574532632029332</v>
      </c>
    </row>
    <row r="245" spans="1:9" ht="13.5" x14ac:dyDescent="0.25">
      <c r="A245" s="3">
        <f>TITRES_STAT!B248</f>
        <v>42663</v>
      </c>
      <c r="B245" s="5">
        <f>TITRES_STAT!D248</f>
        <v>1.73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8.775548071063807E-3</v>
      </c>
      <c r="G245" s="2">
        <f t="shared" si="34"/>
        <v>3.4851649903537723E-3</v>
      </c>
      <c r="H245" s="2">
        <f t="shared" si="31"/>
        <v>2.5179720602475748</v>
      </c>
      <c r="I245" s="2">
        <f t="shared" si="32"/>
        <v>71.574532632029332</v>
      </c>
    </row>
    <row r="246" spans="1:9" ht="13.5" x14ac:dyDescent="0.25">
      <c r="A246" s="3">
        <f>TITRES_STAT!B249</f>
        <v>42664</v>
      </c>
      <c r="B246" s="5">
        <f>TITRES_STAT!D249</f>
        <v>1.7</v>
      </c>
      <c r="C246" s="2">
        <f t="shared" si="27"/>
        <v>-3.0000000000000027E-2</v>
      </c>
      <c r="D246" s="2">
        <f t="shared" si="28"/>
        <v>0</v>
      </c>
      <c r="E246" s="2">
        <f t="shared" si="29"/>
        <v>3.0000000000000027E-2</v>
      </c>
      <c r="F246" s="2">
        <f t="shared" si="34"/>
        <v>8.148723208844964E-3</v>
      </c>
      <c r="G246" s="2">
        <f t="shared" si="34"/>
        <v>5.3790817767570762E-3</v>
      </c>
      <c r="H246" s="2">
        <f t="shared" si="31"/>
        <v>1.51489111841643</v>
      </c>
      <c r="I246" s="2">
        <f t="shared" si="32"/>
        <v>60.236847127215697</v>
      </c>
    </row>
    <row r="247" spans="1:9" ht="13.5" x14ac:dyDescent="0.25">
      <c r="A247" s="3">
        <f>TITRES_STAT!B250</f>
        <v>42667</v>
      </c>
      <c r="B247" s="5">
        <f>TITRES_STAT!D250</f>
        <v>1.7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7.5666715510703236E-3</v>
      </c>
      <c r="G247" s="2">
        <f t="shared" si="34"/>
        <v>4.9948616498458566E-3</v>
      </c>
      <c r="H247" s="2">
        <f t="shared" si="31"/>
        <v>1.5148911184164298</v>
      </c>
      <c r="I247" s="2">
        <f t="shared" si="32"/>
        <v>60.236847127215697</v>
      </c>
    </row>
    <row r="248" spans="1:9" ht="13.5" x14ac:dyDescent="0.25">
      <c r="A248" s="3">
        <f>TITRES_STAT!B251</f>
        <v>42668</v>
      </c>
      <c r="B248" s="5">
        <f>TITRES_STAT!D251</f>
        <v>1.7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7.0261950117081568E-3</v>
      </c>
      <c r="G248" s="2">
        <f t="shared" si="34"/>
        <v>4.6380858177140095E-3</v>
      </c>
      <c r="H248" s="2">
        <f t="shared" si="31"/>
        <v>1.5148911184164298</v>
      </c>
      <c r="I248" s="2">
        <f t="shared" si="32"/>
        <v>60.236847127215697</v>
      </c>
    </row>
    <row r="249" spans="1:9" ht="13.5" x14ac:dyDescent="0.25">
      <c r="A249" s="3">
        <f>TITRES_STAT!B252</f>
        <v>42669</v>
      </c>
      <c r="B249" s="5">
        <f>TITRES_STAT!D252</f>
        <v>1.75</v>
      </c>
      <c r="C249" s="2">
        <f t="shared" si="27"/>
        <v>5.0000000000000044E-2</v>
      </c>
      <c r="D249" s="2">
        <f t="shared" si="28"/>
        <v>5.0000000000000044E-2</v>
      </c>
      <c r="E249" s="2">
        <f t="shared" si="29"/>
        <v>0</v>
      </c>
      <c r="F249" s="2">
        <f t="shared" si="34"/>
        <v>1.0095752510871862E-2</v>
      </c>
      <c r="G249" s="2">
        <f t="shared" si="34"/>
        <v>4.3067939735915804E-3</v>
      </c>
      <c r="H249" s="2">
        <f t="shared" si="31"/>
        <v>2.3441456853466973</v>
      </c>
      <c r="I249" s="2">
        <f t="shared" si="32"/>
        <v>70.096996539900232</v>
      </c>
    </row>
    <row r="250" spans="1:9" ht="13.5" x14ac:dyDescent="0.25">
      <c r="A250" s="3">
        <f>TITRES_STAT!B253</f>
        <v>42670</v>
      </c>
      <c r="B250" s="5">
        <f>TITRES_STAT!D253</f>
        <v>1.75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9.3746273315238726E-3</v>
      </c>
      <c r="G250" s="2">
        <f t="shared" si="34"/>
        <v>3.9991658326207534E-3</v>
      </c>
      <c r="H250" s="2">
        <f t="shared" si="31"/>
        <v>2.3441456853466978</v>
      </c>
      <c r="I250" s="2">
        <f t="shared" si="32"/>
        <v>70.096996539900232</v>
      </c>
    </row>
    <row r="251" spans="1:9" ht="13.5" x14ac:dyDescent="0.25">
      <c r="A251" s="3">
        <f>TITRES_STAT!B254</f>
        <v>42671</v>
      </c>
      <c r="B251" s="5">
        <f>TITRES_STAT!D254</f>
        <v>1.82</v>
      </c>
      <c r="C251" s="2">
        <f t="shared" si="27"/>
        <v>7.0000000000000062E-2</v>
      </c>
      <c r="D251" s="2">
        <f t="shared" si="28"/>
        <v>7.0000000000000062E-2</v>
      </c>
      <c r="E251" s="2">
        <f t="shared" si="29"/>
        <v>0</v>
      </c>
      <c r="F251" s="2">
        <f t="shared" si="34"/>
        <v>1.3705011093557885E-2</v>
      </c>
      <c r="G251" s="2">
        <f t="shared" si="34"/>
        <v>3.7135111302906997E-3</v>
      </c>
      <c r="H251" s="2">
        <f t="shared" si="31"/>
        <v>3.6905803194630615</v>
      </c>
      <c r="I251" s="2">
        <f t="shared" si="32"/>
        <v>78.680676336558889</v>
      </c>
    </row>
    <row r="252" spans="1:9" ht="13.5" x14ac:dyDescent="0.25">
      <c r="A252" s="3">
        <f>TITRES_STAT!B255</f>
        <v>42674</v>
      </c>
      <c r="B252" s="5">
        <f>TITRES_STAT!D255</f>
        <v>1.82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1.2726081729732322E-2</v>
      </c>
      <c r="G252" s="2">
        <f t="shared" si="34"/>
        <v>3.4482603352699354E-3</v>
      </c>
      <c r="H252" s="2">
        <f t="shared" si="31"/>
        <v>3.6905803194630615</v>
      </c>
      <c r="I252" s="2">
        <f t="shared" si="32"/>
        <v>78.680676336558889</v>
      </c>
    </row>
    <row r="253" spans="1:9" ht="13.5" x14ac:dyDescent="0.25">
      <c r="A253" s="3">
        <f>TITRES_STAT!B256</f>
        <v>42675</v>
      </c>
      <c r="B253" s="5">
        <f>TITRES_STAT!D256</f>
        <v>1.9</v>
      </c>
      <c r="C253" s="2">
        <f t="shared" si="27"/>
        <v>7.9999999999999849E-2</v>
      </c>
      <c r="D253" s="2">
        <f t="shared" si="28"/>
        <v>7.9999999999999849E-2</v>
      </c>
      <c r="E253" s="2">
        <f t="shared" si="29"/>
        <v>0</v>
      </c>
      <c r="F253" s="2">
        <f t="shared" ref="F253:G268" si="35">((F252*13)+D253)/14</f>
        <v>1.7531361606180001E-2</v>
      </c>
      <c r="G253" s="2">
        <f t="shared" si="35"/>
        <v>3.2019560256077969E-3</v>
      </c>
      <c r="H253" s="2">
        <f t="shared" si="31"/>
        <v>5.4752037398303086</v>
      </c>
      <c r="I253" s="2">
        <f t="shared" si="32"/>
        <v>84.556470496074212</v>
      </c>
    </row>
    <row r="254" spans="1:9" ht="13.5" x14ac:dyDescent="0.25">
      <c r="A254" s="3">
        <f>TITRES_STAT!B257</f>
        <v>42676</v>
      </c>
      <c r="B254" s="5">
        <f>TITRES_STAT!D257</f>
        <v>1.89</v>
      </c>
      <c r="C254" s="2">
        <f t="shared" si="27"/>
        <v>-1.0000000000000009E-2</v>
      </c>
      <c r="D254" s="2">
        <f t="shared" si="28"/>
        <v>0</v>
      </c>
      <c r="E254" s="2">
        <f t="shared" si="29"/>
        <v>1.0000000000000009E-2</v>
      </c>
      <c r="F254" s="2">
        <f t="shared" si="35"/>
        <v>1.6279121491452858E-2</v>
      </c>
      <c r="G254" s="2">
        <f t="shared" si="35"/>
        <v>3.6875305952072403E-3</v>
      </c>
      <c r="H254" s="2">
        <f t="shared" si="31"/>
        <v>4.414640386336365</v>
      </c>
      <c r="I254" s="2">
        <f t="shared" si="32"/>
        <v>81.531552815151656</v>
      </c>
    </row>
    <row r="255" spans="1:9" ht="13.5" x14ac:dyDescent="0.25">
      <c r="A255" s="3">
        <f>TITRES_STAT!B258</f>
        <v>42677</v>
      </c>
      <c r="B255" s="5">
        <f>TITRES_STAT!D258</f>
        <v>1.89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1.5116327099206225E-2</v>
      </c>
      <c r="G255" s="2">
        <f t="shared" si="35"/>
        <v>3.4241355526924374E-3</v>
      </c>
      <c r="H255" s="2">
        <f t="shared" si="31"/>
        <v>4.414640386336365</v>
      </c>
      <c r="I255" s="2">
        <f t="shared" si="32"/>
        <v>81.531552815151656</v>
      </c>
    </row>
    <row r="256" spans="1:9" ht="13.5" x14ac:dyDescent="0.25">
      <c r="A256" s="3">
        <f>TITRES_STAT!B259</f>
        <v>42678</v>
      </c>
      <c r="B256" s="5">
        <f>TITRES_STAT!D259</f>
        <v>1.89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1.4036589449262924E-2</v>
      </c>
      <c r="G256" s="2">
        <f t="shared" si="35"/>
        <v>3.1795544417858347E-3</v>
      </c>
      <c r="H256" s="2">
        <f t="shared" si="31"/>
        <v>4.414640386336365</v>
      </c>
      <c r="I256" s="2">
        <f t="shared" si="32"/>
        <v>81.531552815151656</v>
      </c>
    </row>
    <row r="257" spans="1:9" ht="13.5" x14ac:dyDescent="0.25">
      <c r="A257" s="3">
        <f>TITRES_STAT!B260</f>
        <v>42681</v>
      </c>
      <c r="B257" s="5">
        <f>TITRES_STAT!D260</f>
        <v>1.89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1.3033975917172716E-2</v>
      </c>
      <c r="G257" s="2">
        <f t="shared" si="35"/>
        <v>2.9524434102297034E-3</v>
      </c>
      <c r="H257" s="2">
        <f t="shared" si="31"/>
        <v>4.4146403863363659</v>
      </c>
      <c r="I257" s="2">
        <f t="shared" si="32"/>
        <v>81.531552815151656</v>
      </c>
    </row>
    <row r="258" spans="1:9" ht="13.5" x14ac:dyDescent="0.25">
      <c r="A258" s="3">
        <f>TITRES_STAT!B261</f>
        <v>42682</v>
      </c>
      <c r="B258" s="5">
        <f>TITRES_STAT!D261</f>
        <v>1.89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1.2102977637374664E-2</v>
      </c>
      <c r="G258" s="2">
        <f t="shared" si="35"/>
        <v>2.741554595213296E-3</v>
      </c>
      <c r="H258" s="2">
        <f t="shared" si="31"/>
        <v>4.4146403863363659</v>
      </c>
      <c r="I258" s="2">
        <f t="shared" si="32"/>
        <v>81.531552815151656</v>
      </c>
    </row>
    <row r="259" spans="1:9" ht="13.5" x14ac:dyDescent="0.25">
      <c r="A259" s="3">
        <f>TITRES_STAT!B262</f>
        <v>42683</v>
      </c>
      <c r="B259" s="5">
        <f>TITRES_STAT!D262</f>
        <v>1.89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1.1238479234705044E-2</v>
      </c>
      <c r="G259" s="2">
        <f t="shared" si="35"/>
        <v>2.545729266983775E-3</v>
      </c>
      <c r="H259" s="2">
        <f t="shared" si="31"/>
        <v>4.414640386336365</v>
      </c>
      <c r="I259" s="2">
        <f t="shared" si="32"/>
        <v>81.531552815151656</v>
      </c>
    </row>
    <row r="260" spans="1:9" ht="13.5" x14ac:dyDescent="0.25">
      <c r="A260" s="3">
        <f>TITRES_STAT!B263</f>
        <v>42684</v>
      </c>
      <c r="B260" s="5">
        <f>TITRES_STAT!D263</f>
        <v>1.9</v>
      </c>
      <c r="C260" s="2">
        <f t="shared" si="36"/>
        <v>1.0000000000000009E-2</v>
      </c>
      <c r="D260" s="2">
        <f t="shared" si="37"/>
        <v>1.0000000000000009E-2</v>
      </c>
      <c r="E260" s="2">
        <f t="shared" si="38"/>
        <v>0</v>
      </c>
      <c r="F260" s="2">
        <f t="shared" si="35"/>
        <v>1.1150016432226113E-2</v>
      </c>
      <c r="G260" s="2">
        <f t="shared" si="35"/>
        <v>2.3638914621992198E-3</v>
      </c>
      <c r="H260" s="2">
        <f t="shared" si="31"/>
        <v>4.7168055769586061</v>
      </c>
      <c r="I260" s="2">
        <f t="shared" si="32"/>
        <v>82.507713677889157</v>
      </c>
    </row>
    <row r="261" spans="1:9" ht="13.5" x14ac:dyDescent="0.25">
      <c r="A261" s="3">
        <f>TITRES_STAT!B264</f>
        <v>42685</v>
      </c>
      <c r="B261" s="5">
        <f>TITRES_STAT!D264</f>
        <v>1.88</v>
      </c>
      <c r="C261" s="2">
        <f t="shared" si="36"/>
        <v>-2.0000000000000018E-2</v>
      </c>
      <c r="D261" s="2">
        <f t="shared" si="37"/>
        <v>0</v>
      </c>
      <c r="E261" s="2">
        <f t="shared" si="38"/>
        <v>2.0000000000000018E-2</v>
      </c>
      <c r="F261" s="2">
        <f t="shared" si="35"/>
        <v>1.0353586687067106E-2</v>
      </c>
      <c r="G261" s="2">
        <f t="shared" si="35"/>
        <v>3.6236135006135622E-3</v>
      </c>
      <c r="H261" s="2">
        <f t="shared" si="31"/>
        <v>2.8572546948823327</v>
      </c>
      <c r="I261" s="2">
        <f t="shared" si="32"/>
        <v>74.074825773709875</v>
      </c>
    </row>
    <row r="262" spans="1:9" ht="13.5" x14ac:dyDescent="0.25">
      <c r="A262" s="3">
        <f>TITRES_STAT!B265</f>
        <v>42688</v>
      </c>
      <c r="B262" s="5">
        <f>TITRES_STAT!D265</f>
        <v>1.93</v>
      </c>
      <c r="C262" s="2">
        <f t="shared" si="36"/>
        <v>5.0000000000000044E-2</v>
      </c>
      <c r="D262" s="2">
        <f t="shared" si="37"/>
        <v>5.0000000000000044E-2</v>
      </c>
      <c r="E262" s="2">
        <f t="shared" si="38"/>
        <v>0</v>
      </c>
      <c r="F262" s="2">
        <f t="shared" si="35"/>
        <v>1.3185473352276602E-2</v>
      </c>
      <c r="G262" s="2">
        <f t="shared" si="35"/>
        <v>3.3647839648554508E-3</v>
      </c>
      <c r="H262" s="2">
        <f t="shared" si="31"/>
        <v>3.9186686247903117</v>
      </c>
      <c r="I262" s="2">
        <f t="shared" si="32"/>
        <v>79.669295163330275</v>
      </c>
    </row>
    <row r="263" spans="1:9" ht="13.5" x14ac:dyDescent="0.25">
      <c r="A263" s="3">
        <f>TITRES_STAT!B266</f>
        <v>42689</v>
      </c>
      <c r="B263" s="5">
        <f>TITRES_STAT!D266</f>
        <v>1.93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1.2243653827113987E-2</v>
      </c>
      <c r="G263" s="2">
        <f t="shared" si="35"/>
        <v>3.1244422530800615E-3</v>
      </c>
      <c r="H263" s="2">
        <f t="shared" si="31"/>
        <v>3.9186686247903113</v>
      </c>
      <c r="I263" s="2">
        <f t="shared" si="32"/>
        <v>79.669295163330275</v>
      </c>
    </row>
    <row r="264" spans="1:9" ht="13.5" x14ac:dyDescent="0.25">
      <c r="A264" s="3">
        <f>TITRES_STAT!B267</f>
        <v>42690</v>
      </c>
      <c r="B264" s="5">
        <f>TITRES_STAT!D267</f>
        <v>1.93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1.1369107125177273E-2</v>
      </c>
      <c r="G264" s="2">
        <f t="shared" si="35"/>
        <v>2.9012678064314857E-3</v>
      </c>
      <c r="H264" s="2">
        <f t="shared" si="31"/>
        <v>3.9186686247903113</v>
      </c>
      <c r="I264" s="2">
        <f t="shared" si="32"/>
        <v>79.669295163330275</v>
      </c>
    </row>
    <row r="265" spans="1:9" ht="13.5" x14ac:dyDescent="0.25">
      <c r="A265" s="3">
        <f>TITRES_STAT!B268</f>
        <v>42691</v>
      </c>
      <c r="B265" s="5">
        <f>TITRES_STAT!D268</f>
        <v>1.93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1.0557028044807468E-2</v>
      </c>
      <c r="G265" s="2">
        <f t="shared" si="35"/>
        <v>2.6940343916863796E-3</v>
      </c>
      <c r="H265" s="2">
        <f t="shared" si="31"/>
        <v>3.9186686247903113</v>
      </c>
      <c r="I265" s="2">
        <f t="shared" si="32"/>
        <v>79.669295163330275</v>
      </c>
    </row>
    <row r="266" spans="1:9" ht="13.5" x14ac:dyDescent="0.25">
      <c r="A266" s="3">
        <f>TITRES_STAT!B269</f>
        <v>42692</v>
      </c>
      <c r="B266" s="5">
        <f>TITRES_STAT!D269</f>
        <v>2</v>
      </c>
      <c r="C266" s="2">
        <f t="shared" si="36"/>
        <v>7.0000000000000062E-2</v>
      </c>
      <c r="D266" s="2">
        <f t="shared" si="37"/>
        <v>7.0000000000000062E-2</v>
      </c>
      <c r="E266" s="2">
        <f t="shared" si="38"/>
        <v>0</v>
      </c>
      <c r="F266" s="2">
        <f t="shared" si="35"/>
        <v>1.480295461303551E-2</v>
      </c>
      <c r="G266" s="2">
        <f t="shared" si="35"/>
        <v>2.5016033637087808E-3</v>
      </c>
      <c r="H266" s="2">
        <f t="shared" si="31"/>
        <v>5.9173867559440838</v>
      </c>
      <c r="I266" s="2">
        <f t="shared" si="32"/>
        <v>85.543673712609689</v>
      </c>
    </row>
    <row r="267" spans="1:9" ht="13.5" x14ac:dyDescent="0.25">
      <c r="A267" s="3">
        <f>TITRES_STAT!B270</f>
        <v>42695</v>
      </c>
      <c r="B267" s="5">
        <f>TITRES_STAT!D270</f>
        <v>2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1.3745600712104402E-2</v>
      </c>
      <c r="G267" s="2">
        <f t="shared" si="35"/>
        <v>2.3229174091581534E-3</v>
      </c>
      <c r="H267" s="2">
        <f t="shared" si="31"/>
        <v>5.9173867559440838</v>
      </c>
      <c r="I267" s="2">
        <f t="shared" si="32"/>
        <v>85.543673712609689</v>
      </c>
    </row>
    <row r="268" spans="1:9" ht="13.5" x14ac:dyDescent="0.25">
      <c r="A268" s="3">
        <f>TITRES_STAT!B271</f>
        <v>42696</v>
      </c>
      <c r="B268" s="5">
        <f>TITRES_STAT!D271</f>
        <v>2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1.2763772089811231E-2</v>
      </c>
      <c r="G268" s="2">
        <f t="shared" si="35"/>
        <v>2.1569947370754282E-3</v>
      </c>
      <c r="H268" s="2">
        <f t="shared" si="31"/>
        <v>5.9173867559440838</v>
      </c>
      <c r="I268" s="2">
        <f t="shared" si="32"/>
        <v>85.543673712609689</v>
      </c>
    </row>
    <row r="269" spans="1:9" ht="13.5" x14ac:dyDescent="0.25">
      <c r="A269" s="3">
        <f>TITRES_STAT!B272</f>
        <v>42697</v>
      </c>
      <c r="B269" s="5">
        <f>TITRES_STAT!D272</f>
        <v>2.06</v>
      </c>
      <c r="C269" s="2">
        <f t="shared" si="36"/>
        <v>6.0000000000000053E-2</v>
      </c>
      <c r="D269" s="2">
        <f t="shared" si="37"/>
        <v>6.0000000000000053E-2</v>
      </c>
      <c r="E269" s="2">
        <f t="shared" si="38"/>
        <v>0</v>
      </c>
      <c r="F269" s="2">
        <f t="shared" ref="F269:G284" si="39">((F268*13)+D269)/14</f>
        <v>1.6137788369110433E-2</v>
      </c>
      <c r="G269" s="2">
        <f t="shared" si="39"/>
        <v>2.0029236844271831E-3</v>
      </c>
      <c r="H269" s="2">
        <f t="shared" si="31"/>
        <v>8.0571159523362894</v>
      </c>
      <c r="I269" s="2">
        <f t="shared" si="32"/>
        <v>88.958957738174377</v>
      </c>
    </row>
    <row r="270" spans="1:9" ht="13.5" x14ac:dyDescent="0.25">
      <c r="A270" s="3">
        <f>TITRES_STAT!B273</f>
        <v>42698</v>
      </c>
      <c r="B270" s="5">
        <f>TITRES_STAT!D273</f>
        <v>2.12</v>
      </c>
      <c r="C270" s="2">
        <f t="shared" si="36"/>
        <v>6.0000000000000053E-2</v>
      </c>
      <c r="D270" s="2">
        <f t="shared" si="37"/>
        <v>6.0000000000000053E-2</v>
      </c>
      <c r="E270" s="2">
        <f t="shared" si="38"/>
        <v>0</v>
      </c>
      <c r="F270" s="2">
        <f t="shared" si="39"/>
        <v>1.9270803485602551E-2</v>
      </c>
      <c r="G270" s="2">
        <f t="shared" si="39"/>
        <v>1.8598577069680986E-3</v>
      </c>
      <c r="H270" s="2">
        <f t="shared" si="31"/>
        <v>10.361439702297126</v>
      </c>
      <c r="I270" s="2">
        <f t="shared" si="32"/>
        <v>91.198298576563204</v>
      </c>
    </row>
    <row r="271" spans="1:9" ht="13.5" x14ac:dyDescent="0.25">
      <c r="A271" s="3">
        <f>TITRES_STAT!B274</f>
        <v>42699</v>
      </c>
      <c r="B271" s="5">
        <f>TITRES_STAT!D274</f>
        <v>2.1800000000000002</v>
      </c>
      <c r="C271" s="2">
        <f t="shared" si="36"/>
        <v>6.0000000000000053E-2</v>
      </c>
      <c r="D271" s="2">
        <f t="shared" si="37"/>
        <v>6.0000000000000053E-2</v>
      </c>
      <c r="E271" s="2">
        <f t="shared" si="38"/>
        <v>0</v>
      </c>
      <c r="F271" s="2">
        <f t="shared" si="39"/>
        <v>2.2180031808059518E-2</v>
      </c>
      <c r="G271" s="2">
        <f t="shared" si="39"/>
        <v>1.7270107278989488E-3</v>
      </c>
      <c r="H271" s="2">
        <f t="shared" si="31"/>
        <v>12.843019125331873</v>
      </c>
      <c r="I271" s="2">
        <f t="shared" si="32"/>
        <v>92.776142321655385</v>
      </c>
    </row>
    <row r="272" spans="1:9" ht="13.5" x14ac:dyDescent="0.25">
      <c r="A272" s="3">
        <f>TITRES_STAT!B275</f>
        <v>42702</v>
      </c>
      <c r="B272" s="5">
        <f>TITRES_STAT!D275</f>
        <v>2.2400000000000002</v>
      </c>
      <c r="C272" s="2">
        <f t="shared" si="36"/>
        <v>6.0000000000000053E-2</v>
      </c>
      <c r="D272" s="2">
        <f t="shared" si="37"/>
        <v>6.0000000000000053E-2</v>
      </c>
      <c r="E272" s="2">
        <f t="shared" si="38"/>
        <v>0</v>
      </c>
      <c r="F272" s="2">
        <f t="shared" si="39"/>
        <v>2.4881458107483843E-2</v>
      </c>
      <c r="G272" s="2">
        <f t="shared" si="39"/>
        <v>1.6036528187633097E-3</v>
      </c>
      <c r="H272" s="2">
        <f t="shared" si="31"/>
        <v>15.515489273215445</v>
      </c>
      <c r="I272" s="2">
        <f t="shared" si="32"/>
        <v>93.945077960107525</v>
      </c>
    </row>
    <row r="273" spans="1:9" ht="13.5" x14ac:dyDescent="0.25">
      <c r="A273" s="3">
        <f>TITRES_STAT!B276</f>
        <v>42703</v>
      </c>
      <c r="B273" s="5">
        <f>TITRES_STAT!D276</f>
        <v>2.23</v>
      </c>
      <c r="C273" s="2">
        <f t="shared" si="36"/>
        <v>-1.0000000000000231E-2</v>
      </c>
      <c r="D273" s="2">
        <f t="shared" si="37"/>
        <v>0</v>
      </c>
      <c r="E273" s="2">
        <f t="shared" si="38"/>
        <v>1.0000000000000231E-2</v>
      </c>
      <c r="F273" s="2">
        <f t="shared" si="39"/>
        <v>2.3104211099806427E-2</v>
      </c>
      <c r="G273" s="2">
        <f t="shared" si="39"/>
        <v>2.2033919031373755E-3</v>
      </c>
      <c r="H273" s="2">
        <f t="shared" ref="H273:H336" si="40">F273/G273</f>
        <v>10.485747481829582</v>
      </c>
      <c r="I273" s="2">
        <f t="shared" ref="I273:I336" si="41">IF(G273=0,100,100-(100/(1+H273)))</f>
        <v>91.293557501747301</v>
      </c>
    </row>
    <row r="274" spans="1:9" ht="13.5" x14ac:dyDescent="0.25">
      <c r="A274" s="3">
        <f>TITRES_STAT!B277</f>
        <v>42704</v>
      </c>
      <c r="B274" s="5">
        <f>TITRES_STAT!D277</f>
        <v>2.17</v>
      </c>
      <c r="C274" s="2">
        <f t="shared" si="36"/>
        <v>-6.0000000000000053E-2</v>
      </c>
      <c r="D274" s="2">
        <f t="shared" si="37"/>
        <v>0</v>
      </c>
      <c r="E274" s="2">
        <f t="shared" si="38"/>
        <v>6.0000000000000053E-2</v>
      </c>
      <c r="F274" s="2">
        <f t="shared" si="39"/>
        <v>2.1453910306963111E-2</v>
      </c>
      <c r="G274" s="2">
        <f t="shared" si="39"/>
        <v>6.3317210529132816E-3</v>
      </c>
      <c r="H274" s="2">
        <f t="shared" si="40"/>
        <v>3.3883220893144013</v>
      </c>
      <c r="I274" s="2">
        <f t="shared" si="41"/>
        <v>77.212246967126504</v>
      </c>
    </row>
    <row r="275" spans="1:9" ht="13.5" x14ac:dyDescent="0.25">
      <c r="A275" s="3">
        <f>TITRES_STAT!B278</f>
        <v>42705</v>
      </c>
      <c r="B275" s="5">
        <f>TITRES_STAT!D278</f>
        <v>2.23</v>
      </c>
      <c r="C275" s="2">
        <f t="shared" si="36"/>
        <v>6.0000000000000053E-2</v>
      </c>
      <c r="D275" s="2">
        <f t="shared" si="37"/>
        <v>6.0000000000000053E-2</v>
      </c>
      <c r="E275" s="2">
        <f t="shared" si="38"/>
        <v>0</v>
      </c>
      <c r="F275" s="2">
        <f t="shared" si="39"/>
        <v>2.4207202427894321E-2</v>
      </c>
      <c r="G275" s="2">
        <f t="shared" si="39"/>
        <v>5.879455263419475E-3</v>
      </c>
      <c r="H275" s="2">
        <f t="shared" si="40"/>
        <v>4.1172525928559374</v>
      </c>
      <c r="I275" s="2">
        <f t="shared" si="41"/>
        <v>80.458263846579044</v>
      </c>
    </row>
    <row r="276" spans="1:9" ht="13.5" x14ac:dyDescent="0.25">
      <c r="A276" s="3">
        <f>TITRES_STAT!B279</f>
        <v>42706</v>
      </c>
      <c r="B276" s="5">
        <f>TITRES_STAT!D279</f>
        <v>2.35</v>
      </c>
      <c r="C276" s="2">
        <f t="shared" si="36"/>
        <v>0.12000000000000011</v>
      </c>
      <c r="D276" s="2">
        <f t="shared" si="37"/>
        <v>0.12000000000000011</v>
      </c>
      <c r="E276" s="2">
        <f t="shared" si="38"/>
        <v>0</v>
      </c>
      <c r="F276" s="2">
        <f t="shared" si="39"/>
        <v>3.1049545111616166E-2</v>
      </c>
      <c r="G276" s="2">
        <f t="shared" si="39"/>
        <v>5.4594941731752264E-3</v>
      </c>
      <c r="H276" s="2">
        <f t="shared" si="40"/>
        <v>5.687256754330015</v>
      </c>
      <c r="I276" s="2">
        <f t="shared" si="41"/>
        <v>85.046185054095645</v>
      </c>
    </row>
    <row r="277" spans="1:9" ht="13.5" x14ac:dyDescent="0.25">
      <c r="A277" s="3">
        <f>TITRES_STAT!B280</f>
        <v>42709</v>
      </c>
      <c r="B277" s="5">
        <f>TITRES_STAT!D280</f>
        <v>2.4900000000000002</v>
      </c>
      <c r="C277" s="2">
        <f t="shared" si="36"/>
        <v>0.14000000000000012</v>
      </c>
      <c r="D277" s="2">
        <f t="shared" si="37"/>
        <v>0.14000000000000012</v>
      </c>
      <c r="E277" s="2">
        <f t="shared" si="38"/>
        <v>0</v>
      </c>
      <c r="F277" s="2">
        <f t="shared" si="39"/>
        <v>3.8831720460786444E-2</v>
      </c>
      <c r="G277" s="2">
        <f t="shared" si="39"/>
        <v>5.0695303036627105E-3</v>
      </c>
      <c r="H277" s="2">
        <f t="shared" si="40"/>
        <v>7.6598260854128277</v>
      </c>
      <c r="I277" s="2">
        <f t="shared" si="41"/>
        <v>88.452423984767265</v>
      </c>
    </row>
    <row r="278" spans="1:9" ht="13.5" x14ac:dyDescent="0.25">
      <c r="A278" s="3">
        <f>TITRES_STAT!B281</f>
        <v>42710</v>
      </c>
      <c r="B278" s="5">
        <f>TITRES_STAT!D281</f>
        <v>2.4</v>
      </c>
      <c r="C278" s="2">
        <f t="shared" si="36"/>
        <v>-9.0000000000000302E-2</v>
      </c>
      <c r="D278" s="2">
        <f t="shared" si="37"/>
        <v>0</v>
      </c>
      <c r="E278" s="2">
        <f t="shared" si="38"/>
        <v>9.0000000000000302E-2</v>
      </c>
      <c r="F278" s="2">
        <f t="shared" si="39"/>
        <v>3.605802614215884E-2</v>
      </c>
      <c r="G278" s="2">
        <f t="shared" si="39"/>
        <v>1.1135992424829683E-2</v>
      </c>
      <c r="H278" s="2">
        <f t="shared" si="40"/>
        <v>3.2379715041616799</v>
      </c>
      <c r="I278" s="2">
        <f t="shared" si="41"/>
        <v>76.403805475850845</v>
      </c>
    </row>
    <row r="279" spans="1:9" ht="13.5" x14ac:dyDescent="0.25">
      <c r="A279" s="3">
        <f>TITRES_STAT!B282</f>
        <v>42711</v>
      </c>
      <c r="B279" s="5">
        <f>TITRES_STAT!D282</f>
        <v>2.2999999999999998</v>
      </c>
      <c r="C279" s="2">
        <f t="shared" si="36"/>
        <v>-0.10000000000000009</v>
      </c>
      <c r="D279" s="2">
        <f t="shared" si="37"/>
        <v>0</v>
      </c>
      <c r="E279" s="2">
        <f t="shared" si="38"/>
        <v>0.10000000000000009</v>
      </c>
      <c r="F279" s="2">
        <f t="shared" si="39"/>
        <v>3.3482452846290353E-2</v>
      </c>
      <c r="G279" s="2">
        <f t="shared" si="39"/>
        <v>1.7483421537341854E-2</v>
      </c>
      <c r="H279" s="2">
        <f t="shared" si="40"/>
        <v>1.9150972694204662</v>
      </c>
      <c r="I279" s="2">
        <f t="shared" si="41"/>
        <v>65.695827357458839</v>
      </c>
    </row>
    <row r="280" spans="1:9" ht="13.5" x14ac:dyDescent="0.25">
      <c r="A280" s="3">
        <f>TITRES_STAT!B283</f>
        <v>42712</v>
      </c>
      <c r="B280" s="5">
        <f>TITRES_STAT!D283</f>
        <v>2.2999999999999998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3.1090849071555328E-2</v>
      </c>
      <c r="G280" s="2">
        <f t="shared" si="39"/>
        <v>1.6234605713246007E-2</v>
      </c>
      <c r="H280" s="2">
        <f t="shared" si="40"/>
        <v>1.9150972694204662</v>
      </c>
      <c r="I280" s="2">
        <f t="shared" si="41"/>
        <v>65.695827357458839</v>
      </c>
    </row>
    <row r="281" spans="1:9" ht="13.5" x14ac:dyDescent="0.25">
      <c r="A281" s="3">
        <f>TITRES_STAT!B284</f>
        <v>42713</v>
      </c>
      <c r="B281" s="5">
        <f>TITRES_STAT!D284</f>
        <v>2.25</v>
      </c>
      <c r="C281" s="2">
        <f t="shared" si="36"/>
        <v>-4.9999999999999822E-2</v>
      </c>
      <c r="D281" s="2">
        <f t="shared" si="37"/>
        <v>0</v>
      </c>
      <c r="E281" s="2">
        <f t="shared" si="38"/>
        <v>4.9999999999999822E-2</v>
      </c>
      <c r="F281" s="2">
        <f t="shared" si="39"/>
        <v>2.8870074137872802E-2</v>
      </c>
      <c r="G281" s="2">
        <f t="shared" si="39"/>
        <v>1.8646419590871283E-2</v>
      </c>
      <c r="H281" s="2">
        <f t="shared" si="40"/>
        <v>1.5482904906852308</v>
      </c>
      <c r="I281" s="2">
        <f t="shared" si="41"/>
        <v>60.758006057186137</v>
      </c>
    </row>
    <row r="282" spans="1:9" ht="13.5" x14ac:dyDescent="0.25">
      <c r="A282" s="3">
        <f>TITRES_STAT!B285</f>
        <v>42717</v>
      </c>
      <c r="B282" s="5">
        <f>TITRES_STAT!D285</f>
        <v>2.25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2.68079259851676E-2</v>
      </c>
      <c r="G282" s="2">
        <f t="shared" si="39"/>
        <v>1.7314532477237621E-2</v>
      </c>
      <c r="H282" s="2">
        <f t="shared" si="40"/>
        <v>1.5482904906852306</v>
      </c>
      <c r="I282" s="2">
        <f t="shared" si="41"/>
        <v>60.758006057186137</v>
      </c>
    </row>
    <row r="283" spans="1:9" ht="13.5" x14ac:dyDescent="0.25">
      <c r="A283" s="3">
        <f>TITRES_STAT!B286</f>
        <v>42718</v>
      </c>
      <c r="B283" s="5">
        <f>TITRES_STAT!D286</f>
        <v>2.2400000000000002</v>
      </c>
      <c r="C283" s="2">
        <f t="shared" si="36"/>
        <v>-9.9999999999997868E-3</v>
      </c>
      <c r="D283" s="2">
        <f t="shared" si="37"/>
        <v>0</v>
      </c>
      <c r="E283" s="2">
        <f t="shared" si="38"/>
        <v>9.9999999999997868E-3</v>
      </c>
      <c r="F283" s="2">
        <f t="shared" si="39"/>
        <v>2.4893074129084199E-2</v>
      </c>
      <c r="G283" s="2">
        <f t="shared" si="39"/>
        <v>1.6792065871720632E-2</v>
      </c>
      <c r="H283" s="2">
        <f t="shared" si="40"/>
        <v>1.482430709791724</v>
      </c>
      <c r="I283" s="2">
        <f t="shared" si="41"/>
        <v>59.716901823056318</v>
      </c>
    </row>
    <row r="284" spans="1:9" ht="13.5" x14ac:dyDescent="0.25">
      <c r="A284" s="3">
        <f>TITRES_STAT!B287</f>
        <v>42719</v>
      </c>
      <c r="B284" s="5">
        <f>TITRES_STAT!D287</f>
        <v>2.2400000000000002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2.3114997405578184E-2</v>
      </c>
      <c r="G284" s="2">
        <f t="shared" si="39"/>
        <v>1.5592632595169157E-2</v>
      </c>
      <c r="H284" s="2">
        <f t="shared" si="40"/>
        <v>1.482430709791724</v>
      </c>
      <c r="I284" s="2">
        <f t="shared" si="41"/>
        <v>59.716901823056318</v>
      </c>
    </row>
    <row r="285" spans="1:9" ht="13.5" x14ac:dyDescent="0.25">
      <c r="A285" s="3">
        <f>TITRES_STAT!B288</f>
        <v>42720</v>
      </c>
      <c r="B285" s="5">
        <f>TITRES_STAT!D288</f>
        <v>2.14</v>
      </c>
      <c r="C285" s="2">
        <f t="shared" si="36"/>
        <v>-0.10000000000000009</v>
      </c>
      <c r="D285" s="2">
        <f t="shared" si="37"/>
        <v>0</v>
      </c>
      <c r="E285" s="2">
        <f t="shared" si="38"/>
        <v>0.10000000000000009</v>
      </c>
      <c r="F285" s="2">
        <f t="shared" ref="F285:G300" si="42">((F284*13)+D285)/14</f>
        <v>2.1463926162322598E-2</v>
      </c>
      <c r="G285" s="2">
        <f t="shared" si="42"/>
        <v>2.1621730266942796E-2</v>
      </c>
      <c r="H285" s="2">
        <f t="shared" si="40"/>
        <v>0.99270159683466852</v>
      </c>
      <c r="I285" s="2">
        <f t="shared" si="41"/>
        <v>49.816871648596944</v>
      </c>
    </row>
    <row r="286" spans="1:9" ht="13.5" x14ac:dyDescent="0.25">
      <c r="A286" s="3">
        <f>TITRES_STAT!B289</f>
        <v>42723</v>
      </c>
      <c r="B286" s="5">
        <f>TITRES_STAT!D289</f>
        <v>2.14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1.9930788579299554E-2</v>
      </c>
      <c r="G286" s="2">
        <f t="shared" si="42"/>
        <v>2.0077320962161169E-2</v>
      </c>
      <c r="H286" s="2">
        <f t="shared" si="40"/>
        <v>0.99270159683466841</v>
      </c>
      <c r="I286" s="2">
        <f t="shared" si="41"/>
        <v>49.816871648596937</v>
      </c>
    </row>
    <row r="287" spans="1:9" ht="13.5" x14ac:dyDescent="0.25">
      <c r="A287" s="3">
        <f>TITRES_STAT!B290</f>
        <v>42724</v>
      </c>
      <c r="B287" s="5">
        <f>TITRES_STAT!D290</f>
        <v>2.14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1.8507160823635301E-2</v>
      </c>
      <c r="G287" s="2">
        <f t="shared" si="42"/>
        <v>1.8643226607721084E-2</v>
      </c>
      <c r="H287" s="2">
        <f t="shared" si="40"/>
        <v>0.99270159683466852</v>
      </c>
      <c r="I287" s="2">
        <f t="shared" si="41"/>
        <v>49.816871648596944</v>
      </c>
    </row>
    <row r="288" spans="1:9" ht="13.5" x14ac:dyDescent="0.25">
      <c r="A288" s="3">
        <f>TITRES_STAT!B291</f>
        <v>42725</v>
      </c>
      <c r="B288" s="5">
        <f>TITRES_STAT!D291</f>
        <v>2.14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1.7185220764804207E-2</v>
      </c>
      <c r="G288" s="2">
        <f t="shared" si="42"/>
        <v>1.7311567564312437E-2</v>
      </c>
      <c r="H288" s="2">
        <f t="shared" si="40"/>
        <v>0.99270159683466841</v>
      </c>
      <c r="I288" s="2">
        <f t="shared" si="41"/>
        <v>49.816871648596937</v>
      </c>
    </row>
    <row r="289" spans="1:9" ht="13.5" x14ac:dyDescent="0.25">
      <c r="A289" s="3">
        <f>TITRES_STAT!B292</f>
        <v>42726</v>
      </c>
      <c r="B289" s="5">
        <f>TITRES_STAT!D292</f>
        <v>2.14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1.595770499588962E-2</v>
      </c>
      <c r="G289" s="2">
        <f t="shared" si="42"/>
        <v>1.6075027024004405E-2</v>
      </c>
      <c r="H289" s="2">
        <f t="shared" si="40"/>
        <v>0.99270159683466841</v>
      </c>
      <c r="I289" s="2">
        <f t="shared" si="41"/>
        <v>49.816871648596937</v>
      </c>
    </row>
    <row r="290" spans="1:9" ht="13.5" x14ac:dyDescent="0.25">
      <c r="A290" s="3">
        <f>TITRES_STAT!B293</f>
        <v>42727</v>
      </c>
      <c r="B290" s="5">
        <f>TITRES_STAT!D293</f>
        <v>2.14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1.4817868924754648E-2</v>
      </c>
      <c r="G290" s="2">
        <f t="shared" si="42"/>
        <v>1.4926810808004091E-2</v>
      </c>
      <c r="H290" s="2">
        <f t="shared" si="40"/>
        <v>0.99270159683466841</v>
      </c>
      <c r="I290" s="2">
        <f t="shared" si="41"/>
        <v>49.816871648596937</v>
      </c>
    </row>
    <row r="291" spans="1:9" ht="13.5" x14ac:dyDescent="0.25">
      <c r="A291" s="3">
        <f>TITRES_STAT!B294</f>
        <v>42730</v>
      </c>
      <c r="B291" s="5">
        <f>TITRES_STAT!D294</f>
        <v>2.14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1.3759449715843601E-2</v>
      </c>
      <c r="G291" s="2">
        <f t="shared" si="42"/>
        <v>1.3860610036003798E-2</v>
      </c>
      <c r="H291" s="2">
        <f t="shared" si="40"/>
        <v>0.99270159683466841</v>
      </c>
      <c r="I291" s="2">
        <f t="shared" si="41"/>
        <v>49.816871648596937</v>
      </c>
    </row>
    <row r="292" spans="1:9" ht="13.5" x14ac:dyDescent="0.25">
      <c r="A292" s="3">
        <f>TITRES_STAT!B295</f>
        <v>42731</v>
      </c>
      <c r="B292" s="5">
        <f>TITRES_STAT!D295</f>
        <v>2.14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1.277663187899763E-2</v>
      </c>
      <c r="G292" s="2">
        <f t="shared" si="42"/>
        <v>1.2870566462003527E-2</v>
      </c>
      <c r="H292" s="2">
        <f t="shared" si="40"/>
        <v>0.99270159683466841</v>
      </c>
      <c r="I292" s="2">
        <f t="shared" si="41"/>
        <v>49.816871648596937</v>
      </c>
    </row>
    <row r="293" spans="1:9" ht="13.5" x14ac:dyDescent="0.25">
      <c r="A293" s="3">
        <f>TITRES_STAT!B296</f>
        <v>42732</v>
      </c>
      <c r="B293" s="5">
        <f>TITRES_STAT!D296</f>
        <v>2.0499999999999998</v>
      </c>
      <c r="C293" s="2">
        <f t="shared" si="36"/>
        <v>-9.0000000000000302E-2</v>
      </c>
      <c r="D293" s="2">
        <f t="shared" si="37"/>
        <v>0</v>
      </c>
      <c r="E293" s="2">
        <f t="shared" si="38"/>
        <v>9.0000000000000302E-2</v>
      </c>
      <c r="F293" s="2">
        <f t="shared" si="42"/>
        <v>1.1864015316212086E-2</v>
      </c>
      <c r="G293" s="2">
        <f t="shared" si="42"/>
        <v>1.8379811714717583E-2</v>
      </c>
      <c r="H293" s="2">
        <f t="shared" si="40"/>
        <v>0.64549166772541033</v>
      </c>
      <c r="I293" s="2">
        <f t="shared" si="41"/>
        <v>39.227890385958858</v>
      </c>
    </row>
    <row r="294" spans="1:9" ht="13.5" x14ac:dyDescent="0.25">
      <c r="A294" s="3">
        <f>TITRES_STAT!B297</f>
        <v>42733</v>
      </c>
      <c r="B294" s="5">
        <f>TITRES_STAT!D297</f>
        <v>1.96</v>
      </c>
      <c r="C294" s="2">
        <f t="shared" si="36"/>
        <v>-8.9999999999999858E-2</v>
      </c>
      <c r="D294" s="2">
        <f t="shared" si="37"/>
        <v>0</v>
      </c>
      <c r="E294" s="2">
        <f t="shared" si="38"/>
        <v>8.9999999999999858E-2</v>
      </c>
      <c r="F294" s="2">
        <f t="shared" si="42"/>
        <v>1.1016585650768365E-2</v>
      </c>
      <c r="G294" s="2">
        <f t="shared" si="42"/>
        <v>2.3495539449380601E-2</v>
      </c>
      <c r="H294" s="2">
        <f t="shared" si="40"/>
        <v>0.46887987715722734</v>
      </c>
      <c r="I294" s="2">
        <f t="shared" si="41"/>
        <v>31.920913646435565</v>
      </c>
    </row>
    <row r="295" spans="1:9" ht="13.5" x14ac:dyDescent="0.25">
      <c r="A295" s="3">
        <f>TITRES_STAT!B298</f>
        <v>42734</v>
      </c>
      <c r="B295" s="5">
        <f>TITRES_STAT!D298</f>
        <v>1.9</v>
      </c>
      <c r="C295" s="2">
        <f t="shared" si="36"/>
        <v>-6.0000000000000053E-2</v>
      </c>
      <c r="D295" s="2">
        <f t="shared" si="37"/>
        <v>0</v>
      </c>
      <c r="E295" s="2">
        <f t="shared" si="38"/>
        <v>6.0000000000000053E-2</v>
      </c>
      <c r="F295" s="2">
        <f t="shared" si="42"/>
        <v>1.0229686675713482E-2</v>
      </c>
      <c r="G295" s="2">
        <f t="shared" si="42"/>
        <v>2.6103000917281991E-2</v>
      </c>
      <c r="H295" s="2">
        <f t="shared" si="40"/>
        <v>0.391896958825938</v>
      </c>
      <c r="I295" s="2">
        <f t="shared" si="41"/>
        <v>28.15560134253775</v>
      </c>
    </row>
    <row r="296" spans="1:9" ht="13.5" x14ac:dyDescent="0.25">
      <c r="A296" s="3">
        <f>TITRES_STAT!B299</f>
        <v>42737</v>
      </c>
      <c r="B296" s="5">
        <f>TITRES_STAT!D299</f>
        <v>1.9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9.4989947703053752E-3</v>
      </c>
      <c r="G296" s="2">
        <f t="shared" si="42"/>
        <v>2.4238500851761848E-2</v>
      </c>
      <c r="H296" s="2">
        <f t="shared" si="40"/>
        <v>0.39189695882593795</v>
      </c>
      <c r="I296" s="2">
        <f t="shared" si="41"/>
        <v>28.15560134253775</v>
      </c>
    </row>
    <row r="297" spans="1:9" ht="13.5" x14ac:dyDescent="0.25">
      <c r="A297" s="3">
        <f>TITRES_STAT!B300</f>
        <v>42738</v>
      </c>
      <c r="B297" s="5">
        <f>TITRES_STAT!D300</f>
        <v>1.95</v>
      </c>
      <c r="C297" s="2">
        <f t="shared" si="36"/>
        <v>5.0000000000000044E-2</v>
      </c>
      <c r="D297" s="2">
        <f t="shared" si="37"/>
        <v>5.0000000000000044E-2</v>
      </c>
      <c r="E297" s="2">
        <f t="shared" si="38"/>
        <v>0</v>
      </c>
      <c r="F297" s="2">
        <f t="shared" si="42"/>
        <v>1.2391923715283566E-2</v>
      </c>
      <c r="G297" s="2">
        <f t="shared" si="42"/>
        <v>2.2507179362350287E-2</v>
      </c>
      <c r="H297" s="2">
        <f t="shared" si="40"/>
        <v>0.55057648565295625</v>
      </c>
      <c r="I297" s="2">
        <f t="shared" si="41"/>
        <v>35.507857287098318</v>
      </c>
    </row>
    <row r="298" spans="1:9" ht="13.5" x14ac:dyDescent="0.25">
      <c r="A298" s="3">
        <f>TITRES_STAT!B301</f>
        <v>42739</v>
      </c>
      <c r="B298" s="5">
        <f>TITRES_STAT!D301</f>
        <v>2.0299999999999998</v>
      </c>
      <c r="C298" s="2">
        <f t="shared" si="36"/>
        <v>7.9999999999999849E-2</v>
      </c>
      <c r="D298" s="2">
        <f t="shared" si="37"/>
        <v>7.9999999999999849E-2</v>
      </c>
      <c r="E298" s="2">
        <f t="shared" si="38"/>
        <v>0</v>
      </c>
      <c r="F298" s="2">
        <f t="shared" si="42"/>
        <v>1.722107202133473E-2</v>
      </c>
      <c r="G298" s="2">
        <f t="shared" si="42"/>
        <v>2.0899523693610981E-2</v>
      </c>
      <c r="H298" s="2">
        <f t="shared" si="40"/>
        <v>0.82399351649335628</v>
      </c>
      <c r="I298" s="2">
        <f t="shared" si="41"/>
        <v>45.175243718930048</v>
      </c>
    </row>
    <row r="299" spans="1:9" ht="13.5" x14ac:dyDescent="0.25">
      <c r="A299" s="3">
        <f>TITRES_STAT!B302</f>
        <v>42740</v>
      </c>
      <c r="B299" s="5">
        <f>TITRES_STAT!D302</f>
        <v>2.0099999999999998</v>
      </c>
      <c r="C299" s="2">
        <f t="shared" si="36"/>
        <v>-2.0000000000000018E-2</v>
      </c>
      <c r="D299" s="2">
        <f t="shared" si="37"/>
        <v>0</v>
      </c>
      <c r="E299" s="2">
        <f t="shared" si="38"/>
        <v>2.0000000000000018E-2</v>
      </c>
      <c r="F299" s="2">
        <f t="shared" si="42"/>
        <v>1.5990995448382249E-2</v>
      </c>
      <c r="G299" s="2">
        <f t="shared" si="42"/>
        <v>2.0835272001210197E-2</v>
      </c>
      <c r="H299" s="2">
        <f t="shared" si="40"/>
        <v>0.76749636133636401</v>
      </c>
      <c r="I299" s="2">
        <f t="shared" si="41"/>
        <v>43.422797247292621</v>
      </c>
    </row>
    <row r="300" spans="1:9" ht="13.5" x14ac:dyDescent="0.25">
      <c r="A300" s="3">
        <f>TITRES_STAT!B303</f>
        <v>42741</v>
      </c>
      <c r="B300" s="5">
        <f>TITRES_STAT!D303</f>
        <v>2.0099999999999998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1.4848781487783517E-2</v>
      </c>
      <c r="G300" s="2">
        <f t="shared" si="42"/>
        <v>1.934703828683804E-2</v>
      </c>
      <c r="H300" s="2">
        <f t="shared" si="40"/>
        <v>0.76749636133636401</v>
      </c>
      <c r="I300" s="2">
        <f t="shared" si="41"/>
        <v>43.422797247292621</v>
      </c>
    </row>
    <row r="301" spans="1:9" ht="13.5" x14ac:dyDescent="0.25">
      <c r="A301" s="3">
        <f>TITRES_STAT!B304</f>
        <v>42744</v>
      </c>
      <c r="B301" s="5">
        <f>TITRES_STAT!D304</f>
        <v>2.0099999999999998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1.3788154238656123E-2</v>
      </c>
      <c r="G301" s="2">
        <f t="shared" si="43"/>
        <v>1.7965106980635324E-2</v>
      </c>
      <c r="H301" s="2">
        <f t="shared" si="40"/>
        <v>0.7674963613363639</v>
      </c>
      <c r="I301" s="2">
        <f t="shared" si="41"/>
        <v>43.422797247292621</v>
      </c>
    </row>
    <row r="302" spans="1:9" ht="13.5" x14ac:dyDescent="0.25">
      <c r="A302" s="3">
        <f>TITRES_STAT!B305</f>
        <v>42745</v>
      </c>
      <c r="B302" s="5">
        <f>TITRES_STAT!D305</f>
        <v>2.0099999999999998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1.2803286078752115E-2</v>
      </c>
      <c r="G302" s="2">
        <f t="shared" si="43"/>
        <v>1.6681885053447087E-2</v>
      </c>
      <c r="H302" s="2">
        <f t="shared" si="40"/>
        <v>0.7674963613363639</v>
      </c>
      <c r="I302" s="2">
        <f t="shared" si="41"/>
        <v>43.422797247292621</v>
      </c>
    </row>
    <row r="303" spans="1:9" ht="13.5" x14ac:dyDescent="0.25">
      <c r="A303" s="3">
        <f>TITRES_STAT!B306</f>
        <v>42746</v>
      </c>
      <c r="B303" s="5">
        <f>TITRES_STAT!D306</f>
        <v>2.0099999999999998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1.1888765644555535E-2</v>
      </c>
      <c r="G303" s="2">
        <f t="shared" si="43"/>
        <v>1.5490321835343724E-2</v>
      </c>
      <c r="H303" s="2">
        <f t="shared" si="40"/>
        <v>0.7674963613363639</v>
      </c>
      <c r="I303" s="2">
        <f t="shared" si="41"/>
        <v>43.422797247292621</v>
      </c>
    </row>
    <row r="304" spans="1:9" ht="13.5" x14ac:dyDescent="0.25">
      <c r="A304" s="3">
        <f>TITRES_STAT!B307</f>
        <v>42747</v>
      </c>
      <c r="B304" s="5">
        <f>TITRES_STAT!D307</f>
        <v>2.0099999999999998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1.1039568098515853E-2</v>
      </c>
      <c r="G304" s="2">
        <f t="shared" si="43"/>
        <v>1.4383870275676317E-2</v>
      </c>
      <c r="H304" s="2">
        <f t="shared" si="40"/>
        <v>0.76749636133636379</v>
      </c>
      <c r="I304" s="2">
        <f t="shared" si="41"/>
        <v>43.422797247292621</v>
      </c>
    </row>
    <row r="305" spans="1:9" ht="13.5" x14ac:dyDescent="0.25">
      <c r="A305" s="3">
        <f>TITRES_STAT!B308</f>
        <v>42748</v>
      </c>
      <c r="B305" s="5">
        <f>TITRES_STAT!D308</f>
        <v>2.0099999999999998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1.0251027520050434E-2</v>
      </c>
      <c r="G305" s="2">
        <f t="shared" si="43"/>
        <v>1.3356450970270866E-2</v>
      </c>
      <c r="H305" s="2">
        <f t="shared" si="40"/>
        <v>0.76749636133636367</v>
      </c>
      <c r="I305" s="2">
        <f t="shared" si="41"/>
        <v>43.422797247292614</v>
      </c>
    </row>
    <row r="306" spans="1:9" ht="13.5" x14ac:dyDescent="0.25">
      <c r="A306" s="3">
        <f>TITRES_STAT!B309</f>
        <v>42751</v>
      </c>
      <c r="B306" s="5">
        <f>TITRES_STAT!D309</f>
        <v>2.0099999999999998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9.5188112686182599E-3</v>
      </c>
      <c r="G306" s="2">
        <f t="shared" si="43"/>
        <v>1.2402418758108661E-2</v>
      </c>
      <c r="H306" s="2">
        <f t="shared" si="40"/>
        <v>0.76749636133636367</v>
      </c>
      <c r="I306" s="2">
        <f t="shared" si="41"/>
        <v>43.422797247292614</v>
      </c>
    </row>
    <row r="307" spans="1:9" ht="13.5" x14ac:dyDescent="0.25">
      <c r="A307" s="3">
        <f>TITRES_STAT!B310</f>
        <v>42752</v>
      </c>
      <c r="B307" s="5">
        <f>TITRES_STAT!D310</f>
        <v>2.0099999999999998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8.8388961780026705E-3</v>
      </c>
      <c r="G307" s="2">
        <f t="shared" si="43"/>
        <v>1.1516531703958043E-2</v>
      </c>
      <c r="H307" s="2">
        <f t="shared" si="40"/>
        <v>0.76749636133636367</v>
      </c>
      <c r="I307" s="2">
        <f t="shared" si="41"/>
        <v>43.422797247292614</v>
      </c>
    </row>
    <row r="308" spans="1:9" ht="13.5" x14ac:dyDescent="0.25">
      <c r="A308" s="3">
        <f>TITRES_STAT!B311</f>
        <v>42753</v>
      </c>
      <c r="B308" s="5">
        <f>TITRES_STAT!D311</f>
        <v>2.1</v>
      </c>
      <c r="C308" s="2">
        <f t="shared" si="36"/>
        <v>9.0000000000000302E-2</v>
      </c>
      <c r="D308" s="2">
        <f t="shared" si="37"/>
        <v>9.0000000000000302E-2</v>
      </c>
      <c r="E308" s="2">
        <f t="shared" si="38"/>
        <v>0</v>
      </c>
      <c r="F308" s="2">
        <f t="shared" si="43"/>
        <v>1.463611787957393E-2</v>
      </c>
      <c r="G308" s="2">
        <f t="shared" si="43"/>
        <v>1.0693922296532469E-2</v>
      </c>
      <c r="H308" s="2">
        <f t="shared" si="40"/>
        <v>1.3686388841931016</v>
      </c>
      <c r="I308" s="2">
        <f t="shared" si="41"/>
        <v>57.781660738856822</v>
      </c>
    </row>
    <row r="309" spans="1:9" ht="13.5" x14ac:dyDescent="0.25">
      <c r="A309" s="3">
        <f>TITRES_STAT!B312</f>
        <v>42754</v>
      </c>
      <c r="B309" s="5">
        <f>TITRES_STAT!D312</f>
        <v>2.1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1.3590680888175792E-2</v>
      </c>
      <c r="G309" s="2">
        <f t="shared" si="43"/>
        <v>9.9300707039230059E-3</v>
      </c>
      <c r="H309" s="2">
        <f t="shared" si="40"/>
        <v>1.3686388841931019</v>
      </c>
      <c r="I309" s="2">
        <f t="shared" si="41"/>
        <v>57.781660738856822</v>
      </c>
    </row>
    <row r="310" spans="1:9" ht="13.5" x14ac:dyDescent="0.25">
      <c r="A310" s="3">
        <f>TITRES_STAT!B313</f>
        <v>42755</v>
      </c>
      <c r="B310" s="5">
        <f>TITRES_STAT!D313</f>
        <v>2.1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1.2619917967591807E-2</v>
      </c>
      <c r="G310" s="2">
        <f t="shared" si="43"/>
        <v>9.2207799393570766E-3</v>
      </c>
      <c r="H310" s="2">
        <f t="shared" si="40"/>
        <v>1.3686388841931019</v>
      </c>
      <c r="I310" s="2">
        <f t="shared" si="41"/>
        <v>57.781660738856822</v>
      </c>
    </row>
    <row r="311" spans="1:9" ht="13.5" x14ac:dyDescent="0.25">
      <c r="A311" s="3">
        <f>TITRES_STAT!B314</f>
        <v>42758</v>
      </c>
      <c r="B311" s="5">
        <f>TITRES_STAT!D314</f>
        <v>2.1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1.1718495255620964E-2</v>
      </c>
      <c r="G311" s="2">
        <f t="shared" si="43"/>
        <v>8.5621528008315712E-3</v>
      </c>
      <c r="H311" s="2">
        <f t="shared" si="40"/>
        <v>1.3686388841931019</v>
      </c>
      <c r="I311" s="2">
        <f t="shared" si="41"/>
        <v>57.781660738856822</v>
      </c>
    </row>
    <row r="312" spans="1:9" ht="13.5" x14ac:dyDescent="0.25">
      <c r="A312" s="3">
        <f>TITRES_STAT!B315</f>
        <v>42759</v>
      </c>
      <c r="B312" s="5">
        <f>TITRES_STAT!D315</f>
        <v>2.1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1.0881459880219466E-2</v>
      </c>
      <c r="G312" s="2">
        <f t="shared" si="43"/>
        <v>7.9505704579150311E-3</v>
      </c>
      <c r="H312" s="2">
        <f t="shared" si="40"/>
        <v>1.3686388841931019</v>
      </c>
      <c r="I312" s="2">
        <f t="shared" si="41"/>
        <v>57.781660738856822</v>
      </c>
    </row>
    <row r="313" spans="1:9" ht="13.5" x14ac:dyDescent="0.25">
      <c r="A313" s="3">
        <f>TITRES_STAT!B316</f>
        <v>42760</v>
      </c>
      <c r="B313" s="5">
        <f>TITRES_STAT!D316</f>
        <v>2.1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1.0104212745918077E-2</v>
      </c>
      <c r="G313" s="2">
        <f t="shared" si="43"/>
        <v>7.3826725680639577E-3</v>
      </c>
      <c r="H313" s="2">
        <f t="shared" si="40"/>
        <v>1.3686388841931019</v>
      </c>
      <c r="I313" s="2">
        <f t="shared" si="41"/>
        <v>57.781660738856822</v>
      </c>
    </row>
    <row r="314" spans="1:9" ht="13.5" x14ac:dyDescent="0.25">
      <c r="A314" s="3">
        <f>TITRES_STAT!B317</f>
        <v>42761</v>
      </c>
      <c r="B314" s="5">
        <f>TITRES_STAT!D317</f>
        <v>2.1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9.3824832640667846E-3</v>
      </c>
      <c r="G314" s="2">
        <f t="shared" si="43"/>
        <v>6.8553388132022459E-3</v>
      </c>
      <c r="H314" s="2">
        <f t="shared" si="40"/>
        <v>1.3686388841931019</v>
      </c>
      <c r="I314" s="2">
        <f t="shared" si="41"/>
        <v>57.781660738856822</v>
      </c>
    </row>
    <row r="315" spans="1:9" ht="13.5" x14ac:dyDescent="0.25">
      <c r="A315" s="3">
        <f>TITRES_STAT!B318</f>
        <v>42762</v>
      </c>
      <c r="B315" s="5">
        <f>TITRES_STAT!D318</f>
        <v>2.04</v>
      </c>
      <c r="C315" s="2">
        <f t="shared" si="36"/>
        <v>-6.0000000000000053E-2</v>
      </c>
      <c r="D315" s="2">
        <f t="shared" si="37"/>
        <v>0</v>
      </c>
      <c r="E315" s="2">
        <f t="shared" si="38"/>
        <v>6.0000000000000053E-2</v>
      </c>
      <c r="F315" s="2">
        <f t="shared" si="43"/>
        <v>8.7123058880620146E-3</v>
      </c>
      <c r="G315" s="2">
        <f t="shared" si="43"/>
        <v>1.0651386040830661E-2</v>
      </c>
      <c r="H315" s="2">
        <f t="shared" si="40"/>
        <v>0.81795043900057307</v>
      </c>
      <c r="I315" s="2">
        <f t="shared" si="41"/>
        <v>44.992999888943352</v>
      </c>
    </row>
    <row r="316" spans="1:9" ht="13.5" x14ac:dyDescent="0.25">
      <c r="A316" s="3">
        <f>TITRES_STAT!B319</f>
        <v>42765</v>
      </c>
      <c r="B316" s="5">
        <f>TITRES_STAT!D319</f>
        <v>2.04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8.0899983246290139E-3</v>
      </c>
      <c r="G316" s="2">
        <f t="shared" si="43"/>
        <v>9.8905727521998998E-3</v>
      </c>
      <c r="H316" s="2">
        <f t="shared" si="40"/>
        <v>0.81795043900057307</v>
      </c>
      <c r="I316" s="2">
        <f t="shared" si="41"/>
        <v>44.992999888943352</v>
      </c>
    </row>
    <row r="317" spans="1:9" ht="13.5" x14ac:dyDescent="0.25">
      <c r="A317" s="3">
        <f>TITRES_STAT!B320</f>
        <v>42766</v>
      </c>
      <c r="B317" s="5">
        <f>TITRES_STAT!D320</f>
        <v>2.04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7.512141301441227E-3</v>
      </c>
      <c r="G317" s="2">
        <f t="shared" si="44"/>
        <v>9.184103269899907E-3</v>
      </c>
      <c r="H317" s="2">
        <f t="shared" si="40"/>
        <v>0.81795043900057296</v>
      </c>
      <c r="I317" s="2">
        <f t="shared" si="41"/>
        <v>44.992999888943352</v>
      </c>
    </row>
    <row r="318" spans="1:9" ht="13.5" x14ac:dyDescent="0.25">
      <c r="A318" s="3">
        <f>TITRES_STAT!B321</f>
        <v>42767</v>
      </c>
      <c r="B318" s="5">
        <f>TITRES_STAT!D321</f>
        <v>2.04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6.9755597799097107E-3</v>
      </c>
      <c r="G318" s="2">
        <f t="shared" si="44"/>
        <v>8.5280958934784851E-3</v>
      </c>
      <c r="H318" s="2">
        <f t="shared" si="40"/>
        <v>0.81795043900057296</v>
      </c>
      <c r="I318" s="2">
        <f t="shared" si="41"/>
        <v>44.992999888943352</v>
      </c>
    </row>
    <row r="319" spans="1:9" ht="13.5" x14ac:dyDescent="0.25">
      <c r="A319" s="3">
        <f>TITRES_STAT!B322</f>
        <v>42768</v>
      </c>
      <c r="B319" s="5">
        <f>TITRES_STAT!D322</f>
        <v>2.0699999999999998</v>
      </c>
      <c r="C319" s="2">
        <f t="shared" si="36"/>
        <v>2.9999999999999805E-2</v>
      </c>
      <c r="D319" s="2">
        <f t="shared" si="37"/>
        <v>2.9999999999999805E-2</v>
      </c>
      <c r="E319" s="2">
        <f t="shared" si="38"/>
        <v>0</v>
      </c>
      <c r="F319" s="2">
        <f t="shared" si="44"/>
        <v>8.6201626527732892E-3</v>
      </c>
      <c r="G319" s="2">
        <f t="shared" si="44"/>
        <v>7.9189461868014507E-3</v>
      </c>
      <c r="H319" s="2">
        <f t="shared" si="40"/>
        <v>1.0885492146847215</v>
      </c>
      <c r="I319" s="2">
        <f t="shared" si="41"/>
        <v>52.119873787558525</v>
      </c>
    </row>
    <row r="320" spans="1:9" ht="13.5" x14ac:dyDescent="0.25">
      <c r="A320" s="3">
        <f>TITRES_STAT!B323</f>
        <v>42769</v>
      </c>
      <c r="B320" s="5">
        <f>TITRES_STAT!D323</f>
        <v>2.0699999999999998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8.0044367490037689E-3</v>
      </c>
      <c r="G320" s="2">
        <f t="shared" si="44"/>
        <v>7.3533071734584897E-3</v>
      </c>
      <c r="H320" s="2">
        <f t="shared" si="40"/>
        <v>1.0885492146847215</v>
      </c>
      <c r="I320" s="2">
        <f t="shared" si="41"/>
        <v>52.119873787558525</v>
      </c>
    </row>
    <row r="321" spans="1:9" ht="13.5" x14ac:dyDescent="0.25">
      <c r="A321" s="3">
        <f>TITRES_STAT!B324</f>
        <v>42772</v>
      </c>
      <c r="B321" s="5">
        <f>TITRES_STAT!D324</f>
        <v>2.0699999999999998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7.432691266932071E-3</v>
      </c>
      <c r="G321" s="2">
        <f t="shared" si="44"/>
        <v>6.8280709467828824E-3</v>
      </c>
      <c r="H321" s="2">
        <f t="shared" si="40"/>
        <v>1.0885492146847218</v>
      </c>
      <c r="I321" s="2">
        <f t="shared" si="41"/>
        <v>52.119873787558532</v>
      </c>
    </row>
    <row r="322" spans="1:9" ht="13.5" x14ac:dyDescent="0.25">
      <c r="A322" s="3">
        <f>TITRES_STAT!B325</f>
        <v>42773</v>
      </c>
      <c r="B322" s="5">
        <f>TITRES_STAT!D325</f>
        <v>2.0699999999999998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6.9017847478654946E-3</v>
      </c>
      <c r="G322" s="2">
        <f t="shared" si="44"/>
        <v>6.3403515934412477E-3</v>
      </c>
      <c r="H322" s="2">
        <f t="shared" si="40"/>
        <v>1.0885492146847218</v>
      </c>
      <c r="I322" s="2">
        <f t="shared" si="41"/>
        <v>52.119873787558532</v>
      </c>
    </row>
    <row r="323" spans="1:9" ht="13.5" x14ac:dyDescent="0.25">
      <c r="A323" s="3">
        <f>TITRES_STAT!B326</f>
        <v>42774</v>
      </c>
      <c r="B323" s="5">
        <f>TITRES_STAT!D326</f>
        <v>2.0699999999999998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6.4088001230179588E-3</v>
      </c>
      <c r="G323" s="2">
        <f t="shared" si="44"/>
        <v>5.8874693367668724E-3</v>
      </c>
      <c r="H323" s="2">
        <f t="shared" si="40"/>
        <v>1.0885492146847218</v>
      </c>
      <c r="I323" s="2">
        <f t="shared" si="41"/>
        <v>52.119873787558532</v>
      </c>
    </row>
    <row r="324" spans="1:9" ht="13.5" x14ac:dyDescent="0.25">
      <c r="A324" s="3">
        <f>TITRES_STAT!B327</f>
        <v>42775</v>
      </c>
      <c r="B324" s="5">
        <f>TITRES_STAT!D327</f>
        <v>2.0699999999999998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5.9510286856595332E-3</v>
      </c>
      <c r="G324" s="2">
        <f t="shared" si="44"/>
        <v>5.4669358127120964E-3</v>
      </c>
      <c r="H324" s="2">
        <f t="shared" si="40"/>
        <v>1.0885492146847218</v>
      </c>
      <c r="I324" s="2">
        <f t="shared" si="41"/>
        <v>52.119873787558532</v>
      </c>
    </row>
    <row r="325" spans="1:9" ht="13.5" x14ac:dyDescent="0.25">
      <c r="A325" s="3">
        <f>TITRES_STAT!B328</f>
        <v>42776</v>
      </c>
      <c r="B325" s="5">
        <f>TITRES_STAT!D328</f>
        <v>2.0299999999999998</v>
      </c>
      <c r="C325" s="2">
        <f t="shared" si="45"/>
        <v>-4.0000000000000036E-2</v>
      </c>
      <c r="D325" s="2">
        <f t="shared" si="46"/>
        <v>0</v>
      </c>
      <c r="E325" s="2">
        <f t="shared" si="47"/>
        <v>4.0000000000000036E-2</v>
      </c>
      <c r="F325" s="2">
        <f t="shared" si="44"/>
        <v>5.5259552081124231E-3</v>
      </c>
      <c r="G325" s="2">
        <f t="shared" si="44"/>
        <v>7.9335832546612341E-3</v>
      </c>
      <c r="H325" s="2">
        <f t="shared" si="40"/>
        <v>0.69652703333840327</v>
      </c>
      <c r="I325" s="2">
        <f t="shared" si="41"/>
        <v>41.056052727187414</v>
      </c>
    </row>
    <row r="326" spans="1:9" ht="13.5" x14ac:dyDescent="0.25">
      <c r="A326" s="3">
        <f>TITRES_STAT!B329</f>
        <v>42779</v>
      </c>
      <c r="B326" s="5">
        <f>TITRES_STAT!D329</f>
        <v>2.0299999999999998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5.1312441218186785E-3</v>
      </c>
      <c r="G326" s="2">
        <f t="shared" si="44"/>
        <v>7.3668987364711455E-3</v>
      </c>
      <c r="H326" s="2">
        <f t="shared" si="40"/>
        <v>0.69652703333840327</v>
      </c>
      <c r="I326" s="2">
        <f t="shared" si="41"/>
        <v>41.056052727187414</v>
      </c>
    </row>
    <row r="327" spans="1:9" ht="13.5" x14ac:dyDescent="0.25">
      <c r="A327" s="3">
        <f>TITRES_STAT!B330</f>
        <v>42780</v>
      </c>
      <c r="B327" s="5">
        <f>TITRES_STAT!D330</f>
        <v>2.0299999999999998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4.764726684545916E-3</v>
      </c>
      <c r="G327" s="2">
        <f t="shared" si="44"/>
        <v>6.8406916838660639E-3</v>
      </c>
      <c r="H327" s="2">
        <f t="shared" si="40"/>
        <v>0.69652703333840327</v>
      </c>
      <c r="I327" s="2">
        <f t="shared" si="41"/>
        <v>41.056052727187414</v>
      </c>
    </row>
    <row r="328" spans="1:9" ht="13.5" x14ac:dyDescent="0.25">
      <c r="A328" s="3">
        <f>TITRES_STAT!B331</f>
        <v>42781</v>
      </c>
      <c r="B328" s="5">
        <f>TITRES_STAT!D331</f>
        <v>2.0299999999999998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4.4243890642212073E-3</v>
      </c>
      <c r="G328" s="2">
        <f t="shared" si="44"/>
        <v>6.3520708493042021E-3</v>
      </c>
      <c r="H328" s="2">
        <f t="shared" si="40"/>
        <v>0.69652703333840327</v>
      </c>
      <c r="I328" s="2">
        <f t="shared" si="41"/>
        <v>41.056052727187414</v>
      </c>
    </row>
    <row r="329" spans="1:9" ht="13.5" x14ac:dyDescent="0.25">
      <c r="A329" s="3">
        <f>TITRES_STAT!B332</f>
        <v>42782</v>
      </c>
      <c r="B329" s="5">
        <f>TITRES_STAT!D332</f>
        <v>2.0299999999999998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4.1083612739196921E-3</v>
      </c>
      <c r="G329" s="2">
        <f t="shared" si="44"/>
        <v>5.8983515029253303E-3</v>
      </c>
      <c r="H329" s="2">
        <f t="shared" si="40"/>
        <v>0.69652703333840316</v>
      </c>
      <c r="I329" s="2">
        <f t="shared" si="41"/>
        <v>41.056052727187414</v>
      </c>
    </row>
    <row r="330" spans="1:9" ht="13.5" x14ac:dyDescent="0.25">
      <c r="A330" s="3">
        <f>TITRES_STAT!B333</f>
        <v>42783</v>
      </c>
      <c r="B330" s="5">
        <f>TITRES_STAT!D333</f>
        <v>2.0299999999999998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3.8149068972111425E-3</v>
      </c>
      <c r="G330" s="2">
        <f t="shared" si="44"/>
        <v>5.4770406812878064E-3</v>
      </c>
      <c r="H330" s="2">
        <f t="shared" si="40"/>
        <v>0.69652703333840316</v>
      </c>
      <c r="I330" s="2">
        <f t="shared" si="41"/>
        <v>41.056052727187414</v>
      </c>
    </row>
    <row r="331" spans="1:9" ht="13.5" x14ac:dyDescent="0.25">
      <c r="A331" s="3">
        <f>TITRES_STAT!B334</f>
        <v>42786</v>
      </c>
      <c r="B331" s="5">
        <f>TITRES_STAT!D334</f>
        <v>2.0299999999999998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3.5424135474103466E-3</v>
      </c>
      <c r="G331" s="2">
        <f t="shared" si="44"/>
        <v>5.0858234897672491E-3</v>
      </c>
      <c r="H331" s="2">
        <f t="shared" si="40"/>
        <v>0.69652703333840316</v>
      </c>
      <c r="I331" s="2">
        <f t="shared" si="41"/>
        <v>41.056052727187414</v>
      </c>
    </row>
    <row r="332" spans="1:9" ht="13.5" x14ac:dyDescent="0.25">
      <c r="A332" s="3">
        <f>TITRES_STAT!B335</f>
        <v>42787</v>
      </c>
      <c r="B332" s="5">
        <f>TITRES_STAT!D335</f>
        <v>2.0299999999999998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3.2893840083096071E-3</v>
      </c>
      <c r="G332" s="2">
        <f t="shared" si="44"/>
        <v>4.7225503833553031E-3</v>
      </c>
      <c r="H332" s="2">
        <f t="shared" si="40"/>
        <v>0.69652703333840305</v>
      </c>
      <c r="I332" s="2">
        <f t="shared" si="41"/>
        <v>41.056052727187407</v>
      </c>
    </row>
    <row r="333" spans="1:9" ht="13.5" x14ac:dyDescent="0.25">
      <c r="A333" s="3">
        <f>TITRES_STAT!B336</f>
        <v>42788</v>
      </c>
      <c r="B333" s="5">
        <f>TITRES_STAT!D336</f>
        <v>2.0299999999999998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3.054428007716064E-3</v>
      </c>
      <c r="G333" s="2">
        <f t="shared" si="48"/>
        <v>4.3852253559727812E-3</v>
      </c>
      <c r="H333" s="2">
        <f t="shared" si="40"/>
        <v>0.69652703333840316</v>
      </c>
      <c r="I333" s="2">
        <f t="shared" si="41"/>
        <v>41.056052727187414</v>
      </c>
    </row>
    <row r="334" spans="1:9" ht="13.5" x14ac:dyDescent="0.25">
      <c r="A334" s="3">
        <f>TITRES_STAT!B337</f>
        <v>42789</v>
      </c>
      <c r="B334" s="5">
        <f>TITRES_STAT!D337</f>
        <v>2.0299999999999998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2.8362545785934881E-3</v>
      </c>
      <c r="G334" s="2">
        <f t="shared" si="48"/>
        <v>4.071994973403297E-3</v>
      </c>
      <c r="H334" s="2">
        <f t="shared" si="40"/>
        <v>0.69652703333840305</v>
      </c>
      <c r="I334" s="2">
        <f t="shared" si="41"/>
        <v>41.056052727187407</v>
      </c>
    </row>
    <row r="335" spans="1:9" ht="13.5" x14ac:dyDescent="0.25">
      <c r="A335" s="3">
        <f>TITRES_STAT!B338</f>
        <v>42790</v>
      </c>
      <c r="B335" s="5">
        <f>TITRES_STAT!D338</f>
        <v>2.0299999999999998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2.6336649658368102E-3</v>
      </c>
      <c r="G335" s="2">
        <f t="shared" si="48"/>
        <v>3.7811381895887755E-3</v>
      </c>
      <c r="H335" s="2">
        <f t="shared" si="40"/>
        <v>0.69652703333840316</v>
      </c>
      <c r="I335" s="2">
        <f t="shared" si="41"/>
        <v>41.056052727187414</v>
      </c>
    </row>
    <row r="336" spans="1:9" ht="13.5" x14ac:dyDescent="0.25">
      <c r="A336" s="3">
        <f>TITRES_STAT!B339</f>
        <v>42793</v>
      </c>
      <c r="B336" s="5">
        <f>TITRES_STAT!D339</f>
        <v>2.0299999999999998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2.4455460397056097E-3</v>
      </c>
      <c r="G336" s="2">
        <f t="shared" si="48"/>
        <v>3.5110568903324343E-3</v>
      </c>
      <c r="H336" s="2">
        <f t="shared" si="40"/>
        <v>0.69652703333840316</v>
      </c>
      <c r="I336" s="2">
        <f t="shared" si="41"/>
        <v>41.056052727187414</v>
      </c>
    </row>
    <row r="337" spans="1:9" ht="13.5" x14ac:dyDescent="0.25">
      <c r="A337" s="3">
        <f>TITRES_STAT!B340</f>
        <v>42794</v>
      </c>
      <c r="B337" s="5">
        <f>TITRES_STAT!D340</f>
        <v>2.09</v>
      </c>
      <c r="C337" s="2">
        <f t="shared" si="45"/>
        <v>6.0000000000000053E-2</v>
      </c>
      <c r="D337" s="2">
        <f t="shared" si="46"/>
        <v>6.0000000000000053E-2</v>
      </c>
      <c r="E337" s="2">
        <f t="shared" si="47"/>
        <v>0</v>
      </c>
      <c r="F337" s="2">
        <f t="shared" si="48"/>
        <v>6.5565784654409275E-3</v>
      </c>
      <c r="G337" s="2">
        <f t="shared" si="48"/>
        <v>3.2602671124515462E-3</v>
      </c>
      <c r="H337" s="2">
        <f t="shared" ref="H337:H400" si="49">F337/G337</f>
        <v>2.0110556096462697</v>
      </c>
      <c r="I337" s="2">
        <f t="shared" ref="I337:I400" si="50">IF(G337=0,100,100-(100/(1+H337)))</f>
        <v>66.789055745221617</v>
      </c>
    </row>
    <row r="338" spans="1:9" ht="13.5" x14ac:dyDescent="0.25">
      <c r="A338" s="3">
        <f>TITRES_STAT!B341</f>
        <v>42795</v>
      </c>
      <c r="B338" s="5">
        <f>TITRES_STAT!D341</f>
        <v>2.09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6.0882514321951462E-3</v>
      </c>
      <c r="G338" s="2">
        <f t="shared" si="48"/>
        <v>3.0273908901335789E-3</v>
      </c>
      <c r="H338" s="2">
        <f t="shared" si="49"/>
        <v>2.0110556096462693</v>
      </c>
      <c r="I338" s="2">
        <f t="shared" si="50"/>
        <v>66.789055745221617</v>
      </c>
    </row>
    <row r="339" spans="1:9" ht="13.5" x14ac:dyDescent="0.25">
      <c r="A339" s="3">
        <f>TITRES_STAT!B342</f>
        <v>42796</v>
      </c>
      <c r="B339" s="5">
        <f>TITRES_STAT!D342</f>
        <v>2.09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5.6533763298954928E-3</v>
      </c>
      <c r="G339" s="2">
        <f t="shared" si="48"/>
        <v>2.8111486836954664E-3</v>
      </c>
      <c r="H339" s="2">
        <f t="shared" si="49"/>
        <v>2.0110556096462688</v>
      </c>
      <c r="I339" s="2">
        <f t="shared" si="50"/>
        <v>66.789055745221617</v>
      </c>
    </row>
    <row r="340" spans="1:9" ht="13.5" x14ac:dyDescent="0.25">
      <c r="A340" s="3">
        <f>TITRES_STAT!B343</f>
        <v>42797</v>
      </c>
      <c r="B340" s="5">
        <f>TITRES_STAT!D343</f>
        <v>2.09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5.2495637349029576E-3</v>
      </c>
      <c r="G340" s="2">
        <f t="shared" si="48"/>
        <v>2.6103523491457906E-3</v>
      </c>
      <c r="H340" s="2">
        <f t="shared" si="49"/>
        <v>2.0110556096462688</v>
      </c>
      <c r="I340" s="2">
        <f t="shared" si="50"/>
        <v>66.789055745221617</v>
      </c>
    </row>
    <row r="341" spans="1:9" ht="13.5" x14ac:dyDescent="0.25">
      <c r="A341" s="3">
        <f>TITRES_STAT!B344</f>
        <v>42800</v>
      </c>
      <c r="B341" s="5">
        <f>TITRES_STAT!D344</f>
        <v>2.09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4.8745948966956035E-3</v>
      </c>
      <c r="G341" s="2">
        <f t="shared" si="48"/>
        <v>2.4238986099210913E-3</v>
      </c>
      <c r="H341" s="2">
        <f t="shared" si="49"/>
        <v>2.0110556096462688</v>
      </c>
      <c r="I341" s="2">
        <f t="shared" si="50"/>
        <v>66.789055745221617</v>
      </c>
    </row>
    <row r="342" spans="1:9" ht="13.5" x14ac:dyDescent="0.25">
      <c r="A342" s="3">
        <f>TITRES_STAT!B345</f>
        <v>42801</v>
      </c>
      <c r="B342" s="5">
        <f>TITRES_STAT!D345</f>
        <v>2.1800000000000002</v>
      </c>
      <c r="C342" s="2">
        <f t="shared" si="45"/>
        <v>9.0000000000000302E-2</v>
      </c>
      <c r="D342" s="2">
        <f t="shared" si="46"/>
        <v>9.0000000000000302E-2</v>
      </c>
      <c r="E342" s="2">
        <f t="shared" si="47"/>
        <v>0</v>
      </c>
      <c r="F342" s="2">
        <f t="shared" si="48"/>
        <v>1.0954980975503082E-2</v>
      </c>
      <c r="G342" s="2">
        <f t="shared" si="48"/>
        <v>2.2507629949267277E-3</v>
      </c>
      <c r="H342" s="2">
        <f t="shared" si="49"/>
        <v>4.867229912787737</v>
      </c>
      <c r="I342" s="2">
        <f t="shared" si="50"/>
        <v>82.956181795083893</v>
      </c>
    </row>
    <row r="343" spans="1:9" ht="13.5" x14ac:dyDescent="0.25">
      <c r="A343" s="3">
        <f>TITRES_STAT!B346</f>
        <v>42802</v>
      </c>
      <c r="B343" s="5">
        <f>TITRES_STAT!D346</f>
        <v>2.2200000000000002</v>
      </c>
      <c r="C343" s="2">
        <f t="shared" si="45"/>
        <v>4.0000000000000036E-2</v>
      </c>
      <c r="D343" s="2">
        <f t="shared" si="46"/>
        <v>4.0000000000000036E-2</v>
      </c>
      <c r="E343" s="2">
        <f t="shared" si="47"/>
        <v>0</v>
      </c>
      <c r="F343" s="2">
        <f t="shared" si="48"/>
        <v>1.302962519153858E-2</v>
      </c>
      <c r="G343" s="2">
        <f t="shared" si="48"/>
        <v>2.0899942095748184E-3</v>
      </c>
      <c r="H343" s="2">
        <f t="shared" si="49"/>
        <v>6.2342876989067273</v>
      </c>
      <c r="I343" s="2">
        <f t="shared" si="50"/>
        <v>86.176939021223561</v>
      </c>
    </row>
    <row r="344" spans="1:9" ht="13.5" x14ac:dyDescent="0.25">
      <c r="A344" s="3">
        <f>TITRES_STAT!B347</f>
        <v>42803</v>
      </c>
      <c r="B344" s="5">
        <f>TITRES_STAT!D347</f>
        <v>2.2799999999999998</v>
      </c>
      <c r="C344" s="2">
        <f t="shared" si="45"/>
        <v>5.9999999999999609E-2</v>
      </c>
      <c r="D344" s="2">
        <f t="shared" si="46"/>
        <v>5.9999999999999609E-2</v>
      </c>
      <c r="E344" s="2">
        <f t="shared" si="47"/>
        <v>0</v>
      </c>
      <c r="F344" s="2">
        <f t="shared" si="48"/>
        <v>1.6384651963571511E-2</v>
      </c>
      <c r="G344" s="2">
        <f t="shared" si="48"/>
        <v>1.9407089088909028E-3</v>
      </c>
      <c r="H344" s="2">
        <f t="shared" si="49"/>
        <v>8.4426118149450797</v>
      </c>
      <c r="I344" s="2">
        <f t="shared" si="50"/>
        <v>89.409709732880543</v>
      </c>
    </row>
    <row r="345" spans="1:9" ht="13.5" x14ac:dyDescent="0.25">
      <c r="A345" s="3">
        <f>TITRES_STAT!B348</f>
        <v>42804</v>
      </c>
      <c r="B345" s="5">
        <f>TITRES_STAT!D348</f>
        <v>2.41</v>
      </c>
      <c r="C345" s="2">
        <f t="shared" si="45"/>
        <v>0.13000000000000034</v>
      </c>
      <c r="D345" s="2">
        <f t="shared" si="46"/>
        <v>0.13000000000000034</v>
      </c>
      <c r="E345" s="2">
        <f t="shared" si="47"/>
        <v>0</v>
      </c>
      <c r="F345" s="2">
        <f t="shared" si="48"/>
        <v>2.4500033966173569E-2</v>
      </c>
      <c r="G345" s="2">
        <f t="shared" si="48"/>
        <v>1.8020868439701241E-3</v>
      </c>
      <c r="H345" s="2">
        <f t="shared" si="49"/>
        <v>13.595368085701281</v>
      </c>
      <c r="I345" s="2">
        <f t="shared" si="50"/>
        <v>93.148511266532054</v>
      </c>
    </row>
    <row r="346" spans="1:9" ht="13.5" x14ac:dyDescent="0.25">
      <c r="A346" s="3">
        <f>TITRES_STAT!B349</f>
        <v>42807</v>
      </c>
      <c r="B346" s="5">
        <f>TITRES_STAT!D349</f>
        <v>2.38</v>
      </c>
      <c r="C346" s="2">
        <f t="shared" si="45"/>
        <v>-3.0000000000000249E-2</v>
      </c>
      <c r="D346" s="2">
        <f t="shared" si="46"/>
        <v>0</v>
      </c>
      <c r="E346" s="2">
        <f t="shared" si="47"/>
        <v>3.0000000000000249E-2</v>
      </c>
      <c r="F346" s="2">
        <f t="shared" si="48"/>
        <v>2.2750031540018315E-2</v>
      </c>
      <c r="G346" s="2">
        <f t="shared" si="48"/>
        <v>3.8162234979722759E-3</v>
      </c>
      <c r="H346" s="2">
        <f t="shared" si="49"/>
        <v>5.9613991560259478</v>
      </c>
      <c r="I346" s="2">
        <f t="shared" si="50"/>
        <v>85.635071663224807</v>
      </c>
    </row>
    <row r="347" spans="1:9" ht="13.5" x14ac:dyDescent="0.25">
      <c r="A347" s="3">
        <f>TITRES_STAT!B350</f>
        <v>42808</v>
      </c>
      <c r="B347" s="5">
        <f>TITRES_STAT!D350</f>
        <v>2.31</v>
      </c>
      <c r="C347" s="2">
        <f t="shared" si="45"/>
        <v>-6.999999999999984E-2</v>
      </c>
      <c r="D347" s="2">
        <f t="shared" si="46"/>
        <v>0</v>
      </c>
      <c r="E347" s="2">
        <f t="shared" si="47"/>
        <v>6.999999999999984E-2</v>
      </c>
      <c r="F347" s="2">
        <f t="shared" si="48"/>
        <v>2.1125029287159865E-2</v>
      </c>
      <c r="G347" s="2">
        <f t="shared" si="48"/>
        <v>8.543636105259959E-3</v>
      </c>
      <c r="H347" s="2">
        <f t="shared" si="49"/>
        <v>2.4726040560358218</v>
      </c>
      <c r="I347" s="2">
        <f t="shared" si="50"/>
        <v>71.203166734143664</v>
      </c>
    </row>
    <row r="348" spans="1:9" ht="13.5" x14ac:dyDescent="0.25">
      <c r="A348" s="3">
        <f>TITRES_STAT!B351</f>
        <v>42809</v>
      </c>
      <c r="B348" s="5">
        <f>TITRES_STAT!D351</f>
        <v>2.31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1.9616098623791302E-2</v>
      </c>
      <c r="G348" s="2">
        <f t="shared" si="48"/>
        <v>7.9333763834556759E-3</v>
      </c>
      <c r="H348" s="2">
        <f t="shared" si="49"/>
        <v>2.4726040560358218</v>
      </c>
      <c r="I348" s="2">
        <f t="shared" si="50"/>
        <v>71.203166734143664</v>
      </c>
    </row>
    <row r="349" spans="1:9" ht="13.5" x14ac:dyDescent="0.25">
      <c r="A349" s="3">
        <f>TITRES_STAT!B352</f>
        <v>42810</v>
      </c>
      <c r="B349" s="5">
        <f>TITRES_STAT!D352</f>
        <v>2.31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1.8214948722091923E-2</v>
      </c>
      <c r="G349" s="2">
        <f t="shared" si="51"/>
        <v>7.3667066417802702E-3</v>
      </c>
      <c r="H349" s="2">
        <f t="shared" si="49"/>
        <v>2.4726040560358218</v>
      </c>
      <c r="I349" s="2">
        <f t="shared" si="50"/>
        <v>71.203166734143664</v>
      </c>
    </row>
    <row r="350" spans="1:9" ht="13.5" x14ac:dyDescent="0.25">
      <c r="A350" s="3">
        <f>TITRES_STAT!B353</f>
        <v>42811</v>
      </c>
      <c r="B350" s="5">
        <f>TITRES_STAT!D353</f>
        <v>2.41</v>
      </c>
      <c r="C350" s="2">
        <f t="shared" si="45"/>
        <v>0.10000000000000009</v>
      </c>
      <c r="D350" s="2">
        <f t="shared" si="46"/>
        <v>0.10000000000000009</v>
      </c>
      <c r="E350" s="2">
        <f t="shared" si="47"/>
        <v>0</v>
      </c>
      <c r="F350" s="2">
        <f t="shared" si="51"/>
        <v>2.4056738099085366E-2</v>
      </c>
      <c r="G350" s="2">
        <f t="shared" si="51"/>
        <v>6.8405133102245374E-3</v>
      </c>
      <c r="H350" s="2">
        <f t="shared" si="49"/>
        <v>3.5168030538187365</v>
      </c>
      <c r="I350" s="2">
        <f t="shared" si="50"/>
        <v>77.860447132966115</v>
      </c>
    </row>
    <row r="351" spans="1:9" ht="13.5" x14ac:dyDescent="0.25">
      <c r="A351" s="3">
        <f>TITRES_STAT!B354</f>
        <v>42815</v>
      </c>
      <c r="B351" s="5">
        <f>TITRES_STAT!D354</f>
        <v>2.35</v>
      </c>
      <c r="C351" s="2">
        <f t="shared" si="45"/>
        <v>-6.0000000000000053E-2</v>
      </c>
      <c r="D351" s="2">
        <f t="shared" si="46"/>
        <v>0</v>
      </c>
      <c r="E351" s="2">
        <f t="shared" si="47"/>
        <v>6.0000000000000053E-2</v>
      </c>
      <c r="F351" s="2">
        <f t="shared" si="51"/>
        <v>2.2338399663436408E-2</v>
      </c>
      <c r="G351" s="2">
        <f t="shared" si="51"/>
        <v>1.0637619502351359E-2</v>
      </c>
      <c r="H351" s="2">
        <f t="shared" si="49"/>
        <v>2.0999434749944466</v>
      </c>
      <c r="I351" s="2">
        <f t="shared" si="50"/>
        <v>67.741347283701955</v>
      </c>
    </row>
    <row r="352" spans="1:9" ht="13.5" x14ac:dyDescent="0.25">
      <c r="A352" s="3">
        <f>TITRES_STAT!B355</f>
        <v>42816</v>
      </c>
      <c r="B352" s="5">
        <f>TITRES_STAT!D355</f>
        <v>2.35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2.0742799687476665E-2</v>
      </c>
      <c r="G352" s="2">
        <f t="shared" si="51"/>
        <v>9.8777895378976913E-3</v>
      </c>
      <c r="H352" s="2">
        <f t="shared" si="49"/>
        <v>2.0999434749944466</v>
      </c>
      <c r="I352" s="2">
        <f t="shared" si="50"/>
        <v>67.741347283701955</v>
      </c>
    </row>
    <row r="353" spans="1:9" ht="13.5" x14ac:dyDescent="0.25">
      <c r="A353" s="3">
        <f>TITRES_STAT!B356</f>
        <v>42817</v>
      </c>
      <c r="B353" s="5">
        <f>TITRES_STAT!D356</f>
        <v>2.35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1.926117113837119E-2</v>
      </c>
      <c r="G353" s="2">
        <f t="shared" si="51"/>
        <v>9.1722331423335721E-3</v>
      </c>
      <c r="H353" s="2">
        <f t="shared" si="49"/>
        <v>2.0999434749944461</v>
      </c>
      <c r="I353" s="2">
        <f t="shared" si="50"/>
        <v>67.741347283701941</v>
      </c>
    </row>
    <row r="354" spans="1:9" ht="13.5" x14ac:dyDescent="0.25">
      <c r="A354" s="3">
        <f>TITRES_STAT!B357</f>
        <v>42818</v>
      </c>
      <c r="B354" s="5">
        <f>TITRES_STAT!D357</f>
        <v>2.35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1.7885373199916104E-2</v>
      </c>
      <c r="G354" s="2">
        <f t="shared" si="51"/>
        <v>8.5170736321668883E-3</v>
      </c>
      <c r="H354" s="2">
        <f t="shared" si="49"/>
        <v>2.0999434749944461</v>
      </c>
      <c r="I354" s="2">
        <f t="shared" si="50"/>
        <v>67.741347283701941</v>
      </c>
    </row>
    <row r="355" spans="1:9" ht="13.5" x14ac:dyDescent="0.25">
      <c r="A355" s="3">
        <f>TITRES_STAT!B358</f>
        <v>42821</v>
      </c>
      <c r="B355" s="5">
        <f>TITRES_STAT!D358</f>
        <v>2.35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1.6607846542779241E-2</v>
      </c>
      <c r="G355" s="2">
        <f t="shared" si="51"/>
        <v>7.9087112298692527E-3</v>
      </c>
      <c r="H355" s="2">
        <f t="shared" si="49"/>
        <v>2.0999434749944466</v>
      </c>
      <c r="I355" s="2">
        <f t="shared" si="50"/>
        <v>67.741347283701955</v>
      </c>
    </row>
    <row r="356" spans="1:9" ht="13.5" x14ac:dyDescent="0.25">
      <c r="A356" s="3">
        <f>TITRES_STAT!B359</f>
        <v>42822</v>
      </c>
      <c r="B356" s="5">
        <f>TITRES_STAT!D359</f>
        <v>2.35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1.5421571789723582E-2</v>
      </c>
      <c r="G356" s="2">
        <f t="shared" si="51"/>
        <v>7.3438032848785915E-3</v>
      </c>
      <c r="H356" s="2">
        <f t="shared" si="49"/>
        <v>2.0999434749944466</v>
      </c>
      <c r="I356" s="2">
        <f t="shared" si="50"/>
        <v>67.741347283701955</v>
      </c>
    </row>
    <row r="357" spans="1:9" ht="13.5" x14ac:dyDescent="0.25">
      <c r="A357" s="3">
        <f>TITRES_STAT!B360</f>
        <v>42823</v>
      </c>
      <c r="B357" s="5">
        <f>TITRES_STAT!D360</f>
        <v>2.37</v>
      </c>
      <c r="C357" s="2">
        <f t="shared" si="45"/>
        <v>2.0000000000000018E-2</v>
      </c>
      <c r="D357" s="2">
        <f t="shared" si="46"/>
        <v>2.0000000000000018E-2</v>
      </c>
      <c r="E357" s="2">
        <f t="shared" si="47"/>
        <v>0</v>
      </c>
      <c r="F357" s="2">
        <f t="shared" si="51"/>
        <v>1.57486023761719E-2</v>
      </c>
      <c r="G357" s="2">
        <f t="shared" si="51"/>
        <v>6.8192459073872632E-3</v>
      </c>
      <c r="H357" s="2">
        <f t="shared" si="49"/>
        <v>2.3094345899905879</v>
      </c>
      <c r="I357" s="2">
        <f t="shared" si="50"/>
        <v>69.783358068943016</v>
      </c>
    </row>
    <row r="358" spans="1:9" ht="13.5" x14ac:dyDescent="0.25">
      <c r="A358" s="3">
        <f>TITRES_STAT!B361</f>
        <v>42824</v>
      </c>
      <c r="B358" s="5">
        <f>TITRES_STAT!D361</f>
        <v>2.37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1.4623702206445335E-2</v>
      </c>
      <c r="G358" s="2">
        <f t="shared" si="51"/>
        <v>6.3321569140024582E-3</v>
      </c>
      <c r="H358" s="2">
        <f t="shared" si="49"/>
        <v>2.3094345899905884</v>
      </c>
      <c r="I358" s="2">
        <f t="shared" si="50"/>
        <v>69.783358068943016</v>
      </c>
    </row>
    <row r="359" spans="1:9" ht="13.5" x14ac:dyDescent="0.25">
      <c r="A359" s="3">
        <f>TITRES_STAT!B362</f>
        <v>42825</v>
      </c>
      <c r="B359" s="5">
        <f>TITRES_STAT!D362</f>
        <v>2.37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1.3579152048842096E-2</v>
      </c>
      <c r="G359" s="2">
        <f t="shared" si="51"/>
        <v>5.8798599915737115E-3</v>
      </c>
      <c r="H359" s="2">
        <f t="shared" si="49"/>
        <v>2.3094345899905879</v>
      </c>
      <c r="I359" s="2">
        <f t="shared" si="50"/>
        <v>69.783358068943016</v>
      </c>
    </row>
    <row r="360" spans="1:9" ht="13.5" x14ac:dyDescent="0.25">
      <c r="A360" s="3">
        <f>TITRES_STAT!B363</f>
        <v>42828</v>
      </c>
      <c r="B360" s="5">
        <f>TITRES_STAT!D363</f>
        <v>2.2999999999999998</v>
      </c>
      <c r="C360" s="2">
        <f t="shared" si="45"/>
        <v>-7.0000000000000284E-2</v>
      </c>
      <c r="D360" s="2">
        <f t="shared" si="46"/>
        <v>0</v>
      </c>
      <c r="E360" s="2">
        <f t="shared" si="47"/>
        <v>7.0000000000000284E-2</v>
      </c>
      <c r="F360" s="2">
        <f t="shared" si="51"/>
        <v>1.2609212616781945E-2</v>
      </c>
      <c r="G360" s="2">
        <f t="shared" si="51"/>
        <v>1.0459869992175611E-2</v>
      </c>
      <c r="H360" s="2">
        <f t="shared" si="49"/>
        <v>1.205484640460553</v>
      </c>
      <c r="I360" s="2">
        <f t="shared" si="50"/>
        <v>54.658491759381363</v>
      </c>
    </row>
    <row r="361" spans="1:9" ht="13.5" x14ac:dyDescent="0.25">
      <c r="A361" s="3">
        <f>TITRES_STAT!B364</f>
        <v>42829</v>
      </c>
      <c r="B361" s="5">
        <f>TITRES_STAT!D364</f>
        <v>2.2999999999999998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1.170855457272609E-2</v>
      </c>
      <c r="G361" s="2">
        <f t="shared" si="51"/>
        <v>9.7127364213059238E-3</v>
      </c>
      <c r="H361" s="2">
        <f t="shared" si="49"/>
        <v>1.205484640460553</v>
      </c>
      <c r="I361" s="2">
        <f t="shared" si="50"/>
        <v>54.658491759381363</v>
      </c>
    </row>
    <row r="362" spans="1:9" ht="13.5" x14ac:dyDescent="0.25">
      <c r="A362" s="3">
        <f>TITRES_STAT!B365</f>
        <v>42830</v>
      </c>
      <c r="B362" s="5">
        <f>TITRES_STAT!D365</f>
        <v>2.36</v>
      </c>
      <c r="C362" s="2">
        <f t="shared" si="45"/>
        <v>6.0000000000000053E-2</v>
      </c>
      <c r="D362" s="2">
        <f t="shared" si="46"/>
        <v>6.0000000000000053E-2</v>
      </c>
      <c r="E362" s="2">
        <f t="shared" si="47"/>
        <v>0</v>
      </c>
      <c r="F362" s="2">
        <f t="shared" si="51"/>
        <v>1.5157943531817087E-2</v>
      </c>
      <c r="G362" s="2">
        <f t="shared" si="51"/>
        <v>9.0189695340697866E-3</v>
      </c>
      <c r="H362" s="2">
        <f t="shared" si="49"/>
        <v>1.6806735486306832</v>
      </c>
      <c r="I362" s="2">
        <f t="shared" si="50"/>
        <v>62.695942573432312</v>
      </c>
    </row>
    <row r="363" spans="1:9" ht="13.5" x14ac:dyDescent="0.25">
      <c r="A363" s="3">
        <f>TITRES_STAT!B366</f>
        <v>42831</v>
      </c>
      <c r="B363" s="5">
        <f>TITRES_STAT!D366</f>
        <v>2.36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1.4075233279544437E-2</v>
      </c>
      <c r="G363" s="2">
        <f t="shared" si="51"/>
        <v>8.3747574244933728E-3</v>
      </c>
      <c r="H363" s="2">
        <f t="shared" si="49"/>
        <v>1.6806735486306832</v>
      </c>
      <c r="I363" s="2">
        <f t="shared" si="50"/>
        <v>62.695942573432312</v>
      </c>
    </row>
    <row r="364" spans="1:9" ht="13.5" x14ac:dyDescent="0.25">
      <c r="A364" s="3">
        <f>TITRES_STAT!B367</f>
        <v>42832</v>
      </c>
      <c r="B364" s="5">
        <f>TITRES_STAT!D367</f>
        <v>2.36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1.3069859473862692E-2</v>
      </c>
      <c r="G364" s="2">
        <f t="shared" si="51"/>
        <v>7.7765604656009893E-3</v>
      </c>
      <c r="H364" s="2">
        <f t="shared" si="49"/>
        <v>1.6806735486306832</v>
      </c>
      <c r="I364" s="2">
        <f t="shared" si="50"/>
        <v>62.695942573432312</v>
      </c>
    </row>
    <row r="365" spans="1:9" ht="13.5" x14ac:dyDescent="0.25">
      <c r="A365" s="3">
        <f>TITRES_STAT!B368</f>
        <v>42835</v>
      </c>
      <c r="B365" s="5">
        <f>TITRES_STAT!D368</f>
        <v>2.36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1.2136298082872501E-2</v>
      </c>
      <c r="G365" s="2">
        <f t="shared" si="52"/>
        <v>7.2210918609152044E-3</v>
      </c>
      <c r="H365" s="2">
        <f t="shared" si="49"/>
        <v>1.6806735486306832</v>
      </c>
      <c r="I365" s="2">
        <f t="shared" si="50"/>
        <v>62.695942573432312</v>
      </c>
    </row>
    <row r="366" spans="1:9" ht="13.5" x14ac:dyDescent="0.25">
      <c r="A366" s="3">
        <f>TITRES_STAT!B369</f>
        <v>42836</v>
      </c>
      <c r="B366" s="5">
        <f>TITRES_STAT!D369</f>
        <v>2.36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1.1269419648381606E-2</v>
      </c>
      <c r="G366" s="2">
        <f t="shared" si="52"/>
        <v>6.7052995851355473E-3</v>
      </c>
      <c r="H366" s="2">
        <f t="shared" si="49"/>
        <v>1.680673548630683</v>
      </c>
      <c r="I366" s="2">
        <f t="shared" si="50"/>
        <v>62.695942573432305</v>
      </c>
    </row>
    <row r="367" spans="1:9" ht="13.5" x14ac:dyDescent="0.25">
      <c r="A367" s="3">
        <f>TITRES_STAT!B370</f>
        <v>42837</v>
      </c>
      <c r="B367" s="5">
        <f>TITRES_STAT!D370</f>
        <v>2.36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1.0464461102068634E-2</v>
      </c>
      <c r="G367" s="2">
        <f t="shared" si="52"/>
        <v>6.226349614768722E-3</v>
      </c>
      <c r="H367" s="2">
        <f t="shared" si="49"/>
        <v>1.680673548630683</v>
      </c>
      <c r="I367" s="2">
        <f t="shared" si="50"/>
        <v>62.695942573432305</v>
      </c>
    </row>
    <row r="368" spans="1:9" ht="13.5" x14ac:dyDescent="0.25">
      <c r="A368" s="3">
        <f>TITRES_STAT!B371</f>
        <v>42838</v>
      </c>
      <c r="B368" s="5">
        <f>TITRES_STAT!D371</f>
        <v>2.2599999999999998</v>
      </c>
      <c r="C368" s="2">
        <f t="shared" si="45"/>
        <v>-0.10000000000000009</v>
      </c>
      <c r="D368" s="2">
        <f t="shared" si="46"/>
        <v>0</v>
      </c>
      <c r="E368" s="2">
        <f t="shared" si="47"/>
        <v>0.10000000000000009</v>
      </c>
      <c r="F368" s="2">
        <f t="shared" si="52"/>
        <v>9.716999594778019E-3</v>
      </c>
      <c r="G368" s="2">
        <f t="shared" si="52"/>
        <v>1.2924467499428105E-2</v>
      </c>
      <c r="H368" s="2">
        <f t="shared" si="49"/>
        <v>0.75182978294525382</v>
      </c>
      <c r="I368" s="2">
        <f t="shared" si="50"/>
        <v>42.916828464991859</v>
      </c>
    </row>
    <row r="369" spans="1:9" ht="13.5" x14ac:dyDescent="0.25">
      <c r="A369" s="3">
        <f>TITRES_STAT!B372</f>
        <v>42839</v>
      </c>
      <c r="B369" s="5">
        <f>TITRES_STAT!D372</f>
        <v>2.2599999999999998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9.0229281951510181E-3</v>
      </c>
      <c r="G369" s="2">
        <f t="shared" si="52"/>
        <v>1.2001291249468955E-2</v>
      </c>
      <c r="H369" s="2">
        <f t="shared" si="49"/>
        <v>0.75182978294525382</v>
      </c>
      <c r="I369" s="2">
        <f t="shared" si="50"/>
        <v>42.916828464991859</v>
      </c>
    </row>
    <row r="370" spans="1:9" ht="13.5" x14ac:dyDescent="0.25">
      <c r="A370" s="3">
        <f>TITRES_STAT!B373</f>
        <v>42842</v>
      </c>
      <c r="B370" s="5">
        <f>TITRES_STAT!D373</f>
        <v>2.2599999999999998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8.3784333240688024E-3</v>
      </c>
      <c r="G370" s="2">
        <f t="shared" si="52"/>
        <v>1.1144056160221173E-2</v>
      </c>
      <c r="H370" s="2">
        <f t="shared" si="49"/>
        <v>0.75182978294525382</v>
      </c>
      <c r="I370" s="2">
        <f t="shared" si="50"/>
        <v>42.916828464991859</v>
      </c>
    </row>
    <row r="371" spans="1:9" ht="13.5" x14ac:dyDescent="0.25">
      <c r="A371" s="3">
        <f>TITRES_STAT!B374</f>
        <v>42843</v>
      </c>
      <c r="B371" s="5">
        <f>TITRES_STAT!D374</f>
        <v>2.2599999999999998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7.7799738009210308E-3</v>
      </c>
      <c r="G371" s="2">
        <f t="shared" si="52"/>
        <v>1.0348052148776803E-2</v>
      </c>
      <c r="H371" s="2">
        <f t="shared" si="49"/>
        <v>0.75182978294525371</v>
      </c>
      <c r="I371" s="2">
        <f t="shared" si="50"/>
        <v>42.916828464991859</v>
      </c>
    </row>
    <row r="372" spans="1:9" ht="13.5" x14ac:dyDescent="0.25">
      <c r="A372" s="3">
        <f>TITRES_STAT!B375</f>
        <v>42844</v>
      </c>
      <c r="B372" s="5">
        <f>TITRES_STAT!D375</f>
        <v>2.2599999999999998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7.224261386569529E-3</v>
      </c>
      <c r="G372" s="2">
        <f t="shared" si="52"/>
        <v>9.6089055667213184E-3</v>
      </c>
      <c r="H372" s="2">
        <f t="shared" si="49"/>
        <v>0.75182978294525371</v>
      </c>
      <c r="I372" s="2">
        <f t="shared" si="50"/>
        <v>42.916828464991859</v>
      </c>
    </row>
    <row r="373" spans="1:9" ht="13.5" x14ac:dyDescent="0.25">
      <c r="A373" s="3">
        <f>TITRES_STAT!B376</f>
        <v>42845</v>
      </c>
      <c r="B373" s="5">
        <f>TITRES_STAT!D376</f>
        <v>2.16</v>
      </c>
      <c r="C373" s="2">
        <f t="shared" si="45"/>
        <v>-9.9999999999999645E-2</v>
      </c>
      <c r="D373" s="2">
        <f t="shared" si="46"/>
        <v>0</v>
      </c>
      <c r="E373" s="2">
        <f t="shared" si="47"/>
        <v>9.9999999999999645E-2</v>
      </c>
      <c r="F373" s="2">
        <f t="shared" si="52"/>
        <v>6.7082427161002777E-3</v>
      </c>
      <c r="G373" s="2">
        <f t="shared" si="52"/>
        <v>1.6065412311955483E-2</v>
      </c>
      <c r="H373" s="2">
        <f t="shared" si="49"/>
        <v>0.41755807979532333</v>
      </c>
      <c r="I373" s="2">
        <f t="shared" si="50"/>
        <v>29.456153207889244</v>
      </c>
    </row>
    <row r="374" spans="1:9" ht="13.5" x14ac:dyDescent="0.25">
      <c r="A374" s="3">
        <f>TITRES_STAT!B377</f>
        <v>42846</v>
      </c>
      <c r="B374" s="5">
        <f>TITRES_STAT!D377</f>
        <v>2.16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6.2290825220931148E-3</v>
      </c>
      <c r="G374" s="2">
        <f t="shared" si="52"/>
        <v>1.491788286110152E-2</v>
      </c>
      <c r="H374" s="2">
        <f t="shared" si="49"/>
        <v>0.41755807979532333</v>
      </c>
      <c r="I374" s="2">
        <f t="shared" si="50"/>
        <v>29.456153207889244</v>
      </c>
    </row>
    <row r="375" spans="1:9" ht="13.5" x14ac:dyDescent="0.25">
      <c r="A375" s="3">
        <f>TITRES_STAT!B378</f>
        <v>42849</v>
      </c>
      <c r="B375" s="5">
        <f>TITRES_STAT!D378</f>
        <v>2.16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5.7841480562293209E-3</v>
      </c>
      <c r="G375" s="2">
        <f t="shared" si="52"/>
        <v>1.3852319799594269E-2</v>
      </c>
      <c r="H375" s="2">
        <f t="shared" si="49"/>
        <v>0.41755807979532333</v>
      </c>
      <c r="I375" s="2">
        <f t="shared" si="50"/>
        <v>29.456153207889244</v>
      </c>
    </row>
    <row r="376" spans="1:9" ht="13.5" x14ac:dyDescent="0.25">
      <c r="A376" s="3">
        <f>TITRES_STAT!B379</f>
        <v>42850</v>
      </c>
      <c r="B376" s="5">
        <f>TITRES_STAT!D379</f>
        <v>2.0699999999999998</v>
      </c>
      <c r="C376" s="2">
        <f t="shared" si="45"/>
        <v>-9.0000000000000302E-2</v>
      </c>
      <c r="D376" s="2">
        <f t="shared" si="46"/>
        <v>0</v>
      </c>
      <c r="E376" s="2">
        <f t="shared" si="47"/>
        <v>9.0000000000000302E-2</v>
      </c>
      <c r="F376" s="2">
        <f t="shared" si="52"/>
        <v>5.3709946236415122E-3</v>
      </c>
      <c r="G376" s="2">
        <f t="shared" si="52"/>
        <v>1.9291439813908986E-2</v>
      </c>
      <c r="H376" s="2">
        <f t="shared" si="49"/>
        <v>0.2784133623748013</v>
      </c>
      <c r="I376" s="2">
        <f t="shared" si="50"/>
        <v>21.778039135762484</v>
      </c>
    </row>
    <row r="377" spans="1:9" ht="13.5" x14ac:dyDescent="0.25">
      <c r="A377" s="3">
        <f>TITRES_STAT!B380</f>
        <v>42851</v>
      </c>
      <c r="B377" s="5">
        <f>TITRES_STAT!D380</f>
        <v>1.98</v>
      </c>
      <c r="C377" s="2">
        <f t="shared" si="45"/>
        <v>-8.9999999999999858E-2</v>
      </c>
      <c r="D377" s="2">
        <f t="shared" si="46"/>
        <v>0</v>
      </c>
      <c r="E377" s="2">
        <f t="shared" si="47"/>
        <v>8.9999999999999858E-2</v>
      </c>
      <c r="F377" s="2">
        <f t="shared" si="52"/>
        <v>4.987352150524261E-3</v>
      </c>
      <c r="G377" s="2">
        <f t="shared" si="52"/>
        <v>2.4342051255772622E-2</v>
      </c>
      <c r="H377" s="2">
        <f t="shared" si="49"/>
        <v>0.20488627265303003</v>
      </c>
      <c r="I377" s="2">
        <f t="shared" si="50"/>
        <v>17.004615066440465</v>
      </c>
    </row>
    <row r="378" spans="1:9" ht="13.5" x14ac:dyDescent="0.25">
      <c r="A378" s="3">
        <f>TITRES_STAT!B381</f>
        <v>42852</v>
      </c>
      <c r="B378" s="5">
        <f>TITRES_STAT!D381</f>
        <v>1.98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4.6311127112010995E-3</v>
      </c>
      <c r="G378" s="2">
        <f t="shared" si="52"/>
        <v>2.260333330893172E-2</v>
      </c>
      <c r="H378" s="2">
        <f t="shared" si="49"/>
        <v>0.20488627265303</v>
      </c>
      <c r="I378" s="2">
        <f t="shared" si="50"/>
        <v>17.004615066440465</v>
      </c>
    </row>
    <row r="379" spans="1:9" ht="13.5" x14ac:dyDescent="0.25">
      <c r="A379" s="3">
        <f>TITRES_STAT!B382</f>
        <v>42853</v>
      </c>
      <c r="B379" s="5">
        <f>TITRES_STAT!D382</f>
        <v>1.9</v>
      </c>
      <c r="C379" s="2">
        <f t="shared" si="45"/>
        <v>-8.0000000000000071E-2</v>
      </c>
      <c r="D379" s="2">
        <f t="shared" si="46"/>
        <v>0</v>
      </c>
      <c r="E379" s="2">
        <f t="shared" si="47"/>
        <v>8.0000000000000071E-2</v>
      </c>
      <c r="F379" s="2">
        <f t="shared" si="52"/>
        <v>4.3003189461153068E-3</v>
      </c>
      <c r="G379" s="2">
        <f t="shared" si="52"/>
        <v>2.6703095215436602E-2</v>
      </c>
      <c r="H379" s="2">
        <f t="shared" si="49"/>
        <v>0.16104196578789734</v>
      </c>
      <c r="I379" s="2">
        <f t="shared" si="50"/>
        <v>13.870468986761594</v>
      </c>
    </row>
    <row r="380" spans="1:9" ht="13.5" x14ac:dyDescent="0.25">
      <c r="A380" s="3">
        <f>TITRES_STAT!B383</f>
        <v>42857</v>
      </c>
      <c r="B380" s="5">
        <f>TITRES_STAT!D383</f>
        <v>1.9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3.9931533071070708E-3</v>
      </c>
      <c r="G380" s="2">
        <f t="shared" si="52"/>
        <v>2.4795731271476846E-2</v>
      </c>
      <c r="H380" s="2">
        <f t="shared" si="49"/>
        <v>0.16104196578789737</v>
      </c>
      <c r="I380" s="2">
        <f t="shared" si="50"/>
        <v>13.870468986761594</v>
      </c>
    </row>
    <row r="381" spans="1:9" ht="13.5" x14ac:dyDescent="0.25">
      <c r="A381" s="3">
        <f>TITRES_STAT!B384</f>
        <v>42858</v>
      </c>
      <c r="B381" s="5">
        <f>TITRES_STAT!D384</f>
        <v>1.82</v>
      </c>
      <c r="C381" s="2">
        <f t="shared" si="45"/>
        <v>-7.9999999999999849E-2</v>
      </c>
      <c r="D381" s="2">
        <f t="shared" si="46"/>
        <v>0</v>
      </c>
      <c r="E381" s="2">
        <f t="shared" si="47"/>
        <v>7.9999999999999849E-2</v>
      </c>
      <c r="F381" s="2">
        <f t="shared" ref="F381:G396" si="53">((F380*13)+D381)/14</f>
        <v>3.7079280708851373E-3</v>
      </c>
      <c r="G381" s="2">
        <f t="shared" si="53"/>
        <v>2.8738893323514203E-2</v>
      </c>
      <c r="H381" s="2">
        <f t="shared" si="49"/>
        <v>0.12902125454675409</v>
      </c>
      <c r="I381" s="2">
        <f t="shared" si="50"/>
        <v>11.427708205418128</v>
      </c>
    </row>
    <row r="382" spans="1:9" ht="13.5" x14ac:dyDescent="0.25">
      <c r="A382" s="3">
        <f>TITRES_STAT!B385</f>
        <v>42859</v>
      </c>
      <c r="B382" s="5">
        <f>TITRES_STAT!D385</f>
        <v>1.74</v>
      </c>
      <c r="C382" s="2">
        <f t="shared" si="45"/>
        <v>-8.0000000000000071E-2</v>
      </c>
      <c r="D382" s="2">
        <f t="shared" si="46"/>
        <v>0</v>
      </c>
      <c r="E382" s="2">
        <f t="shared" si="47"/>
        <v>8.0000000000000071E-2</v>
      </c>
      <c r="F382" s="2">
        <f t="shared" si="53"/>
        <v>3.4430760658219132E-3</v>
      </c>
      <c r="G382" s="2">
        <f t="shared" si="53"/>
        <v>3.2400400943263193E-2</v>
      </c>
      <c r="H382" s="2">
        <f t="shared" si="49"/>
        <v>0.10626646478391219</v>
      </c>
      <c r="I382" s="2">
        <f t="shared" si="50"/>
        <v>9.6058651479297339</v>
      </c>
    </row>
    <row r="383" spans="1:9" ht="13.5" x14ac:dyDescent="0.25">
      <c r="A383" s="3">
        <f>TITRES_STAT!B386</f>
        <v>42860</v>
      </c>
      <c r="B383" s="5">
        <f>TITRES_STAT!D386</f>
        <v>1.72</v>
      </c>
      <c r="C383" s="2">
        <f t="shared" si="45"/>
        <v>-2.0000000000000018E-2</v>
      </c>
      <c r="D383" s="2">
        <f t="shared" si="46"/>
        <v>0</v>
      </c>
      <c r="E383" s="2">
        <f t="shared" si="47"/>
        <v>2.0000000000000018E-2</v>
      </c>
      <c r="F383" s="2">
        <f t="shared" si="53"/>
        <v>3.197142061120348E-3</v>
      </c>
      <c r="G383" s="2">
        <f t="shared" si="53"/>
        <v>3.1514658018744396E-2</v>
      </c>
      <c r="H383" s="2">
        <f t="shared" si="49"/>
        <v>0.10144936553710153</v>
      </c>
      <c r="I383" s="2">
        <f t="shared" si="50"/>
        <v>9.2105337486514145</v>
      </c>
    </row>
    <row r="384" spans="1:9" ht="13.5" x14ac:dyDescent="0.25">
      <c r="A384" s="3">
        <f>TITRES_STAT!B387</f>
        <v>42863</v>
      </c>
      <c r="B384" s="5">
        <f>TITRES_STAT!D387</f>
        <v>1.79</v>
      </c>
      <c r="C384" s="2">
        <f t="shared" si="45"/>
        <v>7.0000000000000062E-2</v>
      </c>
      <c r="D384" s="2">
        <f t="shared" si="46"/>
        <v>7.0000000000000062E-2</v>
      </c>
      <c r="E384" s="2">
        <f t="shared" si="47"/>
        <v>0</v>
      </c>
      <c r="F384" s="2">
        <f t="shared" si="53"/>
        <v>7.9687747710403285E-3</v>
      </c>
      <c r="G384" s="2">
        <f t="shared" si="53"/>
        <v>2.9263611017405513E-2</v>
      </c>
      <c r="H384" s="2">
        <f t="shared" si="49"/>
        <v>0.27231002921343617</v>
      </c>
      <c r="I384" s="2">
        <f t="shared" si="50"/>
        <v>21.402804580718652</v>
      </c>
    </row>
    <row r="385" spans="1:9" ht="13.5" x14ac:dyDescent="0.25">
      <c r="A385" s="3">
        <f>TITRES_STAT!B388</f>
        <v>42864</v>
      </c>
      <c r="B385" s="5">
        <f>TITRES_STAT!D388</f>
        <v>1.71</v>
      </c>
      <c r="C385" s="2">
        <f t="shared" si="45"/>
        <v>-8.0000000000000071E-2</v>
      </c>
      <c r="D385" s="2">
        <f t="shared" si="46"/>
        <v>0</v>
      </c>
      <c r="E385" s="2">
        <f t="shared" si="47"/>
        <v>8.0000000000000071E-2</v>
      </c>
      <c r="F385" s="2">
        <f t="shared" si="53"/>
        <v>7.3995765731088769E-3</v>
      </c>
      <c r="G385" s="2">
        <f t="shared" si="53"/>
        <v>3.2887638801876555E-2</v>
      </c>
      <c r="H385" s="2">
        <f t="shared" si="49"/>
        <v>0.2249956774849601</v>
      </c>
      <c r="I385" s="2">
        <f t="shared" si="50"/>
        <v>18.367058890109647</v>
      </c>
    </row>
    <row r="386" spans="1:9" ht="13.5" x14ac:dyDescent="0.25">
      <c r="A386" s="3">
        <f>TITRES_STAT!B389</f>
        <v>42865</v>
      </c>
      <c r="B386" s="5">
        <f>TITRES_STAT!D389</f>
        <v>1.64</v>
      </c>
      <c r="C386" s="2">
        <f t="shared" si="45"/>
        <v>-7.0000000000000062E-2</v>
      </c>
      <c r="D386" s="2">
        <f t="shared" si="46"/>
        <v>0</v>
      </c>
      <c r="E386" s="2">
        <f t="shared" si="47"/>
        <v>7.0000000000000062E-2</v>
      </c>
      <c r="F386" s="2">
        <f t="shared" si="53"/>
        <v>6.8710353893153856E-3</v>
      </c>
      <c r="G386" s="2">
        <f t="shared" si="53"/>
        <v>3.5538521744599663E-2</v>
      </c>
      <c r="H386" s="2">
        <f t="shared" si="49"/>
        <v>0.19334049510259918</v>
      </c>
      <c r="I386" s="2">
        <f t="shared" si="50"/>
        <v>16.201620232955932</v>
      </c>
    </row>
    <row r="387" spans="1:9" ht="13.5" x14ac:dyDescent="0.25">
      <c r="A387" s="3">
        <f>TITRES_STAT!B390</f>
        <v>42866</v>
      </c>
      <c r="B387" s="5">
        <f>TITRES_STAT!D390</f>
        <v>1.57</v>
      </c>
      <c r="C387" s="2">
        <f t="shared" ref="C387:C450" si="54">B387-B386</f>
        <v>-6.999999999999984E-2</v>
      </c>
      <c r="D387" s="2">
        <f t="shared" ref="D387:D450" si="55">IF(C387&gt;0,C387,0)</f>
        <v>0</v>
      </c>
      <c r="E387" s="2">
        <f t="shared" ref="E387:E450" si="56">IF(C387&lt;0,-C387,0)</f>
        <v>6.999999999999984E-2</v>
      </c>
      <c r="F387" s="2">
        <f t="shared" si="53"/>
        <v>6.380247147221429E-3</v>
      </c>
      <c r="G387" s="2">
        <f t="shared" si="53"/>
        <v>3.8000055905699673E-2</v>
      </c>
      <c r="H387" s="2">
        <f t="shared" si="49"/>
        <v>0.16790099369997105</v>
      </c>
      <c r="I387" s="2">
        <f t="shared" si="50"/>
        <v>14.376303694035911</v>
      </c>
    </row>
    <row r="388" spans="1:9" ht="13.5" x14ac:dyDescent="0.25">
      <c r="A388" s="3">
        <f>TITRES_STAT!B391</f>
        <v>42867</v>
      </c>
      <c r="B388" s="5">
        <f>TITRES_STAT!D391</f>
        <v>1.5</v>
      </c>
      <c r="C388" s="2">
        <f t="shared" si="54"/>
        <v>-7.0000000000000062E-2</v>
      </c>
      <c r="D388" s="2">
        <f t="shared" si="55"/>
        <v>0</v>
      </c>
      <c r="E388" s="2">
        <f t="shared" si="56"/>
        <v>7.0000000000000062E-2</v>
      </c>
      <c r="F388" s="2">
        <f t="shared" si="53"/>
        <v>5.9245152081341835E-3</v>
      </c>
      <c r="G388" s="2">
        <f t="shared" si="53"/>
        <v>4.0285766198149706E-2</v>
      </c>
      <c r="H388" s="2">
        <f t="shared" si="49"/>
        <v>0.1470622447390933</v>
      </c>
      <c r="I388" s="2">
        <f t="shared" si="50"/>
        <v>12.820772840670344</v>
      </c>
    </row>
    <row r="389" spans="1:9" ht="13.5" x14ac:dyDescent="0.25">
      <c r="A389" s="3">
        <f>TITRES_STAT!B392</f>
        <v>42870</v>
      </c>
      <c r="B389" s="5">
        <f>TITRES_STAT!D392</f>
        <v>1.5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5.5013355504103132E-3</v>
      </c>
      <c r="G389" s="2">
        <f t="shared" si="53"/>
        <v>3.7408211469710441E-2</v>
      </c>
      <c r="H389" s="2">
        <f t="shared" si="49"/>
        <v>0.1470622447390933</v>
      </c>
      <c r="I389" s="2">
        <f t="shared" si="50"/>
        <v>12.820772840670344</v>
      </c>
    </row>
    <row r="390" spans="1:9" ht="13.5" x14ac:dyDescent="0.25">
      <c r="A390" s="3">
        <f>TITRES_STAT!B393</f>
        <v>42871</v>
      </c>
      <c r="B390" s="5">
        <f>TITRES_STAT!D393</f>
        <v>1.5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5.1083830110952907E-3</v>
      </c>
      <c r="G390" s="2">
        <f t="shared" si="53"/>
        <v>3.4736196364731124E-2</v>
      </c>
      <c r="H390" s="2">
        <f t="shared" si="49"/>
        <v>0.14706224473909327</v>
      </c>
      <c r="I390" s="2">
        <f t="shared" si="50"/>
        <v>12.820772840670344</v>
      </c>
    </row>
    <row r="391" spans="1:9" ht="13.5" x14ac:dyDescent="0.25">
      <c r="A391" s="3">
        <f>TITRES_STAT!B394</f>
        <v>42872</v>
      </c>
      <c r="B391" s="5">
        <f>TITRES_STAT!D394</f>
        <v>1.5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4.7434985103027702E-3</v>
      </c>
      <c r="G391" s="2">
        <f t="shared" si="53"/>
        <v>3.2255039481536039E-2</v>
      </c>
      <c r="H391" s="2">
        <f t="shared" si="49"/>
        <v>0.1470622447390933</v>
      </c>
      <c r="I391" s="2">
        <f t="shared" si="50"/>
        <v>12.820772840670344</v>
      </c>
    </row>
    <row r="392" spans="1:9" ht="13.5" x14ac:dyDescent="0.25">
      <c r="A392" s="3">
        <f>TITRES_STAT!B395</f>
        <v>42873</v>
      </c>
      <c r="B392" s="5">
        <f>TITRES_STAT!D395</f>
        <v>1.5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4.4046771881382863E-3</v>
      </c>
      <c r="G392" s="2">
        <f t="shared" si="53"/>
        <v>2.9951108089997753E-2</v>
      </c>
      <c r="H392" s="2">
        <f t="shared" si="49"/>
        <v>0.1470622447390933</v>
      </c>
      <c r="I392" s="2">
        <f t="shared" si="50"/>
        <v>12.820772840670344</v>
      </c>
    </row>
    <row r="393" spans="1:9" ht="13.5" x14ac:dyDescent="0.25">
      <c r="A393" s="3">
        <f>TITRES_STAT!B396</f>
        <v>42874</v>
      </c>
      <c r="B393" s="5">
        <f>TITRES_STAT!D396</f>
        <v>1.5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4.0900573889855515E-3</v>
      </c>
      <c r="G393" s="2">
        <f t="shared" si="53"/>
        <v>2.7811743226426485E-2</v>
      </c>
      <c r="H393" s="2">
        <f t="shared" si="49"/>
        <v>0.14706224473909327</v>
      </c>
      <c r="I393" s="2">
        <f t="shared" si="50"/>
        <v>12.820772840670344</v>
      </c>
    </row>
    <row r="394" spans="1:9" ht="13.5" x14ac:dyDescent="0.25">
      <c r="A394" s="3">
        <f>TITRES_STAT!B397</f>
        <v>42877</v>
      </c>
      <c r="B394" s="5">
        <f>TITRES_STAT!D397</f>
        <v>1.54</v>
      </c>
      <c r="C394" s="2">
        <f t="shared" si="54"/>
        <v>4.0000000000000036E-2</v>
      </c>
      <c r="D394" s="2">
        <f t="shared" si="55"/>
        <v>4.0000000000000036E-2</v>
      </c>
      <c r="E394" s="2">
        <f t="shared" si="56"/>
        <v>0</v>
      </c>
      <c r="F394" s="2">
        <f t="shared" si="53"/>
        <v>6.6550532897723001E-3</v>
      </c>
      <c r="G394" s="2">
        <f t="shared" si="53"/>
        <v>2.5825190138824592E-2</v>
      </c>
      <c r="H394" s="2">
        <f t="shared" si="49"/>
        <v>0.25769619716244996</v>
      </c>
      <c r="I394" s="2">
        <f t="shared" si="50"/>
        <v>20.489542525758694</v>
      </c>
    </row>
    <row r="395" spans="1:9" ht="13.5" x14ac:dyDescent="0.25">
      <c r="A395" s="3">
        <f>TITRES_STAT!B398</f>
        <v>42878</v>
      </c>
      <c r="B395" s="5">
        <f>TITRES_STAT!D398</f>
        <v>1.5</v>
      </c>
      <c r="C395" s="2">
        <f t="shared" si="54"/>
        <v>-4.0000000000000036E-2</v>
      </c>
      <c r="D395" s="2">
        <f t="shared" si="55"/>
        <v>0</v>
      </c>
      <c r="E395" s="2">
        <f t="shared" si="56"/>
        <v>4.0000000000000036E-2</v>
      </c>
      <c r="F395" s="2">
        <f t="shared" si="53"/>
        <v>6.1796923405028495E-3</v>
      </c>
      <c r="G395" s="2">
        <f t="shared" si="53"/>
        <v>2.683767655747998E-2</v>
      </c>
      <c r="H395" s="2">
        <f t="shared" si="49"/>
        <v>0.23026182342079443</v>
      </c>
      <c r="I395" s="2">
        <f t="shared" si="50"/>
        <v>18.71648937138778</v>
      </c>
    </row>
    <row r="396" spans="1:9" ht="13.5" x14ac:dyDescent="0.25">
      <c r="A396" s="3">
        <f>TITRES_STAT!B399</f>
        <v>42879</v>
      </c>
      <c r="B396" s="5">
        <f>TITRES_STAT!D399</f>
        <v>1.44</v>
      </c>
      <c r="C396" s="2">
        <f t="shared" si="54"/>
        <v>-6.0000000000000053E-2</v>
      </c>
      <c r="D396" s="2">
        <f t="shared" si="55"/>
        <v>0</v>
      </c>
      <c r="E396" s="2">
        <f t="shared" si="56"/>
        <v>6.0000000000000053E-2</v>
      </c>
      <c r="F396" s="2">
        <f t="shared" si="53"/>
        <v>5.7382857447526459E-3</v>
      </c>
      <c r="G396" s="2">
        <f t="shared" si="53"/>
        <v>2.9206413946231413E-2</v>
      </c>
      <c r="H396" s="2">
        <f t="shared" si="49"/>
        <v>0.19647347857620409</v>
      </c>
      <c r="I396" s="2">
        <f t="shared" si="50"/>
        <v>16.421047527940715</v>
      </c>
    </row>
    <row r="397" spans="1:9" ht="13.5" x14ac:dyDescent="0.25">
      <c r="A397" s="3">
        <f>TITRES_STAT!B400</f>
        <v>42880</v>
      </c>
      <c r="B397" s="5">
        <f>TITRES_STAT!D400</f>
        <v>1.44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5.3284081915560286E-3</v>
      </c>
      <c r="G397" s="2">
        <f t="shared" si="57"/>
        <v>2.7120241521500599E-2</v>
      </c>
      <c r="H397" s="2">
        <f t="shared" si="49"/>
        <v>0.19647347857620409</v>
      </c>
      <c r="I397" s="2">
        <f t="shared" si="50"/>
        <v>16.421047527940715</v>
      </c>
    </row>
    <row r="398" spans="1:9" ht="13.5" x14ac:dyDescent="0.25">
      <c r="A398" s="3">
        <f>TITRES_STAT!B401</f>
        <v>42881</v>
      </c>
      <c r="B398" s="5">
        <f>TITRES_STAT!D401</f>
        <v>1.44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4.9478076064448841E-3</v>
      </c>
      <c r="G398" s="2">
        <f t="shared" si="57"/>
        <v>2.5183081412821988E-2</v>
      </c>
      <c r="H398" s="2">
        <f t="shared" si="49"/>
        <v>0.19647347857620409</v>
      </c>
      <c r="I398" s="2">
        <f t="shared" si="50"/>
        <v>16.421047527940715</v>
      </c>
    </row>
    <row r="399" spans="1:9" ht="13.5" x14ac:dyDescent="0.25">
      <c r="A399" s="3">
        <f>TITRES_STAT!B402</f>
        <v>42884</v>
      </c>
      <c r="B399" s="5">
        <f>TITRES_STAT!D402</f>
        <v>1.4</v>
      </c>
      <c r="C399" s="2">
        <f t="shared" si="54"/>
        <v>-4.0000000000000036E-2</v>
      </c>
      <c r="D399" s="2">
        <f t="shared" si="55"/>
        <v>0</v>
      </c>
      <c r="E399" s="2">
        <f t="shared" si="56"/>
        <v>4.0000000000000036E-2</v>
      </c>
      <c r="F399" s="2">
        <f t="shared" si="57"/>
        <v>4.5943927774131071E-3</v>
      </c>
      <c r="G399" s="2">
        <f t="shared" si="57"/>
        <v>2.624143274047756E-2</v>
      </c>
      <c r="H399" s="2">
        <f t="shared" si="49"/>
        <v>0.17508162846330527</v>
      </c>
      <c r="I399" s="2">
        <f t="shared" si="50"/>
        <v>14.899529038869034</v>
      </c>
    </row>
    <row r="400" spans="1:9" ht="13.5" x14ac:dyDescent="0.25">
      <c r="A400" s="3">
        <f>TITRES_STAT!B403</f>
        <v>42885</v>
      </c>
      <c r="B400" s="5">
        <f>TITRES_STAT!D403</f>
        <v>1.4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4.2662218647407423E-3</v>
      </c>
      <c r="G400" s="2">
        <f t="shared" si="57"/>
        <v>2.4367044687586305E-2</v>
      </c>
      <c r="H400" s="2">
        <f t="shared" si="49"/>
        <v>0.1750816284633053</v>
      </c>
      <c r="I400" s="2">
        <f t="shared" si="50"/>
        <v>14.899529038869034</v>
      </c>
    </row>
    <row r="401" spans="1:9" ht="13.5" x14ac:dyDescent="0.25">
      <c r="A401" s="3">
        <f>TITRES_STAT!B404</f>
        <v>42886</v>
      </c>
      <c r="B401" s="5">
        <f>TITRES_STAT!D404</f>
        <v>1.36</v>
      </c>
      <c r="C401" s="2">
        <f t="shared" si="54"/>
        <v>-3.9999999999999813E-2</v>
      </c>
      <c r="D401" s="2">
        <f t="shared" si="55"/>
        <v>0</v>
      </c>
      <c r="E401" s="2">
        <f t="shared" si="56"/>
        <v>3.9999999999999813E-2</v>
      </c>
      <c r="F401" s="2">
        <f t="shared" si="57"/>
        <v>3.9614917315449749E-3</v>
      </c>
      <c r="G401" s="2">
        <f t="shared" si="57"/>
        <v>2.5483684352758697E-2</v>
      </c>
      <c r="H401" s="2">
        <f t="shared" ref="H401:H464" si="58">F401/G401</f>
        <v>0.15545207971923924</v>
      </c>
      <c r="I401" s="2">
        <f t="shared" ref="I401:I464" si="59">IF(G401=0,100,100-(100/(1+H401)))</f>
        <v>13.453788560146265</v>
      </c>
    </row>
    <row r="402" spans="1:9" ht="13.5" x14ac:dyDescent="0.25">
      <c r="A402" s="3">
        <f>TITRES_STAT!B405</f>
        <v>42887</v>
      </c>
      <c r="B402" s="5">
        <f>TITRES_STAT!D405</f>
        <v>1.32</v>
      </c>
      <c r="C402" s="2">
        <f t="shared" si="54"/>
        <v>-4.0000000000000036E-2</v>
      </c>
      <c r="D402" s="2">
        <f t="shared" si="55"/>
        <v>0</v>
      </c>
      <c r="E402" s="2">
        <f t="shared" si="56"/>
        <v>4.0000000000000036E-2</v>
      </c>
      <c r="F402" s="2">
        <f t="shared" si="57"/>
        <v>3.6785280364346196E-3</v>
      </c>
      <c r="G402" s="2">
        <f t="shared" si="57"/>
        <v>2.6520564041847362E-2</v>
      </c>
      <c r="H402" s="2">
        <f t="shared" si="58"/>
        <v>0.13870474363328744</v>
      </c>
      <c r="I402" s="2">
        <f t="shared" si="59"/>
        <v>12.180922614822833</v>
      </c>
    </row>
    <row r="403" spans="1:9" ht="13.5" x14ac:dyDescent="0.25">
      <c r="A403" s="3">
        <f>TITRES_STAT!B406</f>
        <v>42888</v>
      </c>
      <c r="B403" s="5">
        <f>TITRES_STAT!D406</f>
        <v>1.32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3.4157760338321469E-3</v>
      </c>
      <c r="G403" s="2">
        <f t="shared" si="57"/>
        <v>2.4626238038858266E-2</v>
      </c>
      <c r="H403" s="2">
        <f t="shared" si="58"/>
        <v>0.13870474363328744</v>
      </c>
      <c r="I403" s="2">
        <f t="shared" si="59"/>
        <v>12.180922614822833</v>
      </c>
    </row>
    <row r="404" spans="1:9" ht="13.5" x14ac:dyDescent="0.25">
      <c r="A404" s="3">
        <f>TITRES_STAT!B407</f>
        <v>42891</v>
      </c>
      <c r="B404" s="5">
        <f>TITRES_STAT!D407</f>
        <v>1.31</v>
      </c>
      <c r="C404" s="2">
        <f t="shared" si="54"/>
        <v>-1.0000000000000009E-2</v>
      </c>
      <c r="D404" s="2">
        <f t="shared" si="55"/>
        <v>0</v>
      </c>
      <c r="E404" s="2">
        <f t="shared" si="56"/>
        <v>1.0000000000000009E-2</v>
      </c>
      <c r="F404" s="2">
        <f t="shared" si="57"/>
        <v>3.1717920314155647E-3</v>
      </c>
      <c r="G404" s="2">
        <f t="shared" si="57"/>
        <v>2.3581506750368388E-2</v>
      </c>
      <c r="H404" s="2">
        <f t="shared" si="58"/>
        <v>0.13450336592109474</v>
      </c>
      <c r="I404" s="2">
        <f t="shared" si="59"/>
        <v>11.855704439615522</v>
      </c>
    </row>
    <row r="405" spans="1:9" ht="13.5" x14ac:dyDescent="0.25">
      <c r="A405" s="3">
        <f>TITRES_STAT!B408</f>
        <v>42892</v>
      </c>
      <c r="B405" s="5">
        <f>TITRES_STAT!D408</f>
        <v>1.36</v>
      </c>
      <c r="C405" s="2">
        <f t="shared" si="54"/>
        <v>5.0000000000000044E-2</v>
      </c>
      <c r="D405" s="2">
        <f t="shared" si="55"/>
        <v>5.0000000000000044E-2</v>
      </c>
      <c r="E405" s="2">
        <f t="shared" si="56"/>
        <v>0</v>
      </c>
      <c r="F405" s="2">
        <f t="shared" si="57"/>
        <v>6.5166640291715993E-3</v>
      </c>
      <c r="G405" s="2">
        <f t="shared" si="57"/>
        <v>2.1897113411056358E-2</v>
      </c>
      <c r="H405" s="2">
        <f t="shared" si="58"/>
        <v>0.29760379401794507</v>
      </c>
      <c r="I405" s="2">
        <f t="shared" si="59"/>
        <v>22.934873910659149</v>
      </c>
    </row>
    <row r="406" spans="1:9" ht="13.5" x14ac:dyDescent="0.25">
      <c r="A406" s="3">
        <f>TITRES_STAT!B409</f>
        <v>42893</v>
      </c>
      <c r="B406" s="5">
        <f>TITRES_STAT!D409</f>
        <v>1.33</v>
      </c>
      <c r="C406" s="2">
        <f t="shared" si="54"/>
        <v>-3.0000000000000027E-2</v>
      </c>
      <c r="D406" s="2">
        <f t="shared" si="55"/>
        <v>0</v>
      </c>
      <c r="E406" s="2">
        <f t="shared" si="56"/>
        <v>3.0000000000000027E-2</v>
      </c>
      <c r="F406" s="2">
        <f t="shared" si="57"/>
        <v>6.0511880270879134E-3</v>
      </c>
      <c r="G406" s="2">
        <f t="shared" si="57"/>
        <v>2.2475891024552334E-2</v>
      </c>
      <c r="H406" s="2">
        <f t="shared" si="58"/>
        <v>0.26923017292073914</v>
      </c>
      <c r="I406" s="2">
        <f t="shared" si="59"/>
        <v>21.212084195980736</v>
      </c>
    </row>
    <row r="407" spans="1:9" ht="13.5" x14ac:dyDescent="0.25">
      <c r="A407" s="3">
        <f>TITRES_STAT!B410</f>
        <v>42894</v>
      </c>
      <c r="B407" s="5">
        <f>TITRES_STAT!D410</f>
        <v>1.33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5.6189603108673476E-3</v>
      </c>
      <c r="G407" s="2">
        <f t="shared" si="57"/>
        <v>2.0870470237084309E-2</v>
      </c>
      <c r="H407" s="2">
        <f t="shared" si="58"/>
        <v>0.26923017292073909</v>
      </c>
      <c r="I407" s="2">
        <f t="shared" si="59"/>
        <v>21.212084195980736</v>
      </c>
    </row>
    <row r="408" spans="1:9" ht="13.5" x14ac:dyDescent="0.25">
      <c r="A408" s="3">
        <f>TITRES_STAT!B411</f>
        <v>42895</v>
      </c>
      <c r="B408" s="5">
        <f>TITRES_STAT!D411</f>
        <v>1.33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5.2176060029482515E-3</v>
      </c>
      <c r="G408" s="2">
        <f t="shared" si="57"/>
        <v>1.9379722363006859E-2</v>
      </c>
      <c r="H408" s="2">
        <f t="shared" si="58"/>
        <v>0.26923017292073909</v>
      </c>
      <c r="I408" s="2">
        <f t="shared" si="59"/>
        <v>21.212084195980736</v>
      </c>
    </row>
    <row r="409" spans="1:9" ht="13.5" x14ac:dyDescent="0.25">
      <c r="A409" s="3">
        <f>TITRES_STAT!B412</f>
        <v>42898</v>
      </c>
      <c r="B409" s="5">
        <f>TITRES_STAT!D412</f>
        <v>1.3</v>
      </c>
      <c r="C409" s="2">
        <f t="shared" si="54"/>
        <v>-3.0000000000000027E-2</v>
      </c>
      <c r="D409" s="2">
        <f t="shared" si="55"/>
        <v>0</v>
      </c>
      <c r="E409" s="2">
        <f t="shared" si="56"/>
        <v>3.0000000000000027E-2</v>
      </c>
      <c r="F409" s="2">
        <f t="shared" si="57"/>
        <v>4.8449198598805188E-3</v>
      </c>
      <c r="G409" s="2">
        <f t="shared" si="57"/>
        <v>2.0138313622792087E-2</v>
      </c>
      <c r="H409" s="2">
        <f t="shared" si="58"/>
        <v>0.24058220318890794</v>
      </c>
      <c r="I409" s="2">
        <f t="shared" si="59"/>
        <v>19.392685351320779</v>
      </c>
    </row>
    <row r="410" spans="1:9" ht="13.5" x14ac:dyDescent="0.25">
      <c r="A410" s="3">
        <f>TITRES_STAT!B413</f>
        <v>42899</v>
      </c>
      <c r="B410" s="5">
        <f>TITRES_STAT!D413</f>
        <v>1.25</v>
      </c>
      <c r="C410" s="2">
        <f t="shared" si="54"/>
        <v>-5.0000000000000044E-2</v>
      </c>
      <c r="D410" s="2">
        <f t="shared" si="55"/>
        <v>0</v>
      </c>
      <c r="E410" s="2">
        <f t="shared" si="56"/>
        <v>5.0000000000000044E-2</v>
      </c>
      <c r="F410" s="2">
        <f t="shared" si="57"/>
        <v>4.4988541556033393E-3</v>
      </c>
      <c r="G410" s="2">
        <f t="shared" si="57"/>
        <v>2.2271291221164082E-2</v>
      </c>
      <c r="H410" s="2">
        <f t="shared" si="58"/>
        <v>0.20200239451442958</v>
      </c>
      <c r="I410" s="2">
        <f t="shared" si="59"/>
        <v>16.805490191725625</v>
      </c>
    </row>
    <row r="411" spans="1:9" ht="13.5" x14ac:dyDescent="0.25">
      <c r="A411" s="3">
        <f>TITRES_STAT!B414</f>
        <v>42900</v>
      </c>
      <c r="B411" s="5">
        <f>TITRES_STAT!D414</f>
        <v>1.2</v>
      </c>
      <c r="C411" s="2">
        <f t="shared" si="54"/>
        <v>-5.0000000000000044E-2</v>
      </c>
      <c r="D411" s="2">
        <f t="shared" si="55"/>
        <v>0</v>
      </c>
      <c r="E411" s="2">
        <f t="shared" si="56"/>
        <v>5.0000000000000044E-2</v>
      </c>
      <c r="F411" s="2">
        <f t="shared" si="57"/>
        <v>4.177507430203101E-3</v>
      </c>
      <c r="G411" s="2">
        <f t="shared" si="57"/>
        <v>2.4251913276795222E-2</v>
      </c>
      <c r="H411" s="2">
        <f t="shared" si="58"/>
        <v>0.1722547570793202</v>
      </c>
      <c r="I411" s="2">
        <f t="shared" si="59"/>
        <v>14.69431077494572</v>
      </c>
    </row>
    <row r="412" spans="1:9" ht="13.5" x14ac:dyDescent="0.25">
      <c r="A412" s="3">
        <f>TITRES_STAT!B415</f>
        <v>42901</v>
      </c>
      <c r="B412" s="5">
        <f>TITRES_STAT!D415</f>
        <v>1.1499999999999999</v>
      </c>
      <c r="C412" s="2">
        <f t="shared" si="54"/>
        <v>-5.0000000000000044E-2</v>
      </c>
      <c r="D412" s="2">
        <f t="shared" si="55"/>
        <v>0</v>
      </c>
      <c r="E412" s="2">
        <f t="shared" si="56"/>
        <v>5.0000000000000044E-2</v>
      </c>
      <c r="F412" s="2">
        <f t="shared" si="57"/>
        <v>3.8791140423314508E-3</v>
      </c>
      <c r="G412" s="2">
        <f t="shared" si="57"/>
        <v>2.6091062328452708E-2</v>
      </c>
      <c r="H412" s="2">
        <f t="shared" si="58"/>
        <v>0.14867597162194568</v>
      </c>
      <c r="I412" s="2">
        <f t="shared" si="59"/>
        <v>12.943247294710389</v>
      </c>
    </row>
    <row r="413" spans="1:9" ht="13.5" x14ac:dyDescent="0.25">
      <c r="A413" s="3">
        <f>TITRES_STAT!B416</f>
        <v>42902</v>
      </c>
      <c r="B413" s="5">
        <f>TITRES_STAT!D416</f>
        <v>1.1000000000000001</v>
      </c>
      <c r="C413" s="2">
        <f t="shared" si="54"/>
        <v>-4.9999999999999822E-2</v>
      </c>
      <c r="D413" s="2">
        <f t="shared" si="55"/>
        <v>0</v>
      </c>
      <c r="E413" s="2">
        <f t="shared" si="56"/>
        <v>4.9999999999999822E-2</v>
      </c>
      <c r="F413" s="2">
        <f t="shared" ref="F413:G428" si="60">((F412*13)+D413)/14</f>
        <v>3.6020344678792042E-3</v>
      </c>
      <c r="G413" s="2">
        <f t="shared" si="60"/>
        <v>2.7798843590706074E-2</v>
      </c>
      <c r="H413" s="2">
        <f t="shared" si="58"/>
        <v>0.12957497516491889</v>
      </c>
      <c r="I413" s="2">
        <f t="shared" si="59"/>
        <v>11.471126575374143</v>
      </c>
    </row>
    <row r="414" spans="1:9" ht="13.5" x14ac:dyDescent="0.25">
      <c r="A414" s="3">
        <f>TITRES_STAT!B417</f>
        <v>42905</v>
      </c>
      <c r="B414" s="5">
        <f>TITRES_STAT!D417</f>
        <v>1.06</v>
      </c>
      <c r="C414" s="2">
        <f t="shared" si="54"/>
        <v>-4.0000000000000036E-2</v>
      </c>
      <c r="D414" s="2">
        <f t="shared" si="55"/>
        <v>0</v>
      </c>
      <c r="E414" s="2">
        <f t="shared" si="56"/>
        <v>4.0000000000000036E-2</v>
      </c>
      <c r="F414" s="2">
        <f t="shared" si="60"/>
        <v>3.3447462916021179E-3</v>
      </c>
      <c r="G414" s="2">
        <f t="shared" si="60"/>
        <v>2.86703547627985E-2</v>
      </c>
      <c r="H414" s="2">
        <f t="shared" si="58"/>
        <v>0.11666218710143504</v>
      </c>
      <c r="I414" s="2">
        <f t="shared" si="59"/>
        <v>10.447401949219739</v>
      </c>
    </row>
    <row r="415" spans="1:9" ht="13.5" x14ac:dyDescent="0.25">
      <c r="A415" s="3">
        <f>TITRES_STAT!B418</f>
        <v>42906</v>
      </c>
      <c r="B415" s="5">
        <f>TITRES_STAT!D418</f>
        <v>1.02</v>
      </c>
      <c r="C415" s="2">
        <f t="shared" si="54"/>
        <v>-4.0000000000000036E-2</v>
      </c>
      <c r="D415" s="2">
        <f t="shared" si="55"/>
        <v>0</v>
      </c>
      <c r="E415" s="2">
        <f t="shared" si="56"/>
        <v>4.0000000000000036E-2</v>
      </c>
      <c r="F415" s="2">
        <f t="shared" si="60"/>
        <v>3.1058358422019665E-3</v>
      </c>
      <c r="G415" s="2">
        <f t="shared" si="60"/>
        <v>2.9479615136884324E-2</v>
      </c>
      <c r="H415" s="2">
        <f t="shared" si="58"/>
        <v>0.1053553727815125</v>
      </c>
      <c r="I415" s="2">
        <f t="shared" si="59"/>
        <v>9.5313575503230652</v>
      </c>
    </row>
    <row r="416" spans="1:9" ht="13.5" x14ac:dyDescent="0.25">
      <c r="A416" s="3">
        <f>TITRES_STAT!B419</f>
        <v>42907</v>
      </c>
      <c r="B416" s="5">
        <f>TITRES_STAT!D419</f>
        <v>0.98</v>
      </c>
      <c r="C416" s="2">
        <f t="shared" si="54"/>
        <v>-4.0000000000000036E-2</v>
      </c>
      <c r="D416" s="2">
        <f t="shared" si="55"/>
        <v>0</v>
      </c>
      <c r="E416" s="2">
        <f t="shared" si="56"/>
        <v>4.0000000000000036E-2</v>
      </c>
      <c r="F416" s="2">
        <f t="shared" si="60"/>
        <v>2.8839904249018259E-3</v>
      </c>
      <c r="G416" s="2">
        <f t="shared" si="60"/>
        <v>3.0231071198535447E-2</v>
      </c>
      <c r="H416" s="2">
        <f t="shared" si="58"/>
        <v>9.5398221451099011E-2</v>
      </c>
      <c r="I416" s="2">
        <f t="shared" si="59"/>
        <v>8.7089991185783475</v>
      </c>
    </row>
    <row r="417" spans="1:9" ht="13.5" x14ac:dyDescent="0.25">
      <c r="A417" s="3">
        <f>TITRES_STAT!B420</f>
        <v>42908</v>
      </c>
      <c r="B417" s="5">
        <f>TITRES_STAT!D420</f>
        <v>0.97</v>
      </c>
      <c r="C417" s="2">
        <f t="shared" si="54"/>
        <v>-1.0000000000000009E-2</v>
      </c>
      <c r="D417" s="2">
        <f t="shared" si="55"/>
        <v>0</v>
      </c>
      <c r="E417" s="2">
        <f t="shared" si="56"/>
        <v>1.0000000000000009E-2</v>
      </c>
      <c r="F417" s="2">
        <f t="shared" si="60"/>
        <v>2.6779911088374098E-3</v>
      </c>
      <c r="G417" s="2">
        <f t="shared" si="60"/>
        <v>2.8785994684354343E-2</v>
      </c>
      <c r="H417" s="2">
        <f t="shared" si="58"/>
        <v>9.303104298469636E-2</v>
      </c>
      <c r="I417" s="2">
        <f t="shared" si="59"/>
        <v>8.5112901030386325</v>
      </c>
    </row>
    <row r="418" spans="1:9" ht="13.5" x14ac:dyDescent="0.25">
      <c r="A418" s="3">
        <f>TITRES_STAT!B421</f>
        <v>42909</v>
      </c>
      <c r="B418" s="5">
        <f>TITRES_STAT!D421</f>
        <v>0.97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2.4867060296347378E-3</v>
      </c>
      <c r="G418" s="2">
        <f t="shared" si="60"/>
        <v>2.672985220690046E-2</v>
      </c>
      <c r="H418" s="2">
        <f t="shared" si="58"/>
        <v>9.303104298469636E-2</v>
      </c>
      <c r="I418" s="2">
        <f t="shared" si="59"/>
        <v>8.5112901030386325</v>
      </c>
    </row>
    <row r="419" spans="1:9" ht="13.5" x14ac:dyDescent="0.25">
      <c r="A419" s="3">
        <f>TITRES_STAT!B422</f>
        <v>42914</v>
      </c>
      <c r="B419" s="5">
        <f>TITRES_STAT!D422</f>
        <v>0.93</v>
      </c>
      <c r="C419" s="2">
        <f t="shared" si="54"/>
        <v>-3.9999999999999925E-2</v>
      </c>
      <c r="D419" s="2">
        <f t="shared" si="55"/>
        <v>0</v>
      </c>
      <c r="E419" s="2">
        <f t="shared" si="56"/>
        <v>3.9999999999999925E-2</v>
      </c>
      <c r="F419" s="2">
        <f t="shared" si="60"/>
        <v>2.3090841703751136E-3</v>
      </c>
      <c r="G419" s="2">
        <f t="shared" si="60"/>
        <v>2.7677719906407567E-2</v>
      </c>
      <c r="H419" s="2">
        <f t="shared" si="58"/>
        <v>8.3427543099045015E-2</v>
      </c>
      <c r="I419" s="2">
        <f t="shared" si="59"/>
        <v>7.7003343352715774</v>
      </c>
    </row>
    <row r="420" spans="1:9" ht="13.5" x14ac:dyDescent="0.25">
      <c r="A420" s="3">
        <f>TITRES_STAT!B423</f>
        <v>42915</v>
      </c>
      <c r="B420" s="5">
        <f>TITRES_STAT!D423</f>
        <v>0.89</v>
      </c>
      <c r="C420" s="2">
        <f t="shared" si="54"/>
        <v>-4.0000000000000036E-2</v>
      </c>
      <c r="D420" s="2">
        <f t="shared" si="55"/>
        <v>0</v>
      </c>
      <c r="E420" s="2">
        <f t="shared" si="56"/>
        <v>4.0000000000000036E-2</v>
      </c>
      <c r="F420" s="2">
        <f t="shared" si="60"/>
        <v>2.1441495867768911E-3</v>
      </c>
      <c r="G420" s="2">
        <f t="shared" si="60"/>
        <v>2.8557882770235601E-2</v>
      </c>
      <c r="H420" s="2">
        <f t="shared" si="58"/>
        <v>7.5080831587824401E-2</v>
      </c>
      <c r="I420" s="2">
        <f t="shared" si="59"/>
        <v>6.9837382810495257</v>
      </c>
    </row>
    <row r="421" spans="1:9" ht="13.5" x14ac:dyDescent="0.25">
      <c r="A421" s="3">
        <f>TITRES_STAT!B424</f>
        <v>42916</v>
      </c>
      <c r="B421" s="5">
        <f>TITRES_STAT!D424</f>
        <v>0.89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1.9909960448642561E-3</v>
      </c>
      <c r="G421" s="2">
        <f t="shared" si="60"/>
        <v>2.6518034000933059E-2</v>
      </c>
      <c r="H421" s="2">
        <f t="shared" si="58"/>
        <v>7.5080831587824387E-2</v>
      </c>
      <c r="I421" s="2">
        <f t="shared" si="59"/>
        <v>6.9837382810495257</v>
      </c>
    </row>
    <row r="422" spans="1:9" ht="13.5" x14ac:dyDescent="0.25">
      <c r="A422" s="3">
        <f>TITRES_STAT!B425</f>
        <v>42919</v>
      </c>
      <c r="B422" s="5">
        <f>TITRES_STAT!D425</f>
        <v>0.89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1.8487820416596662E-3</v>
      </c>
      <c r="G422" s="2">
        <f t="shared" si="60"/>
        <v>2.4623888715152125E-2</v>
      </c>
      <c r="H422" s="2">
        <f t="shared" si="58"/>
        <v>7.5080831587824387E-2</v>
      </c>
      <c r="I422" s="2">
        <f t="shared" si="59"/>
        <v>6.9837382810495257</v>
      </c>
    </row>
    <row r="423" spans="1:9" ht="13.5" x14ac:dyDescent="0.25">
      <c r="A423" s="3">
        <f>TITRES_STAT!B426</f>
        <v>42920</v>
      </c>
      <c r="B423" s="5">
        <f>TITRES_STAT!D426</f>
        <v>0.89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1.7167261815411185E-3</v>
      </c>
      <c r="G423" s="2">
        <f t="shared" si="60"/>
        <v>2.2865039521212688E-2</v>
      </c>
      <c r="H423" s="2">
        <f t="shared" si="58"/>
        <v>7.5080831587824387E-2</v>
      </c>
      <c r="I423" s="2">
        <f t="shared" si="59"/>
        <v>6.9837382810495257</v>
      </c>
    </row>
    <row r="424" spans="1:9" ht="13.5" x14ac:dyDescent="0.25">
      <c r="A424" s="3">
        <f>TITRES_STAT!B427</f>
        <v>42921</v>
      </c>
      <c r="B424" s="5">
        <f>TITRES_STAT!D427</f>
        <v>0.89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1.5941028828596101E-3</v>
      </c>
      <c r="G424" s="2">
        <f t="shared" si="60"/>
        <v>2.1231822412554637E-2</v>
      </c>
      <c r="H424" s="2">
        <f t="shared" si="58"/>
        <v>7.5080831587824387E-2</v>
      </c>
      <c r="I424" s="2">
        <f t="shared" si="59"/>
        <v>6.9837382810495257</v>
      </c>
    </row>
    <row r="425" spans="1:9" ht="13.5" x14ac:dyDescent="0.25">
      <c r="A425" s="3">
        <f>TITRES_STAT!B428</f>
        <v>42922</v>
      </c>
      <c r="B425" s="5">
        <f>TITRES_STAT!D428</f>
        <v>0.89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1.4802383912267808E-3</v>
      </c>
      <c r="G425" s="2">
        <f t="shared" si="60"/>
        <v>1.9715263668800737E-2</v>
      </c>
      <c r="H425" s="2">
        <f t="shared" si="58"/>
        <v>7.5080831587824387E-2</v>
      </c>
      <c r="I425" s="2">
        <f t="shared" si="59"/>
        <v>6.9837382810495257</v>
      </c>
    </row>
    <row r="426" spans="1:9" ht="13.5" x14ac:dyDescent="0.25">
      <c r="A426" s="3">
        <f>TITRES_STAT!B429</f>
        <v>42923</v>
      </c>
      <c r="B426" s="5">
        <f>TITRES_STAT!D429</f>
        <v>0.89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1.3745070775677251E-3</v>
      </c>
      <c r="G426" s="2">
        <f t="shared" si="60"/>
        <v>1.8307030549600683E-2</v>
      </c>
      <c r="H426" s="2">
        <f t="shared" si="58"/>
        <v>7.5080831587824387E-2</v>
      </c>
      <c r="I426" s="2">
        <f t="shared" si="59"/>
        <v>6.9837382810495257</v>
      </c>
    </row>
    <row r="427" spans="1:9" ht="13.5" x14ac:dyDescent="0.25">
      <c r="A427" s="3">
        <f>TITRES_STAT!B430</f>
        <v>42926</v>
      </c>
      <c r="B427" s="5">
        <f>TITRES_STAT!D430</f>
        <v>0.89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1.2763280005986019E-3</v>
      </c>
      <c r="G427" s="2">
        <f t="shared" si="60"/>
        <v>1.6999385510343492E-2</v>
      </c>
      <c r="H427" s="2">
        <f t="shared" si="58"/>
        <v>7.5080831587824387E-2</v>
      </c>
      <c r="I427" s="2">
        <f t="shared" si="59"/>
        <v>6.9837382810495257</v>
      </c>
    </row>
    <row r="428" spans="1:9" ht="13.5" x14ac:dyDescent="0.25">
      <c r="A428" s="3">
        <f>TITRES_STAT!B431</f>
        <v>42927</v>
      </c>
      <c r="B428" s="5">
        <f>TITRES_STAT!D431</f>
        <v>0.89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1.1851617148415587E-3</v>
      </c>
      <c r="G428" s="2">
        <f t="shared" si="60"/>
        <v>1.5785143688176097E-2</v>
      </c>
      <c r="H428" s="2">
        <f t="shared" si="58"/>
        <v>7.5080831587824387E-2</v>
      </c>
      <c r="I428" s="2">
        <f t="shared" si="59"/>
        <v>6.9837382810495257</v>
      </c>
    </row>
    <row r="429" spans="1:9" ht="13.5" x14ac:dyDescent="0.25">
      <c r="A429" s="3">
        <f>TITRES_STAT!B432</f>
        <v>42928</v>
      </c>
      <c r="B429" s="5">
        <f>TITRES_STAT!D432</f>
        <v>0.89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1.1005073066385903E-3</v>
      </c>
      <c r="G429" s="2">
        <f t="shared" si="61"/>
        <v>1.4657633424734947E-2</v>
      </c>
      <c r="H429" s="2">
        <f t="shared" si="58"/>
        <v>7.5080831587824401E-2</v>
      </c>
      <c r="I429" s="2">
        <f t="shared" si="59"/>
        <v>6.9837382810495257</v>
      </c>
    </row>
    <row r="430" spans="1:9" ht="13.5" x14ac:dyDescent="0.25">
      <c r="A430" s="3">
        <f>TITRES_STAT!B433</f>
        <v>42929</v>
      </c>
      <c r="B430" s="5">
        <f>TITRES_STAT!D433</f>
        <v>0.89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1.021899641878691E-3</v>
      </c>
      <c r="G430" s="2">
        <f t="shared" si="61"/>
        <v>1.3610659608682451E-2</v>
      </c>
      <c r="H430" s="2">
        <f t="shared" si="58"/>
        <v>7.5080831587824401E-2</v>
      </c>
      <c r="I430" s="2">
        <f t="shared" si="59"/>
        <v>6.9837382810495257</v>
      </c>
    </row>
    <row r="431" spans="1:9" ht="13.5" x14ac:dyDescent="0.25">
      <c r="A431" s="3">
        <f>TITRES_STAT!B434</f>
        <v>42930</v>
      </c>
      <c r="B431" s="5">
        <f>TITRES_STAT!D434</f>
        <v>0.89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9.4890681031592732E-4</v>
      </c>
      <c r="G431" s="2">
        <f t="shared" si="61"/>
        <v>1.2638469636633703E-2</v>
      </c>
      <c r="H431" s="2">
        <f t="shared" si="58"/>
        <v>7.5080831587824401E-2</v>
      </c>
      <c r="I431" s="2">
        <f t="shared" si="59"/>
        <v>6.9837382810495257</v>
      </c>
    </row>
    <row r="432" spans="1:9" ht="13.5" x14ac:dyDescent="0.25">
      <c r="A432" s="3">
        <f>TITRES_STAT!B435</f>
        <v>42933</v>
      </c>
      <c r="B432" s="5">
        <f>TITRES_STAT!D435</f>
        <v>0.89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8.8112775243621825E-4</v>
      </c>
      <c r="G432" s="2">
        <f t="shared" si="61"/>
        <v>1.1735721805445581E-2</v>
      </c>
      <c r="H432" s="2">
        <f t="shared" si="58"/>
        <v>7.5080831587824401E-2</v>
      </c>
      <c r="I432" s="2">
        <f t="shared" si="59"/>
        <v>6.9837382810495257</v>
      </c>
    </row>
    <row r="433" spans="1:9" ht="13.5" x14ac:dyDescent="0.25">
      <c r="A433" s="3">
        <f>TITRES_STAT!B436</f>
        <v>42934</v>
      </c>
      <c r="B433" s="5">
        <f>TITRES_STAT!D436</f>
        <v>0.89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8.1819005583363123E-4</v>
      </c>
      <c r="G433" s="2">
        <f t="shared" si="61"/>
        <v>1.0897455962199468E-2</v>
      </c>
      <c r="H433" s="2">
        <f t="shared" si="58"/>
        <v>7.5080831587824401E-2</v>
      </c>
      <c r="I433" s="2">
        <f t="shared" si="59"/>
        <v>6.9837382810495257</v>
      </c>
    </row>
    <row r="434" spans="1:9" ht="13.5" x14ac:dyDescent="0.25">
      <c r="A434" s="3">
        <f>TITRES_STAT!B437</f>
        <v>42935</v>
      </c>
      <c r="B434" s="5">
        <f>TITRES_STAT!D437</f>
        <v>0.89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7.5974790898837195E-4</v>
      </c>
      <c r="G434" s="2">
        <f t="shared" si="61"/>
        <v>1.0119066250613791E-2</v>
      </c>
      <c r="H434" s="2">
        <f t="shared" si="58"/>
        <v>7.5080831587824415E-2</v>
      </c>
      <c r="I434" s="2">
        <f t="shared" si="59"/>
        <v>6.9837382810495257</v>
      </c>
    </row>
    <row r="435" spans="1:9" ht="13.5" x14ac:dyDescent="0.25">
      <c r="A435" s="3">
        <f>TITRES_STAT!B438</f>
        <v>42936</v>
      </c>
      <c r="B435" s="5">
        <f>TITRES_STAT!D438</f>
        <v>0.93</v>
      </c>
      <c r="C435" s="2">
        <f t="shared" si="54"/>
        <v>4.0000000000000036E-2</v>
      </c>
      <c r="D435" s="2">
        <f t="shared" si="55"/>
        <v>4.0000000000000036E-2</v>
      </c>
      <c r="E435" s="2">
        <f t="shared" si="56"/>
        <v>0</v>
      </c>
      <c r="F435" s="2">
        <f t="shared" si="61"/>
        <v>3.5626230583463482E-3</v>
      </c>
      <c r="G435" s="2">
        <f t="shared" si="61"/>
        <v>9.3962758041413776E-3</v>
      </c>
      <c r="H435" s="2">
        <f t="shared" si="58"/>
        <v>0.3791526699095118</v>
      </c>
      <c r="I435" s="2">
        <f t="shared" si="59"/>
        <v>27.491711264597598</v>
      </c>
    </row>
    <row r="436" spans="1:9" ht="13.5" x14ac:dyDescent="0.25">
      <c r="A436" s="3">
        <f>TITRES_STAT!B439</f>
        <v>42937</v>
      </c>
      <c r="B436" s="5">
        <f>TITRES_STAT!D439</f>
        <v>0.97</v>
      </c>
      <c r="C436" s="2">
        <f t="shared" si="54"/>
        <v>3.9999999999999925E-2</v>
      </c>
      <c r="D436" s="2">
        <f t="shared" si="55"/>
        <v>3.9999999999999925E-2</v>
      </c>
      <c r="E436" s="2">
        <f t="shared" si="56"/>
        <v>0</v>
      </c>
      <c r="F436" s="2">
        <f t="shared" si="61"/>
        <v>6.1652928398930329E-3</v>
      </c>
      <c r="G436" s="2">
        <f t="shared" si="61"/>
        <v>8.7251132467027082E-3</v>
      </c>
      <c r="H436" s="2">
        <f t="shared" si="58"/>
        <v>0.70661464964055887</v>
      </c>
      <c r="I436" s="2">
        <f t="shared" si="59"/>
        <v>41.404464082702177</v>
      </c>
    </row>
    <row r="437" spans="1:9" ht="13.5" x14ac:dyDescent="0.25">
      <c r="A437" s="3">
        <f>TITRES_STAT!B440</f>
        <v>42940</v>
      </c>
      <c r="B437" s="5">
        <f>TITRES_STAT!D440</f>
        <v>1.01</v>
      </c>
      <c r="C437" s="2">
        <f t="shared" si="54"/>
        <v>4.0000000000000036E-2</v>
      </c>
      <c r="D437" s="2">
        <f t="shared" si="55"/>
        <v>4.0000000000000036E-2</v>
      </c>
      <c r="E437" s="2">
        <f t="shared" si="56"/>
        <v>0</v>
      </c>
      <c r="F437" s="2">
        <f t="shared" si="61"/>
        <v>8.5820576370435331E-3</v>
      </c>
      <c r="G437" s="2">
        <f t="shared" si="61"/>
        <v>8.1018908719382287E-3</v>
      </c>
      <c r="H437" s="2">
        <f t="shared" si="58"/>
        <v>1.0592660124278412</v>
      </c>
      <c r="I437" s="2">
        <f t="shared" si="59"/>
        <v>51.439008172576195</v>
      </c>
    </row>
    <row r="438" spans="1:9" ht="13.5" x14ac:dyDescent="0.25">
      <c r="A438" s="3">
        <f>TITRES_STAT!B441</f>
        <v>42942</v>
      </c>
      <c r="B438" s="5">
        <f>TITRES_STAT!D441</f>
        <v>1.01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7.9690535201118514E-3</v>
      </c>
      <c r="G438" s="2">
        <f t="shared" si="61"/>
        <v>7.5231843810854978E-3</v>
      </c>
      <c r="H438" s="2">
        <f t="shared" si="58"/>
        <v>1.0592660124278412</v>
      </c>
      <c r="I438" s="2">
        <f t="shared" si="59"/>
        <v>51.439008172576195</v>
      </c>
    </row>
    <row r="439" spans="1:9" ht="13.5" x14ac:dyDescent="0.25">
      <c r="A439" s="3">
        <f>TITRES_STAT!B442</f>
        <v>42943</v>
      </c>
      <c r="B439" s="5">
        <f>TITRES_STAT!D442</f>
        <v>1.01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7.3998354115324336E-3</v>
      </c>
      <c r="G439" s="2">
        <f t="shared" si="61"/>
        <v>6.9858140681508191E-3</v>
      </c>
      <c r="H439" s="2">
        <f t="shared" si="58"/>
        <v>1.0592660124278412</v>
      </c>
      <c r="I439" s="2">
        <f t="shared" si="59"/>
        <v>51.439008172576195</v>
      </c>
    </row>
    <row r="440" spans="1:9" ht="13.5" x14ac:dyDescent="0.25">
      <c r="A440" s="3">
        <f>TITRES_STAT!B443</f>
        <v>42944</v>
      </c>
      <c r="B440" s="5">
        <f>TITRES_STAT!D443</f>
        <v>1.01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6.8712757392801176E-3</v>
      </c>
      <c r="G440" s="2">
        <f t="shared" si="61"/>
        <v>6.4868273489971885E-3</v>
      </c>
      <c r="H440" s="2">
        <f t="shared" si="58"/>
        <v>1.0592660124278415</v>
      </c>
      <c r="I440" s="2">
        <f t="shared" si="59"/>
        <v>51.439008172576202</v>
      </c>
    </row>
    <row r="441" spans="1:9" ht="13.5" x14ac:dyDescent="0.25">
      <c r="A441" s="3">
        <f>TITRES_STAT!B444</f>
        <v>42947</v>
      </c>
      <c r="B441" s="5">
        <f>TITRES_STAT!D444</f>
        <v>1.04</v>
      </c>
      <c r="C441" s="2">
        <f t="shared" si="54"/>
        <v>3.0000000000000027E-2</v>
      </c>
      <c r="D441" s="2">
        <f t="shared" si="55"/>
        <v>3.0000000000000027E-2</v>
      </c>
      <c r="E441" s="2">
        <f t="shared" si="56"/>
        <v>0</v>
      </c>
      <c r="F441" s="2">
        <f t="shared" si="61"/>
        <v>8.5233274721886829E-3</v>
      </c>
      <c r="G441" s="2">
        <f t="shared" si="61"/>
        <v>6.0234825383545321E-3</v>
      </c>
      <c r="H441" s="2">
        <f t="shared" si="58"/>
        <v>1.4150165486355086</v>
      </c>
      <c r="I441" s="2">
        <f t="shared" si="59"/>
        <v>58.592416248037601</v>
      </c>
    </row>
    <row r="442" spans="1:9" ht="13.5" x14ac:dyDescent="0.25">
      <c r="A442" s="3">
        <f>TITRES_STAT!B445</f>
        <v>42948</v>
      </c>
      <c r="B442" s="5">
        <f>TITRES_STAT!D445</f>
        <v>1.08</v>
      </c>
      <c r="C442" s="2">
        <f t="shared" si="54"/>
        <v>4.0000000000000036E-2</v>
      </c>
      <c r="D442" s="2">
        <f t="shared" si="55"/>
        <v>4.0000000000000036E-2</v>
      </c>
      <c r="E442" s="2">
        <f t="shared" si="56"/>
        <v>0</v>
      </c>
      <c r="F442" s="2">
        <f t="shared" si="61"/>
        <v>1.0771661224175208E-2</v>
      </c>
      <c r="G442" s="2">
        <f t="shared" si="61"/>
        <v>5.5932337856149225E-3</v>
      </c>
      <c r="H442" s="2">
        <f t="shared" si="58"/>
        <v>1.9258378313952358</v>
      </c>
      <c r="I442" s="2">
        <f t="shared" si="59"/>
        <v>65.821755762754179</v>
      </c>
    </row>
    <row r="443" spans="1:9" ht="13.5" x14ac:dyDescent="0.25">
      <c r="A443" s="3">
        <f>TITRES_STAT!B446</f>
        <v>42949</v>
      </c>
      <c r="B443" s="5">
        <f>TITRES_STAT!D446</f>
        <v>1.08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1.0002256851019837E-2</v>
      </c>
      <c r="G443" s="2">
        <f t="shared" si="61"/>
        <v>5.1937170866424281E-3</v>
      </c>
      <c r="H443" s="2">
        <f t="shared" si="58"/>
        <v>1.925837831395236</v>
      </c>
      <c r="I443" s="2">
        <f t="shared" si="59"/>
        <v>65.821755762754179</v>
      </c>
    </row>
    <row r="444" spans="1:9" ht="13.5" x14ac:dyDescent="0.25">
      <c r="A444" s="3">
        <f>TITRES_STAT!B447</f>
        <v>42950</v>
      </c>
      <c r="B444" s="5">
        <f>TITRES_STAT!D447</f>
        <v>1.08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9.2878099330898495E-3</v>
      </c>
      <c r="G444" s="2">
        <f t="shared" si="61"/>
        <v>4.8227372947393975E-3</v>
      </c>
      <c r="H444" s="2">
        <f t="shared" si="58"/>
        <v>1.9258378313952362</v>
      </c>
      <c r="I444" s="2">
        <f t="shared" si="59"/>
        <v>65.821755762754194</v>
      </c>
    </row>
    <row r="445" spans="1:9" ht="13.5" x14ac:dyDescent="0.25">
      <c r="A445" s="3">
        <f>TITRES_STAT!B448</f>
        <v>42951</v>
      </c>
      <c r="B445" s="5">
        <f>TITRES_STAT!D448</f>
        <v>1.08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8.6243949378691457E-3</v>
      </c>
      <c r="G445" s="2">
        <f t="shared" si="62"/>
        <v>4.4782560594008687E-3</v>
      </c>
      <c r="H445" s="2">
        <f t="shared" si="58"/>
        <v>1.9258378313952365</v>
      </c>
      <c r="I445" s="2">
        <f t="shared" si="59"/>
        <v>65.821755762754208</v>
      </c>
    </row>
    <row r="446" spans="1:9" ht="13.5" x14ac:dyDescent="0.25">
      <c r="A446" s="3">
        <f>TITRES_STAT!B449</f>
        <v>42954</v>
      </c>
      <c r="B446" s="5">
        <f>TITRES_STAT!D449</f>
        <v>1.08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8.0083667280213492E-3</v>
      </c>
      <c r="G446" s="2">
        <f t="shared" si="62"/>
        <v>4.1583806265865211E-3</v>
      </c>
      <c r="H446" s="2">
        <f t="shared" si="58"/>
        <v>1.9258378313952362</v>
      </c>
      <c r="I446" s="2">
        <f t="shared" si="59"/>
        <v>65.821755762754194</v>
      </c>
    </row>
    <row r="447" spans="1:9" ht="13.5" x14ac:dyDescent="0.25">
      <c r="A447" s="3">
        <f>TITRES_STAT!B450</f>
        <v>42955</v>
      </c>
      <c r="B447" s="5">
        <f>TITRES_STAT!D450</f>
        <v>1.08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7.4363405331626812E-3</v>
      </c>
      <c r="G447" s="2">
        <f t="shared" si="62"/>
        <v>3.8613534389731982E-3</v>
      </c>
      <c r="H447" s="2">
        <f t="shared" si="58"/>
        <v>1.925837831395236</v>
      </c>
      <c r="I447" s="2">
        <f t="shared" si="59"/>
        <v>65.821755762754179</v>
      </c>
    </row>
    <row r="448" spans="1:9" ht="13.5" x14ac:dyDescent="0.25">
      <c r="A448" s="3">
        <f>TITRES_STAT!B451</f>
        <v>42956</v>
      </c>
      <c r="B448" s="5">
        <f>TITRES_STAT!D451</f>
        <v>1.08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6.9051733522224896E-3</v>
      </c>
      <c r="G448" s="2">
        <f t="shared" si="62"/>
        <v>3.5855424790465413E-3</v>
      </c>
      <c r="H448" s="2">
        <f t="shared" si="58"/>
        <v>1.925837831395236</v>
      </c>
      <c r="I448" s="2">
        <f t="shared" si="59"/>
        <v>65.821755762754179</v>
      </c>
    </row>
    <row r="449" spans="1:9" ht="13.5" x14ac:dyDescent="0.25">
      <c r="A449" s="3">
        <f>TITRES_STAT!B452</f>
        <v>42957</v>
      </c>
      <c r="B449" s="5">
        <f>TITRES_STAT!D452</f>
        <v>1.08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6.4119466842065976E-3</v>
      </c>
      <c r="G449" s="2">
        <f t="shared" si="62"/>
        <v>3.3294323019717885E-3</v>
      </c>
      <c r="H449" s="2">
        <f t="shared" si="58"/>
        <v>1.925837831395236</v>
      </c>
      <c r="I449" s="2">
        <f t="shared" si="59"/>
        <v>65.821755762754179</v>
      </c>
    </row>
    <row r="450" spans="1:9" ht="13.5" x14ac:dyDescent="0.25">
      <c r="A450" s="3">
        <f>TITRES_STAT!B453</f>
        <v>42958</v>
      </c>
      <c r="B450" s="5">
        <f>TITRES_STAT!D453</f>
        <v>1.08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5.9539504924775557E-3</v>
      </c>
      <c r="G450" s="2">
        <f t="shared" si="62"/>
        <v>3.0916157089738035E-3</v>
      </c>
      <c r="H450" s="2">
        <f t="shared" si="58"/>
        <v>1.9258378313952362</v>
      </c>
      <c r="I450" s="2">
        <f t="shared" si="59"/>
        <v>65.821755762754194</v>
      </c>
    </row>
    <row r="451" spans="1:9" ht="13.5" x14ac:dyDescent="0.25">
      <c r="A451" s="3">
        <f>TITRES_STAT!B454</f>
        <v>42961</v>
      </c>
      <c r="B451" s="5">
        <f>TITRES_STAT!D454</f>
        <v>1.08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5.5286683144434448E-3</v>
      </c>
      <c r="G451" s="2">
        <f t="shared" si="62"/>
        <v>2.8707860154756743E-3</v>
      </c>
      <c r="H451" s="2">
        <f t="shared" si="58"/>
        <v>1.9258378313952367</v>
      </c>
      <c r="I451" s="2">
        <f t="shared" si="59"/>
        <v>65.821755762754208</v>
      </c>
    </row>
    <row r="452" spans="1:9" ht="13.5" x14ac:dyDescent="0.25">
      <c r="A452" s="3">
        <f>TITRES_STAT!B455</f>
        <v>42962</v>
      </c>
      <c r="B452" s="5">
        <f>TITRES_STAT!D455</f>
        <v>1.08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5.1337634348403421E-3</v>
      </c>
      <c r="G452" s="2">
        <f t="shared" si="62"/>
        <v>2.6657298715131264E-3</v>
      </c>
      <c r="H452" s="2">
        <f t="shared" si="58"/>
        <v>1.9258378313952367</v>
      </c>
      <c r="I452" s="2">
        <f t="shared" si="59"/>
        <v>65.821755762754208</v>
      </c>
    </row>
    <row r="453" spans="1:9" ht="13.5" x14ac:dyDescent="0.25">
      <c r="A453" s="3">
        <f>TITRES_STAT!B456</f>
        <v>42963</v>
      </c>
      <c r="B453" s="5">
        <f>TITRES_STAT!D456</f>
        <v>1.08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4.7670660466374599E-3</v>
      </c>
      <c r="G453" s="2">
        <f t="shared" si="62"/>
        <v>2.4753205949764744E-3</v>
      </c>
      <c r="H453" s="2">
        <f t="shared" si="58"/>
        <v>1.9258378313952365</v>
      </c>
      <c r="I453" s="2">
        <f t="shared" si="59"/>
        <v>65.821755762754208</v>
      </c>
    </row>
    <row r="454" spans="1:9" ht="13.5" x14ac:dyDescent="0.25">
      <c r="A454" s="3">
        <f>TITRES_STAT!B457</f>
        <v>42964</v>
      </c>
      <c r="B454" s="5">
        <f>TITRES_STAT!D457</f>
        <v>1.08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4.4265613290204982E-3</v>
      </c>
      <c r="G454" s="2">
        <f t="shared" si="62"/>
        <v>2.2985119810495836E-3</v>
      </c>
      <c r="H454" s="2">
        <f t="shared" si="58"/>
        <v>1.9258378313952362</v>
      </c>
      <c r="I454" s="2">
        <f t="shared" si="59"/>
        <v>65.821755762754194</v>
      </c>
    </row>
    <row r="455" spans="1:9" ht="13.5" x14ac:dyDescent="0.25">
      <c r="A455" s="3">
        <f>TITRES_STAT!B458</f>
        <v>42965</v>
      </c>
      <c r="B455" s="5">
        <f>TITRES_STAT!D458</f>
        <v>1.1100000000000001</v>
      </c>
      <c r="C455" s="2">
        <f t="shared" si="63"/>
        <v>3.0000000000000027E-2</v>
      </c>
      <c r="D455" s="2">
        <f t="shared" si="64"/>
        <v>3.0000000000000027E-2</v>
      </c>
      <c r="E455" s="2">
        <f t="shared" si="65"/>
        <v>0</v>
      </c>
      <c r="F455" s="2">
        <f t="shared" si="62"/>
        <v>6.2532355198047507E-3</v>
      </c>
      <c r="G455" s="2">
        <f t="shared" si="62"/>
        <v>2.1343325538317561E-3</v>
      </c>
      <c r="H455" s="2">
        <f t="shared" si="58"/>
        <v>2.9298318617585388</v>
      </c>
      <c r="I455" s="2">
        <f t="shared" si="59"/>
        <v>74.553618699795578</v>
      </c>
    </row>
    <row r="456" spans="1:9" ht="13.5" x14ac:dyDescent="0.25">
      <c r="A456" s="3">
        <f>TITRES_STAT!B459</f>
        <v>42968</v>
      </c>
      <c r="B456" s="5">
        <f>TITRES_STAT!D459</f>
        <v>1.1100000000000001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5.8065758398186968E-3</v>
      </c>
      <c r="G456" s="2">
        <f t="shared" si="62"/>
        <v>1.9818802285580593E-3</v>
      </c>
      <c r="H456" s="2">
        <f t="shared" si="58"/>
        <v>2.9298318617585384</v>
      </c>
      <c r="I456" s="2">
        <f t="shared" si="59"/>
        <v>74.553618699795578</v>
      </c>
    </row>
    <row r="457" spans="1:9" ht="13.5" x14ac:dyDescent="0.25">
      <c r="A457" s="3">
        <f>TITRES_STAT!B460</f>
        <v>42969</v>
      </c>
      <c r="B457" s="5">
        <f>TITRES_STAT!D460</f>
        <v>1.1399999999999999</v>
      </c>
      <c r="C457" s="2">
        <f t="shared" si="63"/>
        <v>2.9999999999999805E-2</v>
      </c>
      <c r="D457" s="2">
        <f t="shared" si="64"/>
        <v>2.9999999999999805E-2</v>
      </c>
      <c r="E457" s="2">
        <f t="shared" si="65"/>
        <v>0</v>
      </c>
      <c r="F457" s="2">
        <f t="shared" si="62"/>
        <v>7.5346775655459192E-3</v>
      </c>
      <c r="G457" s="2">
        <f t="shared" si="62"/>
        <v>1.8403173550896265E-3</v>
      </c>
      <c r="H457" s="2">
        <f t="shared" si="58"/>
        <v>4.0942273052567977</v>
      </c>
      <c r="I457" s="2">
        <f t="shared" si="59"/>
        <v>80.369937576831575</v>
      </c>
    </row>
    <row r="458" spans="1:9" ht="13.5" x14ac:dyDescent="0.25">
      <c r="A458" s="3">
        <f>TITRES_STAT!B461</f>
        <v>42970</v>
      </c>
      <c r="B458" s="5">
        <f>TITRES_STAT!D461</f>
        <v>1.1100000000000001</v>
      </c>
      <c r="C458" s="2">
        <f t="shared" si="63"/>
        <v>-2.9999999999999805E-2</v>
      </c>
      <c r="D458" s="2">
        <f t="shared" si="64"/>
        <v>0</v>
      </c>
      <c r="E458" s="2">
        <f t="shared" si="65"/>
        <v>2.9999999999999805E-2</v>
      </c>
      <c r="F458" s="2">
        <f t="shared" si="62"/>
        <v>6.9964863108640677E-3</v>
      </c>
      <c r="G458" s="2">
        <f t="shared" si="62"/>
        <v>3.8517232582974963E-3</v>
      </c>
      <c r="H458" s="2">
        <f t="shared" si="58"/>
        <v>1.8164561266939492</v>
      </c>
      <c r="I458" s="2">
        <f t="shared" si="59"/>
        <v>64.49438744945644</v>
      </c>
    </row>
    <row r="459" spans="1:9" ht="13.5" x14ac:dyDescent="0.25">
      <c r="A459" s="3">
        <f>TITRES_STAT!B462</f>
        <v>42971</v>
      </c>
      <c r="B459" s="5">
        <f>TITRES_STAT!D462</f>
        <v>1.1100000000000001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6.496737288659492E-3</v>
      </c>
      <c r="G459" s="2">
        <f t="shared" si="62"/>
        <v>3.5766001684191038E-3</v>
      </c>
      <c r="H459" s="2">
        <f t="shared" si="58"/>
        <v>1.8164561266939492</v>
      </c>
      <c r="I459" s="2">
        <f t="shared" si="59"/>
        <v>64.49438744945644</v>
      </c>
    </row>
    <row r="460" spans="1:9" ht="13.5" x14ac:dyDescent="0.25">
      <c r="A460" s="3">
        <f>TITRES_STAT!B463</f>
        <v>42972</v>
      </c>
      <c r="B460" s="5">
        <f>TITRES_STAT!D463</f>
        <v>1.07</v>
      </c>
      <c r="C460" s="2">
        <f t="shared" si="63"/>
        <v>-4.0000000000000036E-2</v>
      </c>
      <c r="D460" s="2">
        <f t="shared" si="64"/>
        <v>0</v>
      </c>
      <c r="E460" s="2">
        <f t="shared" si="65"/>
        <v>4.0000000000000036E-2</v>
      </c>
      <c r="F460" s="2">
        <f t="shared" si="62"/>
        <v>6.0326846251838135E-3</v>
      </c>
      <c r="G460" s="2">
        <f t="shared" si="62"/>
        <v>6.178271584960599E-3</v>
      </c>
      <c r="H460" s="2">
        <f t="shared" si="58"/>
        <v>0.97643564906871705</v>
      </c>
      <c r="I460" s="2">
        <f t="shared" si="59"/>
        <v>49.403867488871029</v>
      </c>
    </row>
    <row r="461" spans="1:9" ht="13.5" x14ac:dyDescent="0.25">
      <c r="A461" s="3">
        <f>TITRES_STAT!B464</f>
        <v>42975</v>
      </c>
      <c r="B461" s="5">
        <f>TITRES_STAT!D464</f>
        <v>1.07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5.6017785805278272E-3</v>
      </c>
      <c r="G461" s="2">
        <f t="shared" si="66"/>
        <v>5.7369664717491281E-3</v>
      </c>
      <c r="H461" s="2">
        <f t="shared" si="58"/>
        <v>0.97643564906871705</v>
      </c>
      <c r="I461" s="2">
        <f t="shared" si="59"/>
        <v>49.403867488871029</v>
      </c>
    </row>
    <row r="462" spans="1:9" ht="13.5" x14ac:dyDescent="0.25">
      <c r="A462" s="3">
        <f>TITRES_STAT!B465</f>
        <v>42976</v>
      </c>
      <c r="B462" s="5">
        <f>TITRES_STAT!D465</f>
        <v>1.03</v>
      </c>
      <c r="C462" s="2">
        <f t="shared" si="63"/>
        <v>-4.0000000000000036E-2</v>
      </c>
      <c r="D462" s="2">
        <f t="shared" si="64"/>
        <v>0</v>
      </c>
      <c r="E462" s="2">
        <f t="shared" si="65"/>
        <v>4.0000000000000036E-2</v>
      </c>
      <c r="F462" s="2">
        <f t="shared" si="66"/>
        <v>5.2016515390615539E-3</v>
      </c>
      <c r="G462" s="2">
        <f t="shared" si="66"/>
        <v>8.1843260094813363E-3</v>
      </c>
      <c r="H462" s="2">
        <f t="shared" si="58"/>
        <v>0.63556260259373476</v>
      </c>
      <c r="I462" s="2">
        <f t="shared" si="59"/>
        <v>38.858959087584687</v>
      </c>
    </row>
    <row r="463" spans="1:9" ht="13.5" x14ac:dyDescent="0.25">
      <c r="A463" s="3">
        <f>TITRES_STAT!B466</f>
        <v>42977</v>
      </c>
      <c r="B463" s="5">
        <f>TITRES_STAT!D466</f>
        <v>1.03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4.8301050005571571E-3</v>
      </c>
      <c r="G463" s="2">
        <f t="shared" si="66"/>
        <v>7.599731294518383E-3</v>
      </c>
      <c r="H463" s="2">
        <f t="shared" si="58"/>
        <v>0.63556260259373487</v>
      </c>
      <c r="I463" s="2">
        <f t="shared" si="59"/>
        <v>38.858959087584694</v>
      </c>
    </row>
    <row r="464" spans="1:9" ht="13.5" x14ac:dyDescent="0.25">
      <c r="A464" s="3">
        <f>TITRES_STAT!B467</f>
        <v>42978</v>
      </c>
      <c r="B464" s="5">
        <f>TITRES_STAT!D467</f>
        <v>1.01</v>
      </c>
      <c r="C464" s="2">
        <f t="shared" si="63"/>
        <v>-2.0000000000000018E-2</v>
      </c>
      <c r="D464" s="2">
        <f t="shared" si="64"/>
        <v>0</v>
      </c>
      <c r="E464" s="2">
        <f t="shared" si="65"/>
        <v>2.0000000000000018E-2</v>
      </c>
      <c r="F464" s="2">
        <f t="shared" si="66"/>
        <v>4.4850975005173597E-3</v>
      </c>
      <c r="G464" s="2">
        <f t="shared" si="66"/>
        <v>8.4854647734813569E-3</v>
      </c>
      <c r="H464" s="2">
        <f t="shared" si="58"/>
        <v>0.52856238523717836</v>
      </c>
      <c r="I464" s="2">
        <f t="shared" si="59"/>
        <v>34.57905220892664</v>
      </c>
    </row>
    <row r="465" spans="1:9" ht="13.5" x14ac:dyDescent="0.25">
      <c r="A465" s="3">
        <f>TITRES_STAT!B468</f>
        <v>42982</v>
      </c>
      <c r="B465" s="5">
        <f>TITRES_STAT!D468</f>
        <v>1.01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4.1647333933375486E-3</v>
      </c>
      <c r="G465" s="2">
        <f t="shared" si="66"/>
        <v>7.8793601468041177E-3</v>
      </c>
      <c r="H465" s="2">
        <f t="shared" ref="H465:H528" si="67">F465/G465</f>
        <v>0.52856238523717836</v>
      </c>
      <c r="I465" s="2">
        <f t="shared" ref="I465:I528" si="68">IF(G465=0,100,100-(100/(1+H465)))</f>
        <v>34.57905220892664</v>
      </c>
    </row>
    <row r="466" spans="1:9" ht="13.5" x14ac:dyDescent="0.25">
      <c r="A466" s="3">
        <f>TITRES_STAT!B469</f>
        <v>42983</v>
      </c>
      <c r="B466" s="5">
        <f>TITRES_STAT!D469</f>
        <v>1.01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3.8672524366705806E-3</v>
      </c>
      <c r="G466" s="2">
        <f t="shared" si="66"/>
        <v>7.3165487077466807E-3</v>
      </c>
      <c r="H466" s="2">
        <f t="shared" si="67"/>
        <v>0.52856238523717836</v>
      </c>
      <c r="I466" s="2">
        <f t="shared" si="68"/>
        <v>34.57905220892664</v>
      </c>
    </row>
    <row r="467" spans="1:9" ht="13.5" x14ac:dyDescent="0.25">
      <c r="A467" s="3">
        <f>TITRES_STAT!B470</f>
        <v>42984</v>
      </c>
      <c r="B467" s="5">
        <f>TITRES_STAT!D470</f>
        <v>1</v>
      </c>
      <c r="C467" s="2">
        <f t="shared" si="63"/>
        <v>-1.0000000000000009E-2</v>
      </c>
      <c r="D467" s="2">
        <f t="shared" si="64"/>
        <v>0</v>
      </c>
      <c r="E467" s="2">
        <f t="shared" si="65"/>
        <v>1.0000000000000009E-2</v>
      </c>
      <c r="F467" s="2">
        <f t="shared" si="66"/>
        <v>3.591020119765539E-3</v>
      </c>
      <c r="G467" s="2">
        <f t="shared" si="66"/>
        <v>7.5082238000504899E-3</v>
      </c>
      <c r="H467" s="2">
        <f t="shared" si="67"/>
        <v>0.47827824734544949</v>
      </c>
      <c r="I467" s="2">
        <f t="shared" si="68"/>
        <v>32.353736395992826</v>
      </c>
    </row>
    <row r="468" spans="1:9" ht="13.5" x14ac:dyDescent="0.25">
      <c r="A468" s="3">
        <f>TITRES_STAT!B471</f>
        <v>42985</v>
      </c>
      <c r="B468" s="5">
        <f>TITRES_STAT!D471</f>
        <v>1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3.3345186826394292E-3</v>
      </c>
      <c r="G468" s="2">
        <f t="shared" si="66"/>
        <v>6.9719221000468842E-3</v>
      </c>
      <c r="H468" s="2">
        <f t="shared" si="67"/>
        <v>0.47827824734544949</v>
      </c>
      <c r="I468" s="2">
        <f t="shared" si="68"/>
        <v>32.353736395992826</v>
      </c>
    </row>
    <row r="469" spans="1:9" ht="13.5" x14ac:dyDescent="0.25">
      <c r="A469" s="3">
        <f>TITRES_STAT!B472</f>
        <v>42986</v>
      </c>
      <c r="B469" s="5">
        <f>TITRES_STAT!D472</f>
        <v>1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3.0963387767366127E-3</v>
      </c>
      <c r="G469" s="2">
        <f t="shared" si="66"/>
        <v>6.4739276643292496E-3</v>
      </c>
      <c r="H469" s="2">
        <f t="shared" si="67"/>
        <v>0.47827824734544944</v>
      </c>
      <c r="I469" s="2">
        <f t="shared" si="68"/>
        <v>32.353736395992826</v>
      </c>
    </row>
    <row r="470" spans="1:9" ht="13.5" x14ac:dyDescent="0.25">
      <c r="A470" s="3">
        <f>TITRES_STAT!B473</f>
        <v>42989</v>
      </c>
      <c r="B470" s="5">
        <f>TITRES_STAT!D473</f>
        <v>1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2.8751717212554262E-3</v>
      </c>
      <c r="G470" s="2">
        <f t="shared" si="66"/>
        <v>6.0115042597343035E-3</v>
      </c>
      <c r="H470" s="2">
        <f t="shared" si="67"/>
        <v>0.47827824734544944</v>
      </c>
      <c r="I470" s="2">
        <f t="shared" si="68"/>
        <v>32.353736395992826</v>
      </c>
    </row>
    <row r="471" spans="1:9" ht="13.5" x14ac:dyDescent="0.25">
      <c r="A471" s="3">
        <f>TITRES_STAT!B474</f>
        <v>42990</v>
      </c>
      <c r="B471" s="5">
        <f>TITRES_STAT!D474</f>
        <v>1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2.6698023125943243E-3</v>
      </c>
      <c r="G471" s="2">
        <f t="shared" si="66"/>
        <v>5.5821110983247102E-3</v>
      </c>
      <c r="H471" s="2">
        <f t="shared" si="67"/>
        <v>0.47827824734544949</v>
      </c>
      <c r="I471" s="2">
        <f t="shared" si="68"/>
        <v>32.353736395992826</v>
      </c>
    </row>
    <row r="472" spans="1:9" ht="13.5" x14ac:dyDescent="0.25">
      <c r="A472" s="3">
        <f>TITRES_STAT!B475</f>
        <v>42991</v>
      </c>
      <c r="B472" s="5">
        <f>TITRES_STAT!D475</f>
        <v>1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2.4791021474090155E-3</v>
      </c>
      <c r="G472" s="2">
        <f t="shared" si="66"/>
        <v>5.1833888770158026E-3</v>
      </c>
      <c r="H472" s="2">
        <f t="shared" si="67"/>
        <v>0.47827824734544944</v>
      </c>
      <c r="I472" s="2">
        <f t="shared" si="68"/>
        <v>32.353736395992826</v>
      </c>
    </row>
    <row r="473" spans="1:9" ht="13.5" x14ac:dyDescent="0.25">
      <c r="A473" s="3">
        <f>TITRES_STAT!B476</f>
        <v>42992</v>
      </c>
      <c r="B473" s="5">
        <f>TITRES_STAT!D476</f>
        <v>1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2.3020234225940859E-3</v>
      </c>
      <c r="G473" s="2">
        <f t="shared" si="66"/>
        <v>4.8131468143718164E-3</v>
      </c>
      <c r="H473" s="2">
        <f t="shared" si="67"/>
        <v>0.47827824734544949</v>
      </c>
      <c r="I473" s="2">
        <f t="shared" si="68"/>
        <v>32.353736395992826</v>
      </c>
    </row>
    <row r="474" spans="1:9" ht="13.5" x14ac:dyDescent="0.25">
      <c r="A474" s="3">
        <f>TITRES_STAT!B477</f>
        <v>42993</v>
      </c>
      <c r="B474" s="5">
        <f>TITRES_STAT!D477</f>
        <v>1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2.1375931781230798E-3</v>
      </c>
      <c r="G474" s="2">
        <f t="shared" si="66"/>
        <v>4.4693506133452587E-3</v>
      </c>
      <c r="H474" s="2">
        <f t="shared" si="67"/>
        <v>0.47827824734544944</v>
      </c>
      <c r="I474" s="2">
        <f t="shared" si="68"/>
        <v>32.353736395992826</v>
      </c>
    </row>
    <row r="475" spans="1:9" ht="13.5" x14ac:dyDescent="0.25">
      <c r="A475" s="3">
        <f>TITRES_STAT!B478</f>
        <v>42996</v>
      </c>
      <c r="B475" s="5">
        <f>TITRES_STAT!D478</f>
        <v>1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1.9849079511142882E-3</v>
      </c>
      <c r="G475" s="2">
        <f t="shared" si="66"/>
        <v>4.1501112838205978E-3</v>
      </c>
      <c r="H475" s="2">
        <f t="shared" si="67"/>
        <v>0.47827824734544933</v>
      </c>
      <c r="I475" s="2">
        <f t="shared" si="68"/>
        <v>32.353736395992826</v>
      </c>
    </row>
    <row r="476" spans="1:9" ht="13.5" x14ac:dyDescent="0.25">
      <c r="A476" s="3">
        <f>TITRES_STAT!B479</f>
        <v>42997</v>
      </c>
      <c r="B476" s="5">
        <f>TITRES_STAT!D479</f>
        <v>0.97</v>
      </c>
      <c r="C476" s="2">
        <f t="shared" si="63"/>
        <v>-3.0000000000000027E-2</v>
      </c>
      <c r="D476" s="2">
        <f t="shared" si="64"/>
        <v>0</v>
      </c>
      <c r="E476" s="2">
        <f t="shared" si="65"/>
        <v>3.0000000000000027E-2</v>
      </c>
      <c r="F476" s="2">
        <f t="shared" si="66"/>
        <v>1.8431288117489819E-3</v>
      </c>
      <c r="G476" s="2">
        <f t="shared" si="66"/>
        <v>5.9965319064048438E-3</v>
      </c>
      <c r="H476" s="2">
        <f t="shared" si="67"/>
        <v>0.30736579751712018</v>
      </c>
      <c r="I476" s="2">
        <f t="shared" si="68"/>
        <v>23.510313494574589</v>
      </c>
    </row>
    <row r="477" spans="1:9" ht="13.5" x14ac:dyDescent="0.25">
      <c r="A477" s="3">
        <f>TITRES_STAT!B480</f>
        <v>42998</v>
      </c>
      <c r="B477" s="5">
        <f>TITRES_STAT!D480</f>
        <v>0.93</v>
      </c>
      <c r="C477" s="2">
        <f t="shared" si="63"/>
        <v>-3.9999999999999925E-2</v>
      </c>
      <c r="D477" s="2">
        <f t="shared" si="64"/>
        <v>0</v>
      </c>
      <c r="E477" s="2">
        <f t="shared" si="65"/>
        <v>3.9999999999999925E-2</v>
      </c>
      <c r="F477" s="2">
        <f t="shared" ref="F477:G492" si="69">((F476*13)+D477)/14</f>
        <v>1.7114767537669117E-3</v>
      </c>
      <c r="G477" s="2">
        <f t="shared" si="69"/>
        <v>8.4253510559473502E-3</v>
      </c>
      <c r="H477" s="2">
        <f t="shared" si="67"/>
        <v>0.2031341771282992</v>
      </c>
      <c r="I477" s="2">
        <f t="shared" si="68"/>
        <v>16.883750872504521</v>
      </c>
    </row>
    <row r="478" spans="1:9" ht="13.5" x14ac:dyDescent="0.25">
      <c r="A478" s="3">
        <f>TITRES_STAT!B481</f>
        <v>43000</v>
      </c>
      <c r="B478" s="5">
        <f>TITRES_STAT!D481</f>
        <v>0.93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1.5892284142121325E-3</v>
      </c>
      <c r="G478" s="2">
        <f t="shared" si="69"/>
        <v>7.8235402662368246E-3</v>
      </c>
      <c r="H478" s="2">
        <f t="shared" si="67"/>
        <v>0.20313417712829923</v>
      </c>
      <c r="I478" s="2">
        <f t="shared" si="68"/>
        <v>16.883750872504521</v>
      </c>
    </row>
    <row r="479" spans="1:9" ht="13.5" x14ac:dyDescent="0.25">
      <c r="A479" s="3">
        <f>TITRES_STAT!B482</f>
        <v>43003</v>
      </c>
      <c r="B479" s="5">
        <f>TITRES_STAT!D482</f>
        <v>0.93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1.4757120989112658E-3</v>
      </c>
      <c r="G479" s="2">
        <f t="shared" si="69"/>
        <v>7.2647159615056231E-3</v>
      </c>
      <c r="H479" s="2">
        <f t="shared" si="67"/>
        <v>0.2031341771282992</v>
      </c>
      <c r="I479" s="2">
        <f t="shared" si="68"/>
        <v>16.883750872504521</v>
      </c>
    </row>
    <row r="480" spans="1:9" ht="13.5" x14ac:dyDescent="0.25">
      <c r="A480" s="3">
        <f>TITRES_STAT!B483</f>
        <v>43004</v>
      </c>
      <c r="B480" s="5">
        <f>TITRES_STAT!D483</f>
        <v>0.93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1.3703040918461753E-3</v>
      </c>
      <c r="G480" s="2">
        <f t="shared" si="69"/>
        <v>6.7458076785409365E-3</v>
      </c>
      <c r="H480" s="2">
        <f t="shared" si="67"/>
        <v>0.20313417712829918</v>
      </c>
      <c r="I480" s="2">
        <f t="shared" si="68"/>
        <v>16.883750872504507</v>
      </c>
    </row>
    <row r="481" spans="1:9" ht="13.5" x14ac:dyDescent="0.25">
      <c r="A481" s="3">
        <f>TITRES_STAT!B484</f>
        <v>43005</v>
      </c>
      <c r="B481" s="5">
        <f>TITRES_STAT!D484</f>
        <v>0.89</v>
      </c>
      <c r="C481" s="2">
        <f t="shared" si="63"/>
        <v>-4.0000000000000036E-2</v>
      </c>
      <c r="D481" s="2">
        <f t="shared" si="64"/>
        <v>0</v>
      </c>
      <c r="E481" s="2">
        <f t="shared" si="65"/>
        <v>4.0000000000000036E-2</v>
      </c>
      <c r="F481" s="2">
        <f t="shared" si="69"/>
        <v>1.272425228142877E-3</v>
      </c>
      <c r="G481" s="2">
        <f t="shared" si="69"/>
        <v>9.1211071300737294E-3</v>
      </c>
      <c r="H481" s="2">
        <f t="shared" si="67"/>
        <v>0.13950337497380008</v>
      </c>
      <c r="I481" s="2">
        <f t="shared" si="68"/>
        <v>12.242471416726403</v>
      </c>
    </row>
    <row r="482" spans="1:9" ht="13.5" x14ac:dyDescent="0.25">
      <c r="A482" s="3">
        <f>TITRES_STAT!B485</f>
        <v>43006</v>
      </c>
      <c r="B482" s="5">
        <f>TITRES_STAT!D485</f>
        <v>0.85</v>
      </c>
      <c r="C482" s="2">
        <f t="shared" si="63"/>
        <v>-4.0000000000000036E-2</v>
      </c>
      <c r="D482" s="2">
        <f t="shared" si="64"/>
        <v>0</v>
      </c>
      <c r="E482" s="2">
        <f t="shared" si="65"/>
        <v>4.0000000000000036E-2</v>
      </c>
      <c r="F482" s="2">
        <f t="shared" si="69"/>
        <v>1.1815377118469573E-3</v>
      </c>
      <c r="G482" s="2">
        <f t="shared" si="69"/>
        <v>1.1326742335068465E-2</v>
      </c>
      <c r="H482" s="2">
        <f t="shared" si="67"/>
        <v>0.10431399222253214</v>
      </c>
      <c r="I482" s="2">
        <f t="shared" si="68"/>
        <v>9.4460445993798174</v>
      </c>
    </row>
    <row r="483" spans="1:9" ht="13.5" x14ac:dyDescent="0.25">
      <c r="A483" s="3">
        <f>TITRES_STAT!B486</f>
        <v>43007</v>
      </c>
      <c r="B483" s="5">
        <f>TITRES_STAT!D486</f>
        <v>0.85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1.0971421610007461E-3</v>
      </c>
      <c r="G483" s="2">
        <f t="shared" si="69"/>
        <v>1.0517689311135003E-2</v>
      </c>
      <c r="H483" s="2">
        <f t="shared" si="67"/>
        <v>0.10431399222253214</v>
      </c>
      <c r="I483" s="2">
        <f t="shared" si="68"/>
        <v>9.4460445993798174</v>
      </c>
    </row>
    <row r="484" spans="1:9" ht="13.5" x14ac:dyDescent="0.25">
      <c r="A484" s="3">
        <f>TITRES_STAT!B487</f>
        <v>43010</v>
      </c>
      <c r="B484" s="5">
        <f>TITRES_STAT!D487</f>
        <v>0.85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1.0187748637864071E-3</v>
      </c>
      <c r="G484" s="2">
        <f t="shared" si="69"/>
        <v>9.7664257889110741E-3</v>
      </c>
      <c r="H484" s="2">
        <f t="shared" si="67"/>
        <v>0.10431399222253214</v>
      </c>
      <c r="I484" s="2">
        <f t="shared" si="68"/>
        <v>9.4460445993798174</v>
      </c>
    </row>
    <row r="485" spans="1:9" ht="13.5" x14ac:dyDescent="0.25">
      <c r="A485" s="3">
        <f>TITRES_STAT!B488</f>
        <v>43011</v>
      </c>
      <c r="B485" s="5">
        <f>TITRES_STAT!D488</f>
        <v>0.85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9.460052306588066E-4</v>
      </c>
      <c r="G485" s="2">
        <f t="shared" si="69"/>
        <v>9.0688239468459976E-3</v>
      </c>
      <c r="H485" s="2">
        <f t="shared" si="67"/>
        <v>0.10431399222253214</v>
      </c>
      <c r="I485" s="2">
        <f t="shared" si="68"/>
        <v>9.4460445993798174</v>
      </c>
    </row>
    <row r="486" spans="1:9" ht="13.5" x14ac:dyDescent="0.25">
      <c r="A486" s="3">
        <f>TITRES_STAT!B489</f>
        <v>43012</v>
      </c>
      <c r="B486" s="5">
        <f>TITRES_STAT!D489</f>
        <v>0.85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8.7843342846889185E-4</v>
      </c>
      <c r="G486" s="2">
        <f t="shared" si="69"/>
        <v>8.4210508077855687E-3</v>
      </c>
      <c r="H486" s="2">
        <f t="shared" si="67"/>
        <v>0.10431399222253214</v>
      </c>
      <c r="I486" s="2">
        <f t="shared" si="68"/>
        <v>9.4460445993798174</v>
      </c>
    </row>
    <row r="487" spans="1:9" ht="13.5" x14ac:dyDescent="0.25">
      <c r="A487" s="3">
        <f>TITRES_STAT!B490</f>
        <v>43013</v>
      </c>
      <c r="B487" s="5">
        <f>TITRES_STAT!D490</f>
        <v>0.85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8.1568818357825672E-4</v>
      </c>
      <c r="G487" s="2">
        <f t="shared" si="69"/>
        <v>7.8195471786580272E-3</v>
      </c>
      <c r="H487" s="2">
        <f t="shared" si="67"/>
        <v>0.10431399222253215</v>
      </c>
      <c r="I487" s="2">
        <f t="shared" si="68"/>
        <v>9.4460445993798174</v>
      </c>
    </row>
    <row r="488" spans="1:9" ht="13.5" x14ac:dyDescent="0.25">
      <c r="A488" s="3">
        <f>TITRES_STAT!B491</f>
        <v>43014</v>
      </c>
      <c r="B488" s="5">
        <f>TITRES_STAT!D491</f>
        <v>0.88</v>
      </c>
      <c r="C488" s="2">
        <f t="shared" si="63"/>
        <v>3.0000000000000027E-2</v>
      </c>
      <c r="D488" s="2">
        <f t="shared" si="64"/>
        <v>3.0000000000000027E-2</v>
      </c>
      <c r="E488" s="2">
        <f t="shared" si="65"/>
        <v>0</v>
      </c>
      <c r="F488" s="2">
        <f t="shared" si="69"/>
        <v>2.9002818847512399E-3</v>
      </c>
      <c r="G488" s="2">
        <f t="shared" si="69"/>
        <v>7.2610080944681679E-3</v>
      </c>
      <c r="H488" s="2">
        <f t="shared" si="67"/>
        <v>0.39943239933320457</v>
      </c>
      <c r="I488" s="2">
        <f t="shared" si="68"/>
        <v>28.542457608064836</v>
      </c>
    </row>
    <row r="489" spans="1:9" ht="13.5" x14ac:dyDescent="0.25">
      <c r="A489" s="3">
        <f>TITRES_STAT!B492</f>
        <v>43017</v>
      </c>
      <c r="B489" s="5">
        <f>TITRES_STAT!D492</f>
        <v>0.88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2.6931188929832941E-3</v>
      </c>
      <c r="G489" s="2">
        <f t="shared" si="69"/>
        <v>6.742364659149013E-3</v>
      </c>
      <c r="H489" s="2">
        <f t="shared" si="67"/>
        <v>0.39943239933320451</v>
      </c>
      <c r="I489" s="2">
        <f t="shared" si="68"/>
        <v>28.542457608064836</v>
      </c>
    </row>
    <row r="490" spans="1:9" ht="13.5" x14ac:dyDescent="0.25">
      <c r="A490" s="3">
        <f>TITRES_STAT!B493</f>
        <v>43018</v>
      </c>
      <c r="B490" s="5">
        <f>TITRES_STAT!D493</f>
        <v>0.88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2.5007532577702015E-3</v>
      </c>
      <c r="G490" s="2">
        <f t="shared" si="69"/>
        <v>6.2607671834955117E-3</v>
      </c>
      <c r="H490" s="2">
        <f t="shared" si="67"/>
        <v>0.39943239933320457</v>
      </c>
      <c r="I490" s="2">
        <f t="shared" si="68"/>
        <v>28.542457608064836</v>
      </c>
    </row>
    <row r="491" spans="1:9" ht="13.5" x14ac:dyDescent="0.25">
      <c r="A491" s="3">
        <f>TITRES_STAT!B494</f>
        <v>43019</v>
      </c>
      <c r="B491" s="5">
        <f>TITRES_STAT!D494</f>
        <v>0.88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2.3221280250723298E-3</v>
      </c>
      <c r="G491" s="2">
        <f t="shared" si="69"/>
        <v>5.8135695275315464E-3</v>
      </c>
      <c r="H491" s="2">
        <f t="shared" si="67"/>
        <v>0.39943239933320451</v>
      </c>
      <c r="I491" s="2">
        <f t="shared" si="68"/>
        <v>28.542457608064836</v>
      </c>
    </row>
    <row r="492" spans="1:9" ht="13.5" x14ac:dyDescent="0.25">
      <c r="A492" s="3">
        <f>TITRES_STAT!B495</f>
        <v>43020</v>
      </c>
      <c r="B492" s="5">
        <f>TITRES_STAT!D495</f>
        <v>0.88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2.1562617375671636E-3</v>
      </c>
      <c r="G492" s="2">
        <f t="shared" si="69"/>
        <v>5.3983145612792934E-3</v>
      </c>
      <c r="H492" s="2">
        <f t="shared" si="67"/>
        <v>0.39943239933320457</v>
      </c>
      <c r="I492" s="2">
        <f t="shared" si="68"/>
        <v>28.542457608064836</v>
      </c>
    </row>
    <row r="493" spans="1:9" ht="13.5" x14ac:dyDescent="0.25">
      <c r="A493" s="3">
        <f>TITRES_STAT!B496</f>
        <v>43021</v>
      </c>
      <c r="B493" s="5">
        <f>TITRES_STAT!D496</f>
        <v>0.88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2.002243042026652E-3</v>
      </c>
      <c r="G493" s="2">
        <f t="shared" si="70"/>
        <v>5.0127206640450585E-3</v>
      </c>
      <c r="H493" s="2">
        <f t="shared" si="67"/>
        <v>0.39943239933320451</v>
      </c>
      <c r="I493" s="2">
        <f t="shared" si="68"/>
        <v>28.542457608064836</v>
      </c>
    </row>
    <row r="494" spans="1:9" ht="13.5" x14ac:dyDescent="0.25">
      <c r="A494" s="3">
        <f>TITRES_STAT!B497</f>
        <v>43024</v>
      </c>
      <c r="B494" s="5">
        <f>TITRES_STAT!D497</f>
        <v>0.88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1.8592256818818914E-3</v>
      </c>
      <c r="G494" s="2">
        <f t="shared" si="70"/>
        <v>4.6546691880418401E-3</v>
      </c>
      <c r="H494" s="2">
        <f t="shared" si="67"/>
        <v>0.39943239933320457</v>
      </c>
      <c r="I494" s="2">
        <f t="shared" si="68"/>
        <v>28.542457608064836</v>
      </c>
    </row>
    <row r="495" spans="1:9" ht="13.5" x14ac:dyDescent="0.25">
      <c r="A495" s="3">
        <f>TITRES_STAT!B498</f>
        <v>43025</v>
      </c>
      <c r="B495" s="5">
        <f>TITRES_STAT!D498</f>
        <v>0.89</v>
      </c>
      <c r="C495" s="2">
        <f t="shared" si="63"/>
        <v>1.0000000000000009E-2</v>
      </c>
      <c r="D495" s="2">
        <f t="shared" si="64"/>
        <v>1.0000000000000009E-2</v>
      </c>
      <c r="E495" s="2">
        <f t="shared" si="65"/>
        <v>0</v>
      </c>
      <c r="F495" s="2">
        <f t="shared" si="70"/>
        <v>2.4407095617474711E-3</v>
      </c>
      <c r="G495" s="2">
        <f t="shared" si="70"/>
        <v>4.3221928174674235E-3</v>
      </c>
      <c r="H495" s="2">
        <f t="shared" si="67"/>
        <v>0.56469242924187679</v>
      </c>
      <c r="I495" s="2">
        <f t="shared" si="68"/>
        <v>36.089676072343558</v>
      </c>
    </row>
    <row r="496" spans="1:9" ht="13.5" x14ac:dyDescent="0.25">
      <c r="A496" s="3">
        <f>TITRES_STAT!B499</f>
        <v>43026</v>
      </c>
      <c r="B496" s="5">
        <f>TITRES_STAT!D499</f>
        <v>0.89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2.2663731644797943E-3</v>
      </c>
      <c r="G496" s="2">
        <f t="shared" si="70"/>
        <v>4.0134647590768938E-3</v>
      </c>
      <c r="H496" s="2">
        <f t="shared" si="67"/>
        <v>0.56469242924187668</v>
      </c>
      <c r="I496" s="2">
        <f t="shared" si="68"/>
        <v>36.089676072343558</v>
      </c>
    </row>
    <row r="497" spans="1:9" ht="13.5" x14ac:dyDescent="0.25">
      <c r="A497" s="3">
        <f>TITRES_STAT!B500</f>
        <v>43027</v>
      </c>
      <c r="B497" s="5">
        <f>TITRES_STAT!D500</f>
        <v>0.89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2.1044893670169517E-3</v>
      </c>
      <c r="G497" s="2">
        <f t="shared" si="70"/>
        <v>3.7267887048571158E-3</v>
      </c>
      <c r="H497" s="2">
        <f t="shared" si="67"/>
        <v>0.56469242924187657</v>
      </c>
      <c r="I497" s="2">
        <f t="shared" si="68"/>
        <v>36.089676072343558</v>
      </c>
    </row>
    <row r="498" spans="1:9" ht="13.5" x14ac:dyDescent="0.25">
      <c r="A498" s="3">
        <f>TITRES_STAT!B501</f>
        <v>43028</v>
      </c>
      <c r="B498" s="5">
        <f>TITRES_STAT!D501</f>
        <v>0.89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1.9541686979443122E-3</v>
      </c>
      <c r="G498" s="2">
        <f t="shared" si="70"/>
        <v>3.4605895116530359E-3</v>
      </c>
      <c r="H498" s="2">
        <f t="shared" si="67"/>
        <v>0.56469242924187657</v>
      </c>
      <c r="I498" s="2">
        <f t="shared" si="68"/>
        <v>36.089676072343558</v>
      </c>
    </row>
    <row r="499" spans="1:9" ht="13.5" x14ac:dyDescent="0.25">
      <c r="A499" s="3">
        <f>TITRES_STAT!B502</f>
        <v>43031</v>
      </c>
      <c r="B499" s="5">
        <f>TITRES_STAT!D502</f>
        <v>0.89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1.8145852195197184E-3</v>
      </c>
      <c r="G499" s="2">
        <f t="shared" si="70"/>
        <v>3.2134045465349623E-3</v>
      </c>
      <c r="H499" s="2">
        <f t="shared" si="67"/>
        <v>0.56469242924187646</v>
      </c>
      <c r="I499" s="2">
        <f t="shared" si="68"/>
        <v>36.089676072343543</v>
      </c>
    </row>
    <row r="500" spans="1:9" ht="13.5" x14ac:dyDescent="0.25">
      <c r="A500" s="3">
        <f>TITRES_STAT!B503</f>
        <v>43032</v>
      </c>
      <c r="B500" s="5">
        <f>TITRES_STAT!D503</f>
        <v>0.89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1.6849719895540242E-3</v>
      </c>
      <c r="G500" s="2">
        <f t="shared" si="70"/>
        <v>2.9838756503538936E-3</v>
      </c>
      <c r="H500" s="2">
        <f t="shared" si="67"/>
        <v>0.56469242924187646</v>
      </c>
      <c r="I500" s="2">
        <f t="shared" si="68"/>
        <v>36.089676072343543</v>
      </c>
    </row>
    <row r="501" spans="1:9" ht="13.5" x14ac:dyDescent="0.25">
      <c r="A501" s="3">
        <f>TITRES_STAT!B504</f>
        <v>43033</v>
      </c>
      <c r="B501" s="5">
        <f>TITRES_STAT!D504</f>
        <v>0.89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1.5646168474430222E-3</v>
      </c>
      <c r="G501" s="2">
        <f t="shared" si="70"/>
        <v>2.7707416753286157E-3</v>
      </c>
      <c r="H501" s="2">
        <f t="shared" si="67"/>
        <v>0.56469242924187635</v>
      </c>
      <c r="I501" s="2">
        <f t="shared" si="68"/>
        <v>36.089676072343536</v>
      </c>
    </row>
    <row r="502" spans="1:9" ht="13.5" x14ac:dyDescent="0.25">
      <c r="A502" s="3">
        <f>TITRES_STAT!B505</f>
        <v>43034</v>
      </c>
      <c r="B502" s="5">
        <f>TITRES_STAT!D505</f>
        <v>0.89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1.4528585011970921E-3</v>
      </c>
      <c r="G502" s="2">
        <f t="shared" si="70"/>
        <v>2.572831555662286E-3</v>
      </c>
      <c r="H502" s="2">
        <f t="shared" si="67"/>
        <v>0.56469242924187635</v>
      </c>
      <c r="I502" s="2">
        <f t="shared" si="68"/>
        <v>36.089676072343536</v>
      </c>
    </row>
    <row r="503" spans="1:9" ht="13.5" x14ac:dyDescent="0.25">
      <c r="A503" s="3">
        <f>TITRES_STAT!B506</f>
        <v>43035</v>
      </c>
      <c r="B503" s="5">
        <f>TITRES_STAT!D506</f>
        <v>0.89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1.3490828939687284E-3</v>
      </c>
      <c r="G503" s="2">
        <f t="shared" si="70"/>
        <v>2.3890578731149796E-3</v>
      </c>
      <c r="H503" s="2">
        <f t="shared" si="67"/>
        <v>0.56469242924187646</v>
      </c>
      <c r="I503" s="2">
        <f t="shared" si="68"/>
        <v>36.089676072343543</v>
      </c>
    </row>
    <row r="504" spans="1:9" ht="13.5" x14ac:dyDescent="0.25">
      <c r="A504" s="3">
        <f>TITRES_STAT!B507</f>
        <v>43038</v>
      </c>
      <c r="B504" s="5">
        <f>TITRES_STAT!D507</f>
        <v>0.89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1.2527198301138193E-3</v>
      </c>
      <c r="G504" s="2">
        <f t="shared" si="70"/>
        <v>2.2184108821781952E-3</v>
      </c>
      <c r="H504" s="2">
        <f t="shared" si="67"/>
        <v>0.56469242924187646</v>
      </c>
      <c r="I504" s="2">
        <f t="shared" si="68"/>
        <v>36.089676072343543</v>
      </c>
    </row>
    <row r="505" spans="1:9" ht="13.5" x14ac:dyDescent="0.25">
      <c r="A505" s="3">
        <f>TITRES_STAT!B508</f>
        <v>43039</v>
      </c>
      <c r="B505" s="5">
        <f>TITRES_STAT!D508</f>
        <v>0.9</v>
      </c>
      <c r="C505" s="2">
        <f t="shared" si="63"/>
        <v>1.0000000000000009E-2</v>
      </c>
      <c r="D505" s="2">
        <f t="shared" si="64"/>
        <v>1.0000000000000009E-2</v>
      </c>
      <c r="E505" s="2">
        <f t="shared" si="65"/>
        <v>0</v>
      </c>
      <c r="F505" s="2">
        <f t="shared" si="70"/>
        <v>1.8775255565342613E-3</v>
      </c>
      <c r="G505" s="2">
        <f t="shared" si="70"/>
        <v>2.0599529620226099E-3</v>
      </c>
      <c r="H505" s="2">
        <f t="shared" si="67"/>
        <v>0.91144098489063152</v>
      </c>
      <c r="I505" s="2">
        <f t="shared" si="68"/>
        <v>47.683448879421313</v>
      </c>
    </row>
    <row r="506" spans="1:9" ht="13.5" x14ac:dyDescent="0.25">
      <c r="A506" s="3">
        <f>TITRES_STAT!B509</f>
        <v>43040</v>
      </c>
      <c r="B506" s="5">
        <f>TITRES_STAT!D509</f>
        <v>0.9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1.7434165882103856E-3</v>
      </c>
      <c r="G506" s="2">
        <f t="shared" si="70"/>
        <v>1.9128134647352806E-3</v>
      </c>
      <c r="H506" s="2">
        <f t="shared" si="67"/>
        <v>0.91144098489063163</v>
      </c>
      <c r="I506" s="2">
        <f t="shared" si="68"/>
        <v>47.683448879421313</v>
      </c>
    </row>
    <row r="507" spans="1:9" ht="13.5" x14ac:dyDescent="0.25">
      <c r="A507" s="3">
        <f>TITRES_STAT!B510</f>
        <v>43041</v>
      </c>
      <c r="B507" s="5">
        <f>TITRES_STAT!D510</f>
        <v>0.9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1.6188868319096438E-3</v>
      </c>
      <c r="G507" s="2">
        <f t="shared" si="70"/>
        <v>1.7761839315399033E-3</v>
      </c>
      <c r="H507" s="2">
        <f t="shared" si="67"/>
        <v>0.91144098489063163</v>
      </c>
      <c r="I507" s="2">
        <f t="shared" si="68"/>
        <v>47.683448879421313</v>
      </c>
    </row>
    <row r="508" spans="1:9" ht="13.5" x14ac:dyDescent="0.25">
      <c r="A508" s="3">
        <f>TITRES_STAT!B511</f>
        <v>43042</v>
      </c>
      <c r="B508" s="5">
        <f>TITRES_STAT!D511</f>
        <v>0.9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1.5032520582018119E-3</v>
      </c>
      <c r="G508" s="2">
        <f t="shared" si="70"/>
        <v>1.6493136507156245E-3</v>
      </c>
      <c r="H508" s="2">
        <f t="shared" si="67"/>
        <v>0.91144098489063152</v>
      </c>
      <c r="I508" s="2">
        <f t="shared" si="68"/>
        <v>47.683448879421313</v>
      </c>
    </row>
    <row r="509" spans="1:9" ht="13.5" x14ac:dyDescent="0.25">
      <c r="A509" s="3">
        <f>TITRES_STAT!B512</f>
        <v>43045</v>
      </c>
      <c r="B509" s="5">
        <f>TITRES_STAT!D512</f>
        <v>0.9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1.3958769111873969E-3</v>
      </c>
      <c r="G509" s="2">
        <f t="shared" si="71"/>
        <v>1.5315055328073656E-3</v>
      </c>
      <c r="H509" s="2">
        <f t="shared" si="67"/>
        <v>0.91144098489063163</v>
      </c>
      <c r="I509" s="2">
        <f t="shared" si="68"/>
        <v>47.683448879421313</v>
      </c>
    </row>
    <row r="510" spans="1:9" ht="13.5" x14ac:dyDescent="0.25">
      <c r="A510" s="3">
        <f>TITRES_STAT!B513</f>
        <v>43046</v>
      </c>
      <c r="B510" s="5">
        <f>TITRES_STAT!D513</f>
        <v>0.9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1.2961714175311542E-3</v>
      </c>
      <c r="G510" s="2">
        <f t="shared" si="71"/>
        <v>1.4221122804639822E-3</v>
      </c>
      <c r="H510" s="2">
        <f t="shared" si="67"/>
        <v>0.91144098489063174</v>
      </c>
      <c r="I510" s="2">
        <f t="shared" si="68"/>
        <v>47.68344887942132</v>
      </c>
    </row>
    <row r="511" spans="1:9" ht="13.5" x14ac:dyDescent="0.25">
      <c r="A511" s="3">
        <f>TITRES_STAT!B514</f>
        <v>43047</v>
      </c>
      <c r="B511" s="5">
        <f>TITRES_STAT!D514</f>
        <v>0.9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1.2035877448503575E-3</v>
      </c>
      <c r="G511" s="2">
        <f t="shared" si="71"/>
        <v>1.320532831859412E-3</v>
      </c>
      <c r="H511" s="2">
        <f t="shared" si="67"/>
        <v>0.91144098489063174</v>
      </c>
      <c r="I511" s="2">
        <f t="shared" si="68"/>
        <v>47.68344887942132</v>
      </c>
    </row>
    <row r="512" spans="1:9" ht="13.5" x14ac:dyDescent="0.25">
      <c r="A512" s="3">
        <f>TITRES_STAT!B515</f>
        <v>43048</v>
      </c>
      <c r="B512" s="5">
        <f>TITRES_STAT!D515</f>
        <v>0.9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1.1176171916467605E-3</v>
      </c>
      <c r="G512" s="2">
        <f t="shared" si="71"/>
        <v>1.2262090581551684E-3</v>
      </c>
      <c r="H512" s="2">
        <f t="shared" si="67"/>
        <v>0.91144098489063163</v>
      </c>
      <c r="I512" s="2">
        <f t="shared" si="68"/>
        <v>47.683448879421313</v>
      </c>
    </row>
    <row r="513" spans="1:9" ht="13.5" x14ac:dyDescent="0.25">
      <c r="A513" s="3">
        <f>TITRES_STAT!B516</f>
        <v>43049</v>
      </c>
      <c r="B513" s="5">
        <f>TITRES_STAT!D516</f>
        <v>0.9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1.0377873922434206E-3</v>
      </c>
      <c r="G513" s="2">
        <f t="shared" si="71"/>
        <v>1.1386226968583706E-3</v>
      </c>
      <c r="H513" s="2">
        <f t="shared" si="67"/>
        <v>0.91144098489063174</v>
      </c>
      <c r="I513" s="2">
        <f t="shared" si="68"/>
        <v>47.68344887942132</v>
      </c>
    </row>
    <row r="514" spans="1:9" ht="13.5" x14ac:dyDescent="0.25">
      <c r="A514" s="3">
        <f>TITRES_STAT!B517</f>
        <v>43052</v>
      </c>
      <c r="B514" s="5">
        <f>TITRES_STAT!D517</f>
        <v>0.9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9.6365972136889047E-4</v>
      </c>
      <c r="G514" s="2">
        <f t="shared" si="71"/>
        <v>1.0572925042256298E-3</v>
      </c>
      <c r="H514" s="2">
        <f t="shared" si="67"/>
        <v>0.91144098489063174</v>
      </c>
      <c r="I514" s="2">
        <f t="shared" si="68"/>
        <v>47.68344887942132</v>
      </c>
    </row>
    <row r="515" spans="1:9" ht="13.5" x14ac:dyDescent="0.25">
      <c r="A515" s="3">
        <f>TITRES_STAT!B518</f>
        <v>43053</v>
      </c>
      <c r="B515" s="5">
        <f>TITRES_STAT!D518</f>
        <v>0.9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8.9482688412825546E-4</v>
      </c>
      <c r="G515" s="2">
        <f t="shared" si="71"/>
        <v>9.8177161106665625E-4</v>
      </c>
      <c r="H515" s="2">
        <f t="shared" si="67"/>
        <v>0.91144098489063174</v>
      </c>
      <c r="I515" s="2">
        <f t="shared" si="68"/>
        <v>47.68344887942132</v>
      </c>
    </row>
    <row r="516" spans="1:9" ht="13.5" x14ac:dyDescent="0.25">
      <c r="A516" s="3">
        <f>TITRES_STAT!B519</f>
        <v>43054</v>
      </c>
      <c r="B516" s="5">
        <f>TITRES_STAT!D519</f>
        <v>0.9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8.3091067811909432E-4</v>
      </c>
      <c r="G516" s="2">
        <f t="shared" si="71"/>
        <v>9.1164506741903801E-4</v>
      </c>
      <c r="H516" s="2">
        <f t="shared" si="67"/>
        <v>0.91144098489063163</v>
      </c>
      <c r="I516" s="2">
        <f t="shared" si="68"/>
        <v>47.683448879421313</v>
      </c>
    </row>
    <row r="517" spans="1:9" ht="13.5" x14ac:dyDescent="0.25">
      <c r="A517" s="3">
        <f>TITRES_STAT!B520</f>
        <v>43055</v>
      </c>
      <c r="B517" s="5">
        <f>TITRES_STAT!D520</f>
        <v>0.9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7.7155991539630184E-4</v>
      </c>
      <c r="G517" s="2">
        <f t="shared" si="71"/>
        <v>8.4652756260339239E-4</v>
      </c>
      <c r="H517" s="2">
        <f t="shared" si="67"/>
        <v>0.91144098489063174</v>
      </c>
      <c r="I517" s="2">
        <f t="shared" si="68"/>
        <v>47.68344887942132</v>
      </c>
    </row>
    <row r="518" spans="1:9" ht="13.5" x14ac:dyDescent="0.25">
      <c r="A518" s="3">
        <f>TITRES_STAT!B521</f>
        <v>43056</v>
      </c>
      <c r="B518" s="5">
        <f>TITRES_STAT!D521</f>
        <v>0.92</v>
      </c>
      <c r="C518" s="2">
        <f t="shared" si="72"/>
        <v>2.0000000000000018E-2</v>
      </c>
      <c r="D518" s="2">
        <f t="shared" si="73"/>
        <v>2.0000000000000018E-2</v>
      </c>
      <c r="E518" s="2">
        <f t="shared" si="74"/>
        <v>0</v>
      </c>
      <c r="F518" s="2">
        <f t="shared" si="71"/>
        <v>2.1450199214394241E-3</v>
      </c>
      <c r="G518" s="2">
        <f t="shared" si="71"/>
        <v>7.8606130813172153E-4</v>
      </c>
      <c r="H518" s="2">
        <f t="shared" si="67"/>
        <v>2.7288201305030775</v>
      </c>
      <c r="I518" s="2">
        <f t="shared" si="68"/>
        <v>73.181865442646483</v>
      </c>
    </row>
    <row r="519" spans="1:9" ht="13.5" x14ac:dyDescent="0.25">
      <c r="A519" s="3">
        <f>TITRES_STAT!B522</f>
        <v>43059</v>
      </c>
      <c r="B519" s="5">
        <f>TITRES_STAT!D522</f>
        <v>0.92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1.9918042127651794E-3</v>
      </c>
      <c r="G519" s="2">
        <f t="shared" si="71"/>
        <v>7.2991407183659854E-4</v>
      </c>
      <c r="H519" s="2">
        <f t="shared" si="67"/>
        <v>2.7288201305030775</v>
      </c>
      <c r="I519" s="2">
        <f t="shared" si="68"/>
        <v>73.181865442646483</v>
      </c>
    </row>
    <row r="520" spans="1:9" ht="13.5" x14ac:dyDescent="0.25">
      <c r="A520" s="3">
        <f>TITRES_STAT!B523</f>
        <v>43060</v>
      </c>
      <c r="B520" s="5">
        <f>TITRES_STAT!D523</f>
        <v>0.96</v>
      </c>
      <c r="C520" s="2">
        <f t="shared" si="72"/>
        <v>3.9999999999999925E-2</v>
      </c>
      <c r="D520" s="2">
        <f t="shared" si="73"/>
        <v>3.9999999999999925E-2</v>
      </c>
      <c r="E520" s="2">
        <f t="shared" si="74"/>
        <v>0</v>
      </c>
      <c r="F520" s="2">
        <f t="shared" si="71"/>
        <v>4.7066753404248042E-3</v>
      </c>
      <c r="G520" s="2">
        <f t="shared" si="71"/>
        <v>6.7777735241969863E-4</v>
      </c>
      <c r="H520" s="2">
        <f t="shared" si="67"/>
        <v>6.944279450503533</v>
      </c>
      <c r="I520" s="2">
        <f t="shared" si="68"/>
        <v>87.412325985881367</v>
      </c>
    </row>
    <row r="521" spans="1:9" ht="13.5" x14ac:dyDescent="0.25">
      <c r="A521" s="3">
        <f>TITRES_STAT!B524</f>
        <v>43061</v>
      </c>
      <c r="B521" s="5">
        <f>TITRES_STAT!D524</f>
        <v>0.96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4.3704842446801754E-3</v>
      </c>
      <c r="G521" s="2">
        <f t="shared" si="71"/>
        <v>6.2936468438972023E-4</v>
      </c>
      <c r="H521" s="2">
        <f t="shared" si="67"/>
        <v>6.9442794505035321</v>
      </c>
      <c r="I521" s="2">
        <f t="shared" si="68"/>
        <v>87.412325985881367</v>
      </c>
    </row>
    <row r="522" spans="1:9" ht="13.5" x14ac:dyDescent="0.25">
      <c r="A522" s="3">
        <f>TITRES_STAT!B525</f>
        <v>43062</v>
      </c>
      <c r="B522" s="5">
        <f>TITRES_STAT!D525</f>
        <v>0.99</v>
      </c>
      <c r="C522" s="2">
        <f t="shared" si="72"/>
        <v>3.0000000000000027E-2</v>
      </c>
      <c r="D522" s="2">
        <f t="shared" si="73"/>
        <v>3.0000000000000027E-2</v>
      </c>
      <c r="E522" s="2">
        <f t="shared" si="74"/>
        <v>0</v>
      </c>
      <c r="F522" s="2">
        <f t="shared" si="71"/>
        <v>6.2011639414887359E-3</v>
      </c>
      <c r="G522" s="2">
        <f t="shared" si="71"/>
        <v>5.8441006407616879E-4</v>
      </c>
      <c r="H522" s="2">
        <f t="shared" si="67"/>
        <v>10.610980752515772</v>
      </c>
      <c r="I522" s="2">
        <f t="shared" si="68"/>
        <v>91.387463115178036</v>
      </c>
    </row>
    <row r="523" spans="1:9" ht="13.5" x14ac:dyDescent="0.25">
      <c r="A523" s="3">
        <f>TITRES_STAT!B526</f>
        <v>43063</v>
      </c>
      <c r="B523" s="5">
        <f>TITRES_STAT!D526</f>
        <v>1.01</v>
      </c>
      <c r="C523" s="2">
        <f t="shared" si="72"/>
        <v>2.0000000000000018E-2</v>
      </c>
      <c r="D523" s="2">
        <f t="shared" si="73"/>
        <v>2.0000000000000018E-2</v>
      </c>
      <c r="E523" s="2">
        <f t="shared" si="74"/>
        <v>0</v>
      </c>
      <c r="F523" s="2">
        <f t="shared" si="71"/>
        <v>7.1867950885252567E-3</v>
      </c>
      <c r="G523" s="2">
        <f t="shared" si="71"/>
        <v>5.4266648807072817E-4</v>
      </c>
      <c r="H523" s="2">
        <f t="shared" si="67"/>
        <v>13.243484251396355</v>
      </c>
      <c r="I523" s="2">
        <f t="shared" si="68"/>
        <v>92.979245932034047</v>
      </c>
    </row>
    <row r="524" spans="1:9" ht="13.5" x14ac:dyDescent="0.25">
      <c r="A524" s="3">
        <f>TITRES_STAT!B527</f>
        <v>43066</v>
      </c>
      <c r="B524" s="5">
        <f>TITRES_STAT!D527</f>
        <v>1.05</v>
      </c>
      <c r="C524" s="2">
        <f t="shared" si="72"/>
        <v>4.0000000000000036E-2</v>
      </c>
      <c r="D524" s="2">
        <f t="shared" si="73"/>
        <v>4.0000000000000036E-2</v>
      </c>
      <c r="E524" s="2">
        <f t="shared" si="74"/>
        <v>0</v>
      </c>
      <c r="F524" s="2">
        <f t="shared" si="71"/>
        <v>9.5305954393448845E-3</v>
      </c>
      <c r="G524" s="2">
        <f t="shared" si="71"/>
        <v>5.0390459606567621E-4</v>
      </c>
      <c r="H524" s="2">
        <f t="shared" si="67"/>
        <v>18.913491787446841</v>
      </c>
      <c r="I524" s="2">
        <f t="shared" si="68"/>
        <v>94.978278994594078</v>
      </c>
    </row>
    <row r="525" spans="1:9" ht="13.5" x14ac:dyDescent="0.25">
      <c r="A525" s="3">
        <f>TITRES_STAT!B528</f>
        <v>43067</v>
      </c>
      <c r="B525" s="5">
        <f>TITRES_STAT!D528</f>
        <v>1.0900000000000001</v>
      </c>
      <c r="C525" s="2">
        <f t="shared" si="72"/>
        <v>4.0000000000000036E-2</v>
      </c>
      <c r="D525" s="2">
        <f t="shared" si="73"/>
        <v>4.0000000000000036E-2</v>
      </c>
      <c r="E525" s="2">
        <f t="shared" si="74"/>
        <v>0</v>
      </c>
      <c r="F525" s="2">
        <f t="shared" ref="F525:G540" si="75">((F524*13)+D525)/14</f>
        <v>1.1706981479391683E-2</v>
      </c>
      <c r="G525" s="2">
        <f t="shared" si="75"/>
        <v>4.679114106324136E-4</v>
      </c>
      <c r="H525" s="2">
        <f t="shared" si="67"/>
        <v>25.019653749347366</v>
      </c>
      <c r="I525" s="2">
        <f t="shared" si="68"/>
        <v>96.156751317165075</v>
      </c>
    </row>
    <row r="526" spans="1:9" ht="13.5" x14ac:dyDescent="0.25">
      <c r="A526" s="3">
        <f>TITRES_STAT!B529</f>
        <v>43068</v>
      </c>
      <c r="B526" s="5">
        <f>TITRES_STAT!D529</f>
        <v>1.0900000000000001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1.0870768516577992E-2</v>
      </c>
      <c r="G526" s="2">
        <f t="shared" si="75"/>
        <v>4.3448916701581262E-4</v>
      </c>
      <c r="H526" s="2">
        <f t="shared" si="67"/>
        <v>25.01965374934737</v>
      </c>
      <c r="I526" s="2">
        <f t="shared" si="68"/>
        <v>96.156751317165075</v>
      </c>
    </row>
    <row r="527" spans="1:9" ht="13.5" x14ac:dyDescent="0.25">
      <c r="A527" s="3">
        <f>TITRES_STAT!B530</f>
        <v>43069</v>
      </c>
      <c r="B527" s="5">
        <f>TITRES_STAT!D530</f>
        <v>1.0900000000000001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1.0094285051108135E-2</v>
      </c>
      <c r="G527" s="2">
        <f t="shared" si="75"/>
        <v>4.0345422651468313E-4</v>
      </c>
      <c r="H527" s="2">
        <f t="shared" si="67"/>
        <v>25.01965374934737</v>
      </c>
      <c r="I527" s="2">
        <f t="shared" si="68"/>
        <v>96.156751317165075</v>
      </c>
    </row>
    <row r="528" spans="1:9" ht="13.5" x14ac:dyDescent="0.25">
      <c r="A528" s="3">
        <f>TITRES_STAT!B531</f>
        <v>43073</v>
      </c>
      <c r="B528" s="5">
        <f>TITRES_STAT!D531</f>
        <v>1.0900000000000001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9.373264690314697E-3</v>
      </c>
      <c r="G528" s="2">
        <f t="shared" si="75"/>
        <v>3.7463606747792008E-4</v>
      </c>
      <c r="H528" s="2">
        <f t="shared" si="67"/>
        <v>25.01965374934737</v>
      </c>
      <c r="I528" s="2">
        <f t="shared" si="68"/>
        <v>96.156751317165075</v>
      </c>
    </row>
    <row r="529" spans="1:9" ht="13.5" x14ac:dyDescent="0.25">
      <c r="A529" s="3">
        <f>TITRES_STAT!B532</f>
        <v>43074</v>
      </c>
      <c r="B529" s="5">
        <f>TITRES_STAT!D532</f>
        <v>1.0900000000000001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8.7037457838636482E-3</v>
      </c>
      <c r="G529" s="2">
        <f t="shared" si="75"/>
        <v>3.4787634837235435E-4</v>
      </c>
      <c r="H529" s="2">
        <f t="shared" ref="H529:H592" si="76">F529/G529</f>
        <v>25.019653749347373</v>
      </c>
      <c r="I529" s="2">
        <f t="shared" ref="I529:I592" si="77">IF(G529=0,100,100-(100/(1+H529)))</f>
        <v>96.156751317165075</v>
      </c>
    </row>
    <row r="530" spans="1:9" ht="13.5" x14ac:dyDescent="0.25">
      <c r="A530" s="3">
        <f>TITRES_STAT!B533</f>
        <v>43075</v>
      </c>
      <c r="B530" s="5">
        <f>TITRES_STAT!D533</f>
        <v>1.0900000000000001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8.082049656444816E-3</v>
      </c>
      <c r="G530" s="2">
        <f t="shared" si="75"/>
        <v>3.2302803777432907E-4</v>
      </c>
      <c r="H530" s="2">
        <f t="shared" si="76"/>
        <v>25.01965374934737</v>
      </c>
      <c r="I530" s="2">
        <f t="shared" si="77"/>
        <v>96.156751317165075</v>
      </c>
    </row>
    <row r="531" spans="1:9" ht="13.5" x14ac:dyDescent="0.25">
      <c r="A531" s="3">
        <f>TITRES_STAT!B534</f>
        <v>43076</v>
      </c>
      <c r="B531" s="5">
        <f>TITRES_STAT!D534</f>
        <v>1.0900000000000001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7.5047603952701865E-3</v>
      </c>
      <c r="G531" s="2">
        <f t="shared" si="75"/>
        <v>2.9995460650473414E-4</v>
      </c>
      <c r="H531" s="2">
        <f t="shared" si="76"/>
        <v>25.01965374934737</v>
      </c>
      <c r="I531" s="2">
        <f t="shared" si="77"/>
        <v>96.156751317165075</v>
      </c>
    </row>
    <row r="532" spans="1:9" ht="13.5" x14ac:dyDescent="0.25">
      <c r="A532" s="3">
        <f>TITRES_STAT!B535</f>
        <v>43077</v>
      </c>
      <c r="B532" s="5">
        <f>TITRES_STAT!D535</f>
        <v>1.0900000000000001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6.9687060813223159E-3</v>
      </c>
      <c r="G532" s="2">
        <f t="shared" si="75"/>
        <v>2.7852927746868167E-4</v>
      </c>
      <c r="H532" s="2">
        <f t="shared" si="76"/>
        <v>25.019653749347373</v>
      </c>
      <c r="I532" s="2">
        <f t="shared" si="77"/>
        <v>96.156751317165075</v>
      </c>
    </row>
    <row r="533" spans="1:9" ht="13.5" x14ac:dyDescent="0.25">
      <c r="A533" s="3">
        <f>TITRES_STAT!B536</f>
        <v>43080</v>
      </c>
      <c r="B533" s="5">
        <f>TITRES_STAT!D536</f>
        <v>1.0900000000000001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6.4709413612278653E-3</v>
      </c>
      <c r="G533" s="2">
        <f t="shared" si="75"/>
        <v>2.5863432907806156E-4</v>
      </c>
      <c r="H533" s="2">
        <f t="shared" si="76"/>
        <v>25.019653749347373</v>
      </c>
      <c r="I533" s="2">
        <f t="shared" si="77"/>
        <v>96.156751317165075</v>
      </c>
    </row>
    <row r="534" spans="1:9" ht="13.5" x14ac:dyDescent="0.25">
      <c r="A534" s="3">
        <f>TITRES_STAT!B537</f>
        <v>43081</v>
      </c>
      <c r="B534" s="5">
        <f>TITRES_STAT!D537</f>
        <v>1.0900000000000001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6.0087312639973038E-3</v>
      </c>
      <c r="G534" s="2">
        <f t="shared" si="75"/>
        <v>2.4016044842962859E-4</v>
      </c>
      <c r="H534" s="2">
        <f t="shared" si="76"/>
        <v>25.019653749347377</v>
      </c>
      <c r="I534" s="2">
        <f t="shared" si="77"/>
        <v>96.156751317165075</v>
      </c>
    </row>
    <row r="535" spans="1:9" ht="13.5" x14ac:dyDescent="0.25">
      <c r="A535" s="3">
        <f>TITRES_STAT!B538</f>
        <v>43082</v>
      </c>
      <c r="B535" s="5">
        <f>TITRES_STAT!D538</f>
        <v>1.0900000000000001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5.5795361737117823E-3</v>
      </c>
      <c r="G535" s="2">
        <f t="shared" si="75"/>
        <v>2.2300613068465511E-4</v>
      </c>
      <c r="H535" s="2">
        <f t="shared" si="76"/>
        <v>25.019653749347377</v>
      </c>
      <c r="I535" s="2">
        <f t="shared" si="77"/>
        <v>96.156751317165075</v>
      </c>
    </row>
    <row r="536" spans="1:9" ht="13.5" x14ac:dyDescent="0.25">
      <c r="A536" s="3">
        <f>TITRES_STAT!B539</f>
        <v>43083</v>
      </c>
      <c r="B536" s="5">
        <f>TITRES_STAT!D539</f>
        <v>1.0900000000000001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5.180997875589512E-3</v>
      </c>
      <c r="G536" s="2">
        <f t="shared" si="75"/>
        <v>2.0707712135003691E-4</v>
      </c>
      <c r="H536" s="2">
        <f t="shared" si="76"/>
        <v>25.019653749347373</v>
      </c>
      <c r="I536" s="2">
        <f t="shared" si="77"/>
        <v>96.156751317165075</v>
      </c>
    </row>
    <row r="537" spans="1:9" ht="13.5" x14ac:dyDescent="0.25">
      <c r="A537" s="3">
        <f>TITRES_STAT!B540</f>
        <v>43084</v>
      </c>
      <c r="B537" s="5">
        <f>TITRES_STAT!D540</f>
        <v>1.0900000000000001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4.8109265987616905E-3</v>
      </c>
      <c r="G537" s="2">
        <f t="shared" si="75"/>
        <v>1.9228589839646285E-4</v>
      </c>
      <c r="H537" s="2">
        <f t="shared" si="76"/>
        <v>25.019653749347377</v>
      </c>
      <c r="I537" s="2">
        <f t="shared" si="77"/>
        <v>96.156751317165075</v>
      </c>
    </row>
    <row r="538" spans="1:9" ht="13.5" x14ac:dyDescent="0.25">
      <c r="A538" s="3">
        <f>TITRES_STAT!B541</f>
        <v>43087</v>
      </c>
      <c r="B538" s="5">
        <f>TITRES_STAT!D541</f>
        <v>1.0900000000000001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4.4672889845644272E-3</v>
      </c>
      <c r="G538" s="2">
        <f t="shared" si="75"/>
        <v>1.7855119136814406E-4</v>
      </c>
      <c r="H538" s="2">
        <f t="shared" si="76"/>
        <v>25.019653749347381</v>
      </c>
      <c r="I538" s="2">
        <f t="shared" si="77"/>
        <v>96.156751317165075</v>
      </c>
    </row>
    <row r="539" spans="1:9" ht="13.5" x14ac:dyDescent="0.25">
      <c r="A539" s="3">
        <f>TITRES_STAT!B542</f>
        <v>43088</v>
      </c>
      <c r="B539" s="5">
        <f>TITRES_STAT!D542</f>
        <v>1.0900000000000001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4.1481969142383966E-3</v>
      </c>
      <c r="G539" s="2">
        <f t="shared" si="75"/>
        <v>1.6579753484184805E-4</v>
      </c>
      <c r="H539" s="2">
        <f t="shared" si="76"/>
        <v>25.019653749347381</v>
      </c>
      <c r="I539" s="2">
        <f t="shared" si="77"/>
        <v>96.156751317165075</v>
      </c>
    </row>
    <row r="540" spans="1:9" ht="13.5" x14ac:dyDescent="0.25">
      <c r="A540" s="3">
        <f>TITRES_STAT!B543</f>
        <v>43089</v>
      </c>
      <c r="B540" s="5">
        <f>TITRES_STAT!D543</f>
        <v>1.0900000000000001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3.85189713464994E-3</v>
      </c>
      <c r="G540" s="2">
        <f t="shared" si="75"/>
        <v>1.5395485378171604E-4</v>
      </c>
      <c r="H540" s="2">
        <f t="shared" si="76"/>
        <v>25.019653749347384</v>
      </c>
      <c r="I540" s="2">
        <f t="shared" si="77"/>
        <v>96.156751317165075</v>
      </c>
    </row>
    <row r="541" spans="1:9" ht="13.5" x14ac:dyDescent="0.25">
      <c r="A541" s="3">
        <f>TITRES_STAT!B544</f>
        <v>43090</v>
      </c>
      <c r="B541" s="5">
        <f>TITRES_STAT!D544</f>
        <v>1.0900000000000001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3.5767616250320872E-3</v>
      </c>
      <c r="G541" s="2">
        <f t="shared" si="78"/>
        <v>1.4295807851159346E-4</v>
      </c>
      <c r="H541" s="2">
        <f t="shared" si="76"/>
        <v>25.019653749347384</v>
      </c>
      <c r="I541" s="2">
        <f t="shared" si="77"/>
        <v>96.156751317165075</v>
      </c>
    </row>
    <row r="542" spans="1:9" ht="13.5" x14ac:dyDescent="0.25">
      <c r="A542" s="3">
        <f>TITRES_STAT!B545</f>
        <v>43091</v>
      </c>
      <c r="B542" s="5">
        <f>TITRES_STAT!D545</f>
        <v>1.0900000000000001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3.3212786518155095E-3</v>
      </c>
      <c r="G542" s="2">
        <f t="shared" si="78"/>
        <v>1.3274678718933679E-4</v>
      </c>
      <c r="H542" s="2">
        <f t="shared" si="76"/>
        <v>25.019653749347384</v>
      </c>
      <c r="I542" s="2">
        <f t="shared" si="77"/>
        <v>96.156751317165075</v>
      </c>
    </row>
    <row r="543" spans="1:9" ht="13.5" x14ac:dyDescent="0.25">
      <c r="A543" s="3">
        <f>TITRES_STAT!B546</f>
        <v>43094</v>
      </c>
      <c r="B543" s="5">
        <f>TITRES_STAT!D546</f>
        <v>1.0900000000000001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3.0840444624001158E-3</v>
      </c>
      <c r="G543" s="2">
        <f t="shared" si="78"/>
        <v>1.2326487381866989E-4</v>
      </c>
      <c r="H543" s="2">
        <f t="shared" si="76"/>
        <v>25.019653749347381</v>
      </c>
      <c r="I543" s="2">
        <f t="shared" si="77"/>
        <v>96.156751317165075</v>
      </c>
    </row>
    <row r="544" spans="1:9" ht="13.5" x14ac:dyDescent="0.25">
      <c r="A544" s="3">
        <f>TITRES_STAT!B547</f>
        <v>43095</v>
      </c>
      <c r="B544" s="5">
        <f>TITRES_STAT!D547</f>
        <v>1.0900000000000001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2.8637555722286789E-3</v>
      </c>
      <c r="G544" s="2">
        <f t="shared" si="78"/>
        <v>1.144602399744792E-4</v>
      </c>
      <c r="H544" s="2">
        <f t="shared" si="76"/>
        <v>25.019653749347377</v>
      </c>
      <c r="I544" s="2">
        <f t="shared" si="77"/>
        <v>96.156751317165075</v>
      </c>
    </row>
    <row r="545" spans="1:9" ht="13.5" x14ac:dyDescent="0.25">
      <c r="A545" s="3">
        <f>TITRES_STAT!B548</f>
        <v>43096</v>
      </c>
      <c r="B545" s="5">
        <f>TITRES_STAT!D548</f>
        <v>1.0900000000000001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2.6592016027837733E-3</v>
      </c>
      <c r="G545" s="2">
        <f t="shared" si="78"/>
        <v>1.0628450854773069E-4</v>
      </c>
      <c r="H545" s="2">
        <f t="shared" si="76"/>
        <v>25.019653749347377</v>
      </c>
      <c r="I545" s="2">
        <f t="shared" si="77"/>
        <v>96.156751317165075</v>
      </c>
    </row>
    <row r="546" spans="1:9" ht="13.5" x14ac:dyDescent="0.25">
      <c r="A546" s="3">
        <f>TITRES_STAT!B549</f>
        <v>43097</v>
      </c>
      <c r="B546" s="5">
        <f>TITRES_STAT!D549</f>
        <v>1.0900000000000001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2.4692586311563609E-3</v>
      </c>
      <c r="G546" s="2">
        <f t="shared" si="78"/>
        <v>9.8692757937178497E-5</v>
      </c>
      <c r="H546" s="2">
        <f t="shared" si="76"/>
        <v>25.019653749347373</v>
      </c>
      <c r="I546" s="2">
        <f t="shared" si="77"/>
        <v>96.156751317165075</v>
      </c>
    </row>
    <row r="547" spans="1:9" ht="13.5" x14ac:dyDescent="0.25">
      <c r="A547" s="3">
        <f>TITRES_STAT!B550</f>
        <v>43098</v>
      </c>
      <c r="B547" s="5">
        <f>TITRES_STAT!D550</f>
        <v>1.06</v>
      </c>
      <c r="C547" s="2">
        <f t="shared" si="72"/>
        <v>-3.0000000000000027E-2</v>
      </c>
      <c r="D547" s="2">
        <f t="shared" si="73"/>
        <v>0</v>
      </c>
      <c r="E547" s="2">
        <f t="shared" si="74"/>
        <v>3.0000000000000027E-2</v>
      </c>
      <c r="F547" s="2">
        <f t="shared" si="78"/>
        <v>2.2928830146451925E-3</v>
      </c>
      <c r="G547" s="2">
        <f t="shared" si="78"/>
        <v>2.2345004180845248E-3</v>
      </c>
      <c r="H547" s="2">
        <f t="shared" si="76"/>
        <v>1.0261278074007767</v>
      </c>
      <c r="I547" s="2">
        <f t="shared" si="77"/>
        <v>50.644771946402898</v>
      </c>
    </row>
    <row r="548" spans="1:9" ht="13.5" x14ac:dyDescent="0.25">
      <c r="A548" s="3">
        <f>TITRES_STAT!B551</f>
        <v>43102</v>
      </c>
      <c r="B548" s="5">
        <f>TITRES_STAT!D551</f>
        <v>1.06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2.1291056564562501E-3</v>
      </c>
      <c r="G548" s="2">
        <f t="shared" si="78"/>
        <v>2.0748932453642016E-3</v>
      </c>
      <c r="H548" s="2">
        <f t="shared" si="76"/>
        <v>1.0261278074007767</v>
      </c>
      <c r="I548" s="2">
        <f t="shared" si="77"/>
        <v>50.644771946402898</v>
      </c>
    </row>
    <row r="549" spans="1:9" ht="13.5" x14ac:dyDescent="0.25">
      <c r="A549" s="3">
        <f>TITRES_STAT!B552</f>
        <v>43103</v>
      </c>
      <c r="B549" s="5">
        <f>TITRES_STAT!D552</f>
        <v>1.06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1.9770266809950895E-3</v>
      </c>
      <c r="G549" s="2">
        <f t="shared" si="78"/>
        <v>1.9266865849810444E-3</v>
      </c>
      <c r="H549" s="2">
        <f t="shared" si="76"/>
        <v>1.0261278074007767</v>
      </c>
      <c r="I549" s="2">
        <f t="shared" si="77"/>
        <v>50.644771946402898</v>
      </c>
    </row>
    <row r="550" spans="1:9" ht="13.5" x14ac:dyDescent="0.25">
      <c r="A550" s="3">
        <f>TITRES_STAT!B553</f>
        <v>43104</v>
      </c>
      <c r="B550" s="5">
        <f>TITRES_STAT!D553</f>
        <v>1.06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1.8358104894954403E-3</v>
      </c>
      <c r="G550" s="2">
        <f t="shared" si="78"/>
        <v>1.7890661146252556E-3</v>
      </c>
      <c r="H550" s="2">
        <f t="shared" si="76"/>
        <v>1.0261278074007767</v>
      </c>
      <c r="I550" s="2">
        <f t="shared" si="77"/>
        <v>50.644771946402898</v>
      </c>
    </row>
    <row r="551" spans="1:9" ht="13.5" x14ac:dyDescent="0.25">
      <c r="A551" s="3">
        <f>TITRES_STAT!B554</f>
        <v>43105</v>
      </c>
      <c r="B551" s="5">
        <f>TITRES_STAT!D554</f>
        <v>1.06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1.7046811688171946E-3</v>
      </c>
      <c r="G551" s="2">
        <f t="shared" si="78"/>
        <v>1.6612756778663087E-3</v>
      </c>
      <c r="H551" s="2">
        <f t="shared" si="76"/>
        <v>1.0261278074007769</v>
      </c>
      <c r="I551" s="2">
        <f t="shared" si="77"/>
        <v>50.644771946402912</v>
      </c>
    </row>
    <row r="552" spans="1:9" ht="13.5" x14ac:dyDescent="0.25">
      <c r="A552" s="3">
        <f>TITRES_STAT!B555</f>
        <v>43108</v>
      </c>
      <c r="B552" s="5">
        <f>TITRES_STAT!D555</f>
        <v>1.06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1.582918228187395E-3</v>
      </c>
      <c r="G552" s="2">
        <f t="shared" si="78"/>
        <v>1.5426131294472866E-3</v>
      </c>
      <c r="H552" s="2">
        <f t="shared" si="76"/>
        <v>1.0261278074007769</v>
      </c>
      <c r="I552" s="2">
        <f t="shared" si="77"/>
        <v>50.644771946402912</v>
      </c>
    </row>
    <row r="553" spans="1:9" ht="13.5" x14ac:dyDescent="0.25">
      <c r="A553" s="3">
        <f>TITRES_STAT!B556</f>
        <v>43109</v>
      </c>
      <c r="B553" s="5">
        <f>TITRES_STAT!D556</f>
        <v>1.06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1.4698526404597239E-3</v>
      </c>
      <c r="G553" s="2">
        <f t="shared" si="78"/>
        <v>1.4324264773439091E-3</v>
      </c>
      <c r="H553" s="2">
        <f t="shared" si="76"/>
        <v>1.0261278074007767</v>
      </c>
      <c r="I553" s="2">
        <f t="shared" si="77"/>
        <v>50.644771946402898</v>
      </c>
    </row>
    <row r="554" spans="1:9" ht="13.5" x14ac:dyDescent="0.25">
      <c r="A554" s="3">
        <f>TITRES_STAT!B557</f>
        <v>43110</v>
      </c>
      <c r="B554" s="5">
        <f>TITRES_STAT!D557</f>
        <v>1.06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1.3648631661411722E-3</v>
      </c>
      <c r="G554" s="2">
        <f t="shared" si="78"/>
        <v>1.3301103003907726E-3</v>
      </c>
      <c r="H554" s="2">
        <f t="shared" si="76"/>
        <v>1.0261278074007769</v>
      </c>
      <c r="I554" s="2">
        <f t="shared" si="77"/>
        <v>50.644771946402912</v>
      </c>
    </row>
    <row r="555" spans="1:9" ht="13.5" x14ac:dyDescent="0.25">
      <c r="A555" s="3">
        <f>TITRES_STAT!B558</f>
        <v>43111</v>
      </c>
      <c r="B555" s="5">
        <f>TITRES_STAT!D558</f>
        <v>1.02</v>
      </c>
      <c r="C555" s="2">
        <f t="shared" si="72"/>
        <v>-4.0000000000000036E-2</v>
      </c>
      <c r="D555" s="2">
        <f t="shared" si="73"/>
        <v>0</v>
      </c>
      <c r="E555" s="2">
        <f t="shared" si="74"/>
        <v>4.0000000000000036E-2</v>
      </c>
      <c r="F555" s="2">
        <f t="shared" si="78"/>
        <v>1.2673729399882312E-3</v>
      </c>
      <c r="G555" s="2">
        <f t="shared" si="78"/>
        <v>4.0922452789342919E-3</v>
      </c>
      <c r="H555" s="2">
        <f t="shared" si="76"/>
        <v>0.30970111848190152</v>
      </c>
      <c r="I555" s="2">
        <f t="shared" si="77"/>
        <v>23.646701839949699</v>
      </c>
    </row>
    <row r="556" spans="1:9" ht="13.5" x14ac:dyDescent="0.25">
      <c r="A556" s="3">
        <f>TITRES_STAT!B559</f>
        <v>43112</v>
      </c>
      <c r="B556" s="5">
        <f>TITRES_STAT!D559</f>
        <v>0.98</v>
      </c>
      <c r="C556" s="2">
        <f t="shared" si="72"/>
        <v>-4.0000000000000036E-2</v>
      </c>
      <c r="D556" s="2">
        <f t="shared" si="73"/>
        <v>0</v>
      </c>
      <c r="E556" s="2">
        <f t="shared" si="74"/>
        <v>4.0000000000000036E-2</v>
      </c>
      <c r="F556" s="2">
        <f t="shared" si="78"/>
        <v>1.1768463014176433E-3</v>
      </c>
      <c r="G556" s="2">
        <f t="shared" si="78"/>
        <v>6.6570849018675595E-3</v>
      </c>
      <c r="H556" s="2">
        <f t="shared" si="76"/>
        <v>0.1767810263449538</v>
      </c>
      <c r="I556" s="2">
        <f t="shared" si="77"/>
        <v>15.022423236549827</v>
      </c>
    </row>
    <row r="557" spans="1:9" ht="13.5" x14ac:dyDescent="0.25">
      <c r="A557" s="3">
        <f>TITRES_STAT!B560</f>
        <v>43115</v>
      </c>
      <c r="B557" s="5">
        <f>TITRES_STAT!D560</f>
        <v>0.94</v>
      </c>
      <c r="C557" s="2">
        <f t="shared" si="72"/>
        <v>-4.0000000000000036E-2</v>
      </c>
      <c r="D557" s="2">
        <f t="shared" si="73"/>
        <v>0</v>
      </c>
      <c r="E557" s="2">
        <f t="shared" si="74"/>
        <v>4.0000000000000036E-2</v>
      </c>
      <c r="F557" s="2">
        <f t="shared" ref="F557:G572" si="79">((F556*13)+D557)/14</f>
        <v>1.092785851316383E-3</v>
      </c>
      <c r="G557" s="2">
        <f t="shared" si="79"/>
        <v>9.0387216945913094E-3</v>
      </c>
      <c r="H557" s="2">
        <f t="shared" si="76"/>
        <v>0.12090048662194083</v>
      </c>
      <c r="I557" s="2">
        <f t="shared" si="77"/>
        <v>10.786014286272518</v>
      </c>
    </row>
    <row r="558" spans="1:9" ht="13.5" x14ac:dyDescent="0.25">
      <c r="A558" s="3">
        <f>TITRES_STAT!B561</f>
        <v>43116</v>
      </c>
      <c r="B558" s="5">
        <f>TITRES_STAT!D561</f>
        <v>0.9</v>
      </c>
      <c r="C558" s="2">
        <f t="shared" si="72"/>
        <v>-3.9999999999999925E-2</v>
      </c>
      <c r="D558" s="2">
        <f t="shared" si="73"/>
        <v>0</v>
      </c>
      <c r="E558" s="2">
        <f t="shared" si="74"/>
        <v>3.9999999999999925E-2</v>
      </c>
      <c r="F558" s="2">
        <f t="shared" si="79"/>
        <v>1.0147297190794984E-3</v>
      </c>
      <c r="G558" s="2">
        <f t="shared" si="79"/>
        <v>1.1250241573549067E-2</v>
      </c>
      <c r="H558" s="2">
        <f t="shared" si="76"/>
        <v>9.019626044877771E-2</v>
      </c>
      <c r="I558" s="2">
        <f t="shared" si="77"/>
        <v>8.2733966094920106</v>
      </c>
    </row>
    <row r="559" spans="1:9" ht="13.5" x14ac:dyDescent="0.25">
      <c r="A559" s="3">
        <f>TITRES_STAT!B562</f>
        <v>43117</v>
      </c>
      <c r="B559" s="5">
        <f>TITRES_STAT!D562</f>
        <v>0.9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9.4224902485953428E-4</v>
      </c>
      <c r="G559" s="2">
        <f t="shared" si="79"/>
        <v>1.0446652889724134E-2</v>
      </c>
      <c r="H559" s="2">
        <f t="shared" si="76"/>
        <v>9.019626044877771E-2</v>
      </c>
      <c r="I559" s="2">
        <f t="shared" si="77"/>
        <v>8.2733966094920106</v>
      </c>
    </row>
    <row r="560" spans="1:9" ht="13.5" x14ac:dyDescent="0.25">
      <c r="A560" s="3">
        <f>TITRES_STAT!B563</f>
        <v>43118</v>
      </c>
      <c r="B560" s="5">
        <f>TITRES_STAT!D563</f>
        <v>0.94</v>
      </c>
      <c r="C560" s="2">
        <f t="shared" si="72"/>
        <v>3.9999999999999925E-2</v>
      </c>
      <c r="D560" s="2">
        <f t="shared" si="73"/>
        <v>3.9999999999999925E-2</v>
      </c>
      <c r="E560" s="2">
        <f t="shared" si="74"/>
        <v>0</v>
      </c>
      <c r="F560" s="2">
        <f t="shared" si="79"/>
        <v>3.7320883802267049E-3</v>
      </c>
      <c r="G560" s="2">
        <f t="shared" si="79"/>
        <v>9.7004633976009811E-3</v>
      </c>
      <c r="H560" s="2">
        <f t="shared" si="76"/>
        <v>0.38473299957501894</v>
      </c>
      <c r="I560" s="2">
        <f t="shared" si="77"/>
        <v>27.783912111078109</v>
      </c>
    </row>
    <row r="561" spans="1:9" ht="13.5" x14ac:dyDescent="0.25">
      <c r="A561" s="3">
        <f>TITRES_STAT!B564</f>
        <v>43119</v>
      </c>
      <c r="B561" s="5">
        <f>TITRES_STAT!D564</f>
        <v>0.94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3.4655106387819399E-3</v>
      </c>
      <c r="G561" s="2">
        <f t="shared" si="79"/>
        <v>9.0075731549151966E-3</v>
      </c>
      <c r="H561" s="2">
        <f t="shared" si="76"/>
        <v>0.38473299957501889</v>
      </c>
      <c r="I561" s="2">
        <f t="shared" si="77"/>
        <v>27.783912111078109</v>
      </c>
    </row>
    <row r="562" spans="1:9" ht="13.5" x14ac:dyDescent="0.25">
      <c r="A562" s="3">
        <f>TITRES_STAT!B565</f>
        <v>43122</v>
      </c>
      <c r="B562" s="5">
        <f>TITRES_STAT!D565</f>
        <v>0.94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3.21797416458323E-3</v>
      </c>
      <c r="G562" s="2">
        <f t="shared" si="79"/>
        <v>8.3641750724212545E-3</v>
      </c>
      <c r="H562" s="2">
        <f t="shared" si="76"/>
        <v>0.38473299957501889</v>
      </c>
      <c r="I562" s="2">
        <f t="shared" si="77"/>
        <v>27.783912111078109</v>
      </c>
    </row>
    <row r="563" spans="1:9" ht="13.5" x14ac:dyDescent="0.25">
      <c r="A563" s="3">
        <f>TITRES_STAT!B566</f>
        <v>43123</v>
      </c>
      <c r="B563" s="5">
        <f>TITRES_STAT!D566</f>
        <v>0.94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2.9881188671129996E-3</v>
      </c>
      <c r="G563" s="2">
        <f t="shared" si="79"/>
        <v>7.7667339958197362E-3</v>
      </c>
      <c r="H563" s="2">
        <f t="shared" si="76"/>
        <v>0.38473299957501894</v>
      </c>
      <c r="I563" s="2">
        <f t="shared" si="77"/>
        <v>27.783912111078109</v>
      </c>
    </row>
    <row r="564" spans="1:9" ht="13.5" x14ac:dyDescent="0.25">
      <c r="A564" s="3">
        <f>TITRES_STAT!B567</f>
        <v>43124</v>
      </c>
      <c r="B564" s="5">
        <f>TITRES_STAT!D567</f>
        <v>0.94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2.7746818051763568E-3</v>
      </c>
      <c r="G564" s="2">
        <f t="shared" si="79"/>
        <v>7.2119672818326125E-3</v>
      </c>
      <c r="H564" s="2">
        <f t="shared" si="76"/>
        <v>0.38473299957501889</v>
      </c>
      <c r="I564" s="2">
        <f t="shared" si="77"/>
        <v>27.783912111078109</v>
      </c>
    </row>
    <row r="565" spans="1:9" ht="13.5" x14ac:dyDescent="0.25">
      <c r="A565" s="3">
        <f>TITRES_STAT!B568</f>
        <v>43125</v>
      </c>
      <c r="B565" s="5">
        <f>TITRES_STAT!D568</f>
        <v>0.96</v>
      </c>
      <c r="C565" s="2">
        <f t="shared" si="72"/>
        <v>2.0000000000000018E-2</v>
      </c>
      <c r="D565" s="2">
        <f t="shared" si="73"/>
        <v>2.0000000000000018E-2</v>
      </c>
      <c r="E565" s="2">
        <f t="shared" si="74"/>
        <v>0</v>
      </c>
      <c r="F565" s="2">
        <f t="shared" si="79"/>
        <v>4.0050616762351892E-3</v>
      </c>
      <c r="G565" s="2">
        <f t="shared" si="79"/>
        <v>6.6968267617017116E-3</v>
      </c>
      <c r="H565" s="2">
        <f t="shared" si="76"/>
        <v>0.59805364820538887</v>
      </c>
      <c r="I565" s="2">
        <f t="shared" si="77"/>
        <v>37.423878032943506</v>
      </c>
    </row>
    <row r="566" spans="1:9" ht="13.5" x14ac:dyDescent="0.25">
      <c r="A566" s="3">
        <f>TITRES_STAT!B569</f>
        <v>43126</v>
      </c>
      <c r="B566" s="5">
        <f>TITRES_STAT!D569</f>
        <v>0.96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3.7189858422183898E-3</v>
      </c>
      <c r="G566" s="2">
        <f t="shared" si="79"/>
        <v>6.2184819930087331E-3</v>
      </c>
      <c r="H566" s="2">
        <f t="shared" si="76"/>
        <v>0.59805364820538875</v>
      </c>
      <c r="I566" s="2">
        <f t="shared" si="77"/>
        <v>37.423878032943499</v>
      </c>
    </row>
    <row r="567" spans="1:9" ht="13.5" x14ac:dyDescent="0.25">
      <c r="A567" s="3">
        <f>TITRES_STAT!B570</f>
        <v>43129</v>
      </c>
      <c r="B567" s="5">
        <f>TITRES_STAT!D570</f>
        <v>0.94</v>
      </c>
      <c r="C567" s="2">
        <f t="shared" si="72"/>
        <v>-2.0000000000000018E-2</v>
      </c>
      <c r="D567" s="2">
        <f t="shared" si="73"/>
        <v>0</v>
      </c>
      <c r="E567" s="2">
        <f t="shared" si="74"/>
        <v>2.0000000000000018E-2</v>
      </c>
      <c r="F567" s="2">
        <f t="shared" si="79"/>
        <v>3.4533439963456473E-3</v>
      </c>
      <c r="G567" s="2">
        <f t="shared" si="79"/>
        <v>7.2028761363652537E-3</v>
      </c>
      <c r="H567" s="2">
        <f t="shared" si="76"/>
        <v>0.47943959204167136</v>
      </c>
      <c r="I567" s="2">
        <f t="shared" si="77"/>
        <v>32.406838009521579</v>
      </c>
    </row>
    <row r="568" spans="1:9" ht="13.5" x14ac:dyDescent="0.25">
      <c r="A568" s="3">
        <f>TITRES_STAT!B571</f>
        <v>43130</v>
      </c>
      <c r="B568" s="5">
        <f>TITRES_STAT!D571</f>
        <v>0.92</v>
      </c>
      <c r="C568" s="2">
        <f t="shared" si="72"/>
        <v>-1.9999999999999907E-2</v>
      </c>
      <c r="D568" s="2">
        <f t="shared" si="73"/>
        <v>0</v>
      </c>
      <c r="E568" s="2">
        <f t="shared" si="74"/>
        <v>1.9999999999999907E-2</v>
      </c>
      <c r="F568" s="2">
        <f t="shared" si="79"/>
        <v>3.2066765680352437E-3</v>
      </c>
      <c r="G568" s="2">
        <f t="shared" si="79"/>
        <v>8.1169564123391574E-3</v>
      </c>
      <c r="H568" s="2">
        <f t="shared" si="76"/>
        <v>0.39505898579922749</v>
      </c>
      <c r="I568" s="2">
        <f t="shared" si="77"/>
        <v>28.318443149763937</v>
      </c>
    </row>
    <row r="569" spans="1:9" ht="13.5" x14ac:dyDescent="0.25">
      <c r="A569" s="3">
        <f>TITRES_STAT!B572</f>
        <v>43131</v>
      </c>
      <c r="B569" s="5">
        <f>TITRES_STAT!D572</f>
        <v>0.88</v>
      </c>
      <c r="C569" s="2">
        <f t="shared" si="72"/>
        <v>-4.0000000000000036E-2</v>
      </c>
      <c r="D569" s="2">
        <f t="shared" si="73"/>
        <v>0</v>
      </c>
      <c r="E569" s="2">
        <f t="shared" si="74"/>
        <v>4.0000000000000036E-2</v>
      </c>
      <c r="F569" s="2">
        <f t="shared" si="79"/>
        <v>2.9776282417470117E-3</v>
      </c>
      <c r="G569" s="2">
        <f t="shared" si="79"/>
        <v>1.0394316668600649E-2</v>
      </c>
      <c r="H569" s="2">
        <f t="shared" si="76"/>
        <v>0.28646695465242927</v>
      </c>
      <c r="I569" s="2">
        <f t="shared" si="77"/>
        <v>22.26772740772229</v>
      </c>
    </row>
    <row r="570" spans="1:9" ht="13.5" x14ac:dyDescent="0.25">
      <c r="A570" s="3">
        <f>TITRES_STAT!B573</f>
        <v>43132</v>
      </c>
      <c r="B570" s="5">
        <f>TITRES_STAT!D573</f>
        <v>0.88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2.7649405101936538E-3</v>
      </c>
      <c r="G570" s="2">
        <f t="shared" si="79"/>
        <v>9.6518654779863162E-3</v>
      </c>
      <c r="H570" s="2">
        <f t="shared" si="76"/>
        <v>0.28646695465242927</v>
      </c>
      <c r="I570" s="2">
        <f t="shared" si="77"/>
        <v>22.26772740772229</v>
      </c>
    </row>
    <row r="571" spans="1:9" ht="13.5" x14ac:dyDescent="0.25">
      <c r="A571" s="3">
        <f>TITRES_STAT!B574</f>
        <v>43133</v>
      </c>
      <c r="B571" s="5">
        <f>TITRES_STAT!D574</f>
        <v>0.88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2.5674447594655355E-3</v>
      </c>
      <c r="G571" s="2">
        <f t="shared" si="79"/>
        <v>8.9624465152730072E-3</v>
      </c>
      <c r="H571" s="2">
        <f t="shared" si="76"/>
        <v>0.28646695465242927</v>
      </c>
      <c r="I571" s="2">
        <f t="shared" si="77"/>
        <v>22.26772740772229</v>
      </c>
    </row>
    <row r="572" spans="1:9" ht="13.5" x14ac:dyDescent="0.25">
      <c r="A572" s="3">
        <f>TITRES_STAT!B575</f>
        <v>43136</v>
      </c>
      <c r="B572" s="5">
        <f>TITRES_STAT!D575</f>
        <v>0.88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2.38405584807514E-3</v>
      </c>
      <c r="G572" s="2">
        <f t="shared" si="79"/>
        <v>8.3222717641820779E-3</v>
      </c>
      <c r="H572" s="2">
        <f t="shared" si="76"/>
        <v>0.28646695465242927</v>
      </c>
      <c r="I572" s="2">
        <f t="shared" si="77"/>
        <v>22.26772740772229</v>
      </c>
    </row>
    <row r="573" spans="1:9" ht="13.5" x14ac:dyDescent="0.25">
      <c r="A573" s="3">
        <f>TITRES_STAT!B576</f>
        <v>43137</v>
      </c>
      <c r="B573" s="5">
        <f>TITRES_STAT!D576</f>
        <v>0.88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2.2137661446412016E-3</v>
      </c>
      <c r="G573" s="2">
        <f t="shared" si="80"/>
        <v>7.727823781026215E-3</v>
      </c>
      <c r="H573" s="2">
        <f t="shared" si="76"/>
        <v>0.28646695465242933</v>
      </c>
      <c r="I573" s="2">
        <f t="shared" si="77"/>
        <v>22.267727407722305</v>
      </c>
    </row>
    <row r="574" spans="1:9" ht="13.5" x14ac:dyDescent="0.25">
      <c r="A574" s="3">
        <f>TITRES_STAT!B577</f>
        <v>43138</v>
      </c>
      <c r="B574" s="5">
        <f>TITRES_STAT!D577</f>
        <v>0.88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2.0556399914525444E-3</v>
      </c>
      <c r="G574" s="2">
        <f t="shared" si="80"/>
        <v>7.1758363680957714E-3</v>
      </c>
      <c r="H574" s="2">
        <f t="shared" si="76"/>
        <v>0.28646695465242933</v>
      </c>
      <c r="I574" s="2">
        <f t="shared" si="77"/>
        <v>22.267727407722305</v>
      </c>
    </row>
    <row r="575" spans="1:9" ht="13.5" x14ac:dyDescent="0.25">
      <c r="A575" s="3">
        <f>TITRES_STAT!B578</f>
        <v>43139</v>
      </c>
      <c r="B575" s="5">
        <f>TITRES_STAT!D578</f>
        <v>0.88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1.9088085634916484E-3</v>
      </c>
      <c r="G575" s="2">
        <f t="shared" si="80"/>
        <v>6.6632766275175016E-3</v>
      </c>
      <c r="H575" s="2">
        <f t="shared" si="76"/>
        <v>0.28646695465242933</v>
      </c>
      <c r="I575" s="2">
        <f t="shared" si="77"/>
        <v>22.267727407722305</v>
      </c>
    </row>
    <row r="576" spans="1:9" ht="13.5" x14ac:dyDescent="0.25">
      <c r="A576" s="3">
        <f>TITRES_STAT!B579</f>
        <v>43140</v>
      </c>
      <c r="B576" s="5">
        <f>TITRES_STAT!D579</f>
        <v>0.88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1.7724650946708165E-3</v>
      </c>
      <c r="G576" s="2">
        <f t="shared" si="80"/>
        <v>6.1873282969805371E-3</v>
      </c>
      <c r="H576" s="2">
        <f t="shared" si="76"/>
        <v>0.28646695465242938</v>
      </c>
      <c r="I576" s="2">
        <f t="shared" si="77"/>
        <v>22.267727407722305</v>
      </c>
    </row>
    <row r="577" spans="1:9" ht="13.5" x14ac:dyDescent="0.25">
      <c r="A577" s="3">
        <f>TITRES_STAT!B580</f>
        <v>43143</v>
      </c>
      <c r="B577" s="5">
        <f>TITRES_STAT!D580</f>
        <v>0.88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1.6458604450514725E-3</v>
      </c>
      <c r="G577" s="2">
        <f t="shared" si="80"/>
        <v>5.7453762757676413E-3</v>
      </c>
      <c r="H577" s="2">
        <f t="shared" si="76"/>
        <v>0.28646695465242938</v>
      </c>
      <c r="I577" s="2">
        <f t="shared" si="77"/>
        <v>22.267727407722305</v>
      </c>
    </row>
    <row r="578" spans="1:9" ht="13.5" x14ac:dyDescent="0.25">
      <c r="A578" s="3">
        <f>TITRES_STAT!B581</f>
        <v>43144</v>
      </c>
      <c r="B578" s="5">
        <f>TITRES_STAT!D581</f>
        <v>0.88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1.528298984690653E-3</v>
      </c>
      <c r="G578" s="2">
        <f t="shared" si="80"/>
        <v>5.3349922560699528E-3</v>
      </c>
      <c r="H578" s="2">
        <f t="shared" si="76"/>
        <v>0.28646695465242938</v>
      </c>
      <c r="I578" s="2">
        <f t="shared" si="77"/>
        <v>22.267727407722305</v>
      </c>
    </row>
    <row r="579" spans="1:9" ht="13.5" x14ac:dyDescent="0.25">
      <c r="A579" s="3">
        <f>TITRES_STAT!B582</f>
        <v>43145</v>
      </c>
      <c r="B579" s="5">
        <f>TITRES_STAT!D582</f>
        <v>0.88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1.4191347714984635E-3</v>
      </c>
      <c r="G579" s="2">
        <f t="shared" si="80"/>
        <v>4.9539213806363844E-3</v>
      </c>
      <c r="H579" s="2">
        <f t="shared" si="76"/>
        <v>0.28646695465242938</v>
      </c>
      <c r="I579" s="2">
        <f t="shared" si="77"/>
        <v>22.267727407722305</v>
      </c>
    </row>
    <row r="580" spans="1:9" ht="13.5" x14ac:dyDescent="0.25">
      <c r="A580" s="3">
        <f>TITRES_STAT!B583</f>
        <v>43146</v>
      </c>
      <c r="B580" s="5">
        <f>TITRES_STAT!D583</f>
        <v>0.88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1.317768002105716E-3</v>
      </c>
      <c r="G580" s="2">
        <f t="shared" si="80"/>
        <v>4.6000698534480718E-3</v>
      </c>
      <c r="H580" s="2">
        <f t="shared" si="76"/>
        <v>0.28646695465242933</v>
      </c>
      <c r="I580" s="2">
        <f t="shared" si="77"/>
        <v>22.267727407722305</v>
      </c>
    </row>
    <row r="581" spans="1:9" ht="13.5" x14ac:dyDescent="0.25">
      <c r="A581" s="3">
        <f>TITRES_STAT!B584</f>
        <v>43147</v>
      </c>
      <c r="B581" s="5">
        <f>TITRES_STAT!D584</f>
        <v>0.88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1.2236417162410219E-3</v>
      </c>
      <c r="G581" s="2">
        <f t="shared" si="80"/>
        <v>4.2714934353446383E-3</v>
      </c>
      <c r="H581" s="2">
        <f t="shared" si="76"/>
        <v>0.28646695465242927</v>
      </c>
      <c r="I581" s="2">
        <f t="shared" si="77"/>
        <v>22.26772740772229</v>
      </c>
    </row>
    <row r="582" spans="1:9" ht="13.5" x14ac:dyDescent="0.25">
      <c r="A582" s="3">
        <f>TITRES_STAT!B585</f>
        <v>43150</v>
      </c>
      <c r="B582" s="5">
        <f>TITRES_STAT!D585</f>
        <v>0.88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1.1362387365095202E-3</v>
      </c>
      <c r="G582" s="2">
        <f t="shared" si="80"/>
        <v>3.9663867613914496E-3</v>
      </c>
      <c r="H582" s="2">
        <f t="shared" si="76"/>
        <v>0.28646695465242927</v>
      </c>
      <c r="I582" s="2">
        <f t="shared" si="77"/>
        <v>22.26772740772229</v>
      </c>
    </row>
    <row r="583" spans="1:9" ht="13.5" x14ac:dyDescent="0.25">
      <c r="A583" s="3">
        <f>TITRES_STAT!B586</f>
        <v>43151</v>
      </c>
      <c r="B583" s="5">
        <f>TITRES_STAT!D586</f>
        <v>0.88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1.0550788267588401E-3</v>
      </c>
      <c r="G583" s="2">
        <f t="shared" si="80"/>
        <v>3.6830734212920601E-3</v>
      </c>
      <c r="H583" s="2">
        <f t="shared" si="76"/>
        <v>0.28646695465242927</v>
      </c>
      <c r="I583" s="2">
        <f t="shared" si="77"/>
        <v>22.26772740772229</v>
      </c>
    </row>
    <row r="584" spans="1:9" ht="13.5" x14ac:dyDescent="0.25">
      <c r="A584" s="3">
        <f>TITRES_STAT!B587</f>
        <v>43152</v>
      </c>
      <c r="B584" s="5">
        <f>TITRES_STAT!D587</f>
        <v>0.88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9.7971605341892298E-4</v>
      </c>
      <c r="G584" s="2">
        <f t="shared" si="80"/>
        <v>3.4199967483426268E-3</v>
      </c>
      <c r="H584" s="2">
        <f t="shared" si="76"/>
        <v>0.28646695465242933</v>
      </c>
      <c r="I584" s="2">
        <f t="shared" si="77"/>
        <v>22.267727407722305</v>
      </c>
    </row>
    <row r="585" spans="1:9" ht="13.5" x14ac:dyDescent="0.25">
      <c r="A585" s="3">
        <f>TITRES_STAT!B588</f>
        <v>43153</v>
      </c>
      <c r="B585" s="5">
        <f>TITRES_STAT!D588</f>
        <v>0.88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9.0973633531757131E-4</v>
      </c>
      <c r="G585" s="2">
        <f t="shared" si="80"/>
        <v>3.1757112663181532E-3</v>
      </c>
      <c r="H585" s="2">
        <f t="shared" si="76"/>
        <v>0.28646695465242933</v>
      </c>
      <c r="I585" s="2">
        <f t="shared" si="77"/>
        <v>22.267727407722305</v>
      </c>
    </row>
    <row r="586" spans="1:9" ht="13.5" x14ac:dyDescent="0.25">
      <c r="A586" s="3">
        <f>TITRES_STAT!B589</f>
        <v>43154</v>
      </c>
      <c r="B586" s="5">
        <f>TITRES_STAT!D589</f>
        <v>0.88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8.447551685091734E-4</v>
      </c>
      <c r="G586" s="2">
        <f t="shared" si="80"/>
        <v>2.948874747295428E-3</v>
      </c>
      <c r="H586" s="2">
        <f t="shared" si="76"/>
        <v>0.28646695465242933</v>
      </c>
      <c r="I586" s="2">
        <f t="shared" si="77"/>
        <v>22.267727407722305</v>
      </c>
    </row>
    <row r="587" spans="1:9" ht="13.5" x14ac:dyDescent="0.25">
      <c r="A587" s="3">
        <f>TITRES_STAT!B590</f>
        <v>43157</v>
      </c>
      <c r="B587" s="5">
        <f>TITRES_STAT!D590</f>
        <v>0.88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7.8441551361566107E-4</v>
      </c>
      <c r="G587" s="2">
        <f t="shared" si="80"/>
        <v>2.7382408367743259E-3</v>
      </c>
      <c r="H587" s="2">
        <f t="shared" si="76"/>
        <v>0.28646695465242938</v>
      </c>
      <c r="I587" s="2">
        <f t="shared" si="77"/>
        <v>22.267727407722305</v>
      </c>
    </row>
    <row r="588" spans="1:9" ht="13.5" x14ac:dyDescent="0.25">
      <c r="A588" s="3">
        <f>TITRES_STAT!B591</f>
        <v>43158</v>
      </c>
      <c r="B588" s="5">
        <f>TITRES_STAT!D591</f>
        <v>0.88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7.2838583407168532E-4</v>
      </c>
      <c r="G588" s="2">
        <f t="shared" si="80"/>
        <v>2.5426522055761597E-3</v>
      </c>
      <c r="H588" s="2">
        <f t="shared" si="76"/>
        <v>0.28646695465242938</v>
      </c>
      <c r="I588" s="2">
        <f t="shared" si="77"/>
        <v>22.267727407722305</v>
      </c>
    </row>
    <row r="589" spans="1:9" ht="13.5" x14ac:dyDescent="0.25">
      <c r="A589" s="3">
        <f>TITRES_STAT!B592</f>
        <v>43159</v>
      </c>
      <c r="B589" s="5">
        <f>TITRES_STAT!D592</f>
        <v>0.88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6.7635827449513632E-4</v>
      </c>
      <c r="G589" s="2">
        <f t="shared" si="84"/>
        <v>2.3610341908921481E-3</v>
      </c>
      <c r="H589" s="2">
        <f t="shared" si="76"/>
        <v>0.28646695465242938</v>
      </c>
      <c r="I589" s="2">
        <f t="shared" si="77"/>
        <v>22.267727407722305</v>
      </c>
    </row>
    <row r="590" spans="1:9" ht="13.5" x14ac:dyDescent="0.25">
      <c r="A590" s="3">
        <f>TITRES_STAT!B593</f>
        <v>43160</v>
      </c>
      <c r="B590" s="5">
        <f>TITRES_STAT!D593</f>
        <v>0.88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6.2804696917405519E-4</v>
      </c>
      <c r="G590" s="2">
        <f t="shared" si="84"/>
        <v>2.192388891542709E-3</v>
      </c>
      <c r="H590" s="2">
        <f t="shared" si="76"/>
        <v>0.28646695465242938</v>
      </c>
      <c r="I590" s="2">
        <f t="shared" si="77"/>
        <v>22.267727407722305</v>
      </c>
    </row>
    <row r="591" spans="1:9" ht="13.5" x14ac:dyDescent="0.25">
      <c r="A591" s="3">
        <f>TITRES_STAT!B594</f>
        <v>43161</v>
      </c>
      <c r="B591" s="5">
        <f>TITRES_STAT!D594</f>
        <v>0.88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5.8318647137590833E-4</v>
      </c>
      <c r="G591" s="2">
        <f t="shared" si="84"/>
        <v>2.0357896850039443E-3</v>
      </c>
      <c r="H591" s="2">
        <f t="shared" si="76"/>
        <v>0.28646695465242933</v>
      </c>
      <c r="I591" s="2">
        <f t="shared" si="77"/>
        <v>22.267727407722305</v>
      </c>
    </row>
    <row r="592" spans="1:9" ht="13.5" x14ac:dyDescent="0.25">
      <c r="A592" s="3">
        <f>TITRES_STAT!B595</f>
        <v>43164</v>
      </c>
      <c r="B592" s="5">
        <f>TITRES_STAT!D595</f>
        <v>0.88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5.4153029484905774E-4</v>
      </c>
      <c r="G592" s="2">
        <f t="shared" si="84"/>
        <v>1.8903761360750911E-3</v>
      </c>
      <c r="H592" s="2">
        <f t="shared" si="76"/>
        <v>0.28646695465242933</v>
      </c>
      <c r="I592" s="2">
        <f t="shared" si="77"/>
        <v>22.267727407722305</v>
      </c>
    </row>
    <row r="593" spans="1:9" ht="13.5" x14ac:dyDescent="0.25">
      <c r="A593" s="3">
        <f>TITRES_STAT!B596</f>
        <v>43165</v>
      </c>
      <c r="B593" s="5">
        <f>TITRES_STAT!D596</f>
        <v>0.88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5.0284955950269654E-4</v>
      </c>
      <c r="G593" s="2">
        <f t="shared" si="84"/>
        <v>1.7553492692125845E-3</v>
      </c>
      <c r="H593" s="2">
        <f t="shared" ref="H593:H656" si="85">F593/G593</f>
        <v>0.28646695465242938</v>
      </c>
      <c r="I593" s="2">
        <f t="shared" ref="I593:I656" si="86">IF(G593=0,100,100-(100/(1+H593)))</f>
        <v>22.267727407722305</v>
      </c>
    </row>
    <row r="594" spans="1:9" ht="13.5" x14ac:dyDescent="0.25">
      <c r="A594" s="3">
        <f>TITRES_STAT!B597</f>
        <v>43166</v>
      </c>
      <c r="B594" s="5">
        <f>TITRES_STAT!D597</f>
        <v>0.88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4.6693173382393252E-4</v>
      </c>
      <c r="G594" s="2">
        <f t="shared" si="84"/>
        <v>1.6299671785545426E-3</v>
      </c>
      <c r="H594" s="2">
        <f t="shared" si="85"/>
        <v>0.28646695465242944</v>
      </c>
      <c r="I594" s="2">
        <f t="shared" si="86"/>
        <v>22.267727407722305</v>
      </c>
    </row>
    <row r="595" spans="1:9" ht="13.5" x14ac:dyDescent="0.25">
      <c r="A595" s="3">
        <f>TITRES_STAT!B598</f>
        <v>43167</v>
      </c>
      <c r="B595" s="5">
        <f>TITRES_STAT!D598</f>
        <v>0.88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4.3357946712222308E-4</v>
      </c>
      <c r="G595" s="2">
        <f t="shared" si="84"/>
        <v>1.5135409515149325E-3</v>
      </c>
      <c r="H595" s="2">
        <f t="shared" si="85"/>
        <v>0.28646695465242944</v>
      </c>
      <c r="I595" s="2">
        <f t="shared" si="86"/>
        <v>22.267727407722305</v>
      </c>
    </row>
    <row r="596" spans="1:9" ht="13.5" x14ac:dyDescent="0.25">
      <c r="A596" s="3">
        <f>TITRES_STAT!B599</f>
        <v>43168</v>
      </c>
      <c r="B596" s="5">
        <f>TITRES_STAT!D599</f>
        <v>0.91</v>
      </c>
      <c r="C596" s="2">
        <f t="shared" si="81"/>
        <v>3.0000000000000027E-2</v>
      </c>
      <c r="D596" s="2">
        <f t="shared" si="82"/>
        <v>3.0000000000000027E-2</v>
      </c>
      <c r="E596" s="2">
        <f t="shared" si="83"/>
        <v>0</v>
      </c>
      <c r="F596" s="2">
        <f t="shared" si="84"/>
        <v>2.5454666480420663E-3</v>
      </c>
      <c r="G596" s="2">
        <f t="shared" si="84"/>
        <v>1.4054308835495801E-3</v>
      </c>
      <c r="H596" s="2">
        <f t="shared" si="85"/>
        <v>1.8111645886229513</v>
      </c>
      <c r="I596" s="2">
        <f t="shared" si="86"/>
        <v>64.427554187076254</v>
      </c>
    </row>
    <row r="597" spans="1:9" ht="13.5" x14ac:dyDescent="0.25">
      <c r="A597" s="3">
        <f>TITRES_STAT!B600</f>
        <v>43171</v>
      </c>
      <c r="B597" s="5">
        <f>TITRES_STAT!D600</f>
        <v>0.95</v>
      </c>
      <c r="C597" s="2">
        <f t="shared" si="81"/>
        <v>3.9999999999999925E-2</v>
      </c>
      <c r="D597" s="2">
        <f t="shared" si="82"/>
        <v>3.9999999999999925E-2</v>
      </c>
      <c r="E597" s="2">
        <f t="shared" si="83"/>
        <v>0</v>
      </c>
      <c r="F597" s="2">
        <f t="shared" si="84"/>
        <v>5.2207904588962E-3</v>
      </c>
      <c r="G597" s="2">
        <f t="shared" si="84"/>
        <v>1.3050429632960388E-3</v>
      </c>
      <c r="H597" s="2">
        <f t="shared" si="85"/>
        <v>4.0004740117601054</v>
      </c>
      <c r="I597" s="2">
        <f t="shared" si="86"/>
        <v>80.001895867307738</v>
      </c>
    </row>
    <row r="598" spans="1:9" ht="13.5" x14ac:dyDescent="0.25">
      <c r="A598" s="3">
        <f>TITRES_STAT!B601</f>
        <v>43172</v>
      </c>
      <c r="B598" s="5">
        <f>TITRES_STAT!D601</f>
        <v>0.99</v>
      </c>
      <c r="C598" s="2">
        <f t="shared" si="81"/>
        <v>4.0000000000000036E-2</v>
      </c>
      <c r="D598" s="2">
        <f t="shared" si="82"/>
        <v>4.0000000000000036E-2</v>
      </c>
      <c r="E598" s="2">
        <f t="shared" si="83"/>
        <v>0</v>
      </c>
      <c r="F598" s="2">
        <f t="shared" si="84"/>
        <v>7.7050197118321883E-3</v>
      </c>
      <c r="G598" s="2">
        <f t="shared" si="84"/>
        <v>1.2118256087748933E-3</v>
      </c>
      <c r="H598" s="2">
        <f t="shared" si="85"/>
        <v>6.3581918520616609</v>
      </c>
      <c r="I598" s="2">
        <f t="shared" si="86"/>
        <v>86.409704719511836</v>
      </c>
    </row>
    <row r="599" spans="1:9" ht="13.5" x14ac:dyDescent="0.25">
      <c r="A599" s="3">
        <f>TITRES_STAT!B602</f>
        <v>43173</v>
      </c>
      <c r="B599" s="5">
        <f>TITRES_STAT!D602</f>
        <v>1.03</v>
      </c>
      <c r="C599" s="2">
        <f t="shared" si="81"/>
        <v>4.0000000000000036E-2</v>
      </c>
      <c r="D599" s="2">
        <f t="shared" si="82"/>
        <v>4.0000000000000036E-2</v>
      </c>
      <c r="E599" s="2">
        <f t="shared" si="83"/>
        <v>0</v>
      </c>
      <c r="F599" s="2">
        <f t="shared" si="84"/>
        <v>1.0011804018129891E-2</v>
      </c>
      <c r="G599" s="2">
        <f t="shared" si="84"/>
        <v>1.1252666367195436E-3</v>
      </c>
      <c r="H599" s="2">
        <f t="shared" si="85"/>
        <v>8.8972726031556437</v>
      </c>
      <c r="I599" s="2">
        <f t="shared" si="86"/>
        <v>89.896206358091419</v>
      </c>
    </row>
    <row r="600" spans="1:9" ht="13.5" x14ac:dyDescent="0.25">
      <c r="A600" s="3">
        <f>TITRES_STAT!B603</f>
        <v>43174</v>
      </c>
      <c r="B600" s="5">
        <f>TITRES_STAT!D603</f>
        <v>1.07</v>
      </c>
      <c r="C600" s="2">
        <f t="shared" si="81"/>
        <v>4.0000000000000036E-2</v>
      </c>
      <c r="D600" s="2">
        <f t="shared" si="82"/>
        <v>4.0000000000000036E-2</v>
      </c>
      <c r="E600" s="2">
        <f t="shared" si="83"/>
        <v>0</v>
      </c>
      <c r="F600" s="2">
        <f t="shared" si="84"/>
        <v>1.2153818016834902E-2</v>
      </c>
      <c r="G600" s="2">
        <f t="shared" si="84"/>
        <v>1.0448904483824333E-3</v>
      </c>
      <c r="H600" s="2">
        <f t="shared" si="85"/>
        <v>11.631667258179936</v>
      </c>
      <c r="I600" s="2">
        <f t="shared" si="86"/>
        <v>92.083388680520969</v>
      </c>
    </row>
    <row r="601" spans="1:9" ht="13.5" x14ac:dyDescent="0.25">
      <c r="A601" s="3">
        <f>TITRES_STAT!B604</f>
        <v>43175</v>
      </c>
      <c r="B601" s="5">
        <f>TITRES_STAT!D604</f>
        <v>1.1100000000000001</v>
      </c>
      <c r="C601" s="2">
        <f t="shared" si="81"/>
        <v>4.0000000000000036E-2</v>
      </c>
      <c r="D601" s="2">
        <f t="shared" si="82"/>
        <v>4.0000000000000036E-2</v>
      </c>
      <c r="E601" s="2">
        <f t="shared" si="83"/>
        <v>0</v>
      </c>
      <c r="F601" s="2">
        <f t="shared" si="84"/>
        <v>1.414283101563241E-2</v>
      </c>
      <c r="G601" s="2">
        <f t="shared" si="84"/>
        <v>9.7025541635511667E-4</v>
      </c>
      <c r="H601" s="2">
        <f t="shared" si="85"/>
        <v>14.576399963590708</v>
      </c>
      <c r="I601" s="2">
        <f t="shared" si="86"/>
        <v>93.58003131444066</v>
      </c>
    </row>
    <row r="602" spans="1:9" ht="13.5" x14ac:dyDescent="0.25">
      <c r="A602" s="3">
        <f>TITRES_STAT!B605</f>
        <v>43178</v>
      </c>
      <c r="B602" s="5">
        <f>TITRES_STAT!D605</f>
        <v>1.1499999999999999</v>
      </c>
      <c r="C602" s="2">
        <f t="shared" si="81"/>
        <v>3.9999999999999813E-2</v>
      </c>
      <c r="D602" s="2">
        <f t="shared" si="82"/>
        <v>3.9999999999999813E-2</v>
      </c>
      <c r="E602" s="2">
        <f t="shared" si="83"/>
        <v>0</v>
      </c>
      <c r="F602" s="2">
        <f t="shared" si="84"/>
        <v>1.5989771657372941E-2</v>
      </c>
      <c r="G602" s="2">
        <f t="shared" si="84"/>
        <v>9.0095145804403693E-4</v>
      </c>
      <c r="H602" s="2">
        <f t="shared" si="85"/>
        <v>17.747650569417679</v>
      </c>
      <c r="I602" s="2">
        <f t="shared" si="86"/>
        <v>94.665998300441643</v>
      </c>
    </row>
    <row r="603" spans="1:9" ht="13.5" x14ac:dyDescent="0.25">
      <c r="A603" s="3">
        <f>TITRES_STAT!B606</f>
        <v>43180</v>
      </c>
      <c r="B603" s="5">
        <f>TITRES_STAT!D606</f>
        <v>1.2</v>
      </c>
      <c r="C603" s="2">
        <f t="shared" si="81"/>
        <v>5.0000000000000044E-2</v>
      </c>
      <c r="D603" s="2">
        <f t="shared" si="82"/>
        <v>5.0000000000000044E-2</v>
      </c>
      <c r="E603" s="2">
        <f t="shared" si="83"/>
        <v>0</v>
      </c>
      <c r="F603" s="2">
        <f t="shared" si="84"/>
        <v>1.8419073681846306E-2</v>
      </c>
      <c r="G603" s="2">
        <f t="shared" si="84"/>
        <v>8.3659778246946293E-4</v>
      </c>
      <c r="H603" s="2">
        <f t="shared" si="85"/>
        <v>22.016641769569393</v>
      </c>
      <c r="I603" s="2">
        <f t="shared" si="86"/>
        <v>95.655317530630754</v>
      </c>
    </row>
    <row r="604" spans="1:9" ht="13.5" x14ac:dyDescent="0.25">
      <c r="A604" s="3">
        <f>TITRES_STAT!B607</f>
        <v>43181</v>
      </c>
      <c r="B604" s="5">
        <f>TITRES_STAT!D607</f>
        <v>1.21</v>
      </c>
      <c r="C604" s="2">
        <f t="shared" si="81"/>
        <v>1.0000000000000009E-2</v>
      </c>
      <c r="D604" s="2">
        <f t="shared" si="82"/>
        <v>1.0000000000000009E-2</v>
      </c>
      <c r="E604" s="2">
        <f t="shared" si="83"/>
        <v>0</v>
      </c>
      <c r="F604" s="2">
        <f t="shared" si="84"/>
        <v>1.7817711276000143E-2</v>
      </c>
      <c r="G604" s="2">
        <f t="shared" si="84"/>
        <v>7.7684079800735843E-4</v>
      </c>
      <c r="H604" s="2">
        <f t="shared" si="85"/>
        <v>22.936116797294378</v>
      </c>
      <c r="I604" s="2">
        <f t="shared" si="86"/>
        <v>95.822212899157336</v>
      </c>
    </row>
    <row r="605" spans="1:9" ht="13.5" x14ac:dyDescent="0.25">
      <c r="A605" s="3">
        <f>TITRES_STAT!B608</f>
        <v>43182</v>
      </c>
      <c r="B605" s="5">
        <f>TITRES_STAT!D608</f>
        <v>1.21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1.6545017613428702E-2</v>
      </c>
      <c r="G605" s="2">
        <f t="shared" si="87"/>
        <v>7.2135216957826145E-4</v>
      </c>
      <c r="H605" s="2">
        <f t="shared" si="85"/>
        <v>22.936116797294375</v>
      </c>
      <c r="I605" s="2">
        <f t="shared" si="86"/>
        <v>95.822212899157336</v>
      </c>
    </row>
    <row r="606" spans="1:9" ht="13.5" x14ac:dyDescent="0.25">
      <c r="A606" s="3">
        <f>TITRES_STAT!B609</f>
        <v>43185</v>
      </c>
      <c r="B606" s="5">
        <f>TITRES_STAT!D609</f>
        <v>1.21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1.5363230641040938E-2</v>
      </c>
      <c r="G606" s="2">
        <f t="shared" si="87"/>
        <v>6.6982701460838558E-4</v>
      </c>
      <c r="H606" s="2">
        <f t="shared" si="85"/>
        <v>22.936116797294375</v>
      </c>
      <c r="I606" s="2">
        <f t="shared" si="86"/>
        <v>95.822212899157336</v>
      </c>
    </row>
    <row r="607" spans="1:9" ht="13.5" x14ac:dyDescent="0.25">
      <c r="A607" s="3">
        <f>TITRES_STAT!B610</f>
        <v>43186</v>
      </c>
      <c r="B607" s="5">
        <f>TITRES_STAT!D610</f>
        <v>1.21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1.4265857023823728E-2</v>
      </c>
      <c r="G607" s="2">
        <f t="shared" si="87"/>
        <v>6.2198222785064372E-4</v>
      </c>
      <c r="H607" s="2">
        <f t="shared" si="85"/>
        <v>22.936116797294378</v>
      </c>
      <c r="I607" s="2">
        <f t="shared" si="86"/>
        <v>95.822212899157336</v>
      </c>
    </row>
    <row r="608" spans="1:9" ht="13.5" x14ac:dyDescent="0.25">
      <c r="A608" s="3">
        <f>TITRES_STAT!B611</f>
        <v>43187</v>
      </c>
      <c r="B608" s="5">
        <f>TITRES_STAT!D611</f>
        <v>1.21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1.3246867236407747E-2</v>
      </c>
      <c r="G608" s="2">
        <f t="shared" si="87"/>
        <v>5.7755492586131208E-4</v>
      </c>
      <c r="H608" s="2">
        <f t="shared" si="85"/>
        <v>22.936116797294375</v>
      </c>
      <c r="I608" s="2">
        <f t="shared" si="86"/>
        <v>95.822212899157336</v>
      </c>
    </row>
    <row r="609" spans="1:9" ht="13.5" x14ac:dyDescent="0.25">
      <c r="A609" s="3">
        <f>TITRES_STAT!B612</f>
        <v>43188</v>
      </c>
      <c r="B609" s="5">
        <f>TITRES_STAT!D612</f>
        <v>1.21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1.2300662433807192E-2</v>
      </c>
      <c r="G609" s="2">
        <f t="shared" si="87"/>
        <v>5.3630100258550406E-4</v>
      </c>
      <c r="H609" s="2">
        <f t="shared" si="85"/>
        <v>22.936116797294371</v>
      </c>
      <c r="I609" s="2">
        <f t="shared" si="86"/>
        <v>95.822212899157336</v>
      </c>
    </row>
    <row r="610" spans="1:9" ht="13.5" x14ac:dyDescent="0.25">
      <c r="A610" s="3">
        <f>TITRES_STAT!B613</f>
        <v>43189</v>
      </c>
      <c r="B610" s="5">
        <f>TITRES_STAT!D613</f>
        <v>1.21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1.1422043688535249E-2</v>
      </c>
      <c r="G610" s="2">
        <f t="shared" si="87"/>
        <v>4.9799378811511089E-4</v>
      </c>
      <c r="H610" s="2">
        <f t="shared" si="85"/>
        <v>22.936116797294371</v>
      </c>
      <c r="I610" s="2">
        <f t="shared" si="86"/>
        <v>95.822212899157336</v>
      </c>
    </row>
    <row r="611" spans="1:9" ht="13.5" x14ac:dyDescent="0.25">
      <c r="A611" s="3">
        <f>TITRES_STAT!B614</f>
        <v>43192</v>
      </c>
      <c r="B611" s="5">
        <f>TITRES_STAT!D614</f>
        <v>1.2</v>
      </c>
      <c r="C611" s="2">
        <f t="shared" si="81"/>
        <v>-1.0000000000000009E-2</v>
      </c>
      <c r="D611" s="2">
        <f t="shared" si="82"/>
        <v>0</v>
      </c>
      <c r="E611" s="2">
        <f t="shared" si="83"/>
        <v>1.0000000000000009E-2</v>
      </c>
      <c r="F611" s="2">
        <f t="shared" si="87"/>
        <v>1.0606183425068446E-2</v>
      </c>
      <c r="G611" s="2">
        <f t="shared" si="87"/>
        <v>1.1767085175354607E-3</v>
      </c>
      <c r="H611" s="2">
        <f t="shared" si="85"/>
        <v>9.0134330354660861</v>
      </c>
      <c r="I611" s="2">
        <f t="shared" si="86"/>
        <v>90.013415015028812</v>
      </c>
    </row>
    <row r="612" spans="1:9" ht="13.5" x14ac:dyDescent="0.25">
      <c r="A612" s="3">
        <f>TITRES_STAT!B615</f>
        <v>43193</v>
      </c>
      <c r="B612" s="5">
        <f>TITRES_STAT!D615</f>
        <v>1.2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9.8485988947064149E-3</v>
      </c>
      <c r="G612" s="2">
        <f t="shared" si="87"/>
        <v>1.0926579091400707E-3</v>
      </c>
      <c r="H612" s="2">
        <f t="shared" si="85"/>
        <v>9.0134330354660879</v>
      </c>
      <c r="I612" s="2">
        <f t="shared" si="86"/>
        <v>90.013415015028826</v>
      </c>
    </row>
    <row r="613" spans="1:9" ht="13.5" x14ac:dyDescent="0.25">
      <c r="A613" s="3">
        <f>TITRES_STAT!B616</f>
        <v>43194</v>
      </c>
      <c r="B613" s="5">
        <f>TITRES_STAT!D616</f>
        <v>1.2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9.1451275450845273E-3</v>
      </c>
      <c r="G613" s="2">
        <f t="shared" si="87"/>
        <v>1.0146109156300655E-3</v>
      </c>
      <c r="H613" s="2">
        <f t="shared" si="85"/>
        <v>9.0134330354660879</v>
      </c>
      <c r="I613" s="2">
        <f t="shared" si="86"/>
        <v>90.013415015028826</v>
      </c>
    </row>
    <row r="614" spans="1:9" ht="13.5" x14ac:dyDescent="0.25">
      <c r="A614" s="3">
        <f>TITRES_STAT!B617</f>
        <v>43195</v>
      </c>
      <c r="B614" s="5">
        <f>TITRES_STAT!D617</f>
        <v>1.2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8.4919041490070617E-3</v>
      </c>
      <c r="G614" s="2">
        <f t="shared" si="87"/>
        <v>9.4213870737077504E-4</v>
      </c>
      <c r="H614" s="2">
        <f t="shared" si="85"/>
        <v>9.0134330354660879</v>
      </c>
      <c r="I614" s="2">
        <f t="shared" si="86"/>
        <v>90.013415015028826</v>
      </c>
    </row>
    <row r="615" spans="1:9" ht="13.5" x14ac:dyDescent="0.25">
      <c r="A615" s="3">
        <f>TITRES_STAT!B618</f>
        <v>43196</v>
      </c>
      <c r="B615" s="5">
        <f>TITRES_STAT!D618</f>
        <v>1.2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7.8853395669351289E-3</v>
      </c>
      <c r="G615" s="2">
        <f t="shared" si="87"/>
        <v>8.7484308541571968E-4</v>
      </c>
      <c r="H615" s="2">
        <f t="shared" si="85"/>
        <v>9.0134330354660879</v>
      </c>
      <c r="I615" s="2">
        <f t="shared" si="86"/>
        <v>90.013415015028826</v>
      </c>
    </row>
    <row r="616" spans="1:9" ht="13.5" x14ac:dyDescent="0.25">
      <c r="A616" s="3">
        <f>TITRES_STAT!B619</f>
        <v>43200</v>
      </c>
      <c r="B616" s="5">
        <f>TITRES_STAT!D619</f>
        <v>1.2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7.3221010264397628E-3</v>
      </c>
      <c r="G616" s="2">
        <f t="shared" si="87"/>
        <v>8.123542936003111E-4</v>
      </c>
      <c r="H616" s="2">
        <f t="shared" si="85"/>
        <v>9.0134330354660896</v>
      </c>
      <c r="I616" s="2">
        <f t="shared" si="86"/>
        <v>90.013415015028826</v>
      </c>
    </row>
    <row r="617" spans="1:9" ht="13.5" x14ac:dyDescent="0.25">
      <c r="A617" s="3">
        <f>TITRES_STAT!B620</f>
        <v>43201</v>
      </c>
      <c r="B617" s="5">
        <f>TITRES_STAT!D620</f>
        <v>1.2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6.7990938102654936E-3</v>
      </c>
      <c r="G617" s="2">
        <f t="shared" si="87"/>
        <v>7.5432898691457466E-4</v>
      </c>
      <c r="H617" s="2">
        <f t="shared" si="85"/>
        <v>9.0134330354660879</v>
      </c>
      <c r="I617" s="2">
        <f t="shared" si="86"/>
        <v>90.013415015028826</v>
      </c>
    </row>
    <row r="618" spans="1:9" ht="13.5" x14ac:dyDescent="0.25">
      <c r="A618" s="3">
        <f>TITRES_STAT!B621</f>
        <v>43202</v>
      </c>
      <c r="B618" s="5">
        <f>TITRES_STAT!D621</f>
        <v>1.2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6.3134442523893868E-3</v>
      </c>
      <c r="G618" s="2">
        <f t="shared" si="87"/>
        <v>7.0044834499210509E-4</v>
      </c>
      <c r="H618" s="2">
        <f t="shared" si="85"/>
        <v>9.0134330354660879</v>
      </c>
      <c r="I618" s="2">
        <f t="shared" si="86"/>
        <v>90.013415015028826</v>
      </c>
    </row>
    <row r="619" spans="1:9" ht="13.5" x14ac:dyDescent="0.25">
      <c r="A619" s="3">
        <f>TITRES_STAT!B622</f>
        <v>43203</v>
      </c>
      <c r="B619" s="5">
        <f>TITRES_STAT!D622</f>
        <v>1.21</v>
      </c>
      <c r="C619" s="2">
        <f t="shared" si="81"/>
        <v>1.0000000000000009E-2</v>
      </c>
      <c r="D619" s="2">
        <f t="shared" si="82"/>
        <v>1.0000000000000009E-2</v>
      </c>
      <c r="E619" s="2">
        <f t="shared" si="83"/>
        <v>0</v>
      </c>
      <c r="F619" s="2">
        <f t="shared" si="87"/>
        <v>6.5767696629330024E-3</v>
      </c>
      <c r="G619" s="2">
        <f t="shared" si="87"/>
        <v>6.5041632034981191E-4</v>
      </c>
      <c r="H619" s="2">
        <f t="shared" si="85"/>
        <v>10.111630746589867</v>
      </c>
      <c r="I619" s="2">
        <f t="shared" si="86"/>
        <v>91.000420885054183</v>
      </c>
    </row>
    <row r="620" spans="1:9" ht="13.5" x14ac:dyDescent="0.25">
      <c r="A620" s="3">
        <f>TITRES_STAT!B623</f>
        <v>43206</v>
      </c>
      <c r="B620" s="5">
        <f>TITRES_STAT!D623</f>
        <v>1.21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6.1070004012949309E-3</v>
      </c>
      <c r="G620" s="2">
        <f t="shared" si="87"/>
        <v>6.0395801175339679E-4</v>
      </c>
      <c r="H620" s="2">
        <f t="shared" si="85"/>
        <v>10.111630746589867</v>
      </c>
      <c r="I620" s="2">
        <f t="shared" si="86"/>
        <v>91.000420885054183</v>
      </c>
    </row>
    <row r="621" spans="1:9" ht="13.5" x14ac:dyDescent="0.25">
      <c r="A621" s="3">
        <f>TITRES_STAT!B624</f>
        <v>43207</v>
      </c>
      <c r="B621" s="5">
        <f>TITRES_STAT!D624</f>
        <v>1.21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5.6707860869167218E-3</v>
      </c>
      <c r="G621" s="2">
        <f t="shared" si="88"/>
        <v>5.6081815377101126E-4</v>
      </c>
      <c r="H621" s="2">
        <f t="shared" si="85"/>
        <v>10.111630746589867</v>
      </c>
      <c r="I621" s="2">
        <f t="shared" si="86"/>
        <v>91.000420885054183</v>
      </c>
    </row>
    <row r="622" spans="1:9" ht="13.5" x14ac:dyDescent="0.25">
      <c r="A622" s="3">
        <f>TITRES_STAT!B625</f>
        <v>43208</v>
      </c>
      <c r="B622" s="5">
        <f>TITRES_STAT!D625</f>
        <v>1.21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5.2657299378512422E-3</v>
      </c>
      <c r="G622" s="2">
        <f t="shared" si="88"/>
        <v>5.2075971421593908E-4</v>
      </c>
      <c r="H622" s="2">
        <f t="shared" si="85"/>
        <v>10.111630746589867</v>
      </c>
      <c r="I622" s="2">
        <f t="shared" si="86"/>
        <v>91.000420885054183</v>
      </c>
    </row>
    <row r="623" spans="1:9" ht="13.5" x14ac:dyDescent="0.25">
      <c r="A623" s="3">
        <f>TITRES_STAT!B626</f>
        <v>43209</v>
      </c>
      <c r="B623" s="5">
        <f>TITRES_STAT!D626</f>
        <v>1.24</v>
      </c>
      <c r="C623" s="2">
        <f t="shared" si="81"/>
        <v>3.0000000000000027E-2</v>
      </c>
      <c r="D623" s="2">
        <f t="shared" si="82"/>
        <v>3.0000000000000027E-2</v>
      </c>
      <c r="E623" s="2">
        <f t="shared" si="83"/>
        <v>0</v>
      </c>
      <c r="F623" s="2">
        <f t="shared" si="88"/>
        <v>7.0324635137190127E-3</v>
      </c>
      <c r="G623" s="2">
        <f t="shared" si="88"/>
        <v>4.8356259177194345E-4</v>
      </c>
      <c r="H623" s="2">
        <f t="shared" si="85"/>
        <v>14.54302634939066</v>
      </c>
      <c r="I623" s="2">
        <f t="shared" si="86"/>
        <v>93.566246511322404</v>
      </c>
    </row>
    <row r="624" spans="1:9" ht="13.5" x14ac:dyDescent="0.25">
      <c r="A624" s="3">
        <f>TITRES_STAT!B627</f>
        <v>43210</v>
      </c>
      <c r="B624" s="5">
        <f>TITRES_STAT!D627</f>
        <v>1.24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6.5301446913105113E-3</v>
      </c>
      <c r="G624" s="2">
        <f t="shared" si="88"/>
        <v>4.4902240664537605E-4</v>
      </c>
      <c r="H624" s="2">
        <f t="shared" si="85"/>
        <v>14.54302634939066</v>
      </c>
      <c r="I624" s="2">
        <f t="shared" si="86"/>
        <v>93.566246511322404</v>
      </c>
    </row>
    <row r="625" spans="1:9" ht="13.5" x14ac:dyDescent="0.25">
      <c r="A625" s="3">
        <f>TITRES_STAT!B628</f>
        <v>43213</v>
      </c>
      <c r="B625" s="5">
        <f>TITRES_STAT!D628</f>
        <v>1.24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6.0637057847883324E-3</v>
      </c>
      <c r="G625" s="2">
        <f t="shared" si="88"/>
        <v>4.1694937759927775E-4</v>
      </c>
      <c r="H625" s="2">
        <f t="shared" si="85"/>
        <v>14.54302634939066</v>
      </c>
      <c r="I625" s="2">
        <f t="shared" si="86"/>
        <v>93.566246511322404</v>
      </c>
    </row>
    <row r="626" spans="1:9" ht="13.5" x14ac:dyDescent="0.25">
      <c r="A626" s="3">
        <f>TITRES_STAT!B629</f>
        <v>43214</v>
      </c>
      <c r="B626" s="5">
        <f>TITRES_STAT!D629</f>
        <v>1.2</v>
      </c>
      <c r="C626" s="2">
        <f t="shared" si="81"/>
        <v>-4.0000000000000036E-2</v>
      </c>
      <c r="D626" s="2">
        <f t="shared" si="82"/>
        <v>0</v>
      </c>
      <c r="E626" s="2">
        <f t="shared" si="83"/>
        <v>4.0000000000000036E-2</v>
      </c>
      <c r="F626" s="2">
        <f t="shared" si="88"/>
        <v>5.6305839430177366E-3</v>
      </c>
      <c r="G626" s="2">
        <f t="shared" si="88"/>
        <v>3.2443101363421887E-3</v>
      </c>
      <c r="H626" s="2">
        <f t="shared" si="85"/>
        <v>1.7355257994434412</v>
      </c>
      <c r="I626" s="2">
        <f t="shared" si="86"/>
        <v>63.443956543803907</v>
      </c>
    </row>
    <row r="627" spans="1:9" ht="13.5" x14ac:dyDescent="0.25">
      <c r="A627" s="3">
        <f>TITRES_STAT!B630</f>
        <v>43215</v>
      </c>
      <c r="B627" s="5">
        <f>TITRES_STAT!D630</f>
        <v>1.2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5.2283993756593265E-3</v>
      </c>
      <c r="G627" s="2">
        <f t="shared" si="88"/>
        <v>3.0125736980320325E-3</v>
      </c>
      <c r="H627" s="2">
        <f t="shared" si="85"/>
        <v>1.735525799443441</v>
      </c>
      <c r="I627" s="2">
        <f t="shared" si="86"/>
        <v>63.443956543803907</v>
      </c>
    </row>
    <row r="628" spans="1:9" ht="13.5" x14ac:dyDescent="0.25">
      <c r="A628" s="3">
        <f>TITRES_STAT!B631</f>
        <v>43216</v>
      </c>
      <c r="B628" s="5">
        <f>TITRES_STAT!D631</f>
        <v>1.25</v>
      </c>
      <c r="C628" s="2">
        <f t="shared" si="81"/>
        <v>5.0000000000000044E-2</v>
      </c>
      <c r="D628" s="2">
        <f t="shared" si="82"/>
        <v>5.0000000000000044E-2</v>
      </c>
      <c r="E628" s="2">
        <f t="shared" si="83"/>
        <v>0</v>
      </c>
      <c r="F628" s="2">
        <f t="shared" si="88"/>
        <v>8.4263708488265202E-3</v>
      </c>
      <c r="G628" s="2">
        <f t="shared" si="88"/>
        <v>2.7973898624583161E-3</v>
      </c>
      <c r="H628" s="2">
        <f t="shared" si="85"/>
        <v>3.0122261333361364</v>
      </c>
      <c r="I628" s="2">
        <f t="shared" si="86"/>
        <v>75.076180485158574</v>
      </c>
    </row>
    <row r="629" spans="1:9" ht="13.5" x14ac:dyDescent="0.25">
      <c r="A629" s="3">
        <f>TITRES_STAT!B632</f>
        <v>43217</v>
      </c>
      <c r="B629" s="5">
        <f>TITRES_STAT!D632</f>
        <v>1.25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7.8244872167674822E-3</v>
      </c>
      <c r="G629" s="2">
        <f t="shared" si="88"/>
        <v>2.5975763008541509E-3</v>
      </c>
      <c r="H629" s="2">
        <f t="shared" si="85"/>
        <v>3.012226133336136</v>
      </c>
      <c r="I629" s="2">
        <f t="shared" si="86"/>
        <v>75.076180485158559</v>
      </c>
    </row>
    <row r="630" spans="1:9" ht="13.5" x14ac:dyDescent="0.25">
      <c r="A630" s="3">
        <f>TITRES_STAT!B633</f>
        <v>43220</v>
      </c>
      <c r="B630" s="5">
        <f>TITRES_STAT!D633</f>
        <v>1.25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7.265595272712662E-3</v>
      </c>
      <c r="G630" s="2">
        <f t="shared" si="88"/>
        <v>2.4120351365074259E-3</v>
      </c>
      <c r="H630" s="2">
        <f t="shared" si="85"/>
        <v>3.012226133336136</v>
      </c>
      <c r="I630" s="2">
        <f t="shared" si="86"/>
        <v>75.076180485158559</v>
      </c>
    </row>
    <row r="631" spans="1:9" ht="13.5" x14ac:dyDescent="0.25">
      <c r="A631" s="3">
        <f>TITRES_STAT!B634</f>
        <v>43222</v>
      </c>
      <c r="B631" s="5">
        <f>TITRES_STAT!D634</f>
        <v>1.25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6.7466241818046144E-3</v>
      </c>
      <c r="G631" s="2">
        <f t="shared" si="88"/>
        <v>2.2397469124711814E-3</v>
      </c>
      <c r="H631" s="2">
        <f t="shared" si="85"/>
        <v>3.0122261333361355</v>
      </c>
      <c r="I631" s="2">
        <f t="shared" si="86"/>
        <v>75.076180485158559</v>
      </c>
    </row>
    <row r="632" spans="1:9" ht="13.5" x14ac:dyDescent="0.25">
      <c r="A632" s="3">
        <f>TITRES_STAT!B635</f>
        <v>43223</v>
      </c>
      <c r="B632" s="5">
        <f>TITRES_STAT!D635</f>
        <v>1.28</v>
      </c>
      <c r="C632" s="2">
        <f t="shared" si="81"/>
        <v>3.0000000000000027E-2</v>
      </c>
      <c r="D632" s="2">
        <f t="shared" si="82"/>
        <v>3.0000000000000027E-2</v>
      </c>
      <c r="E632" s="2">
        <f t="shared" si="83"/>
        <v>0</v>
      </c>
      <c r="F632" s="2">
        <f t="shared" si="88"/>
        <v>8.4075795973900004E-3</v>
      </c>
      <c r="G632" s="2">
        <f t="shared" si="88"/>
        <v>2.0797649901518112E-3</v>
      </c>
      <c r="H632" s="2">
        <f t="shared" si="85"/>
        <v>4.0425623266099375</v>
      </c>
      <c r="I632" s="2">
        <f t="shared" si="86"/>
        <v>80.168812297610415</v>
      </c>
    </row>
    <row r="633" spans="1:9" ht="13.5" x14ac:dyDescent="0.25">
      <c r="A633" s="3">
        <f>TITRES_STAT!B636</f>
        <v>43224</v>
      </c>
      <c r="B633" s="5">
        <f>TITRES_STAT!D636</f>
        <v>1.28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7.8070381975764288E-3</v>
      </c>
      <c r="G633" s="2">
        <f t="shared" si="88"/>
        <v>1.9312103479981104E-3</v>
      </c>
      <c r="H633" s="2">
        <f t="shared" si="85"/>
        <v>4.0425623266099375</v>
      </c>
      <c r="I633" s="2">
        <f t="shared" si="86"/>
        <v>80.168812297610415</v>
      </c>
    </row>
    <row r="634" spans="1:9" ht="13.5" x14ac:dyDescent="0.25">
      <c r="A634" s="3">
        <f>TITRES_STAT!B637</f>
        <v>43227</v>
      </c>
      <c r="B634" s="5">
        <f>TITRES_STAT!D637</f>
        <v>1.33</v>
      </c>
      <c r="C634" s="2">
        <f t="shared" si="81"/>
        <v>5.0000000000000044E-2</v>
      </c>
      <c r="D634" s="2">
        <f t="shared" si="82"/>
        <v>5.0000000000000044E-2</v>
      </c>
      <c r="E634" s="2">
        <f t="shared" si="83"/>
        <v>0</v>
      </c>
      <c r="F634" s="2">
        <f t="shared" si="88"/>
        <v>1.082082118346383E-2</v>
      </c>
      <c r="G634" s="2">
        <f t="shared" si="88"/>
        <v>1.7932667517125312E-3</v>
      </c>
      <c r="H634" s="2">
        <f t="shared" si="85"/>
        <v>6.034139189348255</v>
      </c>
      <c r="I634" s="2">
        <f t="shared" si="86"/>
        <v>85.783619387084457</v>
      </c>
    </row>
    <row r="635" spans="1:9" ht="13.5" x14ac:dyDescent="0.25">
      <c r="A635" s="3">
        <f>TITRES_STAT!B638</f>
        <v>43228</v>
      </c>
      <c r="B635" s="5">
        <f>TITRES_STAT!D638</f>
        <v>1.38</v>
      </c>
      <c r="C635" s="2">
        <f t="shared" si="81"/>
        <v>4.9999999999999822E-2</v>
      </c>
      <c r="D635" s="2">
        <f t="shared" si="82"/>
        <v>4.9999999999999822E-2</v>
      </c>
      <c r="E635" s="2">
        <f t="shared" si="83"/>
        <v>0</v>
      </c>
      <c r="F635" s="2">
        <f t="shared" si="88"/>
        <v>1.3619333956073546E-2</v>
      </c>
      <c r="G635" s="2">
        <f t="shared" si="88"/>
        <v>1.6651762694473505E-3</v>
      </c>
      <c r="H635" s="2">
        <f t="shared" si="85"/>
        <v>8.1789142722972024</v>
      </c>
      <c r="I635" s="2">
        <f t="shared" si="86"/>
        <v>89.105465305214892</v>
      </c>
    </row>
    <row r="636" spans="1:9" ht="13.5" x14ac:dyDescent="0.25">
      <c r="A636" s="3">
        <f>TITRES_STAT!B639</f>
        <v>43229</v>
      </c>
      <c r="B636" s="5">
        <f>TITRES_STAT!D639</f>
        <v>1.42</v>
      </c>
      <c r="C636" s="2">
        <f t="shared" si="81"/>
        <v>4.0000000000000036E-2</v>
      </c>
      <c r="D636" s="2">
        <f t="shared" si="82"/>
        <v>4.0000000000000036E-2</v>
      </c>
      <c r="E636" s="2">
        <f t="shared" si="83"/>
        <v>0</v>
      </c>
      <c r="F636" s="2">
        <f t="shared" si="88"/>
        <v>1.5503667244925438E-2</v>
      </c>
      <c r="G636" s="2">
        <f t="shared" si="88"/>
        <v>1.5462351073439683E-3</v>
      </c>
      <c r="H636" s="2">
        <f t="shared" si="85"/>
        <v>10.026720497607071</v>
      </c>
      <c r="I636" s="2">
        <f t="shared" si="86"/>
        <v>90.931120452205064</v>
      </c>
    </row>
    <row r="637" spans="1:9" ht="13.5" x14ac:dyDescent="0.25">
      <c r="A637" s="3">
        <f>TITRES_STAT!B640</f>
        <v>43230</v>
      </c>
      <c r="B637" s="5">
        <f>TITRES_STAT!D640</f>
        <v>1.42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1.4396262441716478E-2</v>
      </c>
      <c r="G637" s="2">
        <f t="shared" si="89"/>
        <v>1.435789742533685E-3</v>
      </c>
      <c r="H637" s="2">
        <f t="shared" si="85"/>
        <v>10.026720497607071</v>
      </c>
      <c r="I637" s="2">
        <f t="shared" si="86"/>
        <v>90.931120452205064</v>
      </c>
    </row>
    <row r="638" spans="1:9" ht="13.5" x14ac:dyDescent="0.25">
      <c r="A638" s="3">
        <f>TITRES_STAT!B641</f>
        <v>43231</v>
      </c>
      <c r="B638" s="5">
        <f>TITRES_STAT!D641</f>
        <v>1.42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1.3367957981593872E-2</v>
      </c>
      <c r="G638" s="2">
        <f t="shared" si="89"/>
        <v>1.3332333323527075E-3</v>
      </c>
      <c r="H638" s="2">
        <f t="shared" si="85"/>
        <v>10.026720497607071</v>
      </c>
      <c r="I638" s="2">
        <f t="shared" si="86"/>
        <v>90.931120452205064</v>
      </c>
    </row>
    <row r="639" spans="1:9" ht="13.5" x14ac:dyDescent="0.25">
      <c r="A639" s="3">
        <f>TITRES_STAT!B642</f>
        <v>43234</v>
      </c>
      <c r="B639" s="5">
        <f>TITRES_STAT!D642</f>
        <v>1.42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1.2413103840051452E-2</v>
      </c>
      <c r="G639" s="2">
        <f t="shared" si="89"/>
        <v>1.2380023800417999E-3</v>
      </c>
      <c r="H639" s="2">
        <f t="shared" si="85"/>
        <v>10.026720497607069</v>
      </c>
      <c r="I639" s="2">
        <f t="shared" si="86"/>
        <v>90.931120452205064</v>
      </c>
    </row>
    <row r="640" spans="1:9" ht="13.5" x14ac:dyDescent="0.25">
      <c r="A640" s="3">
        <f>TITRES_STAT!B643</f>
        <v>43235</v>
      </c>
      <c r="B640" s="5">
        <f>TITRES_STAT!D643</f>
        <v>1.45</v>
      </c>
      <c r="C640" s="2">
        <f t="shared" si="81"/>
        <v>3.0000000000000027E-2</v>
      </c>
      <c r="D640" s="2">
        <f t="shared" si="82"/>
        <v>3.0000000000000027E-2</v>
      </c>
      <c r="E640" s="2">
        <f t="shared" si="83"/>
        <v>0</v>
      </c>
      <c r="F640" s="2">
        <f t="shared" si="89"/>
        <v>1.3669310708619207E-2</v>
      </c>
      <c r="G640" s="2">
        <f t="shared" si="89"/>
        <v>1.1495736386102427E-3</v>
      </c>
      <c r="H640" s="2">
        <f t="shared" si="85"/>
        <v>11.890765627806571</v>
      </c>
      <c r="I640" s="2">
        <f t="shared" si="86"/>
        <v>92.242508871289175</v>
      </c>
    </row>
    <row r="641" spans="1:9" ht="13.5" x14ac:dyDescent="0.25">
      <c r="A641" s="3">
        <f>TITRES_STAT!B644</f>
        <v>43236</v>
      </c>
      <c r="B641" s="5">
        <f>TITRES_STAT!D644</f>
        <v>1.44</v>
      </c>
      <c r="C641" s="2">
        <f t="shared" si="81"/>
        <v>-1.0000000000000009E-2</v>
      </c>
      <c r="D641" s="2">
        <f t="shared" si="82"/>
        <v>0</v>
      </c>
      <c r="E641" s="2">
        <f t="shared" si="83"/>
        <v>1.0000000000000009E-2</v>
      </c>
      <c r="F641" s="2">
        <f t="shared" si="89"/>
        <v>1.2692931372289263E-2</v>
      </c>
      <c r="G641" s="2">
        <f t="shared" si="89"/>
        <v>1.7817469501380831E-3</v>
      </c>
      <c r="H641" s="2">
        <f t="shared" si="85"/>
        <v>7.1238687240663312</v>
      </c>
      <c r="I641" s="2">
        <f t="shared" si="86"/>
        <v>87.690593804924774</v>
      </c>
    </row>
    <row r="642" spans="1:9" ht="13.5" x14ac:dyDescent="0.25">
      <c r="A642" s="3">
        <f>TITRES_STAT!B645</f>
        <v>43237</v>
      </c>
      <c r="B642" s="5">
        <f>TITRES_STAT!D645</f>
        <v>1.4</v>
      </c>
      <c r="C642" s="2">
        <f t="shared" si="81"/>
        <v>-4.0000000000000036E-2</v>
      </c>
      <c r="D642" s="2">
        <f t="shared" si="82"/>
        <v>0</v>
      </c>
      <c r="E642" s="2">
        <f t="shared" si="83"/>
        <v>4.0000000000000036E-2</v>
      </c>
      <c r="F642" s="2">
        <f t="shared" si="89"/>
        <v>1.1786293417125743E-2</v>
      </c>
      <c r="G642" s="2">
        <f t="shared" si="89"/>
        <v>4.5116221679853659E-3</v>
      </c>
      <c r="H642" s="2">
        <f t="shared" si="85"/>
        <v>2.6124291836230675</v>
      </c>
      <c r="I642" s="2">
        <f t="shared" si="86"/>
        <v>72.317796441976057</v>
      </c>
    </row>
    <row r="643" spans="1:9" ht="13.5" x14ac:dyDescent="0.25">
      <c r="A643" s="3">
        <f>TITRES_STAT!B646</f>
        <v>43238</v>
      </c>
      <c r="B643" s="5">
        <f>TITRES_STAT!D646</f>
        <v>1.4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1.0944415315902475E-2</v>
      </c>
      <c r="G643" s="2">
        <f t="shared" si="89"/>
        <v>4.1893634417006966E-3</v>
      </c>
      <c r="H643" s="2">
        <f t="shared" si="85"/>
        <v>2.6124291836230675</v>
      </c>
      <c r="I643" s="2">
        <f t="shared" si="86"/>
        <v>72.317796441976057</v>
      </c>
    </row>
    <row r="644" spans="1:9" ht="13.5" x14ac:dyDescent="0.25">
      <c r="A644" s="3">
        <f>TITRES_STAT!B647</f>
        <v>43241</v>
      </c>
      <c r="B644" s="5">
        <f>TITRES_STAT!D647</f>
        <v>1.4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1.0162671364766585E-2</v>
      </c>
      <c r="G644" s="2">
        <f t="shared" si="89"/>
        <v>3.8901231958649329E-3</v>
      </c>
      <c r="H644" s="2">
        <f t="shared" si="85"/>
        <v>2.6124291836230675</v>
      </c>
      <c r="I644" s="2">
        <f t="shared" si="86"/>
        <v>72.317796441976057</v>
      </c>
    </row>
    <row r="645" spans="1:9" ht="13.5" x14ac:dyDescent="0.25">
      <c r="A645" s="3">
        <f>TITRES_STAT!B648</f>
        <v>43242</v>
      </c>
      <c r="B645" s="5">
        <f>TITRES_STAT!D648</f>
        <v>1.4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9.436766267283259E-3</v>
      </c>
      <c r="G645" s="2">
        <f t="shared" si="89"/>
        <v>3.6122572533031521E-3</v>
      </c>
      <c r="H645" s="2">
        <f t="shared" si="85"/>
        <v>2.612429183623068</v>
      </c>
      <c r="I645" s="2">
        <f t="shared" si="86"/>
        <v>72.317796441976071</v>
      </c>
    </row>
    <row r="646" spans="1:9" ht="13.5" x14ac:dyDescent="0.25">
      <c r="A646" s="3">
        <f>TITRES_STAT!B649</f>
        <v>43243</v>
      </c>
      <c r="B646" s="5">
        <f>TITRES_STAT!D649</f>
        <v>1.45</v>
      </c>
      <c r="C646" s="2">
        <f t="shared" si="90"/>
        <v>5.0000000000000044E-2</v>
      </c>
      <c r="D646" s="2">
        <f t="shared" si="91"/>
        <v>5.0000000000000044E-2</v>
      </c>
      <c r="E646" s="2">
        <f t="shared" si="92"/>
        <v>0</v>
      </c>
      <c r="F646" s="2">
        <f t="shared" si="89"/>
        <v>1.2334140105334457E-2</v>
      </c>
      <c r="G646" s="2">
        <f t="shared" si="89"/>
        <v>3.3542388780672125E-3</v>
      </c>
      <c r="H646" s="2">
        <f t="shared" si="85"/>
        <v>3.6771799963280087</v>
      </c>
      <c r="I646" s="2">
        <f t="shared" si="86"/>
        <v>78.619595551484309</v>
      </c>
    </row>
    <row r="647" spans="1:9" ht="13.5" x14ac:dyDescent="0.25">
      <c r="A647" s="3">
        <f>TITRES_STAT!B650</f>
        <v>43244</v>
      </c>
      <c r="B647" s="5">
        <f>TITRES_STAT!D650</f>
        <v>1.45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1.1453130097810568E-2</v>
      </c>
      <c r="G647" s="2">
        <f t="shared" si="89"/>
        <v>3.1146503867766975E-3</v>
      </c>
      <c r="H647" s="2">
        <f t="shared" si="85"/>
        <v>3.6771799963280087</v>
      </c>
      <c r="I647" s="2">
        <f t="shared" si="86"/>
        <v>78.619595551484309</v>
      </c>
    </row>
    <row r="648" spans="1:9" ht="13.5" x14ac:dyDescent="0.25">
      <c r="A648" s="3">
        <f>TITRES_STAT!B651</f>
        <v>43245</v>
      </c>
      <c r="B648" s="5">
        <f>TITRES_STAT!D651</f>
        <v>1.45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1.0635049376538383E-2</v>
      </c>
      <c r="G648" s="2">
        <f t="shared" si="89"/>
        <v>2.8921753591497905E-3</v>
      </c>
      <c r="H648" s="2">
        <f t="shared" si="85"/>
        <v>3.6771799963280083</v>
      </c>
      <c r="I648" s="2">
        <f t="shared" si="86"/>
        <v>78.619595551484295</v>
      </c>
    </row>
    <row r="649" spans="1:9" ht="13.5" x14ac:dyDescent="0.25">
      <c r="A649" s="3">
        <f>TITRES_STAT!B652</f>
        <v>43248</v>
      </c>
      <c r="B649" s="5">
        <f>TITRES_STAT!D652</f>
        <v>1.45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9.8754029924999261E-3</v>
      </c>
      <c r="G649" s="2">
        <f t="shared" si="89"/>
        <v>2.6855914049248057E-3</v>
      </c>
      <c r="H649" s="2">
        <f t="shared" si="85"/>
        <v>3.6771799963280078</v>
      </c>
      <c r="I649" s="2">
        <f t="shared" si="86"/>
        <v>78.619595551484295</v>
      </c>
    </row>
    <row r="650" spans="1:9" ht="13.5" x14ac:dyDescent="0.25">
      <c r="A650" s="3">
        <f>TITRES_STAT!B653</f>
        <v>43249</v>
      </c>
      <c r="B650" s="5">
        <f>TITRES_STAT!D653</f>
        <v>1.45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9.170017064464216E-3</v>
      </c>
      <c r="G650" s="2">
        <f t="shared" si="89"/>
        <v>2.4937634474301766E-3</v>
      </c>
      <c r="H650" s="2">
        <f t="shared" si="85"/>
        <v>3.6771799963280074</v>
      </c>
      <c r="I650" s="2">
        <f t="shared" si="86"/>
        <v>78.619595551484295</v>
      </c>
    </row>
    <row r="651" spans="1:9" ht="13.5" x14ac:dyDescent="0.25">
      <c r="A651" s="3">
        <f>TITRES_STAT!B654</f>
        <v>43250</v>
      </c>
      <c r="B651" s="5">
        <f>TITRES_STAT!D654</f>
        <v>1.45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8.5150158455739155E-3</v>
      </c>
      <c r="G651" s="2">
        <f t="shared" si="89"/>
        <v>2.3156374868994497E-3</v>
      </c>
      <c r="H651" s="2">
        <f t="shared" si="85"/>
        <v>3.6771799963280078</v>
      </c>
      <c r="I651" s="2">
        <f t="shared" si="86"/>
        <v>78.619595551484295</v>
      </c>
    </row>
    <row r="652" spans="1:9" ht="13.5" x14ac:dyDescent="0.25">
      <c r="A652" s="3">
        <f>TITRES_STAT!B655</f>
        <v>43251</v>
      </c>
      <c r="B652" s="5">
        <f>TITRES_STAT!D655</f>
        <v>1.45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7.9068004280329219E-3</v>
      </c>
      <c r="G652" s="2">
        <f t="shared" si="89"/>
        <v>2.1502348092637745E-3</v>
      </c>
      <c r="H652" s="2">
        <f t="shared" si="85"/>
        <v>3.6771799963280083</v>
      </c>
      <c r="I652" s="2">
        <f t="shared" si="86"/>
        <v>78.619595551484295</v>
      </c>
    </row>
    <row r="653" spans="1:9" ht="13.5" x14ac:dyDescent="0.25">
      <c r="A653" s="3">
        <f>TITRES_STAT!B656</f>
        <v>43252</v>
      </c>
      <c r="B653" s="5">
        <f>TITRES_STAT!D656</f>
        <v>1.45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7.3420289688877136E-3</v>
      </c>
      <c r="G653" s="2">
        <f t="shared" si="93"/>
        <v>1.9966466086020762E-3</v>
      </c>
      <c r="H653" s="2">
        <f t="shared" si="85"/>
        <v>3.6771799963280087</v>
      </c>
      <c r="I653" s="2">
        <f t="shared" si="86"/>
        <v>78.619595551484309</v>
      </c>
    </row>
    <row r="654" spans="1:9" ht="13.5" x14ac:dyDescent="0.25">
      <c r="A654" s="3">
        <f>TITRES_STAT!B657</f>
        <v>43255</v>
      </c>
      <c r="B654" s="5">
        <f>TITRES_STAT!D657</f>
        <v>1.45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6.8175983282528774E-3</v>
      </c>
      <c r="G654" s="2">
        <f t="shared" si="93"/>
        <v>1.854028993701928E-3</v>
      </c>
      <c r="H654" s="2">
        <f t="shared" si="85"/>
        <v>3.6771799963280087</v>
      </c>
      <c r="I654" s="2">
        <f t="shared" si="86"/>
        <v>78.619595551484309</v>
      </c>
    </row>
    <row r="655" spans="1:9" ht="13.5" x14ac:dyDescent="0.25">
      <c r="A655" s="3">
        <f>TITRES_STAT!B658</f>
        <v>43256</v>
      </c>
      <c r="B655" s="5">
        <f>TITRES_STAT!D658</f>
        <v>1.45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6.3306270190919573E-3</v>
      </c>
      <c r="G655" s="2">
        <f t="shared" si="93"/>
        <v>1.7215983512946474E-3</v>
      </c>
      <c r="H655" s="2">
        <f t="shared" si="85"/>
        <v>3.6771799963280087</v>
      </c>
      <c r="I655" s="2">
        <f t="shared" si="86"/>
        <v>78.619595551484309</v>
      </c>
    </row>
    <row r="656" spans="1:9" ht="13.5" x14ac:dyDescent="0.25">
      <c r="A656" s="3">
        <f>TITRES_STAT!B659</f>
        <v>43257</v>
      </c>
      <c r="B656" s="5">
        <f>TITRES_STAT!D659</f>
        <v>1.45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5.8784393748711038E-3</v>
      </c>
      <c r="G656" s="2">
        <f t="shared" si="93"/>
        <v>1.5986270404878869E-3</v>
      </c>
      <c r="H656" s="2">
        <f t="shared" si="85"/>
        <v>3.6771799963280087</v>
      </c>
      <c r="I656" s="2">
        <f t="shared" si="86"/>
        <v>78.619595551484309</v>
      </c>
    </row>
    <row r="657" spans="1:9" ht="13.5" x14ac:dyDescent="0.25">
      <c r="A657" s="3">
        <f>TITRES_STAT!B660</f>
        <v>43258</v>
      </c>
      <c r="B657" s="5">
        <f>TITRES_STAT!D660</f>
        <v>1.45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5.4585508480945958E-3</v>
      </c>
      <c r="G657" s="2">
        <f t="shared" si="93"/>
        <v>1.4844393947387523E-3</v>
      </c>
      <c r="H657" s="2">
        <f t="shared" ref="H657:H720" si="94">F657/G657</f>
        <v>3.6771799963280083</v>
      </c>
      <c r="I657" s="2">
        <f t="shared" ref="I657:I720" si="95">IF(G657=0,100,100-(100/(1+H657)))</f>
        <v>78.619595551484295</v>
      </c>
    </row>
    <row r="658" spans="1:9" ht="13.5" x14ac:dyDescent="0.25">
      <c r="A658" s="3">
        <f>TITRES_STAT!B661</f>
        <v>43259</v>
      </c>
      <c r="B658" s="5">
        <f>TITRES_STAT!D661</f>
        <v>1.45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5.0686543589449819E-3</v>
      </c>
      <c r="G658" s="2">
        <f t="shared" si="93"/>
        <v>1.3784080094002699E-3</v>
      </c>
      <c r="H658" s="2">
        <f t="shared" si="94"/>
        <v>3.6771799963280087</v>
      </c>
      <c r="I658" s="2">
        <f t="shared" si="95"/>
        <v>78.619595551484309</v>
      </c>
    </row>
    <row r="659" spans="1:9" ht="13.5" x14ac:dyDescent="0.25">
      <c r="A659" s="3">
        <f>TITRES_STAT!B662</f>
        <v>43262</v>
      </c>
      <c r="B659" s="5">
        <f>TITRES_STAT!D662</f>
        <v>1.45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4.7066076190203409E-3</v>
      </c>
      <c r="G659" s="2">
        <f t="shared" si="93"/>
        <v>1.2799502944431077E-3</v>
      </c>
      <c r="H659" s="2">
        <f t="shared" si="94"/>
        <v>3.6771799963280092</v>
      </c>
      <c r="I659" s="2">
        <f t="shared" si="95"/>
        <v>78.619595551484309</v>
      </c>
    </row>
    <row r="660" spans="1:9" ht="13.5" x14ac:dyDescent="0.25">
      <c r="A660" s="3">
        <f>TITRES_STAT!B663</f>
        <v>43263</v>
      </c>
      <c r="B660" s="5">
        <f>TITRES_STAT!D663</f>
        <v>1.45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4.3704213605188875E-3</v>
      </c>
      <c r="G660" s="2">
        <f t="shared" si="93"/>
        <v>1.1885252734114573E-3</v>
      </c>
      <c r="H660" s="2">
        <f t="shared" si="94"/>
        <v>3.6771799963280083</v>
      </c>
      <c r="I660" s="2">
        <f t="shared" si="95"/>
        <v>78.619595551484295</v>
      </c>
    </row>
    <row r="661" spans="1:9" ht="13.5" x14ac:dyDescent="0.25">
      <c r="A661" s="3">
        <f>TITRES_STAT!B664</f>
        <v>43264</v>
      </c>
      <c r="B661" s="5">
        <f>TITRES_STAT!D664</f>
        <v>1.45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4.0582484061961101E-3</v>
      </c>
      <c r="G661" s="2">
        <f t="shared" si="93"/>
        <v>1.1036306110249246E-3</v>
      </c>
      <c r="H661" s="2">
        <f t="shared" si="94"/>
        <v>3.6771799963280083</v>
      </c>
      <c r="I661" s="2">
        <f t="shared" si="95"/>
        <v>78.619595551484295</v>
      </c>
    </row>
    <row r="662" spans="1:9" ht="13.5" x14ac:dyDescent="0.25">
      <c r="A662" s="3">
        <f>TITRES_STAT!B665</f>
        <v>43265</v>
      </c>
      <c r="B662" s="5">
        <f>TITRES_STAT!D665</f>
        <v>1.45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3.7683735200392454E-3</v>
      </c>
      <c r="G662" s="2">
        <f t="shared" si="93"/>
        <v>1.0247998530945729E-3</v>
      </c>
      <c r="H662" s="2">
        <f t="shared" si="94"/>
        <v>3.6771799963280087</v>
      </c>
      <c r="I662" s="2">
        <f t="shared" si="95"/>
        <v>78.619595551484309</v>
      </c>
    </row>
    <row r="663" spans="1:9" ht="13.5" x14ac:dyDescent="0.25">
      <c r="A663" s="3">
        <f>TITRES_STAT!B666</f>
        <v>43269</v>
      </c>
      <c r="B663" s="5">
        <f>TITRES_STAT!D666</f>
        <v>1.51</v>
      </c>
      <c r="C663" s="2">
        <f t="shared" si="90"/>
        <v>6.0000000000000053E-2</v>
      </c>
      <c r="D663" s="2">
        <f t="shared" si="91"/>
        <v>6.0000000000000053E-2</v>
      </c>
      <c r="E663" s="2">
        <f t="shared" si="92"/>
        <v>0</v>
      </c>
      <c r="F663" s="2">
        <f t="shared" si="93"/>
        <v>7.7849182686078738E-3</v>
      </c>
      <c r="G663" s="2">
        <f t="shared" si="93"/>
        <v>9.5159986358781771E-4</v>
      </c>
      <c r="H663" s="2">
        <f t="shared" si="94"/>
        <v>8.1808736702172169</v>
      </c>
      <c r="I663" s="2">
        <f t="shared" si="95"/>
        <v>89.107790435631387</v>
      </c>
    </row>
    <row r="664" spans="1:9" ht="13.5" x14ac:dyDescent="0.25">
      <c r="A664" s="3">
        <f>TITRES_STAT!B667</f>
        <v>43270</v>
      </c>
      <c r="B664" s="5">
        <f>TITRES_STAT!D667</f>
        <v>1.57</v>
      </c>
      <c r="C664" s="2">
        <f t="shared" si="90"/>
        <v>6.0000000000000053E-2</v>
      </c>
      <c r="D664" s="2">
        <f t="shared" si="91"/>
        <v>6.0000000000000053E-2</v>
      </c>
      <c r="E664" s="2">
        <f t="shared" si="92"/>
        <v>0</v>
      </c>
      <c r="F664" s="2">
        <f t="shared" si="93"/>
        <v>1.1514566963707316E-2</v>
      </c>
      <c r="G664" s="2">
        <f t="shared" si="93"/>
        <v>8.8362844476011645E-4</v>
      </c>
      <c r="H664" s="2">
        <f t="shared" si="94"/>
        <v>13.031005319020982</v>
      </c>
      <c r="I664" s="2">
        <f t="shared" si="95"/>
        <v>92.872926940991462</v>
      </c>
    </row>
    <row r="665" spans="1:9" ht="13.5" x14ac:dyDescent="0.25">
      <c r="A665" s="3">
        <f>TITRES_STAT!B668</f>
        <v>43271</v>
      </c>
      <c r="B665" s="5">
        <f>TITRES_STAT!D668</f>
        <v>1.59</v>
      </c>
      <c r="C665" s="2">
        <f t="shared" si="90"/>
        <v>2.0000000000000018E-2</v>
      </c>
      <c r="D665" s="2">
        <f t="shared" si="91"/>
        <v>2.0000000000000018E-2</v>
      </c>
      <c r="E665" s="2">
        <f t="shared" si="92"/>
        <v>0</v>
      </c>
      <c r="F665" s="2">
        <f t="shared" si="93"/>
        <v>1.2120669323442509E-2</v>
      </c>
      <c r="G665" s="2">
        <f t="shared" si="93"/>
        <v>8.2051212727725104E-4</v>
      </c>
      <c r="H665" s="2">
        <f t="shared" si="94"/>
        <v>14.772078218591565</v>
      </c>
      <c r="I665" s="2">
        <f t="shared" si="95"/>
        <v>93.65968145642826</v>
      </c>
    </row>
    <row r="666" spans="1:9" ht="13.5" x14ac:dyDescent="0.25">
      <c r="A666" s="3">
        <f>TITRES_STAT!B669</f>
        <v>43272</v>
      </c>
      <c r="B666" s="5">
        <f>TITRES_STAT!D669</f>
        <v>1.59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1.1254907228910902E-2</v>
      </c>
      <c r="G666" s="2">
        <f t="shared" si="93"/>
        <v>7.6190411818601879E-4</v>
      </c>
      <c r="H666" s="2">
        <f t="shared" si="94"/>
        <v>14.772078218591565</v>
      </c>
      <c r="I666" s="2">
        <f t="shared" si="95"/>
        <v>93.65968145642826</v>
      </c>
    </row>
    <row r="667" spans="1:9" ht="13.5" x14ac:dyDescent="0.25">
      <c r="A667" s="3">
        <f>TITRES_STAT!B670</f>
        <v>43273</v>
      </c>
      <c r="B667" s="5">
        <f>TITRES_STAT!D670</f>
        <v>1.59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1.0450985283988695E-2</v>
      </c>
      <c r="G667" s="2">
        <f t="shared" si="93"/>
        <v>7.0748239545844599E-4</v>
      </c>
      <c r="H667" s="2">
        <f t="shared" si="94"/>
        <v>14.772078218591567</v>
      </c>
      <c r="I667" s="2">
        <f t="shared" si="95"/>
        <v>93.65968145642826</v>
      </c>
    </row>
    <row r="668" spans="1:9" ht="13.5" x14ac:dyDescent="0.25">
      <c r="A668" s="3">
        <f>TITRES_STAT!B671</f>
        <v>43276</v>
      </c>
      <c r="B668" s="5">
        <f>TITRES_STAT!D671</f>
        <v>1.59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9.7044863351323594E-3</v>
      </c>
      <c r="G668" s="2">
        <f t="shared" si="93"/>
        <v>6.5694793863998557E-4</v>
      </c>
      <c r="H668" s="2">
        <f t="shared" si="94"/>
        <v>14.772078218591567</v>
      </c>
      <c r="I668" s="2">
        <f t="shared" si="95"/>
        <v>93.65968145642826</v>
      </c>
    </row>
    <row r="669" spans="1:9" ht="13.5" x14ac:dyDescent="0.25">
      <c r="A669" s="3">
        <f>TITRES_STAT!B672</f>
        <v>43277</v>
      </c>
      <c r="B669" s="5">
        <f>TITRES_STAT!D672</f>
        <v>1.59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9.0113087397657617E-3</v>
      </c>
      <c r="G669" s="2">
        <f t="shared" si="96"/>
        <v>6.1002308587998662E-4</v>
      </c>
      <c r="H669" s="2">
        <f t="shared" si="94"/>
        <v>14.772078218591565</v>
      </c>
      <c r="I669" s="2">
        <f t="shared" si="95"/>
        <v>93.65968145642826</v>
      </c>
    </row>
    <row r="670" spans="1:9" ht="13.5" x14ac:dyDescent="0.25">
      <c r="A670" s="3">
        <f>TITRES_STAT!B673</f>
        <v>43278</v>
      </c>
      <c r="B670" s="5">
        <f>TITRES_STAT!D673</f>
        <v>1.59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8.367643829782492E-3</v>
      </c>
      <c r="G670" s="2">
        <f t="shared" si="96"/>
        <v>5.6645000831713043E-4</v>
      </c>
      <c r="H670" s="2">
        <f t="shared" si="94"/>
        <v>14.772078218591563</v>
      </c>
      <c r="I670" s="2">
        <f t="shared" si="95"/>
        <v>93.65968145642826</v>
      </c>
    </row>
    <row r="671" spans="1:9" ht="13.5" x14ac:dyDescent="0.25">
      <c r="A671" s="3">
        <f>TITRES_STAT!B674</f>
        <v>43279</v>
      </c>
      <c r="B671" s="5">
        <f>TITRES_STAT!D674</f>
        <v>1.59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7.7699549847980286E-3</v>
      </c>
      <c r="G671" s="2">
        <f t="shared" si="96"/>
        <v>5.2598929343733545E-4</v>
      </c>
      <c r="H671" s="2">
        <f t="shared" si="94"/>
        <v>14.772078218591561</v>
      </c>
      <c r="I671" s="2">
        <f t="shared" si="95"/>
        <v>93.65968145642826</v>
      </c>
    </row>
    <row r="672" spans="1:9" ht="13.5" x14ac:dyDescent="0.25">
      <c r="A672" s="3">
        <f>TITRES_STAT!B675</f>
        <v>43280</v>
      </c>
      <c r="B672" s="5">
        <f>TITRES_STAT!D675</f>
        <v>1.59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7.2149582001695975E-3</v>
      </c>
      <c r="G672" s="2">
        <f t="shared" si="96"/>
        <v>4.8841862962038297E-4</v>
      </c>
      <c r="H672" s="2">
        <f t="shared" si="94"/>
        <v>14.77207821859156</v>
      </c>
      <c r="I672" s="2">
        <f t="shared" si="95"/>
        <v>93.65968145642826</v>
      </c>
    </row>
    <row r="673" spans="1:9" ht="13.5" x14ac:dyDescent="0.25">
      <c r="A673" s="3">
        <f>TITRES_STAT!B676</f>
        <v>43283</v>
      </c>
      <c r="B673" s="5">
        <f>TITRES_STAT!D676</f>
        <v>1.59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6.6996040430146262E-3</v>
      </c>
      <c r="G673" s="2">
        <f t="shared" si="96"/>
        <v>4.5353158464749846E-4</v>
      </c>
      <c r="H673" s="2">
        <f t="shared" si="94"/>
        <v>14.77207821859156</v>
      </c>
      <c r="I673" s="2">
        <f t="shared" si="95"/>
        <v>93.65968145642826</v>
      </c>
    </row>
    <row r="674" spans="1:9" ht="13.5" x14ac:dyDescent="0.25">
      <c r="A674" s="3">
        <f>TITRES_STAT!B677</f>
        <v>43284</v>
      </c>
      <c r="B674" s="5">
        <f>TITRES_STAT!D677</f>
        <v>1.59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6.2210608970850101E-3</v>
      </c>
      <c r="G674" s="2">
        <f t="shared" si="96"/>
        <v>4.2113647145839144E-4</v>
      </c>
      <c r="H674" s="2">
        <f t="shared" si="94"/>
        <v>14.77207821859156</v>
      </c>
      <c r="I674" s="2">
        <f t="shared" si="95"/>
        <v>93.65968145642826</v>
      </c>
    </row>
    <row r="675" spans="1:9" ht="13.5" x14ac:dyDescent="0.25">
      <c r="A675" s="3">
        <f>TITRES_STAT!B678</f>
        <v>43285</v>
      </c>
      <c r="B675" s="5">
        <f>TITRES_STAT!D678</f>
        <v>1.59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5.7766994044360807E-3</v>
      </c>
      <c r="G675" s="2">
        <f t="shared" si="96"/>
        <v>3.9105529492564924E-4</v>
      </c>
      <c r="H675" s="2">
        <f t="shared" si="94"/>
        <v>14.772078218591558</v>
      </c>
      <c r="I675" s="2">
        <f t="shared" si="95"/>
        <v>93.65968145642826</v>
      </c>
    </row>
    <row r="676" spans="1:9" ht="13.5" x14ac:dyDescent="0.25">
      <c r="A676" s="3">
        <f>TITRES_STAT!B679</f>
        <v>43286</v>
      </c>
      <c r="B676" s="5">
        <f>TITRES_STAT!D679</f>
        <v>1.66</v>
      </c>
      <c r="C676" s="2">
        <f t="shared" si="90"/>
        <v>6.999999999999984E-2</v>
      </c>
      <c r="D676" s="2">
        <f t="shared" si="91"/>
        <v>6.999999999999984E-2</v>
      </c>
      <c r="E676" s="2">
        <f t="shared" si="92"/>
        <v>0</v>
      </c>
      <c r="F676" s="2">
        <f t="shared" si="96"/>
        <v>1.0364078018404919E-2</v>
      </c>
      <c r="G676" s="2">
        <f t="shared" si="96"/>
        <v>3.6312277385953148E-4</v>
      </c>
      <c r="H676" s="2">
        <f t="shared" si="94"/>
        <v>28.541525799244155</v>
      </c>
      <c r="I676" s="2">
        <f t="shared" si="95"/>
        <v>96.614934493242771</v>
      </c>
    </row>
    <row r="677" spans="1:9" ht="13.5" x14ac:dyDescent="0.25">
      <c r="A677" s="3">
        <f>TITRES_STAT!B680</f>
        <v>43287</v>
      </c>
      <c r="B677" s="5">
        <f>TITRES_STAT!D680</f>
        <v>1.66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9.6237867313759967E-3</v>
      </c>
      <c r="G677" s="2">
        <f t="shared" si="96"/>
        <v>3.3718543286956494E-4</v>
      </c>
      <c r="H677" s="2">
        <f t="shared" si="94"/>
        <v>28.541525799244159</v>
      </c>
      <c r="I677" s="2">
        <f t="shared" si="95"/>
        <v>96.614934493242771</v>
      </c>
    </row>
    <row r="678" spans="1:9" ht="13.5" x14ac:dyDescent="0.25">
      <c r="A678" s="3">
        <f>TITRES_STAT!B681</f>
        <v>43290</v>
      </c>
      <c r="B678" s="5">
        <f>TITRES_STAT!D681</f>
        <v>1.66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8.9363733934205679E-3</v>
      </c>
      <c r="G678" s="2">
        <f t="shared" si="96"/>
        <v>3.1310075909316747E-4</v>
      </c>
      <c r="H678" s="2">
        <f t="shared" si="94"/>
        <v>28.541525799244155</v>
      </c>
      <c r="I678" s="2">
        <f t="shared" si="95"/>
        <v>96.614934493242771</v>
      </c>
    </row>
    <row r="679" spans="1:9" ht="13.5" x14ac:dyDescent="0.25">
      <c r="A679" s="3">
        <f>TITRES_STAT!B682</f>
        <v>43291</v>
      </c>
      <c r="B679" s="5">
        <f>TITRES_STAT!D682</f>
        <v>1.66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8.2980610081762416E-3</v>
      </c>
      <c r="G679" s="2">
        <f t="shared" si="96"/>
        <v>2.907364191579412E-4</v>
      </c>
      <c r="H679" s="2">
        <f t="shared" si="94"/>
        <v>28.541525799244155</v>
      </c>
      <c r="I679" s="2">
        <f t="shared" si="95"/>
        <v>96.614934493242771</v>
      </c>
    </row>
    <row r="680" spans="1:9" ht="13.5" x14ac:dyDescent="0.25">
      <c r="A680" s="3">
        <f>TITRES_STAT!B683</f>
        <v>43292</v>
      </c>
      <c r="B680" s="5">
        <f>TITRES_STAT!D683</f>
        <v>1.66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7.7053423647350811E-3</v>
      </c>
      <c r="G680" s="2">
        <f t="shared" si="96"/>
        <v>2.699695320752311E-4</v>
      </c>
      <c r="H680" s="2">
        <f t="shared" si="94"/>
        <v>28.541525799244155</v>
      </c>
      <c r="I680" s="2">
        <f t="shared" si="95"/>
        <v>96.614934493242771</v>
      </c>
    </row>
    <row r="681" spans="1:9" ht="13.5" x14ac:dyDescent="0.25">
      <c r="A681" s="3">
        <f>TITRES_STAT!B684</f>
        <v>43293</v>
      </c>
      <c r="B681" s="5">
        <f>TITRES_STAT!D684</f>
        <v>1.66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7.1549607672540044E-3</v>
      </c>
      <c r="G681" s="2">
        <f t="shared" si="96"/>
        <v>2.5068599406985747E-4</v>
      </c>
      <c r="H681" s="2">
        <f t="shared" si="94"/>
        <v>28.541525799244155</v>
      </c>
      <c r="I681" s="2">
        <f t="shared" si="95"/>
        <v>96.614934493242771</v>
      </c>
    </row>
    <row r="682" spans="1:9" ht="13.5" x14ac:dyDescent="0.25">
      <c r="A682" s="3">
        <f>TITRES_STAT!B685</f>
        <v>43294</v>
      </c>
      <c r="B682" s="5">
        <f>TITRES_STAT!D685</f>
        <v>1.66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6.6438921410215757E-3</v>
      </c>
      <c r="G682" s="2">
        <f t="shared" si="96"/>
        <v>2.3277985163629622E-4</v>
      </c>
      <c r="H682" s="2">
        <f t="shared" si="94"/>
        <v>28.541525799244155</v>
      </c>
      <c r="I682" s="2">
        <f t="shared" si="95"/>
        <v>96.614934493242771</v>
      </c>
    </row>
    <row r="683" spans="1:9" ht="13.5" x14ac:dyDescent="0.25">
      <c r="A683" s="3">
        <f>TITRES_STAT!B686</f>
        <v>43297</v>
      </c>
      <c r="B683" s="5">
        <f>TITRES_STAT!D686</f>
        <v>1.66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6.1693284166628917E-3</v>
      </c>
      <c r="G683" s="2">
        <f t="shared" si="96"/>
        <v>2.1615271937656076E-4</v>
      </c>
      <c r="H683" s="2">
        <f t="shared" si="94"/>
        <v>28.541525799244159</v>
      </c>
      <c r="I683" s="2">
        <f t="shared" si="95"/>
        <v>96.614934493242771</v>
      </c>
    </row>
    <row r="684" spans="1:9" ht="13.5" x14ac:dyDescent="0.25">
      <c r="A684" s="3">
        <f>TITRES_STAT!B687</f>
        <v>43298</v>
      </c>
      <c r="B684" s="5">
        <f>TITRES_STAT!D687</f>
        <v>1.66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5.7286621011869709E-3</v>
      </c>
      <c r="G684" s="2">
        <f t="shared" si="96"/>
        <v>2.0071323942109212E-4</v>
      </c>
      <c r="H684" s="2">
        <f t="shared" si="94"/>
        <v>28.541525799244159</v>
      </c>
      <c r="I684" s="2">
        <f t="shared" si="95"/>
        <v>96.614934493242771</v>
      </c>
    </row>
    <row r="685" spans="1:9" ht="13.5" x14ac:dyDescent="0.25">
      <c r="A685" s="3">
        <f>TITRES_STAT!B688</f>
        <v>43299</v>
      </c>
      <c r="B685" s="5">
        <f>TITRES_STAT!D688</f>
        <v>1.66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5.3194719511021876E-3</v>
      </c>
      <c r="G685" s="2">
        <f t="shared" si="97"/>
        <v>1.8637657946244269E-4</v>
      </c>
      <c r="H685" s="2">
        <f t="shared" si="94"/>
        <v>28.541525799244162</v>
      </c>
      <c r="I685" s="2">
        <f t="shared" si="95"/>
        <v>96.614934493242771</v>
      </c>
    </row>
    <row r="686" spans="1:9" ht="13.5" x14ac:dyDescent="0.25">
      <c r="A686" s="3">
        <f>TITRES_STAT!B689</f>
        <v>43300</v>
      </c>
      <c r="B686" s="5">
        <f>TITRES_STAT!D689</f>
        <v>1.66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4.9395096688806027E-3</v>
      </c>
      <c r="G686" s="2">
        <f t="shared" si="97"/>
        <v>1.7306396664369677E-4</v>
      </c>
      <c r="H686" s="2">
        <f t="shared" si="94"/>
        <v>28.541525799244162</v>
      </c>
      <c r="I686" s="2">
        <f t="shared" si="95"/>
        <v>96.614934493242771</v>
      </c>
    </row>
    <row r="687" spans="1:9" ht="13.5" x14ac:dyDescent="0.25">
      <c r="A687" s="3">
        <f>TITRES_STAT!B690</f>
        <v>43301</v>
      </c>
      <c r="B687" s="5">
        <f>TITRES_STAT!D690</f>
        <v>1.66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4.5866875496748455E-3</v>
      </c>
      <c r="G687" s="2">
        <f t="shared" si="97"/>
        <v>1.6070225474057559E-4</v>
      </c>
      <c r="H687" s="2">
        <f t="shared" si="94"/>
        <v>28.541525799244159</v>
      </c>
      <c r="I687" s="2">
        <f t="shared" si="95"/>
        <v>96.614934493242771</v>
      </c>
    </row>
    <row r="688" spans="1:9" ht="13.5" x14ac:dyDescent="0.25">
      <c r="A688" s="3">
        <f>TITRES_STAT!B691</f>
        <v>43304</v>
      </c>
      <c r="B688" s="5">
        <f>TITRES_STAT!D691</f>
        <v>1.66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4.2590670104123559E-3</v>
      </c>
      <c r="G688" s="2">
        <f t="shared" si="97"/>
        <v>1.4922352225910592E-4</v>
      </c>
      <c r="H688" s="2">
        <f t="shared" si="94"/>
        <v>28.541525799244155</v>
      </c>
      <c r="I688" s="2">
        <f t="shared" si="95"/>
        <v>96.614934493242771</v>
      </c>
    </row>
    <row r="689" spans="1:9" ht="13.5" x14ac:dyDescent="0.25">
      <c r="A689" s="3">
        <f>TITRES_STAT!B692</f>
        <v>43305</v>
      </c>
      <c r="B689" s="5">
        <f>TITRES_STAT!D692</f>
        <v>1.66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3.9548479382400447E-3</v>
      </c>
      <c r="G689" s="2">
        <f t="shared" si="97"/>
        <v>1.3856469924059835E-4</v>
      </c>
      <c r="H689" s="2">
        <f t="shared" si="94"/>
        <v>28.541525799244155</v>
      </c>
      <c r="I689" s="2">
        <f t="shared" si="95"/>
        <v>96.614934493242771</v>
      </c>
    </row>
    <row r="690" spans="1:9" ht="13.5" x14ac:dyDescent="0.25">
      <c r="A690" s="3">
        <f>TITRES_STAT!B693</f>
        <v>43307</v>
      </c>
      <c r="B690" s="5">
        <f>TITRES_STAT!D693</f>
        <v>1.66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3.6723587997943273E-3</v>
      </c>
      <c r="G690" s="2">
        <f t="shared" si="97"/>
        <v>1.2866722072341275E-4</v>
      </c>
      <c r="H690" s="2">
        <f t="shared" si="94"/>
        <v>28.541525799244155</v>
      </c>
      <c r="I690" s="2">
        <f t="shared" si="95"/>
        <v>96.614934493242771</v>
      </c>
    </row>
    <row r="691" spans="1:9" ht="13.5" x14ac:dyDescent="0.25">
      <c r="A691" s="3">
        <f>TITRES_STAT!B694</f>
        <v>43308</v>
      </c>
      <c r="B691" s="5">
        <f>TITRES_STAT!D694</f>
        <v>1.66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3.4100474569518755E-3</v>
      </c>
      <c r="G691" s="2">
        <f t="shared" si="97"/>
        <v>1.1947670495745469E-4</v>
      </c>
      <c r="H691" s="2">
        <f t="shared" si="94"/>
        <v>28.541525799244159</v>
      </c>
      <c r="I691" s="2">
        <f t="shared" si="95"/>
        <v>96.614934493242771</v>
      </c>
    </row>
    <row r="692" spans="1:9" ht="13.5" x14ac:dyDescent="0.25">
      <c r="A692" s="3">
        <f>TITRES_STAT!B695</f>
        <v>43311</v>
      </c>
      <c r="B692" s="5">
        <f>TITRES_STAT!D695</f>
        <v>1.66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3.16647263859817E-3</v>
      </c>
      <c r="G692" s="2">
        <f t="shared" si="97"/>
        <v>1.1094265460335078E-4</v>
      </c>
      <c r="H692" s="2">
        <f t="shared" si="94"/>
        <v>28.541525799244159</v>
      </c>
      <c r="I692" s="2">
        <f t="shared" si="95"/>
        <v>96.614934493242771</v>
      </c>
    </row>
    <row r="693" spans="1:9" ht="13.5" x14ac:dyDescent="0.25">
      <c r="A693" s="3">
        <f>TITRES_STAT!B696</f>
        <v>43312</v>
      </c>
      <c r="B693" s="5">
        <f>TITRES_STAT!D696</f>
        <v>1.66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2.9402960215554434E-3</v>
      </c>
      <c r="G693" s="2">
        <f t="shared" si="97"/>
        <v>1.0301817927454002E-4</v>
      </c>
      <c r="H693" s="2">
        <f t="shared" si="94"/>
        <v>28.541525799244155</v>
      </c>
      <c r="I693" s="2">
        <f t="shared" si="95"/>
        <v>96.614934493242771</v>
      </c>
    </row>
    <row r="694" spans="1:9" ht="13.5" x14ac:dyDescent="0.25">
      <c r="A694" s="3">
        <f>TITRES_STAT!B697</f>
        <v>43313</v>
      </c>
      <c r="B694" s="5">
        <f>TITRES_STAT!D697</f>
        <v>1.66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2.7302748771586261E-3</v>
      </c>
      <c r="G694" s="2">
        <f t="shared" si="97"/>
        <v>9.5659737897787158E-5</v>
      </c>
      <c r="H694" s="2">
        <f t="shared" si="94"/>
        <v>28.541525799244155</v>
      </c>
      <c r="I694" s="2">
        <f t="shared" si="95"/>
        <v>96.614934493242771</v>
      </c>
    </row>
    <row r="695" spans="1:9" ht="13.5" x14ac:dyDescent="0.25">
      <c r="A695" s="3">
        <f>TITRES_STAT!B698</f>
        <v>43314</v>
      </c>
      <c r="B695" s="5">
        <f>TITRES_STAT!D698</f>
        <v>1.66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2.5352552430758673E-3</v>
      </c>
      <c r="G695" s="2">
        <f t="shared" si="97"/>
        <v>8.8826899476516645E-5</v>
      </c>
      <c r="H695" s="2">
        <f t="shared" si="94"/>
        <v>28.541525799244159</v>
      </c>
      <c r="I695" s="2">
        <f t="shared" si="95"/>
        <v>96.614934493242771</v>
      </c>
    </row>
    <row r="696" spans="1:9" ht="13.5" x14ac:dyDescent="0.25">
      <c r="A696" s="3">
        <f>TITRES_STAT!B699</f>
        <v>43315</v>
      </c>
      <c r="B696" s="5">
        <f>TITRES_STAT!D699</f>
        <v>1.66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2.3541655828561623E-3</v>
      </c>
      <c r="G696" s="2">
        <f t="shared" si="97"/>
        <v>8.2482120942479732E-5</v>
      </c>
      <c r="H696" s="2">
        <f t="shared" si="94"/>
        <v>28.541525799244159</v>
      </c>
      <c r="I696" s="2">
        <f t="shared" si="95"/>
        <v>96.614934493242771</v>
      </c>
    </row>
    <row r="697" spans="1:9" ht="13.5" x14ac:dyDescent="0.25">
      <c r="A697" s="3">
        <f>TITRES_STAT!B700</f>
        <v>43318</v>
      </c>
      <c r="B697" s="5">
        <f>TITRES_STAT!D700</f>
        <v>1.66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2.1860108983664363E-3</v>
      </c>
      <c r="G697" s="2">
        <f t="shared" si="97"/>
        <v>7.6590540875159748E-5</v>
      </c>
      <c r="H697" s="2">
        <f t="shared" si="94"/>
        <v>28.541525799244159</v>
      </c>
      <c r="I697" s="2">
        <f t="shared" si="95"/>
        <v>96.614934493242771</v>
      </c>
    </row>
    <row r="698" spans="1:9" ht="13.5" x14ac:dyDescent="0.25">
      <c r="A698" s="3">
        <f>TITRES_STAT!B701</f>
        <v>43319</v>
      </c>
      <c r="B698" s="5">
        <f>TITRES_STAT!D701</f>
        <v>1.66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2.0298672627688335E-3</v>
      </c>
      <c r="G698" s="2">
        <f t="shared" si="97"/>
        <v>7.1119787955505471E-5</v>
      </c>
      <c r="H698" s="2">
        <f t="shared" si="94"/>
        <v>28.541525799244159</v>
      </c>
      <c r="I698" s="2">
        <f t="shared" si="95"/>
        <v>96.614934493242771</v>
      </c>
    </row>
    <row r="699" spans="1:9" ht="13.5" x14ac:dyDescent="0.25">
      <c r="A699" s="3">
        <f>TITRES_STAT!B702</f>
        <v>43320</v>
      </c>
      <c r="B699" s="5">
        <f>TITRES_STAT!D702</f>
        <v>1.66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1.8848767439996312E-3</v>
      </c>
      <c r="G699" s="2">
        <f t="shared" si="97"/>
        <v>6.6039803101540791E-5</v>
      </c>
      <c r="H699" s="2">
        <f t="shared" si="94"/>
        <v>28.541525799244162</v>
      </c>
      <c r="I699" s="2">
        <f t="shared" si="95"/>
        <v>96.614934493242771</v>
      </c>
    </row>
    <row r="700" spans="1:9" ht="13.5" x14ac:dyDescent="0.25">
      <c r="A700" s="3">
        <f>TITRES_STAT!B703</f>
        <v>43321</v>
      </c>
      <c r="B700" s="5">
        <f>TITRES_STAT!D703</f>
        <v>1.7</v>
      </c>
      <c r="C700" s="2">
        <f t="shared" si="90"/>
        <v>4.0000000000000036E-2</v>
      </c>
      <c r="D700" s="2">
        <f t="shared" si="91"/>
        <v>4.0000000000000036E-2</v>
      </c>
      <c r="E700" s="2">
        <f t="shared" si="92"/>
        <v>0</v>
      </c>
      <c r="F700" s="2">
        <f t="shared" si="97"/>
        <v>4.6073855479996598E-3</v>
      </c>
      <c r="G700" s="2">
        <f t="shared" si="97"/>
        <v>6.1322674308573585E-5</v>
      </c>
      <c r="H700" s="2">
        <f t="shared" si="94"/>
        <v>75.133473873227615</v>
      </c>
      <c r="I700" s="2">
        <f t="shared" si="95"/>
        <v>98.686517310815034</v>
      </c>
    </row>
    <row r="701" spans="1:9" ht="13.5" x14ac:dyDescent="0.25">
      <c r="A701" s="3">
        <f>TITRES_STAT!B704</f>
        <v>43322</v>
      </c>
      <c r="B701" s="5">
        <f>TITRES_STAT!D704</f>
        <v>1.77</v>
      </c>
      <c r="C701" s="2">
        <f t="shared" si="90"/>
        <v>7.0000000000000062E-2</v>
      </c>
      <c r="D701" s="2">
        <f t="shared" si="91"/>
        <v>7.0000000000000062E-2</v>
      </c>
      <c r="E701" s="2">
        <f t="shared" si="92"/>
        <v>0</v>
      </c>
      <c r="F701" s="2">
        <f t="shared" ref="F701:G716" si="98">((F700*13)+D701)/14</f>
        <v>9.2782865802854032E-3</v>
      </c>
      <c r="G701" s="2">
        <f t="shared" si="98"/>
        <v>5.6942483286532617E-5</v>
      </c>
      <c r="H701" s="2">
        <f t="shared" si="94"/>
        <v>162.94137601265797</v>
      </c>
      <c r="I701" s="2">
        <f t="shared" si="95"/>
        <v>99.390025859046844</v>
      </c>
    </row>
    <row r="702" spans="1:9" ht="13.5" x14ac:dyDescent="0.25">
      <c r="A702" s="3">
        <f>TITRES_STAT!B705</f>
        <v>43326</v>
      </c>
      <c r="B702" s="5">
        <f>TITRES_STAT!D705</f>
        <v>1.84</v>
      </c>
      <c r="C702" s="2">
        <f t="shared" si="90"/>
        <v>7.0000000000000062E-2</v>
      </c>
      <c r="D702" s="2">
        <f t="shared" si="91"/>
        <v>7.0000000000000062E-2</v>
      </c>
      <c r="E702" s="2">
        <f t="shared" si="92"/>
        <v>0</v>
      </c>
      <c r="F702" s="2">
        <f t="shared" si="98"/>
        <v>1.3615551824550737E-2</v>
      </c>
      <c r="G702" s="2">
        <f t="shared" si="98"/>
        <v>5.2875163051780287E-5</v>
      </c>
      <c r="H702" s="2">
        <f t="shared" si="94"/>
        <v>257.50373216281378</v>
      </c>
      <c r="I702" s="2">
        <f t="shared" si="95"/>
        <v>99.613158389771272</v>
      </c>
    </row>
    <row r="703" spans="1:9" ht="13.5" x14ac:dyDescent="0.25">
      <c r="A703" s="3">
        <f>TITRES_STAT!B706</f>
        <v>43327</v>
      </c>
      <c r="B703" s="5">
        <f>TITRES_STAT!D706</f>
        <v>1.84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1.2643012408511399E-2</v>
      </c>
      <c r="G703" s="2">
        <f t="shared" si="98"/>
        <v>4.9098365690938837E-5</v>
      </c>
      <c r="H703" s="2">
        <f t="shared" si="94"/>
        <v>257.50373216281378</v>
      </c>
      <c r="I703" s="2">
        <f t="shared" si="95"/>
        <v>99.613158389771272</v>
      </c>
    </row>
    <row r="704" spans="1:9" ht="13.5" x14ac:dyDescent="0.25">
      <c r="A704" s="3">
        <f>TITRES_STAT!B707</f>
        <v>43328</v>
      </c>
      <c r="B704" s="5">
        <f>TITRES_STAT!D707</f>
        <v>1.84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1.1739940093617727E-2</v>
      </c>
      <c r="G704" s="2">
        <f t="shared" si="98"/>
        <v>4.5591339570157486E-5</v>
      </c>
      <c r="H704" s="2">
        <f t="shared" si="94"/>
        <v>257.50373216281378</v>
      </c>
      <c r="I704" s="2">
        <f t="shared" si="95"/>
        <v>99.613158389771272</v>
      </c>
    </row>
    <row r="705" spans="1:9" ht="13.5" x14ac:dyDescent="0.25">
      <c r="A705" s="3">
        <f>TITRES_STAT!B708</f>
        <v>43329</v>
      </c>
      <c r="B705" s="5">
        <f>TITRES_STAT!D708</f>
        <v>1.84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1.0901372944073603E-2</v>
      </c>
      <c r="G705" s="2">
        <f t="shared" si="98"/>
        <v>4.2334815315146232E-5</v>
      </c>
      <c r="H705" s="2">
        <f t="shared" si="94"/>
        <v>257.50373216281383</v>
      </c>
      <c r="I705" s="2">
        <f t="shared" si="95"/>
        <v>99.613158389771272</v>
      </c>
    </row>
    <row r="706" spans="1:9" ht="13.5" x14ac:dyDescent="0.25">
      <c r="A706" s="3">
        <f>TITRES_STAT!B709</f>
        <v>43332</v>
      </c>
      <c r="B706" s="5">
        <f>TITRES_STAT!D709</f>
        <v>1.89</v>
      </c>
      <c r="C706" s="2">
        <f t="shared" si="90"/>
        <v>4.9999999999999822E-2</v>
      </c>
      <c r="D706" s="2">
        <f t="shared" si="91"/>
        <v>4.9999999999999822E-2</v>
      </c>
      <c r="E706" s="2">
        <f t="shared" si="92"/>
        <v>0</v>
      </c>
      <c r="F706" s="2">
        <f t="shared" si="98"/>
        <v>1.3694132019496905E-2</v>
      </c>
      <c r="G706" s="2">
        <f t="shared" si="98"/>
        <v>3.9310899935492929E-5</v>
      </c>
      <c r="H706" s="2">
        <f t="shared" si="94"/>
        <v>348.35457956872619</v>
      </c>
      <c r="I706" s="2">
        <f t="shared" si="95"/>
        <v>99.713757867083217</v>
      </c>
    </row>
    <row r="707" spans="1:9" ht="13.5" x14ac:dyDescent="0.25">
      <c r="A707" s="3">
        <f>TITRES_STAT!B710</f>
        <v>43335</v>
      </c>
      <c r="B707" s="5">
        <f>TITRES_STAT!D710</f>
        <v>1.94</v>
      </c>
      <c r="C707" s="2">
        <f t="shared" ref="C707:C770" si="99">B707-B706</f>
        <v>5.0000000000000044E-2</v>
      </c>
      <c r="D707" s="2">
        <f t="shared" ref="D707:D770" si="100">IF(C707&gt;0,C707,0)</f>
        <v>5.0000000000000044E-2</v>
      </c>
      <c r="E707" s="2">
        <f t="shared" ref="E707:E770" si="101">IF(C707&lt;0,-C707,0)</f>
        <v>0</v>
      </c>
      <c r="F707" s="2">
        <f t="shared" si="98"/>
        <v>1.628740830381856E-2</v>
      </c>
      <c r="G707" s="2">
        <f t="shared" si="98"/>
        <v>3.6502978511529146E-5</v>
      </c>
      <c r="H707" s="2">
        <f t="shared" si="94"/>
        <v>446.19395369817084</v>
      </c>
      <c r="I707" s="2">
        <f t="shared" si="95"/>
        <v>99.776383380917764</v>
      </c>
    </row>
    <row r="708" spans="1:9" ht="13.5" x14ac:dyDescent="0.25">
      <c r="A708" s="3">
        <f>TITRES_STAT!B711</f>
        <v>43336</v>
      </c>
      <c r="B708" s="5">
        <f>TITRES_STAT!D711</f>
        <v>1.94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1.5124021996402949E-2</v>
      </c>
      <c r="G708" s="2">
        <f t="shared" si="98"/>
        <v>3.3895622903562776E-5</v>
      </c>
      <c r="H708" s="2">
        <f t="shared" si="94"/>
        <v>446.1939536981709</v>
      </c>
      <c r="I708" s="2">
        <f t="shared" si="95"/>
        <v>99.776383380917764</v>
      </c>
    </row>
    <row r="709" spans="1:9" ht="13.5" x14ac:dyDescent="0.25">
      <c r="A709" s="3">
        <f>TITRES_STAT!B712</f>
        <v>43339</v>
      </c>
      <c r="B709" s="5">
        <f>TITRES_STAT!D712</f>
        <v>1.94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1.4043734710945596E-2</v>
      </c>
      <c r="G709" s="2">
        <f t="shared" si="98"/>
        <v>3.147450698187972E-5</v>
      </c>
      <c r="H709" s="2">
        <f t="shared" si="94"/>
        <v>446.1939536981709</v>
      </c>
      <c r="I709" s="2">
        <f t="shared" si="95"/>
        <v>99.776383380917764</v>
      </c>
    </row>
    <row r="710" spans="1:9" ht="13.5" x14ac:dyDescent="0.25">
      <c r="A710" s="3">
        <f>TITRES_STAT!B713</f>
        <v>43340</v>
      </c>
      <c r="B710" s="5">
        <f>TITRES_STAT!D713</f>
        <v>1.94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1.3040610803020911E-2</v>
      </c>
      <c r="G710" s="2">
        <f t="shared" si="98"/>
        <v>2.9226327911745454E-5</v>
      </c>
      <c r="H710" s="2">
        <f t="shared" si="94"/>
        <v>446.1939536981709</v>
      </c>
      <c r="I710" s="2">
        <f t="shared" si="95"/>
        <v>99.776383380917764</v>
      </c>
    </row>
    <row r="711" spans="1:9" ht="13.5" x14ac:dyDescent="0.25">
      <c r="A711" s="3">
        <f>TITRES_STAT!B714</f>
        <v>43341</v>
      </c>
      <c r="B711" s="5">
        <f>TITRES_STAT!D714</f>
        <v>1.94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1.2109138602805132E-2</v>
      </c>
      <c r="G711" s="2">
        <f t="shared" si="98"/>
        <v>2.7138733060906492E-5</v>
      </c>
      <c r="H711" s="2">
        <f t="shared" si="94"/>
        <v>446.19395369817096</v>
      </c>
      <c r="I711" s="2">
        <f t="shared" si="95"/>
        <v>99.776383380917764</v>
      </c>
    </row>
    <row r="712" spans="1:9" ht="13.5" x14ac:dyDescent="0.25">
      <c r="A712" s="3">
        <f>TITRES_STAT!B715</f>
        <v>43342</v>
      </c>
      <c r="B712" s="5">
        <f>TITRES_STAT!D715</f>
        <v>1.94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1.1244200131176194E-2</v>
      </c>
      <c r="G712" s="2">
        <f t="shared" si="98"/>
        <v>2.52002521279846E-5</v>
      </c>
      <c r="H712" s="2">
        <f t="shared" si="94"/>
        <v>446.19395369817096</v>
      </c>
      <c r="I712" s="2">
        <f t="shared" si="95"/>
        <v>99.776383380917764</v>
      </c>
    </row>
    <row r="713" spans="1:9" ht="13.5" x14ac:dyDescent="0.25">
      <c r="A713" s="3">
        <f>TITRES_STAT!B716</f>
        <v>43343</v>
      </c>
      <c r="B713" s="5">
        <f>TITRES_STAT!D716</f>
        <v>1.94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1.0441042978949324E-2</v>
      </c>
      <c r="G713" s="2">
        <f t="shared" si="98"/>
        <v>2.3400234118842846E-5</v>
      </c>
      <c r="H713" s="2">
        <f t="shared" si="94"/>
        <v>446.1939536981709</v>
      </c>
      <c r="I713" s="2">
        <f t="shared" si="95"/>
        <v>99.776383380917764</v>
      </c>
    </row>
    <row r="714" spans="1:9" ht="13.5" x14ac:dyDescent="0.25">
      <c r="A714" s="3">
        <f>TITRES_STAT!B717</f>
        <v>43346</v>
      </c>
      <c r="B714" s="5">
        <f>TITRES_STAT!D717</f>
        <v>1.94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9.6952541947386579E-3</v>
      </c>
      <c r="G714" s="2">
        <f t="shared" si="98"/>
        <v>2.1728788824639786E-5</v>
      </c>
      <c r="H714" s="2">
        <f t="shared" si="94"/>
        <v>446.1939536981709</v>
      </c>
      <c r="I714" s="2">
        <f t="shared" si="95"/>
        <v>99.776383380917764</v>
      </c>
    </row>
    <row r="715" spans="1:9" ht="13.5" x14ac:dyDescent="0.25">
      <c r="A715" s="3">
        <f>TITRES_STAT!B718</f>
        <v>43347</v>
      </c>
      <c r="B715" s="5">
        <f>TITRES_STAT!D718</f>
        <v>1.94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9.002736037971611E-3</v>
      </c>
      <c r="G715" s="2">
        <f t="shared" si="98"/>
        <v>2.0176732480022659E-5</v>
      </c>
      <c r="H715" s="2">
        <f t="shared" si="94"/>
        <v>446.1939536981709</v>
      </c>
      <c r="I715" s="2">
        <f t="shared" si="95"/>
        <v>99.776383380917764</v>
      </c>
    </row>
    <row r="716" spans="1:9" ht="13.5" x14ac:dyDescent="0.25">
      <c r="A716" s="3">
        <f>TITRES_STAT!B719</f>
        <v>43348</v>
      </c>
      <c r="B716" s="5">
        <f>TITRES_STAT!D719</f>
        <v>1.99</v>
      </c>
      <c r="C716" s="2">
        <f t="shared" si="99"/>
        <v>5.0000000000000044E-2</v>
      </c>
      <c r="D716" s="2">
        <f t="shared" si="100"/>
        <v>5.0000000000000044E-2</v>
      </c>
      <c r="E716" s="2">
        <f t="shared" si="101"/>
        <v>0</v>
      </c>
      <c r="F716" s="2">
        <f t="shared" si="98"/>
        <v>1.1931112035259357E-2</v>
      </c>
      <c r="G716" s="2">
        <f t="shared" si="98"/>
        <v>1.8735537302878184E-5</v>
      </c>
      <c r="H716" s="2">
        <f t="shared" si="94"/>
        <v>636.81718022714404</v>
      </c>
      <c r="I716" s="2">
        <f t="shared" si="95"/>
        <v>99.843215261206367</v>
      </c>
    </row>
    <row r="717" spans="1:9" ht="13.5" x14ac:dyDescent="0.25">
      <c r="A717" s="3">
        <f>TITRES_STAT!B720</f>
        <v>43349</v>
      </c>
      <c r="B717" s="5">
        <f>TITRES_STAT!D720</f>
        <v>1.99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1.1078889747026546E-2</v>
      </c>
      <c r="G717" s="2">
        <f t="shared" si="102"/>
        <v>1.7397284638386886E-5</v>
      </c>
      <c r="H717" s="2">
        <f t="shared" si="94"/>
        <v>636.81718022714404</v>
      </c>
      <c r="I717" s="2">
        <f t="shared" si="95"/>
        <v>99.843215261206367</v>
      </c>
    </row>
    <row r="718" spans="1:9" ht="13.5" x14ac:dyDescent="0.25">
      <c r="A718" s="3">
        <f>TITRES_STAT!B721</f>
        <v>43350</v>
      </c>
      <c r="B718" s="5">
        <f>TITRES_STAT!D721</f>
        <v>1.99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1.0287540479381792E-2</v>
      </c>
      <c r="G718" s="2">
        <f t="shared" si="102"/>
        <v>1.6154621449930678E-5</v>
      </c>
      <c r="H718" s="2">
        <f t="shared" si="94"/>
        <v>636.81718022714415</v>
      </c>
      <c r="I718" s="2">
        <f t="shared" si="95"/>
        <v>99.843215261206367</v>
      </c>
    </row>
    <row r="719" spans="1:9" ht="13.5" x14ac:dyDescent="0.25">
      <c r="A719" s="3">
        <f>TITRES_STAT!B722</f>
        <v>43353</v>
      </c>
      <c r="B719" s="5">
        <f>TITRES_STAT!D722</f>
        <v>1.99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9.5527161594259492E-3</v>
      </c>
      <c r="G719" s="2">
        <f t="shared" si="102"/>
        <v>1.5000719917792772E-5</v>
      </c>
      <c r="H719" s="2">
        <f t="shared" si="94"/>
        <v>636.81718022714404</v>
      </c>
      <c r="I719" s="2">
        <f t="shared" si="95"/>
        <v>99.843215261206367</v>
      </c>
    </row>
    <row r="720" spans="1:9" ht="13.5" x14ac:dyDescent="0.25">
      <c r="A720" s="3">
        <f>TITRES_STAT!B723</f>
        <v>43355</v>
      </c>
      <c r="B720" s="5">
        <f>TITRES_STAT!D723</f>
        <v>1.99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8.8703792908955241E-3</v>
      </c>
      <c r="G720" s="2">
        <f t="shared" si="102"/>
        <v>1.3929239923664716E-5</v>
      </c>
      <c r="H720" s="2">
        <f t="shared" si="94"/>
        <v>636.81718022714404</v>
      </c>
      <c r="I720" s="2">
        <f t="shared" si="95"/>
        <v>99.843215261206367</v>
      </c>
    </row>
    <row r="721" spans="1:9" ht="13.5" x14ac:dyDescent="0.25">
      <c r="A721" s="3">
        <f>TITRES_STAT!B724</f>
        <v>43356</v>
      </c>
      <c r="B721" s="5">
        <f>TITRES_STAT!D724</f>
        <v>1.91</v>
      </c>
      <c r="C721" s="2">
        <f t="shared" si="99"/>
        <v>-8.0000000000000071E-2</v>
      </c>
      <c r="D721" s="2">
        <f t="shared" si="100"/>
        <v>0</v>
      </c>
      <c r="E721" s="2">
        <f t="shared" si="101"/>
        <v>8.0000000000000071E-2</v>
      </c>
      <c r="F721" s="2">
        <f t="shared" si="102"/>
        <v>8.2367807701172729E-3</v>
      </c>
      <c r="G721" s="2">
        <f t="shared" si="102"/>
        <v>5.7272200085005508E-3</v>
      </c>
      <c r="H721" s="2">
        <f t="shared" ref="H721:H784" si="103">F721/G721</f>
        <v>1.4381813092376301</v>
      </c>
      <c r="I721" s="2">
        <f t="shared" ref="I721:I784" si="104">IF(G721=0,100,100-(100/(1+H721)))</f>
        <v>58.985822907785327</v>
      </c>
    </row>
    <row r="722" spans="1:9" ht="13.5" x14ac:dyDescent="0.25">
      <c r="A722" s="3">
        <f>TITRES_STAT!B725</f>
        <v>43357</v>
      </c>
      <c r="B722" s="5">
        <f>TITRES_STAT!D725</f>
        <v>1.83</v>
      </c>
      <c r="C722" s="2">
        <f t="shared" si="99"/>
        <v>-7.9999999999999849E-2</v>
      </c>
      <c r="D722" s="2">
        <f t="shared" si="100"/>
        <v>0</v>
      </c>
      <c r="E722" s="2">
        <f t="shared" si="101"/>
        <v>7.9999999999999849E-2</v>
      </c>
      <c r="F722" s="2">
        <f t="shared" si="102"/>
        <v>7.6484392865374673E-3</v>
      </c>
      <c r="G722" s="2">
        <f t="shared" si="102"/>
        <v>1.1032418579321928E-2</v>
      </c>
      <c r="H722" s="2">
        <f t="shared" si="103"/>
        <v>0.69326949766689816</v>
      </c>
      <c r="I722" s="2">
        <f t="shared" si="104"/>
        <v>40.942655532514586</v>
      </c>
    </row>
    <row r="723" spans="1:9" ht="13.5" x14ac:dyDescent="0.25">
      <c r="A723" s="3">
        <f>TITRES_STAT!B726</f>
        <v>43360</v>
      </c>
      <c r="B723" s="5">
        <f>TITRES_STAT!D726</f>
        <v>1.75</v>
      </c>
      <c r="C723" s="2">
        <f t="shared" si="99"/>
        <v>-8.0000000000000071E-2</v>
      </c>
      <c r="D723" s="2">
        <f t="shared" si="100"/>
        <v>0</v>
      </c>
      <c r="E723" s="2">
        <f t="shared" si="101"/>
        <v>8.0000000000000071E-2</v>
      </c>
      <c r="F723" s="2">
        <f t="shared" si="102"/>
        <v>7.1021221946419343E-3</v>
      </c>
      <c r="G723" s="2">
        <f t="shared" si="102"/>
        <v>1.5958674395084652E-2</v>
      </c>
      <c r="H723" s="2">
        <f t="shared" si="103"/>
        <v>0.44503208843144404</v>
      </c>
      <c r="I723" s="2">
        <f t="shared" si="104"/>
        <v>30.797384500611216</v>
      </c>
    </row>
    <row r="724" spans="1:9" ht="13.5" x14ac:dyDescent="0.25">
      <c r="A724" s="3">
        <f>TITRES_STAT!B727</f>
        <v>43361</v>
      </c>
      <c r="B724" s="5">
        <f>TITRES_STAT!D727</f>
        <v>1.68</v>
      </c>
      <c r="C724" s="2">
        <f t="shared" si="99"/>
        <v>-7.0000000000000062E-2</v>
      </c>
      <c r="D724" s="2">
        <f t="shared" si="100"/>
        <v>0</v>
      </c>
      <c r="E724" s="2">
        <f t="shared" si="101"/>
        <v>7.0000000000000062E-2</v>
      </c>
      <c r="F724" s="2">
        <f t="shared" si="102"/>
        <v>6.5948277521675107E-3</v>
      </c>
      <c r="G724" s="2">
        <f t="shared" si="102"/>
        <v>1.9818769081150038E-2</v>
      </c>
      <c r="H724" s="2">
        <f t="shared" si="103"/>
        <v>0.33275667752948196</v>
      </c>
      <c r="I724" s="2">
        <f t="shared" si="104"/>
        <v>24.96754907627323</v>
      </c>
    </row>
    <row r="725" spans="1:9" ht="13.5" x14ac:dyDescent="0.25">
      <c r="A725" s="3">
        <f>TITRES_STAT!B728</f>
        <v>43362</v>
      </c>
      <c r="B725" s="5">
        <f>TITRES_STAT!D728</f>
        <v>1.68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6.1237686270126882E-3</v>
      </c>
      <c r="G725" s="2">
        <f t="shared" si="102"/>
        <v>1.8403142718210749E-2</v>
      </c>
      <c r="H725" s="2">
        <f t="shared" si="103"/>
        <v>0.33275667752948196</v>
      </c>
      <c r="I725" s="2">
        <f t="shared" si="104"/>
        <v>24.96754907627323</v>
      </c>
    </row>
    <row r="726" spans="1:9" ht="13.5" x14ac:dyDescent="0.25">
      <c r="A726" s="3">
        <f>TITRES_STAT!B729</f>
        <v>43363</v>
      </c>
      <c r="B726" s="5">
        <f>TITRES_STAT!D729</f>
        <v>1.68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5.6863565822260678E-3</v>
      </c>
      <c r="G726" s="2">
        <f t="shared" si="102"/>
        <v>1.7088632524052839E-2</v>
      </c>
      <c r="H726" s="2">
        <f t="shared" si="103"/>
        <v>0.33275667752948196</v>
      </c>
      <c r="I726" s="2">
        <f t="shared" si="104"/>
        <v>24.96754907627323</v>
      </c>
    </row>
    <row r="727" spans="1:9" ht="13.5" x14ac:dyDescent="0.25">
      <c r="A727" s="3">
        <f>TITRES_STAT!B730</f>
        <v>43364</v>
      </c>
      <c r="B727" s="5">
        <f>TITRES_STAT!D730</f>
        <v>1.68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5.2801882549242058E-3</v>
      </c>
      <c r="G727" s="2">
        <f t="shared" si="102"/>
        <v>1.5868015915191921E-2</v>
      </c>
      <c r="H727" s="2">
        <f t="shared" si="103"/>
        <v>0.33275667752948196</v>
      </c>
      <c r="I727" s="2">
        <f t="shared" si="104"/>
        <v>24.96754907627323</v>
      </c>
    </row>
    <row r="728" spans="1:9" ht="13.5" x14ac:dyDescent="0.25">
      <c r="A728" s="3">
        <f>TITRES_STAT!B731</f>
        <v>43367</v>
      </c>
      <c r="B728" s="5">
        <f>TITRES_STAT!D731</f>
        <v>1.68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4.9030319510010483E-3</v>
      </c>
      <c r="G728" s="2">
        <f t="shared" si="102"/>
        <v>1.4734586206963928E-2</v>
      </c>
      <c r="H728" s="2">
        <f t="shared" si="103"/>
        <v>0.33275667752948196</v>
      </c>
      <c r="I728" s="2">
        <f t="shared" si="104"/>
        <v>24.96754907627323</v>
      </c>
    </row>
    <row r="729" spans="1:9" ht="13.5" x14ac:dyDescent="0.25">
      <c r="A729" s="3">
        <f>TITRES_STAT!B732</f>
        <v>43368</v>
      </c>
      <c r="B729" s="5">
        <f>TITRES_STAT!D732</f>
        <v>1.68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4.5528153830724019E-3</v>
      </c>
      <c r="G729" s="2">
        <f t="shared" si="102"/>
        <v>1.3682115763609361E-2</v>
      </c>
      <c r="H729" s="2">
        <f t="shared" si="103"/>
        <v>0.33275667752948196</v>
      </c>
      <c r="I729" s="2">
        <f t="shared" si="104"/>
        <v>24.96754907627323</v>
      </c>
    </row>
    <row r="730" spans="1:9" ht="13.5" x14ac:dyDescent="0.25">
      <c r="A730" s="3">
        <f>TITRES_STAT!B733</f>
        <v>43369</v>
      </c>
      <c r="B730" s="5">
        <f>TITRES_STAT!D733</f>
        <v>1.68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4.2276142842815161E-3</v>
      </c>
      <c r="G730" s="2">
        <f t="shared" si="102"/>
        <v>1.2704821780494407E-2</v>
      </c>
      <c r="H730" s="2">
        <f t="shared" si="103"/>
        <v>0.33275667752948196</v>
      </c>
      <c r="I730" s="2">
        <f t="shared" si="104"/>
        <v>24.96754907627323</v>
      </c>
    </row>
    <row r="731" spans="1:9" ht="13.5" x14ac:dyDescent="0.25">
      <c r="A731" s="3">
        <f>TITRES_STAT!B734</f>
        <v>43370</v>
      </c>
      <c r="B731" s="5">
        <f>TITRES_STAT!D734</f>
        <v>1.68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3.9256418354042654E-3</v>
      </c>
      <c r="G731" s="2">
        <f t="shared" si="102"/>
        <v>1.1797334510459093E-2</v>
      </c>
      <c r="H731" s="2">
        <f t="shared" si="103"/>
        <v>0.33275667752948196</v>
      </c>
      <c r="I731" s="2">
        <f t="shared" si="104"/>
        <v>24.96754907627323</v>
      </c>
    </row>
    <row r="732" spans="1:9" ht="13.5" x14ac:dyDescent="0.25">
      <c r="A732" s="3">
        <f>TITRES_STAT!B735</f>
        <v>43371</v>
      </c>
      <c r="B732" s="5">
        <f>TITRES_STAT!D735</f>
        <v>1.63</v>
      </c>
      <c r="C732" s="2">
        <f t="shared" si="99"/>
        <v>-5.0000000000000044E-2</v>
      </c>
      <c r="D732" s="2">
        <f t="shared" si="100"/>
        <v>0</v>
      </c>
      <c r="E732" s="2">
        <f t="shared" si="101"/>
        <v>5.0000000000000044E-2</v>
      </c>
      <c r="F732" s="2">
        <f t="shared" si="102"/>
        <v>3.6452388471611037E-3</v>
      </c>
      <c r="G732" s="2">
        <f t="shared" si="102"/>
        <v>1.4526096331140589E-2</v>
      </c>
      <c r="H732" s="2">
        <f t="shared" si="103"/>
        <v>0.25094414659405467</v>
      </c>
      <c r="I732" s="2">
        <f t="shared" si="104"/>
        <v>20.060379776131512</v>
      </c>
    </row>
    <row r="733" spans="1:9" ht="13.5" x14ac:dyDescent="0.25">
      <c r="A733" s="3">
        <f>TITRES_STAT!B736</f>
        <v>43374</v>
      </c>
      <c r="B733" s="5">
        <f>TITRES_STAT!D736</f>
        <v>1.63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3.3848646437924534E-3</v>
      </c>
      <c r="G733" s="2">
        <f t="shared" si="105"/>
        <v>1.3488518021773406E-2</v>
      </c>
      <c r="H733" s="2">
        <f t="shared" si="103"/>
        <v>0.25094414659405462</v>
      </c>
      <c r="I733" s="2">
        <f t="shared" si="104"/>
        <v>20.060379776131512</v>
      </c>
    </row>
    <row r="734" spans="1:9" ht="13.5" x14ac:dyDescent="0.25">
      <c r="A734" s="3">
        <f>TITRES_STAT!B737</f>
        <v>43375</v>
      </c>
      <c r="B734" s="5">
        <f>TITRES_STAT!D737</f>
        <v>1.63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3.1430885978072781E-3</v>
      </c>
      <c r="G734" s="2">
        <f t="shared" si="105"/>
        <v>1.2525052448789592E-2</v>
      </c>
      <c r="H734" s="2">
        <f t="shared" si="103"/>
        <v>0.25094414659405462</v>
      </c>
      <c r="I734" s="2">
        <f t="shared" si="104"/>
        <v>20.060379776131512</v>
      </c>
    </row>
    <row r="735" spans="1:9" ht="13.5" x14ac:dyDescent="0.25">
      <c r="A735" s="3">
        <f>TITRES_STAT!B738</f>
        <v>43376</v>
      </c>
      <c r="B735" s="5">
        <f>TITRES_STAT!D738</f>
        <v>1.63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2.9185822693924726E-3</v>
      </c>
      <c r="G735" s="2">
        <f t="shared" si="105"/>
        <v>1.1630405845304623E-2</v>
      </c>
      <c r="H735" s="2">
        <f t="shared" si="103"/>
        <v>0.25094414659405456</v>
      </c>
      <c r="I735" s="2">
        <f t="shared" si="104"/>
        <v>20.060379776131498</v>
      </c>
    </row>
    <row r="736" spans="1:9" ht="13.5" x14ac:dyDescent="0.25">
      <c r="A736" s="3">
        <f>TITRES_STAT!B739</f>
        <v>43377</v>
      </c>
      <c r="B736" s="5">
        <f>TITRES_STAT!D739</f>
        <v>1.63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2.7101121072930106E-3</v>
      </c>
      <c r="G736" s="2">
        <f t="shared" si="105"/>
        <v>1.0799662570640007E-2</v>
      </c>
      <c r="H736" s="2">
        <f t="shared" si="103"/>
        <v>0.25094414659405462</v>
      </c>
      <c r="I736" s="2">
        <f t="shared" si="104"/>
        <v>20.060379776131512</v>
      </c>
    </row>
    <row r="737" spans="1:9" ht="13.5" x14ac:dyDescent="0.25">
      <c r="A737" s="3">
        <f>TITRES_STAT!B740</f>
        <v>43378</v>
      </c>
      <c r="B737" s="5">
        <f>TITRES_STAT!D740</f>
        <v>1.63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2.5165326710577954E-3</v>
      </c>
      <c r="G737" s="2">
        <f t="shared" si="105"/>
        <v>1.002825810130858E-2</v>
      </c>
      <c r="H737" s="2">
        <f t="shared" si="103"/>
        <v>0.25094414659405456</v>
      </c>
      <c r="I737" s="2">
        <f t="shared" si="104"/>
        <v>20.060379776131498</v>
      </c>
    </row>
    <row r="738" spans="1:9" ht="13.5" x14ac:dyDescent="0.25">
      <c r="A738" s="3">
        <f>TITRES_STAT!B741</f>
        <v>43381</v>
      </c>
      <c r="B738" s="5">
        <f>TITRES_STAT!D741</f>
        <v>1.63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2.3367803374108103E-3</v>
      </c>
      <c r="G738" s="2">
        <f t="shared" si="105"/>
        <v>9.3119539512151097E-3</v>
      </c>
      <c r="H738" s="2">
        <f t="shared" si="103"/>
        <v>0.25094414659405456</v>
      </c>
      <c r="I738" s="2">
        <f t="shared" si="104"/>
        <v>20.060379776131498</v>
      </c>
    </row>
    <row r="739" spans="1:9" ht="13.5" x14ac:dyDescent="0.25">
      <c r="A739" s="3">
        <f>TITRES_STAT!B742</f>
        <v>43382</v>
      </c>
      <c r="B739" s="5">
        <f>TITRES_STAT!D742</f>
        <v>1.59</v>
      </c>
      <c r="C739" s="2">
        <f t="shared" si="99"/>
        <v>-3.9999999999999813E-2</v>
      </c>
      <c r="D739" s="2">
        <f t="shared" si="100"/>
        <v>0</v>
      </c>
      <c r="E739" s="2">
        <f t="shared" si="101"/>
        <v>3.9999999999999813E-2</v>
      </c>
      <c r="F739" s="2">
        <f t="shared" si="105"/>
        <v>2.1698674561671811E-3</v>
      </c>
      <c r="G739" s="2">
        <f t="shared" si="105"/>
        <v>1.1503957240414017E-2</v>
      </c>
      <c r="H739" s="2">
        <f t="shared" si="103"/>
        <v>0.18861922126625441</v>
      </c>
      <c r="I739" s="2">
        <f t="shared" si="104"/>
        <v>15.868767549065495</v>
      </c>
    </row>
    <row r="740" spans="1:9" ht="13.5" x14ac:dyDescent="0.25">
      <c r="A740" s="3">
        <f>TITRES_STAT!B743</f>
        <v>43383</v>
      </c>
      <c r="B740" s="5">
        <f>TITRES_STAT!D743</f>
        <v>1.52</v>
      </c>
      <c r="C740" s="2">
        <f t="shared" si="99"/>
        <v>-7.0000000000000062E-2</v>
      </c>
      <c r="D740" s="2">
        <f t="shared" si="100"/>
        <v>0</v>
      </c>
      <c r="E740" s="2">
        <f t="shared" si="101"/>
        <v>7.0000000000000062E-2</v>
      </c>
      <c r="F740" s="2">
        <f t="shared" si="105"/>
        <v>2.0148769235838111E-3</v>
      </c>
      <c r="G740" s="2">
        <f t="shared" si="105"/>
        <v>1.5682246008955878E-2</v>
      </c>
      <c r="H740" s="2">
        <f t="shared" si="103"/>
        <v>0.12848140007707742</v>
      </c>
      <c r="I740" s="2">
        <f t="shared" si="104"/>
        <v>11.385336086913085</v>
      </c>
    </row>
    <row r="741" spans="1:9" ht="13.5" x14ac:dyDescent="0.25">
      <c r="A741" s="3">
        <f>TITRES_STAT!B744</f>
        <v>43384</v>
      </c>
      <c r="B741" s="5">
        <f>TITRES_STAT!D744</f>
        <v>1.46</v>
      </c>
      <c r="C741" s="2">
        <f t="shared" si="99"/>
        <v>-6.0000000000000053E-2</v>
      </c>
      <c r="D741" s="2">
        <f t="shared" si="100"/>
        <v>0</v>
      </c>
      <c r="E741" s="2">
        <f t="shared" si="101"/>
        <v>6.0000000000000053E-2</v>
      </c>
      <c r="F741" s="2">
        <f t="shared" si="105"/>
        <v>1.8709571433278246E-3</v>
      </c>
      <c r="G741" s="2">
        <f t="shared" si="105"/>
        <v>1.8847799865459036E-2</v>
      </c>
      <c r="H741" s="2">
        <f t="shared" si="103"/>
        <v>9.926660706731022E-2</v>
      </c>
      <c r="I741" s="2">
        <f t="shared" si="104"/>
        <v>9.0302576671677173</v>
      </c>
    </row>
    <row r="742" spans="1:9" ht="13.5" x14ac:dyDescent="0.25">
      <c r="A742" s="3">
        <f>TITRES_STAT!B745</f>
        <v>43385</v>
      </c>
      <c r="B742" s="5">
        <f>TITRES_STAT!D745</f>
        <v>1.42</v>
      </c>
      <c r="C742" s="2">
        <f t="shared" si="99"/>
        <v>-4.0000000000000036E-2</v>
      </c>
      <c r="D742" s="2">
        <f t="shared" si="100"/>
        <v>0</v>
      </c>
      <c r="E742" s="2">
        <f t="shared" si="101"/>
        <v>4.0000000000000036E-2</v>
      </c>
      <c r="F742" s="2">
        <f t="shared" si="105"/>
        <v>1.737317347375837E-3</v>
      </c>
      <c r="G742" s="2">
        <f t="shared" si="105"/>
        <v>2.0358671303640535E-2</v>
      </c>
      <c r="H742" s="2">
        <f t="shared" si="103"/>
        <v>8.5335497659180248E-2</v>
      </c>
      <c r="I742" s="2">
        <f t="shared" si="104"/>
        <v>7.862591598932255</v>
      </c>
    </row>
    <row r="743" spans="1:9" ht="13.5" x14ac:dyDescent="0.25">
      <c r="A743" s="3">
        <f>TITRES_STAT!B746</f>
        <v>43389</v>
      </c>
      <c r="B743" s="5">
        <f>TITRES_STAT!D746</f>
        <v>1.42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1.6132232511347057E-3</v>
      </c>
      <c r="G743" s="2">
        <f t="shared" si="105"/>
        <v>1.8904480496237639E-2</v>
      </c>
      <c r="H743" s="2">
        <f t="shared" si="103"/>
        <v>8.5335497659180248E-2</v>
      </c>
      <c r="I743" s="2">
        <f t="shared" si="104"/>
        <v>7.862591598932255</v>
      </c>
    </row>
    <row r="744" spans="1:9" ht="13.5" x14ac:dyDescent="0.25">
      <c r="A744" s="3">
        <f>TITRES_STAT!B747</f>
        <v>43390</v>
      </c>
      <c r="B744" s="5">
        <f>TITRES_STAT!D747</f>
        <v>1.42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1.497993018910798E-3</v>
      </c>
      <c r="G744" s="2">
        <f t="shared" si="105"/>
        <v>1.7554160460792095E-2</v>
      </c>
      <c r="H744" s="2">
        <f t="shared" si="103"/>
        <v>8.5335497659180234E-2</v>
      </c>
      <c r="I744" s="2">
        <f t="shared" si="104"/>
        <v>7.862591598932255</v>
      </c>
    </row>
    <row r="745" spans="1:9" ht="13.5" x14ac:dyDescent="0.25">
      <c r="A745" s="3">
        <f>TITRES_STAT!B748</f>
        <v>43391</v>
      </c>
      <c r="B745" s="5">
        <f>TITRES_STAT!D748</f>
        <v>1.46</v>
      </c>
      <c r="C745" s="2">
        <f t="shared" si="99"/>
        <v>4.0000000000000036E-2</v>
      </c>
      <c r="D745" s="2">
        <f t="shared" si="100"/>
        <v>4.0000000000000036E-2</v>
      </c>
      <c r="E745" s="2">
        <f t="shared" si="101"/>
        <v>0</v>
      </c>
      <c r="F745" s="2">
        <f t="shared" si="105"/>
        <v>4.2481363747028864E-3</v>
      </c>
      <c r="G745" s="2">
        <f t="shared" si="105"/>
        <v>1.6300291856449801E-2</v>
      </c>
      <c r="H745" s="2">
        <f t="shared" si="103"/>
        <v>0.26061719704865022</v>
      </c>
      <c r="I745" s="2">
        <f t="shared" si="104"/>
        <v>20.673777706571485</v>
      </c>
    </row>
    <row r="746" spans="1:9" ht="13.5" x14ac:dyDescent="0.25">
      <c r="A746" s="3">
        <f>TITRES_STAT!B749</f>
        <v>43392</v>
      </c>
      <c r="B746" s="5">
        <f>TITRES_STAT!D749</f>
        <v>1.46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3.9446980622241086E-3</v>
      </c>
      <c r="G746" s="2">
        <f t="shared" si="105"/>
        <v>1.5135985295274814E-2</v>
      </c>
      <c r="H746" s="2">
        <f t="shared" si="103"/>
        <v>0.26061719704865022</v>
      </c>
      <c r="I746" s="2">
        <f t="shared" si="104"/>
        <v>20.673777706571485</v>
      </c>
    </row>
    <row r="747" spans="1:9" ht="13.5" x14ac:dyDescent="0.25">
      <c r="A747" s="3">
        <f>TITRES_STAT!B750</f>
        <v>43395</v>
      </c>
      <c r="B747" s="5">
        <f>TITRES_STAT!D750</f>
        <v>1.46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3.6629339149223867E-3</v>
      </c>
      <c r="G747" s="2">
        <f t="shared" si="105"/>
        <v>1.4054843488469471E-2</v>
      </c>
      <c r="H747" s="2">
        <f t="shared" si="103"/>
        <v>0.26061719704865022</v>
      </c>
      <c r="I747" s="2">
        <f t="shared" si="104"/>
        <v>20.673777706571485</v>
      </c>
    </row>
    <row r="748" spans="1:9" ht="13.5" x14ac:dyDescent="0.25">
      <c r="A748" s="3">
        <f>TITRES_STAT!B751</f>
        <v>43396</v>
      </c>
      <c r="B748" s="5">
        <f>TITRES_STAT!D751</f>
        <v>1.49</v>
      </c>
      <c r="C748" s="2">
        <f t="shared" si="99"/>
        <v>3.0000000000000027E-2</v>
      </c>
      <c r="D748" s="2">
        <f t="shared" si="100"/>
        <v>3.0000000000000027E-2</v>
      </c>
      <c r="E748" s="2">
        <f t="shared" si="101"/>
        <v>0</v>
      </c>
      <c r="F748" s="2">
        <f t="shared" si="105"/>
        <v>5.5441529209993611E-3</v>
      </c>
      <c r="G748" s="2">
        <f t="shared" si="105"/>
        <v>1.3050926096435937E-2</v>
      </c>
      <c r="H748" s="2">
        <f t="shared" si="103"/>
        <v>0.42480915760555932</v>
      </c>
      <c r="I748" s="2">
        <f t="shared" si="104"/>
        <v>29.815161935052814</v>
      </c>
    </row>
    <row r="749" spans="1:9" ht="13.5" x14ac:dyDescent="0.25">
      <c r="A749" s="3">
        <f>TITRES_STAT!B752</f>
        <v>43397</v>
      </c>
      <c r="B749" s="5">
        <f>TITRES_STAT!D752</f>
        <v>1.49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5.1481419980708354E-3</v>
      </c>
      <c r="G749" s="2">
        <f t="shared" si="106"/>
        <v>1.2118717089547657E-2</v>
      </c>
      <c r="H749" s="2">
        <f t="shared" si="103"/>
        <v>0.42480915760555932</v>
      </c>
      <c r="I749" s="2">
        <f t="shared" si="104"/>
        <v>29.815161935052814</v>
      </c>
    </row>
    <row r="750" spans="1:9" ht="13.5" x14ac:dyDescent="0.25">
      <c r="A750" s="3">
        <f>TITRES_STAT!B753</f>
        <v>43398</v>
      </c>
      <c r="B750" s="5">
        <f>TITRES_STAT!D753</f>
        <v>1.49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4.7804175696372049E-3</v>
      </c>
      <c r="G750" s="2">
        <f t="shared" si="106"/>
        <v>1.1253094440294252E-2</v>
      </c>
      <c r="H750" s="2">
        <f t="shared" si="103"/>
        <v>0.42480915760555937</v>
      </c>
      <c r="I750" s="2">
        <f t="shared" si="104"/>
        <v>29.815161935052814</v>
      </c>
    </row>
    <row r="751" spans="1:9" ht="13.5" x14ac:dyDescent="0.25">
      <c r="A751" s="3">
        <f>TITRES_STAT!B754</f>
        <v>43399</v>
      </c>
      <c r="B751" s="5">
        <f>TITRES_STAT!D754</f>
        <v>1.49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4.4389591718059758E-3</v>
      </c>
      <c r="G751" s="2">
        <f t="shared" si="106"/>
        <v>1.0449301980273233E-2</v>
      </c>
      <c r="H751" s="2">
        <f t="shared" si="103"/>
        <v>0.42480915760555937</v>
      </c>
      <c r="I751" s="2">
        <f t="shared" si="104"/>
        <v>29.815161935052814</v>
      </c>
    </row>
    <row r="752" spans="1:9" ht="13.5" x14ac:dyDescent="0.25">
      <c r="A752" s="3">
        <f>TITRES_STAT!B755</f>
        <v>43402</v>
      </c>
      <c r="B752" s="5">
        <f>TITRES_STAT!D755</f>
        <v>1.49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4.1218906595341205E-3</v>
      </c>
      <c r="G752" s="2">
        <f t="shared" si="106"/>
        <v>9.7029232673965741E-3</v>
      </c>
      <c r="H752" s="2">
        <f t="shared" si="103"/>
        <v>0.42480915760555937</v>
      </c>
      <c r="I752" s="2">
        <f t="shared" si="104"/>
        <v>29.815161935052814</v>
      </c>
    </row>
    <row r="753" spans="1:9" ht="13.5" x14ac:dyDescent="0.25">
      <c r="A753" s="3">
        <f>TITRES_STAT!B756</f>
        <v>43403</v>
      </c>
      <c r="B753" s="5">
        <f>TITRES_STAT!D756</f>
        <v>1.49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3.8274698981388263E-3</v>
      </c>
      <c r="G753" s="2">
        <f t="shared" si="106"/>
        <v>9.0098573197253916E-3</v>
      </c>
      <c r="H753" s="2">
        <f t="shared" si="103"/>
        <v>0.42480915760555932</v>
      </c>
      <c r="I753" s="2">
        <f t="shared" si="104"/>
        <v>29.815161935052814</v>
      </c>
    </row>
    <row r="754" spans="1:9" ht="13.5" x14ac:dyDescent="0.25">
      <c r="A754" s="3">
        <f>TITRES_STAT!B757</f>
        <v>43404</v>
      </c>
      <c r="B754" s="5">
        <f>TITRES_STAT!D757</f>
        <v>1.43</v>
      </c>
      <c r="C754" s="2">
        <f t="shared" si="99"/>
        <v>-6.0000000000000053E-2</v>
      </c>
      <c r="D754" s="2">
        <f t="shared" si="100"/>
        <v>0</v>
      </c>
      <c r="E754" s="2">
        <f t="shared" si="101"/>
        <v>6.0000000000000053E-2</v>
      </c>
      <c r="F754" s="2">
        <f t="shared" si="106"/>
        <v>3.5540791911289099E-3</v>
      </c>
      <c r="G754" s="2">
        <f t="shared" si="106"/>
        <v>1.265201036831644E-2</v>
      </c>
      <c r="H754" s="2">
        <f t="shared" si="103"/>
        <v>0.28091023384150443</v>
      </c>
      <c r="I754" s="2">
        <f t="shared" si="104"/>
        <v>21.930516785633188</v>
      </c>
    </row>
    <row r="755" spans="1:9" ht="13.5" x14ac:dyDescent="0.25">
      <c r="A755" s="3">
        <f>TITRES_STAT!B758</f>
        <v>43405</v>
      </c>
      <c r="B755" s="5">
        <f>TITRES_STAT!D758</f>
        <v>1.43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3.3002163917625589E-3</v>
      </c>
      <c r="G755" s="2">
        <f t="shared" si="106"/>
        <v>1.1748295342008122E-2</v>
      </c>
      <c r="H755" s="2">
        <f t="shared" si="103"/>
        <v>0.28091023384150443</v>
      </c>
      <c r="I755" s="2">
        <f t="shared" si="104"/>
        <v>21.930516785633188</v>
      </c>
    </row>
    <row r="756" spans="1:9" ht="13.5" x14ac:dyDescent="0.25">
      <c r="A756" s="3">
        <f>TITRES_STAT!B759</f>
        <v>43406</v>
      </c>
      <c r="B756" s="5">
        <f>TITRES_STAT!D759</f>
        <v>1.43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3.0644866494938046E-3</v>
      </c>
      <c r="G756" s="2">
        <f t="shared" si="106"/>
        <v>1.090913138900754E-2</v>
      </c>
      <c r="H756" s="2">
        <f t="shared" si="103"/>
        <v>0.28091023384150449</v>
      </c>
      <c r="I756" s="2">
        <f t="shared" si="104"/>
        <v>21.930516785633188</v>
      </c>
    </row>
    <row r="757" spans="1:9" ht="13.5" x14ac:dyDescent="0.25">
      <c r="A757" s="3">
        <f>TITRES_STAT!B760</f>
        <v>43409</v>
      </c>
      <c r="B757" s="5">
        <f>TITRES_STAT!D760</f>
        <v>1.43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2.8455947459585331E-3</v>
      </c>
      <c r="G757" s="2">
        <f t="shared" si="106"/>
        <v>1.0129907718364145E-2</v>
      </c>
      <c r="H757" s="2">
        <f t="shared" si="103"/>
        <v>0.28091023384150449</v>
      </c>
      <c r="I757" s="2">
        <f t="shared" si="104"/>
        <v>21.930516785633188</v>
      </c>
    </row>
    <row r="758" spans="1:9" ht="13.5" x14ac:dyDescent="0.25">
      <c r="A758" s="3">
        <f>TITRES_STAT!B761</f>
        <v>43410</v>
      </c>
      <c r="B758" s="5">
        <f>TITRES_STAT!D761</f>
        <v>1.43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2.6423379783900663E-3</v>
      </c>
      <c r="G758" s="2">
        <f t="shared" si="106"/>
        <v>9.4063428813381342E-3</v>
      </c>
      <c r="H758" s="2">
        <f t="shared" si="103"/>
        <v>0.28091023384150449</v>
      </c>
      <c r="I758" s="2">
        <f t="shared" si="104"/>
        <v>21.930516785633188</v>
      </c>
    </row>
    <row r="759" spans="1:9" ht="13.5" x14ac:dyDescent="0.25">
      <c r="A759" s="3">
        <f>TITRES_STAT!B762</f>
        <v>43411</v>
      </c>
      <c r="B759" s="5">
        <f>TITRES_STAT!D762</f>
        <v>1.43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2.453599551362204E-3</v>
      </c>
      <c r="G759" s="2">
        <f t="shared" si="106"/>
        <v>8.7344612469568393E-3</v>
      </c>
      <c r="H759" s="2">
        <f t="shared" si="103"/>
        <v>0.28091023384150443</v>
      </c>
      <c r="I759" s="2">
        <f t="shared" si="104"/>
        <v>21.930516785633188</v>
      </c>
    </row>
    <row r="760" spans="1:9" ht="13.5" x14ac:dyDescent="0.25">
      <c r="A760" s="3">
        <f>TITRES_STAT!B763</f>
        <v>43412</v>
      </c>
      <c r="B760" s="5">
        <f>TITRES_STAT!D763</f>
        <v>1.37</v>
      </c>
      <c r="C760" s="2">
        <f t="shared" si="99"/>
        <v>-5.9999999999999831E-2</v>
      </c>
      <c r="D760" s="2">
        <f t="shared" si="100"/>
        <v>0</v>
      </c>
      <c r="E760" s="2">
        <f t="shared" si="101"/>
        <v>5.9999999999999831E-2</v>
      </c>
      <c r="F760" s="2">
        <f t="shared" si="106"/>
        <v>2.2783424405506182E-3</v>
      </c>
      <c r="G760" s="2">
        <f t="shared" si="106"/>
        <v>1.2396285443602769E-2</v>
      </c>
      <c r="H760" s="2">
        <f t="shared" si="103"/>
        <v>0.18379235061309276</v>
      </c>
      <c r="I760" s="2">
        <f t="shared" si="104"/>
        <v>15.525725480309589</v>
      </c>
    </row>
    <row r="761" spans="1:9" ht="13.5" x14ac:dyDescent="0.25">
      <c r="A761" s="3">
        <f>TITRES_STAT!B764</f>
        <v>43413</v>
      </c>
      <c r="B761" s="5">
        <f>TITRES_STAT!D764</f>
        <v>1.37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2.1156036947970027E-3</v>
      </c>
      <c r="G761" s="2">
        <f t="shared" si="106"/>
        <v>1.1510836483345428E-2</v>
      </c>
      <c r="H761" s="2">
        <f t="shared" si="103"/>
        <v>0.18379235061309276</v>
      </c>
      <c r="I761" s="2">
        <f t="shared" si="104"/>
        <v>15.525725480309589</v>
      </c>
    </row>
    <row r="762" spans="1:9" ht="13.5" x14ac:dyDescent="0.25">
      <c r="A762" s="3">
        <f>TITRES_STAT!B765</f>
        <v>43416</v>
      </c>
      <c r="B762" s="5">
        <f>TITRES_STAT!D765</f>
        <v>1.37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1.9644891451686452E-3</v>
      </c>
      <c r="G762" s="2">
        <f t="shared" si="106"/>
        <v>1.0688633877392184E-2</v>
      </c>
      <c r="H762" s="2">
        <f t="shared" si="103"/>
        <v>0.18379235061309274</v>
      </c>
      <c r="I762" s="2">
        <f t="shared" si="104"/>
        <v>15.525725480309589</v>
      </c>
    </row>
    <row r="763" spans="1:9" ht="13.5" x14ac:dyDescent="0.25">
      <c r="A763" s="3">
        <f>TITRES_STAT!B766</f>
        <v>43417</v>
      </c>
      <c r="B763" s="5">
        <f>TITRES_STAT!D766</f>
        <v>1.37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1.8241684919423132E-3</v>
      </c>
      <c r="G763" s="2">
        <f t="shared" si="106"/>
        <v>9.92516002900703E-3</v>
      </c>
      <c r="H763" s="2">
        <f t="shared" si="103"/>
        <v>0.18379235061309268</v>
      </c>
      <c r="I763" s="2">
        <f t="shared" si="104"/>
        <v>15.525725480309589</v>
      </c>
    </row>
    <row r="764" spans="1:9" ht="13.5" x14ac:dyDescent="0.25">
      <c r="A764" s="3">
        <f>TITRES_STAT!B767</f>
        <v>43418</v>
      </c>
      <c r="B764" s="5">
        <f>TITRES_STAT!D767</f>
        <v>1.31</v>
      </c>
      <c r="C764" s="2">
        <f t="shared" si="99"/>
        <v>-6.0000000000000053E-2</v>
      </c>
      <c r="D764" s="2">
        <f t="shared" si="100"/>
        <v>0</v>
      </c>
      <c r="E764" s="2">
        <f t="shared" si="101"/>
        <v>6.0000000000000053E-2</v>
      </c>
      <c r="F764" s="2">
        <f t="shared" si="106"/>
        <v>1.6938707425178622E-3</v>
      </c>
      <c r="G764" s="2">
        <f t="shared" si="106"/>
        <v>1.3501934312649389E-2</v>
      </c>
      <c r="H764" s="2">
        <f t="shared" si="103"/>
        <v>0.12545393151046116</v>
      </c>
      <c r="I764" s="2">
        <f t="shared" si="104"/>
        <v>11.146962838549129</v>
      </c>
    </row>
    <row r="765" spans="1:9" ht="13.5" x14ac:dyDescent="0.25">
      <c r="A765" s="3">
        <f>TITRES_STAT!B768</f>
        <v>43419</v>
      </c>
      <c r="B765" s="5">
        <f>TITRES_STAT!D768</f>
        <v>1.31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1.5728799751951578E-3</v>
      </c>
      <c r="G765" s="2">
        <f t="shared" si="107"/>
        <v>1.2537510433174432E-2</v>
      </c>
      <c r="H765" s="2">
        <f t="shared" si="103"/>
        <v>0.12545393151046119</v>
      </c>
      <c r="I765" s="2">
        <f t="shared" si="104"/>
        <v>11.146962838549129</v>
      </c>
    </row>
    <row r="766" spans="1:9" ht="13.5" x14ac:dyDescent="0.25">
      <c r="A766" s="3">
        <f>TITRES_STAT!B769</f>
        <v>43420</v>
      </c>
      <c r="B766" s="5">
        <f>TITRES_STAT!D769</f>
        <v>1.31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1.4605314055383609E-3</v>
      </c>
      <c r="G766" s="2">
        <f t="shared" si="107"/>
        <v>1.1641973973661972E-2</v>
      </c>
      <c r="H766" s="2">
        <f t="shared" si="103"/>
        <v>0.12545393151046119</v>
      </c>
      <c r="I766" s="2">
        <f t="shared" si="104"/>
        <v>11.146962838549129</v>
      </c>
    </row>
    <row r="767" spans="1:9" ht="13.5" x14ac:dyDescent="0.25">
      <c r="A767" s="3">
        <f>TITRES_STAT!B770</f>
        <v>43423</v>
      </c>
      <c r="B767" s="5">
        <f>TITRES_STAT!D770</f>
        <v>1.31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1.3562077337141922E-3</v>
      </c>
      <c r="G767" s="2">
        <f t="shared" si="107"/>
        <v>1.0810404404114687E-2</v>
      </c>
      <c r="H767" s="2">
        <f t="shared" si="103"/>
        <v>0.12545393151046122</v>
      </c>
      <c r="I767" s="2">
        <f t="shared" si="104"/>
        <v>11.146962838549129</v>
      </c>
    </row>
    <row r="768" spans="1:9" ht="13.5" x14ac:dyDescent="0.25">
      <c r="A768" s="3">
        <f>TITRES_STAT!B771</f>
        <v>43425</v>
      </c>
      <c r="B768" s="5">
        <f>TITRES_STAT!D771</f>
        <v>1.31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1.2593357527346072E-3</v>
      </c>
      <c r="G768" s="2">
        <f t="shared" si="107"/>
        <v>1.0038232660963637E-2</v>
      </c>
      <c r="H768" s="2">
        <f t="shared" si="103"/>
        <v>0.12545393151046122</v>
      </c>
      <c r="I768" s="2">
        <f t="shared" si="104"/>
        <v>11.146962838549129</v>
      </c>
    </row>
    <row r="769" spans="1:9" ht="13.5" x14ac:dyDescent="0.25">
      <c r="A769" s="3">
        <f>TITRES_STAT!B772</f>
        <v>43426</v>
      </c>
      <c r="B769" s="5">
        <f>TITRES_STAT!D772</f>
        <v>1.31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1.1693831989678493E-3</v>
      </c>
      <c r="G769" s="2">
        <f t="shared" si="107"/>
        <v>9.3212160423233777E-3</v>
      </c>
      <c r="H769" s="2">
        <f t="shared" si="103"/>
        <v>0.12545393151046122</v>
      </c>
      <c r="I769" s="2">
        <f t="shared" si="104"/>
        <v>11.146962838549129</v>
      </c>
    </row>
    <row r="770" spans="1:9" ht="13.5" x14ac:dyDescent="0.25">
      <c r="A770" s="3">
        <f>TITRES_STAT!B773</f>
        <v>43427</v>
      </c>
      <c r="B770" s="5">
        <f>TITRES_STAT!D773</f>
        <v>1.31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1.085855827613003E-3</v>
      </c>
      <c r="G770" s="2">
        <f t="shared" si="107"/>
        <v>8.6554148964431369E-3</v>
      </c>
      <c r="H770" s="2">
        <f t="shared" si="103"/>
        <v>0.12545393151046122</v>
      </c>
      <c r="I770" s="2">
        <f t="shared" si="104"/>
        <v>11.146962838549129</v>
      </c>
    </row>
    <row r="771" spans="1:9" ht="13.5" x14ac:dyDescent="0.25">
      <c r="A771" s="3">
        <f>TITRES_STAT!B774</f>
        <v>43430</v>
      </c>
      <c r="B771" s="5">
        <f>TITRES_STAT!D774</f>
        <v>1.31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1.0082946970692171E-3</v>
      </c>
      <c r="G771" s="2">
        <f t="shared" si="107"/>
        <v>8.0371709752686277E-3</v>
      </c>
      <c r="H771" s="2">
        <f t="shared" si="103"/>
        <v>0.12545393151046119</v>
      </c>
      <c r="I771" s="2">
        <f t="shared" si="104"/>
        <v>11.146962838549129</v>
      </c>
    </row>
    <row r="772" spans="1:9" ht="13.5" x14ac:dyDescent="0.25">
      <c r="A772" s="3">
        <f>TITRES_STAT!B775</f>
        <v>43431</v>
      </c>
      <c r="B772" s="5">
        <f>TITRES_STAT!D775</f>
        <v>1.31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9.3627364727855871E-4</v>
      </c>
      <c r="G772" s="2">
        <f t="shared" si="107"/>
        <v>7.4630873341780118E-3</v>
      </c>
      <c r="H772" s="2">
        <f t="shared" si="103"/>
        <v>0.12545393151046119</v>
      </c>
      <c r="I772" s="2">
        <f t="shared" si="104"/>
        <v>11.146962838549129</v>
      </c>
    </row>
    <row r="773" spans="1:9" ht="13.5" x14ac:dyDescent="0.25">
      <c r="A773" s="3">
        <f>TITRES_STAT!B776</f>
        <v>43432</v>
      </c>
      <c r="B773" s="5">
        <f>TITRES_STAT!D776</f>
        <v>1.31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8.6939695818723315E-4</v>
      </c>
      <c r="G773" s="2">
        <f t="shared" si="107"/>
        <v>6.9300096674510111E-3</v>
      </c>
      <c r="H773" s="2">
        <f t="shared" si="103"/>
        <v>0.12545393151046119</v>
      </c>
      <c r="I773" s="2">
        <f t="shared" si="104"/>
        <v>11.146962838549129</v>
      </c>
    </row>
    <row r="774" spans="1:9" ht="13.5" x14ac:dyDescent="0.25">
      <c r="A774" s="3">
        <f>TITRES_STAT!B777</f>
        <v>43433</v>
      </c>
      <c r="B774" s="5">
        <f>TITRES_STAT!D777</f>
        <v>1.31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8.0729717545957363E-4</v>
      </c>
      <c r="G774" s="2">
        <f t="shared" si="107"/>
        <v>6.4350089769187957E-3</v>
      </c>
      <c r="H774" s="2">
        <f t="shared" si="103"/>
        <v>0.12545393151046122</v>
      </c>
      <c r="I774" s="2">
        <f t="shared" si="104"/>
        <v>11.146962838549129</v>
      </c>
    </row>
    <row r="775" spans="1:9" ht="13.5" x14ac:dyDescent="0.25">
      <c r="A775" s="3">
        <f>TITRES_STAT!B778</f>
        <v>43434</v>
      </c>
      <c r="B775" s="5">
        <f>TITRES_STAT!D778</f>
        <v>1.31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7.4963309149817556E-4</v>
      </c>
      <c r="G775" s="2">
        <f t="shared" si="107"/>
        <v>5.9753654785674529E-3</v>
      </c>
      <c r="H775" s="2">
        <f t="shared" si="103"/>
        <v>0.12545393151046122</v>
      </c>
      <c r="I775" s="2">
        <f t="shared" si="104"/>
        <v>11.146962838549129</v>
      </c>
    </row>
    <row r="776" spans="1:9" ht="13.5" x14ac:dyDescent="0.25">
      <c r="A776" s="3">
        <f>TITRES_STAT!B779</f>
        <v>43437</v>
      </c>
      <c r="B776" s="5">
        <f>TITRES_STAT!D779</f>
        <v>1.31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6.9608787067687735E-4</v>
      </c>
      <c r="G776" s="2">
        <f t="shared" si="107"/>
        <v>5.548553658669777E-3</v>
      </c>
      <c r="H776" s="2">
        <f t="shared" si="103"/>
        <v>0.12545393151046125</v>
      </c>
      <c r="I776" s="2">
        <f t="shared" si="104"/>
        <v>11.146962838549129</v>
      </c>
    </row>
    <row r="777" spans="1:9" ht="13.5" x14ac:dyDescent="0.25">
      <c r="A777" s="3">
        <f>TITRES_STAT!B780</f>
        <v>43438</v>
      </c>
      <c r="B777" s="5">
        <f>TITRES_STAT!D780</f>
        <v>1.31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6.4636730848567181E-4</v>
      </c>
      <c r="G777" s="2">
        <f t="shared" si="107"/>
        <v>5.1522283973362212E-3</v>
      </c>
      <c r="H777" s="2">
        <f t="shared" si="103"/>
        <v>0.12545393151046125</v>
      </c>
      <c r="I777" s="2">
        <f t="shared" si="104"/>
        <v>11.146962838549129</v>
      </c>
    </row>
    <row r="778" spans="1:9" ht="13.5" x14ac:dyDescent="0.25">
      <c r="A778" s="3">
        <f>TITRES_STAT!B781</f>
        <v>43439</v>
      </c>
      <c r="B778" s="5">
        <f>TITRES_STAT!D781</f>
        <v>1.31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6.0019821502240952E-4</v>
      </c>
      <c r="G778" s="2">
        <f t="shared" si="107"/>
        <v>4.7842120832407775E-3</v>
      </c>
      <c r="H778" s="2">
        <f t="shared" si="103"/>
        <v>0.12545393151046122</v>
      </c>
      <c r="I778" s="2">
        <f t="shared" si="104"/>
        <v>11.146962838549129</v>
      </c>
    </row>
    <row r="779" spans="1:9" ht="13.5" x14ac:dyDescent="0.25">
      <c r="A779" s="3">
        <f>TITRES_STAT!B782</f>
        <v>43440</v>
      </c>
      <c r="B779" s="5">
        <f>TITRES_STAT!D782</f>
        <v>1.31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5.5732691394938028E-4</v>
      </c>
      <c r="G779" s="2">
        <f t="shared" si="107"/>
        <v>4.4424826487235785E-3</v>
      </c>
      <c r="H779" s="2">
        <f t="shared" si="103"/>
        <v>0.12545393151046125</v>
      </c>
      <c r="I779" s="2">
        <f t="shared" si="104"/>
        <v>11.146962838549129</v>
      </c>
    </row>
    <row r="780" spans="1:9" ht="13.5" x14ac:dyDescent="0.25">
      <c r="A780" s="3">
        <f>TITRES_STAT!B783</f>
        <v>43441</v>
      </c>
      <c r="B780" s="5">
        <f>TITRES_STAT!D783</f>
        <v>1.31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5.1751784866728163E-4</v>
      </c>
      <c r="G780" s="2">
        <f t="shared" si="107"/>
        <v>4.1251624595290371E-3</v>
      </c>
      <c r="H780" s="2">
        <f t="shared" si="103"/>
        <v>0.12545393151046122</v>
      </c>
      <c r="I780" s="2">
        <f t="shared" si="104"/>
        <v>11.146962838549129</v>
      </c>
    </row>
    <row r="781" spans="1:9" ht="13.5" x14ac:dyDescent="0.25">
      <c r="A781" s="3">
        <f>TITRES_STAT!B784</f>
        <v>43444</v>
      </c>
      <c r="B781" s="5">
        <f>TITRES_STAT!D784</f>
        <v>1.31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4.8055228804819004E-4</v>
      </c>
      <c r="G781" s="2">
        <f t="shared" si="111"/>
        <v>3.8305079981341061E-3</v>
      </c>
      <c r="H781" s="2">
        <f t="shared" si="103"/>
        <v>0.12545393151046122</v>
      </c>
      <c r="I781" s="2">
        <f t="shared" si="104"/>
        <v>11.146962838549129</v>
      </c>
    </row>
    <row r="782" spans="1:9" ht="13.5" x14ac:dyDescent="0.25">
      <c r="A782" s="3">
        <f>TITRES_STAT!B785</f>
        <v>43445</v>
      </c>
      <c r="B782" s="5">
        <f>TITRES_STAT!D785</f>
        <v>1.31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4.4622712461617642E-4</v>
      </c>
      <c r="G782" s="2">
        <f t="shared" si="111"/>
        <v>3.5569002839816698E-3</v>
      </c>
      <c r="H782" s="2">
        <f t="shared" si="103"/>
        <v>0.12545393151046122</v>
      </c>
      <c r="I782" s="2">
        <f t="shared" si="104"/>
        <v>11.146962838549129</v>
      </c>
    </row>
    <row r="783" spans="1:9" ht="13.5" x14ac:dyDescent="0.25">
      <c r="A783" s="3">
        <f>TITRES_STAT!B786</f>
        <v>43446</v>
      </c>
      <c r="B783" s="5">
        <f>TITRES_STAT!D786</f>
        <v>1.31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4.1435375857216386E-4</v>
      </c>
      <c r="G783" s="2">
        <f t="shared" si="111"/>
        <v>3.3028359779829794E-3</v>
      </c>
      <c r="H783" s="2">
        <f t="shared" si="103"/>
        <v>0.12545393151046122</v>
      </c>
      <c r="I783" s="2">
        <f t="shared" si="104"/>
        <v>11.146962838549129</v>
      </c>
    </row>
    <row r="784" spans="1:9" ht="13.5" x14ac:dyDescent="0.25">
      <c r="A784" s="3">
        <f>TITRES_STAT!B787</f>
        <v>43447</v>
      </c>
      <c r="B784" s="5">
        <f>TITRES_STAT!D787</f>
        <v>1.31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3.8475706153129504E-4</v>
      </c>
      <c r="G784" s="2">
        <f t="shared" si="111"/>
        <v>3.0669191224127665E-3</v>
      </c>
      <c r="H784" s="2">
        <f t="shared" si="103"/>
        <v>0.12545393151046122</v>
      </c>
      <c r="I784" s="2">
        <f t="shared" si="104"/>
        <v>11.146962838549129</v>
      </c>
    </row>
    <row r="785" spans="1:9" ht="13.5" x14ac:dyDescent="0.25">
      <c r="A785" s="3">
        <f>TITRES_STAT!B788</f>
        <v>43448</v>
      </c>
      <c r="B785" s="5">
        <f>TITRES_STAT!D788</f>
        <v>1.31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3.5727441427905966E-4</v>
      </c>
      <c r="G785" s="2">
        <f t="shared" si="111"/>
        <v>2.8478534708118548E-3</v>
      </c>
      <c r="H785" s="2">
        <f t="shared" ref="H785:H848" si="112">F785/G785</f>
        <v>0.12545393151046119</v>
      </c>
      <c r="I785" s="2">
        <f t="shared" ref="I785:I848" si="113">IF(G785=0,100,100-(100/(1+H785)))</f>
        <v>11.146962838549129</v>
      </c>
    </row>
    <row r="786" spans="1:9" ht="13.5" x14ac:dyDescent="0.25">
      <c r="A786" s="3">
        <f>TITRES_STAT!B789</f>
        <v>43451</v>
      </c>
      <c r="B786" s="5">
        <f>TITRES_STAT!D789</f>
        <v>1.26</v>
      </c>
      <c r="C786" s="2">
        <f t="shared" si="108"/>
        <v>-5.0000000000000044E-2</v>
      </c>
      <c r="D786" s="2">
        <f t="shared" si="109"/>
        <v>0</v>
      </c>
      <c r="E786" s="2">
        <f t="shared" si="110"/>
        <v>5.0000000000000044E-2</v>
      </c>
      <c r="F786" s="2">
        <f t="shared" si="111"/>
        <v>3.3175481325912684E-4</v>
      </c>
      <c r="G786" s="2">
        <f t="shared" si="111"/>
        <v>6.2158639371824396E-3</v>
      </c>
      <c r="H786" s="2">
        <f t="shared" si="112"/>
        <v>5.3372277226760925E-2</v>
      </c>
      <c r="I786" s="2">
        <f t="shared" si="113"/>
        <v>5.066801014288643</v>
      </c>
    </row>
    <row r="787" spans="1:9" ht="13.5" x14ac:dyDescent="0.25">
      <c r="A787" s="3">
        <f>TITRES_STAT!B790</f>
        <v>43452</v>
      </c>
      <c r="B787" s="5">
        <f>TITRES_STAT!D790</f>
        <v>1.21</v>
      </c>
      <c r="C787" s="2">
        <f t="shared" si="108"/>
        <v>-5.0000000000000044E-2</v>
      </c>
      <c r="D787" s="2">
        <f t="shared" si="109"/>
        <v>0</v>
      </c>
      <c r="E787" s="2">
        <f t="shared" si="110"/>
        <v>5.0000000000000044E-2</v>
      </c>
      <c r="F787" s="2">
        <f t="shared" si="111"/>
        <v>3.0805804088347493E-4</v>
      </c>
      <c r="G787" s="2">
        <f t="shared" si="111"/>
        <v>9.3433022273836965E-3</v>
      </c>
      <c r="H787" s="2">
        <f t="shared" si="112"/>
        <v>3.2971002477112106E-2</v>
      </c>
      <c r="I787" s="2">
        <f t="shared" si="113"/>
        <v>3.191861378300672</v>
      </c>
    </row>
    <row r="788" spans="1:9" ht="13.5" x14ac:dyDescent="0.25">
      <c r="A788" s="3">
        <f>TITRES_STAT!B791</f>
        <v>43453</v>
      </c>
      <c r="B788" s="5">
        <f>TITRES_STAT!D791</f>
        <v>1.1599999999999999</v>
      </c>
      <c r="C788" s="2">
        <f t="shared" si="108"/>
        <v>-5.0000000000000044E-2</v>
      </c>
      <c r="D788" s="2">
        <f t="shared" si="109"/>
        <v>0</v>
      </c>
      <c r="E788" s="2">
        <f t="shared" si="110"/>
        <v>5.0000000000000044E-2</v>
      </c>
      <c r="F788" s="2">
        <f t="shared" si="111"/>
        <v>2.8605389510608391E-4</v>
      </c>
      <c r="G788" s="2">
        <f t="shared" si="111"/>
        <v>1.2247352068284863E-2</v>
      </c>
      <c r="H788" s="2">
        <f t="shared" si="112"/>
        <v>2.3356387038699973E-2</v>
      </c>
      <c r="I788" s="2">
        <f t="shared" si="113"/>
        <v>2.2823316817601125</v>
      </c>
    </row>
    <row r="789" spans="1:9" ht="13.5" x14ac:dyDescent="0.25">
      <c r="A789" s="3">
        <f>TITRES_STAT!B792</f>
        <v>43454</v>
      </c>
      <c r="B789" s="5">
        <f>TITRES_STAT!D792</f>
        <v>1.2</v>
      </c>
      <c r="C789" s="2">
        <f t="shared" si="108"/>
        <v>4.0000000000000036E-2</v>
      </c>
      <c r="D789" s="2">
        <f t="shared" si="109"/>
        <v>4.0000000000000036E-2</v>
      </c>
      <c r="E789" s="2">
        <f t="shared" si="110"/>
        <v>0</v>
      </c>
      <c r="F789" s="2">
        <f t="shared" si="111"/>
        <v>3.1227643311699379E-3</v>
      </c>
      <c r="G789" s="2">
        <f t="shared" si="111"/>
        <v>1.1372541206264516E-2</v>
      </c>
      <c r="H789" s="2">
        <f t="shared" si="112"/>
        <v>0.27458808673735791</v>
      </c>
      <c r="I789" s="2">
        <f t="shared" si="113"/>
        <v>21.543280499368066</v>
      </c>
    </row>
    <row r="790" spans="1:9" ht="13.5" x14ac:dyDescent="0.25">
      <c r="A790" s="3">
        <f>TITRES_STAT!B793</f>
        <v>43455</v>
      </c>
      <c r="B790" s="5">
        <f>TITRES_STAT!D793</f>
        <v>1.2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2.8997097360863706E-3</v>
      </c>
      <c r="G790" s="2">
        <f t="shared" si="111"/>
        <v>1.0560216834388477E-2</v>
      </c>
      <c r="H790" s="2">
        <f t="shared" si="112"/>
        <v>0.27458808673735791</v>
      </c>
      <c r="I790" s="2">
        <f t="shared" si="113"/>
        <v>21.543280499368066</v>
      </c>
    </row>
    <row r="791" spans="1:9" ht="13.5" x14ac:dyDescent="0.25">
      <c r="A791" s="3">
        <f>TITRES_STAT!B794</f>
        <v>43458</v>
      </c>
      <c r="B791" s="5">
        <f>TITRES_STAT!D794</f>
        <v>1.2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2.6925876120802014E-3</v>
      </c>
      <c r="G791" s="2">
        <f t="shared" si="111"/>
        <v>9.8059156319321578E-3</v>
      </c>
      <c r="H791" s="2">
        <f t="shared" si="112"/>
        <v>0.27458808673735796</v>
      </c>
      <c r="I791" s="2">
        <f t="shared" si="113"/>
        <v>21.54328049936808</v>
      </c>
    </row>
    <row r="792" spans="1:9" ht="13.5" x14ac:dyDescent="0.25">
      <c r="A792" s="3">
        <f>TITRES_STAT!B795</f>
        <v>43459</v>
      </c>
      <c r="B792" s="5">
        <f>TITRES_STAT!D795</f>
        <v>1.2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2.5002599255030439E-3</v>
      </c>
      <c r="G792" s="2">
        <f t="shared" si="111"/>
        <v>9.1054930867941475E-3</v>
      </c>
      <c r="H792" s="2">
        <f t="shared" si="112"/>
        <v>0.27458808673735791</v>
      </c>
      <c r="I792" s="2">
        <f t="shared" si="113"/>
        <v>21.543280499368066</v>
      </c>
    </row>
    <row r="793" spans="1:9" ht="13.5" x14ac:dyDescent="0.25">
      <c r="A793" s="3">
        <f>TITRES_STAT!B796</f>
        <v>43460</v>
      </c>
      <c r="B793" s="5">
        <f>TITRES_STAT!D796</f>
        <v>1.2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2.3216699308242551E-3</v>
      </c>
      <c r="G793" s="2">
        <f t="shared" si="111"/>
        <v>8.4551007234517084E-3</v>
      </c>
      <c r="H793" s="2">
        <f t="shared" si="112"/>
        <v>0.27458808673735791</v>
      </c>
      <c r="I793" s="2">
        <f t="shared" si="113"/>
        <v>21.543280499368066</v>
      </c>
    </row>
    <row r="794" spans="1:9" ht="13.5" x14ac:dyDescent="0.25">
      <c r="A794" s="3">
        <f>TITRES_STAT!B797</f>
        <v>43461</v>
      </c>
      <c r="B794" s="5">
        <f>TITRES_STAT!D797</f>
        <v>1.2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2.1558363643368081E-3</v>
      </c>
      <c r="G794" s="2">
        <f t="shared" si="111"/>
        <v>7.8511649574908721E-3</v>
      </c>
      <c r="H794" s="2">
        <f t="shared" si="112"/>
        <v>0.27458808673735785</v>
      </c>
      <c r="I794" s="2">
        <f t="shared" si="113"/>
        <v>21.543280499368066</v>
      </c>
    </row>
    <row r="795" spans="1:9" ht="13.5" x14ac:dyDescent="0.25">
      <c r="A795" s="3">
        <f>TITRES_STAT!B798</f>
        <v>43462</v>
      </c>
      <c r="B795" s="5">
        <f>TITRES_STAT!D798</f>
        <v>1.2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2.0018480525984647E-3</v>
      </c>
      <c r="G795" s="2">
        <f t="shared" si="111"/>
        <v>7.2903674605272386E-3</v>
      </c>
      <c r="H795" s="2">
        <f t="shared" si="112"/>
        <v>0.27458808673735785</v>
      </c>
      <c r="I795" s="2">
        <f t="shared" si="113"/>
        <v>21.543280499368066</v>
      </c>
    </row>
    <row r="796" spans="1:9" ht="13.5" x14ac:dyDescent="0.25">
      <c r="A796" s="3">
        <f>TITRES_STAT!B799</f>
        <v>43465</v>
      </c>
      <c r="B796" s="5">
        <f>TITRES_STAT!D799</f>
        <v>1.2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1.8588589059842888E-3</v>
      </c>
      <c r="G796" s="2">
        <f t="shared" si="111"/>
        <v>6.7696269276324361E-3</v>
      </c>
      <c r="H796" s="2">
        <f t="shared" si="112"/>
        <v>0.27458808673735785</v>
      </c>
      <c r="I796" s="2">
        <f t="shared" si="113"/>
        <v>21.543280499368066</v>
      </c>
    </row>
    <row r="797" spans="1:9" ht="13.5" x14ac:dyDescent="0.25">
      <c r="A797" s="3">
        <f>TITRES_STAT!B800</f>
        <v>43467</v>
      </c>
      <c r="B797" s="5">
        <f>TITRES_STAT!D800</f>
        <v>1.2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1.7260832698425539E-3</v>
      </c>
      <c r="G797" s="2">
        <f t="shared" si="114"/>
        <v>6.2860821470872626E-3</v>
      </c>
      <c r="H797" s="2">
        <f t="shared" si="112"/>
        <v>0.27458808673735785</v>
      </c>
      <c r="I797" s="2">
        <f t="shared" si="113"/>
        <v>21.543280499368066</v>
      </c>
    </row>
    <row r="798" spans="1:9" ht="13.5" x14ac:dyDescent="0.25">
      <c r="A798" s="3">
        <f>TITRES_STAT!B801</f>
        <v>43468</v>
      </c>
      <c r="B798" s="5">
        <f>TITRES_STAT!D801</f>
        <v>1.23</v>
      </c>
      <c r="C798" s="2">
        <f t="shared" si="108"/>
        <v>3.0000000000000027E-2</v>
      </c>
      <c r="D798" s="2">
        <f t="shared" si="109"/>
        <v>3.0000000000000027E-2</v>
      </c>
      <c r="E798" s="2">
        <f t="shared" si="110"/>
        <v>0</v>
      </c>
      <c r="F798" s="2">
        <f t="shared" si="114"/>
        <v>3.7456487505680876E-3</v>
      </c>
      <c r="G798" s="2">
        <f t="shared" si="114"/>
        <v>5.8370762794381723E-3</v>
      </c>
      <c r="H798" s="2">
        <f t="shared" si="112"/>
        <v>0.64169946926385069</v>
      </c>
      <c r="I798" s="2">
        <f t="shared" si="113"/>
        <v>39.087511525577405</v>
      </c>
    </row>
    <row r="799" spans="1:9" ht="13.5" x14ac:dyDescent="0.25">
      <c r="A799" s="3">
        <f>TITRES_STAT!B802</f>
        <v>43469</v>
      </c>
      <c r="B799" s="5">
        <f>TITRES_STAT!D802</f>
        <v>1.23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3.4781024112417952E-3</v>
      </c>
      <c r="G799" s="2">
        <f t="shared" si="114"/>
        <v>5.4201422594783027E-3</v>
      </c>
      <c r="H799" s="2">
        <f t="shared" si="112"/>
        <v>0.64169946926385069</v>
      </c>
      <c r="I799" s="2">
        <f t="shared" si="113"/>
        <v>39.087511525577405</v>
      </c>
    </row>
    <row r="800" spans="1:9" ht="13.5" x14ac:dyDescent="0.25">
      <c r="A800" s="3">
        <f>TITRES_STAT!B803</f>
        <v>43472</v>
      </c>
      <c r="B800" s="5">
        <f>TITRES_STAT!D803</f>
        <v>1.23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3.2296665247245242E-3</v>
      </c>
      <c r="G800" s="2">
        <f t="shared" si="114"/>
        <v>5.0329892409441386E-3</v>
      </c>
      <c r="H800" s="2">
        <f t="shared" si="112"/>
        <v>0.64169946926385069</v>
      </c>
      <c r="I800" s="2">
        <f t="shared" si="113"/>
        <v>39.087511525577405</v>
      </c>
    </row>
    <row r="801" spans="1:9" ht="13.5" x14ac:dyDescent="0.25">
      <c r="A801" s="3">
        <f>TITRES_STAT!B804</f>
        <v>43473</v>
      </c>
      <c r="B801" s="5">
        <f>TITRES_STAT!D804</f>
        <v>1.23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2.9989760586727724E-3</v>
      </c>
      <c r="G801" s="2">
        <f t="shared" si="114"/>
        <v>4.6734900094481295E-3</v>
      </c>
      <c r="H801" s="2">
        <f t="shared" si="112"/>
        <v>0.64169946926385046</v>
      </c>
      <c r="I801" s="2">
        <f t="shared" si="113"/>
        <v>39.087511525577398</v>
      </c>
    </row>
    <row r="802" spans="1:9" ht="13.5" x14ac:dyDescent="0.25">
      <c r="A802" s="3">
        <f>TITRES_STAT!B805</f>
        <v>43474</v>
      </c>
      <c r="B802" s="5">
        <f>TITRES_STAT!D805</f>
        <v>1.23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2.7847634830532883E-3</v>
      </c>
      <c r="G802" s="2">
        <f t="shared" si="114"/>
        <v>4.3396692944875489E-3</v>
      </c>
      <c r="H802" s="2">
        <f t="shared" si="112"/>
        <v>0.64169946926385046</v>
      </c>
      <c r="I802" s="2">
        <f t="shared" si="113"/>
        <v>39.087511525577398</v>
      </c>
    </row>
    <row r="803" spans="1:9" ht="13.5" x14ac:dyDescent="0.25">
      <c r="A803" s="3">
        <f>TITRES_STAT!B806</f>
        <v>43475</v>
      </c>
      <c r="B803" s="5">
        <f>TITRES_STAT!D806</f>
        <v>1.23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2.5858518056923394E-3</v>
      </c>
      <c r="G803" s="2">
        <f t="shared" si="114"/>
        <v>4.029692916309867E-3</v>
      </c>
      <c r="H803" s="2">
        <f t="shared" si="112"/>
        <v>0.64169946926385046</v>
      </c>
      <c r="I803" s="2">
        <f t="shared" si="113"/>
        <v>39.087511525577398</v>
      </c>
    </row>
    <row r="804" spans="1:9" ht="13.5" x14ac:dyDescent="0.25">
      <c r="A804" s="3">
        <f>TITRES_STAT!B807</f>
        <v>43476</v>
      </c>
      <c r="B804" s="5">
        <f>TITRES_STAT!D807</f>
        <v>1.23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2.4011481052857437E-3</v>
      </c>
      <c r="G804" s="2">
        <f t="shared" si="114"/>
        <v>3.7418577080020193E-3</v>
      </c>
      <c r="H804" s="2">
        <f t="shared" si="112"/>
        <v>0.64169946926385046</v>
      </c>
      <c r="I804" s="2">
        <f t="shared" si="113"/>
        <v>39.087511525577398</v>
      </c>
    </row>
    <row r="805" spans="1:9" ht="13.5" x14ac:dyDescent="0.25">
      <c r="A805" s="3">
        <f>TITRES_STAT!B808</f>
        <v>43480</v>
      </c>
      <c r="B805" s="5">
        <f>TITRES_STAT!D808</f>
        <v>1.23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2.229637526336762E-3</v>
      </c>
      <c r="G805" s="2">
        <f t="shared" si="114"/>
        <v>3.4745821574304466E-3</v>
      </c>
      <c r="H805" s="2">
        <f t="shared" si="112"/>
        <v>0.64169946926385046</v>
      </c>
      <c r="I805" s="2">
        <f t="shared" si="113"/>
        <v>39.087511525577398</v>
      </c>
    </row>
    <row r="806" spans="1:9" ht="13.5" x14ac:dyDescent="0.25">
      <c r="A806" s="3">
        <f>TITRES_STAT!B809</f>
        <v>43481</v>
      </c>
      <c r="B806" s="5">
        <f>TITRES_STAT!D809</f>
        <v>1.23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2.0703777030269934E-3</v>
      </c>
      <c r="G806" s="2">
        <f t="shared" si="114"/>
        <v>3.2263977176139858E-3</v>
      </c>
      <c r="H806" s="2">
        <f t="shared" si="112"/>
        <v>0.64169946926385057</v>
      </c>
      <c r="I806" s="2">
        <f t="shared" si="113"/>
        <v>39.087511525577398</v>
      </c>
    </row>
    <row r="807" spans="1:9" ht="13.5" x14ac:dyDescent="0.25">
      <c r="A807" s="3">
        <f>TITRES_STAT!B810</f>
        <v>43482</v>
      </c>
      <c r="B807" s="5">
        <f>TITRES_STAT!D810</f>
        <v>1.23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1.9224935813822082E-3</v>
      </c>
      <c r="G807" s="2">
        <f t="shared" si="114"/>
        <v>2.9959407377844155E-3</v>
      </c>
      <c r="H807" s="2">
        <f t="shared" si="112"/>
        <v>0.64169946926385046</v>
      </c>
      <c r="I807" s="2">
        <f t="shared" si="113"/>
        <v>39.087511525577398</v>
      </c>
    </row>
    <row r="808" spans="1:9" ht="13.5" x14ac:dyDescent="0.25">
      <c r="A808" s="3">
        <f>TITRES_STAT!B811</f>
        <v>43483</v>
      </c>
      <c r="B808" s="5">
        <f>TITRES_STAT!D811</f>
        <v>1.23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1.7851726112834789E-3</v>
      </c>
      <c r="G808" s="2">
        <f t="shared" si="114"/>
        <v>2.7819449707998144E-3</v>
      </c>
      <c r="H808" s="2">
        <f t="shared" si="112"/>
        <v>0.64169946926385046</v>
      </c>
      <c r="I808" s="2">
        <f t="shared" si="113"/>
        <v>39.087511525577398</v>
      </c>
    </row>
    <row r="809" spans="1:9" ht="13.5" x14ac:dyDescent="0.25">
      <c r="A809" s="3">
        <f>TITRES_STAT!B812</f>
        <v>43486</v>
      </c>
      <c r="B809" s="5">
        <f>TITRES_STAT!D812</f>
        <v>1.23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1.6576602819060875E-3</v>
      </c>
      <c r="G809" s="2">
        <f t="shared" si="114"/>
        <v>2.5832346157426849E-3</v>
      </c>
      <c r="H809" s="2">
        <f t="shared" si="112"/>
        <v>0.64169946926385046</v>
      </c>
      <c r="I809" s="2">
        <f t="shared" si="113"/>
        <v>39.087511525577398</v>
      </c>
    </row>
    <row r="810" spans="1:9" ht="13.5" x14ac:dyDescent="0.25">
      <c r="A810" s="3">
        <f>TITRES_STAT!B813</f>
        <v>43487</v>
      </c>
      <c r="B810" s="5">
        <f>TITRES_STAT!D813</f>
        <v>1.23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1.5392559760556528E-3</v>
      </c>
      <c r="G810" s="2">
        <f t="shared" si="114"/>
        <v>2.3987178574753501E-3</v>
      </c>
      <c r="H810" s="2">
        <f t="shared" si="112"/>
        <v>0.64169946926385046</v>
      </c>
      <c r="I810" s="2">
        <f t="shared" si="113"/>
        <v>39.087511525577398</v>
      </c>
    </row>
    <row r="811" spans="1:9" ht="13.5" x14ac:dyDescent="0.25">
      <c r="A811" s="3">
        <f>TITRES_STAT!B814</f>
        <v>43488</v>
      </c>
      <c r="B811" s="5">
        <f>TITRES_STAT!D814</f>
        <v>1.23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1.429309120623106E-3</v>
      </c>
      <c r="G811" s="2">
        <f t="shared" si="114"/>
        <v>2.2273808676556823E-3</v>
      </c>
      <c r="H811" s="2">
        <f t="shared" si="112"/>
        <v>0.64169946926385046</v>
      </c>
      <c r="I811" s="2">
        <f t="shared" si="113"/>
        <v>39.087511525577398</v>
      </c>
    </row>
    <row r="812" spans="1:9" ht="13.5" x14ac:dyDescent="0.25">
      <c r="A812" s="3">
        <f>TITRES_STAT!B815</f>
        <v>43489</v>
      </c>
      <c r="B812" s="5">
        <f>TITRES_STAT!D815</f>
        <v>1.23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1.3272156120071698E-3</v>
      </c>
      <c r="G812" s="2">
        <f t="shared" si="114"/>
        <v>2.0682822342517051E-3</v>
      </c>
      <c r="H812" s="2">
        <f t="shared" si="112"/>
        <v>0.64169946926385035</v>
      </c>
      <c r="I812" s="2">
        <f t="shared" si="113"/>
        <v>39.087511525577398</v>
      </c>
    </row>
    <row r="813" spans="1:9" ht="13.5" x14ac:dyDescent="0.25">
      <c r="A813" s="3">
        <f>TITRES_STAT!B816</f>
        <v>43490</v>
      </c>
      <c r="B813" s="5">
        <f>TITRES_STAT!D816</f>
        <v>1.23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1.2324144968638006E-3</v>
      </c>
      <c r="G813" s="2">
        <f t="shared" si="115"/>
        <v>1.9205477889480121E-3</v>
      </c>
      <c r="H813" s="2">
        <f t="shared" si="112"/>
        <v>0.64169946926385035</v>
      </c>
      <c r="I813" s="2">
        <f t="shared" si="113"/>
        <v>39.087511525577398</v>
      </c>
    </row>
    <row r="814" spans="1:9" ht="13.5" x14ac:dyDescent="0.25">
      <c r="A814" s="3">
        <f>TITRES_STAT!B817</f>
        <v>43493</v>
      </c>
      <c r="B814" s="5">
        <f>TITRES_STAT!D817</f>
        <v>1.23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1.1443848899449578E-3</v>
      </c>
      <c r="G814" s="2">
        <f t="shared" si="115"/>
        <v>1.7833658040231541E-3</v>
      </c>
      <c r="H814" s="2">
        <f t="shared" si="112"/>
        <v>0.64169946926385035</v>
      </c>
      <c r="I814" s="2">
        <f t="shared" si="113"/>
        <v>39.087511525577398</v>
      </c>
    </row>
    <row r="815" spans="1:9" ht="13.5" x14ac:dyDescent="0.25">
      <c r="A815" s="3">
        <f>TITRES_STAT!B818</f>
        <v>43494</v>
      </c>
      <c r="B815" s="5">
        <f>TITRES_STAT!D818</f>
        <v>1.22</v>
      </c>
      <c r="C815" s="2">
        <f t="shared" si="108"/>
        <v>-1.0000000000000009E-2</v>
      </c>
      <c r="D815" s="2">
        <f t="shared" si="109"/>
        <v>0</v>
      </c>
      <c r="E815" s="2">
        <f t="shared" si="110"/>
        <v>1.0000000000000009E-2</v>
      </c>
      <c r="F815" s="2">
        <f t="shared" si="115"/>
        <v>1.0626431120917465E-3</v>
      </c>
      <c r="G815" s="2">
        <f t="shared" si="115"/>
        <v>2.3702682465929293E-3</v>
      </c>
      <c r="H815" s="2">
        <f t="shared" si="112"/>
        <v>0.44832187817527019</v>
      </c>
      <c r="I815" s="2">
        <f t="shared" si="113"/>
        <v>30.954574734458035</v>
      </c>
    </row>
    <row r="816" spans="1:9" ht="13.5" x14ac:dyDescent="0.25">
      <c r="A816" s="3">
        <f>TITRES_STAT!B819</f>
        <v>43495</v>
      </c>
      <c r="B816" s="5">
        <f>TITRES_STAT!D819</f>
        <v>1.22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9.8674003265662182E-4</v>
      </c>
      <c r="G816" s="2">
        <f t="shared" si="115"/>
        <v>2.2009633718362916E-3</v>
      </c>
      <c r="H816" s="2">
        <f t="shared" si="112"/>
        <v>0.44832187817527019</v>
      </c>
      <c r="I816" s="2">
        <f t="shared" si="113"/>
        <v>30.954574734458035</v>
      </c>
    </row>
    <row r="817" spans="1:9" ht="13.5" x14ac:dyDescent="0.25">
      <c r="A817" s="3">
        <f>TITRES_STAT!B820</f>
        <v>43496</v>
      </c>
      <c r="B817" s="5">
        <f>TITRES_STAT!D820</f>
        <v>1.22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9.1625860175257733E-4</v>
      </c>
      <c r="G817" s="2">
        <f t="shared" si="115"/>
        <v>2.0437517024194138E-3</v>
      </c>
      <c r="H817" s="2">
        <f t="shared" si="112"/>
        <v>0.44832187817527014</v>
      </c>
      <c r="I817" s="2">
        <f t="shared" si="113"/>
        <v>30.954574734458035</v>
      </c>
    </row>
    <row r="818" spans="1:9" ht="13.5" x14ac:dyDescent="0.25">
      <c r="A818" s="3">
        <f>TITRES_STAT!B821</f>
        <v>43497</v>
      </c>
      <c r="B818" s="5">
        <f>TITRES_STAT!D821</f>
        <v>1.22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8.5081155877025038E-4</v>
      </c>
      <c r="G818" s="2">
        <f t="shared" si="115"/>
        <v>1.897769437960884E-3</v>
      </c>
      <c r="H818" s="2">
        <f t="shared" si="112"/>
        <v>0.44832187817527014</v>
      </c>
      <c r="I818" s="2">
        <f t="shared" si="113"/>
        <v>30.954574734458035</v>
      </c>
    </row>
    <row r="819" spans="1:9" ht="13.5" x14ac:dyDescent="0.25">
      <c r="A819" s="3">
        <f>TITRES_STAT!B822</f>
        <v>43500</v>
      </c>
      <c r="B819" s="5">
        <f>TITRES_STAT!D822</f>
        <v>1.22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7.9003930457237533E-4</v>
      </c>
      <c r="G819" s="2">
        <f t="shared" si="115"/>
        <v>1.7622144781065351E-3</v>
      </c>
      <c r="H819" s="2">
        <f t="shared" si="112"/>
        <v>0.44832187817527019</v>
      </c>
      <c r="I819" s="2">
        <f t="shared" si="113"/>
        <v>30.954574734458035</v>
      </c>
    </row>
    <row r="820" spans="1:9" ht="13.5" x14ac:dyDescent="0.25">
      <c r="A820" s="3">
        <f>TITRES_STAT!B823</f>
        <v>43501</v>
      </c>
      <c r="B820" s="5">
        <f>TITRES_STAT!D823</f>
        <v>1.22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7.3360792567434853E-4</v>
      </c>
      <c r="G820" s="2">
        <f t="shared" si="115"/>
        <v>1.6363420153846398E-3</v>
      </c>
      <c r="H820" s="2">
        <f t="shared" si="112"/>
        <v>0.44832187817527014</v>
      </c>
      <c r="I820" s="2">
        <f t="shared" si="113"/>
        <v>30.954574734458035</v>
      </c>
    </row>
    <row r="821" spans="1:9" ht="13.5" x14ac:dyDescent="0.25">
      <c r="A821" s="3">
        <f>TITRES_STAT!B824</f>
        <v>43502</v>
      </c>
      <c r="B821" s="5">
        <f>TITRES_STAT!D824</f>
        <v>1.22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6.8120735955475215E-4</v>
      </c>
      <c r="G821" s="2">
        <f t="shared" si="115"/>
        <v>1.5194604428571657E-3</v>
      </c>
      <c r="H821" s="2">
        <f t="shared" si="112"/>
        <v>0.44832187817527008</v>
      </c>
      <c r="I821" s="2">
        <f t="shared" si="113"/>
        <v>30.954574734458021</v>
      </c>
    </row>
    <row r="822" spans="1:9" ht="13.5" x14ac:dyDescent="0.25">
      <c r="A822" s="3">
        <f>TITRES_STAT!B825</f>
        <v>43503</v>
      </c>
      <c r="B822" s="5">
        <f>TITRES_STAT!D825</f>
        <v>1.19</v>
      </c>
      <c r="C822" s="2">
        <f t="shared" si="108"/>
        <v>-3.0000000000000027E-2</v>
      </c>
      <c r="D822" s="2">
        <f t="shared" si="109"/>
        <v>0</v>
      </c>
      <c r="E822" s="2">
        <f t="shared" si="110"/>
        <v>3.0000000000000027E-2</v>
      </c>
      <c r="F822" s="2">
        <f t="shared" si="115"/>
        <v>6.32549691015127E-4</v>
      </c>
      <c r="G822" s="2">
        <f t="shared" si="115"/>
        <v>3.5537846969387987E-3</v>
      </c>
      <c r="H822" s="2">
        <f t="shared" si="112"/>
        <v>0.17799325084606285</v>
      </c>
      <c r="I822" s="2">
        <f t="shared" si="113"/>
        <v>15.109870172704632</v>
      </c>
    </row>
    <row r="823" spans="1:9" ht="13.5" x14ac:dyDescent="0.25">
      <c r="A823" s="3">
        <f>TITRES_STAT!B826</f>
        <v>43504</v>
      </c>
      <c r="B823" s="5">
        <f>TITRES_STAT!D826</f>
        <v>1.19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5.8736757022833221E-4</v>
      </c>
      <c r="G823" s="2">
        <f t="shared" si="115"/>
        <v>3.2999429328717418E-3</v>
      </c>
      <c r="H823" s="2">
        <f t="shared" si="112"/>
        <v>0.17799325084606282</v>
      </c>
      <c r="I823" s="2">
        <f t="shared" si="113"/>
        <v>15.109870172704632</v>
      </c>
    </row>
    <row r="824" spans="1:9" ht="13.5" x14ac:dyDescent="0.25">
      <c r="A824" s="3">
        <f>TITRES_STAT!B827</f>
        <v>43507</v>
      </c>
      <c r="B824" s="5">
        <f>TITRES_STAT!D827</f>
        <v>1.19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5.4541274378345128E-4</v>
      </c>
      <c r="G824" s="2">
        <f t="shared" si="115"/>
        <v>3.064232723380903E-3</v>
      </c>
      <c r="H824" s="2">
        <f t="shared" si="112"/>
        <v>0.17799325084606282</v>
      </c>
      <c r="I824" s="2">
        <f t="shared" si="113"/>
        <v>15.109870172704632</v>
      </c>
    </row>
    <row r="825" spans="1:9" ht="13.5" x14ac:dyDescent="0.25">
      <c r="A825" s="3">
        <f>TITRES_STAT!B828</f>
        <v>43508</v>
      </c>
      <c r="B825" s="5">
        <f>TITRES_STAT!D828</f>
        <v>1.19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5.064546906560619E-4</v>
      </c>
      <c r="G825" s="2">
        <f t="shared" si="115"/>
        <v>2.8453589574251241E-3</v>
      </c>
      <c r="H825" s="2">
        <f t="shared" si="112"/>
        <v>0.17799325084606282</v>
      </c>
      <c r="I825" s="2">
        <f t="shared" si="113"/>
        <v>15.109870172704632</v>
      </c>
    </row>
    <row r="826" spans="1:9" ht="13.5" x14ac:dyDescent="0.25">
      <c r="A826" s="3">
        <f>TITRES_STAT!B829</f>
        <v>43509</v>
      </c>
      <c r="B826" s="5">
        <f>TITRES_STAT!D829</f>
        <v>1.19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4.7027935560920033E-4</v>
      </c>
      <c r="G826" s="2">
        <f t="shared" si="115"/>
        <v>2.6421190318947582E-3</v>
      </c>
      <c r="H826" s="2">
        <f t="shared" si="112"/>
        <v>0.17799325084606282</v>
      </c>
      <c r="I826" s="2">
        <f t="shared" si="113"/>
        <v>15.109870172704632</v>
      </c>
    </row>
    <row r="827" spans="1:9" ht="13.5" x14ac:dyDescent="0.25">
      <c r="A827" s="3">
        <f>TITRES_STAT!B830</f>
        <v>43510</v>
      </c>
      <c r="B827" s="5">
        <f>TITRES_STAT!D830</f>
        <v>1.19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4.3668797306568603E-4</v>
      </c>
      <c r="G827" s="2">
        <f t="shared" si="115"/>
        <v>2.4533962439022756E-3</v>
      </c>
      <c r="H827" s="2">
        <f t="shared" si="112"/>
        <v>0.17799325084606279</v>
      </c>
      <c r="I827" s="2">
        <f t="shared" si="113"/>
        <v>15.109870172704632</v>
      </c>
    </row>
    <row r="828" spans="1:9" ht="13.5" x14ac:dyDescent="0.25">
      <c r="A828" s="3">
        <f>TITRES_STAT!B831</f>
        <v>43511</v>
      </c>
      <c r="B828" s="5">
        <f>TITRES_STAT!D831</f>
        <v>1.18</v>
      </c>
      <c r="C828" s="2">
        <f t="shared" si="108"/>
        <v>-1.0000000000000009E-2</v>
      </c>
      <c r="D828" s="2">
        <f t="shared" si="109"/>
        <v>0</v>
      </c>
      <c r="E828" s="2">
        <f t="shared" si="110"/>
        <v>1.0000000000000009E-2</v>
      </c>
      <c r="F828" s="2">
        <f t="shared" si="115"/>
        <v>4.0549597498956561E-4</v>
      </c>
      <c r="G828" s="2">
        <f t="shared" si="115"/>
        <v>2.9924393693378281E-3</v>
      </c>
      <c r="H828" s="2">
        <f t="shared" si="112"/>
        <v>0.13550683069622041</v>
      </c>
      <c r="I828" s="2">
        <f t="shared" si="113"/>
        <v>11.933598903419735</v>
      </c>
    </row>
    <row r="829" spans="1:9" ht="13.5" x14ac:dyDescent="0.25">
      <c r="A829" s="3">
        <f>TITRES_STAT!B832</f>
        <v>43514</v>
      </c>
      <c r="B829" s="5">
        <f>TITRES_STAT!D832</f>
        <v>1.18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3.7653197677602523E-4</v>
      </c>
      <c r="G829" s="2">
        <f t="shared" si="116"/>
        <v>2.7786937000994117E-3</v>
      </c>
      <c r="H829" s="2">
        <f t="shared" si="112"/>
        <v>0.13550683069622041</v>
      </c>
      <c r="I829" s="2">
        <f t="shared" si="113"/>
        <v>11.933598903419735</v>
      </c>
    </row>
    <row r="830" spans="1:9" ht="13.5" x14ac:dyDescent="0.25">
      <c r="A830" s="3">
        <f>TITRES_STAT!B833</f>
        <v>43515</v>
      </c>
      <c r="B830" s="5">
        <f>TITRES_STAT!D833</f>
        <v>1.18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3.4963683557773771E-4</v>
      </c>
      <c r="G830" s="2">
        <f t="shared" si="116"/>
        <v>2.5802155786637392E-3</v>
      </c>
      <c r="H830" s="2">
        <f t="shared" si="112"/>
        <v>0.13550683069622041</v>
      </c>
      <c r="I830" s="2">
        <f t="shared" si="113"/>
        <v>11.933598903419735</v>
      </c>
    </row>
    <row r="831" spans="1:9" ht="13.5" x14ac:dyDescent="0.25">
      <c r="A831" s="3">
        <f>TITRES_STAT!B834</f>
        <v>43516</v>
      </c>
      <c r="B831" s="5">
        <f>TITRES_STAT!D834</f>
        <v>1.17</v>
      </c>
      <c r="C831" s="2">
        <f t="shared" si="108"/>
        <v>-1.0000000000000009E-2</v>
      </c>
      <c r="D831" s="2">
        <f t="shared" si="109"/>
        <v>0</v>
      </c>
      <c r="E831" s="2">
        <f t="shared" si="110"/>
        <v>1.0000000000000009E-2</v>
      </c>
      <c r="F831" s="2">
        <f t="shared" si="116"/>
        <v>3.246627758936136E-4</v>
      </c>
      <c r="G831" s="2">
        <f t="shared" si="116"/>
        <v>3.1102001801877584E-3</v>
      </c>
      <c r="H831" s="2">
        <f t="shared" si="112"/>
        <v>0.10438645652512764</v>
      </c>
      <c r="I831" s="2">
        <f t="shared" si="113"/>
        <v>9.4519862959540433</v>
      </c>
    </row>
    <row r="832" spans="1:9" ht="13.5" x14ac:dyDescent="0.25">
      <c r="A832" s="3">
        <f>TITRES_STAT!B835</f>
        <v>43517</v>
      </c>
      <c r="B832" s="5">
        <f>TITRES_STAT!D835</f>
        <v>1.2</v>
      </c>
      <c r="C832" s="2">
        <f t="shared" si="108"/>
        <v>3.0000000000000027E-2</v>
      </c>
      <c r="D832" s="2">
        <f t="shared" si="109"/>
        <v>3.0000000000000027E-2</v>
      </c>
      <c r="E832" s="2">
        <f t="shared" si="110"/>
        <v>0</v>
      </c>
      <c r="F832" s="2">
        <f t="shared" si="116"/>
        <v>2.4443297204726428E-3</v>
      </c>
      <c r="G832" s="2">
        <f t="shared" si="116"/>
        <v>2.8880430244600614E-3</v>
      </c>
      <c r="H832" s="2">
        <f t="shared" si="112"/>
        <v>0.84636194813255117</v>
      </c>
      <c r="I832" s="2">
        <f t="shared" si="113"/>
        <v>45.839438415018201</v>
      </c>
    </row>
    <row r="833" spans="1:9" ht="13.5" x14ac:dyDescent="0.25">
      <c r="A833" s="3">
        <f>TITRES_STAT!B836</f>
        <v>43518</v>
      </c>
      <c r="B833" s="5">
        <f>TITRES_STAT!D836</f>
        <v>1.2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2.2697347404388828E-3</v>
      </c>
      <c r="G833" s="2">
        <f t="shared" si="116"/>
        <v>2.6817542369986284E-3</v>
      </c>
      <c r="H833" s="2">
        <f t="shared" si="112"/>
        <v>0.84636194813255128</v>
      </c>
      <c r="I833" s="2">
        <f t="shared" si="113"/>
        <v>45.839438415018208</v>
      </c>
    </row>
    <row r="834" spans="1:9" ht="13.5" x14ac:dyDescent="0.25">
      <c r="A834" s="3">
        <f>TITRES_STAT!B837</f>
        <v>43521</v>
      </c>
      <c r="B834" s="5">
        <f>TITRES_STAT!D837</f>
        <v>1.17</v>
      </c>
      <c r="C834" s="2">
        <f t="shared" si="108"/>
        <v>-3.0000000000000027E-2</v>
      </c>
      <c r="D834" s="2">
        <f t="shared" si="109"/>
        <v>0</v>
      </c>
      <c r="E834" s="2">
        <f t="shared" si="110"/>
        <v>3.0000000000000027E-2</v>
      </c>
      <c r="F834" s="2">
        <f t="shared" si="116"/>
        <v>2.1076108304075342E-3</v>
      </c>
      <c r="G834" s="2">
        <f t="shared" si="116"/>
        <v>4.6330575057844424E-3</v>
      </c>
      <c r="H834" s="2">
        <f t="shared" si="112"/>
        <v>0.4549071164724699</v>
      </c>
      <c r="I834" s="2">
        <f t="shared" si="113"/>
        <v>31.267089927735441</v>
      </c>
    </row>
    <row r="835" spans="1:9" ht="13.5" x14ac:dyDescent="0.25">
      <c r="A835" s="3">
        <f>TITRES_STAT!B838</f>
        <v>43522</v>
      </c>
      <c r="B835" s="5">
        <f>TITRES_STAT!D838</f>
        <v>1.17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1.9570671996641388E-3</v>
      </c>
      <c r="G835" s="2">
        <f t="shared" si="116"/>
        <v>4.3021248267998396E-3</v>
      </c>
      <c r="H835" s="2">
        <f t="shared" si="112"/>
        <v>0.45490711647246984</v>
      </c>
      <c r="I835" s="2">
        <f t="shared" si="113"/>
        <v>31.267089927735441</v>
      </c>
    </row>
    <row r="836" spans="1:9" ht="13.5" x14ac:dyDescent="0.25">
      <c r="A836" s="3">
        <f>TITRES_STAT!B839</f>
        <v>43523</v>
      </c>
      <c r="B836" s="5">
        <f>TITRES_STAT!D839</f>
        <v>1.17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1.8172766854024146E-3</v>
      </c>
      <c r="G836" s="2">
        <f t="shared" si="116"/>
        <v>3.9948301963141373E-3</v>
      </c>
      <c r="H836" s="2">
        <f t="shared" si="112"/>
        <v>0.45490711647246979</v>
      </c>
      <c r="I836" s="2">
        <f t="shared" si="113"/>
        <v>31.267089927735441</v>
      </c>
    </row>
    <row r="837" spans="1:9" ht="13.5" x14ac:dyDescent="0.25">
      <c r="A837" s="3">
        <f>TITRES_STAT!B840</f>
        <v>43524</v>
      </c>
      <c r="B837" s="5">
        <f>TITRES_STAT!D840</f>
        <v>1.17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1.6874712078736706E-3</v>
      </c>
      <c r="G837" s="2">
        <f t="shared" si="116"/>
        <v>3.7094851822916989E-3</v>
      </c>
      <c r="H837" s="2">
        <f t="shared" si="112"/>
        <v>0.45490711647246979</v>
      </c>
      <c r="I837" s="2">
        <f t="shared" si="113"/>
        <v>31.267089927735441</v>
      </c>
    </row>
    <row r="838" spans="1:9" ht="13.5" x14ac:dyDescent="0.25">
      <c r="A838" s="3">
        <f>TITRES_STAT!B841</f>
        <v>43525</v>
      </c>
      <c r="B838" s="5">
        <f>TITRES_STAT!D841</f>
        <v>1.1399999999999999</v>
      </c>
      <c r="C838" s="2">
        <f t="shared" si="117"/>
        <v>-3.0000000000000027E-2</v>
      </c>
      <c r="D838" s="2">
        <f t="shared" si="118"/>
        <v>0</v>
      </c>
      <c r="E838" s="2">
        <f t="shared" si="119"/>
        <v>3.0000000000000027E-2</v>
      </c>
      <c r="F838" s="2">
        <f t="shared" si="116"/>
        <v>1.5669375501684085E-3</v>
      </c>
      <c r="G838" s="2">
        <f t="shared" si="116"/>
        <v>5.5873790978422933E-3</v>
      </c>
      <c r="H838" s="2">
        <f t="shared" si="112"/>
        <v>0.28044231879192172</v>
      </c>
      <c r="I838" s="2">
        <f t="shared" si="113"/>
        <v>21.901987670675766</v>
      </c>
    </row>
    <row r="839" spans="1:9" ht="13.5" x14ac:dyDescent="0.25">
      <c r="A839" s="3">
        <f>TITRES_STAT!B842</f>
        <v>43528</v>
      </c>
      <c r="B839" s="5">
        <f>TITRES_STAT!D842</f>
        <v>1.1399999999999999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1.4550134394420936E-3</v>
      </c>
      <c r="G839" s="2">
        <f t="shared" si="116"/>
        <v>5.1882805908535579E-3</v>
      </c>
      <c r="H839" s="2">
        <f t="shared" si="112"/>
        <v>0.28044231879192177</v>
      </c>
      <c r="I839" s="2">
        <f t="shared" si="113"/>
        <v>21.90198767067578</v>
      </c>
    </row>
    <row r="840" spans="1:9" ht="13.5" x14ac:dyDescent="0.25">
      <c r="A840" s="3">
        <f>TITRES_STAT!B843</f>
        <v>43529</v>
      </c>
      <c r="B840" s="5">
        <f>TITRES_STAT!D843</f>
        <v>1.1399999999999999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1.3510839080533726E-3</v>
      </c>
      <c r="G840" s="2">
        <f t="shared" si="116"/>
        <v>4.8176891200783032E-3</v>
      </c>
      <c r="H840" s="2">
        <f t="shared" si="112"/>
        <v>0.28044231879192177</v>
      </c>
      <c r="I840" s="2">
        <f t="shared" si="113"/>
        <v>21.90198767067578</v>
      </c>
    </row>
    <row r="841" spans="1:9" ht="13.5" x14ac:dyDescent="0.25">
      <c r="A841" s="3">
        <f>TITRES_STAT!B844</f>
        <v>43530</v>
      </c>
      <c r="B841" s="5">
        <f>TITRES_STAT!D844</f>
        <v>1.1399999999999999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1.2545779146209887E-3</v>
      </c>
      <c r="G841" s="2">
        <f t="shared" si="116"/>
        <v>4.4735684686441389E-3</v>
      </c>
      <c r="H841" s="2">
        <f t="shared" si="112"/>
        <v>0.28044231879192172</v>
      </c>
      <c r="I841" s="2">
        <f t="shared" si="113"/>
        <v>21.901987670675766</v>
      </c>
    </row>
    <row r="842" spans="1:9" ht="13.5" x14ac:dyDescent="0.25">
      <c r="A842" s="3">
        <f>TITRES_STAT!B845</f>
        <v>43531</v>
      </c>
      <c r="B842" s="5">
        <f>TITRES_STAT!D845</f>
        <v>1.1399999999999999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1.1649652064337752E-3</v>
      </c>
      <c r="G842" s="2">
        <f t="shared" si="116"/>
        <v>4.1540278637409861E-3</v>
      </c>
      <c r="H842" s="2">
        <f t="shared" si="112"/>
        <v>0.28044231879192172</v>
      </c>
      <c r="I842" s="2">
        <f t="shared" si="113"/>
        <v>21.901987670675766</v>
      </c>
    </row>
    <row r="843" spans="1:9" ht="13.5" x14ac:dyDescent="0.25">
      <c r="A843" s="3">
        <f>TITRES_STAT!B846</f>
        <v>43532</v>
      </c>
      <c r="B843" s="5">
        <f>TITRES_STAT!D846</f>
        <v>1.1399999999999999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1.0817534059742199E-3</v>
      </c>
      <c r="G843" s="2">
        <f t="shared" si="116"/>
        <v>3.8573115877594869E-3</v>
      </c>
      <c r="H843" s="2">
        <f t="shared" si="112"/>
        <v>0.28044231879192177</v>
      </c>
      <c r="I843" s="2">
        <f t="shared" si="113"/>
        <v>21.90198767067578</v>
      </c>
    </row>
    <row r="844" spans="1:9" ht="13.5" x14ac:dyDescent="0.25">
      <c r="A844" s="3">
        <f>TITRES_STAT!B847</f>
        <v>43535</v>
      </c>
      <c r="B844" s="5">
        <f>TITRES_STAT!D847</f>
        <v>1.1399999999999999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1.0044853055474899E-3</v>
      </c>
      <c r="G844" s="2">
        <f t="shared" si="116"/>
        <v>3.581789331490952E-3</v>
      </c>
      <c r="H844" s="2">
        <f t="shared" si="112"/>
        <v>0.28044231879192177</v>
      </c>
      <c r="I844" s="2">
        <f t="shared" si="113"/>
        <v>21.90198767067578</v>
      </c>
    </row>
    <row r="845" spans="1:9" ht="13.5" x14ac:dyDescent="0.25">
      <c r="A845" s="3">
        <f>TITRES_STAT!B848</f>
        <v>43536</v>
      </c>
      <c r="B845" s="5">
        <f>TITRES_STAT!D848</f>
        <v>1.08</v>
      </c>
      <c r="C845" s="2">
        <f t="shared" si="117"/>
        <v>-5.9999999999999831E-2</v>
      </c>
      <c r="D845" s="2">
        <f t="shared" si="118"/>
        <v>0</v>
      </c>
      <c r="E845" s="2">
        <f t="shared" si="119"/>
        <v>5.9999999999999831E-2</v>
      </c>
      <c r="F845" s="2">
        <f t="shared" ref="F845:G860" si="120">((F844*13)+D845)/14</f>
        <v>9.3273635515124065E-4</v>
      </c>
      <c r="G845" s="2">
        <f t="shared" si="120"/>
        <v>7.6116615220987293E-3</v>
      </c>
      <c r="H845" s="2">
        <f t="shared" si="112"/>
        <v>0.12254044040755788</v>
      </c>
      <c r="I845" s="2">
        <f t="shared" si="113"/>
        <v>10.916349736412826</v>
      </c>
    </row>
    <row r="846" spans="1:9" ht="13.5" x14ac:dyDescent="0.25">
      <c r="A846" s="3">
        <f>TITRES_STAT!B849</f>
        <v>43537</v>
      </c>
      <c r="B846" s="5">
        <f>TITRES_STAT!D849</f>
        <v>1.08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8.661123297832949E-4</v>
      </c>
      <c r="G846" s="2">
        <f t="shared" si="120"/>
        <v>7.0679714133773915E-3</v>
      </c>
      <c r="H846" s="2">
        <f t="shared" si="112"/>
        <v>0.12254044040755788</v>
      </c>
      <c r="I846" s="2">
        <f t="shared" si="113"/>
        <v>10.916349736412826</v>
      </c>
    </row>
    <row r="847" spans="1:9" ht="13.5" x14ac:dyDescent="0.25">
      <c r="A847" s="3">
        <f>TITRES_STAT!B850</f>
        <v>43538</v>
      </c>
      <c r="B847" s="5">
        <f>TITRES_STAT!D850</f>
        <v>1.08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8.0424716337020236E-4</v>
      </c>
      <c r="G847" s="2">
        <f t="shared" si="120"/>
        <v>6.5631163124218643E-3</v>
      </c>
      <c r="H847" s="2">
        <f t="shared" si="112"/>
        <v>0.12254044040755786</v>
      </c>
      <c r="I847" s="2">
        <f t="shared" si="113"/>
        <v>10.916349736412826</v>
      </c>
    </row>
    <row r="848" spans="1:9" ht="13.5" x14ac:dyDescent="0.25">
      <c r="A848" s="3">
        <f>TITRES_STAT!B851</f>
        <v>43539</v>
      </c>
      <c r="B848" s="5">
        <f>TITRES_STAT!D851</f>
        <v>1.08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7.4680093741518784E-4</v>
      </c>
      <c r="G848" s="2">
        <f t="shared" si="120"/>
        <v>6.0943222901060166E-3</v>
      </c>
      <c r="H848" s="2">
        <f t="shared" si="112"/>
        <v>0.12254044040755785</v>
      </c>
      <c r="I848" s="2">
        <f t="shared" si="113"/>
        <v>10.916349736412826</v>
      </c>
    </row>
    <row r="849" spans="1:9" ht="13.5" x14ac:dyDescent="0.25">
      <c r="A849" s="3">
        <f>TITRES_STAT!B852</f>
        <v>43542</v>
      </c>
      <c r="B849" s="5">
        <f>TITRES_STAT!D852</f>
        <v>1.08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6.9345801331410306E-4</v>
      </c>
      <c r="G849" s="2">
        <f t="shared" si="120"/>
        <v>5.6590135550984438E-3</v>
      </c>
      <c r="H849" s="2">
        <f t="shared" ref="H849:H912" si="121">F849/G849</f>
        <v>0.12254044040755788</v>
      </c>
      <c r="I849" s="2">
        <f t="shared" ref="I849:I912" si="122">IF(G849=0,100,100-(100/(1+H849)))</f>
        <v>10.916349736412826</v>
      </c>
    </row>
    <row r="850" spans="1:9" ht="13.5" x14ac:dyDescent="0.25">
      <c r="A850" s="3">
        <f>TITRES_STAT!B853</f>
        <v>43543</v>
      </c>
      <c r="B850" s="5">
        <f>TITRES_STAT!D853</f>
        <v>1.08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6.4392529807738141E-4</v>
      </c>
      <c r="G850" s="2">
        <f t="shared" si="120"/>
        <v>5.254798301162841E-3</v>
      </c>
      <c r="H850" s="2">
        <f t="shared" si="121"/>
        <v>0.12254044040755786</v>
      </c>
      <c r="I850" s="2">
        <f t="shared" si="122"/>
        <v>10.916349736412826</v>
      </c>
    </row>
    <row r="851" spans="1:9" ht="13.5" x14ac:dyDescent="0.25">
      <c r="A851" s="3">
        <f>TITRES_STAT!B854</f>
        <v>43545</v>
      </c>
      <c r="B851" s="5">
        <f>TITRES_STAT!D854</f>
        <v>1.08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5.9793063392899707E-4</v>
      </c>
      <c r="G851" s="2">
        <f t="shared" si="120"/>
        <v>4.8794555653654953E-3</v>
      </c>
      <c r="H851" s="2">
        <f t="shared" si="121"/>
        <v>0.12254044040755786</v>
      </c>
      <c r="I851" s="2">
        <f t="shared" si="122"/>
        <v>10.916349736412826</v>
      </c>
    </row>
    <row r="852" spans="1:9" ht="13.5" x14ac:dyDescent="0.25">
      <c r="A852" s="3">
        <f>TITRES_STAT!B855</f>
        <v>43546</v>
      </c>
      <c r="B852" s="5">
        <f>TITRES_STAT!D855</f>
        <v>1.08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5.5522130293406873E-4</v>
      </c>
      <c r="G852" s="2">
        <f t="shared" si="120"/>
        <v>4.5309230249822455E-3</v>
      </c>
      <c r="H852" s="2">
        <f t="shared" si="121"/>
        <v>0.12254044040755788</v>
      </c>
      <c r="I852" s="2">
        <f t="shared" si="122"/>
        <v>10.916349736412826</v>
      </c>
    </row>
    <row r="853" spans="1:9" ht="13.5" x14ac:dyDescent="0.25">
      <c r="A853" s="3">
        <f>TITRES_STAT!B856</f>
        <v>43549</v>
      </c>
      <c r="B853" s="5">
        <f>TITRES_STAT!D856</f>
        <v>1.08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5.1556263843877809E-4</v>
      </c>
      <c r="G853" s="2">
        <f t="shared" si="120"/>
        <v>4.2072856660549428E-3</v>
      </c>
      <c r="H853" s="2">
        <f t="shared" si="121"/>
        <v>0.12254044040755786</v>
      </c>
      <c r="I853" s="2">
        <f t="shared" si="122"/>
        <v>10.916349736412826</v>
      </c>
    </row>
    <row r="854" spans="1:9" ht="13.5" x14ac:dyDescent="0.25">
      <c r="A854" s="3">
        <f>TITRES_STAT!B857</f>
        <v>43550</v>
      </c>
      <c r="B854" s="5">
        <f>TITRES_STAT!D857</f>
        <v>1.08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4.7873673569315104E-4</v>
      </c>
      <c r="G854" s="2">
        <f t="shared" si="120"/>
        <v>3.9067652613367322E-3</v>
      </c>
      <c r="H854" s="2">
        <f t="shared" si="121"/>
        <v>0.12254044040755786</v>
      </c>
      <c r="I854" s="2">
        <f t="shared" si="122"/>
        <v>10.916349736412826</v>
      </c>
    </row>
    <row r="855" spans="1:9" ht="13.5" x14ac:dyDescent="0.25">
      <c r="A855" s="3">
        <f>TITRES_STAT!B858</f>
        <v>43551</v>
      </c>
      <c r="B855" s="5">
        <f>TITRES_STAT!D858</f>
        <v>1.08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4.4454125457221168E-4</v>
      </c>
      <c r="G855" s="2">
        <f t="shared" si="120"/>
        <v>3.6277105998126801E-3</v>
      </c>
      <c r="H855" s="2">
        <f t="shared" si="121"/>
        <v>0.12254044040755785</v>
      </c>
      <c r="I855" s="2">
        <f t="shared" si="122"/>
        <v>10.916349736412826</v>
      </c>
    </row>
    <row r="856" spans="1:9" ht="13.5" x14ac:dyDescent="0.25">
      <c r="A856" s="3">
        <f>TITRES_STAT!B859</f>
        <v>43552</v>
      </c>
      <c r="B856" s="5">
        <f>TITRES_STAT!D859</f>
        <v>1.08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4.1278830781705373E-4</v>
      </c>
      <c r="G856" s="2">
        <f t="shared" si="120"/>
        <v>3.3685884141117744E-3</v>
      </c>
      <c r="H856" s="2">
        <f t="shared" si="121"/>
        <v>0.12254044040755786</v>
      </c>
      <c r="I856" s="2">
        <f t="shared" si="122"/>
        <v>10.916349736412826</v>
      </c>
    </row>
    <row r="857" spans="1:9" ht="13.5" x14ac:dyDescent="0.25">
      <c r="A857" s="3">
        <f>TITRES_STAT!B860</f>
        <v>43553</v>
      </c>
      <c r="B857" s="5">
        <f>TITRES_STAT!D860</f>
        <v>1.08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3.8330342868726417E-4</v>
      </c>
      <c r="G857" s="2">
        <f t="shared" si="120"/>
        <v>3.1279749559609336E-3</v>
      </c>
      <c r="H857" s="2">
        <f t="shared" si="121"/>
        <v>0.12254044040755785</v>
      </c>
      <c r="I857" s="2">
        <f t="shared" si="122"/>
        <v>10.916349736412826</v>
      </c>
    </row>
    <row r="858" spans="1:9" ht="13.5" x14ac:dyDescent="0.25">
      <c r="A858" s="3">
        <f>TITRES_STAT!B861</f>
        <v>43556</v>
      </c>
      <c r="B858" s="5">
        <f>TITRES_STAT!D861</f>
        <v>1.08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3.5592461235245957E-4</v>
      </c>
      <c r="G858" s="2">
        <f t="shared" si="120"/>
        <v>2.9045481733922956E-3</v>
      </c>
      <c r="H858" s="2">
        <f t="shared" si="121"/>
        <v>0.12254044040755784</v>
      </c>
      <c r="I858" s="2">
        <f t="shared" si="122"/>
        <v>10.916349736412826</v>
      </c>
    </row>
    <row r="859" spans="1:9" ht="13.5" x14ac:dyDescent="0.25">
      <c r="A859" s="3">
        <f>TITRES_STAT!B862</f>
        <v>43557</v>
      </c>
      <c r="B859" s="5">
        <f>TITRES_STAT!D862</f>
        <v>1.08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3.3050142575585535E-4</v>
      </c>
      <c r="G859" s="2">
        <f t="shared" si="120"/>
        <v>2.6970804467214174E-3</v>
      </c>
      <c r="H859" s="2">
        <f t="shared" si="121"/>
        <v>0.12254044040755785</v>
      </c>
      <c r="I859" s="2">
        <f t="shared" si="122"/>
        <v>10.916349736412826</v>
      </c>
    </row>
    <row r="860" spans="1:9" ht="13.5" x14ac:dyDescent="0.25">
      <c r="A860" s="3">
        <f>TITRES_STAT!B863</f>
        <v>43558</v>
      </c>
      <c r="B860" s="5">
        <f>TITRES_STAT!D863</f>
        <v>1.08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3.0689418105900849E-4</v>
      </c>
      <c r="G860" s="2">
        <f t="shared" si="120"/>
        <v>2.5044318433841734E-3</v>
      </c>
      <c r="H860" s="2">
        <f t="shared" si="121"/>
        <v>0.12254044040755782</v>
      </c>
      <c r="I860" s="2">
        <f t="shared" si="122"/>
        <v>10.916349736412826</v>
      </c>
    </row>
    <row r="861" spans="1:9" ht="13.5" x14ac:dyDescent="0.25">
      <c r="A861" s="3">
        <f>TITRES_STAT!B864</f>
        <v>43559</v>
      </c>
      <c r="B861" s="5">
        <f>TITRES_STAT!D864</f>
        <v>1.08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2.8497316812622214E-4</v>
      </c>
      <c r="G861" s="2">
        <f t="shared" si="123"/>
        <v>2.3255438545710179E-3</v>
      </c>
      <c r="H861" s="2">
        <f t="shared" si="121"/>
        <v>0.12254044040755782</v>
      </c>
      <c r="I861" s="2">
        <f t="shared" si="122"/>
        <v>10.916349736412826</v>
      </c>
    </row>
    <row r="862" spans="1:9" ht="13.5" x14ac:dyDescent="0.25">
      <c r="A862" s="3">
        <f>TITRES_STAT!B865</f>
        <v>43560</v>
      </c>
      <c r="B862" s="5">
        <f>TITRES_STAT!D865</f>
        <v>1.08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2.6461794183149201E-4</v>
      </c>
      <c r="G862" s="2">
        <f t="shared" si="123"/>
        <v>2.1594335792445166E-3</v>
      </c>
      <c r="H862" s="2">
        <f t="shared" si="121"/>
        <v>0.12254044040755784</v>
      </c>
      <c r="I862" s="2">
        <f t="shared" si="122"/>
        <v>10.916349736412826</v>
      </c>
    </row>
    <row r="863" spans="1:9" ht="13.5" x14ac:dyDescent="0.25">
      <c r="A863" s="3">
        <f>TITRES_STAT!B866</f>
        <v>43563</v>
      </c>
      <c r="B863" s="5">
        <f>TITRES_STAT!D866</f>
        <v>1.08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2.4571666027209973E-4</v>
      </c>
      <c r="G863" s="2">
        <f t="shared" si="123"/>
        <v>2.0051883235841939E-3</v>
      </c>
      <c r="H863" s="2">
        <f t="shared" si="121"/>
        <v>0.12254044040755785</v>
      </c>
      <c r="I863" s="2">
        <f t="shared" si="122"/>
        <v>10.916349736412826</v>
      </c>
    </row>
    <row r="864" spans="1:9" ht="13.5" x14ac:dyDescent="0.25">
      <c r="A864" s="3">
        <f>TITRES_STAT!B867</f>
        <v>43565</v>
      </c>
      <c r="B864" s="5">
        <f>TITRES_STAT!D867</f>
        <v>1.08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2.2816547025266405E-4</v>
      </c>
      <c r="G864" s="2">
        <f t="shared" si="123"/>
        <v>1.8619605861853229E-3</v>
      </c>
      <c r="H864" s="2">
        <f t="shared" si="121"/>
        <v>0.12254044040755785</v>
      </c>
      <c r="I864" s="2">
        <f t="shared" si="122"/>
        <v>10.916349736412826</v>
      </c>
    </row>
    <row r="865" spans="1:9" ht="13.5" x14ac:dyDescent="0.25">
      <c r="A865" s="3">
        <f>TITRES_STAT!B868</f>
        <v>43566</v>
      </c>
      <c r="B865" s="5">
        <f>TITRES_STAT!D868</f>
        <v>1.08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2.1186793666318806E-4</v>
      </c>
      <c r="G865" s="2">
        <f t="shared" si="123"/>
        <v>1.7289634014577998E-3</v>
      </c>
      <c r="H865" s="2">
        <f t="shared" si="121"/>
        <v>0.12254044040755786</v>
      </c>
      <c r="I865" s="2">
        <f t="shared" si="122"/>
        <v>10.916349736412826</v>
      </c>
    </row>
    <row r="866" spans="1:9" ht="13.5" x14ac:dyDescent="0.25">
      <c r="A866" s="3">
        <f>TITRES_STAT!B869</f>
        <v>43567</v>
      </c>
      <c r="B866" s="5">
        <f>TITRES_STAT!D869</f>
        <v>1.08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1.9673451261581747E-4</v>
      </c>
      <c r="G866" s="2">
        <f t="shared" si="123"/>
        <v>1.6054660156393855E-3</v>
      </c>
      <c r="H866" s="2">
        <f t="shared" si="121"/>
        <v>0.12254044040755786</v>
      </c>
      <c r="I866" s="2">
        <f t="shared" si="122"/>
        <v>10.916349736412826</v>
      </c>
    </row>
    <row r="867" spans="1:9" ht="13.5" x14ac:dyDescent="0.25">
      <c r="A867" s="3">
        <f>TITRES_STAT!B870</f>
        <v>43570</v>
      </c>
      <c r="B867" s="5">
        <f>TITRES_STAT!D870</f>
        <v>1.08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1.8268204742897336E-4</v>
      </c>
      <c r="G867" s="2">
        <f t="shared" si="123"/>
        <v>1.4907898716651437E-3</v>
      </c>
      <c r="H867" s="2">
        <f t="shared" si="121"/>
        <v>0.12254044040755785</v>
      </c>
      <c r="I867" s="2">
        <f t="shared" si="122"/>
        <v>10.916349736412826</v>
      </c>
    </row>
    <row r="868" spans="1:9" ht="13.5" x14ac:dyDescent="0.25">
      <c r="A868" s="3">
        <f>TITRES_STAT!B871</f>
        <v>43571</v>
      </c>
      <c r="B868" s="5">
        <f>TITRES_STAT!D871</f>
        <v>1.08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1.6963332975547527E-4</v>
      </c>
      <c r="G868" s="2">
        <f t="shared" si="123"/>
        <v>1.3843048808319192E-3</v>
      </c>
      <c r="H868" s="2">
        <f t="shared" si="121"/>
        <v>0.12254044040755785</v>
      </c>
      <c r="I868" s="2">
        <f t="shared" si="122"/>
        <v>10.916349736412826</v>
      </c>
    </row>
    <row r="869" spans="1:9" ht="13.5" x14ac:dyDescent="0.25">
      <c r="A869" s="3">
        <f>TITRES_STAT!B872</f>
        <v>43572</v>
      </c>
      <c r="B869" s="5">
        <f>TITRES_STAT!D872</f>
        <v>1.08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1.5751666334436987E-4</v>
      </c>
      <c r="G869" s="2">
        <f t="shared" si="123"/>
        <v>1.2854259607724963E-3</v>
      </c>
      <c r="H869" s="2">
        <f t="shared" si="121"/>
        <v>0.12254044040755785</v>
      </c>
      <c r="I869" s="2">
        <f t="shared" si="122"/>
        <v>10.916349736412826</v>
      </c>
    </row>
    <row r="870" spans="1:9" ht="13.5" x14ac:dyDescent="0.25">
      <c r="A870" s="3">
        <f>TITRES_STAT!B873</f>
        <v>43573</v>
      </c>
      <c r="B870" s="5">
        <f>TITRES_STAT!D873</f>
        <v>1.1100000000000001</v>
      </c>
      <c r="C870" s="2">
        <f t="shared" si="117"/>
        <v>3.0000000000000027E-2</v>
      </c>
      <c r="D870" s="2">
        <f t="shared" si="118"/>
        <v>3.0000000000000027E-2</v>
      </c>
      <c r="E870" s="2">
        <f t="shared" si="119"/>
        <v>0</v>
      </c>
      <c r="F870" s="2">
        <f t="shared" si="123"/>
        <v>2.2891226159626314E-3</v>
      </c>
      <c r="G870" s="2">
        <f t="shared" si="123"/>
        <v>1.1936098207173181E-3</v>
      </c>
      <c r="H870" s="2">
        <f t="shared" si="121"/>
        <v>1.9178148304669176</v>
      </c>
      <c r="I870" s="2">
        <f t="shared" si="122"/>
        <v>65.727777185916324</v>
      </c>
    </row>
    <row r="871" spans="1:9" ht="13.5" x14ac:dyDescent="0.25">
      <c r="A871" s="3">
        <f>TITRES_STAT!B874</f>
        <v>43574</v>
      </c>
      <c r="B871" s="5">
        <f>TITRES_STAT!D874</f>
        <v>1.1100000000000001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2.1256138576795864E-3</v>
      </c>
      <c r="G871" s="2">
        <f t="shared" si="123"/>
        <v>1.1083519763803668E-3</v>
      </c>
      <c r="H871" s="2">
        <f t="shared" si="121"/>
        <v>1.9178148304669178</v>
      </c>
      <c r="I871" s="2">
        <f t="shared" si="122"/>
        <v>65.727777185916324</v>
      </c>
    </row>
    <row r="872" spans="1:9" ht="13.5" x14ac:dyDescent="0.25">
      <c r="A872" s="3">
        <f>TITRES_STAT!B875</f>
        <v>43577</v>
      </c>
      <c r="B872" s="5">
        <f>TITRES_STAT!D875</f>
        <v>1.1100000000000001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1.9737842964167589E-3</v>
      </c>
      <c r="G872" s="2">
        <f t="shared" si="123"/>
        <v>1.0291839780674835E-3</v>
      </c>
      <c r="H872" s="2">
        <f t="shared" si="121"/>
        <v>1.9178148304669178</v>
      </c>
      <c r="I872" s="2">
        <f t="shared" si="122"/>
        <v>65.727777185916324</v>
      </c>
    </row>
    <row r="873" spans="1:9" ht="13.5" x14ac:dyDescent="0.25">
      <c r="A873" s="3">
        <f>TITRES_STAT!B876</f>
        <v>43578</v>
      </c>
      <c r="B873" s="5">
        <f>TITRES_STAT!D876</f>
        <v>1.1100000000000001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1.832799703815562E-3</v>
      </c>
      <c r="G873" s="2">
        <f t="shared" si="123"/>
        <v>9.5567083677694888E-4</v>
      </c>
      <c r="H873" s="2">
        <f t="shared" si="121"/>
        <v>1.917814830466918</v>
      </c>
      <c r="I873" s="2">
        <f t="shared" si="122"/>
        <v>65.727777185916324</v>
      </c>
    </row>
    <row r="874" spans="1:9" ht="13.5" x14ac:dyDescent="0.25">
      <c r="A874" s="3">
        <f>TITRES_STAT!B877</f>
        <v>43579</v>
      </c>
      <c r="B874" s="5">
        <f>TITRES_STAT!D877</f>
        <v>1.1100000000000001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1.7018854392573076E-3</v>
      </c>
      <c r="G874" s="2">
        <f t="shared" si="123"/>
        <v>8.8740863415002395E-4</v>
      </c>
      <c r="H874" s="2">
        <f t="shared" si="121"/>
        <v>1.9178148304669183</v>
      </c>
      <c r="I874" s="2">
        <f t="shared" si="122"/>
        <v>65.727777185916324</v>
      </c>
    </row>
    <row r="875" spans="1:9" ht="13.5" x14ac:dyDescent="0.25">
      <c r="A875" s="3">
        <f>TITRES_STAT!B878</f>
        <v>43580</v>
      </c>
      <c r="B875" s="5">
        <f>TITRES_STAT!D878</f>
        <v>1.1100000000000001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1.5803221935960714E-3</v>
      </c>
      <c r="G875" s="2">
        <f t="shared" si="123"/>
        <v>8.2402230313930792E-4</v>
      </c>
      <c r="H875" s="2">
        <f t="shared" si="121"/>
        <v>1.9178148304669183</v>
      </c>
      <c r="I875" s="2">
        <f t="shared" si="122"/>
        <v>65.727777185916324</v>
      </c>
    </row>
    <row r="876" spans="1:9" ht="13.5" x14ac:dyDescent="0.25">
      <c r="A876" s="3">
        <f>TITRES_STAT!B879</f>
        <v>43581</v>
      </c>
      <c r="B876" s="5">
        <f>TITRES_STAT!D879</f>
        <v>1.1100000000000001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1.4674420369106375E-3</v>
      </c>
      <c r="G876" s="2">
        <f t="shared" si="123"/>
        <v>7.6516356720078592E-4</v>
      </c>
      <c r="H876" s="2">
        <f t="shared" si="121"/>
        <v>1.917814830466918</v>
      </c>
      <c r="I876" s="2">
        <f t="shared" si="122"/>
        <v>65.727777185916324</v>
      </c>
    </row>
    <row r="877" spans="1:9" ht="13.5" x14ac:dyDescent="0.25">
      <c r="A877" s="3">
        <f>TITRES_STAT!B880</f>
        <v>43584</v>
      </c>
      <c r="B877" s="5">
        <f>TITRES_STAT!D880</f>
        <v>1.1100000000000001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1.3626247485598777E-3</v>
      </c>
      <c r="G877" s="2">
        <f t="shared" si="124"/>
        <v>7.1050902668644397E-4</v>
      </c>
      <c r="H877" s="2">
        <f t="shared" si="121"/>
        <v>1.9178148304669183</v>
      </c>
      <c r="I877" s="2">
        <f t="shared" si="122"/>
        <v>65.727777185916324</v>
      </c>
    </row>
    <row r="878" spans="1:9" ht="13.5" x14ac:dyDescent="0.25">
      <c r="A878" s="3">
        <f>TITRES_STAT!B881</f>
        <v>43585</v>
      </c>
      <c r="B878" s="5">
        <f>TITRES_STAT!D881</f>
        <v>1.1100000000000001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1.2652944093770292E-3</v>
      </c>
      <c r="G878" s="2">
        <f t="shared" si="124"/>
        <v>6.5975838192312657E-4</v>
      </c>
      <c r="H878" s="2">
        <f t="shared" si="121"/>
        <v>1.917814830466918</v>
      </c>
      <c r="I878" s="2">
        <f t="shared" si="122"/>
        <v>65.727777185916324</v>
      </c>
    </row>
    <row r="879" spans="1:9" ht="13.5" x14ac:dyDescent="0.25">
      <c r="A879" s="3">
        <f>TITRES_STAT!B882</f>
        <v>43587</v>
      </c>
      <c r="B879" s="5">
        <f>TITRES_STAT!D882</f>
        <v>1.08</v>
      </c>
      <c r="C879" s="2">
        <f t="shared" si="117"/>
        <v>-3.0000000000000027E-2</v>
      </c>
      <c r="D879" s="2">
        <f t="shared" si="118"/>
        <v>0</v>
      </c>
      <c r="E879" s="2">
        <f t="shared" si="119"/>
        <v>3.0000000000000027E-2</v>
      </c>
      <c r="F879" s="2">
        <f t="shared" si="124"/>
        <v>1.17491623727867E-3</v>
      </c>
      <c r="G879" s="2">
        <f t="shared" si="124"/>
        <v>2.7554899260714763E-3</v>
      </c>
      <c r="H879" s="2">
        <f t="shared" si="121"/>
        <v>0.42639104798098731</v>
      </c>
      <c r="I879" s="2">
        <f t="shared" si="122"/>
        <v>29.892998037566954</v>
      </c>
    </row>
    <row r="880" spans="1:9" ht="13.5" x14ac:dyDescent="0.25">
      <c r="A880" s="3">
        <f>TITRES_STAT!B883</f>
        <v>43588</v>
      </c>
      <c r="B880" s="5">
        <f>TITRES_STAT!D883</f>
        <v>1.06</v>
      </c>
      <c r="C880" s="2">
        <f t="shared" si="117"/>
        <v>-2.0000000000000018E-2</v>
      </c>
      <c r="D880" s="2">
        <f t="shared" si="118"/>
        <v>0</v>
      </c>
      <c r="E880" s="2">
        <f t="shared" si="119"/>
        <v>2.0000000000000018E-2</v>
      </c>
      <c r="F880" s="2">
        <f t="shared" si="124"/>
        <v>1.0909936489016223E-3</v>
      </c>
      <c r="G880" s="2">
        <f t="shared" si="124"/>
        <v>3.9872406456378006E-3</v>
      </c>
      <c r="H880" s="2">
        <f t="shared" si="121"/>
        <v>0.27362121975136178</v>
      </c>
      <c r="I880" s="2">
        <f t="shared" si="122"/>
        <v>21.483720238641951</v>
      </c>
    </row>
    <row r="881" spans="1:9" ht="13.5" x14ac:dyDescent="0.25">
      <c r="A881" s="3">
        <f>TITRES_STAT!B884</f>
        <v>43591</v>
      </c>
      <c r="B881" s="5">
        <f>TITRES_STAT!D884</f>
        <v>1.06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1.013065531122935E-3</v>
      </c>
      <c r="G881" s="2">
        <f t="shared" si="124"/>
        <v>3.7024377423779575E-3</v>
      </c>
      <c r="H881" s="2">
        <f t="shared" si="121"/>
        <v>0.27362121975136178</v>
      </c>
      <c r="I881" s="2">
        <f t="shared" si="122"/>
        <v>21.483720238641951</v>
      </c>
    </row>
    <row r="882" spans="1:9" ht="13.5" x14ac:dyDescent="0.25">
      <c r="A882" s="3">
        <f>TITRES_STAT!B885</f>
        <v>43592</v>
      </c>
      <c r="B882" s="5">
        <f>TITRES_STAT!D885</f>
        <v>1.06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9.4070370747129681E-4</v>
      </c>
      <c r="G882" s="2">
        <f t="shared" si="124"/>
        <v>3.4379779036366746E-3</v>
      </c>
      <c r="H882" s="2">
        <f t="shared" si="121"/>
        <v>0.27362121975136183</v>
      </c>
      <c r="I882" s="2">
        <f t="shared" si="122"/>
        <v>21.483720238641951</v>
      </c>
    </row>
    <row r="883" spans="1:9" ht="13.5" x14ac:dyDescent="0.25">
      <c r="A883" s="3">
        <f>TITRES_STAT!B886</f>
        <v>43593</v>
      </c>
      <c r="B883" s="5">
        <f>TITRES_STAT!D886</f>
        <v>1.06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8.7351058550906135E-4</v>
      </c>
      <c r="G883" s="2">
        <f t="shared" si="124"/>
        <v>3.1924080533769121E-3</v>
      </c>
      <c r="H883" s="2">
        <f t="shared" si="121"/>
        <v>0.27362121975136183</v>
      </c>
      <c r="I883" s="2">
        <f t="shared" si="122"/>
        <v>21.483720238641951</v>
      </c>
    </row>
    <row r="884" spans="1:9" ht="13.5" x14ac:dyDescent="0.25">
      <c r="A884" s="3">
        <f>TITRES_STAT!B887</f>
        <v>43594</v>
      </c>
      <c r="B884" s="5">
        <f>TITRES_STAT!D887</f>
        <v>1.06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8.1111697225841415E-4</v>
      </c>
      <c r="G884" s="2">
        <f t="shared" si="124"/>
        <v>2.9643789067071327E-3</v>
      </c>
      <c r="H884" s="2">
        <f t="shared" si="121"/>
        <v>0.27362121975136183</v>
      </c>
      <c r="I884" s="2">
        <f t="shared" si="122"/>
        <v>21.483720238641951</v>
      </c>
    </row>
    <row r="885" spans="1:9" ht="13.5" x14ac:dyDescent="0.25">
      <c r="A885" s="3">
        <f>TITRES_STAT!B888</f>
        <v>43595</v>
      </c>
      <c r="B885" s="5">
        <f>TITRES_STAT!D888</f>
        <v>1.06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7.5318004566852733E-4</v>
      </c>
      <c r="G885" s="2">
        <f t="shared" si="124"/>
        <v>2.752637556228052E-3</v>
      </c>
      <c r="H885" s="2">
        <f t="shared" si="121"/>
        <v>0.27362121975136178</v>
      </c>
      <c r="I885" s="2">
        <f t="shared" si="122"/>
        <v>21.483720238641951</v>
      </c>
    </row>
    <row r="886" spans="1:9" ht="13.5" x14ac:dyDescent="0.25">
      <c r="A886" s="3">
        <f>TITRES_STAT!B889</f>
        <v>43598</v>
      </c>
      <c r="B886" s="5">
        <f>TITRES_STAT!D889</f>
        <v>1.04</v>
      </c>
      <c r="C886" s="2">
        <f t="shared" si="117"/>
        <v>-2.0000000000000018E-2</v>
      </c>
      <c r="D886" s="2">
        <f t="shared" si="118"/>
        <v>0</v>
      </c>
      <c r="E886" s="2">
        <f t="shared" si="119"/>
        <v>2.0000000000000018E-2</v>
      </c>
      <c r="F886" s="2">
        <f t="shared" si="124"/>
        <v>6.9938147097791824E-4</v>
      </c>
      <c r="G886" s="2">
        <f t="shared" si="124"/>
        <v>3.9845920164974782E-3</v>
      </c>
      <c r="H886" s="2">
        <f t="shared" si="121"/>
        <v>0.17552147574513438</v>
      </c>
      <c r="I886" s="2">
        <f t="shared" si="122"/>
        <v>14.931371256648092</v>
      </c>
    </row>
    <row r="887" spans="1:9" ht="13.5" x14ac:dyDescent="0.25">
      <c r="A887" s="3">
        <f>TITRES_STAT!B890</f>
        <v>43599</v>
      </c>
      <c r="B887" s="5">
        <f>TITRES_STAT!D890</f>
        <v>1.04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6.4942565162235267E-4</v>
      </c>
      <c r="G887" s="2">
        <f t="shared" si="124"/>
        <v>3.6999783010333723E-3</v>
      </c>
      <c r="H887" s="2">
        <f t="shared" si="121"/>
        <v>0.17552147574513441</v>
      </c>
      <c r="I887" s="2">
        <f t="shared" si="122"/>
        <v>14.931371256648092</v>
      </c>
    </row>
    <row r="888" spans="1:9" ht="13.5" x14ac:dyDescent="0.25">
      <c r="A888" s="3">
        <f>TITRES_STAT!B891</f>
        <v>43600</v>
      </c>
      <c r="B888" s="5">
        <f>TITRES_STAT!D891</f>
        <v>1.04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6.0303810507789893E-4</v>
      </c>
      <c r="G888" s="2">
        <f t="shared" si="124"/>
        <v>3.4356941366738458E-3</v>
      </c>
      <c r="H888" s="2">
        <f t="shared" si="121"/>
        <v>0.17552147574513441</v>
      </c>
      <c r="I888" s="2">
        <f t="shared" si="122"/>
        <v>14.931371256648092</v>
      </c>
    </row>
    <row r="889" spans="1:9" ht="13.5" x14ac:dyDescent="0.25">
      <c r="A889" s="3">
        <f>TITRES_STAT!B892</f>
        <v>43601</v>
      </c>
      <c r="B889" s="5">
        <f>TITRES_STAT!D892</f>
        <v>1.04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5.599639547151918E-4</v>
      </c>
      <c r="G889" s="2">
        <f t="shared" si="124"/>
        <v>3.190287412625714E-3</v>
      </c>
      <c r="H889" s="2">
        <f t="shared" si="121"/>
        <v>0.17552147574513438</v>
      </c>
      <c r="I889" s="2">
        <f t="shared" si="122"/>
        <v>14.931371256648092</v>
      </c>
    </row>
    <row r="890" spans="1:9" ht="13.5" x14ac:dyDescent="0.25">
      <c r="A890" s="3">
        <f>TITRES_STAT!B893</f>
        <v>43602</v>
      </c>
      <c r="B890" s="5">
        <f>TITRES_STAT!D893</f>
        <v>1.04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5.1996652937839232E-4</v>
      </c>
      <c r="G890" s="2">
        <f t="shared" si="124"/>
        <v>2.962409740295306E-3</v>
      </c>
      <c r="H890" s="2">
        <f t="shared" si="121"/>
        <v>0.17552147574513435</v>
      </c>
      <c r="I890" s="2">
        <f t="shared" si="122"/>
        <v>14.931371256648092</v>
      </c>
    </row>
    <row r="891" spans="1:9" ht="13.5" x14ac:dyDescent="0.25">
      <c r="A891" s="3">
        <f>TITRES_STAT!B894</f>
        <v>43605</v>
      </c>
      <c r="B891" s="5">
        <f>TITRES_STAT!D894</f>
        <v>1.04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4.8282606299422144E-4</v>
      </c>
      <c r="G891" s="2">
        <f t="shared" si="124"/>
        <v>2.7508090445599273E-3</v>
      </c>
      <c r="H891" s="2">
        <f t="shared" si="121"/>
        <v>0.17552147574513435</v>
      </c>
      <c r="I891" s="2">
        <f t="shared" si="122"/>
        <v>14.931371256648092</v>
      </c>
    </row>
    <row r="892" spans="1:9" ht="13.5" x14ac:dyDescent="0.25">
      <c r="A892" s="3">
        <f>TITRES_STAT!B895</f>
        <v>43606</v>
      </c>
      <c r="B892" s="5">
        <f>TITRES_STAT!D895</f>
        <v>1.04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4.4833848706606278E-4</v>
      </c>
      <c r="G892" s="2">
        <f t="shared" si="124"/>
        <v>2.5543226842342183E-3</v>
      </c>
      <c r="H892" s="2">
        <f t="shared" si="121"/>
        <v>0.17552147574513433</v>
      </c>
      <c r="I892" s="2">
        <f t="shared" si="122"/>
        <v>14.931371256648077</v>
      </c>
    </row>
    <row r="893" spans="1:9" ht="13.5" x14ac:dyDescent="0.25">
      <c r="A893" s="3">
        <f>TITRES_STAT!B896</f>
        <v>43607</v>
      </c>
      <c r="B893" s="5">
        <f>TITRES_STAT!D896</f>
        <v>1.04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4.1631430941848686E-4</v>
      </c>
      <c r="G893" s="2">
        <f t="shared" si="125"/>
        <v>2.3718710639317742E-3</v>
      </c>
      <c r="H893" s="2">
        <f t="shared" si="121"/>
        <v>0.17552147574513433</v>
      </c>
      <c r="I893" s="2">
        <f t="shared" si="122"/>
        <v>14.931371256648077</v>
      </c>
    </row>
    <row r="894" spans="1:9" ht="13.5" x14ac:dyDescent="0.25">
      <c r="A894" s="3">
        <f>TITRES_STAT!B897</f>
        <v>43608</v>
      </c>
      <c r="B894" s="5">
        <f>TITRES_STAT!D897</f>
        <v>1.04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3.8657757303145208E-4</v>
      </c>
      <c r="G894" s="2">
        <f t="shared" si="125"/>
        <v>2.2024517022223617E-3</v>
      </c>
      <c r="H894" s="2">
        <f t="shared" si="121"/>
        <v>0.17552147574513433</v>
      </c>
      <c r="I894" s="2">
        <f t="shared" si="122"/>
        <v>14.931371256648077</v>
      </c>
    </row>
    <row r="895" spans="1:9" ht="13.5" x14ac:dyDescent="0.25">
      <c r="A895" s="3">
        <f>TITRES_STAT!B898</f>
        <v>43609</v>
      </c>
      <c r="B895" s="5">
        <f>TITRES_STAT!D898</f>
        <v>1.04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3.5896488924349121E-4</v>
      </c>
      <c r="G895" s="2">
        <f t="shared" si="125"/>
        <v>2.045133723492193E-3</v>
      </c>
      <c r="H895" s="2">
        <f t="shared" si="121"/>
        <v>0.17552147574513433</v>
      </c>
      <c r="I895" s="2">
        <f t="shared" si="122"/>
        <v>14.931371256648077</v>
      </c>
    </row>
    <row r="896" spans="1:9" ht="13.5" x14ac:dyDescent="0.25">
      <c r="A896" s="3">
        <f>TITRES_STAT!B899</f>
        <v>43612</v>
      </c>
      <c r="B896" s="5">
        <f>TITRES_STAT!D899</f>
        <v>1.04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3.3332454001181328E-4</v>
      </c>
      <c r="G896" s="2">
        <f t="shared" si="125"/>
        <v>1.8990527432427506E-3</v>
      </c>
      <c r="H896" s="2">
        <f t="shared" si="121"/>
        <v>0.17552147574513435</v>
      </c>
      <c r="I896" s="2">
        <f t="shared" si="122"/>
        <v>14.931371256648092</v>
      </c>
    </row>
    <row r="897" spans="1:9" ht="13.5" x14ac:dyDescent="0.25">
      <c r="A897" s="3">
        <f>TITRES_STAT!B900</f>
        <v>43613</v>
      </c>
      <c r="B897" s="5">
        <f>TITRES_STAT!D900</f>
        <v>1.04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3.0951564429668377E-4</v>
      </c>
      <c r="G897" s="2">
        <f t="shared" si="125"/>
        <v>1.7634061187254114E-3</v>
      </c>
      <c r="H897" s="2">
        <f t="shared" si="121"/>
        <v>0.17552147574513433</v>
      </c>
      <c r="I897" s="2">
        <f t="shared" si="122"/>
        <v>14.931371256648077</v>
      </c>
    </row>
    <row r="898" spans="1:9" ht="13.5" x14ac:dyDescent="0.25">
      <c r="A898" s="3">
        <f>TITRES_STAT!B901</f>
        <v>43614</v>
      </c>
      <c r="B898" s="5">
        <f>TITRES_STAT!D901</f>
        <v>1.04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2.8740738398977779E-4</v>
      </c>
      <c r="G898" s="2">
        <f t="shared" si="125"/>
        <v>1.6374485388164534E-3</v>
      </c>
      <c r="H898" s="2">
        <f t="shared" si="121"/>
        <v>0.17552147574513435</v>
      </c>
      <c r="I898" s="2">
        <f t="shared" si="122"/>
        <v>14.931371256648092</v>
      </c>
    </row>
    <row r="899" spans="1:9" ht="13.5" x14ac:dyDescent="0.25">
      <c r="A899" s="3">
        <f>TITRES_STAT!B902</f>
        <v>43615</v>
      </c>
      <c r="B899" s="5">
        <f>TITRES_STAT!D902</f>
        <v>1.04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2.6687828513336507E-4</v>
      </c>
      <c r="G899" s="2">
        <f t="shared" si="125"/>
        <v>1.5204879289009924E-3</v>
      </c>
      <c r="H899" s="2">
        <f t="shared" si="121"/>
        <v>0.17552147574513433</v>
      </c>
      <c r="I899" s="2">
        <f t="shared" si="122"/>
        <v>14.931371256648077</v>
      </c>
    </row>
    <row r="900" spans="1:9" ht="13.5" x14ac:dyDescent="0.25">
      <c r="A900" s="3">
        <f>TITRES_STAT!B903</f>
        <v>43616</v>
      </c>
      <c r="B900" s="5">
        <f>TITRES_STAT!D903</f>
        <v>1.04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2.4781555048098184E-4</v>
      </c>
      <c r="G900" s="2">
        <f t="shared" si="125"/>
        <v>1.4118816482652072E-3</v>
      </c>
      <c r="H900" s="2">
        <f t="shared" si="121"/>
        <v>0.17552147574513433</v>
      </c>
      <c r="I900" s="2">
        <f t="shared" si="122"/>
        <v>14.931371256648077</v>
      </c>
    </row>
    <row r="901" spans="1:9" ht="13.5" x14ac:dyDescent="0.25">
      <c r="A901" s="3">
        <f>TITRES_STAT!B904</f>
        <v>43619</v>
      </c>
      <c r="B901" s="5">
        <f>TITRES_STAT!D904</f>
        <v>1.04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2.3011443973234026E-4</v>
      </c>
      <c r="G901" s="2">
        <f t="shared" si="125"/>
        <v>1.3110329591034067E-3</v>
      </c>
      <c r="H901" s="2">
        <f t="shared" si="121"/>
        <v>0.17552147574513433</v>
      </c>
      <c r="I901" s="2">
        <f t="shared" si="122"/>
        <v>14.931371256648077</v>
      </c>
    </row>
    <row r="902" spans="1:9" ht="13.5" x14ac:dyDescent="0.25">
      <c r="A902" s="3">
        <f>TITRES_STAT!B905</f>
        <v>43623</v>
      </c>
      <c r="B902" s="5">
        <f>TITRES_STAT!D905</f>
        <v>1</v>
      </c>
      <c r="C902" s="2">
        <f t="shared" si="126"/>
        <v>-4.0000000000000036E-2</v>
      </c>
      <c r="D902" s="2">
        <f t="shared" si="127"/>
        <v>0</v>
      </c>
      <c r="E902" s="2">
        <f t="shared" si="128"/>
        <v>4.0000000000000036E-2</v>
      </c>
      <c r="F902" s="2">
        <f t="shared" si="125"/>
        <v>2.1367769403717309E-4</v>
      </c>
      <c r="G902" s="2">
        <f t="shared" si="125"/>
        <v>4.0745306048817374E-3</v>
      </c>
      <c r="H902" s="2">
        <f t="shared" si="121"/>
        <v>5.2442284709105787E-2</v>
      </c>
      <c r="I902" s="2">
        <f t="shared" si="122"/>
        <v>4.9829131222716683</v>
      </c>
    </row>
    <row r="903" spans="1:9" ht="13.5" x14ac:dyDescent="0.25">
      <c r="A903" s="3">
        <f>TITRES_STAT!B906</f>
        <v>43626</v>
      </c>
      <c r="B903" s="5">
        <f>TITRES_STAT!D906</f>
        <v>0.98</v>
      </c>
      <c r="C903" s="2">
        <f t="shared" si="126"/>
        <v>-2.0000000000000018E-2</v>
      </c>
      <c r="D903" s="2">
        <f t="shared" si="127"/>
        <v>0</v>
      </c>
      <c r="E903" s="2">
        <f t="shared" si="128"/>
        <v>2.0000000000000018E-2</v>
      </c>
      <c r="F903" s="2">
        <f t="shared" si="125"/>
        <v>1.9841500160594643E-4</v>
      </c>
      <c r="G903" s="2">
        <f t="shared" si="125"/>
        <v>5.2120641331044725E-3</v>
      </c>
      <c r="H903" s="2">
        <f t="shared" si="121"/>
        <v>3.8068411389206004E-2</v>
      </c>
      <c r="I903" s="2">
        <f t="shared" si="122"/>
        <v>3.6672353162409195</v>
      </c>
    </row>
    <row r="904" spans="1:9" ht="13.5" x14ac:dyDescent="0.25">
      <c r="A904" s="3">
        <f>TITRES_STAT!B907</f>
        <v>43627</v>
      </c>
      <c r="B904" s="5">
        <f>TITRES_STAT!D907</f>
        <v>0.98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1.8424250149123598E-4</v>
      </c>
      <c r="G904" s="2">
        <f t="shared" si="125"/>
        <v>4.8397738378827245E-3</v>
      </c>
      <c r="H904" s="2">
        <f t="shared" si="121"/>
        <v>3.8068411389206004E-2</v>
      </c>
      <c r="I904" s="2">
        <f t="shared" si="122"/>
        <v>3.6672353162409195</v>
      </c>
    </row>
    <row r="905" spans="1:9" ht="13.5" x14ac:dyDescent="0.25">
      <c r="A905" s="3">
        <f>TITRES_STAT!B908</f>
        <v>43628</v>
      </c>
      <c r="B905" s="5">
        <f>TITRES_STAT!D908</f>
        <v>0.98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1.7108232281329056E-4</v>
      </c>
      <c r="G905" s="2">
        <f t="shared" si="125"/>
        <v>4.4940757066053872E-3</v>
      </c>
      <c r="H905" s="2">
        <f t="shared" si="121"/>
        <v>3.8068411389206004E-2</v>
      </c>
      <c r="I905" s="2">
        <f t="shared" si="122"/>
        <v>3.6672353162409195</v>
      </c>
    </row>
    <row r="906" spans="1:9" ht="13.5" x14ac:dyDescent="0.25">
      <c r="A906" s="3">
        <f>TITRES_STAT!B909</f>
        <v>43629</v>
      </c>
      <c r="B906" s="5">
        <f>TITRES_STAT!D909</f>
        <v>0.98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1.5886215689805551E-4</v>
      </c>
      <c r="G906" s="2">
        <f t="shared" si="125"/>
        <v>4.1730702989907168E-3</v>
      </c>
      <c r="H906" s="2">
        <f t="shared" si="121"/>
        <v>3.8068411389206004E-2</v>
      </c>
      <c r="I906" s="2">
        <f t="shared" si="122"/>
        <v>3.6672353162409195</v>
      </c>
    </row>
    <row r="907" spans="1:9" ht="13.5" x14ac:dyDescent="0.25">
      <c r="A907" s="3">
        <f>TITRES_STAT!B910</f>
        <v>43630</v>
      </c>
      <c r="B907" s="5">
        <f>TITRES_STAT!D910</f>
        <v>0.98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1.4751485997676584E-4</v>
      </c>
      <c r="G907" s="2">
        <f t="shared" si="125"/>
        <v>3.8749938490628085E-3</v>
      </c>
      <c r="H907" s="2">
        <f t="shared" si="121"/>
        <v>3.8068411389206004E-2</v>
      </c>
      <c r="I907" s="2">
        <f t="shared" si="122"/>
        <v>3.6672353162409195</v>
      </c>
    </row>
    <row r="908" spans="1:9" ht="13.5" x14ac:dyDescent="0.25">
      <c r="A908" s="3">
        <f>TITRES_STAT!B911</f>
        <v>43633</v>
      </c>
      <c r="B908" s="5">
        <f>TITRES_STAT!D911</f>
        <v>0.98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1.3697808426413969E-4</v>
      </c>
      <c r="G908" s="2">
        <f t="shared" si="125"/>
        <v>3.5982085741297506E-3</v>
      </c>
      <c r="H908" s="2">
        <f t="shared" si="121"/>
        <v>3.8068411389206004E-2</v>
      </c>
      <c r="I908" s="2">
        <f t="shared" si="122"/>
        <v>3.6672353162409195</v>
      </c>
    </row>
    <row r="909" spans="1:9" ht="13.5" x14ac:dyDescent="0.25">
      <c r="A909" s="3">
        <f>TITRES_STAT!B912</f>
        <v>43634</v>
      </c>
      <c r="B909" s="5">
        <f>TITRES_STAT!D912</f>
        <v>0.98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1.2719393538812972E-4</v>
      </c>
      <c r="G909" s="2">
        <f t="shared" si="129"/>
        <v>3.3411936759776251E-3</v>
      </c>
      <c r="H909" s="2">
        <f t="shared" si="121"/>
        <v>3.8068411389206011E-2</v>
      </c>
      <c r="I909" s="2">
        <f t="shared" si="122"/>
        <v>3.6672353162409195</v>
      </c>
    </row>
    <row r="910" spans="1:9" ht="13.5" x14ac:dyDescent="0.25">
      <c r="A910" s="3">
        <f>TITRES_STAT!B913</f>
        <v>43635</v>
      </c>
      <c r="B910" s="5">
        <f>TITRES_STAT!D913</f>
        <v>0.98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1.181086542889776E-4</v>
      </c>
      <c r="G910" s="2">
        <f t="shared" si="129"/>
        <v>3.102536984836366E-3</v>
      </c>
      <c r="H910" s="2">
        <f t="shared" si="121"/>
        <v>3.8068411389206011E-2</v>
      </c>
      <c r="I910" s="2">
        <f t="shared" si="122"/>
        <v>3.6672353162409195</v>
      </c>
    </row>
    <row r="911" spans="1:9" ht="13.5" x14ac:dyDescent="0.25">
      <c r="A911" s="3">
        <f>TITRES_STAT!B914</f>
        <v>43636</v>
      </c>
      <c r="B911" s="5">
        <f>TITRES_STAT!D914</f>
        <v>0.98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1.0967232183976491E-4</v>
      </c>
      <c r="G911" s="2">
        <f t="shared" si="129"/>
        <v>2.8809272002051972E-3</v>
      </c>
      <c r="H911" s="2">
        <f t="shared" si="121"/>
        <v>3.8068411389206011E-2</v>
      </c>
      <c r="I911" s="2">
        <f t="shared" si="122"/>
        <v>3.6672353162409195</v>
      </c>
    </row>
    <row r="912" spans="1:9" ht="13.5" x14ac:dyDescent="0.25">
      <c r="A912" s="3">
        <f>TITRES_STAT!B915</f>
        <v>43637</v>
      </c>
      <c r="B912" s="5">
        <f>TITRES_STAT!D915</f>
        <v>0.98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1.0183858456549598E-4</v>
      </c>
      <c r="G912" s="2">
        <f t="shared" si="129"/>
        <v>2.6751466859048258E-3</v>
      </c>
      <c r="H912" s="2">
        <f t="shared" si="121"/>
        <v>3.8068411389206011E-2</v>
      </c>
      <c r="I912" s="2">
        <f t="shared" si="122"/>
        <v>3.6672353162409195</v>
      </c>
    </row>
    <row r="913" spans="1:9" ht="13.5" x14ac:dyDescent="0.25">
      <c r="A913" s="3">
        <f>TITRES_STAT!B916</f>
        <v>43640</v>
      </c>
      <c r="B913" s="5">
        <f>TITRES_STAT!D916</f>
        <v>0.98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9.4564399953674845E-5</v>
      </c>
      <c r="G913" s="2">
        <f t="shared" si="129"/>
        <v>2.4840647797687667E-3</v>
      </c>
      <c r="H913" s="2">
        <f t="shared" ref="H913:H976" si="130">F913/G913</f>
        <v>3.8068411389206011E-2</v>
      </c>
      <c r="I913" s="2">
        <f t="shared" ref="I913:I976" si="131">IF(G913=0,100,100-(100/(1+H913)))</f>
        <v>3.6672353162409195</v>
      </c>
    </row>
    <row r="914" spans="1:9" ht="13.5" x14ac:dyDescent="0.25">
      <c r="A914" s="3">
        <f>TITRES_STAT!B917</f>
        <v>43641</v>
      </c>
      <c r="B914" s="5">
        <f>TITRES_STAT!D917</f>
        <v>0.98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8.7809799956983792E-5</v>
      </c>
      <c r="G914" s="2">
        <f t="shared" si="129"/>
        <v>2.3066315812138548E-3</v>
      </c>
      <c r="H914" s="2">
        <f t="shared" si="130"/>
        <v>3.8068411389206018E-2</v>
      </c>
      <c r="I914" s="2">
        <f t="shared" si="131"/>
        <v>3.6672353162409195</v>
      </c>
    </row>
    <row r="915" spans="1:9" ht="13.5" x14ac:dyDescent="0.25">
      <c r="A915" s="3">
        <f>TITRES_STAT!B918</f>
        <v>43642</v>
      </c>
      <c r="B915" s="5">
        <f>TITRES_STAT!D918</f>
        <v>0.98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8.1537671388627801E-5</v>
      </c>
      <c r="G915" s="2">
        <f t="shared" si="129"/>
        <v>2.1418721825557222E-3</v>
      </c>
      <c r="H915" s="2">
        <f t="shared" si="130"/>
        <v>3.8068411389206018E-2</v>
      </c>
      <c r="I915" s="2">
        <f t="shared" si="131"/>
        <v>3.6672353162409195</v>
      </c>
    </row>
    <row r="916" spans="1:9" ht="13.5" x14ac:dyDescent="0.25">
      <c r="A916" s="3">
        <f>TITRES_STAT!B919</f>
        <v>43643</v>
      </c>
      <c r="B916" s="5">
        <f>TITRES_STAT!D919</f>
        <v>0.98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7.5713552003725822E-5</v>
      </c>
      <c r="G916" s="2">
        <f t="shared" si="129"/>
        <v>1.9888813123731708E-3</v>
      </c>
      <c r="H916" s="2">
        <f t="shared" si="130"/>
        <v>3.8068411389206018E-2</v>
      </c>
      <c r="I916" s="2">
        <f t="shared" si="131"/>
        <v>3.6672353162409195</v>
      </c>
    </row>
    <row r="917" spans="1:9" ht="13.5" x14ac:dyDescent="0.25">
      <c r="A917" s="3">
        <f>TITRES_STAT!B920</f>
        <v>43644</v>
      </c>
      <c r="B917" s="5">
        <f>TITRES_STAT!D920</f>
        <v>0.98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7.0305441146316835E-5</v>
      </c>
      <c r="G917" s="2">
        <f t="shared" si="129"/>
        <v>1.846818361489373E-3</v>
      </c>
      <c r="H917" s="2">
        <f t="shared" si="130"/>
        <v>3.8068411389206011E-2</v>
      </c>
      <c r="I917" s="2">
        <f t="shared" si="131"/>
        <v>3.6672353162409195</v>
      </c>
    </row>
    <row r="918" spans="1:9" ht="13.5" x14ac:dyDescent="0.25">
      <c r="A918" s="3">
        <f>TITRES_STAT!B921</f>
        <v>43647</v>
      </c>
      <c r="B918" s="5">
        <f>TITRES_STAT!D921</f>
        <v>0.98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6.528362392157992E-5</v>
      </c>
      <c r="G918" s="2">
        <f t="shared" si="129"/>
        <v>1.714902764240132E-3</v>
      </c>
      <c r="H918" s="2">
        <f t="shared" si="130"/>
        <v>3.8068411389206018E-2</v>
      </c>
      <c r="I918" s="2">
        <f t="shared" si="131"/>
        <v>3.6672353162409195</v>
      </c>
    </row>
    <row r="919" spans="1:9" ht="13.5" x14ac:dyDescent="0.25">
      <c r="A919" s="3">
        <f>TITRES_STAT!B922</f>
        <v>43648</v>
      </c>
      <c r="B919" s="5">
        <f>TITRES_STAT!D922</f>
        <v>0.98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6.0620507927181359E-5</v>
      </c>
      <c r="G919" s="2">
        <f t="shared" si="129"/>
        <v>1.5924097096515512E-3</v>
      </c>
      <c r="H919" s="2">
        <f t="shared" si="130"/>
        <v>3.8068411389206018E-2</v>
      </c>
      <c r="I919" s="2">
        <f t="shared" si="131"/>
        <v>3.6672353162409195</v>
      </c>
    </row>
    <row r="920" spans="1:9" ht="13.5" x14ac:dyDescent="0.25">
      <c r="A920" s="3">
        <f>TITRES_STAT!B923</f>
        <v>43649</v>
      </c>
      <c r="B920" s="5">
        <f>TITRES_STAT!D923</f>
        <v>0.98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5.6290471646668408E-5</v>
      </c>
      <c r="G920" s="2">
        <f t="shared" si="129"/>
        <v>1.4786661589621546E-3</v>
      </c>
      <c r="H920" s="2">
        <f t="shared" si="130"/>
        <v>3.8068411389206018E-2</v>
      </c>
      <c r="I920" s="2">
        <f t="shared" si="131"/>
        <v>3.6672353162409195</v>
      </c>
    </row>
    <row r="921" spans="1:9" ht="13.5" x14ac:dyDescent="0.25">
      <c r="A921" s="3">
        <f>TITRES_STAT!B924</f>
        <v>43650</v>
      </c>
      <c r="B921" s="5">
        <f>TITRES_STAT!D924</f>
        <v>0.98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5.226972367190638E-5</v>
      </c>
      <c r="G921" s="2">
        <f t="shared" si="129"/>
        <v>1.373047147607715E-3</v>
      </c>
      <c r="H921" s="2">
        <f t="shared" si="130"/>
        <v>3.8068411389206025E-2</v>
      </c>
      <c r="I921" s="2">
        <f t="shared" si="131"/>
        <v>3.6672353162409195</v>
      </c>
    </row>
    <row r="922" spans="1:9" ht="13.5" x14ac:dyDescent="0.25">
      <c r="A922" s="3">
        <f>TITRES_STAT!B925</f>
        <v>43651</v>
      </c>
      <c r="B922" s="5">
        <f>TITRES_STAT!D925</f>
        <v>0.98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4.8536171981055927E-5</v>
      </c>
      <c r="G922" s="2">
        <f t="shared" si="129"/>
        <v>1.274972351350021E-3</v>
      </c>
      <c r="H922" s="2">
        <f t="shared" si="130"/>
        <v>3.8068411389206025E-2</v>
      </c>
      <c r="I922" s="2">
        <f t="shared" si="131"/>
        <v>3.6672353162409195</v>
      </c>
    </row>
    <row r="923" spans="1:9" ht="13.5" x14ac:dyDescent="0.25">
      <c r="A923" s="3">
        <f>TITRES_STAT!B926</f>
        <v>43654</v>
      </c>
      <c r="B923" s="5">
        <f>TITRES_STAT!D926</f>
        <v>0.98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4.5069302553837647E-5</v>
      </c>
      <c r="G923" s="2">
        <f t="shared" si="129"/>
        <v>1.1839028976821622E-3</v>
      </c>
      <c r="H923" s="2">
        <f t="shared" si="130"/>
        <v>3.8068411389206032E-2</v>
      </c>
      <c r="I923" s="2">
        <f t="shared" si="131"/>
        <v>3.6672353162409195</v>
      </c>
    </row>
    <row r="924" spans="1:9" ht="13.5" x14ac:dyDescent="0.25">
      <c r="A924" s="3">
        <f>TITRES_STAT!B927</f>
        <v>43655</v>
      </c>
      <c r="B924" s="5">
        <f>TITRES_STAT!D927</f>
        <v>0.98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4.1850066657134958E-5</v>
      </c>
      <c r="G924" s="2">
        <f t="shared" si="129"/>
        <v>1.0993384049905791E-3</v>
      </c>
      <c r="H924" s="2">
        <f t="shared" si="130"/>
        <v>3.8068411389206032E-2</v>
      </c>
      <c r="I924" s="2">
        <f t="shared" si="131"/>
        <v>3.6672353162409195</v>
      </c>
    </row>
    <row r="925" spans="1:9" ht="13.5" x14ac:dyDescent="0.25">
      <c r="A925" s="3">
        <f>TITRES_STAT!B928</f>
        <v>43656</v>
      </c>
      <c r="B925" s="5">
        <f>TITRES_STAT!D928</f>
        <v>0.98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3.8860776181625318E-5</v>
      </c>
      <c r="G925" s="2">
        <f t="shared" si="132"/>
        <v>1.0208142332055377E-3</v>
      </c>
      <c r="H925" s="2">
        <f t="shared" si="130"/>
        <v>3.8068411389206039E-2</v>
      </c>
      <c r="I925" s="2">
        <f t="shared" si="131"/>
        <v>3.6672353162409195</v>
      </c>
    </row>
    <row r="926" spans="1:9" ht="13.5" x14ac:dyDescent="0.25">
      <c r="A926" s="3">
        <f>TITRES_STAT!B929</f>
        <v>43657</v>
      </c>
      <c r="B926" s="5">
        <f>TITRES_STAT!D929</f>
        <v>0.98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3.608500645436637E-5</v>
      </c>
      <c r="G926" s="2">
        <f t="shared" si="132"/>
        <v>9.4789893083371357E-4</v>
      </c>
      <c r="H926" s="2">
        <f t="shared" si="130"/>
        <v>3.8068411389206039E-2</v>
      </c>
      <c r="I926" s="2">
        <f t="shared" si="131"/>
        <v>3.6672353162409195</v>
      </c>
    </row>
    <row r="927" spans="1:9" ht="13.5" x14ac:dyDescent="0.25">
      <c r="A927" s="3">
        <f>TITRES_STAT!B930</f>
        <v>43658</v>
      </c>
      <c r="B927" s="5">
        <f>TITRES_STAT!D930</f>
        <v>0.98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3.35075059933402E-5</v>
      </c>
      <c r="G927" s="2">
        <f t="shared" si="132"/>
        <v>8.801918643455912E-4</v>
      </c>
      <c r="H927" s="2">
        <f t="shared" si="130"/>
        <v>3.8068411389206039E-2</v>
      </c>
      <c r="I927" s="2">
        <f t="shared" si="131"/>
        <v>3.6672353162409195</v>
      </c>
    </row>
    <row r="928" spans="1:9" ht="13.5" x14ac:dyDescent="0.25">
      <c r="A928" s="3">
        <f>TITRES_STAT!B931</f>
        <v>43661</v>
      </c>
      <c r="B928" s="5">
        <f>TITRES_STAT!D931</f>
        <v>0.98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3.1114112708101614E-5</v>
      </c>
      <c r="G928" s="2">
        <f t="shared" si="132"/>
        <v>8.1732101689233473E-4</v>
      </c>
      <c r="H928" s="2">
        <f t="shared" si="130"/>
        <v>3.8068411389206039E-2</v>
      </c>
      <c r="I928" s="2">
        <f t="shared" si="131"/>
        <v>3.6672353162409195</v>
      </c>
    </row>
    <row r="929" spans="1:9" ht="13.5" x14ac:dyDescent="0.25">
      <c r="A929" s="3">
        <f>TITRES_STAT!B932</f>
        <v>43662</v>
      </c>
      <c r="B929" s="5">
        <f>TITRES_STAT!D932</f>
        <v>0.98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2.8891676086094354E-5</v>
      </c>
      <c r="G929" s="2">
        <f t="shared" si="132"/>
        <v>7.5894094425716795E-4</v>
      </c>
      <c r="H929" s="2">
        <f t="shared" si="130"/>
        <v>3.8068411389206032E-2</v>
      </c>
      <c r="I929" s="2">
        <f t="shared" si="131"/>
        <v>3.6672353162409195</v>
      </c>
    </row>
    <row r="930" spans="1:9" ht="13.5" x14ac:dyDescent="0.25">
      <c r="A930" s="3">
        <f>TITRES_STAT!B933</f>
        <v>43663</v>
      </c>
      <c r="B930" s="5">
        <f>TITRES_STAT!D933</f>
        <v>0.98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2.6827984937087614E-5</v>
      </c>
      <c r="G930" s="2">
        <f t="shared" si="132"/>
        <v>7.0473087681022738E-4</v>
      </c>
      <c r="H930" s="2">
        <f t="shared" si="130"/>
        <v>3.8068411389206032E-2</v>
      </c>
      <c r="I930" s="2">
        <f t="shared" si="131"/>
        <v>3.6672353162409195</v>
      </c>
    </row>
    <row r="931" spans="1:9" ht="13.5" x14ac:dyDescent="0.25">
      <c r="A931" s="3">
        <f>TITRES_STAT!B934</f>
        <v>43664</v>
      </c>
      <c r="B931" s="5">
        <f>TITRES_STAT!D934</f>
        <v>0.98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2.4911700298724215E-5</v>
      </c>
      <c r="G931" s="2">
        <f t="shared" si="132"/>
        <v>6.5439295703806821E-4</v>
      </c>
      <c r="H931" s="2">
        <f t="shared" si="130"/>
        <v>3.8068411389206039E-2</v>
      </c>
      <c r="I931" s="2">
        <f t="shared" si="131"/>
        <v>3.6672353162409195</v>
      </c>
    </row>
    <row r="932" spans="1:9" ht="13.5" x14ac:dyDescent="0.25">
      <c r="A932" s="3">
        <f>TITRES_STAT!B935</f>
        <v>43665</v>
      </c>
      <c r="B932" s="5">
        <f>TITRES_STAT!D935</f>
        <v>0.98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2.3132293134529628E-5</v>
      </c>
      <c r="G932" s="2">
        <f t="shared" si="132"/>
        <v>6.0765060296392049E-4</v>
      </c>
      <c r="H932" s="2">
        <f t="shared" si="130"/>
        <v>3.8068411389206039E-2</v>
      </c>
      <c r="I932" s="2">
        <f t="shared" si="131"/>
        <v>3.6672353162409195</v>
      </c>
    </row>
    <row r="933" spans="1:9" ht="13.5" x14ac:dyDescent="0.25">
      <c r="A933" s="3">
        <f>TITRES_STAT!B936</f>
        <v>43668</v>
      </c>
      <c r="B933" s="5">
        <f>TITRES_STAT!D936</f>
        <v>0.98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2.1479986482063224E-5</v>
      </c>
      <c r="G933" s="2">
        <f t="shared" si="132"/>
        <v>5.6424698846649758E-4</v>
      </c>
      <c r="H933" s="2">
        <f t="shared" si="130"/>
        <v>3.8068411389206039E-2</v>
      </c>
      <c r="I933" s="2">
        <f t="shared" si="131"/>
        <v>3.6672353162409195</v>
      </c>
    </row>
    <row r="934" spans="1:9" ht="13.5" x14ac:dyDescent="0.25">
      <c r="A934" s="3">
        <f>TITRES_STAT!B937</f>
        <v>43669</v>
      </c>
      <c r="B934" s="5">
        <f>TITRES_STAT!D937</f>
        <v>0.98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1.9945701733344423E-5</v>
      </c>
      <c r="G934" s="2">
        <f t="shared" si="132"/>
        <v>5.23943632147462E-4</v>
      </c>
      <c r="H934" s="2">
        <f t="shared" si="130"/>
        <v>3.8068411389206039E-2</v>
      </c>
      <c r="I934" s="2">
        <f t="shared" si="131"/>
        <v>3.6672353162409195</v>
      </c>
    </row>
    <row r="935" spans="1:9" ht="13.5" x14ac:dyDescent="0.25">
      <c r="A935" s="3">
        <f>TITRES_STAT!B938</f>
        <v>43670</v>
      </c>
      <c r="B935" s="5">
        <f>TITRES_STAT!D938</f>
        <v>0.98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1.8521008752391249E-5</v>
      </c>
      <c r="G935" s="2">
        <f t="shared" si="132"/>
        <v>4.8651908699407187E-4</v>
      </c>
      <c r="H935" s="2">
        <f t="shared" si="130"/>
        <v>3.8068411389206039E-2</v>
      </c>
      <c r="I935" s="2">
        <f t="shared" si="131"/>
        <v>3.6672353162409195</v>
      </c>
    </row>
    <row r="936" spans="1:9" ht="13.5" x14ac:dyDescent="0.25">
      <c r="A936" s="3">
        <f>TITRES_STAT!B939</f>
        <v>43672</v>
      </c>
      <c r="B936" s="5">
        <f>TITRES_STAT!D939</f>
        <v>0.98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1.7198079555791873E-5</v>
      </c>
      <c r="G936" s="2">
        <f t="shared" si="132"/>
        <v>4.5176772363735246E-4</v>
      </c>
      <c r="H936" s="2">
        <f t="shared" si="130"/>
        <v>3.8068411389206032E-2</v>
      </c>
      <c r="I936" s="2">
        <f t="shared" si="131"/>
        <v>3.6672353162409195</v>
      </c>
    </row>
    <row r="937" spans="1:9" ht="13.5" x14ac:dyDescent="0.25">
      <c r="A937" s="3">
        <f>TITRES_STAT!B940</f>
        <v>43675</v>
      </c>
      <c r="B937" s="5">
        <f>TITRES_STAT!D940</f>
        <v>1</v>
      </c>
      <c r="C937" s="2">
        <f t="shared" si="126"/>
        <v>2.0000000000000018E-2</v>
      </c>
      <c r="D937" s="2">
        <f t="shared" si="127"/>
        <v>2.0000000000000018E-2</v>
      </c>
      <c r="E937" s="2">
        <f t="shared" si="128"/>
        <v>0</v>
      </c>
      <c r="F937" s="2">
        <f t="shared" si="132"/>
        <v>1.4445410738732364E-3</v>
      </c>
      <c r="G937" s="2">
        <f t="shared" si="132"/>
        <v>4.1949860052039868E-4</v>
      </c>
      <c r="H937" s="2">
        <f t="shared" si="130"/>
        <v>3.4434943813429806</v>
      </c>
      <c r="I937" s="2">
        <f t="shared" si="131"/>
        <v>77.49518927718853</v>
      </c>
    </row>
    <row r="938" spans="1:9" ht="13.5" x14ac:dyDescent="0.25">
      <c r="A938" s="3">
        <f>TITRES_STAT!B941</f>
        <v>43676</v>
      </c>
      <c r="B938" s="5">
        <f>TITRES_STAT!D941</f>
        <v>1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1.3413595685965766E-3</v>
      </c>
      <c r="G938" s="2">
        <f t="shared" si="132"/>
        <v>3.8953441476894166E-4</v>
      </c>
      <c r="H938" s="2">
        <f t="shared" si="130"/>
        <v>3.4434943813429801</v>
      </c>
      <c r="I938" s="2">
        <f t="shared" si="131"/>
        <v>77.49518927718853</v>
      </c>
    </row>
    <row r="939" spans="1:9" ht="13.5" x14ac:dyDescent="0.25">
      <c r="A939" s="3">
        <f>TITRES_STAT!B942</f>
        <v>43677</v>
      </c>
      <c r="B939" s="5">
        <f>TITRES_STAT!D942</f>
        <v>1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1.2455481708396783E-3</v>
      </c>
      <c r="G939" s="2">
        <f t="shared" si="132"/>
        <v>3.6171052799973156E-4</v>
      </c>
      <c r="H939" s="2">
        <f t="shared" si="130"/>
        <v>3.4434943813429801</v>
      </c>
      <c r="I939" s="2">
        <f t="shared" si="131"/>
        <v>77.49518927718853</v>
      </c>
    </row>
    <row r="940" spans="1:9" ht="13.5" x14ac:dyDescent="0.25">
      <c r="A940" s="3">
        <f>TITRES_STAT!B943</f>
        <v>43678</v>
      </c>
      <c r="B940" s="5">
        <f>TITRES_STAT!D943</f>
        <v>1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1.1565804443511298E-3</v>
      </c>
      <c r="G940" s="2">
        <f t="shared" si="132"/>
        <v>3.3587406171403645E-4</v>
      </c>
      <c r="H940" s="2">
        <f t="shared" si="130"/>
        <v>3.4434943813429801</v>
      </c>
      <c r="I940" s="2">
        <f t="shared" si="131"/>
        <v>77.49518927718853</v>
      </c>
    </row>
    <row r="941" spans="1:9" ht="13.5" x14ac:dyDescent="0.25">
      <c r="A941" s="3">
        <f>TITRES_STAT!B944</f>
        <v>43679</v>
      </c>
      <c r="B941" s="5">
        <f>TITRES_STAT!D944</f>
        <v>1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1.0739675554689062E-3</v>
      </c>
      <c r="G941" s="2">
        <f t="shared" si="133"/>
        <v>3.1188305730589098E-4</v>
      </c>
      <c r="H941" s="2">
        <f t="shared" si="130"/>
        <v>3.4434943813429797</v>
      </c>
      <c r="I941" s="2">
        <f t="shared" si="131"/>
        <v>77.49518927718853</v>
      </c>
    </row>
    <row r="942" spans="1:9" ht="13.5" x14ac:dyDescent="0.25">
      <c r="A942" s="3">
        <f>TITRES_STAT!B945</f>
        <v>43682</v>
      </c>
      <c r="B942" s="5">
        <f>TITRES_STAT!D945</f>
        <v>1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9.9725558722112725E-4</v>
      </c>
      <c r="G942" s="2">
        <f t="shared" si="133"/>
        <v>2.8960569606975589E-4</v>
      </c>
      <c r="H942" s="2">
        <f t="shared" si="130"/>
        <v>3.4434943813429806</v>
      </c>
      <c r="I942" s="2">
        <f t="shared" si="131"/>
        <v>77.49518927718853</v>
      </c>
    </row>
    <row r="943" spans="1:9" ht="13.5" x14ac:dyDescent="0.25">
      <c r="A943" s="3">
        <f>TITRES_STAT!B946</f>
        <v>43683</v>
      </c>
      <c r="B943" s="5">
        <f>TITRES_STAT!D946</f>
        <v>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9.2602304527676107E-4</v>
      </c>
      <c r="G943" s="2">
        <f t="shared" si="133"/>
        <v>2.6891957492191618E-4</v>
      </c>
      <c r="H943" s="2">
        <f t="shared" si="130"/>
        <v>3.4434943813429806</v>
      </c>
      <c r="I943" s="2">
        <f t="shared" si="131"/>
        <v>77.49518927718853</v>
      </c>
    </row>
    <row r="944" spans="1:9" ht="13.5" x14ac:dyDescent="0.25">
      <c r="A944" s="3">
        <f>TITRES_STAT!B947</f>
        <v>43684</v>
      </c>
      <c r="B944" s="5">
        <f>TITRES_STAT!D947</f>
        <v>1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8.5987854204270663E-4</v>
      </c>
      <c r="G944" s="2">
        <f t="shared" si="133"/>
        <v>2.4971103385606504E-4</v>
      </c>
      <c r="H944" s="2">
        <f t="shared" si="130"/>
        <v>3.4434943813429801</v>
      </c>
      <c r="I944" s="2">
        <f t="shared" si="131"/>
        <v>77.49518927718853</v>
      </c>
    </row>
    <row r="945" spans="1:9" ht="13.5" x14ac:dyDescent="0.25">
      <c r="A945" s="3">
        <f>TITRES_STAT!B948</f>
        <v>43685</v>
      </c>
      <c r="B945" s="5">
        <f>TITRES_STAT!D948</f>
        <v>1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7.9845864618251325E-4</v>
      </c>
      <c r="G945" s="2">
        <f t="shared" si="133"/>
        <v>2.3187453143777467E-4</v>
      </c>
      <c r="H945" s="2">
        <f t="shared" si="130"/>
        <v>3.4434943813429801</v>
      </c>
      <c r="I945" s="2">
        <f t="shared" si="131"/>
        <v>77.49518927718853</v>
      </c>
    </row>
    <row r="946" spans="1:9" ht="13.5" x14ac:dyDescent="0.25">
      <c r="A946" s="3">
        <f>TITRES_STAT!B949</f>
        <v>43686</v>
      </c>
      <c r="B946" s="5">
        <f>TITRES_STAT!D949</f>
        <v>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7.4142588574090519E-4</v>
      </c>
      <c r="G946" s="2">
        <f t="shared" si="133"/>
        <v>2.1531206490650506E-4</v>
      </c>
      <c r="H946" s="2">
        <f t="shared" si="130"/>
        <v>3.4434943813429801</v>
      </c>
      <c r="I946" s="2">
        <f t="shared" si="131"/>
        <v>77.49518927718853</v>
      </c>
    </row>
    <row r="947" spans="1:9" ht="13.5" x14ac:dyDescent="0.25">
      <c r="A947" s="3">
        <f>TITRES_STAT!B950</f>
        <v>43691</v>
      </c>
      <c r="B947" s="5">
        <f>TITRES_STAT!D950</f>
        <v>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6.8846689390226915E-4</v>
      </c>
      <c r="G947" s="2">
        <f t="shared" si="133"/>
        <v>1.9993263169889756E-4</v>
      </c>
      <c r="H947" s="2">
        <f t="shared" si="130"/>
        <v>3.4434943813429801</v>
      </c>
      <c r="I947" s="2">
        <f t="shared" si="131"/>
        <v>77.49518927718853</v>
      </c>
    </row>
    <row r="948" spans="1:9" ht="13.5" x14ac:dyDescent="0.25">
      <c r="A948" s="3">
        <f>TITRES_STAT!B951</f>
        <v>43692</v>
      </c>
      <c r="B948" s="5">
        <f>TITRES_STAT!D951</f>
        <v>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6.3929068719496417E-4</v>
      </c>
      <c r="G948" s="2">
        <f t="shared" si="133"/>
        <v>1.856517294346906E-4</v>
      </c>
      <c r="H948" s="2">
        <f t="shared" si="130"/>
        <v>3.4434943813429797</v>
      </c>
      <c r="I948" s="2">
        <f t="shared" si="131"/>
        <v>77.49518927718853</v>
      </c>
    </row>
    <row r="949" spans="1:9" ht="13.5" x14ac:dyDescent="0.25">
      <c r="A949" s="3">
        <f>TITRES_STAT!B952</f>
        <v>43693</v>
      </c>
      <c r="B949" s="5">
        <f>TITRES_STAT!D952</f>
        <v>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5.9362706668103819E-4</v>
      </c>
      <c r="G949" s="2">
        <f t="shared" si="133"/>
        <v>1.72390891617927E-4</v>
      </c>
      <c r="H949" s="2">
        <f t="shared" si="130"/>
        <v>3.4434943813429797</v>
      </c>
      <c r="I949" s="2">
        <f t="shared" si="131"/>
        <v>77.49518927718853</v>
      </c>
    </row>
    <row r="950" spans="1:9" ht="13.5" x14ac:dyDescent="0.25">
      <c r="A950" s="3">
        <f>TITRES_STAT!B953</f>
        <v>43696</v>
      </c>
      <c r="B950" s="5">
        <f>TITRES_STAT!D953</f>
        <v>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5.5122513334667834E-4</v>
      </c>
      <c r="G950" s="2">
        <f t="shared" si="133"/>
        <v>1.6007725650236078E-4</v>
      </c>
      <c r="H950" s="2">
        <f t="shared" si="130"/>
        <v>3.4434943813429797</v>
      </c>
      <c r="I950" s="2">
        <f t="shared" si="131"/>
        <v>77.49518927718853</v>
      </c>
    </row>
    <row r="951" spans="1:9" ht="13.5" x14ac:dyDescent="0.25">
      <c r="A951" s="3">
        <f>TITRES_STAT!B954</f>
        <v>43697</v>
      </c>
      <c r="B951" s="5">
        <f>TITRES_STAT!D954</f>
        <v>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5.1185190953620125E-4</v>
      </c>
      <c r="G951" s="2">
        <f t="shared" si="133"/>
        <v>1.4864316675219214E-4</v>
      </c>
      <c r="H951" s="2">
        <f t="shared" si="130"/>
        <v>3.4434943813429797</v>
      </c>
      <c r="I951" s="2">
        <f t="shared" si="131"/>
        <v>77.49518927718853</v>
      </c>
    </row>
    <row r="952" spans="1:9" ht="13.5" x14ac:dyDescent="0.25">
      <c r="A952" s="3">
        <f>TITRES_STAT!B955</f>
        <v>43698</v>
      </c>
      <c r="B952" s="5">
        <f>TITRES_STAT!D955</f>
        <v>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4.7529105885504402E-4</v>
      </c>
      <c r="G952" s="2">
        <f t="shared" si="133"/>
        <v>1.3802579769846412E-4</v>
      </c>
      <c r="H952" s="2">
        <f t="shared" si="130"/>
        <v>3.4434943813429801</v>
      </c>
      <c r="I952" s="2">
        <f t="shared" si="131"/>
        <v>77.49518927718853</v>
      </c>
    </row>
    <row r="953" spans="1:9" ht="13.5" x14ac:dyDescent="0.25">
      <c r="A953" s="3">
        <f>TITRES_STAT!B956</f>
        <v>43699</v>
      </c>
      <c r="B953" s="5">
        <f>TITRES_STAT!D956</f>
        <v>1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4.4134169750825519E-4</v>
      </c>
      <c r="G953" s="2">
        <f t="shared" si="133"/>
        <v>1.2816681214857382E-4</v>
      </c>
      <c r="H953" s="2">
        <f t="shared" si="130"/>
        <v>3.4434943813429801</v>
      </c>
      <c r="I953" s="2">
        <f t="shared" si="131"/>
        <v>77.49518927718853</v>
      </c>
    </row>
    <row r="954" spans="1:9" ht="13.5" x14ac:dyDescent="0.25">
      <c r="A954" s="3">
        <f>TITRES_STAT!B957</f>
        <v>43700</v>
      </c>
      <c r="B954" s="5">
        <f>TITRES_STAT!D957</f>
        <v>1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4.0981729054337987E-4</v>
      </c>
      <c r="G954" s="2">
        <f t="shared" si="133"/>
        <v>1.1901203985224712E-4</v>
      </c>
      <c r="H954" s="2">
        <f t="shared" si="130"/>
        <v>3.443494381342981</v>
      </c>
      <c r="I954" s="2">
        <f t="shared" si="131"/>
        <v>77.495189277188544</v>
      </c>
    </row>
    <row r="955" spans="1:9" ht="13.5" x14ac:dyDescent="0.25">
      <c r="A955" s="3">
        <f>TITRES_STAT!B958</f>
        <v>43703</v>
      </c>
      <c r="B955" s="5">
        <f>TITRES_STAT!D958</f>
        <v>1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3.805446269331384E-4</v>
      </c>
      <c r="G955" s="2">
        <f t="shared" si="133"/>
        <v>1.105111798628009E-4</v>
      </c>
      <c r="H955" s="2">
        <f t="shared" si="130"/>
        <v>3.4434943813429806</v>
      </c>
      <c r="I955" s="2">
        <f t="shared" si="131"/>
        <v>77.49518927718853</v>
      </c>
    </row>
    <row r="956" spans="1:9" ht="13.5" x14ac:dyDescent="0.25">
      <c r="A956" s="3">
        <f>TITRES_STAT!B959</f>
        <v>43704</v>
      </c>
      <c r="B956" s="5">
        <f>TITRES_STAT!D959</f>
        <v>1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3.5336286786648562E-4</v>
      </c>
      <c r="G956" s="2">
        <f t="shared" si="133"/>
        <v>1.0261752415831511E-4</v>
      </c>
      <c r="H956" s="2">
        <f t="shared" si="130"/>
        <v>3.4434943813429801</v>
      </c>
      <c r="I956" s="2">
        <f t="shared" si="131"/>
        <v>77.49518927718853</v>
      </c>
    </row>
    <row r="957" spans="1:9" ht="13.5" x14ac:dyDescent="0.25">
      <c r="A957" s="3">
        <f>TITRES_STAT!B960</f>
        <v>43705</v>
      </c>
      <c r="B957" s="5">
        <f>TITRES_STAT!D960</f>
        <v>1.04</v>
      </c>
      <c r="C957" s="2">
        <f t="shared" si="126"/>
        <v>4.0000000000000036E-2</v>
      </c>
      <c r="D957" s="2">
        <f t="shared" si="127"/>
        <v>4.0000000000000036E-2</v>
      </c>
      <c r="E957" s="2">
        <f t="shared" si="128"/>
        <v>0</v>
      </c>
      <c r="F957" s="2">
        <f t="shared" ref="F957:G972" si="134">((F956*13)+D957)/14</f>
        <v>3.1852655201617393E-3</v>
      </c>
      <c r="G957" s="2">
        <f t="shared" si="134"/>
        <v>9.5287701004149731E-5</v>
      </c>
      <c r="H957" s="2">
        <f t="shared" si="130"/>
        <v>33.427876699670009</v>
      </c>
      <c r="I957" s="2">
        <f t="shared" si="131"/>
        <v>97.095377072703457</v>
      </c>
    </row>
    <row r="958" spans="1:9" ht="13.5" x14ac:dyDescent="0.25">
      <c r="A958" s="3">
        <f>TITRES_STAT!B961</f>
        <v>43706</v>
      </c>
      <c r="B958" s="5">
        <f>TITRES_STAT!D961</f>
        <v>1.0900000000000001</v>
      </c>
      <c r="C958" s="2">
        <f t="shared" si="126"/>
        <v>5.0000000000000044E-2</v>
      </c>
      <c r="D958" s="2">
        <f t="shared" si="127"/>
        <v>5.0000000000000044E-2</v>
      </c>
      <c r="E958" s="2">
        <f t="shared" si="128"/>
        <v>0</v>
      </c>
      <c r="F958" s="2">
        <f t="shared" si="134"/>
        <v>6.5291751258644759E-3</v>
      </c>
      <c r="G958" s="2">
        <f t="shared" si="134"/>
        <v>8.848143664671047E-5</v>
      </c>
      <c r="H958" s="2">
        <f t="shared" si="130"/>
        <v>73.791468282033321</v>
      </c>
      <c r="I958" s="2">
        <f t="shared" si="131"/>
        <v>98.662949099716741</v>
      </c>
    </row>
    <row r="959" spans="1:9" ht="13.5" x14ac:dyDescent="0.25">
      <c r="A959" s="3">
        <f>TITRES_STAT!B962</f>
        <v>43707</v>
      </c>
      <c r="B959" s="5">
        <f>TITRES_STAT!D962</f>
        <v>1.0900000000000001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6.0628054740170132E-3</v>
      </c>
      <c r="G959" s="2">
        <f t="shared" si="134"/>
        <v>8.2161334029088299E-5</v>
      </c>
      <c r="H959" s="2">
        <f t="shared" si="130"/>
        <v>73.791468282033307</v>
      </c>
      <c r="I959" s="2">
        <f t="shared" si="131"/>
        <v>98.662949099716727</v>
      </c>
    </row>
    <row r="960" spans="1:9" ht="13.5" x14ac:dyDescent="0.25">
      <c r="A960" s="3">
        <f>TITRES_STAT!B963</f>
        <v>43710</v>
      </c>
      <c r="B960" s="5">
        <f>TITRES_STAT!D963</f>
        <v>1.0900000000000001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5.629747940158655E-3</v>
      </c>
      <c r="G960" s="2">
        <f t="shared" si="134"/>
        <v>7.6292667312724847E-5</v>
      </c>
      <c r="H960" s="2">
        <f t="shared" si="130"/>
        <v>73.791468282033307</v>
      </c>
      <c r="I960" s="2">
        <f t="shared" si="131"/>
        <v>98.662949099716727</v>
      </c>
    </row>
    <row r="961" spans="1:9" ht="13.5" x14ac:dyDescent="0.25">
      <c r="A961" s="3">
        <f>TITRES_STAT!B964</f>
        <v>43711</v>
      </c>
      <c r="B961" s="5">
        <f>TITRES_STAT!D964</f>
        <v>1.0900000000000001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5.2276230872901801E-3</v>
      </c>
      <c r="G961" s="2">
        <f t="shared" si="134"/>
        <v>7.084319107610165E-5</v>
      </c>
      <c r="H961" s="2">
        <f t="shared" si="130"/>
        <v>73.791468282033307</v>
      </c>
      <c r="I961" s="2">
        <f t="shared" si="131"/>
        <v>98.662949099716727</v>
      </c>
    </row>
    <row r="962" spans="1:9" ht="13.5" x14ac:dyDescent="0.25">
      <c r="A962" s="3">
        <f>TITRES_STAT!B965</f>
        <v>43712</v>
      </c>
      <c r="B962" s="5">
        <f>TITRES_STAT!D965</f>
        <v>1.0900000000000001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4.8542214381980245E-3</v>
      </c>
      <c r="G962" s="2">
        <f t="shared" si="134"/>
        <v>6.5782963142094387E-5</v>
      </c>
      <c r="H962" s="2">
        <f t="shared" si="130"/>
        <v>73.791468282033307</v>
      </c>
      <c r="I962" s="2">
        <f t="shared" si="131"/>
        <v>98.662949099716727</v>
      </c>
    </row>
    <row r="963" spans="1:9" ht="13.5" x14ac:dyDescent="0.25">
      <c r="A963" s="3">
        <f>TITRES_STAT!B966</f>
        <v>43713</v>
      </c>
      <c r="B963" s="5">
        <f>TITRES_STAT!D966</f>
        <v>1.0900000000000001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4.5074913354695937E-3</v>
      </c>
      <c r="G963" s="2">
        <f t="shared" si="134"/>
        <v>6.108418006051622E-5</v>
      </c>
      <c r="H963" s="2">
        <f t="shared" si="130"/>
        <v>73.791468282033307</v>
      </c>
      <c r="I963" s="2">
        <f t="shared" si="131"/>
        <v>98.662949099716727</v>
      </c>
    </row>
    <row r="964" spans="1:9" ht="13.5" x14ac:dyDescent="0.25">
      <c r="A964" s="3">
        <f>TITRES_STAT!B967</f>
        <v>43714</v>
      </c>
      <c r="B964" s="5">
        <f>TITRES_STAT!D967</f>
        <v>1.0900000000000001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4.185527668650337E-3</v>
      </c>
      <c r="G964" s="2">
        <f t="shared" si="134"/>
        <v>5.6721024341907919E-5</v>
      </c>
      <c r="H964" s="2">
        <f t="shared" si="130"/>
        <v>73.791468282033307</v>
      </c>
      <c r="I964" s="2">
        <f t="shared" si="131"/>
        <v>98.662949099716727</v>
      </c>
    </row>
    <row r="965" spans="1:9" ht="13.5" x14ac:dyDescent="0.25">
      <c r="A965" s="3">
        <f>TITRES_STAT!B968</f>
        <v>43717</v>
      </c>
      <c r="B965" s="5">
        <f>TITRES_STAT!D968</f>
        <v>1.0900000000000001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3.886561406603884E-3</v>
      </c>
      <c r="G965" s="2">
        <f t="shared" si="134"/>
        <v>5.266952260320021E-5</v>
      </c>
      <c r="H965" s="2">
        <f t="shared" si="130"/>
        <v>73.791468282033293</v>
      </c>
      <c r="I965" s="2">
        <f t="shared" si="131"/>
        <v>98.662949099716727</v>
      </c>
    </row>
    <row r="966" spans="1:9" ht="13.5" x14ac:dyDescent="0.25">
      <c r="A966" s="3">
        <f>TITRES_STAT!B969</f>
        <v>43718</v>
      </c>
      <c r="B966" s="5">
        <f>TITRES_STAT!D969</f>
        <v>1.0900000000000001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3.6089498775607495E-3</v>
      </c>
      <c r="G966" s="2">
        <f t="shared" si="134"/>
        <v>4.8907413845828765E-5</v>
      </c>
      <c r="H966" s="2">
        <f t="shared" si="130"/>
        <v>73.791468282033293</v>
      </c>
      <c r="I966" s="2">
        <f t="shared" si="131"/>
        <v>98.662949099716727</v>
      </c>
    </row>
    <row r="967" spans="1:9" ht="13.5" x14ac:dyDescent="0.25">
      <c r="A967" s="3">
        <f>TITRES_STAT!B970</f>
        <v>43719</v>
      </c>
      <c r="B967" s="5">
        <f>TITRES_STAT!D970</f>
        <v>1.0900000000000001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3.3511677434492674E-3</v>
      </c>
      <c r="G967" s="2">
        <f t="shared" si="134"/>
        <v>4.5414027142555282E-5</v>
      </c>
      <c r="H967" s="2">
        <f t="shared" si="130"/>
        <v>73.791468282033293</v>
      </c>
      <c r="I967" s="2">
        <f t="shared" si="131"/>
        <v>98.662949099716727</v>
      </c>
    </row>
    <row r="968" spans="1:9" ht="13.5" x14ac:dyDescent="0.25">
      <c r="A968" s="3">
        <f>TITRES_STAT!B971</f>
        <v>43720</v>
      </c>
      <c r="B968" s="5">
        <f>TITRES_STAT!D971</f>
        <v>1.0900000000000001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3.1117986189171769E-3</v>
      </c>
      <c r="G968" s="2">
        <f t="shared" si="134"/>
        <v>4.2170168060944187E-5</v>
      </c>
      <c r="H968" s="2">
        <f t="shared" si="130"/>
        <v>73.791468282033307</v>
      </c>
      <c r="I968" s="2">
        <f t="shared" si="131"/>
        <v>98.662949099716727</v>
      </c>
    </row>
    <row r="969" spans="1:9" ht="13.5" x14ac:dyDescent="0.25">
      <c r="A969" s="3">
        <f>TITRES_STAT!B972</f>
        <v>43721</v>
      </c>
      <c r="B969" s="5">
        <f>TITRES_STAT!D972</f>
        <v>1.0900000000000001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2.8895272889945217E-3</v>
      </c>
      <c r="G969" s="2">
        <f t="shared" si="134"/>
        <v>3.9158013199448174E-5</v>
      </c>
      <c r="H969" s="2">
        <f t="shared" si="130"/>
        <v>73.791468282033307</v>
      </c>
      <c r="I969" s="2">
        <f t="shared" si="131"/>
        <v>98.662949099716727</v>
      </c>
    </row>
    <row r="970" spans="1:9" ht="13.5" x14ac:dyDescent="0.25">
      <c r="A970" s="3">
        <f>TITRES_STAT!B973</f>
        <v>43724</v>
      </c>
      <c r="B970" s="5">
        <f>TITRES_STAT!D973</f>
        <v>1.0900000000000001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2.6831324826377704E-3</v>
      </c>
      <c r="G970" s="2">
        <f t="shared" si="134"/>
        <v>3.6361012256630443E-5</v>
      </c>
      <c r="H970" s="2">
        <f t="shared" si="130"/>
        <v>73.791468282033321</v>
      </c>
      <c r="I970" s="2">
        <f t="shared" si="131"/>
        <v>98.662949099716741</v>
      </c>
    </row>
    <row r="971" spans="1:9" ht="13.5" x14ac:dyDescent="0.25">
      <c r="A971" s="3">
        <f>TITRES_STAT!B974</f>
        <v>43725</v>
      </c>
      <c r="B971" s="5">
        <f>TITRES_STAT!D974</f>
        <v>1.0900000000000001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2.4914801624493581E-3</v>
      </c>
      <c r="G971" s="2">
        <f t="shared" si="134"/>
        <v>3.3763797095442556E-5</v>
      </c>
      <c r="H971" s="2">
        <f t="shared" si="130"/>
        <v>73.791468282033321</v>
      </c>
      <c r="I971" s="2">
        <f t="shared" si="131"/>
        <v>98.662949099716741</v>
      </c>
    </row>
    <row r="972" spans="1:9" ht="13.5" x14ac:dyDescent="0.25">
      <c r="A972" s="3">
        <f>TITRES_STAT!B975</f>
        <v>43726</v>
      </c>
      <c r="B972" s="5">
        <f>TITRES_STAT!D975</f>
        <v>1.0900000000000001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2.3135172937029753E-3</v>
      </c>
      <c r="G972" s="2">
        <f t="shared" si="134"/>
        <v>3.1352097302910948E-5</v>
      </c>
      <c r="H972" s="2">
        <f t="shared" si="130"/>
        <v>73.791468282033307</v>
      </c>
      <c r="I972" s="2">
        <f t="shared" si="131"/>
        <v>98.662949099716727</v>
      </c>
    </row>
    <row r="973" spans="1:9" ht="13.5" x14ac:dyDescent="0.25">
      <c r="A973" s="3">
        <f>TITRES_STAT!B976</f>
        <v>43727</v>
      </c>
      <c r="B973" s="5">
        <f>TITRES_STAT!D976</f>
        <v>1.0900000000000001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2.148266058438477E-3</v>
      </c>
      <c r="G973" s="2">
        <f t="shared" si="138"/>
        <v>2.9112661781274452E-5</v>
      </c>
      <c r="H973" s="2">
        <f t="shared" si="130"/>
        <v>73.791468282033307</v>
      </c>
      <c r="I973" s="2">
        <f t="shared" si="131"/>
        <v>98.662949099716727</v>
      </c>
    </row>
    <row r="974" spans="1:9" ht="13.5" x14ac:dyDescent="0.25">
      <c r="A974" s="3">
        <f>TITRES_STAT!B977</f>
        <v>43728</v>
      </c>
      <c r="B974" s="5">
        <f>TITRES_STAT!D977</f>
        <v>1.0900000000000001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1.9948184828357286E-3</v>
      </c>
      <c r="G974" s="2">
        <f t="shared" si="138"/>
        <v>2.7033185939754848E-5</v>
      </c>
      <c r="H974" s="2">
        <f t="shared" si="130"/>
        <v>73.791468282033307</v>
      </c>
      <c r="I974" s="2">
        <f t="shared" si="131"/>
        <v>98.662949099716727</v>
      </c>
    </row>
    <row r="975" spans="1:9" ht="13.5" x14ac:dyDescent="0.25">
      <c r="A975" s="3">
        <f>TITRES_STAT!B978</f>
        <v>43731</v>
      </c>
      <c r="B975" s="5">
        <f>TITRES_STAT!D978</f>
        <v>1.0900000000000001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1.8523314483474623E-3</v>
      </c>
      <c r="G975" s="2">
        <f t="shared" si="138"/>
        <v>2.5102244086915218E-5</v>
      </c>
      <c r="H975" s="2">
        <f t="shared" si="130"/>
        <v>73.791468282033293</v>
      </c>
      <c r="I975" s="2">
        <f t="shared" si="131"/>
        <v>98.662949099716727</v>
      </c>
    </row>
    <row r="976" spans="1:9" ht="13.5" x14ac:dyDescent="0.25">
      <c r="A976" s="3">
        <f>TITRES_STAT!B979</f>
        <v>43732</v>
      </c>
      <c r="B976" s="5">
        <f>TITRES_STAT!D979</f>
        <v>1.0900000000000001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1.7200220591797864E-3</v>
      </c>
      <c r="G976" s="2">
        <f t="shared" si="138"/>
        <v>2.330922665213556E-5</v>
      </c>
      <c r="H976" s="2">
        <f t="shared" si="130"/>
        <v>73.791468282033293</v>
      </c>
      <c r="I976" s="2">
        <f t="shared" si="131"/>
        <v>98.662949099716727</v>
      </c>
    </row>
    <row r="977" spans="1:9" ht="13.5" x14ac:dyDescent="0.25">
      <c r="A977" s="3">
        <f>TITRES_STAT!B980</f>
        <v>43733</v>
      </c>
      <c r="B977" s="5">
        <f>TITRES_STAT!D980</f>
        <v>1.0900000000000001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1.5971633406669445E-3</v>
      </c>
      <c r="G977" s="2">
        <f t="shared" si="138"/>
        <v>2.1644281891268735E-5</v>
      </c>
      <c r="H977" s="2">
        <f t="shared" ref="H977:H1040" si="139">F977/G977</f>
        <v>73.791468282033293</v>
      </c>
      <c r="I977" s="2">
        <f t="shared" ref="I977:I1040" si="140">IF(G977=0,100,100-(100/(1+H977)))</f>
        <v>98.662949099716727</v>
      </c>
    </row>
    <row r="978" spans="1:9" ht="13.5" x14ac:dyDescent="0.25">
      <c r="A978" s="3">
        <f>TITRES_STAT!B981</f>
        <v>43734</v>
      </c>
      <c r="B978" s="5">
        <f>TITRES_STAT!D981</f>
        <v>1.0900000000000001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1.4830802449050198E-3</v>
      </c>
      <c r="G978" s="2">
        <f t="shared" si="138"/>
        <v>2.009826175617811E-5</v>
      </c>
      <c r="H978" s="2">
        <f t="shared" si="139"/>
        <v>73.791468282033293</v>
      </c>
      <c r="I978" s="2">
        <f t="shared" si="140"/>
        <v>98.662949099716727</v>
      </c>
    </row>
    <row r="979" spans="1:9" ht="13.5" x14ac:dyDescent="0.25">
      <c r="A979" s="3">
        <f>TITRES_STAT!B982</f>
        <v>43735</v>
      </c>
      <c r="B979" s="5">
        <f>TITRES_STAT!D982</f>
        <v>1.0900000000000001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1.3771459416975183E-3</v>
      </c>
      <c r="G979" s="2">
        <f t="shared" si="138"/>
        <v>1.8662671630736813E-5</v>
      </c>
      <c r="H979" s="2">
        <f t="shared" si="139"/>
        <v>73.791468282033307</v>
      </c>
      <c r="I979" s="2">
        <f t="shared" si="140"/>
        <v>98.662949099716727</v>
      </c>
    </row>
    <row r="980" spans="1:9" ht="13.5" x14ac:dyDescent="0.25">
      <c r="A980" s="3">
        <f>TITRES_STAT!B983</f>
        <v>43738</v>
      </c>
      <c r="B980" s="5">
        <f>TITRES_STAT!D983</f>
        <v>1.0900000000000001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1.2787783744334098E-3</v>
      </c>
      <c r="G980" s="2">
        <f t="shared" si="138"/>
        <v>1.7329623657112755E-5</v>
      </c>
      <c r="H980" s="2">
        <f t="shared" si="139"/>
        <v>73.791468282033293</v>
      </c>
      <c r="I980" s="2">
        <f t="shared" si="140"/>
        <v>98.662949099716727</v>
      </c>
    </row>
    <row r="981" spans="1:9" ht="13.5" x14ac:dyDescent="0.25">
      <c r="A981" s="3">
        <f>TITRES_STAT!B984</f>
        <v>43739</v>
      </c>
      <c r="B981" s="5">
        <f>TITRES_STAT!D984</f>
        <v>1.0900000000000001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1.1874370619738804E-3</v>
      </c>
      <c r="G981" s="2">
        <f t="shared" si="138"/>
        <v>1.6091793395890418E-5</v>
      </c>
      <c r="H981" s="2">
        <f t="shared" si="139"/>
        <v>73.791468282033279</v>
      </c>
      <c r="I981" s="2">
        <f t="shared" si="140"/>
        <v>98.662949099716727</v>
      </c>
    </row>
    <row r="982" spans="1:9" ht="13.5" x14ac:dyDescent="0.25">
      <c r="A982" s="3">
        <f>TITRES_STAT!B985</f>
        <v>43740</v>
      </c>
      <c r="B982" s="5">
        <f>TITRES_STAT!D985</f>
        <v>1.0900000000000001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1.102620128975746E-3</v>
      </c>
      <c r="G982" s="2">
        <f t="shared" si="138"/>
        <v>1.4942379581898245E-5</v>
      </c>
      <c r="H982" s="2">
        <f t="shared" si="139"/>
        <v>73.791468282033279</v>
      </c>
      <c r="I982" s="2">
        <f t="shared" si="140"/>
        <v>98.662949099716727</v>
      </c>
    </row>
    <row r="983" spans="1:9" ht="13.5" x14ac:dyDescent="0.25">
      <c r="A983" s="3">
        <f>TITRES_STAT!B986</f>
        <v>43741</v>
      </c>
      <c r="B983" s="5">
        <f>TITRES_STAT!D986</f>
        <v>1.0900000000000001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1.0238615483346212E-3</v>
      </c>
      <c r="G983" s="2">
        <f t="shared" si="138"/>
        <v>1.38750667546198E-5</v>
      </c>
      <c r="H983" s="2">
        <f t="shared" si="139"/>
        <v>73.791468282033264</v>
      </c>
      <c r="I983" s="2">
        <f t="shared" si="140"/>
        <v>98.662949099716727</v>
      </c>
    </row>
    <row r="984" spans="1:9" ht="13.5" x14ac:dyDescent="0.25">
      <c r="A984" s="3">
        <f>TITRES_STAT!B987</f>
        <v>43742</v>
      </c>
      <c r="B984" s="5">
        <f>TITRES_STAT!D987</f>
        <v>1.0900000000000001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9.5072858059643407E-4</v>
      </c>
      <c r="G984" s="2">
        <f t="shared" si="138"/>
        <v>1.2883990557861244E-5</v>
      </c>
      <c r="H984" s="2">
        <f t="shared" si="139"/>
        <v>73.791468282033264</v>
      </c>
      <c r="I984" s="2">
        <f t="shared" si="140"/>
        <v>98.662949099716727</v>
      </c>
    </row>
    <row r="985" spans="1:9" ht="13.5" x14ac:dyDescent="0.25">
      <c r="A985" s="3">
        <f>TITRES_STAT!B988</f>
        <v>43745</v>
      </c>
      <c r="B985" s="5">
        <f>TITRES_STAT!D988</f>
        <v>1.0900000000000001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8.8281939626811735E-4</v>
      </c>
      <c r="G985" s="2">
        <f t="shared" si="138"/>
        <v>1.1963705518014013E-5</v>
      </c>
      <c r="H985" s="2">
        <f t="shared" si="139"/>
        <v>73.791468282033264</v>
      </c>
      <c r="I985" s="2">
        <f t="shared" si="140"/>
        <v>98.662949099716727</v>
      </c>
    </row>
    <row r="986" spans="1:9" ht="13.5" x14ac:dyDescent="0.25">
      <c r="A986" s="3">
        <f>TITRES_STAT!B989</f>
        <v>43746</v>
      </c>
      <c r="B986" s="5">
        <f>TITRES_STAT!D989</f>
        <v>1.0900000000000001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8.1976086796325183E-4</v>
      </c>
      <c r="G986" s="2">
        <f t="shared" si="138"/>
        <v>1.1109155123870153E-5</v>
      </c>
      <c r="H986" s="2">
        <f t="shared" si="139"/>
        <v>73.791468282033279</v>
      </c>
      <c r="I986" s="2">
        <f t="shared" si="140"/>
        <v>98.662949099716727</v>
      </c>
    </row>
    <row r="987" spans="1:9" ht="13.5" x14ac:dyDescent="0.25">
      <c r="A987" s="3">
        <f>TITRES_STAT!B990</f>
        <v>43747</v>
      </c>
      <c r="B987" s="5">
        <f>TITRES_STAT!D990</f>
        <v>1.0900000000000001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7.61206520251591E-4</v>
      </c>
      <c r="G987" s="2">
        <f t="shared" si="138"/>
        <v>1.0315644043593713E-5</v>
      </c>
      <c r="H987" s="2">
        <f t="shared" si="139"/>
        <v>73.791468282033279</v>
      </c>
      <c r="I987" s="2">
        <f t="shared" si="140"/>
        <v>98.662949099716727</v>
      </c>
    </row>
    <row r="988" spans="1:9" ht="13.5" x14ac:dyDescent="0.25">
      <c r="A988" s="3">
        <f>TITRES_STAT!B991</f>
        <v>43748</v>
      </c>
      <c r="B988" s="5">
        <f>TITRES_STAT!D991</f>
        <v>1.0900000000000001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7.0683462594790596E-4</v>
      </c>
      <c r="G988" s="2">
        <f t="shared" si="138"/>
        <v>9.5788123261941634E-6</v>
      </c>
      <c r="H988" s="2">
        <f t="shared" si="139"/>
        <v>73.791468282033279</v>
      </c>
      <c r="I988" s="2">
        <f t="shared" si="140"/>
        <v>98.662949099716727</v>
      </c>
    </row>
    <row r="989" spans="1:9" ht="13.5" x14ac:dyDescent="0.25">
      <c r="A989" s="3">
        <f>TITRES_STAT!B992</f>
        <v>43749</v>
      </c>
      <c r="B989" s="5">
        <f>TITRES_STAT!D992</f>
        <v>1.0900000000000001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6.563464383801985E-4</v>
      </c>
      <c r="G989" s="2">
        <f t="shared" si="141"/>
        <v>8.8946114457517234E-6</v>
      </c>
      <c r="H989" s="2">
        <f t="shared" si="139"/>
        <v>73.791468282033279</v>
      </c>
      <c r="I989" s="2">
        <f t="shared" si="140"/>
        <v>98.662949099716727</v>
      </c>
    </row>
    <row r="990" spans="1:9" ht="13.5" x14ac:dyDescent="0.25">
      <c r="A990" s="3">
        <f>TITRES_STAT!B993</f>
        <v>43752</v>
      </c>
      <c r="B990" s="5">
        <f>TITRES_STAT!D993</f>
        <v>1.0900000000000001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6.094645499244701E-4</v>
      </c>
      <c r="G990" s="2">
        <f t="shared" si="141"/>
        <v>8.2592820567694574E-6</v>
      </c>
      <c r="H990" s="2">
        <f t="shared" si="139"/>
        <v>73.791468282033293</v>
      </c>
      <c r="I990" s="2">
        <f t="shared" si="140"/>
        <v>98.662949099716727</v>
      </c>
    </row>
    <row r="991" spans="1:9" ht="13.5" x14ac:dyDescent="0.25">
      <c r="A991" s="3">
        <f>TITRES_STAT!B994</f>
        <v>43754</v>
      </c>
      <c r="B991" s="5">
        <f>TITRES_STAT!D994</f>
        <v>1.0900000000000001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5.6593136778700797E-4</v>
      </c>
      <c r="G991" s="2">
        <f t="shared" si="141"/>
        <v>7.6693333384287816E-6</v>
      </c>
      <c r="H991" s="2">
        <f t="shared" si="139"/>
        <v>73.791468282033293</v>
      </c>
      <c r="I991" s="2">
        <f t="shared" si="140"/>
        <v>98.662949099716727</v>
      </c>
    </row>
    <row r="992" spans="1:9" ht="13.5" x14ac:dyDescent="0.25">
      <c r="A992" s="3">
        <f>TITRES_STAT!B995</f>
        <v>43755</v>
      </c>
      <c r="B992" s="5">
        <f>TITRES_STAT!D995</f>
        <v>1.0900000000000001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5.2550769865936456E-4</v>
      </c>
      <c r="G992" s="2">
        <f t="shared" si="141"/>
        <v>7.1215238142552971E-6</v>
      </c>
      <c r="H992" s="2">
        <f t="shared" si="139"/>
        <v>73.791468282033293</v>
      </c>
      <c r="I992" s="2">
        <f t="shared" si="140"/>
        <v>98.662949099716727</v>
      </c>
    </row>
    <row r="993" spans="1:9" ht="13.5" x14ac:dyDescent="0.25">
      <c r="A993" s="3">
        <f>TITRES_STAT!B996</f>
        <v>43756</v>
      </c>
      <c r="B993" s="5">
        <f>TITRES_STAT!D996</f>
        <v>1.0900000000000001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4.8797143446940996E-4</v>
      </c>
      <c r="G993" s="2">
        <f t="shared" si="141"/>
        <v>6.6128435418084903E-6</v>
      </c>
      <c r="H993" s="2">
        <f t="shared" si="139"/>
        <v>73.791468282033307</v>
      </c>
      <c r="I993" s="2">
        <f t="shared" si="140"/>
        <v>98.662949099716727</v>
      </c>
    </row>
    <row r="994" spans="1:9" ht="13.5" x14ac:dyDescent="0.25">
      <c r="A994" s="3">
        <f>TITRES_STAT!B997</f>
        <v>43759</v>
      </c>
      <c r="B994" s="5">
        <f>TITRES_STAT!D997</f>
        <v>1.0900000000000001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4.5311633200730922E-4</v>
      </c>
      <c r="G994" s="2">
        <f t="shared" si="141"/>
        <v>6.1404975745364554E-6</v>
      </c>
      <c r="H994" s="2">
        <f t="shared" si="139"/>
        <v>73.791468282033293</v>
      </c>
      <c r="I994" s="2">
        <f t="shared" si="140"/>
        <v>98.662949099716727</v>
      </c>
    </row>
    <row r="995" spans="1:9" ht="13.5" x14ac:dyDescent="0.25">
      <c r="A995" s="3">
        <f>TITRES_STAT!B998</f>
        <v>43760</v>
      </c>
      <c r="B995" s="5">
        <f>TITRES_STAT!D998</f>
        <v>1.0900000000000001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4.2075087972107285E-4</v>
      </c>
      <c r="G995" s="2">
        <f t="shared" si="141"/>
        <v>5.701890604926708E-6</v>
      </c>
      <c r="H995" s="2">
        <f t="shared" si="139"/>
        <v>73.791468282033307</v>
      </c>
      <c r="I995" s="2">
        <f t="shared" si="140"/>
        <v>98.662949099716727</v>
      </c>
    </row>
    <row r="996" spans="1:9" ht="13.5" x14ac:dyDescent="0.25">
      <c r="A996" s="3">
        <f>TITRES_STAT!B999</f>
        <v>43761</v>
      </c>
      <c r="B996" s="5">
        <f>TITRES_STAT!D999</f>
        <v>1.0900000000000001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3.9069724545528198E-4</v>
      </c>
      <c r="G996" s="2">
        <f t="shared" si="141"/>
        <v>5.2946127045748004E-6</v>
      </c>
      <c r="H996" s="2">
        <f t="shared" si="139"/>
        <v>73.791468282033307</v>
      </c>
      <c r="I996" s="2">
        <f t="shared" si="140"/>
        <v>98.662949099716727</v>
      </c>
    </row>
    <row r="997" spans="1:9" ht="13.5" x14ac:dyDescent="0.25">
      <c r="A997" s="3">
        <f>TITRES_STAT!B1000</f>
        <v>43762</v>
      </c>
      <c r="B997" s="5">
        <f>TITRES_STAT!D1000</f>
        <v>1.0900000000000001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3.6279029935133326E-4</v>
      </c>
      <c r="G997" s="2">
        <f t="shared" si="141"/>
        <v>4.9164260828194574E-6</v>
      </c>
      <c r="H997" s="2">
        <f t="shared" si="139"/>
        <v>73.791468282033307</v>
      </c>
      <c r="I997" s="2">
        <f t="shared" si="140"/>
        <v>98.662949099716727</v>
      </c>
    </row>
    <row r="998" spans="1:9" ht="13.5" x14ac:dyDescent="0.25">
      <c r="A998" s="3">
        <f>TITRES_STAT!B1001</f>
        <v>43763</v>
      </c>
      <c r="B998" s="5">
        <f>TITRES_STAT!D1001</f>
        <v>1.0900000000000001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3.3687670654052374E-4</v>
      </c>
      <c r="G998" s="2">
        <f t="shared" si="141"/>
        <v>4.5652527911894962E-6</v>
      </c>
      <c r="H998" s="2">
        <f t="shared" si="139"/>
        <v>73.791468282033307</v>
      </c>
      <c r="I998" s="2">
        <f t="shared" si="140"/>
        <v>98.662949099716727</v>
      </c>
    </row>
    <row r="999" spans="1:9" ht="13.5" x14ac:dyDescent="0.25">
      <c r="A999" s="3">
        <f>TITRES_STAT!B1002</f>
        <v>43766</v>
      </c>
      <c r="B999" s="5">
        <f>TITRES_STAT!D1002</f>
        <v>1.0900000000000001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3.12814084644772E-4</v>
      </c>
      <c r="G999" s="2">
        <f t="shared" si="141"/>
        <v>4.239163306104532E-6</v>
      </c>
      <c r="H999" s="2">
        <f t="shared" si="139"/>
        <v>73.791468282033307</v>
      </c>
      <c r="I999" s="2">
        <f t="shared" si="140"/>
        <v>98.662949099716727</v>
      </c>
    </row>
    <row r="1000" spans="1:9" ht="13.5" x14ac:dyDescent="0.25">
      <c r="A1000" s="3">
        <f>TITRES_STAT!B1003</f>
        <v>43767</v>
      </c>
      <c r="B1000" s="5">
        <f>TITRES_STAT!D1003</f>
        <v>1.0900000000000001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2.9047022145585976E-4</v>
      </c>
      <c r="G1000" s="2">
        <f t="shared" si="141"/>
        <v>3.9363659270970656E-6</v>
      </c>
      <c r="H1000" s="2">
        <f t="shared" si="139"/>
        <v>73.791468282033307</v>
      </c>
      <c r="I1000" s="2">
        <f t="shared" si="140"/>
        <v>98.662949099716727</v>
      </c>
    </row>
    <row r="1001" spans="1:9" ht="13.5" x14ac:dyDescent="0.25">
      <c r="A1001" s="3">
        <f>TITRES_STAT!B1004</f>
        <v>43768</v>
      </c>
      <c r="B1001" s="5">
        <f>TITRES_STAT!D1004</f>
        <v>1.0900000000000001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2.6972234849472691E-4</v>
      </c>
      <c r="G1001" s="2">
        <f t="shared" si="141"/>
        <v>3.6551969323044182E-6</v>
      </c>
      <c r="H1001" s="2">
        <f t="shared" si="139"/>
        <v>73.791468282033307</v>
      </c>
      <c r="I1001" s="2">
        <f t="shared" si="140"/>
        <v>98.662949099716727</v>
      </c>
    </row>
    <row r="1002" spans="1:9" ht="13.5" x14ac:dyDescent="0.25">
      <c r="A1002" s="3">
        <f>TITRES_STAT!B1005</f>
        <v>43769</v>
      </c>
      <c r="B1002" s="5">
        <f>TITRES_STAT!D1005</f>
        <v>1.0900000000000001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2.5045646645938926E-4</v>
      </c>
      <c r="G1002" s="2">
        <f t="shared" si="141"/>
        <v>3.3941114371398169E-6</v>
      </c>
      <c r="H1002" s="2">
        <f t="shared" si="139"/>
        <v>73.791468282033307</v>
      </c>
      <c r="I1002" s="2">
        <f t="shared" si="140"/>
        <v>98.662949099716727</v>
      </c>
    </row>
    <row r="1003" spans="1:9" ht="13.5" x14ac:dyDescent="0.25">
      <c r="A1003" s="3">
        <f>TITRES_STAT!B1006</f>
        <v>43770</v>
      </c>
      <c r="B1003" s="5">
        <f>TITRES_STAT!D1006</f>
        <v>1.0900000000000001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2.3256671885514717E-4</v>
      </c>
      <c r="G1003" s="2">
        <f t="shared" si="141"/>
        <v>3.1516749059155445E-6</v>
      </c>
      <c r="H1003" s="2">
        <f t="shared" si="139"/>
        <v>73.791468282033293</v>
      </c>
      <c r="I1003" s="2">
        <f t="shared" si="140"/>
        <v>98.662949099716727</v>
      </c>
    </row>
    <row r="1004" spans="1:9" ht="13.5" x14ac:dyDescent="0.25">
      <c r="A1004" s="3">
        <f>TITRES_STAT!B1007</f>
        <v>43773</v>
      </c>
      <c r="B1004" s="5">
        <f>TITRES_STAT!D1007</f>
        <v>1.0900000000000001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2.1595481036549381E-4</v>
      </c>
      <c r="G1004" s="2">
        <f t="shared" si="141"/>
        <v>2.9265552697787201E-6</v>
      </c>
      <c r="H1004" s="2">
        <f t="shared" si="139"/>
        <v>73.791468282033293</v>
      </c>
      <c r="I1004" s="2">
        <f t="shared" si="140"/>
        <v>98.662949099716727</v>
      </c>
    </row>
    <row r="1005" spans="1:9" ht="13.5" x14ac:dyDescent="0.25">
      <c r="A1005" s="3">
        <f>TITRES_STAT!B1008</f>
        <v>43774</v>
      </c>
      <c r="B1005" s="5">
        <f>TITRES_STAT!D1008</f>
        <v>1.0900000000000001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2.0052946676795853E-4</v>
      </c>
      <c r="G1005" s="2">
        <f t="shared" si="142"/>
        <v>2.7175156076516684E-6</v>
      </c>
      <c r="H1005" s="2">
        <f t="shared" si="139"/>
        <v>73.791468282033293</v>
      </c>
      <c r="I1005" s="2">
        <f t="shared" si="140"/>
        <v>98.662949099716727</v>
      </c>
    </row>
    <row r="1006" spans="1:9" ht="13.5" x14ac:dyDescent="0.25">
      <c r="A1006" s="3">
        <f>TITRES_STAT!B1009</f>
        <v>43775</v>
      </c>
      <c r="B1006" s="5">
        <f>TITRES_STAT!D1009</f>
        <v>1.0900000000000001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1.8620593342739007E-4</v>
      </c>
      <c r="G1006" s="2">
        <f t="shared" si="142"/>
        <v>2.5234073499622634E-6</v>
      </c>
      <c r="H1006" s="2">
        <f t="shared" si="139"/>
        <v>73.791468282033293</v>
      </c>
      <c r="I1006" s="2">
        <f t="shared" si="140"/>
        <v>98.662949099716727</v>
      </c>
    </row>
    <row r="1007" spans="1:9" ht="13.5" x14ac:dyDescent="0.25">
      <c r="A1007" s="3">
        <f>TITRES_STAT!B1010</f>
        <v>43776</v>
      </c>
      <c r="B1007" s="5">
        <f>TITRES_STAT!D1010</f>
        <v>1.0900000000000001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1.729055096111479E-4</v>
      </c>
      <c r="G1007" s="2">
        <f t="shared" si="142"/>
        <v>2.3431639678221019E-6</v>
      </c>
      <c r="H1007" s="2">
        <f t="shared" si="139"/>
        <v>73.791468282033293</v>
      </c>
      <c r="I1007" s="2">
        <f t="shared" si="140"/>
        <v>98.662949099716727</v>
      </c>
    </row>
    <row r="1008" spans="1:9" ht="13.5" x14ac:dyDescent="0.25">
      <c r="A1008" s="3">
        <f>TITRES_STAT!B1011</f>
        <v>43777</v>
      </c>
      <c r="B1008" s="5">
        <f>TITRES_STAT!D1011</f>
        <v>1.0900000000000001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1.6055511606749448E-4</v>
      </c>
      <c r="G1008" s="2">
        <f t="shared" si="142"/>
        <v>2.1757951129776658E-6</v>
      </c>
      <c r="H1008" s="2">
        <f t="shared" si="139"/>
        <v>73.791468282033293</v>
      </c>
      <c r="I1008" s="2">
        <f t="shared" si="140"/>
        <v>98.662949099716727</v>
      </c>
    </row>
    <row r="1009" spans="1:9" ht="13.5" x14ac:dyDescent="0.25">
      <c r="A1009" s="3">
        <f>TITRES_STAT!B1012</f>
        <v>43780</v>
      </c>
      <c r="B1009" s="5">
        <f>TITRES_STAT!D1012</f>
        <v>1.0900000000000001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1.4908689349124487E-4</v>
      </c>
      <c r="G1009" s="2">
        <f t="shared" si="142"/>
        <v>2.0203811763364039E-6</v>
      </c>
      <c r="H1009" s="2">
        <f t="shared" si="139"/>
        <v>73.791468282033307</v>
      </c>
      <c r="I1009" s="2">
        <f t="shared" si="140"/>
        <v>98.662949099716727</v>
      </c>
    </row>
    <row r="1010" spans="1:9" ht="13.5" x14ac:dyDescent="0.25">
      <c r="A1010" s="3">
        <f>TITRES_STAT!B1013</f>
        <v>43781</v>
      </c>
      <c r="B1010" s="5">
        <f>TITRES_STAT!D1013</f>
        <v>1.0900000000000001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1.3843782967044169E-4</v>
      </c>
      <c r="G1010" s="2">
        <f t="shared" si="142"/>
        <v>1.8760682351695178E-6</v>
      </c>
      <c r="H1010" s="2">
        <f t="shared" si="139"/>
        <v>73.791468282033321</v>
      </c>
      <c r="I1010" s="2">
        <f t="shared" si="140"/>
        <v>98.662949099716741</v>
      </c>
    </row>
    <row r="1011" spans="1:9" ht="13.5" x14ac:dyDescent="0.25">
      <c r="A1011" s="3">
        <f>TITRES_STAT!B1014</f>
        <v>43782</v>
      </c>
      <c r="B1011" s="5">
        <f>TITRES_STAT!D1014</f>
        <v>1.0900000000000001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1.2854941326541014E-4</v>
      </c>
      <c r="G1011" s="2">
        <f t="shared" si="142"/>
        <v>1.7420633612288378E-6</v>
      </c>
      <c r="H1011" s="2">
        <f t="shared" si="139"/>
        <v>73.791468282033321</v>
      </c>
      <c r="I1011" s="2">
        <f t="shared" si="140"/>
        <v>98.662949099716741</v>
      </c>
    </row>
    <row r="1012" spans="1:9" ht="13.5" x14ac:dyDescent="0.25">
      <c r="A1012" s="3">
        <f>TITRES_STAT!B1015</f>
        <v>43783</v>
      </c>
      <c r="B1012" s="5">
        <f>TITRES_STAT!D1015</f>
        <v>1.0900000000000001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1.1936731231788085E-4</v>
      </c>
      <c r="G1012" s="2">
        <f t="shared" si="142"/>
        <v>1.6176302639982065E-6</v>
      </c>
      <c r="H1012" s="2">
        <f t="shared" si="139"/>
        <v>73.791468282033321</v>
      </c>
      <c r="I1012" s="2">
        <f t="shared" si="140"/>
        <v>98.662949099716741</v>
      </c>
    </row>
    <row r="1013" spans="1:9" ht="13.5" x14ac:dyDescent="0.25">
      <c r="A1013" s="3">
        <f>TITRES_STAT!B1016</f>
        <v>43784</v>
      </c>
      <c r="B1013" s="5">
        <f>TITRES_STAT!D1016</f>
        <v>1.0900000000000001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1.1084107572374651E-4</v>
      </c>
      <c r="G1013" s="2">
        <f t="shared" si="142"/>
        <v>1.5020852451411919E-6</v>
      </c>
      <c r="H1013" s="2">
        <f t="shared" si="139"/>
        <v>73.791468282033321</v>
      </c>
      <c r="I1013" s="2">
        <f t="shared" si="140"/>
        <v>98.662949099716741</v>
      </c>
    </row>
    <row r="1014" spans="1:9" ht="13.5" x14ac:dyDescent="0.25">
      <c r="A1014" s="3">
        <f>TITRES_STAT!B1017</f>
        <v>43787</v>
      </c>
      <c r="B1014" s="5">
        <f>TITRES_STAT!D1017</f>
        <v>1.0900000000000001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1.0292385602919319E-4</v>
      </c>
      <c r="G1014" s="2">
        <f t="shared" si="142"/>
        <v>1.3947934419168211E-6</v>
      </c>
      <c r="H1014" s="2">
        <f t="shared" si="139"/>
        <v>73.791468282033321</v>
      </c>
      <c r="I1014" s="2">
        <f t="shared" si="140"/>
        <v>98.662949099716741</v>
      </c>
    </row>
    <row r="1015" spans="1:9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9.5572152027107956E-5</v>
      </c>
      <c r="G1015" s="2">
        <f t="shared" si="142"/>
        <v>1.2951653389227625E-6</v>
      </c>
      <c r="H1015" s="2">
        <f t="shared" si="139"/>
        <v>73.791468282033307</v>
      </c>
      <c r="I1015" s="2">
        <f t="shared" si="140"/>
        <v>98.662949099716727</v>
      </c>
    </row>
    <row r="1016" spans="1:9" ht="13.5" x14ac:dyDescent="0.25">
      <c r="A1016" s="3">
        <f>TITRES_STAT!B1019</f>
        <v>43789</v>
      </c>
      <c r="B1016" s="5">
        <f>TITRES_STAT!D1019</f>
        <v>1.0900000000000001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8.8745569739457386E-5</v>
      </c>
      <c r="G1016" s="2">
        <f t="shared" si="142"/>
        <v>1.202653528999708E-6</v>
      </c>
      <c r="H1016" s="2">
        <f t="shared" si="139"/>
        <v>73.791468282033307</v>
      </c>
      <c r="I1016" s="2">
        <f t="shared" si="140"/>
        <v>98.662949099716727</v>
      </c>
    </row>
    <row r="1017" spans="1:9" ht="13.5" x14ac:dyDescent="0.25">
      <c r="A1017" s="3">
        <f>TITRES_STAT!B1020</f>
        <v>43790</v>
      </c>
      <c r="B1017" s="5">
        <f>TITRES_STAT!D1020</f>
        <v>1.0900000000000001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8.2406600472353288E-5</v>
      </c>
      <c r="G1017" s="2">
        <f t="shared" si="142"/>
        <v>1.1167497054997287E-6</v>
      </c>
      <c r="H1017" s="2">
        <f t="shared" si="139"/>
        <v>73.791468282033321</v>
      </c>
      <c r="I1017" s="2">
        <f t="shared" si="140"/>
        <v>98.662949099716741</v>
      </c>
    </row>
    <row r="1018" spans="1:9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7.652041472432806E-5</v>
      </c>
      <c r="G1018" s="2">
        <f t="shared" si="142"/>
        <v>1.0369818693926052E-6</v>
      </c>
      <c r="H1018" s="2">
        <f t="shared" si="139"/>
        <v>73.791468282033335</v>
      </c>
      <c r="I1018" s="2">
        <f t="shared" si="140"/>
        <v>98.662949099716741</v>
      </c>
    </row>
    <row r="1019" spans="1:9" ht="13.5" x14ac:dyDescent="0.25">
      <c r="A1019" s="3">
        <f>TITRES_STAT!B1022</f>
        <v>43794</v>
      </c>
      <c r="B1019" s="5">
        <f>TITRES_STAT!D1022</f>
        <v>1.0900000000000001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7.1054670815447475E-5</v>
      </c>
      <c r="G1019" s="2">
        <f t="shared" si="142"/>
        <v>9.6291173586456211E-7</v>
      </c>
      <c r="H1019" s="2">
        <f t="shared" si="139"/>
        <v>73.791468282033307</v>
      </c>
      <c r="I1019" s="2">
        <f t="shared" si="140"/>
        <v>98.662949099716727</v>
      </c>
    </row>
    <row r="1020" spans="1:9" ht="13.5" x14ac:dyDescent="0.25">
      <c r="A1020" s="3">
        <f>TITRES_STAT!B1023</f>
        <v>43795</v>
      </c>
      <c r="B1020" s="5">
        <f>TITRES_STAT!D1023</f>
        <v>1.0900000000000001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6.5979337185772657E-5</v>
      </c>
      <c r="G1020" s="2">
        <f t="shared" si="142"/>
        <v>8.9413232615995052E-7</v>
      </c>
      <c r="H1020" s="2">
        <f t="shared" si="139"/>
        <v>73.791468282033321</v>
      </c>
      <c r="I1020" s="2">
        <f t="shared" si="140"/>
        <v>98.662949099716741</v>
      </c>
    </row>
    <row r="1021" spans="1:9" ht="13.5" x14ac:dyDescent="0.25">
      <c r="A1021" s="3">
        <f>TITRES_STAT!B1024</f>
        <v>43796</v>
      </c>
      <c r="B1021" s="5">
        <f>TITRES_STAT!D1024</f>
        <v>1.0900000000000001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6.1266527386788895E-5</v>
      </c>
      <c r="G1021" s="2">
        <f t="shared" si="143"/>
        <v>8.3026573143423971E-7</v>
      </c>
      <c r="H1021" s="2">
        <f t="shared" si="139"/>
        <v>73.791468282033321</v>
      </c>
      <c r="I1021" s="2">
        <f t="shared" si="140"/>
        <v>98.662949099716741</v>
      </c>
    </row>
    <row r="1022" spans="1:9" ht="13.5" x14ac:dyDescent="0.25">
      <c r="A1022" s="3">
        <f>TITRES_STAT!B1025</f>
        <v>43797</v>
      </c>
      <c r="B1022" s="5">
        <f>TITRES_STAT!D1025</f>
        <v>1.0900000000000001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5.6890346859161116E-5</v>
      </c>
      <c r="G1022" s="2">
        <f t="shared" si="143"/>
        <v>7.7096103633179404E-7</v>
      </c>
      <c r="H1022" s="2">
        <f t="shared" si="139"/>
        <v>73.791468282033321</v>
      </c>
      <c r="I1022" s="2">
        <f t="shared" si="140"/>
        <v>98.662949099716741</v>
      </c>
    </row>
    <row r="1023" spans="1:9" ht="13.5" x14ac:dyDescent="0.25">
      <c r="A1023" s="3">
        <f>TITRES_STAT!B1026</f>
        <v>43798</v>
      </c>
      <c r="B1023" s="5">
        <f>TITRES_STAT!D1026</f>
        <v>1.0900000000000001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5.2826750654935318E-5</v>
      </c>
      <c r="G1023" s="2">
        <f t="shared" si="143"/>
        <v>7.1589239087952304E-7</v>
      </c>
      <c r="H1023" s="2">
        <f t="shared" si="139"/>
        <v>73.791468282033307</v>
      </c>
      <c r="I1023" s="2">
        <f t="shared" si="140"/>
        <v>98.662949099716727</v>
      </c>
    </row>
    <row r="1024" spans="1:9" ht="13.5" x14ac:dyDescent="0.25">
      <c r="A1024" s="3">
        <f>TITRES_STAT!B1027</f>
        <v>43801</v>
      </c>
      <c r="B1024" s="5">
        <f>TITRES_STAT!D1027</f>
        <v>1.0900000000000001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4.9053411322439941E-5</v>
      </c>
      <c r="G1024" s="2">
        <f t="shared" si="143"/>
        <v>6.6475722010241423E-7</v>
      </c>
      <c r="H1024" s="2">
        <f t="shared" si="139"/>
        <v>73.791468282033321</v>
      </c>
      <c r="I1024" s="2">
        <f t="shared" si="140"/>
        <v>98.662949099716741</v>
      </c>
    </row>
    <row r="1025" spans="1:9" ht="13.5" x14ac:dyDescent="0.25">
      <c r="A1025" s="3">
        <f>TITRES_STAT!B1028</f>
        <v>43802</v>
      </c>
      <c r="B1025" s="5">
        <f>TITRES_STAT!D1028</f>
        <v>1.0900000000000001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4.5549596227979945E-5</v>
      </c>
      <c r="G1025" s="2">
        <f t="shared" si="143"/>
        <v>6.1727456152367033E-7</v>
      </c>
      <c r="H1025" s="2">
        <f t="shared" si="139"/>
        <v>73.791468282033321</v>
      </c>
      <c r="I1025" s="2">
        <f t="shared" si="140"/>
        <v>98.662949099716741</v>
      </c>
    </row>
    <row r="1026" spans="1:9" ht="13.5" x14ac:dyDescent="0.25">
      <c r="A1026" s="3">
        <f>TITRES_STAT!B1029</f>
        <v>43803</v>
      </c>
      <c r="B1026" s="5">
        <f>TITRES_STAT!D1029</f>
        <v>1.0900000000000001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4.229605364026709E-5</v>
      </c>
      <c r="G1026" s="2">
        <f t="shared" si="143"/>
        <v>5.7318352141483673E-7</v>
      </c>
      <c r="H1026" s="2">
        <f t="shared" si="139"/>
        <v>73.791468282033321</v>
      </c>
      <c r="I1026" s="2">
        <f t="shared" si="140"/>
        <v>98.662949099716741</v>
      </c>
    </row>
    <row r="1027" spans="1:9" ht="13.5" x14ac:dyDescent="0.25">
      <c r="A1027" s="3">
        <f>TITRES_STAT!B1030</f>
        <v>43804</v>
      </c>
      <c r="B1027" s="5">
        <f>TITRES_STAT!D1030</f>
        <v>1.0900000000000001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3.9274906951676586E-5</v>
      </c>
      <c r="G1027" s="2">
        <f t="shared" si="143"/>
        <v>5.3224184131377702E-7</v>
      </c>
      <c r="H1027" s="2">
        <f t="shared" si="139"/>
        <v>73.791468282033321</v>
      </c>
      <c r="I1027" s="2">
        <f t="shared" si="140"/>
        <v>98.662949099716741</v>
      </c>
    </row>
    <row r="1028" spans="1:9" ht="13.5" x14ac:dyDescent="0.25">
      <c r="A1028" s="3">
        <f>TITRES_STAT!B1031</f>
        <v>43805</v>
      </c>
      <c r="B1028" s="5">
        <f>TITRES_STAT!D1031</f>
        <v>1.0900000000000001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3.6469556455128258E-5</v>
      </c>
      <c r="G1028" s="2">
        <f t="shared" si="143"/>
        <v>4.9422456693422147E-7</v>
      </c>
      <c r="H1028" s="2">
        <f t="shared" si="139"/>
        <v>73.791468282033321</v>
      </c>
      <c r="I1028" s="2">
        <f t="shared" si="140"/>
        <v>98.662949099716741</v>
      </c>
    </row>
    <row r="1029" spans="1:9" ht="13.5" x14ac:dyDescent="0.25">
      <c r="A1029" s="3">
        <f>TITRES_STAT!B1032</f>
        <v>43808</v>
      </c>
      <c r="B1029" s="5">
        <f>TITRES_STAT!D1032</f>
        <v>1.0900000000000001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3.3864588136904812E-5</v>
      </c>
      <c r="G1029" s="2">
        <f t="shared" si="143"/>
        <v>4.5892281215320562E-7</v>
      </c>
      <c r="H1029" s="2">
        <f t="shared" si="139"/>
        <v>73.791468282033335</v>
      </c>
      <c r="I1029" s="2">
        <f t="shared" si="140"/>
        <v>98.662949099716741</v>
      </c>
    </row>
    <row r="1030" spans="1:9" ht="13.5" x14ac:dyDescent="0.25">
      <c r="A1030" s="3">
        <f>TITRES_STAT!B1033</f>
        <v>43809</v>
      </c>
      <c r="B1030" s="5">
        <f>TITRES_STAT!D1033</f>
        <v>1.0900000000000001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3.1445688984268754E-5</v>
      </c>
      <c r="G1030" s="2">
        <f t="shared" si="143"/>
        <v>4.2614261128511952E-7</v>
      </c>
      <c r="H1030" s="2">
        <f t="shared" si="139"/>
        <v>73.791468282033321</v>
      </c>
      <c r="I1030" s="2">
        <f t="shared" si="140"/>
        <v>98.662949099716741</v>
      </c>
    </row>
    <row r="1031" spans="1:9" ht="13.5" x14ac:dyDescent="0.25">
      <c r="A1031" s="3">
        <f>TITRES_STAT!B1034</f>
        <v>43810</v>
      </c>
      <c r="B1031" s="5">
        <f>TITRES_STAT!D1034</f>
        <v>1.0900000000000001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2.9199568342535272E-5</v>
      </c>
      <c r="G1031" s="2">
        <f t="shared" si="143"/>
        <v>3.9570385333618243E-7</v>
      </c>
      <c r="H1031" s="2">
        <f t="shared" si="139"/>
        <v>73.791468282033321</v>
      </c>
      <c r="I1031" s="2">
        <f t="shared" si="140"/>
        <v>98.662949099716741</v>
      </c>
    </row>
    <row r="1032" spans="1:9" ht="13.5" x14ac:dyDescent="0.25">
      <c r="A1032" s="3">
        <f>TITRES_STAT!B1035</f>
        <v>43811</v>
      </c>
      <c r="B1032" s="5">
        <f>TITRES_STAT!D1035</f>
        <v>1.0900000000000001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2.7113884889497038E-5</v>
      </c>
      <c r="G1032" s="2">
        <f t="shared" si="143"/>
        <v>3.6743929238359797E-7</v>
      </c>
      <c r="H1032" s="2">
        <f t="shared" si="139"/>
        <v>73.791468282033321</v>
      </c>
      <c r="I1032" s="2">
        <f t="shared" si="140"/>
        <v>98.662949099716741</v>
      </c>
    </row>
    <row r="1033" spans="1:9" ht="13.5" x14ac:dyDescent="0.25">
      <c r="A1033" s="3">
        <f>TITRES_STAT!B1036</f>
        <v>43812</v>
      </c>
      <c r="B1033" s="5">
        <f>TITRES_STAT!D1036</f>
        <v>1.0900000000000001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2.5177178825961536E-5</v>
      </c>
      <c r="G1033" s="2">
        <f t="shared" si="143"/>
        <v>3.4119362864191241E-7</v>
      </c>
      <c r="H1033" s="2">
        <f t="shared" si="139"/>
        <v>73.791468282033321</v>
      </c>
      <c r="I1033" s="2">
        <f t="shared" si="140"/>
        <v>98.662949099716741</v>
      </c>
    </row>
    <row r="1034" spans="1:9" ht="13.5" x14ac:dyDescent="0.25">
      <c r="A1034" s="3">
        <f>TITRES_STAT!B1037</f>
        <v>43815</v>
      </c>
      <c r="B1034" s="5">
        <f>TITRES_STAT!D1037</f>
        <v>1.0900000000000001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2.3378808909821425E-5</v>
      </c>
      <c r="G1034" s="2">
        <f t="shared" si="143"/>
        <v>3.1682265516749007E-7</v>
      </c>
      <c r="H1034" s="2">
        <f t="shared" si="139"/>
        <v>73.791468282033321</v>
      </c>
      <c r="I1034" s="2">
        <f t="shared" si="140"/>
        <v>98.662949099716741</v>
      </c>
    </row>
    <row r="1035" spans="1:9" ht="13.5" x14ac:dyDescent="0.25">
      <c r="A1035" s="3">
        <f>TITRES_STAT!B1038</f>
        <v>43816</v>
      </c>
      <c r="B1035" s="5">
        <f>TITRES_STAT!D1038</f>
        <v>1.0900000000000001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2.1708893987691326E-5</v>
      </c>
      <c r="G1035" s="2">
        <f t="shared" si="143"/>
        <v>2.9419246551266935E-7</v>
      </c>
      <c r="H1035" s="2">
        <f t="shared" si="139"/>
        <v>73.791468282033335</v>
      </c>
      <c r="I1035" s="2">
        <f t="shared" si="140"/>
        <v>98.662949099716741</v>
      </c>
    </row>
    <row r="1036" spans="1:9" ht="13.5" x14ac:dyDescent="0.25">
      <c r="A1036" s="3">
        <f>TITRES_STAT!B1039</f>
        <v>43817</v>
      </c>
      <c r="B1036" s="5">
        <f>TITRES_STAT!D1039</f>
        <v>1.0900000000000001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2.0158258702856228E-5</v>
      </c>
      <c r="G1036" s="2">
        <f t="shared" si="143"/>
        <v>2.7317871797605011E-7</v>
      </c>
      <c r="H1036" s="2">
        <f t="shared" si="139"/>
        <v>73.791468282033321</v>
      </c>
      <c r="I1036" s="2">
        <f t="shared" si="140"/>
        <v>98.662949099716741</v>
      </c>
    </row>
    <row r="1037" spans="1:9" ht="13.5" x14ac:dyDescent="0.25">
      <c r="A1037" s="3">
        <f>TITRES_STAT!B1040</f>
        <v>43818</v>
      </c>
      <c r="B1037" s="5">
        <f>TITRES_STAT!D1040</f>
        <v>1.0900000000000001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1.8718383081223643E-5</v>
      </c>
      <c r="G1037" s="2">
        <f t="shared" si="147"/>
        <v>2.5366595240633224E-7</v>
      </c>
      <c r="H1037" s="2">
        <f t="shared" si="139"/>
        <v>73.791468282033335</v>
      </c>
      <c r="I1037" s="2">
        <f t="shared" si="140"/>
        <v>98.662949099716741</v>
      </c>
    </row>
    <row r="1038" spans="1:9" ht="13.5" x14ac:dyDescent="0.25">
      <c r="A1038" s="3">
        <f>TITRES_STAT!B1041</f>
        <v>43819</v>
      </c>
      <c r="B1038" s="5">
        <f>TITRES_STAT!D1041</f>
        <v>1.0900000000000001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1.7381355718279097E-5</v>
      </c>
      <c r="G1038" s="2">
        <f t="shared" si="147"/>
        <v>2.3554695580587994E-7</v>
      </c>
      <c r="H1038" s="2">
        <f t="shared" si="139"/>
        <v>73.791468282033335</v>
      </c>
      <c r="I1038" s="2">
        <f t="shared" si="140"/>
        <v>98.662949099716741</v>
      </c>
    </row>
    <row r="1039" spans="1:9" ht="13.5" x14ac:dyDescent="0.25">
      <c r="A1039" s="3">
        <f>TITRES_STAT!B1042</f>
        <v>43822</v>
      </c>
      <c r="B1039" s="5">
        <f>TITRES_STAT!D1042</f>
        <v>1.0900000000000001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1.6139830309830591E-5</v>
      </c>
      <c r="G1039" s="2">
        <f t="shared" si="147"/>
        <v>2.1872217324831706E-7</v>
      </c>
      <c r="H1039" s="2">
        <f t="shared" si="139"/>
        <v>73.79146828203335</v>
      </c>
      <c r="I1039" s="2">
        <f t="shared" si="140"/>
        <v>98.662949099716741</v>
      </c>
    </row>
    <row r="1040" spans="1:9" ht="13.5" x14ac:dyDescent="0.25">
      <c r="A1040" s="3">
        <f>TITRES_STAT!B1043</f>
        <v>43823</v>
      </c>
      <c r="B1040" s="5">
        <f>TITRES_STAT!D1043</f>
        <v>1.0900000000000001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1.4986985287699834E-5</v>
      </c>
      <c r="G1040" s="2">
        <f t="shared" si="147"/>
        <v>2.0309916087343728E-7</v>
      </c>
      <c r="H1040" s="2">
        <f t="shared" si="139"/>
        <v>73.79146828203335</v>
      </c>
      <c r="I1040" s="2">
        <f t="shared" si="140"/>
        <v>98.662949099716741</v>
      </c>
    </row>
    <row r="1041" spans="1:9" ht="13.5" x14ac:dyDescent="0.25">
      <c r="A1041" s="3">
        <f>TITRES_STAT!B1044</f>
        <v>43824</v>
      </c>
      <c r="B1041" s="5">
        <f>TITRES_STAT!D1044</f>
        <v>1.1000000000000001</v>
      </c>
      <c r="C1041" s="2">
        <f t="shared" si="144"/>
        <v>1.0000000000000009E-2</v>
      </c>
      <c r="D1041" s="2">
        <f t="shared" si="145"/>
        <v>1.0000000000000009E-2</v>
      </c>
      <c r="E1041" s="2">
        <f t="shared" si="146"/>
        <v>0</v>
      </c>
      <c r="F1041" s="2">
        <f t="shared" si="147"/>
        <v>7.2820220062429328E-4</v>
      </c>
      <c r="G1041" s="2">
        <f t="shared" si="147"/>
        <v>1.8859207795390605E-7</v>
      </c>
      <c r="H1041" s="2">
        <f t="shared" ref="H1041:H1104" si="148">F1041/G1041</f>
        <v>3861.2555125580293</v>
      </c>
      <c r="I1041" s="2">
        <f t="shared" ref="I1041:I1104" si="149">IF(G1041=0,100,100-(100/(1+H1041)))</f>
        <v>99.974108393482808</v>
      </c>
    </row>
    <row r="1042" spans="1:9" ht="13.5" x14ac:dyDescent="0.25">
      <c r="A1042" s="3">
        <f>TITRES_STAT!B1045</f>
        <v>43825</v>
      </c>
      <c r="B1042" s="5">
        <f>TITRES_STAT!D1045</f>
        <v>1.1000000000000001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6.7618775772255806E-4</v>
      </c>
      <c r="G1042" s="2">
        <f t="shared" si="147"/>
        <v>1.7512121524291275E-7</v>
      </c>
      <c r="H1042" s="2">
        <f t="shared" si="148"/>
        <v>3861.2555125580293</v>
      </c>
      <c r="I1042" s="2">
        <f t="shared" si="149"/>
        <v>99.974108393482808</v>
      </c>
    </row>
    <row r="1043" spans="1:9" ht="13.5" x14ac:dyDescent="0.25">
      <c r="A1043" s="3">
        <f>TITRES_STAT!B1046</f>
        <v>43826</v>
      </c>
      <c r="B1043" s="5">
        <f>TITRES_STAT!D1046</f>
        <v>1.1000000000000001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6.2788863217094672E-4</v>
      </c>
      <c r="G1043" s="2">
        <f t="shared" si="147"/>
        <v>1.6261255701127614E-7</v>
      </c>
      <c r="H1043" s="2">
        <f t="shared" si="148"/>
        <v>3861.2555125580288</v>
      </c>
      <c r="I1043" s="2">
        <f t="shared" si="149"/>
        <v>99.974108393482808</v>
      </c>
    </row>
    <row r="1044" spans="1:9" ht="13.5" x14ac:dyDescent="0.25">
      <c r="A1044" s="3">
        <f>TITRES_STAT!B1047</f>
        <v>43829</v>
      </c>
      <c r="B1044" s="5">
        <f>TITRES_STAT!D1047</f>
        <v>1.1000000000000001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5.8303944415873631E-4</v>
      </c>
      <c r="G1044" s="2">
        <f t="shared" si="147"/>
        <v>1.5099737436761354E-7</v>
      </c>
      <c r="H1044" s="2">
        <f t="shared" si="148"/>
        <v>3861.2555125580297</v>
      </c>
      <c r="I1044" s="2">
        <f t="shared" si="149"/>
        <v>99.974108393482808</v>
      </c>
    </row>
    <row r="1045" spans="1:9" ht="13.5" x14ac:dyDescent="0.25">
      <c r="A1045" s="3">
        <f>TITRES_STAT!B1048</f>
        <v>43830</v>
      </c>
      <c r="B1045" s="5">
        <f>TITRES_STAT!D1048</f>
        <v>1.1000000000000001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5.413937695759694E-4</v>
      </c>
      <c r="G1045" s="2">
        <f t="shared" si="147"/>
        <v>1.4021184762706973E-7</v>
      </c>
      <c r="H1045" s="2">
        <f t="shared" si="148"/>
        <v>3861.2555125580293</v>
      </c>
      <c r="I1045" s="2">
        <f t="shared" si="149"/>
        <v>99.974108393482808</v>
      </c>
    </row>
    <row r="1046" spans="1:9" ht="13.5" x14ac:dyDescent="0.25">
      <c r="A1046" s="3">
        <f>TITRES_STAT!B1049</f>
        <v>43832</v>
      </c>
      <c r="B1046" s="5">
        <f>TITRES_STAT!D1049</f>
        <v>1.1000000000000001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5.0272278603482874E-4</v>
      </c>
      <c r="G1046" s="2">
        <f t="shared" si="147"/>
        <v>1.3019671565370759E-7</v>
      </c>
      <c r="H1046" s="2">
        <f t="shared" si="148"/>
        <v>3861.2555125580297</v>
      </c>
      <c r="I1046" s="2">
        <f t="shared" si="149"/>
        <v>99.974108393482808</v>
      </c>
    </row>
    <row r="1047" spans="1:9" ht="13.5" x14ac:dyDescent="0.25">
      <c r="A1047" s="3">
        <f>TITRES_STAT!B1050</f>
        <v>43833</v>
      </c>
      <c r="B1047" s="5">
        <f>TITRES_STAT!D1050</f>
        <v>1.1000000000000001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4.6681401560376954E-4</v>
      </c>
      <c r="G1047" s="2">
        <f t="shared" si="147"/>
        <v>1.2089695024987134E-7</v>
      </c>
      <c r="H1047" s="2">
        <f t="shared" si="148"/>
        <v>3861.2555125580297</v>
      </c>
      <c r="I1047" s="2">
        <f t="shared" si="149"/>
        <v>99.974108393482808</v>
      </c>
    </row>
    <row r="1048" spans="1:9" ht="13.5" x14ac:dyDescent="0.25">
      <c r="A1048" s="3">
        <f>TITRES_STAT!B1051</f>
        <v>43836</v>
      </c>
      <c r="B1048" s="5">
        <f>TITRES_STAT!D1051</f>
        <v>1.1000000000000001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4.3347015734635744E-4</v>
      </c>
      <c r="G1048" s="2">
        <f t="shared" si="147"/>
        <v>1.1226145380345195E-7</v>
      </c>
      <c r="H1048" s="2">
        <f t="shared" si="148"/>
        <v>3861.2555125580297</v>
      </c>
      <c r="I1048" s="2">
        <f t="shared" si="149"/>
        <v>99.974108393482808</v>
      </c>
    </row>
    <row r="1049" spans="1:9" ht="13.5" x14ac:dyDescent="0.25">
      <c r="A1049" s="3">
        <f>TITRES_STAT!B1052</f>
        <v>43837</v>
      </c>
      <c r="B1049" s="5">
        <f>TITRES_STAT!D1052</f>
        <v>1.1000000000000001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4.0250800325018906E-4</v>
      </c>
      <c r="G1049" s="2">
        <f t="shared" si="147"/>
        <v>1.042427785317768E-7</v>
      </c>
      <c r="H1049" s="2">
        <f t="shared" si="148"/>
        <v>3861.2555125580302</v>
      </c>
      <c r="I1049" s="2">
        <f t="shared" si="149"/>
        <v>99.974108393482808</v>
      </c>
    </row>
    <row r="1050" spans="1:9" ht="13.5" x14ac:dyDescent="0.25">
      <c r="A1050" s="3">
        <f>TITRES_STAT!B1053</f>
        <v>43838</v>
      </c>
      <c r="B1050" s="5">
        <f>TITRES_STAT!D1053</f>
        <v>1.1000000000000001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3.7375743158946128E-4</v>
      </c>
      <c r="G1050" s="2">
        <f t="shared" si="147"/>
        <v>9.6796865779507021E-8</v>
      </c>
      <c r="H1050" s="2">
        <f t="shared" si="148"/>
        <v>3861.2555125580307</v>
      </c>
      <c r="I1050" s="2">
        <f t="shared" si="149"/>
        <v>99.974108393482808</v>
      </c>
    </row>
    <row r="1051" spans="1:9" ht="13.5" x14ac:dyDescent="0.25">
      <c r="A1051" s="3">
        <f>TITRES_STAT!B1054</f>
        <v>43839</v>
      </c>
      <c r="B1051" s="5">
        <f>TITRES_STAT!D1054</f>
        <v>1.1000000000000001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3.4706047219021407E-4</v>
      </c>
      <c r="G1051" s="2">
        <f t="shared" si="147"/>
        <v>8.9882803938113657E-8</v>
      </c>
      <c r="H1051" s="2">
        <f t="shared" si="148"/>
        <v>3861.2555125580311</v>
      </c>
      <c r="I1051" s="2">
        <f t="shared" si="149"/>
        <v>99.974108393482808</v>
      </c>
    </row>
    <row r="1052" spans="1:9" ht="13.5" x14ac:dyDescent="0.25">
      <c r="A1052" s="3">
        <f>TITRES_STAT!B1055</f>
        <v>43840</v>
      </c>
      <c r="B1052" s="5">
        <f>TITRES_STAT!D1055</f>
        <v>1.1000000000000001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3.2227043846234162E-4</v>
      </c>
      <c r="G1052" s="2">
        <f t="shared" si="147"/>
        <v>8.3462603656819827E-8</v>
      </c>
      <c r="H1052" s="2">
        <f t="shared" si="148"/>
        <v>3861.2555125580307</v>
      </c>
      <c r="I1052" s="2">
        <f t="shared" si="149"/>
        <v>99.974108393482808</v>
      </c>
    </row>
    <row r="1053" spans="1:9" ht="13.5" x14ac:dyDescent="0.25">
      <c r="A1053" s="3">
        <f>TITRES_STAT!B1056</f>
        <v>43843</v>
      </c>
      <c r="B1053" s="5">
        <f>TITRES_STAT!D1056</f>
        <v>1.1000000000000001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2.9925112142931717E-4</v>
      </c>
      <c r="G1053" s="2">
        <f t="shared" si="150"/>
        <v>7.7500989109904126E-8</v>
      </c>
      <c r="H1053" s="2">
        <f t="shared" si="148"/>
        <v>3861.2555125580302</v>
      </c>
      <c r="I1053" s="2">
        <f t="shared" si="149"/>
        <v>99.974108393482808</v>
      </c>
    </row>
    <row r="1054" spans="1:9" ht="13.5" x14ac:dyDescent="0.25">
      <c r="A1054" s="3">
        <f>TITRES_STAT!B1057</f>
        <v>43845</v>
      </c>
      <c r="B1054" s="5">
        <f>TITRES_STAT!D1057</f>
        <v>1.1000000000000001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2.7787604132722309E-4</v>
      </c>
      <c r="G1054" s="2">
        <f t="shared" si="150"/>
        <v>7.1965204173482401E-8</v>
      </c>
      <c r="H1054" s="2">
        <f t="shared" si="148"/>
        <v>3861.2555125580302</v>
      </c>
      <c r="I1054" s="2">
        <f t="shared" si="149"/>
        <v>99.974108393482808</v>
      </c>
    </row>
    <row r="1055" spans="1:9" ht="13.5" x14ac:dyDescent="0.25">
      <c r="A1055" s="3">
        <f>TITRES_STAT!B1058</f>
        <v>43846</v>
      </c>
      <c r="B1055" s="5">
        <f>TITRES_STAT!D1058</f>
        <v>1.1000000000000001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2.5802775266099286E-4</v>
      </c>
      <c r="G1055" s="2">
        <f t="shared" si="150"/>
        <v>6.6824832446805092E-8</v>
      </c>
      <c r="H1055" s="2">
        <f t="shared" si="148"/>
        <v>3861.2555125580297</v>
      </c>
      <c r="I1055" s="2">
        <f t="shared" si="149"/>
        <v>99.974108393482808</v>
      </c>
    </row>
    <row r="1056" spans="1:9" ht="13.5" x14ac:dyDescent="0.25">
      <c r="A1056" s="3">
        <f>TITRES_STAT!B1059</f>
        <v>43847</v>
      </c>
      <c r="B1056" s="5">
        <f>TITRES_STAT!D1059</f>
        <v>1.1000000000000001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2.3959719889949334E-4</v>
      </c>
      <c r="G1056" s="2">
        <f t="shared" si="150"/>
        <v>6.2051630129176151E-8</v>
      </c>
      <c r="H1056" s="2">
        <f t="shared" si="148"/>
        <v>3861.2555125580297</v>
      </c>
      <c r="I1056" s="2">
        <f t="shared" si="149"/>
        <v>99.974108393482808</v>
      </c>
    </row>
    <row r="1057" spans="1:9" ht="13.5" x14ac:dyDescent="0.25">
      <c r="A1057" s="3">
        <f>TITRES_STAT!B1060</f>
        <v>43850</v>
      </c>
      <c r="B1057" s="5">
        <f>TITRES_STAT!D1060</f>
        <v>1.1000000000000001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2.2248311326381526E-4</v>
      </c>
      <c r="G1057" s="2">
        <f t="shared" si="150"/>
        <v>5.7619370834235001E-8</v>
      </c>
      <c r="H1057" s="2">
        <f t="shared" si="148"/>
        <v>3861.2555125580297</v>
      </c>
      <c r="I1057" s="2">
        <f t="shared" si="149"/>
        <v>99.974108393482808</v>
      </c>
    </row>
    <row r="1058" spans="1:9" ht="13.5" x14ac:dyDescent="0.25">
      <c r="A1058" s="3">
        <f>TITRES_STAT!B1061</f>
        <v>43851</v>
      </c>
      <c r="B1058" s="5">
        <f>TITRES_STAT!D1061</f>
        <v>1.1000000000000001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2.0659146231639987E-4</v>
      </c>
      <c r="G1058" s="2">
        <f t="shared" si="150"/>
        <v>5.3503701488932498E-8</v>
      </c>
      <c r="H1058" s="2">
        <f t="shared" si="148"/>
        <v>3861.2555125580297</v>
      </c>
      <c r="I1058" s="2">
        <f t="shared" si="149"/>
        <v>99.974108393482808</v>
      </c>
    </row>
    <row r="1059" spans="1:9" ht="13.5" x14ac:dyDescent="0.25">
      <c r="A1059" s="3">
        <f>TITRES_STAT!B1062</f>
        <v>43852</v>
      </c>
      <c r="B1059" s="5">
        <f>TITRES_STAT!D1062</f>
        <v>1.1000000000000001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1.9183492929379986E-4</v>
      </c>
      <c r="G1059" s="2">
        <f t="shared" si="150"/>
        <v>4.9682008525437325E-8</v>
      </c>
      <c r="H1059" s="2">
        <f t="shared" si="148"/>
        <v>3861.2555125580288</v>
      </c>
      <c r="I1059" s="2">
        <f t="shared" si="149"/>
        <v>99.974108393482808</v>
      </c>
    </row>
    <row r="1060" spans="1:9" ht="13.5" x14ac:dyDescent="0.25">
      <c r="A1060" s="3">
        <f>TITRES_STAT!B1063</f>
        <v>43853</v>
      </c>
      <c r="B1060" s="5">
        <f>TITRES_STAT!D1063</f>
        <v>1.1000000000000001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1.7813243434424274E-4</v>
      </c>
      <c r="G1060" s="2">
        <f t="shared" si="150"/>
        <v>4.6133293630763232E-8</v>
      </c>
      <c r="H1060" s="2">
        <f t="shared" si="148"/>
        <v>3861.2555125580288</v>
      </c>
      <c r="I1060" s="2">
        <f t="shared" si="149"/>
        <v>99.974108393482808</v>
      </c>
    </row>
    <row r="1061" spans="1:9" ht="13.5" x14ac:dyDescent="0.25">
      <c r="A1061" s="3">
        <f>TITRES_STAT!B1064</f>
        <v>43854</v>
      </c>
      <c r="B1061" s="5">
        <f>TITRES_STAT!D1064</f>
        <v>1.1000000000000001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1.6540868903393969E-4</v>
      </c>
      <c r="G1061" s="2">
        <f t="shared" si="150"/>
        <v>4.2838058371423003E-8</v>
      </c>
      <c r="H1061" s="2">
        <f t="shared" si="148"/>
        <v>3861.2555125580288</v>
      </c>
      <c r="I1061" s="2">
        <f t="shared" si="149"/>
        <v>99.974108393482808</v>
      </c>
    </row>
    <row r="1062" spans="1:9" ht="13.5" x14ac:dyDescent="0.25">
      <c r="A1062" s="3">
        <f>TITRES_STAT!B1065</f>
        <v>43857</v>
      </c>
      <c r="B1062" s="5">
        <f>TITRES_STAT!D1065</f>
        <v>1.1000000000000001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1.5359378267437257E-4</v>
      </c>
      <c r="G1062" s="2">
        <f t="shared" si="150"/>
        <v>3.9778197059178507E-8</v>
      </c>
      <c r="H1062" s="2">
        <f t="shared" si="148"/>
        <v>3861.2555125580284</v>
      </c>
      <c r="I1062" s="2">
        <f t="shared" si="149"/>
        <v>99.974108393482808</v>
      </c>
    </row>
    <row r="1063" spans="1:9" ht="13.5" x14ac:dyDescent="0.25">
      <c r="A1063" s="3">
        <f>TITRES_STAT!B1066</f>
        <v>43858</v>
      </c>
      <c r="B1063" s="5">
        <f>TITRES_STAT!D1066</f>
        <v>1.1000000000000001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1.4262279819763168E-4</v>
      </c>
      <c r="G1063" s="2">
        <f t="shared" si="150"/>
        <v>3.6936897269237183E-8</v>
      </c>
      <c r="H1063" s="2">
        <f t="shared" si="148"/>
        <v>3861.2555125580288</v>
      </c>
      <c r="I1063" s="2">
        <f t="shared" si="149"/>
        <v>99.974108393482808</v>
      </c>
    </row>
    <row r="1064" spans="1:9" ht="13.5" x14ac:dyDescent="0.25">
      <c r="A1064" s="3">
        <f>TITRES_STAT!B1067</f>
        <v>43859</v>
      </c>
      <c r="B1064" s="5">
        <f>TITRES_STAT!D1067</f>
        <v>1.1000000000000001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1.3243545546922942E-4</v>
      </c>
      <c r="G1064" s="2">
        <f t="shared" si="150"/>
        <v>3.4298547464291673E-8</v>
      </c>
      <c r="H1064" s="2">
        <f t="shared" si="148"/>
        <v>3861.2555125580288</v>
      </c>
      <c r="I1064" s="2">
        <f t="shared" si="149"/>
        <v>99.974108393482808</v>
      </c>
    </row>
    <row r="1065" spans="1:9" ht="13.5" x14ac:dyDescent="0.25">
      <c r="A1065" s="3">
        <f>TITRES_STAT!B1068</f>
        <v>43860</v>
      </c>
      <c r="B1065" s="5">
        <f>TITRES_STAT!D1068</f>
        <v>1.1000000000000001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1.2297578007857017E-4</v>
      </c>
      <c r="G1065" s="2">
        <f t="shared" si="150"/>
        <v>3.1848651216842268E-8</v>
      </c>
      <c r="H1065" s="2">
        <f t="shared" si="148"/>
        <v>3861.2555125580284</v>
      </c>
      <c r="I1065" s="2">
        <f t="shared" si="149"/>
        <v>99.974108393482808</v>
      </c>
    </row>
    <row r="1066" spans="1:9" ht="13.5" x14ac:dyDescent="0.25">
      <c r="A1066" s="3">
        <f>TITRES_STAT!B1069</f>
        <v>43861</v>
      </c>
      <c r="B1066" s="5">
        <f>TITRES_STAT!D1069</f>
        <v>1.1000000000000001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1.1419179578724374E-4</v>
      </c>
      <c r="G1066" s="2">
        <f t="shared" si="150"/>
        <v>2.9573747558496391E-8</v>
      </c>
      <c r="H1066" s="2">
        <f t="shared" si="148"/>
        <v>3861.2555125580288</v>
      </c>
      <c r="I1066" s="2">
        <f t="shared" si="149"/>
        <v>99.974108393482808</v>
      </c>
    </row>
    <row r="1067" spans="1:9" ht="13.5" x14ac:dyDescent="0.25">
      <c r="A1067" s="3">
        <f>TITRES_STAT!B1070</f>
        <v>43864</v>
      </c>
      <c r="B1067" s="5">
        <f>TITRES_STAT!D1070</f>
        <v>1.1000000000000001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1.0603523894529776E-4</v>
      </c>
      <c r="G1067" s="2">
        <f t="shared" si="150"/>
        <v>2.7461337018603793E-8</v>
      </c>
      <c r="H1067" s="2">
        <f t="shared" si="148"/>
        <v>3861.2555125580288</v>
      </c>
      <c r="I1067" s="2">
        <f t="shared" si="149"/>
        <v>99.974108393482808</v>
      </c>
    </row>
    <row r="1068" spans="1:9" ht="13.5" x14ac:dyDescent="0.25">
      <c r="A1068" s="3">
        <f>TITRES_STAT!B1071</f>
        <v>43865</v>
      </c>
      <c r="B1068" s="5">
        <f>TITRES_STAT!D1071</f>
        <v>1.1000000000000001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9.8461293306347923E-5</v>
      </c>
      <c r="G1068" s="2">
        <f t="shared" si="150"/>
        <v>2.5499812945846378E-8</v>
      </c>
      <c r="H1068" s="2">
        <f t="shared" si="148"/>
        <v>3861.2555125580293</v>
      </c>
      <c r="I1068" s="2">
        <f t="shared" si="149"/>
        <v>99.974108393482808</v>
      </c>
    </row>
    <row r="1069" spans="1:9" ht="13.5" x14ac:dyDescent="0.25">
      <c r="A1069" s="3">
        <f>TITRES_STAT!B1072</f>
        <v>43866</v>
      </c>
      <c r="B1069" s="5">
        <f>TITRES_STAT!D1072</f>
        <v>1.1000000000000001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9.1428343784465921E-5</v>
      </c>
      <c r="G1069" s="2">
        <f t="shared" si="151"/>
        <v>2.3678397735428779E-8</v>
      </c>
      <c r="H1069" s="2">
        <f t="shared" si="148"/>
        <v>3861.2555125580288</v>
      </c>
      <c r="I1069" s="2">
        <f t="shared" si="149"/>
        <v>99.974108393482808</v>
      </c>
    </row>
    <row r="1070" spans="1:9" ht="13.5" x14ac:dyDescent="0.25">
      <c r="A1070" s="3">
        <f>TITRES_STAT!B1073</f>
        <v>43867</v>
      </c>
      <c r="B1070" s="5">
        <f>TITRES_STAT!D1073</f>
        <v>1.1000000000000001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8.4897747799861215E-5</v>
      </c>
      <c r="G1070" s="2">
        <f t="shared" si="151"/>
        <v>2.1987083611469581E-8</v>
      </c>
      <c r="H1070" s="2">
        <f t="shared" si="148"/>
        <v>3861.2555125580288</v>
      </c>
      <c r="I1070" s="2">
        <f t="shared" si="149"/>
        <v>99.974108393482808</v>
      </c>
    </row>
    <row r="1071" spans="1:9" ht="13.5" x14ac:dyDescent="0.25">
      <c r="A1071" s="3">
        <f>TITRES_STAT!B1074</f>
        <v>43868</v>
      </c>
      <c r="B1071" s="5">
        <f>TITRES_STAT!D1074</f>
        <v>1.1000000000000001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7.8833622957013972E-5</v>
      </c>
      <c r="G1071" s="2">
        <f t="shared" si="151"/>
        <v>2.0416577639221753E-8</v>
      </c>
      <c r="H1071" s="2">
        <f t="shared" si="148"/>
        <v>3861.2555125580284</v>
      </c>
      <c r="I1071" s="2">
        <f t="shared" si="149"/>
        <v>99.974108393482808</v>
      </c>
    </row>
    <row r="1072" spans="1:9" ht="13.5" x14ac:dyDescent="0.25">
      <c r="A1072" s="3">
        <f>TITRES_STAT!B1075</f>
        <v>43871</v>
      </c>
      <c r="B1072" s="5">
        <f>TITRES_STAT!D1075</f>
        <v>1.1000000000000001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7.3202649888655838E-5</v>
      </c>
      <c r="G1072" s="2">
        <f t="shared" si="151"/>
        <v>1.8958250664991628E-8</v>
      </c>
      <c r="H1072" s="2">
        <f t="shared" si="148"/>
        <v>3861.2555125580288</v>
      </c>
      <c r="I1072" s="2">
        <f t="shared" si="149"/>
        <v>99.974108393482808</v>
      </c>
    </row>
    <row r="1073" spans="1:9" ht="13.5" x14ac:dyDescent="0.25">
      <c r="A1073" s="3">
        <f>TITRES_STAT!B1076</f>
        <v>43872</v>
      </c>
      <c r="B1073" s="5">
        <f>TITRES_STAT!D1076</f>
        <v>1.1000000000000001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6.7973889182323279E-5</v>
      </c>
      <c r="G1073" s="2">
        <f t="shared" si="151"/>
        <v>1.760408990320651E-8</v>
      </c>
      <c r="H1073" s="2">
        <f t="shared" si="148"/>
        <v>3861.2555125580293</v>
      </c>
      <c r="I1073" s="2">
        <f t="shared" si="149"/>
        <v>99.974108393482808</v>
      </c>
    </row>
    <row r="1074" spans="1:9" ht="13.5" x14ac:dyDescent="0.25">
      <c r="A1074" s="3">
        <f>TITRES_STAT!B1077</f>
        <v>43873</v>
      </c>
      <c r="B1074" s="5">
        <f>TITRES_STAT!D1077</f>
        <v>1.1000000000000001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6.3118611383585903E-5</v>
      </c>
      <c r="G1074" s="2">
        <f t="shared" si="151"/>
        <v>1.6346654910120331E-8</v>
      </c>
      <c r="H1074" s="2">
        <f t="shared" si="148"/>
        <v>3861.2555125580293</v>
      </c>
      <c r="I1074" s="2">
        <f t="shared" si="149"/>
        <v>99.974108393482808</v>
      </c>
    </row>
    <row r="1075" spans="1:9" ht="13.5" x14ac:dyDescent="0.25">
      <c r="A1075" s="3">
        <f>TITRES_STAT!B1078</f>
        <v>43874</v>
      </c>
      <c r="B1075" s="5">
        <f>TITRES_STAT!D1078</f>
        <v>1.1000000000000001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5.8610139141901197E-5</v>
      </c>
      <c r="G1075" s="2">
        <f t="shared" si="151"/>
        <v>1.5179036702254593E-8</v>
      </c>
      <c r="H1075" s="2">
        <f t="shared" si="148"/>
        <v>3861.2555125580293</v>
      </c>
      <c r="I1075" s="2">
        <f t="shared" si="149"/>
        <v>99.974108393482808</v>
      </c>
    </row>
    <row r="1076" spans="1:9" ht="13.5" x14ac:dyDescent="0.25">
      <c r="A1076" s="3">
        <f>TITRES_STAT!B1079</f>
        <v>43875</v>
      </c>
      <c r="B1076" s="5">
        <f>TITRES_STAT!D1079</f>
        <v>1.1000000000000001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5.4423700631765397E-5</v>
      </c>
      <c r="G1076" s="2">
        <f t="shared" si="151"/>
        <v>1.4094819794950693E-8</v>
      </c>
      <c r="H1076" s="2">
        <f t="shared" si="148"/>
        <v>3861.2555125580293</v>
      </c>
      <c r="I1076" s="2">
        <f t="shared" si="149"/>
        <v>99.974108393482808</v>
      </c>
    </row>
    <row r="1077" spans="1:9" ht="13.5" x14ac:dyDescent="0.25">
      <c r="A1077" s="3">
        <f>TITRES_STAT!B1080</f>
        <v>43878</v>
      </c>
      <c r="B1077" s="5">
        <f>TITRES_STAT!D1080</f>
        <v>1.1000000000000001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5.053629344378215E-5</v>
      </c>
      <c r="G1077" s="2">
        <f t="shared" si="151"/>
        <v>1.3088046952454215E-8</v>
      </c>
      <c r="H1077" s="2">
        <f t="shared" si="148"/>
        <v>3861.2555125580288</v>
      </c>
      <c r="I1077" s="2">
        <f t="shared" si="149"/>
        <v>99.974108393482808</v>
      </c>
    </row>
    <row r="1078" spans="1:9" ht="13.5" x14ac:dyDescent="0.25">
      <c r="A1078" s="3">
        <f>TITRES_STAT!B1081</f>
        <v>43879</v>
      </c>
      <c r="B1078" s="5">
        <f>TITRES_STAT!D1081</f>
        <v>1.1000000000000001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4.6926558197797708E-5</v>
      </c>
      <c r="G1078" s="2">
        <f t="shared" si="151"/>
        <v>1.2153186455850343E-8</v>
      </c>
      <c r="H1078" s="2">
        <f t="shared" si="148"/>
        <v>3861.2555125580288</v>
      </c>
      <c r="I1078" s="2">
        <f t="shared" si="149"/>
        <v>99.974108393482808</v>
      </c>
    </row>
    <row r="1079" spans="1:9" ht="13.5" x14ac:dyDescent="0.25">
      <c r="A1079" s="3">
        <f>TITRES_STAT!B1082</f>
        <v>43880</v>
      </c>
      <c r="B1079" s="5">
        <f>TITRES_STAT!D1082</f>
        <v>1.1000000000000001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4.3574661183669298E-5</v>
      </c>
      <c r="G1079" s="2">
        <f t="shared" si="151"/>
        <v>1.128510170900389E-8</v>
      </c>
      <c r="H1079" s="2">
        <f t="shared" si="148"/>
        <v>3861.2555125580284</v>
      </c>
      <c r="I1079" s="2">
        <f t="shared" si="149"/>
        <v>99.974108393482808</v>
      </c>
    </row>
    <row r="1080" spans="1:9" ht="13.5" x14ac:dyDescent="0.25">
      <c r="A1080" s="3">
        <f>TITRES_STAT!B1083</f>
        <v>43881</v>
      </c>
      <c r="B1080" s="5">
        <f>TITRES_STAT!D1083</f>
        <v>1.1000000000000001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4.0462185384835778E-5</v>
      </c>
      <c r="G1080" s="2">
        <f t="shared" si="151"/>
        <v>1.0479023015503613E-8</v>
      </c>
      <c r="H1080" s="2">
        <f t="shared" si="148"/>
        <v>3861.2555125580284</v>
      </c>
      <c r="I1080" s="2">
        <f t="shared" si="149"/>
        <v>99.974108393482808</v>
      </c>
    </row>
    <row r="1081" spans="1:9" ht="13.5" x14ac:dyDescent="0.25">
      <c r="A1081" s="3">
        <f>TITRES_STAT!B1084</f>
        <v>43882</v>
      </c>
      <c r="B1081" s="5">
        <f>TITRES_STAT!D1084</f>
        <v>1.1000000000000001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3.7572029285918937E-5</v>
      </c>
      <c r="G1081" s="2">
        <f t="shared" si="151"/>
        <v>9.7305213715390685E-9</v>
      </c>
      <c r="H1081" s="2">
        <f t="shared" si="148"/>
        <v>3861.2555125580284</v>
      </c>
      <c r="I1081" s="2">
        <f t="shared" si="149"/>
        <v>99.974108393482808</v>
      </c>
    </row>
    <row r="1082" spans="1:9" ht="13.5" x14ac:dyDescent="0.25">
      <c r="A1082" s="3">
        <f>TITRES_STAT!B1085</f>
        <v>43885</v>
      </c>
      <c r="B1082" s="5">
        <f>TITRES_STAT!D1085</f>
        <v>1.1000000000000001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3.4888312908353303E-5</v>
      </c>
      <c r="G1082" s="2">
        <f t="shared" si="151"/>
        <v>9.035484130714849E-9</v>
      </c>
      <c r="H1082" s="2">
        <f t="shared" si="148"/>
        <v>3861.2555125580293</v>
      </c>
      <c r="I1082" s="2">
        <f t="shared" si="149"/>
        <v>99.974108393482808</v>
      </c>
    </row>
    <row r="1083" spans="1:9" ht="13.5" x14ac:dyDescent="0.25">
      <c r="A1083" s="3">
        <f>TITRES_STAT!B1086</f>
        <v>43886</v>
      </c>
      <c r="B1083" s="5">
        <f>TITRES_STAT!D1086</f>
        <v>1.06</v>
      </c>
      <c r="C1083" s="2">
        <f t="shared" si="144"/>
        <v>-4.0000000000000036E-2</v>
      </c>
      <c r="D1083" s="2">
        <f t="shared" si="145"/>
        <v>0</v>
      </c>
      <c r="E1083" s="2">
        <f t="shared" si="146"/>
        <v>4.0000000000000036E-2</v>
      </c>
      <c r="F1083" s="2">
        <f t="shared" si="151"/>
        <v>3.239629055775664E-5</v>
      </c>
      <c r="G1083" s="2">
        <f t="shared" si="151"/>
        <v>2.8571512472352666E-3</v>
      </c>
      <c r="H1083" s="2">
        <f t="shared" si="148"/>
        <v>1.1338668398848341E-2</v>
      </c>
      <c r="I1083" s="2">
        <f t="shared" si="149"/>
        <v>1.1211544414493488</v>
      </c>
    </row>
    <row r="1084" spans="1:9" ht="13.5" x14ac:dyDescent="0.25">
      <c r="A1084" s="3">
        <f>TITRES_STAT!B1087</f>
        <v>43887</v>
      </c>
      <c r="B1084" s="5">
        <f>TITRES_STAT!D1087</f>
        <v>1.02</v>
      </c>
      <c r="C1084" s="2">
        <f t="shared" si="144"/>
        <v>-4.0000000000000036E-2</v>
      </c>
      <c r="D1084" s="2">
        <f t="shared" si="145"/>
        <v>0</v>
      </c>
      <c r="E1084" s="2">
        <f t="shared" si="146"/>
        <v>4.0000000000000036E-2</v>
      </c>
      <c r="F1084" s="2">
        <f t="shared" si="151"/>
        <v>3.0082269803631166E-5</v>
      </c>
      <c r="G1084" s="2">
        <f t="shared" si="151"/>
        <v>5.5102118724327503E-3</v>
      </c>
      <c r="H1084" s="2">
        <f t="shared" si="148"/>
        <v>5.4593671713661146E-3</v>
      </c>
      <c r="I1084" s="2">
        <f t="shared" si="149"/>
        <v>0.5429724312703712</v>
      </c>
    </row>
    <row r="1085" spans="1:9" ht="13.5" x14ac:dyDescent="0.25">
      <c r="A1085" s="3">
        <f>TITRES_STAT!B1088</f>
        <v>43888</v>
      </c>
      <c r="B1085" s="5">
        <f>TITRES_STAT!D1088</f>
        <v>0.98</v>
      </c>
      <c r="C1085" s="2">
        <f t="shared" si="144"/>
        <v>-4.0000000000000036E-2</v>
      </c>
      <c r="D1085" s="2">
        <f t="shared" si="145"/>
        <v>0</v>
      </c>
      <c r="E1085" s="2">
        <f t="shared" si="146"/>
        <v>4.0000000000000036E-2</v>
      </c>
      <c r="F1085" s="2">
        <f t="shared" ref="F1085:G1100" si="152">((F1084*13)+D1085)/14</f>
        <v>2.7933536246228938E-5</v>
      </c>
      <c r="G1085" s="2">
        <f t="shared" si="152"/>
        <v>7.9737681672589853E-3</v>
      </c>
      <c r="H1085" s="2">
        <f t="shared" si="148"/>
        <v>3.5031788810874348E-3</v>
      </c>
      <c r="I1085" s="2">
        <f t="shared" si="149"/>
        <v>0.34909494606620228</v>
      </c>
    </row>
    <row r="1086" spans="1:9" ht="13.5" x14ac:dyDescent="0.25">
      <c r="A1086" s="3">
        <f>TITRES_STAT!B1089</f>
        <v>43889</v>
      </c>
      <c r="B1086" s="5">
        <f>TITRES_STAT!D1089</f>
        <v>0.94</v>
      </c>
      <c r="C1086" s="2">
        <f t="shared" si="144"/>
        <v>-4.0000000000000036E-2</v>
      </c>
      <c r="D1086" s="2">
        <f t="shared" si="145"/>
        <v>0</v>
      </c>
      <c r="E1086" s="2">
        <f t="shared" si="146"/>
        <v>4.0000000000000036E-2</v>
      </c>
      <c r="F1086" s="2">
        <f t="shared" si="152"/>
        <v>2.5938283657212585E-5</v>
      </c>
      <c r="G1086" s="2">
        <f t="shared" si="152"/>
        <v>1.0261356155311917E-2</v>
      </c>
      <c r="H1086" s="2">
        <f t="shared" si="148"/>
        <v>2.52776370536416E-3</v>
      </c>
      <c r="I1086" s="2">
        <f t="shared" si="149"/>
        <v>0.25213902266622767</v>
      </c>
    </row>
    <row r="1087" spans="1:9" ht="13.5" x14ac:dyDescent="0.25">
      <c r="A1087" s="3">
        <f>TITRES_STAT!B1090</f>
        <v>43892</v>
      </c>
      <c r="B1087" s="5">
        <f>TITRES_STAT!D1090</f>
        <v>0.92</v>
      </c>
      <c r="C1087" s="2">
        <f t="shared" si="144"/>
        <v>-1.9999999999999907E-2</v>
      </c>
      <c r="D1087" s="2">
        <f t="shared" si="145"/>
        <v>0</v>
      </c>
      <c r="E1087" s="2">
        <f t="shared" si="146"/>
        <v>1.9999999999999907E-2</v>
      </c>
      <c r="F1087" s="2">
        <f t="shared" si="152"/>
        <v>2.4085549110268828E-5</v>
      </c>
      <c r="G1087" s="2">
        <f t="shared" si="152"/>
        <v>1.095697357278963E-2</v>
      </c>
      <c r="H1087" s="2">
        <f t="shared" si="148"/>
        <v>2.1981935933552388E-3</v>
      </c>
      <c r="I1087" s="2">
        <f t="shared" si="149"/>
        <v>0.21933721367763326</v>
      </c>
    </row>
    <row r="1088" spans="1:9" ht="13.5" x14ac:dyDescent="0.25">
      <c r="A1088" s="3">
        <f>TITRES_STAT!B1091</f>
        <v>43893</v>
      </c>
      <c r="B1088" s="5">
        <f>TITRES_STAT!D1091</f>
        <v>0.88</v>
      </c>
      <c r="C1088" s="2">
        <f t="shared" si="144"/>
        <v>-4.0000000000000036E-2</v>
      </c>
      <c r="D1088" s="2">
        <f t="shared" si="145"/>
        <v>0</v>
      </c>
      <c r="E1088" s="2">
        <f t="shared" si="146"/>
        <v>4.0000000000000036E-2</v>
      </c>
      <c r="F1088" s="2">
        <f t="shared" si="152"/>
        <v>2.2365152745249625E-5</v>
      </c>
      <c r="G1088" s="2">
        <f t="shared" si="152"/>
        <v>1.3031475460447516E-2</v>
      </c>
      <c r="H1088" s="2">
        <f t="shared" si="148"/>
        <v>1.7162410206834383E-3</v>
      </c>
      <c r="I1088" s="2">
        <f t="shared" si="149"/>
        <v>0.17133005839404802</v>
      </c>
    </row>
    <row r="1089" spans="1:9" ht="13.5" x14ac:dyDescent="0.25">
      <c r="A1089" s="3">
        <f>TITRES_STAT!B1092</f>
        <v>43894</v>
      </c>
      <c r="B1089" s="5">
        <f>TITRES_STAT!D1092</f>
        <v>0.85</v>
      </c>
      <c r="C1089" s="2">
        <f t="shared" si="144"/>
        <v>-3.0000000000000027E-2</v>
      </c>
      <c r="D1089" s="2">
        <f t="shared" si="145"/>
        <v>0</v>
      </c>
      <c r="E1089" s="2">
        <f t="shared" si="146"/>
        <v>3.0000000000000027E-2</v>
      </c>
      <c r="F1089" s="2">
        <f t="shared" si="152"/>
        <v>2.0767641834874653E-5</v>
      </c>
      <c r="G1089" s="2">
        <f t="shared" si="152"/>
        <v>1.4243512927558408E-2</v>
      </c>
      <c r="H1089" s="2">
        <f t="shared" si="148"/>
        <v>1.4580421234914129E-3</v>
      </c>
      <c r="I1089" s="2">
        <f t="shared" si="149"/>
        <v>0.14559193317771246</v>
      </c>
    </row>
    <row r="1090" spans="1:9" ht="13.5" x14ac:dyDescent="0.25">
      <c r="A1090" s="3">
        <f>TITRES_STAT!B1093</f>
        <v>43895</v>
      </c>
      <c r="B1090" s="5">
        <f>TITRES_STAT!D1093</f>
        <v>0.83</v>
      </c>
      <c r="C1090" s="2">
        <f t="shared" si="144"/>
        <v>-2.0000000000000018E-2</v>
      </c>
      <c r="D1090" s="2">
        <f t="shared" si="145"/>
        <v>0</v>
      </c>
      <c r="E1090" s="2">
        <f t="shared" si="146"/>
        <v>2.0000000000000018E-2</v>
      </c>
      <c r="F1090" s="2">
        <f t="shared" si="152"/>
        <v>1.9284238846669321E-5</v>
      </c>
      <c r="G1090" s="2">
        <f t="shared" si="152"/>
        <v>1.4654690575589952E-2</v>
      </c>
      <c r="H1090" s="2">
        <f t="shared" si="148"/>
        <v>1.3159089744815711E-3</v>
      </c>
      <c r="I1090" s="2">
        <f t="shared" si="149"/>
        <v>0.13141796337075107</v>
      </c>
    </row>
    <row r="1091" spans="1:9" ht="13.5" x14ac:dyDescent="0.25">
      <c r="A1091" s="3">
        <f>TITRES_STAT!B1094</f>
        <v>43896</v>
      </c>
      <c r="B1091" s="5">
        <f>TITRES_STAT!D1094</f>
        <v>0.83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1.7906793214764371E-5</v>
      </c>
      <c r="G1091" s="2">
        <f t="shared" si="152"/>
        <v>1.3607926963047813E-2</v>
      </c>
      <c r="H1091" s="2">
        <f t="shared" si="148"/>
        <v>1.3159089744815714E-3</v>
      </c>
      <c r="I1091" s="2">
        <f t="shared" si="149"/>
        <v>0.13141796337075107</v>
      </c>
    </row>
    <row r="1092" spans="1:9" ht="13.5" x14ac:dyDescent="0.25">
      <c r="A1092" s="3">
        <f>TITRES_STAT!B1095</f>
        <v>43899</v>
      </c>
      <c r="B1092" s="5">
        <f>TITRES_STAT!D1095</f>
        <v>0.83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1.6627736556566917E-5</v>
      </c>
      <c r="G1092" s="2">
        <f t="shared" si="152"/>
        <v>1.263593217997297E-2</v>
      </c>
      <c r="H1092" s="2">
        <f t="shared" si="148"/>
        <v>1.3159089744815714E-3</v>
      </c>
      <c r="I1092" s="2">
        <f t="shared" si="149"/>
        <v>0.13141796337075107</v>
      </c>
    </row>
    <row r="1093" spans="1:9" ht="13.5" x14ac:dyDescent="0.25">
      <c r="A1093" s="3">
        <f>TITRES_STAT!B1096</f>
        <v>43900</v>
      </c>
      <c r="B1093" s="5">
        <f>TITRES_STAT!D1096</f>
        <v>0.83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1.5440041088240708E-5</v>
      </c>
      <c r="G1093" s="2">
        <f t="shared" si="152"/>
        <v>1.1733365595689186E-2</v>
      </c>
      <c r="H1093" s="2">
        <f t="shared" si="148"/>
        <v>1.3159089744815714E-3</v>
      </c>
      <c r="I1093" s="2">
        <f t="shared" si="149"/>
        <v>0.13141796337075107</v>
      </c>
    </row>
    <row r="1094" spans="1:9" ht="13.5" x14ac:dyDescent="0.25">
      <c r="A1094" s="3">
        <f>TITRES_STAT!B1097</f>
        <v>43901</v>
      </c>
      <c r="B1094" s="5">
        <f>TITRES_STAT!D1097</f>
        <v>0.83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1.4337181010509228E-5</v>
      </c>
      <c r="G1094" s="2">
        <f t="shared" si="152"/>
        <v>1.0895268053139959E-2</v>
      </c>
      <c r="H1094" s="2">
        <f t="shared" si="148"/>
        <v>1.3159089744815711E-3</v>
      </c>
      <c r="I1094" s="2">
        <f t="shared" si="149"/>
        <v>0.13141796337075107</v>
      </c>
    </row>
    <row r="1095" spans="1:9" ht="13.5" x14ac:dyDescent="0.25">
      <c r="A1095" s="3">
        <f>TITRES_STAT!B1098</f>
        <v>43902</v>
      </c>
      <c r="B1095" s="5">
        <f>TITRES_STAT!D1098</f>
        <v>0.83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1.3313096652615711E-5</v>
      </c>
      <c r="G1095" s="2">
        <f t="shared" si="152"/>
        <v>1.0117034620772819E-2</v>
      </c>
      <c r="H1095" s="2">
        <f t="shared" si="148"/>
        <v>1.3159089744815711E-3</v>
      </c>
      <c r="I1095" s="2">
        <f t="shared" si="149"/>
        <v>0.13141796337075107</v>
      </c>
    </row>
    <row r="1096" spans="1:9" ht="13.5" x14ac:dyDescent="0.25">
      <c r="A1096" s="3">
        <f>TITRES_STAT!B1099</f>
        <v>43903</v>
      </c>
      <c r="B1096" s="5">
        <f>TITRES_STAT!D1099</f>
        <v>0.83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1.2362161177428876E-5</v>
      </c>
      <c r="G1096" s="2">
        <f t="shared" si="152"/>
        <v>9.3943892907176179E-3</v>
      </c>
      <c r="H1096" s="2">
        <f t="shared" si="148"/>
        <v>1.3159089744815711E-3</v>
      </c>
      <c r="I1096" s="2">
        <f t="shared" si="149"/>
        <v>0.13141796337075107</v>
      </c>
    </row>
    <row r="1097" spans="1:9" ht="13.5" x14ac:dyDescent="0.25">
      <c r="A1097" s="3">
        <f>TITRES_STAT!B1100</f>
        <v>43906</v>
      </c>
      <c r="B1097" s="5">
        <f>TITRES_STAT!D1100</f>
        <v>0.83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1.1479149664755386E-5</v>
      </c>
      <c r="G1097" s="2">
        <f t="shared" si="152"/>
        <v>8.7233614842377877E-3</v>
      </c>
      <c r="H1097" s="2">
        <f t="shared" si="148"/>
        <v>1.3159089744815714E-3</v>
      </c>
      <c r="I1097" s="2">
        <f t="shared" si="149"/>
        <v>0.13141796337075107</v>
      </c>
    </row>
    <row r="1098" spans="1:9" ht="13.5" x14ac:dyDescent="0.25">
      <c r="A1098" s="3">
        <f>TITRES_STAT!B1101</f>
        <v>43907</v>
      </c>
      <c r="B1098" s="5">
        <f>TITRES_STAT!D1101</f>
        <v>0.8</v>
      </c>
      <c r="C1098" s="2">
        <f t="shared" si="153"/>
        <v>-2.9999999999999916E-2</v>
      </c>
      <c r="D1098" s="2">
        <f t="shared" si="154"/>
        <v>0</v>
      </c>
      <c r="E1098" s="2">
        <f t="shared" si="155"/>
        <v>2.9999999999999916E-2</v>
      </c>
      <c r="F1098" s="2">
        <f t="shared" si="152"/>
        <v>1.0659210402987145E-5</v>
      </c>
      <c r="G1098" s="2">
        <f t="shared" si="152"/>
        <v>1.0243121378220798E-2</v>
      </c>
      <c r="H1098" s="2">
        <f t="shared" si="148"/>
        <v>1.0406213115516766E-3</v>
      </c>
      <c r="I1098" s="2">
        <f t="shared" si="149"/>
        <v>0.1039539544547381</v>
      </c>
    </row>
    <row r="1099" spans="1:9" ht="13.5" x14ac:dyDescent="0.25">
      <c r="A1099" s="3">
        <f>TITRES_STAT!B1102</f>
        <v>43908</v>
      </c>
      <c r="B1099" s="5">
        <f>TITRES_STAT!D1102</f>
        <v>0.78</v>
      </c>
      <c r="C1099" s="2">
        <f t="shared" si="153"/>
        <v>-2.0000000000000018E-2</v>
      </c>
      <c r="D1099" s="2">
        <f t="shared" si="154"/>
        <v>0</v>
      </c>
      <c r="E1099" s="2">
        <f t="shared" si="155"/>
        <v>2.0000000000000018E-2</v>
      </c>
      <c r="F1099" s="2">
        <f t="shared" si="152"/>
        <v>9.8978382313452055E-6</v>
      </c>
      <c r="G1099" s="2">
        <f t="shared" si="152"/>
        <v>1.0940041279776455E-2</v>
      </c>
      <c r="H1099" s="2">
        <f t="shared" si="148"/>
        <v>9.0473499854540351E-4</v>
      </c>
      <c r="I1099" s="2">
        <f t="shared" si="149"/>
        <v>9.0391719302502338E-2</v>
      </c>
    </row>
    <row r="1100" spans="1:9" ht="13.5" x14ac:dyDescent="0.25">
      <c r="A1100" s="3">
        <f>TITRES_STAT!B1103</f>
        <v>43909</v>
      </c>
      <c r="B1100" s="5">
        <f>TITRES_STAT!D1103</f>
        <v>0.78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9.1908497862491201E-6</v>
      </c>
      <c r="G1100" s="2">
        <f t="shared" si="152"/>
        <v>1.0158609759792422E-2</v>
      </c>
      <c r="H1100" s="2">
        <f t="shared" si="148"/>
        <v>9.0473499854540362E-4</v>
      </c>
      <c r="I1100" s="2">
        <f t="shared" si="149"/>
        <v>9.0391719302502338E-2</v>
      </c>
    </row>
    <row r="1101" spans="1:9" ht="13.5" x14ac:dyDescent="0.25">
      <c r="A1101" s="3">
        <f>TITRES_STAT!B1104</f>
        <v>43913</v>
      </c>
      <c r="B1101" s="5">
        <f>TITRES_STAT!D1104</f>
        <v>0.78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8.5343605158027543E-6</v>
      </c>
      <c r="G1101" s="2">
        <f t="shared" si="156"/>
        <v>9.4329947769501068E-3</v>
      </c>
      <c r="H1101" s="2">
        <f t="shared" si="148"/>
        <v>9.0473499854540362E-4</v>
      </c>
      <c r="I1101" s="2">
        <f t="shared" si="149"/>
        <v>9.0391719302502338E-2</v>
      </c>
    </row>
    <row r="1102" spans="1:9" ht="13.5" x14ac:dyDescent="0.25">
      <c r="A1102" s="3">
        <f>TITRES_STAT!B1105</f>
        <v>43914</v>
      </c>
      <c r="B1102" s="5">
        <f>TITRES_STAT!D1105</f>
        <v>0.78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7.9247633361025578E-6</v>
      </c>
      <c r="G1102" s="2">
        <f t="shared" si="156"/>
        <v>8.7592094357393843E-3</v>
      </c>
      <c r="H1102" s="2">
        <f t="shared" si="148"/>
        <v>9.0473499854540362E-4</v>
      </c>
      <c r="I1102" s="2">
        <f t="shared" si="149"/>
        <v>9.0391719302502338E-2</v>
      </c>
    </row>
    <row r="1103" spans="1:9" ht="13.5" x14ac:dyDescent="0.25">
      <c r="A1103" s="3">
        <f>TITRES_STAT!B1106</f>
        <v>43915</v>
      </c>
      <c r="B1103" s="5">
        <f>TITRES_STAT!D1106</f>
        <v>0.78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7.3587088120952325E-6</v>
      </c>
      <c r="G1103" s="2">
        <f t="shared" si="156"/>
        <v>8.1335516189008569E-3</v>
      </c>
      <c r="H1103" s="2">
        <f t="shared" si="148"/>
        <v>9.0473499854540373E-4</v>
      </c>
      <c r="I1103" s="2">
        <f t="shared" si="149"/>
        <v>9.0391719302502338E-2</v>
      </c>
    </row>
    <row r="1104" spans="1:9" ht="13.5" x14ac:dyDescent="0.25">
      <c r="A1104" s="3">
        <f>TITRES_STAT!B1107</f>
        <v>43916</v>
      </c>
      <c r="B1104" s="5">
        <f>TITRES_STAT!D1107</f>
        <v>0.78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6.8330867540884301E-6</v>
      </c>
      <c r="G1104" s="2">
        <f t="shared" si="156"/>
        <v>7.552583646122225E-3</v>
      </c>
      <c r="H1104" s="2">
        <f t="shared" si="148"/>
        <v>9.0473499854540362E-4</v>
      </c>
      <c r="I1104" s="2">
        <f t="shared" si="149"/>
        <v>9.0391719302502338E-2</v>
      </c>
    </row>
    <row r="1105" spans="1:9" ht="13.5" x14ac:dyDescent="0.25">
      <c r="A1105" s="3">
        <f>TITRES_STAT!B1108</f>
        <v>43917</v>
      </c>
      <c r="B1105" s="5">
        <f>TITRES_STAT!D1108</f>
        <v>0.78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6.3450091287963993E-6</v>
      </c>
      <c r="G1105" s="2">
        <f t="shared" si="156"/>
        <v>7.0131133856849229E-3</v>
      </c>
      <c r="H1105" s="2">
        <f t="shared" ref="H1105:H1168" si="157">F1105/G1105</f>
        <v>9.0473499854540362E-4</v>
      </c>
      <c r="I1105" s="2">
        <f t="shared" ref="I1105:I1168" si="158">IF(G1105=0,100,100-(100/(1+H1105)))</f>
        <v>9.0391719302502338E-2</v>
      </c>
    </row>
    <row r="1106" spans="1:9" ht="13.5" x14ac:dyDescent="0.25">
      <c r="A1106" s="3">
        <f>TITRES_STAT!B1109</f>
        <v>43920</v>
      </c>
      <c r="B1106" s="5">
        <f>TITRES_STAT!D1109</f>
        <v>0.78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5.8917941910252279E-6</v>
      </c>
      <c r="G1106" s="2">
        <f t="shared" si="156"/>
        <v>6.5121767152788567E-3</v>
      </c>
      <c r="H1106" s="2">
        <f t="shared" si="157"/>
        <v>9.0473499854540362E-4</v>
      </c>
      <c r="I1106" s="2">
        <f t="shared" si="158"/>
        <v>9.0391719302502338E-2</v>
      </c>
    </row>
    <row r="1107" spans="1:9" ht="13.5" x14ac:dyDescent="0.25">
      <c r="A1107" s="3">
        <f>TITRES_STAT!B1110</f>
        <v>43921</v>
      </c>
      <c r="B1107" s="5">
        <f>TITRES_STAT!D1110</f>
        <v>0.78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5.4709517488091398E-6</v>
      </c>
      <c r="G1107" s="2">
        <f t="shared" si="156"/>
        <v>6.047021235616081E-3</v>
      </c>
      <c r="H1107" s="2">
        <f t="shared" si="157"/>
        <v>9.0473499854540362E-4</v>
      </c>
      <c r="I1107" s="2">
        <f t="shared" si="158"/>
        <v>9.0391719302502338E-2</v>
      </c>
    </row>
    <row r="1108" spans="1:9" ht="13.5" x14ac:dyDescent="0.25">
      <c r="A1108" s="3">
        <f>TITRES_STAT!B1111</f>
        <v>43922</v>
      </c>
      <c r="B1108" s="5">
        <f>TITRES_STAT!D1111</f>
        <v>0.78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5.0801694810370583E-6</v>
      </c>
      <c r="G1108" s="2">
        <f t="shared" si="156"/>
        <v>5.6150911473577892E-3</v>
      </c>
      <c r="H1108" s="2">
        <f t="shared" si="157"/>
        <v>9.0473499854540362E-4</v>
      </c>
      <c r="I1108" s="2">
        <f t="shared" si="158"/>
        <v>9.0391719302502338E-2</v>
      </c>
    </row>
    <row r="1109" spans="1:9" ht="13.5" x14ac:dyDescent="0.25">
      <c r="A1109" s="3">
        <f>TITRES_STAT!B1112</f>
        <v>43923</v>
      </c>
      <c r="B1109" s="5">
        <f>TITRES_STAT!D1112</f>
        <v>0.78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4.7173002323915542E-6</v>
      </c>
      <c r="G1109" s="2">
        <f t="shared" si="156"/>
        <v>5.2140132082608035E-3</v>
      </c>
      <c r="H1109" s="2">
        <f t="shared" si="157"/>
        <v>9.0473499854540384E-4</v>
      </c>
      <c r="I1109" s="2">
        <f t="shared" si="158"/>
        <v>9.0391719302502338E-2</v>
      </c>
    </row>
    <row r="1110" spans="1:9" ht="13.5" x14ac:dyDescent="0.25">
      <c r="A1110" s="3">
        <f>TITRES_STAT!B1113</f>
        <v>43924</v>
      </c>
      <c r="B1110" s="5">
        <f>TITRES_STAT!D1113</f>
        <v>0.78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4.3803502157921579E-6</v>
      </c>
      <c r="G1110" s="2">
        <f t="shared" si="156"/>
        <v>4.8415836933850317E-3</v>
      </c>
      <c r="H1110" s="2">
        <f t="shared" si="157"/>
        <v>9.0473499854540394E-4</v>
      </c>
      <c r="I1110" s="2">
        <f t="shared" si="158"/>
        <v>9.0391719302502338E-2</v>
      </c>
    </row>
    <row r="1111" spans="1:9" ht="13.5" x14ac:dyDescent="0.25">
      <c r="A1111" s="3">
        <f>TITRES_STAT!B1114</f>
        <v>43927</v>
      </c>
      <c r="B1111" s="5">
        <f>TITRES_STAT!D1114</f>
        <v>0.78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4.0674680575212896E-6</v>
      </c>
      <c r="G1111" s="2">
        <f t="shared" si="156"/>
        <v>4.495756286714672E-3</v>
      </c>
      <c r="H1111" s="2">
        <f t="shared" si="157"/>
        <v>9.0473499854540394E-4</v>
      </c>
      <c r="I1111" s="2">
        <f t="shared" si="158"/>
        <v>9.0391719302502338E-2</v>
      </c>
    </row>
    <row r="1112" spans="1:9" ht="13.5" x14ac:dyDescent="0.25">
      <c r="A1112" s="3">
        <f>TITRES_STAT!B1115</f>
        <v>43928</v>
      </c>
      <c r="B1112" s="5">
        <f>TITRES_STAT!D1115</f>
        <v>0.78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3.7769346248411973E-6</v>
      </c>
      <c r="G1112" s="2">
        <f t="shared" si="156"/>
        <v>4.1746308376636237E-3</v>
      </c>
      <c r="H1112" s="2">
        <f t="shared" si="157"/>
        <v>9.0473499854540405E-4</v>
      </c>
      <c r="I1112" s="2">
        <f t="shared" si="158"/>
        <v>9.0391719302502338E-2</v>
      </c>
    </row>
    <row r="1113" spans="1:9" ht="13.5" x14ac:dyDescent="0.25">
      <c r="A1113" s="3">
        <f>TITRES_STAT!B1116</f>
        <v>43929</v>
      </c>
      <c r="B1113" s="5">
        <f>TITRES_STAT!D1116</f>
        <v>0.78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3.5071535802096832E-6</v>
      </c>
      <c r="G1113" s="2">
        <f t="shared" si="156"/>
        <v>3.8764429206876506E-3</v>
      </c>
      <c r="H1113" s="2">
        <f t="shared" si="157"/>
        <v>9.0473499854540405E-4</v>
      </c>
      <c r="I1113" s="2">
        <f t="shared" si="158"/>
        <v>9.0391719302502338E-2</v>
      </c>
    </row>
    <row r="1114" spans="1:9" ht="13.5" x14ac:dyDescent="0.25">
      <c r="A1114" s="3">
        <f>TITRES_STAT!B1117</f>
        <v>43934</v>
      </c>
      <c r="B1114" s="5">
        <f>TITRES_STAT!D1117</f>
        <v>0.78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3.2566426101947058E-6</v>
      </c>
      <c r="G1114" s="2">
        <f t="shared" si="156"/>
        <v>3.599554140638533E-3</v>
      </c>
      <c r="H1114" s="2">
        <f t="shared" si="157"/>
        <v>9.0473499854540394E-4</v>
      </c>
      <c r="I1114" s="2">
        <f t="shared" si="158"/>
        <v>9.0391719302502338E-2</v>
      </c>
    </row>
    <row r="1115" spans="1:9" ht="13.5" x14ac:dyDescent="0.25">
      <c r="A1115" s="3">
        <f>TITRES_STAT!B1118</f>
        <v>43935</v>
      </c>
      <c r="B1115" s="5">
        <f>TITRES_STAT!D1118</f>
        <v>0.78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3.0240252808950838E-6</v>
      </c>
      <c r="G1115" s="2">
        <f t="shared" si="156"/>
        <v>3.3424431305929233E-3</v>
      </c>
      <c r="H1115" s="2">
        <f t="shared" si="157"/>
        <v>9.0473499854540394E-4</v>
      </c>
      <c r="I1115" s="2">
        <f t="shared" si="158"/>
        <v>9.0391719302502338E-2</v>
      </c>
    </row>
    <row r="1116" spans="1:9" ht="13.5" x14ac:dyDescent="0.25">
      <c r="A1116" s="3">
        <f>TITRES_STAT!B1119</f>
        <v>43936</v>
      </c>
      <c r="B1116" s="5">
        <f>TITRES_STAT!D1119</f>
        <v>0.78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2.8080234751168636E-6</v>
      </c>
      <c r="G1116" s="2">
        <f t="shared" si="156"/>
        <v>3.1036971926934288E-3</v>
      </c>
      <c r="H1116" s="2">
        <f t="shared" si="157"/>
        <v>9.0473499854540394E-4</v>
      </c>
      <c r="I1116" s="2">
        <f t="shared" si="158"/>
        <v>9.0391719302502338E-2</v>
      </c>
    </row>
    <row r="1117" spans="1:9" ht="13.5" x14ac:dyDescent="0.25">
      <c r="A1117" s="3">
        <f>TITRES_STAT!B1120</f>
        <v>43937</v>
      </c>
      <c r="B1117" s="5">
        <f>TITRES_STAT!D1120</f>
        <v>0.78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2.6074503697513736E-6</v>
      </c>
      <c r="G1117" s="2">
        <f t="shared" si="159"/>
        <v>2.8820045360724695E-3</v>
      </c>
      <c r="H1117" s="2">
        <f t="shared" si="157"/>
        <v>9.0473499854540405E-4</v>
      </c>
      <c r="I1117" s="2">
        <f t="shared" si="158"/>
        <v>9.0391719302502338E-2</v>
      </c>
    </row>
    <row r="1118" spans="1:9" ht="13.5" x14ac:dyDescent="0.25">
      <c r="A1118" s="3">
        <f>TITRES_STAT!B1121</f>
        <v>43938</v>
      </c>
      <c r="B1118" s="5">
        <f>TITRES_STAT!D1121</f>
        <v>0.78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2.4212039147691328E-6</v>
      </c>
      <c r="G1118" s="2">
        <f t="shared" si="159"/>
        <v>2.6761470692101504E-3</v>
      </c>
      <c r="H1118" s="2">
        <f t="shared" si="157"/>
        <v>9.0473499854540405E-4</v>
      </c>
      <c r="I1118" s="2">
        <f t="shared" si="158"/>
        <v>9.0391719302502338E-2</v>
      </c>
    </row>
    <row r="1119" spans="1:9" ht="13.5" x14ac:dyDescent="0.25">
      <c r="A1119" s="3">
        <f>TITRES_STAT!B1122</f>
        <v>43941</v>
      </c>
      <c r="B1119" s="5">
        <f>TITRES_STAT!D1122</f>
        <v>0.78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2.2482607779999089E-6</v>
      </c>
      <c r="G1119" s="2">
        <f t="shared" si="159"/>
        <v>2.4849937071237112E-3</v>
      </c>
      <c r="H1119" s="2">
        <f t="shared" si="157"/>
        <v>9.0473499854540394E-4</v>
      </c>
      <c r="I1119" s="2">
        <f t="shared" si="158"/>
        <v>9.0391719302502338E-2</v>
      </c>
    </row>
    <row r="1120" spans="1:9" ht="13.5" x14ac:dyDescent="0.25">
      <c r="A1120" s="3">
        <f>TITRES_STAT!B1123</f>
        <v>43942</v>
      </c>
      <c r="B1120" s="5">
        <f>TITRES_STAT!D1123</f>
        <v>0.78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2.0876707224284871E-6</v>
      </c>
      <c r="G1120" s="2">
        <f t="shared" si="159"/>
        <v>2.3074941566148745E-3</v>
      </c>
      <c r="H1120" s="2">
        <f t="shared" si="157"/>
        <v>9.0473499854540416E-4</v>
      </c>
      <c r="I1120" s="2">
        <f t="shared" si="158"/>
        <v>9.0391719302502338E-2</v>
      </c>
    </row>
    <row r="1121" spans="1:9" ht="13.5" x14ac:dyDescent="0.25">
      <c r="A1121" s="3">
        <f>TITRES_STAT!B1124</f>
        <v>43943</v>
      </c>
      <c r="B1121" s="5">
        <f>TITRES_STAT!D1124</f>
        <v>0.78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1.9385513851121667E-6</v>
      </c>
      <c r="G1121" s="2">
        <f t="shared" si="159"/>
        <v>2.1426731454280978E-3</v>
      </c>
      <c r="H1121" s="2">
        <f t="shared" si="157"/>
        <v>9.0473499854540416E-4</v>
      </c>
      <c r="I1121" s="2">
        <f t="shared" si="158"/>
        <v>9.0391719302502338E-2</v>
      </c>
    </row>
    <row r="1122" spans="1:9" ht="13.5" x14ac:dyDescent="0.25">
      <c r="A1122" s="3">
        <f>TITRES_STAT!B1125</f>
        <v>43944</v>
      </c>
      <c r="B1122" s="5">
        <f>TITRES_STAT!D1125</f>
        <v>0.78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1.8000834290327262E-6</v>
      </c>
      <c r="G1122" s="2">
        <f t="shared" si="159"/>
        <v>1.9896250636118051E-3</v>
      </c>
      <c r="H1122" s="2">
        <f t="shared" si="157"/>
        <v>9.0473499854540416E-4</v>
      </c>
      <c r="I1122" s="2">
        <f t="shared" si="158"/>
        <v>9.0391719302502338E-2</v>
      </c>
    </row>
    <row r="1123" spans="1:9" ht="13.5" x14ac:dyDescent="0.25">
      <c r="A1123" s="3">
        <f>TITRES_STAT!B1126</f>
        <v>43945</v>
      </c>
      <c r="B1123" s="5">
        <f>TITRES_STAT!D1126</f>
        <v>0.78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1.6715060412446744E-6</v>
      </c>
      <c r="G1123" s="2">
        <f t="shared" si="159"/>
        <v>1.8475089876395334E-3</v>
      </c>
      <c r="H1123" s="2">
        <f t="shared" si="157"/>
        <v>9.0473499854540416E-4</v>
      </c>
      <c r="I1123" s="2">
        <f t="shared" si="158"/>
        <v>9.0391719302502338E-2</v>
      </c>
    </row>
    <row r="1124" spans="1:9" ht="13.5" x14ac:dyDescent="0.25">
      <c r="A1124" s="3">
        <f>TITRES_STAT!B1127</f>
        <v>43948</v>
      </c>
      <c r="B1124" s="5">
        <f>TITRES_STAT!D1127</f>
        <v>0.78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1.5521127525843403E-6</v>
      </c>
      <c r="G1124" s="2">
        <f t="shared" si="159"/>
        <v>1.7155440599509952E-3</v>
      </c>
      <c r="H1124" s="2">
        <f t="shared" si="157"/>
        <v>9.0473499854540416E-4</v>
      </c>
      <c r="I1124" s="2">
        <f t="shared" si="158"/>
        <v>9.0391719302502338E-2</v>
      </c>
    </row>
    <row r="1125" spans="1:9" ht="13.5" x14ac:dyDescent="0.25">
      <c r="A1125" s="3">
        <f>TITRES_STAT!B1128</f>
        <v>43949</v>
      </c>
      <c r="B1125" s="5">
        <f>TITRES_STAT!D1128</f>
        <v>0.78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1.4412475559711731E-6</v>
      </c>
      <c r="G1125" s="2">
        <f t="shared" si="159"/>
        <v>1.5930051985259242E-3</v>
      </c>
      <c r="H1125" s="2">
        <f t="shared" si="157"/>
        <v>9.0473499854540405E-4</v>
      </c>
      <c r="I1125" s="2">
        <f t="shared" si="158"/>
        <v>9.0391719302502338E-2</v>
      </c>
    </row>
    <row r="1126" spans="1:9" ht="13.5" x14ac:dyDescent="0.25">
      <c r="A1126" s="3">
        <f>TITRES_STAT!B1129</f>
        <v>43950</v>
      </c>
      <c r="B1126" s="5">
        <f>TITRES_STAT!D1129</f>
        <v>0.78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1.3383013019732323E-6</v>
      </c>
      <c r="G1126" s="2">
        <f t="shared" si="159"/>
        <v>1.4792191129169296E-3</v>
      </c>
      <c r="H1126" s="2">
        <f t="shared" si="157"/>
        <v>9.0473499854540416E-4</v>
      </c>
      <c r="I1126" s="2">
        <f t="shared" si="158"/>
        <v>9.0391719302502338E-2</v>
      </c>
    </row>
    <row r="1127" spans="1:9" ht="13.5" x14ac:dyDescent="0.25">
      <c r="A1127" s="3">
        <f>TITRES_STAT!B1130</f>
        <v>43951</v>
      </c>
      <c r="B1127" s="5">
        <f>TITRES_STAT!D1130</f>
        <v>0.78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1.242708351832287E-6</v>
      </c>
      <c r="G1127" s="2">
        <f t="shared" si="159"/>
        <v>1.3735606048514346E-3</v>
      </c>
      <c r="H1127" s="2">
        <f t="shared" si="157"/>
        <v>9.0473499854540405E-4</v>
      </c>
      <c r="I1127" s="2">
        <f t="shared" si="158"/>
        <v>9.0391719302502338E-2</v>
      </c>
    </row>
    <row r="1128" spans="1:9" ht="13.5" x14ac:dyDescent="0.25">
      <c r="A1128" s="3">
        <f>TITRES_STAT!B1131</f>
        <v>43955</v>
      </c>
      <c r="B1128" s="5">
        <f>TITRES_STAT!D1131</f>
        <v>0.78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1.1539434695585523E-6</v>
      </c>
      <c r="G1128" s="2">
        <f t="shared" si="159"/>
        <v>1.2754491330763322E-3</v>
      </c>
      <c r="H1128" s="2">
        <f t="shared" si="157"/>
        <v>9.0473499854540405E-4</v>
      </c>
      <c r="I1128" s="2">
        <f t="shared" si="158"/>
        <v>9.0391719302502338E-2</v>
      </c>
    </row>
    <row r="1129" spans="1:9" ht="13.5" x14ac:dyDescent="0.25">
      <c r="A1129" s="3">
        <f>TITRES_STAT!B1132</f>
        <v>43956</v>
      </c>
      <c r="B1129" s="5">
        <f>TITRES_STAT!D1132</f>
        <v>0.78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1.0715189360186556E-6</v>
      </c>
      <c r="G1129" s="2">
        <f t="shared" si="159"/>
        <v>1.1843456235708799E-3</v>
      </c>
      <c r="H1129" s="2">
        <f t="shared" si="157"/>
        <v>9.0473499854540394E-4</v>
      </c>
      <c r="I1129" s="2">
        <f t="shared" si="158"/>
        <v>9.0391719302502338E-2</v>
      </c>
    </row>
    <row r="1130" spans="1:9" ht="13.5" x14ac:dyDescent="0.25">
      <c r="A1130" s="3">
        <f>TITRES_STAT!B1133</f>
        <v>43957</v>
      </c>
      <c r="B1130" s="5">
        <f>TITRES_STAT!D1133</f>
        <v>0.76</v>
      </c>
      <c r="C1130" s="2">
        <f t="shared" si="153"/>
        <v>-2.0000000000000018E-2</v>
      </c>
      <c r="D1130" s="2">
        <f t="shared" si="154"/>
        <v>0</v>
      </c>
      <c r="E1130" s="2">
        <f t="shared" si="155"/>
        <v>2.0000000000000018E-2</v>
      </c>
      <c r="F1130" s="2">
        <f t="shared" si="159"/>
        <v>9.9498186916018027E-7</v>
      </c>
      <c r="G1130" s="2">
        <f t="shared" si="159"/>
        <v>2.5283209361729613E-3</v>
      </c>
      <c r="H1130" s="2">
        <f t="shared" si="157"/>
        <v>3.9353463989672628E-4</v>
      </c>
      <c r="I1130" s="2">
        <f t="shared" si="158"/>
        <v>3.9337983130636189E-2</v>
      </c>
    </row>
    <row r="1131" spans="1:9" ht="13.5" x14ac:dyDescent="0.25">
      <c r="A1131" s="3">
        <f>TITRES_STAT!B1134</f>
        <v>43958</v>
      </c>
      <c r="B1131" s="5">
        <f>TITRES_STAT!D1134</f>
        <v>0.76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9.2391173564873879E-7</v>
      </c>
      <c r="G1131" s="2">
        <f t="shared" si="159"/>
        <v>2.3477265835891784E-3</v>
      </c>
      <c r="H1131" s="2">
        <f t="shared" si="157"/>
        <v>3.9353463989672628E-4</v>
      </c>
      <c r="I1131" s="2">
        <f t="shared" si="158"/>
        <v>3.9337983130636189E-2</v>
      </c>
    </row>
    <row r="1132" spans="1:9" ht="13.5" x14ac:dyDescent="0.25">
      <c r="A1132" s="3">
        <f>TITRES_STAT!B1135</f>
        <v>43959</v>
      </c>
      <c r="B1132" s="5">
        <f>TITRES_STAT!D1135</f>
        <v>0.76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8.5791804024525742E-7</v>
      </c>
      <c r="G1132" s="2">
        <f t="shared" si="159"/>
        <v>2.1800318276185226E-3</v>
      </c>
      <c r="H1132" s="2">
        <f t="shared" si="157"/>
        <v>3.9353463989672634E-4</v>
      </c>
      <c r="I1132" s="2">
        <f t="shared" si="158"/>
        <v>3.9337983130636189E-2</v>
      </c>
    </row>
    <row r="1133" spans="1:9" ht="13.5" x14ac:dyDescent="0.25">
      <c r="A1133" s="3">
        <f>TITRES_STAT!B1136</f>
        <v>43962</v>
      </c>
      <c r="B1133" s="5">
        <f>TITRES_STAT!D1136</f>
        <v>0.76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7.9663818022773903E-7</v>
      </c>
      <c r="G1133" s="2">
        <f t="shared" si="160"/>
        <v>2.024315268502914E-3</v>
      </c>
      <c r="H1133" s="2">
        <f t="shared" si="157"/>
        <v>3.9353463989672628E-4</v>
      </c>
      <c r="I1133" s="2">
        <f t="shared" si="158"/>
        <v>3.9337983130636189E-2</v>
      </c>
    </row>
    <row r="1134" spans="1:9" ht="13.5" x14ac:dyDescent="0.25">
      <c r="A1134" s="3">
        <f>TITRES_STAT!B1137</f>
        <v>43963</v>
      </c>
      <c r="B1134" s="5">
        <f>TITRES_STAT!D1137</f>
        <v>0.76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7.3973545306861491E-7</v>
      </c>
      <c r="G1134" s="2">
        <f t="shared" si="160"/>
        <v>1.8797213207527059E-3</v>
      </c>
      <c r="H1134" s="2">
        <f t="shared" si="157"/>
        <v>3.9353463989672634E-4</v>
      </c>
      <c r="I1134" s="2">
        <f t="shared" si="158"/>
        <v>3.9337983130636189E-2</v>
      </c>
    </row>
    <row r="1135" spans="1:9" ht="13.5" x14ac:dyDescent="0.25">
      <c r="A1135" s="3">
        <f>TITRES_STAT!B1138</f>
        <v>43964</v>
      </c>
      <c r="B1135" s="5">
        <f>TITRES_STAT!D1138</f>
        <v>0.76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6.8689720642085665E-7</v>
      </c>
      <c r="G1135" s="2">
        <f t="shared" si="160"/>
        <v>1.7454555121275126E-3</v>
      </c>
      <c r="H1135" s="2">
        <f t="shared" si="157"/>
        <v>3.9353463989672628E-4</v>
      </c>
      <c r="I1135" s="2">
        <f t="shared" si="158"/>
        <v>3.9337983130636189E-2</v>
      </c>
    </row>
    <row r="1136" spans="1:9" ht="13.5" x14ac:dyDescent="0.25">
      <c r="A1136" s="3">
        <f>TITRES_STAT!B1139</f>
        <v>43965</v>
      </c>
      <c r="B1136" s="5">
        <f>TITRES_STAT!D1139</f>
        <v>0.74</v>
      </c>
      <c r="C1136" s="2">
        <f t="shared" si="153"/>
        <v>-2.0000000000000018E-2</v>
      </c>
      <c r="D1136" s="2">
        <f t="shared" si="154"/>
        <v>0</v>
      </c>
      <c r="E1136" s="2">
        <f t="shared" si="155"/>
        <v>2.0000000000000018E-2</v>
      </c>
      <c r="F1136" s="2">
        <f t="shared" si="160"/>
        <v>6.3783312024793833E-7</v>
      </c>
      <c r="G1136" s="2">
        <f t="shared" si="160"/>
        <v>3.0493515469755491E-3</v>
      </c>
      <c r="H1136" s="2">
        <f t="shared" si="157"/>
        <v>2.0917008433500001E-4</v>
      </c>
      <c r="I1136" s="2">
        <f t="shared" si="158"/>
        <v>2.0912634136053043E-2</v>
      </c>
    </row>
    <row r="1137" spans="1:9" ht="13.5" x14ac:dyDescent="0.25">
      <c r="A1137" s="3">
        <f>TITRES_STAT!B1140</f>
        <v>43966</v>
      </c>
      <c r="B1137" s="5">
        <f>TITRES_STAT!D1140</f>
        <v>0.72</v>
      </c>
      <c r="C1137" s="2">
        <f t="shared" si="153"/>
        <v>-2.0000000000000018E-2</v>
      </c>
      <c r="D1137" s="2">
        <f t="shared" si="154"/>
        <v>0</v>
      </c>
      <c r="E1137" s="2">
        <f t="shared" si="155"/>
        <v>2.0000000000000018E-2</v>
      </c>
      <c r="F1137" s="2">
        <f t="shared" si="160"/>
        <v>5.922736116587998E-7</v>
      </c>
      <c r="G1137" s="2">
        <f t="shared" si="160"/>
        <v>4.2601121507630114E-3</v>
      </c>
      <c r="H1137" s="2">
        <f t="shared" si="157"/>
        <v>1.3902770413044645E-4</v>
      </c>
      <c r="I1137" s="2">
        <f t="shared" si="158"/>
        <v>1.3900837811476663E-2</v>
      </c>
    </row>
    <row r="1138" spans="1:9" ht="13.5" x14ac:dyDescent="0.25">
      <c r="A1138" s="3">
        <f>TITRES_STAT!B1141</f>
        <v>43969</v>
      </c>
      <c r="B1138" s="5">
        <f>TITRES_STAT!D1141</f>
        <v>0.72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5.4996835368317125E-7</v>
      </c>
      <c r="G1138" s="2">
        <f t="shared" si="160"/>
        <v>3.9558184257085108E-3</v>
      </c>
      <c r="H1138" s="2">
        <f t="shared" si="157"/>
        <v>1.3902770413044645E-4</v>
      </c>
      <c r="I1138" s="2">
        <f t="shared" si="158"/>
        <v>1.3900837811476663E-2</v>
      </c>
    </row>
    <row r="1139" spans="1:9" ht="13.5" x14ac:dyDescent="0.25">
      <c r="A1139" s="3">
        <f>TITRES_STAT!B1142</f>
        <v>43970</v>
      </c>
      <c r="B1139" s="5">
        <f>TITRES_STAT!D1142</f>
        <v>0.72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5.1068489984865904E-7</v>
      </c>
      <c r="G1139" s="2">
        <f t="shared" si="160"/>
        <v>3.6732599667293315E-3</v>
      </c>
      <c r="H1139" s="2">
        <f t="shared" si="157"/>
        <v>1.3902770413044645E-4</v>
      </c>
      <c r="I1139" s="2">
        <f t="shared" si="158"/>
        <v>1.3900837811476663E-2</v>
      </c>
    </row>
    <row r="1140" spans="1:9" ht="13.5" x14ac:dyDescent="0.25">
      <c r="A1140" s="3">
        <f>TITRES_STAT!B1143</f>
        <v>43971</v>
      </c>
      <c r="B1140" s="5">
        <f>TITRES_STAT!D1143</f>
        <v>0.7</v>
      </c>
      <c r="C1140" s="2">
        <f t="shared" si="153"/>
        <v>-2.0000000000000018E-2</v>
      </c>
      <c r="D1140" s="2">
        <f t="shared" si="154"/>
        <v>0</v>
      </c>
      <c r="E1140" s="2">
        <f t="shared" si="155"/>
        <v>2.0000000000000018E-2</v>
      </c>
      <c r="F1140" s="2">
        <f t="shared" si="160"/>
        <v>4.7420740700232624E-7</v>
      </c>
      <c r="G1140" s="2">
        <f t="shared" si="160"/>
        <v>4.8394556833915234E-3</v>
      </c>
      <c r="H1140" s="2">
        <f t="shared" si="157"/>
        <v>9.7987756893766706E-5</v>
      </c>
      <c r="I1140" s="2">
        <f t="shared" si="158"/>
        <v>9.7978156234148628E-3</v>
      </c>
    </row>
    <row r="1141" spans="1:9" ht="13.5" x14ac:dyDescent="0.25">
      <c r="A1141" s="3">
        <f>TITRES_STAT!B1144</f>
        <v>43972</v>
      </c>
      <c r="B1141" s="5">
        <f>TITRES_STAT!D1144</f>
        <v>0.7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4.4033544935930295E-7</v>
      </c>
      <c r="G1141" s="2">
        <f t="shared" si="160"/>
        <v>4.4937802774349866E-3</v>
      </c>
      <c r="H1141" s="2">
        <f t="shared" si="157"/>
        <v>9.7987756893766706E-5</v>
      </c>
      <c r="I1141" s="2">
        <f t="shared" si="158"/>
        <v>9.7978156234148628E-3</v>
      </c>
    </row>
    <row r="1142" spans="1:9" ht="13.5" x14ac:dyDescent="0.25">
      <c r="A1142" s="3">
        <f>TITRES_STAT!B1145</f>
        <v>43973</v>
      </c>
      <c r="B1142" s="5">
        <f>TITRES_STAT!D1145</f>
        <v>0.7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4.0888291726220989E-7</v>
      </c>
      <c r="G1142" s="2">
        <f t="shared" si="160"/>
        <v>4.1727959719039158E-3</v>
      </c>
      <c r="H1142" s="2">
        <f t="shared" si="157"/>
        <v>9.7987756893766706E-5</v>
      </c>
      <c r="I1142" s="2">
        <f t="shared" si="158"/>
        <v>9.7978156234148628E-3</v>
      </c>
    </row>
    <row r="1143" spans="1:9" ht="13.5" x14ac:dyDescent="0.25">
      <c r="A1143" s="3">
        <f>TITRES_STAT!B1146</f>
        <v>43977</v>
      </c>
      <c r="B1143" s="5">
        <f>TITRES_STAT!D1146</f>
        <v>0.7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3.7967699460062346E-7</v>
      </c>
      <c r="G1143" s="2">
        <f t="shared" si="160"/>
        <v>3.8747391167679216E-3</v>
      </c>
      <c r="H1143" s="2">
        <f t="shared" si="157"/>
        <v>9.798775689376672E-5</v>
      </c>
      <c r="I1143" s="2">
        <f t="shared" si="158"/>
        <v>9.7978156234148628E-3</v>
      </c>
    </row>
    <row r="1144" spans="1:9" ht="13.5" x14ac:dyDescent="0.25">
      <c r="A1144" s="3">
        <f>TITRES_STAT!B1147</f>
        <v>43978</v>
      </c>
      <c r="B1144" s="5">
        <f>TITRES_STAT!D1147</f>
        <v>0.7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3.5255720927200749E-7</v>
      </c>
      <c r="G1144" s="2">
        <f t="shared" si="160"/>
        <v>3.5979720369987843E-3</v>
      </c>
      <c r="H1144" s="2">
        <f t="shared" si="157"/>
        <v>9.798775689376672E-5</v>
      </c>
      <c r="I1144" s="2">
        <f t="shared" si="158"/>
        <v>9.7978156234148628E-3</v>
      </c>
    </row>
    <row r="1145" spans="1:9" ht="13.5" x14ac:dyDescent="0.25">
      <c r="A1145" s="3">
        <f>TITRES_STAT!B1148</f>
        <v>43979</v>
      </c>
      <c r="B1145" s="5">
        <f>TITRES_STAT!D1148</f>
        <v>0.7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3.2737455146686406E-7</v>
      </c>
      <c r="G1145" s="2">
        <f t="shared" si="160"/>
        <v>3.3409740343560142E-3</v>
      </c>
      <c r="H1145" s="2">
        <f t="shared" si="157"/>
        <v>9.7987756893766693E-5</v>
      </c>
      <c r="I1145" s="2">
        <f t="shared" si="158"/>
        <v>9.7978156234148628E-3</v>
      </c>
    </row>
    <row r="1146" spans="1:9" ht="13.5" x14ac:dyDescent="0.25">
      <c r="A1146" s="3">
        <f>TITRES_STAT!B1149</f>
        <v>43980</v>
      </c>
      <c r="B1146" s="5">
        <f>TITRES_STAT!D1149</f>
        <v>0.7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3.039906549335166E-7</v>
      </c>
      <c r="G1146" s="2">
        <f t="shared" si="160"/>
        <v>3.1023330319020132E-3</v>
      </c>
      <c r="H1146" s="2">
        <f t="shared" si="157"/>
        <v>9.7987756893766679E-5</v>
      </c>
      <c r="I1146" s="2">
        <f t="shared" si="158"/>
        <v>9.7978156234148628E-3</v>
      </c>
    </row>
    <row r="1147" spans="1:9" ht="13.5" x14ac:dyDescent="0.25">
      <c r="A1147" s="3">
        <f>TITRES_STAT!B1150</f>
        <v>43983</v>
      </c>
      <c r="B1147" s="5">
        <f>TITRES_STAT!D1150</f>
        <v>0.7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2.8227703672397971E-7</v>
      </c>
      <c r="G1147" s="2">
        <f t="shared" si="160"/>
        <v>2.8807378153375839E-3</v>
      </c>
      <c r="H1147" s="2">
        <f t="shared" si="157"/>
        <v>9.7987756893766679E-5</v>
      </c>
      <c r="I1147" s="2">
        <f t="shared" si="158"/>
        <v>9.7978156234148628E-3</v>
      </c>
    </row>
    <row r="1148" spans="1:9" ht="13.5" x14ac:dyDescent="0.25">
      <c r="A1148" s="3">
        <f>TITRES_STAT!B1151</f>
        <v>43984</v>
      </c>
      <c r="B1148" s="5">
        <f>TITRES_STAT!D1151</f>
        <v>0.7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2.6211439124369546E-7</v>
      </c>
      <c r="G1148" s="2">
        <f t="shared" si="160"/>
        <v>2.6749708285277564E-3</v>
      </c>
      <c r="H1148" s="2">
        <f t="shared" si="157"/>
        <v>9.7987756893766693E-5</v>
      </c>
      <c r="I1148" s="2">
        <f t="shared" si="158"/>
        <v>9.7978156234148628E-3</v>
      </c>
    </row>
    <row r="1149" spans="1:9" ht="13.5" x14ac:dyDescent="0.25">
      <c r="A1149" s="3">
        <f>TITRES_STAT!B1152</f>
        <v>43985</v>
      </c>
      <c r="B1149" s="5">
        <f>TITRES_STAT!D1152</f>
        <v>0.7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2.4339193472628865E-7</v>
      </c>
      <c r="G1149" s="2">
        <f t="shared" si="161"/>
        <v>2.4839014836329164E-3</v>
      </c>
      <c r="H1149" s="2">
        <f t="shared" si="157"/>
        <v>9.7987756893766706E-5</v>
      </c>
      <c r="I1149" s="2">
        <f t="shared" si="158"/>
        <v>9.7978156234148628E-3</v>
      </c>
    </row>
    <row r="1150" spans="1:9" ht="13.5" x14ac:dyDescent="0.25">
      <c r="A1150" s="3">
        <f>TITRES_STAT!B1153</f>
        <v>43986</v>
      </c>
      <c r="B1150" s="5">
        <f>TITRES_STAT!D1153</f>
        <v>0.7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2.2600679653155375E-7</v>
      </c>
      <c r="G1150" s="2">
        <f t="shared" si="161"/>
        <v>2.3064799490877079E-3</v>
      </c>
      <c r="H1150" s="2">
        <f t="shared" si="157"/>
        <v>9.798775689376672E-5</v>
      </c>
      <c r="I1150" s="2">
        <f t="shared" si="158"/>
        <v>9.7978156234148628E-3</v>
      </c>
    </row>
    <row r="1151" spans="1:9" ht="13.5" x14ac:dyDescent="0.25">
      <c r="A1151" s="3">
        <f>TITRES_STAT!B1154</f>
        <v>43987</v>
      </c>
      <c r="B1151" s="5">
        <f>TITRES_STAT!D1154</f>
        <v>0.7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2.0986345392215705E-7</v>
      </c>
      <c r="G1151" s="2">
        <f t="shared" si="161"/>
        <v>2.1417313812957289E-3</v>
      </c>
      <c r="H1151" s="2">
        <f t="shared" si="157"/>
        <v>9.7987756893766706E-5</v>
      </c>
      <c r="I1151" s="2">
        <f t="shared" si="158"/>
        <v>9.7978156234148628E-3</v>
      </c>
    </row>
    <row r="1152" spans="1:9" ht="13.5" x14ac:dyDescent="0.25">
      <c r="A1152" s="3">
        <f>TITRES_STAT!B1155</f>
        <v>43990</v>
      </c>
      <c r="B1152" s="5">
        <f>TITRES_STAT!D1155</f>
        <v>0.7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1.9487320721343153E-7</v>
      </c>
      <c r="G1152" s="2">
        <f t="shared" si="161"/>
        <v>1.9887505683460339E-3</v>
      </c>
      <c r="H1152" s="2">
        <f t="shared" si="157"/>
        <v>9.7987756893766706E-5</v>
      </c>
      <c r="I1152" s="2">
        <f t="shared" si="158"/>
        <v>9.7978156234148628E-3</v>
      </c>
    </row>
    <row r="1153" spans="1:9" ht="13.5" x14ac:dyDescent="0.25">
      <c r="A1153" s="3">
        <f>TITRES_STAT!B1156</f>
        <v>43991</v>
      </c>
      <c r="B1153" s="5">
        <f>TITRES_STAT!D1156</f>
        <v>0.7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1.8095369241247216E-7</v>
      </c>
      <c r="G1153" s="2">
        <f t="shared" si="161"/>
        <v>1.8466969563213172E-3</v>
      </c>
      <c r="H1153" s="2">
        <f t="shared" si="157"/>
        <v>9.798775689376672E-5</v>
      </c>
      <c r="I1153" s="2">
        <f t="shared" si="158"/>
        <v>9.7978156234148628E-3</v>
      </c>
    </row>
    <row r="1154" spans="1:9" ht="13.5" x14ac:dyDescent="0.25">
      <c r="A1154" s="3">
        <f>TITRES_STAT!B1157</f>
        <v>43992</v>
      </c>
      <c r="B1154" s="5">
        <f>TITRES_STAT!D1157</f>
        <v>0.7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1.6802842866872414E-7</v>
      </c>
      <c r="G1154" s="2">
        <f t="shared" si="161"/>
        <v>1.7147900308697947E-3</v>
      </c>
      <c r="H1154" s="2">
        <f t="shared" si="157"/>
        <v>9.7987756893766706E-5</v>
      </c>
      <c r="I1154" s="2">
        <f t="shared" si="158"/>
        <v>9.7978156234148628E-3</v>
      </c>
    </row>
    <row r="1155" spans="1:9" ht="13.5" x14ac:dyDescent="0.25">
      <c r="A1155" s="3">
        <f>TITRES_STAT!B1158</f>
        <v>43993</v>
      </c>
      <c r="B1155" s="5">
        <f>TITRES_STAT!D1158</f>
        <v>0.73</v>
      </c>
      <c r="C1155" s="2">
        <f t="shared" ref="C1155:C1218" si="162">B1155-B1154</f>
        <v>3.0000000000000027E-2</v>
      </c>
      <c r="D1155" s="2">
        <f t="shared" ref="D1155:D1218" si="163">IF(C1155&gt;0,C1155,0)</f>
        <v>3.0000000000000027E-2</v>
      </c>
      <c r="E1155" s="2">
        <f t="shared" ref="E1155:E1218" si="164">IF(C1155&lt;0,-C1155,0)</f>
        <v>0</v>
      </c>
      <c r="F1155" s="2">
        <f t="shared" si="161"/>
        <v>2.1430131692551945E-3</v>
      </c>
      <c r="G1155" s="2">
        <f t="shared" si="161"/>
        <v>1.5923050286648093E-3</v>
      </c>
      <c r="H1155" s="2">
        <f t="shared" si="157"/>
        <v>1.3458559325484067</v>
      </c>
      <c r="I1155" s="2">
        <f t="shared" si="158"/>
        <v>57.37163624904894</v>
      </c>
    </row>
    <row r="1156" spans="1:9" ht="13.5" x14ac:dyDescent="0.25">
      <c r="A1156" s="3">
        <f>TITRES_STAT!B1159</f>
        <v>43994</v>
      </c>
      <c r="B1156" s="5">
        <f>TITRES_STAT!D1159</f>
        <v>0.73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1.9899408000226804E-3</v>
      </c>
      <c r="G1156" s="2">
        <f t="shared" si="161"/>
        <v>1.4785689551887516E-3</v>
      </c>
      <c r="H1156" s="2">
        <f t="shared" si="157"/>
        <v>1.3458559325484065</v>
      </c>
      <c r="I1156" s="2">
        <f t="shared" si="158"/>
        <v>57.37163624904894</v>
      </c>
    </row>
    <row r="1157" spans="1:9" ht="13.5" x14ac:dyDescent="0.25">
      <c r="A1157" s="3">
        <f>TITRES_STAT!B1160</f>
        <v>43997</v>
      </c>
      <c r="B1157" s="5">
        <f>TITRES_STAT!D1160</f>
        <v>0.75</v>
      </c>
      <c r="C1157" s="2">
        <f t="shared" si="162"/>
        <v>2.0000000000000018E-2</v>
      </c>
      <c r="D1157" s="2">
        <f t="shared" si="163"/>
        <v>2.0000000000000018E-2</v>
      </c>
      <c r="E1157" s="2">
        <f t="shared" si="164"/>
        <v>0</v>
      </c>
      <c r="F1157" s="2">
        <f t="shared" si="161"/>
        <v>3.2763736000210619E-3</v>
      </c>
      <c r="G1157" s="2">
        <f t="shared" si="161"/>
        <v>1.3729568869609837E-3</v>
      </c>
      <c r="H1157" s="2">
        <f t="shared" si="157"/>
        <v>2.3863630614601878</v>
      </c>
      <c r="I1157" s="2">
        <f t="shared" si="158"/>
        <v>70.469793644370682</v>
      </c>
    </row>
    <row r="1158" spans="1:9" ht="13.5" x14ac:dyDescent="0.25">
      <c r="A1158" s="3">
        <f>TITRES_STAT!B1161</f>
        <v>43998</v>
      </c>
      <c r="B1158" s="5">
        <f>TITRES_STAT!D1161</f>
        <v>0.75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3.0423469143052717E-3</v>
      </c>
      <c r="G1158" s="2">
        <f t="shared" si="161"/>
        <v>1.2748885378923421E-3</v>
      </c>
      <c r="H1158" s="2">
        <f t="shared" si="157"/>
        <v>2.3863630614601874</v>
      </c>
      <c r="I1158" s="2">
        <f t="shared" si="158"/>
        <v>70.469793644370668</v>
      </c>
    </row>
    <row r="1159" spans="1:9" ht="13.5" x14ac:dyDescent="0.25">
      <c r="A1159" s="3">
        <f>TITRES_STAT!B1162</f>
        <v>43999</v>
      </c>
      <c r="B1159" s="5">
        <f>TITRES_STAT!D1162</f>
        <v>0.77</v>
      </c>
      <c r="C1159" s="2">
        <f t="shared" si="162"/>
        <v>2.0000000000000018E-2</v>
      </c>
      <c r="D1159" s="2">
        <f t="shared" si="163"/>
        <v>2.0000000000000018E-2</v>
      </c>
      <c r="E1159" s="2">
        <f t="shared" si="164"/>
        <v>0</v>
      </c>
      <c r="F1159" s="2">
        <f t="shared" si="161"/>
        <v>4.2536078489977536E-3</v>
      </c>
      <c r="G1159" s="2">
        <f t="shared" si="161"/>
        <v>1.1838250709000318E-3</v>
      </c>
      <c r="H1159" s="2">
        <f t="shared" si="157"/>
        <v>3.5931050571211882</v>
      </c>
      <c r="I1159" s="2">
        <f t="shared" si="158"/>
        <v>78.228235854314022</v>
      </c>
    </row>
    <row r="1160" spans="1:9" ht="13.5" x14ac:dyDescent="0.25">
      <c r="A1160" s="3">
        <f>TITRES_STAT!B1163</f>
        <v>44000</v>
      </c>
      <c r="B1160" s="5">
        <f>TITRES_STAT!D1163</f>
        <v>0.79</v>
      </c>
      <c r="C1160" s="2">
        <f t="shared" si="162"/>
        <v>2.0000000000000018E-2</v>
      </c>
      <c r="D1160" s="2">
        <f t="shared" si="163"/>
        <v>2.0000000000000018E-2</v>
      </c>
      <c r="E1160" s="2">
        <f t="shared" si="164"/>
        <v>0</v>
      </c>
      <c r="F1160" s="2">
        <f t="shared" si="161"/>
        <v>5.3783501454979154E-3</v>
      </c>
      <c r="G1160" s="2">
        <f t="shared" si="161"/>
        <v>1.0992661372643154E-3</v>
      </c>
      <c r="H1160" s="2">
        <f t="shared" si="157"/>
        <v>4.8926733601407273</v>
      </c>
      <c r="I1160" s="2">
        <f t="shared" si="158"/>
        <v>83.02977377357773</v>
      </c>
    </row>
    <row r="1161" spans="1:9" ht="13.5" x14ac:dyDescent="0.25">
      <c r="A1161" s="3">
        <f>TITRES_STAT!B1164</f>
        <v>44001</v>
      </c>
      <c r="B1161" s="5">
        <f>TITRES_STAT!D1164</f>
        <v>0.81</v>
      </c>
      <c r="C1161" s="2">
        <f t="shared" si="162"/>
        <v>2.0000000000000018E-2</v>
      </c>
      <c r="D1161" s="2">
        <f t="shared" si="163"/>
        <v>2.0000000000000018E-2</v>
      </c>
      <c r="E1161" s="2">
        <f t="shared" si="164"/>
        <v>0</v>
      </c>
      <c r="F1161" s="2">
        <f t="shared" si="161"/>
        <v>6.4227537065337801E-3</v>
      </c>
      <c r="G1161" s="2">
        <f t="shared" si="161"/>
        <v>1.0207471274597214E-3</v>
      </c>
      <c r="H1161" s="2">
        <f t="shared" si="157"/>
        <v>6.2922084557002309</v>
      </c>
      <c r="I1161" s="2">
        <f t="shared" si="158"/>
        <v>86.286733215665109</v>
      </c>
    </row>
    <row r="1162" spans="1:9" ht="13.5" x14ac:dyDescent="0.25">
      <c r="A1162" s="3">
        <f>TITRES_STAT!B1165</f>
        <v>44004</v>
      </c>
      <c r="B1162" s="5">
        <f>TITRES_STAT!D1165</f>
        <v>0.81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5.9639855846385101E-3</v>
      </c>
      <c r="G1162" s="2">
        <f t="shared" si="161"/>
        <v>9.4783661835545568E-4</v>
      </c>
      <c r="H1162" s="2">
        <f t="shared" si="157"/>
        <v>6.29220845570023</v>
      </c>
      <c r="I1162" s="2">
        <f t="shared" si="158"/>
        <v>86.286733215665109</v>
      </c>
    </row>
    <row r="1163" spans="1:9" ht="13.5" x14ac:dyDescent="0.25">
      <c r="A1163" s="3">
        <f>TITRES_STAT!B1166</f>
        <v>44005</v>
      </c>
      <c r="B1163" s="5">
        <f>TITRES_STAT!D1166</f>
        <v>0.81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5.5379866143071884E-3</v>
      </c>
      <c r="G1163" s="2">
        <f t="shared" si="161"/>
        <v>8.8013400275863737E-4</v>
      </c>
      <c r="H1163" s="2">
        <f t="shared" si="157"/>
        <v>6.2922084557002309</v>
      </c>
      <c r="I1163" s="2">
        <f t="shared" si="158"/>
        <v>86.286733215665109</v>
      </c>
    </row>
    <row r="1164" spans="1:9" ht="13.5" x14ac:dyDescent="0.25">
      <c r="A1164" s="3">
        <f>TITRES_STAT!B1167</f>
        <v>44006</v>
      </c>
      <c r="B1164" s="5">
        <f>TITRES_STAT!D1167</f>
        <v>0.81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5.1424161418566752E-3</v>
      </c>
      <c r="G1164" s="2">
        <f t="shared" si="161"/>
        <v>8.1726728827587766E-4</v>
      </c>
      <c r="H1164" s="2">
        <f t="shared" si="157"/>
        <v>6.29220845570023</v>
      </c>
      <c r="I1164" s="2">
        <f t="shared" si="158"/>
        <v>86.286733215665109</v>
      </c>
    </row>
    <row r="1165" spans="1:9" ht="13.5" x14ac:dyDescent="0.25">
      <c r="A1165" s="3">
        <f>TITRES_STAT!B1168</f>
        <v>44007</v>
      </c>
      <c r="B1165" s="5">
        <f>TITRES_STAT!D1168</f>
        <v>0.83</v>
      </c>
      <c r="C1165" s="2">
        <f t="shared" si="162"/>
        <v>1.9999999999999907E-2</v>
      </c>
      <c r="D1165" s="2">
        <f t="shared" si="163"/>
        <v>1.9999999999999907E-2</v>
      </c>
      <c r="E1165" s="2">
        <f t="shared" si="164"/>
        <v>0</v>
      </c>
      <c r="F1165" s="2">
        <f t="shared" ref="F1165:G1180" si="165">((F1164*13)+D1165)/14</f>
        <v>6.2036721317240487E-3</v>
      </c>
      <c r="G1165" s="2">
        <f t="shared" si="165"/>
        <v>7.5889105339902927E-4</v>
      </c>
      <c r="H1165" s="2">
        <f t="shared" si="157"/>
        <v>8.1746544565760253</v>
      </c>
      <c r="I1165" s="2">
        <f t="shared" si="158"/>
        <v>89.100406944664385</v>
      </c>
    </row>
    <row r="1166" spans="1:9" ht="13.5" x14ac:dyDescent="0.25">
      <c r="A1166" s="3">
        <f>TITRES_STAT!B1169</f>
        <v>44008</v>
      </c>
      <c r="B1166" s="5">
        <f>TITRES_STAT!D1169</f>
        <v>0.83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5.760552693743759E-3</v>
      </c>
      <c r="G1166" s="2">
        <f t="shared" si="165"/>
        <v>7.046845495848129E-4</v>
      </c>
      <c r="H1166" s="2">
        <f t="shared" si="157"/>
        <v>8.1746544565760235</v>
      </c>
      <c r="I1166" s="2">
        <f t="shared" si="158"/>
        <v>89.100406944664385</v>
      </c>
    </row>
    <row r="1167" spans="1:9" ht="13.5" x14ac:dyDescent="0.25">
      <c r="A1167" s="3">
        <f>TITRES_STAT!B1170</f>
        <v>44011</v>
      </c>
      <c r="B1167" s="5">
        <f>TITRES_STAT!D1170</f>
        <v>0.83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5.3490846441906336E-3</v>
      </c>
      <c r="G1167" s="2">
        <f t="shared" si="165"/>
        <v>6.5434993890018344E-4</v>
      </c>
      <c r="H1167" s="2">
        <f t="shared" si="157"/>
        <v>8.1746544565760235</v>
      </c>
      <c r="I1167" s="2">
        <f t="shared" si="158"/>
        <v>89.100406944664385</v>
      </c>
    </row>
    <row r="1168" spans="1:9" ht="13.5" x14ac:dyDescent="0.25">
      <c r="A1168" s="3">
        <f>TITRES_STAT!B1171</f>
        <v>44012</v>
      </c>
      <c r="B1168" s="5">
        <f>TITRES_STAT!D1171</f>
        <v>0.83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4.9670071696055881E-3</v>
      </c>
      <c r="G1168" s="2">
        <f t="shared" si="165"/>
        <v>6.0761065755017031E-4</v>
      </c>
      <c r="H1168" s="2">
        <f t="shared" si="157"/>
        <v>8.1746544565760235</v>
      </c>
      <c r="I1168" s="2">
        <f t="shared" si="158"/>
        <v>89.100406944664385</v>
      </c>
    </row>
    <row r="1169" spans="1:9" ht="13.5" x14ac:dyDescent="0.25">
      <c r="A1169" s="3">
        <f>TITRES_STAT!B1172</f>
        <v>44013</v>
      </c>
      <c r="B1169" s="5">
        <f>TITRES_STAT!D1172</f>
        <v>0.85</v>
      </c>
      <c r="C1169" s="2">
        <f t="shared" si="162"/>
        <v>2.0000000000000018E-2</v>
      </c>
      <c r="D1169" s="2">
        <f t="shared" si="163"/>
        <v>2.0000000000000018E-2</v>
      </c>
      <c r="E1169" s="2">
        <f t="shared" si="164"/>
        <v>0</v>
      </c>
      <c r="F1169" s="2">
        <f t="shared" si="165"/>
        <v>6.0407923717766187E-3</v>
      </c>
      <c r="G1169" s="2">
        <f t="shared" si="165"/>
        <v>5.6420989629658673E-4</v>
      </c>
      <c r="H1169" s="2">
        <f t="shared" ref="H1169:H1232" si="166">F1169/G1169</f>
        <v>10.706640226319553</v>
      </c>
      <c r="I1169" s="2">
        <f t="shared" ref="I1169:I1232" si="167">IF(G1169=0,100,100-(100/(1+H1169)))</f>
        <v>91.457839476848861</v>
      </c>
    </row>
    <row r="1170" spans="1:9" ht="13.5" x14ac:dyDescent="0.25">
      <c r="A1170" s="3">
        <f>TITRES_STAT!B1173</f>
        <v>44014</v>
      </c>
      <c r="B1170" s="5">
        <f>TITRES_STAT!D1173</f>
        <v>0.87</v>
      </c>
      <c r="C1170" s="2">
        <f t="shared" si="162"/>
        <v>2.0000000000000018E-2</v>
      </c>
      <c r="D1170" s="2">
        <f t="shared" si="163"/>
        <v>2.0000000000000018E-2</v>
      </c>
      <c r="E1170" s="2">
        <f t="shared" si="164"/>
        <v>0</v>
      </c>
      <c r="F1170" s="2">
        <f t="shared" si="165"/>
        <v>7.0378786309354333E-3</v>
      </c>
      <c r="G1170" s="2">
        <f t="shared" si="165"/>
        <v>5.239091894182591E-4</v>
      </c>
      <c r="H1170" s="2">
        <f t="shared" si="166"/>
        <v>13.433394132197201</v>
      </c>
      <c r="I1170" s="2">
        <f t="shared" si="167"/>
        <v>93.071622718531216</v>
      </c>
    </row>
    <row r="1171" spans="1:9" ht="13.5" x14ac:dyDescent="0.25">
      <c r="A1171" s="3">
        <f>TITRES_STAT!B1174</f>
        <v>44015</v>
      </c>
      <c r="B1171" s="5">
        <f>TITRES_STAT!D1174</f>
        <v>0.87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6.5351730144400455E-3</v>
      </c>
      <c r="G1171" s="2">
        <f t="shared" si="165"/>
        <v>4.8648710445981202E-4</v>
      </c>
      <c r="H1171" s="2">
        <f t="shared" si="166"/>
        <v>13.433394132197201</v>
      </c>
      <c r="I1171" s="2">
        <f t="shared" si="167"/>
        <v>93.071622718531216</v>
      </c>
    </row>
    <row r="1172" spans="1:9" ht="13.5" x14ac:dyDescent="0.25">
      <c r="A1172" s="3">
        <f>TITRES_STAT!B1175</f>
        <v>44018</v>
      </c>
      <c r="B1172" s="5">
        <f>TITRES_STAT!D1175</f>
        <v>0.87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6.0683749419800422E-3</v>
      </c>
      <c r="G1172" s="2">
        <f t="shared" si="165"/>
        <v>4.5173802556982548E-4</v>
      </c>
      <c r="H1172" s="2">
        <f t="shared" si="166"/>
        <v>13.433394132197201</v>
      </c>
      <c r="I1172" s="2">
        <f t="shared" si="167"/>
        <v>93.071622718531216</v>
      </c>
    </row>
    <row r="1173" spans="1:9" ht="13.5" x14ac:dyDescent="0.25">
      <c r="A1173" s="3">
        <f>TITRES_STAT!B1176</f>
        <v>44019</v>
      </c>
      <c r="B1173" s="5">
        <f>TITRES_STAT!D1176</f>
        <v>0.87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5.6349195889814681E-3</v>
      </c>
      <c r="G1173" s="2">
        <f t="shared" si="165"/>
        <v>4.194710237434094E-4</v>
      </c>
      <c r="H1173" s="2">
        <f t="shared" si="166"/>
        <v>13.433394132197201</v>
      </c>
      <c r="I1173" s="2">
        <f t="shared" si="167"/>
        <v>93.071622718531216</v>
      </c>
    </row>
    <row r="1174" spans="1:9" ht="13.5" x14ac:dyDescent="0.25">
      <c r="A1174" s="3">
        <f>TITRES_STAT!B1177</f>
        <v>44020</v>
      </c>
      <c r="B1174" s="5">
        <f>TITRES_STAT!D1177</f>
        <v>0.91</v>
      </c>
      <c r="C1174" s="2">
        <f t="shared" si="162"/>
        <v>4.0000000000000036E-2</v>
      </c>
      <c r="D1174" s="2">
        <f t="shared" si="163"/>
        <v>4.0000000000000036E-2</v>
      </c>
      <c r="E1174" s="2">
        <f t="shared" si="164"/>
        <v>0</v>
      </c>
      <c r="F1174" s="2">
        <f t="shared" si="165"/>
        <v>8.0895681897685083E-3</v>
      </c>
      <c r="G1174" s="2">
        <f t="shared" si="165"/>
        <v>3.8950880776173732E-4</v>
      </c>
      <c r="H1174" s="2">
        <f t="shared" si="166"/>
        <v>20.768639960298152</v>
      </c>
      <c r="I1174" s="2">
        <f t="shared" si="167"/>
        <v>95.406235750952703</v>
      </c>
    </row>
    <row r="1175" spans="1:9" ht="13.5" x14ac:dyDescent="0.25">
      <c r="A1175" s="3">
        <f>TITRES_STAT!B1178</f>
        <v>44021</v>
      </c>
      <c r="B1175" s="5">
        <f>TITRES_STAT!D1178</f>
        <v>0.93</v>
      </c>
      <c r="C1175" s="2">
        <f t="shared" si="162"/>
        <v>2.0000000000000018E-2</v>
      </c>
      <c r="D1175" s="2">
        <f t="shared" si="163"/>
        <v>2.0000000000000018E-2</v>
      </c>
      <c r="E1175" s="2">
        <f t="shared" si="164"/>
        <v>0</v>
      </c>
      <c r="F1175" s="2">
        <f t="shared" si="165"/>
        <v>8.9403133190707595E-3</v>
      </c>
      <c r="G1175" s="2">
        <f t="shared" si="165"/>
        <v>3.6168675006447039E-4</v>
      </c>
      <c r="H1175" s="2">
        <f t="shared" si="166"/>
        <v>24.718387713890973</v>
      </c>
      <c r="I1175" s="2">
        <f t="shared" si="167"/>
        <v>96.11173137630287</v>
      </c>
    </row>
    <row r="1176" spans="1:9" ht="13.5" x14ac:dyDescent="0.25">
      <c r="A1176" s="3">
        <f>TITRES_STAT!B1179</f>
        <v>44022</v>
      </c>
      <c r="B1176" s="5">
        <f>TITRES_STAT!D1179</f>
        <v>0.93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8.3017195105657051E-3</v>
      </c>
      <c r="G1176" s="2">
        <f t="shared" si="165"/>
        <v>3.3585198220272255E-4</v>
      </c>
      <c r="H1176" s="2">
        <f t="shared" si="166"/>
        <v>24.718387713890969</v>
      </c>
      <c r="I1176" s="2">
        <f t="shared" si="167"/>
        <v>96.11173137630287</v>
      </c>
    </row>
    <row r="1177" spans="1:9" ht="13.5" x14ac:dyDescent="0.25">
      <c r="A1177" s="3">
        <f>TITRES_STAT!B1180</f>
        <v>44025</v>
      </c>
      <c r="B1177" s="5">
        <f>TITRES_STAT!D1180</f>
        <v>0.93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7.7087395455252977E-3</v>
      </c>
      <c r="G1177" s="2">
        <f t="shared" si="165"/>
        <v>3.1186255490252805E-4</v>
      </c>
      <c r="H1177" s="2">
        <f t="shared" si="166"/>
        <v>24.718387713890969</v>
      </c>
      <c r="I1177" s="2">
        <f t="shared" si="167"/>
        <v>96.11173137630287</v>
      </c>
    </row>
    <row r="1178" spans="1:9" ht="13.5" x14ac:dyDescent="0.25">
      <c r="A1178" s="3">
        <f>TITRES_STAT!B1181</f>
        <v>44026</v>
      </c>
      <c r="B1178" s="5">
        <f>TITRES_STAT!D1181</f>
        <v>0.93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7.1581152922734906E-3</v>
      </c>
      <c r="G1178" s="2">
        <f t="shared" si="165"/>
        <v>2.8958665812377606E-4</v>
      </c>
      <c r="H1178" s="2">
        <f t="shared" si="166"/>
        <v>24.718387713890969</v>
      </c>
      <c r="I1178" s="2">
        <f t="shared" si="167"/>
        <v>96.11173137630287</v>
      </c>
    </row>
    <row r="1179" spans="1:9" ht="13.5" x14ac:dyDescent="0.25">
      <c r="A1179" s="3">
        <f>TITRES_STAT!B1182</f>
        <v>44027</v>
      </c>
      <c r="B1179" s="5">
        <f>TITRES_STAT!D1182</f>
        <v>0.93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6.6468213428253842E-3</v>
      </c>
      <c r="G1179" s="2">
        <f t="shared" si="165"/>
        <v>2.6890189682922063E-4</v>
      </c>
      <c r="H1179" s="2">
        <f t="shared" si="166"/>
        <v>24.718387713890969</v>
      </c>
      <c r="I1179" s="2">
        <f t="shared" si="167"/>
        <v>96.11173137630287</v>
      </c>
    </row>
    <row r="1180" spans="1:9" ht="13.5" x14ac:dyDescent="0.25">
      <c r="A1180" s="3">
        <f>TITRES_STAT!B1183</f>
        <v>44028</v>
      </c>
      <c r="B1180" s="5">
        <f>TITRES_STAT!D1183</f>
        <v>0.93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6.1720483897664278E-3</v>
      </c>
      <c r="G1180" s="2">
        <f t="shared" si="165"/>
        <v>2.4969461848427628E-4</v>
      </c>
      <c r="H1180" s="2">
        <f t="shared" si="166"/>
        <v>24.718387713890969</v>
      </c>
      <c r="I1180" s="2">
        <f t="shared" si="167"/>
        <v>96.11173137630287</v>
      </c>
    </row>
    <row r="1181" spans="1:9" ht="13.5" x14ac:dyDescent="0.25">
      <c r="A1181" s="3">
        <f>TITRES_STAT!B1184</f>
        <v>44029</v>
      </c>
      <c r="B1181" s="5">
        <f>TITRES_STAT!D1184</f>
        <v>0.95</v>
      </c>
      <c r="C1181" s="2">
        <f t="shared" si="162"/>
        <v>1.9999999999999907E-2</v>
      </c>
      <c r="D1181" s="2">
        <f t="shared" si="163"/>
        <v>1.9999999999999907E-2</v>
      </c>
      <c r="E1181" s="2">
        <f t="shared" si="164"/>
        <v>0</v>
      </c>
      <c r="F1181" s="2">
        <f t="shared" ref="F1181:G1196" si="168">((F1180*13)+D1181)/14</f>
        <v>7.1597592190688194E-3</v>
      </c>
      <c r="G1181" s="2">
        <f t="shared" si="168"/>
        <v>2.3185928859254226E-4</v>
      </c>
      <c r="H1181" s="2">
        <f t="shared" si="166"/>
        <v>30.879760144744587</v>
      </c>
      <c r="I1181" s="2">
        <f t="shared" si="167"/>
        <v>96.863213539061547</v>
      </c>
    </row>
    <row r="1182" spans="1:9" ht="13.5" x14ac:dyDescent="0.25">
      <c r="A1182" s="3">
        <f>TITRES_STAT!B1185</f>
        <v>44032</v>
      </c>
      <c r="B1182" s="5">
        <f>TITRES_STAT!D1185</f>
        <v>0.96</v>
      </c>
      <c r="C1182" s="2">
        <f t="shared" si="162"/>
        <v>1.0000000000000009E-2</v>
      </c>
      <c r="D1182" s="2">
        <f t="shared" si="163"/>
        <v>1.0000000000000009E-2</v>
      </c>
      <c r="E1182" s="2">
        <f t="shared" si="164"/>
        <v>0</v>
      </c>
      <c r="F1182" s="2">
        <f t="shared" si="168"/>
        <v>7.3626335605639038E-3</v>
      </c>
      <c r="G1182" s="2">
        <f t="shared" si="168"/>
        <v>2.1529791083593208E-4</v>
      </c>
      <c r="H1182" s="2">
        <f t="shared" si="166"/>
        <v>34.197422222896549</v>
      </c>
      <c r="I1182" s="2">
        <f t="shared" si="167"/>
        <v>97.158882847535693</v>
      </c>
    </row>
    <row r="1183" spans="1:9" ht="13.5" x14ac:dyDescent="0.25">
      <c r="A1183" s="3">
        <f>TITRES_STAT!B1186</f>
        <v>44033</v>
      </c>
      <c r="B1183" s="5">
        <f>TITRES_STAT!D1186</f>
        <v>0.96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6.8367311633807677E-3</v>
      </c>
      <c r="G1183" s="2">
        <f t="shared" si="168"/>
        <v>1.9991948863336549E-4</v>
      </c>
      <c r="H1183" s="2">
        <f t="shared" si="166"/>
        <v>34.197422222896549</v>
      </c>
      <c r="I1183" s="2">
        <f t="shared" si="167"/>
        <v>97.158882847535693</v>
      </c>
    </row>
    <row r="1184" spans="1:9" ht="13.5" x14ac:dyDescent="0.25">
      <c r="A1184" s="3">
        <f>TITRES_STAT!B1187</f>
        <v>44034</v>
      </c>
      <c r="B1184" s="5">
        <f>TITRES_STAT!D1187</f>
        <v>0.96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6.3483932231392847E-3</v>
      </c>
      <c r="G1184" s="2">
        <f t="shared" si="168"/>
        <v>1.8563952515955368E-4</v>
      </c>
      <c r="H1184" s="2">
        <f t="shared" si="166"/>
        <v>34.197422222896556</v>
      </c>
      <c r="I1184" s="2">
        <f t="shared" si="167"/>
        <v>97.158882847535693</v>
      </c>
    </row>
    <row r="1185" spans="1:9" ht="13.5" x14ac:dyDescent="0.25">
      <c r="A1185" s="3">
        <f>TITRES_STAT!B1188</f>
        <v>44035</v>
      </c>
      <c r="B1185" s="5">
        <f>TITRES_STAT!D1188</f>
        <v>0.96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5.8949365643436221E-3</v>
      </c>
      <c r="G1185" s="2">
        <f t="shared" si="168"/>
        <v>1.7237955907672839E-4</v>
      </c>
      <c r="H1185" s="2">
        <f t="shared" si="166"/>
        <v>34.197422222896563</v>
      </c>
      <c r="I1185" s="2">
        <f t="shared" si="167"/>
        <v>97.158882847535693</v>
      </c>
    </row>
    <row r="1186" spans="1:9" ht="13.5" x14ac:dyDescent="0.25">
      <c r="A1186" s="3">
        <f>TITRES_STAT!B1189</f>
        <v>44036</v>
      </c>
      <c r="B1186" s="5">
        <f>TITRES_STAT!D1189</f>
        <v>0.96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5.4738696668905065E-3</v>
      </c>
      <c r="G1186" s="2">
        <f t="shared" si="168"/>
        <v>1.6006673342839066E-4</v>
      </c>
      <c r="H1186" s="2">
        <f t="shared" si="166"/>
        <v>34.197422222896563</v>
      </c>
      <c r="I1186" s="2">
        <f t="shared" si="167"/>
        <v>97.158882847535693</v>
      </c>
    </row>
    <row r="1187" spans="1:9" ht="13.5" x14ac:dyDescent="0.25">
      <c r="A1187" s="3">
        <f>TITRES_STAT!B1190</f>
        <v>44039</v>
      </c>
      <c r="B1187" s="5">
        <f>TITRES_STAT!D1190</f>
        <v>0.96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5.0828789763983275E-3</v>
      </c>
      <c r="G1187" s="2">
        <f t="shared" si="168"/>
        <v>1.4863339532636275E-4</v>
      </c>
      <c r="H1187" s="2">
        <f t="shared" si="166"/>
        <v>34.197422222896563</v>
      </c>
      <c r="I1187" s="2">
        <f t="shared" si="167"/>
        <v>97.158882847535693</v>
      </c>
    </row>
    <row r="1188" spans="1:9" ht="13.5" x14ac:dyDescent="0.25">
      <c r="A1188" s="3">
        <f>TITRES_STAT!B1191</f>
        <v>44040</v>
      </c>
      <c r="B1188" s="5">
        <f>TITRES_STAT!D1191</f>
        <v>0.98</v>
      </c>
      <c r="C1188" s="2">
        <f t="shared" si="162"/>
        <v>2.0000000000000018E-2</v>
      </c>
      <c r="D1188" s="2">
        <f t="shared" si="163"/>
        <v>2.0000000000000018E-2</v>
      </c>
      <c r="E1188" s="2">
        <f t="shared" si="164"/>
        <v>0</v>
      </c>
      <c r="F1188" s="2">
        <f t="shared" si="168"/>
        <v>6.1483876209413053E-3</v>
      </c>
      <c r="G1188" s="2">
        <f t="shared" si="168"/>
        <v>1.3801672423162256E-4</v>
      </c>
      <c r="H1188" s="2">
        <f t="shared" si="166"/>
        <v>44.548134692886585</v>
      </c>
      <c r="I1188" s="2">
        <f t="shared" si="167"/>
        <v>97.804520411774021</v>
      </c>
    </row>
    <row r="1189" spans="1:9" ht="13.5" x14ac:dyDescent="0.25">
      <c r="A1189" s="3">
        <f>TITRES_STAT!B1192</f>
        <v>44041</v>
      </c>
      <c r="B1189" s="5">
        <f>TITRES_STAT!D1192</f>
        <v>1</v>
      </c>
      <c r="C1189" s="2">
        <f t="shared" si="162"/>
        <v>2.0000000000000018E-2</v>
      </c>
      <c r="D1189" s="2">
        <f t="shared" si="163"/>
        <v>2.0000000000000018E-2</v>
      </c>
      <c r="E1189" s="2">
        <f t="shared" si="164"/>
        <v>0</v>
      </c>
      <c r="F1189" s="2">
        <f t="shared" si="168"/>
        <v>7.1377885051597855E-3</v>
      </c>
      <c r="G1189" s="2">
        <f t="shared" si="168"/>
        <v>1.2815838678650667E-4</v>
      </c>
      <c r="H1189" s="2">
        <f t="shared" si="166"/>
        <v>55.695055814414303</v>
      </c>
      <c r="I1189" s="2">
        <f t="shared" si="167"/>
        <v>98.236177766058816</v>
      </c>
    </row>
    <row r="1190" spans="1:9" ht="13.5" x14ac:dyDescent="0.25">
      <c r="A1190" s="3">
        <f>TITRES_STAT!B1193</f>
        <v>44042</v>
      </c>
      <c r="B1190" s="5">
        <f>TITRES_STAT!D1193</f>
        <v>1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6.627946469076944E-3</v>
      </c>
      <c r="G1190" s="2">
        <f t="shared" si="168"/>
        <v>1.190042163017562E-4</v>
      </c>
      <c r="H1190" s="2">
        <f t="shared" si="166"/>
        <v>55.695055814414303</v>
      </c>
      <c r="I1190" s="2">
        <f t="shared" si="167"/>
        <v>98.236177766058816</v>
      </c>
    </row>
    <row r="1191" spans="1:9" ht="13.5" x14ac:dyDescent="0.25">
      <c r="A1191" s="3">
        <f>TITRES_STAT!B1194</f>
        <v>44046</v>
      </c>
      <c r="B1191" s="5">
        <f>TITRES_STAT!D1194</f>
        <v>1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6.1545217212857339E-3</v>
      </c>
      <c r="G1191" s="2">
        <f t="shared" si="168"/>
        <v>1.1050391513734504E-4</v>
      </c>
      <c r="H1191" s="2">
        <f t="shared" si="166"/>
        <v>55.69505581441431</v>
      </c>
      <c r="I1191" s="2">
        <f t="shared" si="167"/>
        <v>98.236177766058816</v>
      </c>
    </row>
    <row r="1192" spans="1:9" ht="13.5" x14ac:dyDescent="0.25">
      <c r="A1192" s="3">
        <f>TITRES_STAT!B1195</f>
        <v>44047</v>
      </c>
      <c r="B1192" s="5">
        <f>TITRES_STAT!D1195</f>
        <v>1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5.7149130269081808E-3</v>
      </c>
      <c r="G1192" s="2">
        <f t="shared" si="168"/>
        <v>1.0261077834182039E-4</v>
      </c>
      <c r="H1192" s="2">
        <f t="shared" si="166"/>
        <v>55.695055814414303</v>
      </c>
      <c r="I1192" s="2">
        <f t="shared" si="167"/>
        <v>98.236177766058816</v>
      </c>
    </row>
    <row r="1193" spans="1:9" ht="13.5" x14ac:dyDescent="0.25">
      <c r="A1193" s="3">
        <f>TITRES_STAT!B1196</f>
        <v>44048</v>
      </c>
      <c r="B1193" s="5">
        <f>TITRES_STAT!D1196</f>
        <v>1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5.3067049535575964E-3</v>
      </c>
      <c r="G1193" s="2">
        <f t="shared" si="168"/>
        <v>9.5281437031690362E-5</v>
      </c>
      <c r="H1193" s="2">
        <f t="shared" si="166"/>
        <v>55.695055814414303</v>
      </c>
      <c r="I1193" s="2">
        <f t="shared" si="167"/>
        <v>98.236177766058816</v>
      </c>
    </row>
    <row r="1194" spans="1:9" ht="13.5" x14ac:dyDescent="0.25">
      <c r="A1194" s="3">
        <f>TITRES_STAT!B1197</f>
        <v>44049</v>
      </c>
      <c r="B1194" s="5">
        <f>TITRES_STAT!D1197</f>
        <v>1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4.9276545997320531E-3</v>
      </c>
      <c r="G1194" s="2">
        <f t="shared" si="168"/>
        <v>8.8475620100855331E-5</v>
      </c>
      <c r="H1194" s="2">
        <f t="shared" si="166"/>
        <v>55.695055814414296</v>
      </c>
      <c r="I1194" s="2">
        <f t="shared" si="167"/>
        <v>98.236177766058816</v>
      </c>
    </row>
    <row r="1195" spans="1:9" ht="13.5" x14ac:dyDescent="0.25">
      <c r="A1195" s="3">
        <f>TITRES_STAT!B1198</f>
        <v>44050</v>
      </c>
      <c r="B1195" s="5">
        <f>TITRES_STAT!D1198</f>
        <v>1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4.5756792711797636E-3</v>
      </c>
      <c r="G1195" s="2">
        <f t="shared" si="168"/>
        <v>8.2155932950794231E-5</v>
      </c>
      <c r="H1195" s="2">
        <f t="shared" si="166"/>
        <v>55.695055814414303</v>
      </c>
      <c r="I1195" s="2">
        <f t="shared" si="167"/>
        <v>98.236177766058816</v>
      </c>
    </row>
    <row r="1196" spans="1:9" ht="13.5" x14ac:dyDescent="0.25">
      <c r="A1196" s="3">
        <f>TITRES_STAT!B1199</f>
        <v>44053</v>
      </c>
      <c r="B1196" s="5">
        <f>TITRES_STAT!D1199</f>
        <v>1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4.2488450375240665E-3</v>
      </c>
      <c r="G1196" s="2">
        <f t="shared" si="168"/>
        <v>7.6287652025737503E-5</v>
      </c>
      <c r="H1196" s="2">
        <f t="shared" si="166"/>
        <v>55.695055814414303</v>
      </c>
      <c r="I1196" s="2">
        <f t="shared" si="167"/>
        <v>98.236177766058816</v>
      </c>
    </row>
    <row r="1197" spans="1:9" ht="13.5" x14ac:dyDescent="0.25">
      <c r="A1197" s="3">
        <f>TITRES_STAT!B1200</f>
        <v>44054</v>
      </c>
      <c r="B1197" s="5">
        <f>TITRES_STAT!D1200</f>
        <v>1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3.9453561062723474E-3</v>
      </c>
      <c r="G1197" s="2">
        <f t="shared" si="169"/>
        <v>7.0838534023899118E-5</v>
      </c>
      <c r="H1197" s="2">
        <f t="shared" si="166"/>
        <v>55.695055814414296</v>
      </c>
      <c r="I1197" s="2">
        <f t="shared" si="167"/>
        <v>98.236177766058816</v>
      </c>
    </row>
    <row r="1198" spans="1:9" ht="13.5" x14ac:dyDescent="0.25">
      <c r="A1198" s="3">
        <f>TITRES_STAT!B1201</f>
        <v>44055</v>
      </c>
      <c r="B1198" s="5">
        <f>TITRES_STAT!D1201</f>
        <v>1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3.6635449558243228E-3</v>
      </c>
      <c r="G1198" s="2">
        <f t="shared" si="169"/>
        <v>6.5778638736477751E-5</v>
      </c>
      <c r="H1198" s="2">
        <f t="shared" si="166"/>
        <v>55.695055814414296</v>
      </c>
      <c r="I1198" s="2">
        <f t="shared" si="167"/>
        <v>98.236177766058816</v>
      </c>
    </row>
    <row r="1199" spans="1:9" ht="13.5" x14ac:dyDescent="0.25">
      <c r="A1199" s="3">
        <f>TITRES_STAT!B1202</f>
        <v>44057</v>
      </c>
      <c r="B1199" s="5">
        <f>TITRES_STAT!D1202</f>
        <v>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3.4018631732654426E-3</v>
      </c>
      <c r="G1199" s="2">
        <f t="shared" si="169"/>
        <v>6.1080164541015054E-5</v>
      </c>
      <c r="H1199" s="2">
        <f t="shared" si="166"/>
        <v>55.695055814414296</v>
      </c>
      <c r="I1199" s="2">
        <f t="shared" si="167"/>
        <v>98.236177766058816</v>
      </c>
    </row>
    <row r="1200" spans="1:9" ht="13.5" x14ac:dyDescent="0.25">
      <c r="A1200" s="3">
        <f>TITRES_STAT!B1203</f>
        <v>44060</v>
      </c>
      <c r="B1200" s="5">
        <f>TITRES_STAT!D1203</f>
        <v>1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3.1588729466036254E-3</v>
      </c>
      <c r="G1200" s="2">
        <f t="shared" si="169"/>
        <v>5.6717295645228262E-5</v>
      </c>
      <c r="H1200" s="2">
        <f t="shared" si="166"/>
        <v>55.695055814414303</v>
      </c>
      <c r="I1200" s="2">
        <f t="shared" si="167"/>
        <v>98.236177766058816</v>
      </c>
    </row>
    <row r="1201" spans="1:9" ht="13.5" x14ac:dyDescent="0.25">
      <c r="A1201" s="3">
        <f>TITRES_STAT!B1204</f>
        <v>44061</v>
      </c>
      <c r="B1201" s="5">
        <f>TITRES_STAT!D1204</f>
        <v>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2.9332391647033662E-3</v>
      </c>
      <c r="G1201" s="2">
        <f t="shared" si="169"/>
        <v>5.2666060241997677E-5</v>
      </c>
      <c r="H1201" s="2">
        <f t="shared" si="166"/>
        <v>55.695055814414296</v>
      </c>
      <c r="I1201" s="2">
        <f t="shared" si="167"/>
        <v>98.236177766058816</v>
      </c>
    </row>
    <row r="1202" spans="1:9" ht="13.5" x14ac:dyDescent="0.25">
      <c r="A1202" s="3">
        <f>TITRES_STAT!B1205</f>
        <v>44062</v>
      </c>
      <c r="B1202" s="5">
        <f>TITRES_STAT!D1205</f>
        <v>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2.7237220815102686E-3</v>
      </c>
      <c r="G1202" s="2">
        <f t="shared" si="169"/>
        <v>4.89041987961407E-5</v>
      </c>
      <c r="H1202" s="2">
        <f t="shared" si="166"/>
        <v>55.695055814414296</v>
      </c>
      <c r="I1202" s="2">
        <f t="shared" si="167"/>
        <v>98.236177766058816</v>
      </c>
    </row>
    <row r="1203" spans="1:9" ht="13.5" x14ac:dyDescent="0.25">
      <c r="A1203" s="3">
        <f>TITRES_STAT!B1206</f>
        <v>44064</v>
      </c>
      <c r="B1203" s="5">
        <f>TITRES_STAT!D1206</f>
        <v>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2.529170504259535E-3</v>
      </c>
      <c r="G1203" s="2">
        <f t="shared" si="169"/>
        <v>4.5411041739273512E-5</v>
      </c>
      <c r="H1203" s="2">
        <f t="shared" si="166"/>
        <v>55.695055814414289</v>
      </c>
      <c r="I1203" s="2">
        <f t="shared" si="167"/>
        <v>98.236177766058816</v>
      </c>
    </row>
    <row r="1204" spans="1:9" ht="13.5" x14ac:dyDescent="0.25">
      <c r="A1204" s="3">
        <f>TITRES_STAT!B1207</f>
        <v>44067</v>
      </c>
      <c r="B1204" s="5">
        <f>TITRES_STAT!D1207</f>
        <v>1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2.348515468240997E-3</v>
      </c>
      <c r="G1204" s="2">
        <f t="shared" si="169"/>
        <v>4.2167395900753978E-5</v>
      </c>
      <c r="H1204" s="2">
        <f t="shared" si="166"/>
        <v>55.695055814414289</v>
      </c>
      <c r="I1204" s="2">
        <f t="shared" si="167"/>
        <v>98.236177766058816</v>
      </c>
    </row>
    <row r="1205" spans="1:9" ht="13.5" x14ac:dyDescent="0.25">
      <c r="A1205" s="3">
        <f>TITRES_STAT!B1208</f>
        <v>44068</v>
      </c>
      <c r="B1205" s="5">
        <f>TITRES_STAT!D1208</f>
        <v>1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2.1807643633666401E-3</v>
      </c>
      <c r="G1205" s="2">
        <f t="shared" si="169"/>
        <v>3.9155439050700121E-5</v>
      </c>
      <c r="H1205" s="2">
        <f t="shared" si="166"/>
        <v>55.695055814414289</v>
      </c>
      <c r="I1205" s="2">
        <f t="shared" si="167"/>
        <v>98.236177766058816</v>
      </c>
    </row>
    <row r="1206" spans="1:9" ht="13.5" x14ac:dyDescent="0.25">
      <c r="A1206" s="3">
        <f>TITRES_STAT!B1209</f>
        <v>44069</v>
      </c>
      <c r="B1206" s="5">
        <f>TITRES_STAT!D1209</f>
        <v>1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2.0249954802690228E-3</v>
      </c>
      <c r="G1206" s="2">
        <f t="shared" si="169"/>
        <v>3.6358621975650115E-5</v>
      </c>
      <c r="H1206" s="2">
        <f t="shared" si="166"/>
        <v>55.695055814414282</v>
      </c>
      <c r="I1206" s="2">
        <f t="shared" si="167"/>
        <v>98.236177766058816</v>
      </c>
    </row>
    <row r="1207" spans="1:9" ht="13.5" x14ac:dyDescent="0.25">
      <c r="A1207" s="3">
        <f>TITRES_STAT!B1210</f>
        <v>44070</v>
      </c>
      <c r="B1207" s="5">
        <f>TITRES_STAT!D1210</f>
        <v>1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1.8803529459640925E-3</v>
      </c>
      <c r="G1207" s="2">
        <f t="shared" si="169"/>
        <v>3.3761577548817965E-5</v>
      </c>
      <c r="H1207" s="2">
        <f t="shared" si="166"/>
        <v>55.695055814414275</v>
      </c>
      <c r="I1207" s="2">
        <f t="shared" si="167"/>
        <v>98.236177766058816</v>
      </c>
    </row>
    <row r="1208" spans="1:9" ht="13.5" x14ac:dyDescent="0.25">
      <c r="A1208" s="3">
        <f>TITRES_STAT!B1211</f>
        <v>44071</v>
      </c>
      <c r="B1208" s="5">
        <f>TITRES_STAT!D1211</f>
        <v>1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1.7460420212523716E-3</v>
      </c>
      <c r="G1208" s="2">
        <f t="shared" si="169"/>
        <v>3.1350036295330968E-5</v>
      </c>
      <c r="H1208" s="2">
        <f t="shared" si="166"/>
        <v>55.695055814414275</v>
      </c>
      <c r="I1208" s="2">
        <f t="shared" si="167"/>
        <v>98.236177766058816</v>
      </c>
    </row>
    <row r="1209" spans="1:9" ht="13.5" x14ac:dyDescent="0.25">
      <c r="A1209" s="3">
        <f>TITRES_STAT!B1212</f>
        <v>44074</v>
      </c>
      <c r="B1209" s="5">
        <f>TITRES_STAT!D1212</f>
        <v>1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1.6213247340200593E-3</v>
      </c>
      <c r="G1209" s="2">
        <f t="shared" si="169"/>
        <v>2.9110747988521613E-5</v>
      </c>
      <c r="H1209" s="2">
        <f t="shared" si="166"/>
        <v>55.695055814414275</v>
      </c>
      <c r="I1209" s="2">
        <f t="shared" si="167"/>
        <v>98.236177766058816</v>
      </c>
    </row>
    <row r="1210" spans="1:9" ht="13.5" x14ac:dyDescent="0.25">
      <c r="A1210" s="3">
        <f>TITRES_STAT!B1213</f>
        <v>44075</v>
      </c>
      <c r="B1210" s="5">
        <f>TITRES_STAT!D1213</f>
        <v>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1.505515824447198E-3</v>
      </c>
      <c r="G1210" s="2">
        <f t="shared" si="169"/>
        <v>2.7031408846484353E-5</v>
      </c>
      <c r="H1210" s="2">
        <f t="shared" si="166"/>
        <v>55.695055814414282</v>
      </c>
      <c r="I1210" s="2">
        <f t="shared" si="167"/>
        <v>98.236177766058816</v>
      </c>
    </row>
    <row r="1211" spans="1:9" ht="13.5" x14ac:dyDescent="0.25">
      <c r="A1211" s="3">
        <f>TITRES_STAT!B1214</f>
        <v>44076</v>
      </c>
      <c r="B1211" s="5">
        <f>TITRES_STAT!D1214</f>
        <v>0.97</v>
      </c>
      <c r="C1211" s="2">
        <f t="shared" si="162"/>
        <v>-3.0000000000000027E-2</v>
      </c>
      <c r="D1211" s="2">
        <f t="shared" si="163"/>
        <v>0</v>
      </c>
      <c r="E1211" s="2">
        <f t="shared" si="164"/>
        <v>3.0000000000000027E-2</v>
      </c>
      <c r="F1211" s="2">
        <f t="shared" si="169"/>
        <v>1.3979789798438268E-3</v>
      </c>
      <c r="G1211" s="2">
        <f t="shared" si="169"/>
        <v>2.1679577367860231E-3</v>
      </c>
      <c r="H1211" s="2">
        <f t="shared" si="166"/>
        <v>0.64483682321054714</v>
      </c>
      <c r="I1211" s="2">
        <f t="shared" si="167"/>
        <v>39.203695716873234</v>
      </c>
    </row>
    <row r="1212" spans="1:9" ht="13.5" x14ac:dyDescent="0.25">
      <c r="A1212" s="3">
        <f>TITRES_STAT!B1215</f>
        <v>44077</v>
      </c>
      <c r="B1212" s="5">
        <f>TITRES_STAT!D1215</f>
        <v>0.93</v>
      </c>
      <c r="C1212" s="2">
        <f t="shared" si="162"/>
        <v>-3.9999999999999925E-2</v>
      </c>
      <c r="D1212" s="2">
        <f t="shared" si="163"/>
        <v>0</v>
      </c>
      <c r="E1212" s="2">
        <f t="shared" si="164"/>
        <v>3.9999999999999925E-2</v>
      </c>
      <c r="F1212" s="2">
        <f t="shared" si="169"/>
        <v>1.2981233384264106E-3</v>
      </c>
      <c r="G1212" s="2">
        <f t="shared" si="169"/>
        <v>4.870246469872731E-3</v>
      </c>
      <c r="H1212" s="2">
        <f t="shared" si="166"/>
        <v>0.26654161066725912</v>
      </c>
      <c r="I1212" s="2">
        <f t="shared" si="167"/>
        <v>21.044836460354077</v>
      </c>
    </row>
    <row r="1213" spans="1:9" ht="13.5" x14ac:dyDescent="0.25">
      <c r="A1213" s="3">
        <f>TITRES_STAT!B1216</f>
        <v>44078</v>
      </c>
      <c r="B1213" s="5">
        <f>TITRES_STAT!D1216</f>
        <v>0.93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1.2054002428245243E-3</v>
      </c>
      <c r="G1213" s="2">
        <f t="shared" si="170"/>
        <v>4.5223717220246786E-3</v>
      </c>
      <c r="H1213" s="2">
        <f t="shared" si="166"/>
        <v>0.26654161066725918</v>
      </c>
      <c r="I1213" s="2">
        <f t="shared" si="167"/>
        <v>21.044836460354077</v>
      </c>
    </row>
    <row r="1214" spans="1:9" ht="13.5" x14ac:dyDescent="0.25">
      <c r="A1214" s="3">
        <f>TITRES_STAT!B1217</f>
        <v>44081</v>
      </c>
      <c r="B1214" s="5">
        <f>TITRES_STAT!D1217</f>
        <v>0.93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1.1193002254799155E-3</v>
      </c>
      <c r="G1214" s="2">
        <f t="shared" si="170"/>
        <v>4.1993451704514873E-3</v>
      </c>
      <c r="H1214" s="2">
        <f t="shared" si="166"/>
        <v>0.26654161066725918</v>
      </c>
      <c r="I1214" s="2">
        <f t="shared" si="167"/>
        <v>21.044836460354077</v>
      </c>
    </row>
    <row r="1215" spans="1:9" ht="13.5" x14ac:dyDescent="0.25">
      <c r="A1215" s="3">
        <f>TITRES_STAT!B1218</f>
        <v>44082</v>
      </c>
      <c r="B1215" s="5">
        <f>TITRES_STAT!D1218</f>
        <v>0.93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1.0393502093742073E-3</v>
      </c>
      <c r="G1215" s="2">
        <f t="shared" si="170"/>
        <v>3.8993919439906668E-3</v>
      </c>
      <c r="H1215" s="2">
        <f t="shared" si="166"/>
        <v>0.26654161066725918</v>
      </c>
      <c r="I1215" s="2">
        <f t="shared" si="167"/>
        <v>21.044836460354077</v>
      </c>
    </row>
    <row r="1216" spans="1:9" ht="13.5" x14ac:dyDescent="0.25">
      <c r="A1216" s="3">
        <f>TITRES_STAT!B1219</f>
        <v>44083</v>
      </c>
      <c r="B1216" s="5">
        <f>TITRES_STAT!D1219</f>
        <v>0.93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9.6511090870462102E-4</v>
      </c>
      <c r="G1216" s="2">
        <f t="shared" si="170"/>
        <v>3.6208639479913332E-3</v>
      </c>
      <c r="H1216" s="2">
        <f t="shared" si="166"/>
        <v>0.26654161066725923</v>
      </c>
      <c r="I1216" s="2">
        <f t="shared" si="167"/>
        <v>21.044836460354077</v>
      </c>
    </row>
    <row r="1217" spans="1:9" ht="13.5" x14ac:dyDescent="0.25">
      <c r="A1217" s="3">
        <f>TITRES_STAT!B1220</f>
        <v>44084</v>
      </c>
      <c r="B1217" s="5">
        <f>TITRES_STAT!D1220</f>
        <v>0.93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8.9617441522571949E-4</v>
      </c>
      <c r="G1217" s="2">
        <f t="shared" si="170"/>
        <v>3.3622308088490952E-3</v>
      </c>
      <c r="H1217" s="2">
        <f t="shared" si="166"/>
        <v>0.26654161066725918</v>
      </c>
      <c r="I1217" s="2">
        <f t="shared" si="167"/>
        <v>21.044836460354077</v>
      </c>
    </row>
    <row r="1218" spans="1:9" ht="13.5" x14ac:dyDescent="0.25">
      <c r="A1218" s="3">
        <f>TITRES_STAT!B1221</f>
        <v>44085</v>
      </c>
      <c r="B1218" s="5">
        <f>TITRES_STAT!D1221</f>
        <v>0.93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8.3216195699531089E-4</v>
      </c>
      <c r="G1218" s="2">
        <f t="shared" si="170"/>
        <v>3.122071465359874E-3</v>
      </c>
      <c r="H1218" s="2">
        <f t="shared" si="166"/>
        <v>0.26654161066725918</v>
      </c>
      <c r="I1218" s="2">
        <f t="shared" si="167"/>
        <v>21.044836460354077</v>
      </c>
    </row>
    <row r="1219" spans="1:9" ht="13.5" x14ac:dyDescent="0.25">
      <c r="A1219" s="3">
        <f>TITRES_STAT!B1222</f>
        <v>44088</v>
      </c>
      <c r="B1219" s="5">
        <f>TITRES_STAT!D1222</f>
        <v>0.93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7.7272181720993154E-4</v>
      </c>
      <c r="G1219" s="2">
        <f t="shared" si="170"/>
        <v>2.8990663606913115E-3</v>
      </c>
      <c r="H1219" s="2">
        <f t="shared" si="166"/>
        <v>0.26654161066725918</v>
      </c>
      <c r="I1219" s="2">
        <f t="shared" si="167"/>
        <v>21.044836460354077</v>
      </c>
    </row>
    <row r="1220" spans="1:9" ht="13.5" x14ac:dyDescent="0.25">
      <c r="A1220" s="3">
        <f>TITRES_STAT!B1223</f>
        <v>44089</v>
      </c>
      <c r="B1220" s="5">
        <f>TITRES_STAT!D1223</f>
        <v>0.93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7.1752740169493646E-4</v>
      </c>
      <c r="G1220" s="2">
        <f t="shared" si="170"/>
        <v>2.6919901920705036E-3</v>
      </c>
      <c r="H1220" s="2">
        <f t="shared" si="166"/>
        <v>0.26654161066725918</v>
      </c>
      <c r="I1220" s="2">
        <f t="shared" si="167"/>
        <v>21.044836460354077</v>
      </c>
    </row>
    <row r="1221" spans="1:9" ht="13.5" x14ac:dyDescent="0.25">
      <c r="A1221" s="3">
        <f>TITRES_STAT!B1224</f>
        <v>44090</v>
      </c>
      <c r="B1221" s="5">
        <f>TITRES_STAT!D1224</f>
        <v>0.93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6.6627544443101253E-4</v>
      </c>
      <c r="G1221" s="2">
        <f t="shared" si="170"/>
        <v>2.499705178351182E-3</v>
      </c>
      <c r="H1221" s="2">
        <f t="shared" si="166"/>
        <v>0.26654161066725923</v>
      </c>
      <c r="I1221" s="2">
        <f t="shared" si="167"/>
        <v>21.044836460354077</v>
      </c>
    </row>
    <row r="1222" spans="1:9" ht="13.5" x14ac:dyDescent="0.25">
      <c r="A1222" s="3">
        <f>TITRES_STAT!B1225</f>
        <v>44091</v>
      </c>
      <c r="B1222" s="5">
        <f>TITRES_STAT!D1225</f>
        <v>0.89</v>
      </c>
      <c r="C1222" s="2">
        <f t="shared" si="171"/>
        <v>-4.0000000000000036E-2</v>
      </c>
      <c r="D1222" s="2">
        <f t="shared" si="172"/>
        <v>0</v>
      </c>
      <c r="E1222" s="2">
        <f t="shared" si="173"/>
        <v>4.0000000000000036E-2</v>
      </c>
      <c r="F1222" s="2">
        <f t="shared" si="170"/>
        <v>6.1868434125736881E-4</v>
      </c>
      <c r="G1222" s="2">
        <f t="shared" si="170"/>
        <v>5.178297665611814E-3</v>
      </c>
      <c r="H1222" s="2">
        <f t="shared" si="166"/>
        <v>0.11947639575954572</v>
      </c>
      <c r="I1222" s="2">
        <f t="shared" si="167"/>
        <v>10.672524781416499</v>
      </c>
    </row>
    <row r="1223" spans="1:9" ht="13.5" x14ac:dyDescent="0.25">
      <c r="A1223" s="3">
        <f>TITRES_STAT!B1226</f>
        <v>44092</v>
      </c>
      <c r="B1223" s="5">
        <f>TITRES_STAT!D1226</f>
        <v>0.89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5.7449260259612828E-4</v>
      </c>
      <c r="G1223" s="2">
        <f t="shared" si="170"/>
        <v>4.8084192609252558E-3</v>
      </c>
      <c r="H1223" s="2">
        <f t="shared" si="166"/>
        <v>0.11947639575954574</v>
      </c>
      <c r="I1223" s="2">
        <f t="shared" si="167"/>
        <v>10.672524781416499</v>
      </c>
    </row>
    <row r="1224" spans="1:9" ht="13.5" x14ac:dyDescent="0.25">
      <c r="A1224" s="3">
        <f>TITRES_STAT!B1227</f>
        <v>44095</v>
      </c>
      <c r="B1224" s="5">
        <f>TITRES_STAT!D1227</f>
        <v>0.89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5.334574166964048E-4</v>
      </c>
      <c r="G1224" s="2">
        <f t="shared" si="170"/>
        <v>4.4649607422877369E-3</v>
      </c>
      <c r="H1224" s="2">
        <f t="shared" si="166"/>
        <v>0.11947639575954574</v>
      </c>
      <c r="I1224" s="2">
        <f t="shared" si="167"/>
        <v>10.672524781416499</v>
      </c>
    </row>
    <row r="1225" spans="1:9" ht="13.5" x14ac:dyDescent="0.25">
      <c r="A1225" s="3">
        <f>TITRES_STAT!B1228</f>
        <v>44096</v>
      </c>
      <c r="B1225" s="5">
        <f>TITRES_STAT!D1228</f>
        <v>0.89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4.9535331550380442E-4</v>
      </c>
      <c r="G1225" s="2">
        <f t="shared" si="170"/>
        <v>4.1460349749814695E-3</v>
      </c>
      <c r="H1225" s="2">
        <f t="shared" si="166"/>
        <v>0.11947639575954576</v>
      </c>
      <c r="I1225" s="2">
        <f t="shared" si="167"/>
        <v>10.672524781416499</v>
      </c>
    </row>
    <row r="1226" spans="1:9" ht="13.5" x14ac:dyDescent="0.25">
      <c r="A1226" s="3">
        <f>TITRES_STAT!B1229</f>
        <v>44097</v>
      </c>
      <c r="B1226" s="5">
        <f>TITRES_STAT!D1229</f>
        <v>0.89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4.5997093582496128E-4</v>
      </c>
      <c r="G1226" s="2">
        <f t="shared" si="170"/>
        <v>3.8498896196256503E-3</v>
      </c>
      <c r="H1226" s="2">
        <f t="shared" si="166"/>
        <v>0.11947639575954576</v>
      </c>
      <c r="I1226" s="2">
        <f t="shared" si="167"/>
        <v>10.672524781416499</v>
      </c>
    </row>
    <row r="1227" spans="1:9" ht="13.5" x14ac:dyDescent="0.25">
      <c r="A1227" s="3">
        <f>TITRES_STAT!B1230</f>
        <v>44098</v>
      </c>
      <c r="B1227" s="5">
        <f>TITRES_STAT!D1230</f>
        <v>0.87</v>
      </c>
      <c r="C1227" s="2">
        <f t="shared" si="171"/>
        <v>-2.0000000000000018E-2</v>
      </c>
      <c r="D1227" s="2">
        <f t="shared" si="172"/>
        <v>0</v>
      </c>
      <c r="E1227" s="2">
        <f t="shared" si="173"/>
        <v>2.0000000000000018E-2</v>
      </c>
      <c r="F1227" s="2">
        <f t="shared" si="170"/>
        <v>4.2711586898032123E-4</v>
      </c>
      <c r="G1227" s="2">
        <f t="shared" si="170"/>
        <v>5.0034689325095336E-3</v>
      </c>
      <c r="H1227" s="2">
        <f t="shared" si="166"/>
        <v>8.5363949440193196E-2</v>
      </c>
      <c r="I1227" s="2">
        <f t="shared" si="167"/>
        <v>7.86500689323816</v>
      </c>
    </row>
    <row r="1228" spans="1:9" ht="13.5" x14ac:dyDescent="0.25">
      <c r="A1228" s="3">
        <f>TITRES_STAT!B1231</f>
        <v>44099</v>
      </c>
      <c r="B1228" s="5">
        <f>TITRES_STAT!D1231</f>
        <v>0.87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3.96607592624584E-4</v>
      </c>
      <c r="G1228" s="2">
        <f t="shared" si="170"/>
        <v>4.6460782944731382E-3</v>
      </c>
      <c r="H1228" s="2">
        <f t="shared" si="166"/>
        <v>8.5363949440193196E-2</v>
      </c>
      <c r="I1228" s="2">
        <f t="shared" si="167"/>
        <v>7.86500689323816</v>
      </c>
    </row>
    <row r="1229" spans="1:9" ht="13.5" x14ac:dyDescent="0.25">
      <c r="A1229" s="3">
        <f>TITRES_STAT!B1232</f>
        <v>44102</v>
      </c>
      <c r="B1229" s="5">
        <f>TITRES_STAT!D1232</f>
        <v>0.87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3.6827847886568516E-4</v>
      </c>
      <c r="G1229" s="2">
        <f t="shared" si="174"/>
        <v>4.3142155591536285E-3</v>
      </c>
      <c r="H1229" s="2">
        <f t="shared" si="166"/>
        <v>8.5363949440193196E-2</v>
      </c>
      <c r="I1229" s="2">
        <f t="shared" si="167"/>
        <v>7.86500689323816</v>
      </c>
    </row>
    <row r="1230" spans="1:9" ht="13.5" x14ac:dyDescent="0.25">
      <c r="A1230" s="3">
        <f>TITRES_STAT!B1233</f>
        <v>44103</v>
      </c>
      <c r="B1230" s="5">
        <f>TITRES_STAT!D1233</f>
        <v>0.87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3.4197287323242193E-4</v>
      </c>
      <c r="G1230" s="2">
        <f t="shared" si="174"/>
        <v>4.0060573049283694E-3</v>
      </c>
      <c r="H1230" s="2">
        <f t="shared" si="166"/>
        <v>8.5363949440193196E-2</v>
      </c>
      <c r="I1230" s="2">
        <f t="shared" si="167"/>
        <v>7.86500689323816</v>
      </c>
    </row>
    <row r="1231" spans="1:9" ht="13.5" x14ac:dyDescent="0.25">
      <c r="A1231" s="3">
        <f>TITRES_STAT!B1234</f>
        <v>44104</v>
      </c>
      <c r="B1231" s="5">
        <f>TITRES_STAT!D1234</f>
        <v>0.87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3.175462394301061E-4</v>
      </c>
      <c r="G1231" s="2">
        <f t="shared" si="174"/>
        <v>3.719910354576343E-3</v>
      </c>
      <c r="H1231" s="2">
        <f t="shared" si="166"/>
        <v>8.5363949440193196E-2</v>
      </c>
      <c r="I1231" s="2">
        <f t="shared" si="167"/>
        <v>7.86500689323816</v>
      </c>
    </row>
    <row r="1232" spans="1:9" ht="13.5" x14ac:dyDescent="0.25">
      <c r="A1232" s="3">
        <f>TITRES_STAT!B1235</f>
        <v>44105</v>
      </c>
      <c r="B1232" s="5">
        <f>TITRES_STAT!D1235</f>
        <v>0.87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2.9486436518509851E-4</v>
      </c>
      <c r="G1232" s="2">
        <f t="shared" si="174"/>
        <v>3.4542024721066042E-3</v>
      </c>
      <c r="H1232" s="2">
        <f t="shared" si="166"/>
        <v>8.5363949440193196E-2</v>
      </c>
      <c r="I1232" s="2">
        <f t="shared" si="167"/>
        <v>7.86500689323816</v>
      </c>
    </row>
    <row r="1233" spans="1:9" ht="13.5" x14ac:dyDescent="0.25">
      <c r="A1233" s="3">
        <f>TITRES_STAT!B1236</f>
        <v>44106</v>
      </c>
      <c r="B1233" s="5">
        <f>TITRES_STAT!D1236</f>
        <v>0.87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2.7380262481473437E-4</v>
      </c>
      <c r="G1233" s="2">
        <f t="shared" si="174"/>
        <v>3.2074737240989893E-3</v>
      </c>
      <c r="H1233" s="2">
        <f t="shared" ref="H1233:H1296" si="175">F1233/G1233</f>
        <v>8.536394944019321E-2</v>
      </c>
      <c r="I1233" s="2">
        <f t="shared" ref="I1233:I1296" si="176">IF(G1233=0,100,100-(100/(1+H1233)))</f>
        <v>7.86500689323816</v>
      </c>
    </row>
    <row r="1234" spans="1:9" ht="13.5" x14ac:dyDescent="0.25">
      <c r="A1234" s="3">
        <f>TITRES_STAT!B1237</f>
        <v>44109</v>
      </c>
      <c r="B1234" s="5">
        <f>TITRES_STAT!D1237</f>
        <v>0.85</v>
      </c>
      <c r="C1234" s="2">
        <f t="shared" si="171"/>
        <v>-2.0000000000000018E-2</v>
      </c>
      <c r="D1234" s="2">
        <f t="shared" si="172"/>
        <v>0</v>
      </c>
      <c r="E1234" s="2">
        <f t="shared" si="173"/>
        <v>2.0000000000000018E-2</v>
      </c>
      <c r="F1234" s="2">
        <f t="shared" si="174"/>
        <v>2.5424529447082479E-4</v>
      </c>
      <c r="G1234" s="2">
        <f t="shared" si="174"/>
        <v>4.4069398866633481E-3</v>
      </c>
      <c r="H1234" s="2">
        <f t="shared" si="175"/>
        <v>5.7692026896087982E-2</v>
      </c>
      <c r="I1234" s="2">
        <f t="shared" si="176"/>
        <v>5.45452035460562</v>
      </c>
    </row>
    <row r="1235" spans="1:9" ht="13.5" x14ac:dyDescent="0.25">
      <c r="A1235" s="3">
        <f>TITRES_STAT!B1238</f>
        <v>44110</v>
      </c>
      <c r="B1235" s="5">
        <f>TITRES_STAT!D1238</f>
        <v>0.85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2.3608491629433732E-4</v>
      </c>
      <c r="G1235" s="2">
        <f t="shared" si="174"/>
        <v>4.0921584661873945E-3</v>
      </c>
      <c r="H1235" s="2">
        <f t="shared" si="175"/>
        <v>5.7692026896087982E-2</v>
      </c>
      <c r="I1235" s="2">
        <f t="shared" si="176"/>
        <v>5.45452035460562</v>
      </c>
    </row>
    <row r="1236" spans="1:9" ht="13.5" x14ac:dyDescent="0.25">
      <c r="A1236" s="3">
        <f>TITRES_STAT!B1239</f>
        <v>44111</v>
      </c>
      <c r="B1236" s="5">
        <f>TITRES_STAT!D1239</f>
        <v>0.85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2.1922170798759896E-4</v>
      </c>
      <c r="G1236" s="2">
        <f t="shared" si="174"/>
        <v>3.799861432888295E-3</v>
      </c>
      <c r="H1236" s="2">
        <f t="shared" si="175"/>
        <v>5.7692026896087989E-2</v>
      </c>
      <c r="I1236" s="2">
        <f t="shared" si="176"/>
        <v>5.45452035460562</v>
      </c>
    </row>
    <row r="1237" spans="1:9" ht="13.5" x14ac:dyDescent="0.25">
      <c r="A1237" s="3">
        <f>TITRES_STAT!B1240</f>
        <v>44112</v>
      </c>
      <c r="B1237" s="5">
        <f>TITRES_STAT!D1240</f>
        <v>0.85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2.0356301455991331E-4</v>
      </c>
      <c r="G1237" s="2">
        <f t="shared" si="174"/>
        <v>3.5284427591105597E-3</v>
      </c>
      <c r="H1237" s="2">
        <f t="shared" si="175"/>
        <v>5.7692026896087982E-2</v>
      </c>
      <c r="I1237" s="2">
        <f t="shared" si="176"/>
        <v>5.45452035460562</v>
      </c>
    </row>
    <row r="1238" spans="1:9" ht="13.5" x14ac:dyDescent="0.25">
      <c r="A1238" s="3">
        <f>TITRES_STAT!B1241</f>
        <v>44113</v>
      </c>
      <c r="B1238" s="5">
        <f>TITRES_STAT!D1241</f>
        <v>0.85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1.8902279923420522E-4</v>
      </c>
      <c r="G1238" s="2">
        <f t="shared" si="174"/>
        <v>3.2764111334598056E-3</v>
      </c>
      <c r="H1238" s="2">
        <f t="shared" si="175"/>
        <v>5.7692026896087982E-2</v>
      </c>
      <c r="I1238" s="2">
        <f t="shared" si="176"/>
        <v>5.45452035460562</v>
      </c>
    </row>
    <row r="1239" spans="1:9" ht="13.5" x14ac:dyDescent="0.25">
      <c r="A1239" s="3">
        <f>TITRES_STAT!B1242</f>
        <v>44116</v>
      </c>
      <c r="B1239" s="5">
        <f>TITRES_STAT!D1242</f>
        <v>0.85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1.7552117071747628E-4</v>
      </c>
      <c r="G1239" s="2">
        <f t="shared" si="174"/>
        <v>3.0423817667841052E-3</v>
      </c>
      <c r="H1239" s="2">
        <f t="shared" si="175"/>
        <v>5.7692026896087982E-2</v>
      </c>
      <c r="I1239" s="2">
        <f t="shared" si="176"/>
        <v>5.45452035460562</v>
      </c>
    </row>
    <row r="1240" spans="1:9" ht="13.5" x14ac:dyDescent="0.25">
      <c r="A1240" s="3">
        <f>TITRES_STAT!B1243</f>
        <v>44117</v>
      </c>
      <c r="B1240" s="5">
        <f>TITRES_STAT!D1243</f>
        <v>0.85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1.6298394423765655E-4</v>
      </c>
      <c r="G1240" s="2">
        <f t="shared" si="174"/>
        <v>2.8250687834423835E-3</v>
      </c>
      <c r="H1240" s="2">
        <f t="shared" si="175"/>
        <v>5.7692026896087982E-2</v>
      </c>
      <c r="I1240" s="2">
        <f t="shared" si="176"/>
        <v>5.45452035460562</v>
      </c>
    </row>
    <row r="1241" spans="1:9" ht="13.5" x14ac:dyDescent="0.25">
      <c r="A1241" s="3">
        <f>TITRES_STAT!B1244</f>
        <v>44118</v>
      </c>
      <c r="B1241" s="5">
        <f>TITRES_STAT!D1244</f>
        <v>0.85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1.5134223393496678E-4</v>
      </c>
      <c r="G1241" s="2">
        <f t="shared" si="174"/>
        <v>2.623278156053642E-3</v>
      </c>
      <c r="H1241" s="2">
        <f t="shared" si="175"/>
        <v>5.7692026896087975E-2</v>
      </c>
      <c r="I1241" s="2">
        <f t="shared" si="176"/>
        <v>5.45452035460562</v>
      </c>
    </row>
    <row r="1242" spans="1:9" ht="13.5" x14ac:dyDescent="0.25">
      <c r="A1242" s="3">
        <f>TITRES_STAT!B1245</f>
        <v>44120</v>
      </c>
      <c r="B1242" s="5">
        <f>TITRES_STAT!D1245</f>
        <v>0.85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1.4053207436818342E-4</v>
      </c>
      <c r="G1242" s="2">
        <f t="shared" si="174"/>
        <v>2.4359011449069531E-3</v>
      </c>
      <c r="H1242" s="2">
        <f t="shared" si="175"/>
        <v>5.7692026896087975E-2</v>
      </c>
      <c r="I1242" s="2">
        <f t="shared" si="176"/>
        <v>5.45452035460562</v>
      </c>
    </row>
    <row r="1243" spans="1:9" ht="13.5" x14ac:dyDescent="0.25">
      <c r="A1243" s="3">
        <f>TITRES_STAT!B1246</f>
        <v>44123</v>
      </c>
      <c r="B1243" s="5">
        <f>TITRES_STAT!D1246</f>
        <v>0.85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1.3049406905617033E-4</v>
      </c>
      <c r="G1243" s="2">
        <f t="shared" si="174"/>
        <v>2.2619082059850276E-3</v>
      </c>
      <c r="H1243" s="2">
        <f t="shared" si="175"/>
        <v>5.7692026896087982E-2</v>
      </c>
      <c r="I1243" s="2">
        <f t="shared" si="176"/>
        <v>5.45452035460562</v>
      </c>
    </row>
    <row r="1244" spans="1:9" ht="13.5" x14ac:dyDescent="0.25">
      <c r="A1244" s="3">
        <f>TITRES_STAT!B1247</f>
        <v>44124</v>
      </c>
      <c r="B1244" s="5">
        <f>TITRES_STAT!D1247</f>
        <v>0.85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1.2117306412358674E-4</v>
      </c>
      <c r="G1244" s="2">
        <f t="shared" si="174"/>
        <v>2.1003433341289543E-3</v>
      </c>
      <c r="H1244" s="2">
        <f t="shared" si="175"/>
        <v>5.7692026896087982E-2</v>
      </c>
      <c r="I1244" s="2">
        <f t="shared" si="176"/>
        <v>5.45452035460562</v>
      </c>
    </row>
    <row r="1245" spans="1:9" ht="13.5" x14ac:dyDescent="0.25">
      <c r="A1245" s="3">
        <f>TITRES_STAT!B1248</f>
        <v>44125</v>
      </c>
      <c r="B1245" s="5">
        <f>TITRES_STAT!D1248</f>
        <v>0.85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1.1251784525761627E-4</v>
      </c>
      <c r="G1245" s="2">
        <f t="shared" si="177"/>
        <v>1.9503188102626002E-3</v>
      </c>
      <c r="H1245" s="2">
        <f t="shared" si="175"/>
        <v>5.7692026896087996E-2</v>
      </c>
      <c r="I1245" s="2">
        <f t="shared" si="176"/>
        <v>5.4545203546056484</v>
      </c>
    </row>
    <row r="1246" spans="1:9" ht="13.5" x14ac:dyDescent="0.25">
      <c r="A1246" s="3">
        <f>TITRES_STAT!B1249</f>
        <v>44126</v>
      </c>
      <c r="B1246" s="5">
        <f>TITRES_STAT!D1249</f>
        <v>0.84</v>
      </c>
      <c r="C1246" s="2">
        <f t="shared" si="171"/>
        <v>-1.0000000000000009E-2</v>
      </c>
      <c r="D1246" s="2">
        <f t="shared" si="172"/>
        <v>0</v>
      </c>
      <c r="E1246" s="2">
        <f t="shared" si="173"/>
        <v>1.0000000000000009E-2</v>
      </c>
      <c r="F1246" s="2">
        <f t="shared" si="177"/>
        <v>1.0448085631064368E-4</v>
      </c>
      <c r="G1246" s="2">
        <f t="shared" si="177"/>
        <v>2.5252960381009866E-3</v>
      </c>
      <c r="H1246" s="2">
        <f t="shared" si="175"/>
        <v>4.1373706185043123E-2</v>
      </c>
      <c r="I1246" s="2">
        <f t="shared" si="176"/>
        <v>3.9729931665560514</v>
      </c>
    </row>
    <row r="1247" spans="1:9" ht="13.5" x14ac:dyDescent="0.25">
      <c r="A1247" s="3">
        <f>TITRES_STAT!B1250</f>
        <v>44127</v>
      </c>
      <c r="B1247" s="5">
        <f>TITRES_STAT!D1250</f>
        <v>0.85</v>
      </c>
      <c r="C1247" s="2">
        <f t="shared" si="171"/>
        <v>1.0000000000000009E-2</v>
      </c>
      <c r="D1247" s="2">
        <f t="shared" si="172"/>
        <v>1.0000000000000009E-2</v>
      </c>
      <c r="E1247" s="2">
        <f t="shared" si="173"/>
        <v>0</v>
      </c>
      <c r="F1247" s="2">
        <f t="shared" si="177"/>
        <v>8.1130365228845544E-4</v>
      </c>
      <c r="G1247" s="2">
        <f t="shared" si="177"/>
        <v>2.3449177496652021E-3</v>
      </c>
      <c r="H1247" s="2">
        <f t="shared" si="175"/>
        <v>0.34598384203637422</v>
      </c>
      <c r="I1247" s="2">
        <f t="shared" si="176"/>
        <v>25.704903077657036</v>
      </c>
    </row>
    <row r="1248" spans="1:9" ht="13.5" x14ac:dyDescent="0.25">
      <c r="A1248" s="3">
        <f>TITRES_STAT!B1251</f>
        <v>44130</v>
      </c>
      <c r="B1248" s="5">
        <f>TITRES_STAT!D1251</f>
        <v>0.85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7.5335339141070865E-4</v>
      </c>
      <c r="G1248" s="2">
        <f t="shared" si="177"/>
        <v>2.1774236246891164E-3</v>
      </c>
      <c r="H1248" s="2">
        <f t="shared" si="175"/>
        <v>0.34598384203637422</v>
      </c>
      <c r="I1248" s="2">
        <f t="shared" si="176"/>
        <v>25.704903077657036</v>
      </c>
    </row>
    <row r="1249" spans="1:9" ht="13.5" x14ac:dyDescent="0.25">
      <c r="A1249" s="3">
        <f>TITRES_STAT!B1252</f>
        <v>44131</v>
      </c>
      <c r="B1249" s="5">
        <f>TITRES_STAT!D1252</f>
        <v>0.85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6.9954243488137228E-4</v>
      </c>
      <c r="G1249" s="2">
        <f t="shared" si="177"/>
        <v>2.0218933657827507E-3</v>
      </c>
      <c r="H1249" s="2">
        <f t="shared" si="175"/>
        <v>0.34598384203637422</v>
      </c>
      <c r="I1249" s="2">
        <f t="shared" si="176"/>
        <v>25.704903077657036</v>
      </c>
    </row>
    <row r="1250" spans="1:9" ht="13.5" x14ac:dyDescent="0.25">
      <c r="A1250" s="3">
        <f>TITRES_STAT!B1253</f>
        <v>44132</v>
      </c>
      <c r="B1250" s="5">
        <f>TITRES_STAT!D1253</f>
        <v>0.85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6.4957511810413129E-4</v>
      </c>
      <c r="G1250" s="2">
        <f t="shared" si="177"/>
        <v>1.8774724110839829E-3</v>
      </c>
      <c r="H1250" s="2">
        <f t="shared" si="175"/>
        <v>0.34598384203637417</v>
      </c>
      <c r="I1250" s="2">
        <f t="shared" si="176"/>
        <v>25.704903077657022</v>
      </c>
    </row>
    <row r="1251" spans="1:9" ht="13.5" x14ac:dyDescent="0.25">
      <c r="A1251" s="3">
        <f>TITRES_STAT!B1254</f>
        <v>44134</v>
      </c>
      <c r="B1251" s="5">
        <f>TITRES_STAT!D1254</f>
        <v>0.85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6.0317689538240762E-4</v>
      </c>
      <c r="G1251" s="2">
        <f t="shared" si="177"/>
        <v>1.7433672388636984E-3</v>
      </c>
      <c r="H1251" s="2">
        <f t="shared" si="175"/>
        <v>0.34598384203637417</v>
      </c>
      <c r="I1251" s="2">
        <f t="shared" si="176"/>
        <v>25.704903077657022</v>
      </c>
    </row>
    <row r="1252" spans="1:9" ht="13.5" x14ac:dyDescent="0.25">
      <c r="A1252" s="3">
        <f>TITRES_STAT!B1255</f>
        <v>44137</v>
      </c>
      <c r="B1252" s="5">
        <f>TITRES_STAT!D1255</f>
        <v>0.85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5.6009283142652137E-4</v>
      </c>
      <c r="G1252" s="2">
        <f t="shared" si="177"/>
        <v>1.6188410075162912E-3</v>
      </c>
      <c r="H1252" s="2">
        <f t="shared" si="175"/>
        <v>0.34598384203637422</v>
      </c>
      <c r="I1252" s="2">
        <f t="shared" si="176"/>
        <v>25.704903077657036</v>
      </c>
    </row>
    <row r="1253" spans="1:9" ht="13.5" x14ac:dyDescent="0.25">
      <c r="A1253" s="3">
        <f>TITRES_STAT!B1256</f>
        <v>44138</v>
      </c>
      <c r="B1253" s="5">
        <f>TITRES_STAT!D1256</f>
        <v>0.85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5.2008620061034128E-4</v>
      </c>
      <c r="G1253" s="2">
        <f t="shared" si="177"/>
        <v>1.5032095069794132E-3</v>
      </c>
      <c r="H1253" s="2">
        <f t="shared" si="175"/>
        <v>0.34598384203637422</v>
      </c>
      <c r="I1253" s="2">
        <f t="shared" si="176"/>
        <v>25.704903077657036</v>
      </c>
    </row>
    <row r="1254" spans="1:9" ht="13.5" x14ac:dyDescent="0.25">
      <c r="A1254" s="3">
        <f>TITRES_STAT!B1257</f>
        <v>44139</v>
      </c>
      <c r="B1254" s="5">
        <f>TITRES_STAT!D1257</f>
        <v>0.85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4.829371862810312E-4</v>
      </c>
      <c r="G1254" s="2">
        <f t="shared" si="177"/>
        <v>1.3958373993380267E-3</v>
      </c>
      <c r="H1254" s="2">
        <f t="shared" si="175"/>
        <v>0.34598384203637422</v>
      </c>
      <c r="I1254" s="2">
        <f t="shared" si="176"/>
        <v>25.704903077657036</v>
      </c>
    </row>
    <row r="1255" spans="1:9" ht="13.5" x14ac:dyDescent="0.25">
      <c r="A1255" s="3">
        <f>TITRES_STAT!B1258</f>
        <v>44140</v>
      </c>
      <c r="B1255" s="5">
        <f>TITRES_STAT!D1258</f>
        <v>0.85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4.4844167297524324E-4</v>
      </c>
      <c r="G1255" s="2">
        <f t="shared" si="177"/>
        <v>1.2961347279567389E-3</v>
      </c>
      <c r="H1255" s="2">
        <f t="shared" si="175"/>
        <v>0.34598384203637422</v>
      </c>
      <c r="I1255" s="2">
        <f t="shared" si="176"/>
        <v>25.704903077657036</v>
      </c>
    </row>
    <row r="1256" spans="1:9" ht="13.5" x14ac:dyDescent="0.25">
      <c r="A1256" s="3">
        <f>TITRES_STAT!B1259</f>
        <v>44141</v>
      </c>
      <c r="B1256" s="5">
        <f>TITRES_STAT!D1259</f>
        <v>0.85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4.1641012490558303E-4</v>
      </c>
      <c r="G1256" s="2">
        <f t="shared" si="177"/>
        <v>1.2035536759598291E-3</v>
      </c>
      <c r="H1256" s="2">
        <f t="shared" si="175"/>
        <v>0.34598384203637422</v>
      </c>
      <c r="I1256" s="2">
        <f t="shared" si="176"/>
        <v>25.704903077657036</v>
      </c>
    </row>
    <row r="1257" spans="1:9" ht="13.5" x14ac:dyDescent="0.25">
      <c r="A1257" s="3">
        <f>TITRES_STAT!B1260</f>
        <v>44144</v>
      </c>
      <c r="B1257" s="5">
        <f>TITRES_STAT!D1260</f>
        <v>0.85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3.8666654455518423E-4</v>
      </c>
      <c r="G1257" s="2">
        <f t="shared" si="177"/>
        <v>1.1175855562484127E-3</v>
      </c>
      <c r="H1257" s="2">
        <f t="shared" si="175"/>
        <v>0.34598384203637422</v>
      </c>
      <c r="I1257" s="2">
        <f t="shared" si="176"/>
        <v>25.704903077657036</v>
      </c>
    </row>
    <row r="1258" spans="1:9" ht="13.5" x14ac:dyDescent="0.25">
      <c r="A1258" s="3">
        <f>TITRES_STAT!B1261</f>
        <v>44145</v>
      </c>
      <c r="B1258" s="5">
        <f>TITRES_STAT!D1261</f>
        <v>0.85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3.5904750565838537E-4</v>
      </c>
      <c r="G1258" s="2">
        <f t="shared" si="177"/>
        <v>1.0377580165163833E-3</v>
      </c>
      <c r="H1258" s="2">
        <f t="shared" si="175"/>
        <v>0.34598384203637422</v>
      </c>
      <c r="I1258" s="2">
        <f t="shared" si="176"/>
        <v>25.704903077657036</v>
      </c>
    </row>
    <row r="1259" spans="1:9" ht="13.5" x14ac:dyDescent="0.25">
      <c r="A1259" s="3">
        <f>TITRES_STAT!B1262</f>
        <v>44146</v>
      </c>
      <c r="B1259" s="5">
        <f>TITRES_STAT!D1262</f>
        <v>0.85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3.33401255254215E-4</v>
      </c>
      <c r="G1259" s="2">
        <f t="shared" si="177"/>
        <v>9.636324439080701E-4</v>
      </c>
      <c r="H1259" s="2">
        <f t="shared" si="175"/>
        <v>0.34598384203637428</v>
      </c>
      <c r="I1259" s="2">
        <f t="shared" si="176"/>
        <v>25.704903077657036</v>
      </c>
    </row>
    <row r="1260" spans="1:9" ht="13.5" x14ac:dyDescent="0.25">
      <c r="A1260" s="3">
        <f>TITRES_STAT!B1263</f>
        <v>44147</v>
      </c>
      <c r="B1260" s="5">
        <f>TITRES_STAT!D1263</f>
        <v>0.85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3.0958687987891391E-4</v>
      </c>
      <c r="G1260" s="2">
        <f t="shared" si="177"/>
        <v>8.9480155505749365E-4</v>
      </c>
      <c r="H1260" s="2">
        <f t="shared" si="175"/>
        <v>0.34598384203637422</v>
      </c>
      <c r="I1260" s="2">
        <f t="shared" si="176"/>
        <v>25.704903077657036</v>
      </c>
    </row>
    <row r="1261" spans="1:9" ht="13.5" x14ac:dyDescent="0.25">
      <c r="A1261" s="3">
        <f>TITRES_STAT!B1264</f>
        <v>44148</v>
      </c>
      <c r="B1261" s="5">
        <f>TITRES_STAT!D1264</f>
        <v>0.85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2.8747353131613432E-4</v>
      </c>
      <c r="G1261" s="2">
        <f t="shared" si="178"/>
        <v>8.3088715826767272E-4</v>
      </c>
      <c r="H1261" s="2">
        <f t="shared" si="175"/>
        <v>0.34598384203637417</v>
      </c>
      <c r="I1261" s="2">
        <f t="shared" si="176"/>
        <v>25.704903077657022</v>
      </c>
    </row>
    <row r="1262" spans="1:9" ht="13.5" x14ac:dyDescent="0.25">
      <c r="A1262" s="3">
        <f>TITRES_STAT!B1265</f>
        <v>44151</v>
      </c>
      <c r="B1262" s="5">
        <f>TITRES_STAT!D1265</f>
        <v>0.85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2.6693970765069613E-4</v>
      </c>
      <c r="G1262" s="2">
        <f t="shared" si="178"/>
        <v>7.7153807553426753E-4</v>
      </c>
      <c r="H1262" s="2">
        <f t="shared" si="175"/>
        <v>0.34598384203637417</v>
      </c>
      <c r="I1262" s="2">
        <f t="shared" si="176"/>
        <v>25.704903077657022</v>
      </c>
    </row>
    <row r="1263" spans="1:9" ht="13.5" x14ac:dyDescent="0.25">
      <c r="A1263" s="3">
        <f>TITRES_STAT!B1266</f>
        <v>44152</v>
      </c>
      <c r="B1263" s="5">
        <f>TITRES_STAT!D1266</f>
        <v>0.85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2.4787258567564638E-4</v>
      </c>
      <c r="G1263" s="2">
        <f t="shared" si="178"/>
        <v>7.1642821299610564E-4</v>
      </c>
      <c r="H1263" s="2">
        <f t="shared" si="175"/>
        <v>0.34598384203637411</v>
      </c>
      <c r="I1263" s="2">
        <f t="shared" si="176"/>
        <v>25.704903077657022</v>
      </c>
    </row>
    <row r="1264" spans="1:9" ht="13.5" x14ac:dyDescent="0.25">
      <c r="A1264" s="3">
        <f>TITRES_STAT!B1267</f>
        <v>44153</v>
      </c>
      <c r="B1264" s="5">
        <f>TITRES_STAT!D1267</f>
        <v>0.85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2.3016740098452879E-4</v>
      </c>
      <c r="G1264" s="2">
        <f t="shared" si="178"/>
        <v>6.6525476921066955E-4</v>
      </c>
      <c r="H1264" s="2">
        <f t="shared" si="175"/>
        <v>0.34598384203637411</v>
      </c>
      <c r="I1264" s="2">
        <f t="shared" si="176"/>
        <v>25.704903077657022</v>
      </c>
    </row>
    <row r="1265" spans="1:9" ht="13.5" x14ac:dyDescent="0.25">
      <c r="A1265" s="3">
        <f>TITRES_STAT!B1268</f>
        <v>44154</v>
      </c>
      <c r="B1265" s="5">
        <f>TITRES_STAT!D1268</f>
        <v>0.87</v>
      </c>
      <c r="C1265" s="2">
        <f t="shared" si="171"/>
        <v>2.0000000000000018E-2</v>
      </c>
      <c r="D1265" s="2">
        <f t="shared" si="172"/>
        <v>2.0000000000000018E-2</v>
      </c>
      <c r="E1265" s="2">
        <f t="shared" si="173"/>
        <v>0</v>
      </c>
      <c r="F1265" s="2">
        <f t="shared" si="178"/>
        <v>1.6422983009142067E-3</v>
      </c>
      <c r="G1265" s="2">
        <f t="shared" si="178"/>
        <v>6.1773657140990737E-4</v>
      </c>
      <c r="H1265" s="2">
        <f t="shared" si="175"/>
        <v>2.658573859672682</v>
      </c>
      <c r="I1265" s="2">
        <f t="shared" si="176"/>
        <v>72.666945144317353</v>
      </c>
    </row>
    <row r="1266" spans="1:9" ht="13.5" x14ac:dyDescent="0.25">
      <c r="A1266" s="3">
        <f>TITRES_STAT!B1269</f>
        <v>44155</v>
      </c>
      <c r="B1266" s="5">
        <f>TITRES_STAT!D1269</f>
        <v>0.9</v>
      </c>
      <c r="C1266" s="2">
        <f t="shared" si="171"/>
        <v>3.0000000000000027E-2</v>
      </c>
      <c r="D1266" s="2">
        <f t="shared" si="172"/>
        <v>3.0000000000000027E-2</v>
      </c>
      <c r="E1266" s="2">
        <f t="shared" si="173"/>
        <v>0</v>
      </c>
      <c r="F1266" s="2">
        <f t="shared" si="178"/>
        <v>3.6678484222774791E-3</v>
      </c>
      <c r="G1266" s="2">
        <f t="shared" si="178"/>
        <v>5.7361253059491396E-4</v>
      </c>
      <c r="H1266" s="2">
        <f t="shared" si="175"/>
        <v>6.3942961958544089</v>
      </c>
      <c r="I1266" s="2">
        <f t="shared" si="176"/>
        <v>86.476062447151534</v>
      </c>
    </row>
    <row r="1267" spans="1:9" ht="13.5" x14ac:dyDescent="0.25">
      <c r="A1267" s="3">
        <f>TITRES_STAT!B1270</f>
        <v>44158</v>
      </c>
      <c r="B1267" s="5">
        <f>TITRES_STAT!D1270</f>
        <v>0.9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3.4058592492576594E-3</v>
      </c>
      <c r="G1267" s="2">
        <f t="shared" si="178"/>
        <v>5.3264020698099151E-4</v>
      </c>
      <c r="H1267" s="2">
        <f t="shared" si="175"/>
        <v>6.3942961958544098</v>
      </c>
      <c r="I1267" s="2">
        <f t="shared" si="176"/>
        <v>86.476062447151534</v>
      </c>
    </row>
    <row r="1268" spans="1:9" ht="13.5" x14ac:dyDescent="0.25">
      <c r="A1268" s="3">
        <f>TITRES_STAT!B1271</f>
        <v>44159</v>
      </c>
      <c r="B1268" s="5">
        <f>TITRES_STAT!D1271</f>
        <v>0.9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3.1625835885963978E-3</v>
      </c>
      <c r="G1268" s="2">
        <f t="shared" si="178"/>
        <v>4.9459447791092069E-4</v>
      </c>
      <c r="H1268" s="2">
        <f t="shared" si="175"/>
        <v>6.3942961958544089</v>
      </c>
      <c r="I1268" s="2">
        <f t="shared" si="176"/>
        <v>86.476062447151534</v>
      </c>
    </row>
    <row r="1269" spans="1:9" ht="13.5" x14ac:dyDescent="0.25">
      <c r="A1269" s="3">
        <f>TITRES_STAT!B1272</f>
        <v>44160</v>
      </c>
      <c r="B1269" s="5">
        <f>TITRES_STAT!D1272</f>
        <v>0.92</v>
      </c>
      <c r="C1269" s="2">
        <f t="shared" si="171"/>
        <v>2.0000000000000018E-2</v>
      </c>
      <c r="D1269" s="2">
        <f t="shared" si="172"/>
        <v>2.0000000000000018E-2</v>
      </c>
      <c r="E1269" s="2">
        <f t="shared" si="173"/>
        <v>0</v>
      </c>
      <c r="F1269" s="2">
        <f t="shared" si="178"/>
        <v>4.3652561894109423E-3</v>
      </c>
      <c r="G1269" s="2">
        <f t="shared" si="178"/>
        <v>4.592663009172835E-4</v>
      </c>
      <c r="H1269" s="2">
        <f t="shared" si="175"/>
        <v>9.5048475812231441</v>
      </c>
      <c r="I1269" s="2">
        <f t="shared" si="176"/>
        <v>90.480585346260071</v>
      </c>
    </row>
    <row r="1270" spans="1:9" ht="13.5" x14ac:dyDescent="0.25">
      <c r="A1270" s="3">
        <f>TITRES_STAT!B1273</f>
        <v>44161</v>
      </c>
      <c r="B1270" s="5">
        <f>TITRES_STAT!D1273</f>
        <v>0.92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4.0534521758815887E-3</v>
      </c>
      <c r="G1270" s="2">
        <f t="shared" si="178"/>
        <v>4.2646156513747755E-4</v>
      </c>
      <c r="H1270" s="2">
        <f t="shared" si="175"/>
        <v>9.5048475812231423</v>
      </c>
      <c r="I1270" s="2">
        <f t="shared" si="176"/>
        <v>90.480585346260071</v>
      </c>
    </row>
    <row r="1271" spans="1:9" ht="13.5" x14ac:dyDescent="0.25">
      <c r="A1271" s="3">
        <f>TITRES_STAT!B1274</f>
        <v>44162</v>
      </c>
      <c r="B1271" s="5">
        <f>TITRES_STAT!D1274</f>
        <v>0.92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3.7639198776043326E-3</v>
      </c>
      <c r="G1271" s="2">
        <f t="shared" si="178"/>
        <v>3.9600002477051488E-4</v>
      </c>
      <c r="H1271" s="2">
        <f t="shared" si="175"/>
        <v>9.5048475812231423</v>
      </c>
      <c r="I1271" s="2">
        <f t="shared" si="176"/>
        <v>90.480585346260071</v>
      </c>
    </row>
    <row r="1272" spans="1:9" ht="13.5" x14ac:dyDescent="0.25">
      <c r="A1272" s="3">
        <f>TITRES_STAT!B1275</f>
        <v>44165</v>
      </c>
      <c r="B1272" s="5">
        <f>TITRES_STAT!D1275</f>
        <v>0.92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3.4950684577754521E-3</v>
      </c>
      <c r="G1272" s="2">
        <f t="shared" si="178"/>
        <v>3.6771430871547809E-4</v>
      </c>
      <c r="H1272" s="2">
        <f t="shared" si="175"/>
        <v>9.5048475812231441</v>
      </c>
      <c r="I1272" s="2">
        <f t="shared" si="176"/>
        <v>90.480585346260071</v>
      </c>
    </row>
    <row r="1273" spans="1:9" ht="13.5" x14ac:dyDescent="0.25">
      <c r="A1273" s="3">
        <f>TITRES_STAT!B1276</f>
        <v>44166</v>
      </c>
      <c r="B1273" s="5">
        <f>TITRES_STAT!D1276</f>
        <v>0.92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3.2454207107914914E-3</v>
      </c>
      <c r="G1273" s="2">
        <f t="shared" si="178"/>
        <v>3.4144900095008681E-4</v>
      </c>
      <c r="H1273" s="2">
        <f t="shared" si="175"/>
        <v>9.5048475812231423</v>
      </c>
      <c r="I1273" s="2">
        <f t="shared" si="176"/>
        <v>90.480585346260071</v>
      </c>
    </row>
    <row r="1274" spans="1:9" ht="13.5" x14ac:dyDescent="0.25">
      <c r="A1274" s="3">
        <f>TITRES_STAT!B1277</f>
        <v>44167</v>
      </c>
      <c r="B1274" s="5">
        <f>TITRES_STAT!D1277</f>
        <v>0.92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3.0136049457349561E-3</v>
      </c>
      <c r="G1274" s="2">
        <f t="shared" si="178"/>
        <v>3.1705978659650919E-4</v>
      </c>
      <c r="H1274" s="2">
        <f t="shared" si="175"/>
        <v>9.5048475812231423</v>
      </c>
      <c r="I1274" s="2">
        <f t="shared" si="176"/>
        <v>90.480585346260071</v>
      </c>
    </row>
    <row r="1275" spans="1:9" ht="13.5" x14ac:dyDescent="0.25">
      <c r="A1275" s="3">
        <f>TITRES_STAT!B1278</f>
        <v>44168</v>
      </c>
      <c r="B1275" s="5">
        <f>TITRES_STAT!D1278</f>
        <v>0.92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2.7983474496110308E-3</v>
      </c>
      <c r="G1275" s="2">
        <f t="shared" si="178"/>
        <v>2.9441265898247278E-4</v>
      </c>
      <c r="H1275" s="2">
        <f t="shared" si="175"/>
        <v>9.5048475812231441</v>
      </c>
      <c r="I1275" s="2">
        <f t="shared" si="176"/>
        <v>90.480585346260071</v>
      </c>
    </row>
    <row r="1276" spans="1:9" ht="13.5" x14ac:dyDescent="0.25">
      <c r="A1276" s="3">
        <f>TITRES_STAT!B1279</f>
        <v>44169</v>
      </c>
      <c r="B1276" s="5">
        <f>TITRES_STAT!D1279</f>
        <v>0.92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2.5984654889245284E-3</v>
      </c>
      <c r="G1276" s="2">
        <f t="shared" si="178"/>
        <v>2.7338318334086759E-4</v>
      </c>
      <c r="H1276" s="2">
        <f t="shared" si="175"/>
        <v>9.5048475812231423</v>
      </c>
      <c r="I1276" s="2">
        <f t="shared" si="176"/>
        <v>90.480585346260071</v>
      </c>
    </row>
    <row r="1277" spans="1:9" ht="13.5" x14ac:dyDescent="0.25">
      <c r="A1277" s="3">
        <f>TITRES_STAT!B1280</f>
        <v>44172</v>
      </c>
      <c r="B1277" s="5">
        <f>TITRES_STAT!D1280</f>
        <v>0.92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2.4128608111442045E-3</v>
      </c>
      <c r="G1277" s="2">
        <f t="shared" si="179"/>
        <v>2.5385581310223419E-4</v>
      </c>
      <c r="H1277" s="2">
        <f t="shared" si="175"/>
        <v>9.5048475812231423</v>
      </c>
      <c r="I1277" s="2">
        <f t="shared" si="176"/>
        <v>90.480585346260071</v>
      </c>
    </row>
    <row r="1278" spans="1:9" ht="13.5" x14ac:dyDescent="0.25">
      <c r="A1278" s="3">
        <f>TITRES_STAT!B1281</f>
        <v>44173</v>
      </c>
      <c r="B1278" s="5">
        <f>TITRES_STAT!D1281</f>
        <v>0.92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2.2405136103481895E-3</v>
      </c>
      <c r="G1278" s="2">
        <f t="shared" si="179"/>
        <v>2.3572325502350318E-4</v>
      </c>
      <c r="H1278" s="2">
        <f t="shared" si="175"/>
        <v>9.5048475812231406</v>
      </c>
      <c r="I1278" s="2">
        <f t="shared" si="176"/>
        <v>90.480585346260071</v>
      </c>
    </row>
    <row r="1279" spans="1:9" ht="13.5" x14ac:dyDescent="0.25">
      <c r="A1279" s="3">
        <f>TITRES_STAT!B1282</f>
        <v>44174</v>
      </c>
      <c r="B1279" s="5">
        <f>TITRES_STAT!D1282</f>
        <v>0.9</v>
      </c>
      <c r="C1279" s="2">
        <f t="shared" si="171"/>
        <v>-2.0000000000000018E-2</v>
      </c>
      <c r="D1279" s="2">
        <f t="shared" si="172"/>
        <v>0</v>
      </c>
      <c r="E1279" s="2">
        <f t="shared" si="173"/>
        <v>2.0000000000000018E-2</v>
      </c>
      <c r="F1279" s="2">
        <f t="shared" si="179"/>
        <v>2.0804769238947475E-3</v>
      </c>
      <c r="G1279" s="2">
        <f t="shared" si="179"/>
        <v>1.6474573082361113E-3</v>
      </c>
      <c r="H1279" s="2">
        <f t="shared" si="175"/>
        <v>1.2628411756067044</v>
      </c>
      <c r="I1279" s="2">
        <f t="shared" si="176"/>
        <v>55.807768977339563</v>
      </c>
    </row>
    <row r="1280" spans="1:9" ht="13.5" x14ac:dyDescent="0.25">
      <c r="A1280" s="3">
        <f>TITRES_STAT!B1283</f>
        <v>44175</v>
      </c>
      <c r="B1280" s="5">
        <f>TITRES_STAT!D1283</f>
        <v>0.92</v>
      </c>
      <c r="C1280" s="2">
        <f t="shared" si="171"/>
        <v>2.0000000000000018E-2</v>
      </c>
      <c r="D1280" s="2">
        <f t="shared" si="172"/>
        <v>2.0000000000000018E-2</v>
      </c>
      <c r="E1280" s="2">
        <f t="shared" si="173"/>
        <v>0</v>
      </c>
      <c r="F1280" s="2">
        <f t="shared" si="179"/>
        <v>3.360442857902267E-3</v>
      </c>
      <c r="G1280" s="2">
        <f t="shared" si="179"/>
        <v>1.5297817862192462E-3</v>
      </c>
      <c r="H1280" s="2">
        <f t="shared" si="175"/>
        <v>2.1966811790898477</v>
      </c>
      <c r="I1280" s="2">
        <f t="shared" si="176"/>
        <v>68.717555990844289</v>
      </c>
    </row>
    <row r="1281" spans="1:9" ht="13.5" x14ac:dyDescent="0.25">
      <c r="A1281" s="3">
        <f>TITRES_STAT!B1284</f>
        <v>44176</v>
      </c>
      <c r="B1281" s="5">
        <f>TITRES_STAT!D1284</f>
        <v>0.93</v>
      </c>
      <c r="C1281" s="2">
        <f t="shared" si="171"/>
        <v>1.0000000000000009E-2</v>
      </c>
      <c r="D1281" s="2">
        <f t="shared" si="172"/>
        <v>1.0000000000000009E-2</v>
      </c>
      <c r="E1281" s="2">
        <f t="shared" si="173"/>
        <v>0</v>
      </c>
      <c r="F1281" s="2">
        <f t="shared" si="179"/>
        <v>3.8346969394806771E-3</v>
      </c>
      <c r="G1281" s="2">
        <f t="shared" si="179"/>
        <v>1.4205116586321572E-3</v>
      </c>
      <c r="H1281" s="2">
        <f t="shared" si="175"/>
        <v>2.6995181040423093</v>
      </c>
      <c r="I1281" s="2">
        <f t="shared" si="176"/>
        <v>72.969452456325556</v>
      </c>
    </row>
    <row r="1282" spans="1:9" ht="13.5" x14ac:dyDescent="0.25">
      <c r="A1282" s="3">
        <f>TITRES_STAT!B1285</f>
        <v>44179</v>
      </c>
      <c r="B1282" s="5">
        <f>TITRES_STAT!D1285</f>
        <v>0.92</v>
      </c>
      <c r="C1282" s="2">
        <f t="shared" si="171"/>
        <v>-1.0000000000000009E-2</v>
      </c>
      <c r="D1282" s="2">
        <f t="shared" si="172"/>
        <v>0</v>
      </c>
      <c r="E1282" s="2">
        <f t="shared" si="173"/>
        <v>1.0000000000000009E-2</v>
      </c>
      <c r="F1282" s="2">
        <f t="shared" si="179"/>
        <v>3.5607900152320572E-3</v>
      </c>
      <c r="G1282" s="2">
        <f t="shared" si="179"/>
        <v>2.0333322544441464E-3</v>
      </c>
      <c r="H1282" s="2">
        <f t="shared" si="175"/>
        <v>1.7512091334062239</v>
      </c>
      <c r="I1282" s="2">
        <f t="shared" si="176"/>
        <v>63.652345150442365</v>
      </c>
    </row>
    <row r="1283" spans="1:9" ht="13.5" x14ac:dyDescent="0.25">
      <c r="A1283" s="3">
        <f>TITRES_STAT!B1286</f>
        <v>44180</v>
      </c>
      <c r="B1283" s="5">
        <f>TITRES_STAT!D1286</f>
        <v>0.92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3.3064478712869104E-3</v>
      </c>
      <c r="G1283" s="2">
        <f t="shared" si="179"/>
        <v>1.8880942362695646E-3</v>
      </c>
      <c r="H1283" s="2">
        <f t="shared" si="175"/>
        <v>1.7512091334062239</v>
      </c>
      <c r="I1283" s="2">
        <f t="shared" si="176"/>
        <v>63.652345150442365</v>
      </c>
    </row>
    <row r="1284" spans="1:9" ht="13.5" x14ac:dyDescent="0.25">
      <c r="A1284" s="3">
        <f>TITRES_STAT!B1287</f>
        <v>44181</v>
      </c>
      <c r="B1284" s="5">
        <f>TITRES_STAT!D1287</f>
        <v>0.92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3.0702730233378452E-3</v>
      </c>
      <c r="G1284" s="2">
        <f t="shared" si="179"/>
        <v>1.75323036225031E-3</v>
      </c>
      <c r="H1284" s="2">
        <f t="shared" si="175"/>
        <v>1.7512091334062239</v>
      </c>
      <c r="I1284" s="2">
        <f t="shared" si="176"/>
        <v>63.652345150442365</v>
      </c>
    </row>
    <row r="1285" spans="1:9" ht="13.5" x14ac:dyDescent="0.25">
      <c r="A1285" s="3">
        <f>TITRES_STAT!B1288</f>
        <v>44182</v>
      </c>
      <c r="B1285" s="5">
        <f>TITRES_STAT!D1288</f>
        <v>0.92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2.8509678073851416E-3</v>
      </c>
      <c r="G1285" s="2">
        <f t="shared" si="179"/>
        <v>1.6279996220895736E-3</v>
      </c>
      <c r="H1285" s="2">
        <f t="shared" si="175"/>
        <v>1.7512091334062236</v>
      </c>
      <c r="I1285" s="2">
        <f t="shared" si="176"/>
        <v>63.652345150442358</v>
      </c>
    </row>
    <row r="1286" spans="1:9" ht="13.5" x14ac:dyDescent="0.25">
      <c r="A1286" s="3">
        <f>TITRES_STAT!B1289</f>
        <v>44183</v>
      </c>
      <c r="B1286" s="5">
        <f>TITRES_STAT!D1289</f>
        <v>0.92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2.6473272497147746E-3</v>
      </c>
      <c r="G1286" s="2">
        <f t="shared" si="179"/>
        <v>1.5117139347974613E-3</v>
      </c>
      <c r="H1286" s="2">
        <f t="shared" si="175"/>
        <v>1.7512091334062236</v>
      </c>
      <c r="I1286" s="2">
        <f t="shared" si="176"/>
        <v>63.652345150442358</v>
      </c>
    </row>
    <row r="1287" spans="1:9" ht="13.5" x14ac:dyDescent="0.25">
      <c r="A1287" s="3">
        <f>TITRES_STAT!B1290</f>
        <v>44186</v>
      </c>
      <c r="B1287" s="5">
        <f>TITRES_STAT!D1290</f>
        <v>0.92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2.4582324461637191E-3</v>
      </c>
      <c r="G1287" s="2">
        <f t="shared" si="179"/>
        <v>1.4037343680262139E-3</v>
      </c>
      <c r="H1287" s="2">
        <f t="shared" si="175"/>
        <v>1.7512091334062236</v>
      </c>
      <c r="I1287" s="2">
        <f t="shared" si="176"/>
        <v>63.652345150442358</v>
      </c>
    </row>
    <row r="1288" spans="1:9" ht="13.5" x14ac:dyDescent="0.25">
      <c r="A1288" s="3">
        <f>TITRES_STAT!B1291</f>
        <v>44187</v>
      </c>
      <c r="B1288" s="5">
        <f>TITRES_STAT!D1291</f>
        <v>0.92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2.2826444142948822E-3</v>
      </c>
      <c r="G1288" s="2">
        <f t="shared" si="179"/>
        <v>1.303467627452913E-3</v>
      </c>
      <c r="H1288" s="2">
        <f t="shared" si="175"/>
        <v>1.7512091334062236</v>
      </c>
      <c r="I1288" s="2">
        <f t="shared" si="176"/>
        <v>63.652345150442358</v>
      </c>
    </row>
    <row r="1289" spans="1:9" ht="13.5" x14ac:dyDescent="0.25">
      <c r="A1289" s="3">
        <f>TITRES_STAT!B1292</f>
        <v>44188</v>
      </c>
      <c r="B1289" s="5">
        <f>TITRES_STAT!D1292</f>
        <v>0.92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2.1195983847023905E-3</v>
      </c>
      <c r="G1289" s="2">
        <f t="shared" si="179"/>
        <v>1.2103627969205621E-3</v>
      </c>
      <c r="H1289" s="2">
        <f t="shared" si="175"/>
        <v>1.7512091334062236</v>
      </c>
      <c r="I1289" s="2">
        <f t="shared" si="176"/>
        <v>63.652345150442358</v>
      </c>
    </row>
    <row r="1290" spans="1:9" ht="13.5" x14ac:dyDescent="0.25">
      <c r="A1290" s="3">
        <f>TITRES_STAT!B1293</f>
        <v>44189</v>
      </c>
      <c r="B1290" s="5">
        <f>TITRES_STAT!D1293</f>
        <v>0.92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1.968198500080791E-3</v>
      </c>
      <c r="G1290" s="2">
        <f t="shared" si="179"/>
        <v>1.1239083114262364E-3</v>
      </c>
      <c r="H1290" s="2">
        <f t="shared" si="175"/>
        <v>1.7512091334062232</v>
      </c>
      <c r="I1290" s="2">
        <f t="shared" si="176"/>
        <v>63.652345150442351</v>
      </c>
    </row>
    <row r="1291" spans="1:9" ht="13.5" x14ac:dyDescent="0.25">
      <c r="A1291" s="3">
        <f>TITRES_STAT!B1294</f>
        <v>44190</v>
      </c>
      <c r="B1291" s="5">
        <f>TITRES_STAT!D1294</f>
        <v>0.92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1.827612892932163E-3</v>
      </c>
      <c r="G1291" s="2">
        <f t="shared" si="179"/>
        <v>1.0436291463243625E-3</v>
      </c>
      <c r="H1291" s="2">
        <f t="shared" si="175"/>
        <v>1.751209133406223</v>
      </c>
      <c r="I1291" s="2">
        <f t="shared" si="176"/>
        <v>63.652345150442351</v>
      </c>
    </row>
    <row r="1292" spans="1:9" ht="13.5" x14ac:dyDescent="0.25">
      <c r="A1292" s="3">
        <f>TITRES_STAT!B1295</f>
        <v>44193</v>
      </c>
      <c r="B1292" s="5">
        <f>TITRES_STAT!D1295</f>
        <v>0.92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1.69706911486558E-3</v>
      </c>
      <c r="G1292" s="2">
        <f t="shared" si="179"/>
        <v>9.6908420730119373E-4</v>
      </c>
      <c r="H1292" s="2">
        <f t="shared" si="175"/>
        <v>1.751209133406223</v>
      </c>
      <c r="I1292" s="2">
        <f t="shared" si="176"/>
        <v>63.652345150442351</v>
      </c>
    </row>
    <row r="1293" spans="1:9" ht="13.5" x14ac:dyDescent="0.25">
      <c r="A1293" s="3">
        <f>TITRES_STAT!B1296</f>
        <v>44194</v>
      </c>
      <c r="B1293" s="5">
        <f>TITRES_STAT!D1296</f>
        <v>0.92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1.5758498923751814E-3</v>
      </c>
      <c r="G1293" s="2">
        <f t="shared" si="183"/>
        <v>8.9986390677967987E-4</v>
      </c>
      <c r="H1293" s="2">
        <f t="shared" si="175"/>
        <v>1.751209133406223</v>
      </c>
      <c r="I1293" s="2">
        <f t="shared" si="176"/>
        <v>63.652345150442351</v>
      </c>
    </row>
    <row r="1294" spans="1:9" ht="13.5" x14ac:dyDescent="0.25">
      <c r="A1294" s="3">
        <f>TITRES_STAT!B1297</f>
        <v>44195</v>
      </c>
      <c r="B1294" s="5">
        <f>TITRES_STAT!D1297</f>
        <v>0.92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1.4632891857769541E-3</v>
      </c>
      <c r="G1294" s="2">
        <f t="shared" si="183"/>
        <v>8.3558791343827418E-4</v>
      </c>
      <c r="H1294" s="2">
        <f t="shared" si="175"/>
        <v>1.751209133406223</v>
      </c>
      <c r="I1294" s="2">
        <f t="shared" si="176"/>
        <v>63.652345150442351</v>
      </c>
    </row>
    <row r="1295" spans="1:9" ht="13.5" x14ac:dyDescent="0.25">
      <c r="A1295" s="3">
        <f>TITRES_STAT!B1298</f>
        <v>44196</v>
      </c>
      <c r="B1295" s="5">
        <f>TITRES_STAT!D1298</f>
        <v>0.92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1.3587685296500289E-3</v>
      </c>
      <c r="G1295" s="2">
        <f t="shared" si="183"/>
        <v>7.7590306247839744E-4</v>
      </c>
      <c r="H1295" s="2">
        <f t="shared" si="175"/>
        <v>1.751209133406223</v>
      </c>
      <c r="I1295" s="2">
        <f t="shared" si="176"/>
        <v>63.652345150442351</v>
      </c>
    </row>
    <row r="1296" spans="1:9" ht="13.5" x14ac:dyDescent="0.25">
      <c r="A1296" s="3">
        <f>TITRES_STAT!B1299</f>
        <v>44200</v>
      </c>
      <c r="B1296" s="5">
        <f>TITRES_STAT!D1299</f>
        <v>0.92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1.261713634675027E-3</v>
      </c>
      <c r="G1296" s="2">
        <f t="shared" si="183"/>
        <v>7.2048141515851187E-4</v>
      </c>
      <c r="H1296" s="2">
        <f t="shared" si="175"/>
        <v>1.7512091334062232</v>
      </c>
      <c r="I1296" s="2">
        <f t="shared" si="176"/>
        <v>63.652345150442351</v>
      </c>
    </row>
    <row r="1297" spans="1:9" ht="13.5" x14ac:dyDescent="0.25">
      <c r="A1297" s="3">
        <f>TITRES_STAT!B1300</f>
        <v>44201</v>
      </c>
      <c r="B1297" s="5">
        <f>TITRES_STAT!D1300</f>
        <v>0.92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1.1715912321982394E-3</v>
      </c>
      <c r="G1297" s="2">
        <f t="shared" si="183"/>
        <v>6.6901845693290391E-4</v>
      </c>
      <c r="H1297" s="2">
        <f t="shared" ref="H1297:H1360" si="184">F1297/G1297</f>
        <v>1.7512091334062234</v>
      </c>
      <c r="I1297" s="2">
        <f t="shared" ref="I1297:I1360" si="185">IF(G1297=0,100,100-(100/(1+H1297)))</f>
        <v>63.652345150442351</v>
      </c>
    </row>
    <row r="1298" spans="1:9" ht="13.5" x14ac:dyDescent="0.25">
      <c r="A1298" s="3">
        <f>TITRES_STAT!B1301</f>
        <v>44202</v>
      </c>
      <c r="B1298" s="5">
        <f>TITRES_STAT!D1301</f>
        <v>0.92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1.0879061441840794E-3</v>
      </c>
      <c r="G1298" s="2">
        <f t="shared" si="183"/>
        <v>6.2123142429483936E-4</v>
      </c>
      <c r="H1298" s="2">
        <f t="shared" si="184"/>
        <v>1.7512091334062232</v>
      </c>
      <c r="I1298" s="2">
        <f t="shared" si="185"/>
        <v>63.652345150442351</v>
      </c>
    </row>
    <row r="1299" spans="1:9" ht="13.5" x14ac:dyDescent="0.25">
      <c r="A1299" s="3">
        <f>TITRES_STAT!B1302</f>
        <v>44203</v>
      </c>
      <c r="B1299" s="5">
        <f>TITRES_STAT!D1302</f>
        <v>0.92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1.0101985624566452E-3</v>
      </c>
      <c r="G1299" s="2">
        <f t="shared" si="183"/>
        <v>5.7685775113092228E-4</v>
      </c>
      <c r="H1299" s="2">
        <f t="shared" si="184"/>
        <v>1.7512091334062232</v>
      </c>
      <c r="I1299" s="2">
        <f t="shared" si="185"/>
        <v>63.652345150442351</v>
      </c>
    </row>
    <row r="1300" spans="1:9" ht="13.5" x14ac:dyDescent="0.25">
      <c r="A1300" s="3">
        <f>TITRES_STAT!B1303</f>
        <v>44204</v>
      </c>
      <c r="B1300" s="5">
        <f>TITRES_STAT!D1303</f>
        <v>0.92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9.3804152228117049E-4</v>
      </c>
      <c r="G1300" s="2">
        <f t="shared" si="183"/>
        <v>5.3565362605014215E-4</v>
      </c>
      <c r="H1300" s="2">
        <f t="shared" si="184"/>
        <v>1.751209133406223</v>
      </c>
      <c r="I1300" s="2">
        <f t="shared" si="185"/>
        <v>63.652345150442351</v>
      </c>
    </row>
    <row r="1301" spans="1:9" ht="13.5" x14ac:dyDescent="0.25">
      <c r="A1301" s="3">
        <f>TITRES_STAT!B1304</f>
        <v>44207</v>
      </c>
      <c r="B1301" s="5">
        <f>TITRES_STAT!D1304</f>
        <v>0.92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8.7103855640394405E-4</v>
      </c>
      <c r="G1301" s="2">
        <f t="shared" si="183"/>
        <v>4.9739265276084628E-4</v>
      </c>
      <c r="H1301" s="2">
        <f t="shared" si="184"/>
        <v>1.7512091334062232</v>
      </c>
      <c r="I1301" s="2">
        <f t="shared" si="185"/>
        <v>63.652345150442351</v>
      </c>
    </row>
    <row r="1302" spans="1:9" ht="13.5" x14ac:dyDescent="0.25">
      <c r="A1302" s="3">
        <f>TITRES_STAT!B1305</f>
        <v>44208</v>
      </c>
      <c r="B1302" s="5">
        <f>TITRES_STAT!D1305</f>
        <v>0.92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8.0882151666080511E-4</v>
      </c>
      <c r="G1302" s="2">
        <f t="shared" si="183"/>
        <v>4.6186460613507153E-4</v>
      </c>
      <c r="H1302" s="2">
        <f t="shared" si="184"/>
        <v>1.751209133406223</v>
      </c>
      <c r="I1302" s="2">
        <f t="shared" si="185"/>
        <v>63.652345150442351</v>
      </c>
    </row>
    <row r="1303" spans="1:9" ht="13.5" x14ac:dyDescent="0.25">
      <c r="A1303" s="3">
        <f>TITRES_STAT!B1306</f>
        <v>44209</v>
      </c>
      <c r="B1303" s="5">
        <f>TITRES_STAT!D1306</f>
        <v>0.92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7.5104855118503331E-4</v>
      </c>
      <c r="G1303" s="2">
        <f t="shared" si="183"/>
        <v>4.2887427712542356E-4</v>
      </c>
      <c r="H1303" s="2">
        <f t="shared" si="184"/>
        <v>1.751209133406223</v>
      </c>
      <c r="I1303" s="2">
        <f t="shared" si="185"/>
        <v>63.652345150442351</v>
      </c>
    </row>
    <row r="1304" spans="1:9" ht="13.5" x14ac:dyDescent="0.25">
      <c r="A1304" s="3">
        <f>TITRES_STAT!B1307</f>
        <v>44211</v>
      </c>
      <c r="B1304" s="5">
        <f>TITRES_STAT!D1307</f>
        <v>0.92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6.9740222610038805E-4</v>
      </c>
      <c r="G1304" s="2">
        <f t="shared" si="183"/>
        <v>3.982404001878933E-4</v>
      </c>
      <c r="H1304" s="2">
        <f t="shared" si="184"/>
        <v>1.751209133406223</v>
      </c>
      <c r="I1304" s="2">
        <f t="shared" si="185"/>
        <v>63.652345150442351</v>
      </c>
    </row>
    <row r="1305" spans="1:9" ht="13.5" x14ac:dyDescent="0.25">
      <c r="A1305" s="3">
        <f>TITRES_STAT!B1308</f>
        <v>44214</v>
      </c>
      <c r="B1305" s="5">
        <f>TITRES_STAT!D1308</f>
        <v>0.92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6.4758778137893175E-4</v>
      </c>
      <c r="G1305" s="2">
        <f t="shared" si="183"/>
        <v>3.6979465731732953E-4</v>
      </c>
      <c r="H1305" s="2">
        <f t="shared" si="184"/>
        <v>1.7512091334062228</v>
      </c>
      <c r="I1305" s="2">
        <f t="shared" si="185"/>
        <v>63.652345150442351</v>
      </c>
    </row>
    <row r="1306" spans="1:9" ht="13.5" x14ac:dyDescent="0.25">
      <c r="A1306" s="3">
        <f>TITRES_STAT!B1309</f>
        <v>44215</v>
      </c>
      <c r="B1306" s="5">
        <f>TITRES_STAT!D1309</f>
        <v>0.94</v>
      </c>
      <c r="C1306" s="2">
        <f t="shared" si="180"/>
        <v>1.9999999999999907E-2</v>
      </c>
      <c r="D1306" s="2">
        <f t="shared" si="181"/>
        <v>1.9999999999999907E-2</v>
      </c>
      <c r="E1306" s="2">
        <f t="shared" si="182"/>
        <v>0</v>
      </c>
      <c r="F1306" s="2">
        <f t="shared" si="183"/>
        <v>2.0299029398518588E-3</v>
      </c>
      <c r="G1306" s="2">
        <f t="shared" si="183"/>
        <v>3.4338075322323455E-4</v>
      </c>
      <c r="H1306" s="2">
        <f t="shared" si="184"/>
        <v>5.9115221828761113</v>
      </c>
      <c r="I1306" s="2">
        <f t="shared" si="185"/>
        <v>85.531407213340273</v>
      </c>
    </row>
    <row r="1307" spans="1:9" ht="13.5" x14ac:dyDescent="0.25">
      <c r="A1307" s="3">
        <f>TITRES_STAT!B1310</f>
        <v>44216</v>
      </c>
      <c r="B1307" s="5">
        <f>TITRES_STAT!D1310</f>
        <v>0.98</v>
      </c>
      <c r="C1307" s="2">
        <f t="shared" si="180"/>
        <v>4.0000000000000036E-2</v>
      </c>
      <c r="D1307" s="2">
        <f t="shared" si="181"/>
        <v>4.0000000000000036E-2</v>
      </c>
      <c r="E1307" s="2">
        <f t="shared" si="182"/>
        <v>0</v>
      </c>
      <c r="F1307" s="2">
        <f t="shared" si="183"/>
        <v>4.7420527298624431E-3</v>
      </c>
      <c r="G1307" s="2">
        <f t="shared" si="183"/>
        <v>3.1885355656443209E-4</v>
      </c>
      <c r="H1307" s="2">
        <f t="shared" si="184"/>
        <v>14.872196443272843</v>
      </c>
      <c r="I1307" s="2">
        <f t="shared" si="185"/>
        <v>93.699674751544336</v>
      </c>
    </row>
    <row r="1308" spans="1:9" ht="13.5" x14ac:dyDescent="0.25">
      <c r="A1308" s="3">
        <f>TITRES_STAT!B1311</f>
        <v>44217</v>
      </c>
      <c r="B1308" s="5">
        <f>TITRES_STAT!D1311</f>
        <v>1.02</v>
      </c>
      <c r="C1308" s="2">
        <f t="shared" si="180"/>
        <v>4.0000000000000036E-2</v>
      </c>
      <c r="D1308" s="2">
        <f t="shared" si="181"/>
        <v>4.0000000000000036E-2</v>
      </c>
      <c r="E1308" s="2">
        <f t="shared" si="182"/>
        <v>0</v>
      </c>
      <c r="F1308" s="2">
        <f t="shared" si="183"/>
        <v>7.260477534872271E-3</v>
      </c>
      <c r="G1308" s="2">
        <f t="shared" si="183"/>
        <v>2.9607830252411553E-4</v>
      </c>
      <c r="H1308" s="2">
        <f t="shared" si="184"/>
        <v>24.522153339084703</v>
      </c>
      <c r="I1308" s="2">
        <f t="shared" si="185"/>
        <v>96.081835311017443</v>
      </c>
    </row>
    <row r="1309" spans="1:9" ht="13.5" x14ac:dyDescent="0.25">
      <c r="A1309" s="3">
        <f>TITRES_STAT!B1312</f>
        <v>44218</v>
      </c>
      <c r="B1309" s="5">
        <f>TITRES_STAT!D1312</f>
        <v>1.06</v>
      </c>
      <c r="C1309" s="2">
        <f t="shared" si="180"/>
        <v>4.0000000000000036E-2</v>
      </c>
      <c r="D1309" s="2">
        <f t="shared" si="181"/>
        <v>4.0000000000000036E-2</v>
      </c>
      <c r="E1309" s="2">
        <f t="shared" si="182"/>
        <v>0</v>
      </c>
      <c r="F1309" s="2">
        <f t="shared" ref="F1309:G1324" si="186">((F1308*13)+D1309)/14</f>
        <v>9.5990148538099684E-3</v>
      </c>
      <c r="G1309" s="2">
        <f t="shared" si="186"/>
        <v>2.7492985234382159E-4</v>
      </c>
      <c r="H1309" s="2">
        <f t="shared" si="184"/>
        <v>34.914414611497477</v>
      </c>
      <c r="I1309" s="2">
        <f t="shared" si="185"/>
        <v>97.215602674253631</v>
      </c>
    </row>
    <row r="1310" spans="1:9" ht="13.5" x14ac:dyDescent="0.25">
      <c r="A1310" s="3">
        <f>TITRES_STAT!B1313</f>
        <v>44221</v>
      </c>
      <c r="B1310" s="5">
        <f>TITRES_STAT!D1313</f>
        <v>1.1000000000000001</v>
      </c>
      <c r="C1310" s="2">
        <f t="shared" si="180"/>
        <v>4.0000000000000036E-2</v>
      </c>
      <c r="D1310" s="2">
        <f t="shared" si="181"/>
        <v>4.0000000000000036E-2</v>
      </c>
      <c r="E1310" s="2">
        <f t="shared" si="182"/>
        <v>0</v>
      </c>
      <c r="F1310" s="2">
        <f t="shared" si="186"/>
        <v>1.1770513792823543E-2</v>
      </c>
      <c r="G1310" s="2">
        <f t="shared" si="186"/>
        <v>2.5529200574783435E-4</v>
      </c>
      <c r="H1310" s="2">
        <f t="shared" si="184"/>
        <v>46.106080597172763</v>
      </c>
      <c r="I1310" s="2">
        <f t="shared" si="185"/>
        <v>97.877131811174252</v>
      </c>
    </row>
    <row r="1311" spans="1:9" ht="13.5" x14ac:dyDescent="0.25">
      <c r="A1311" s="3">
        <f>TITRES_STAT!B1314</f>
        <v>44222</v>
      </c>
      <c r="B1311" s="5">
        <f>TITRES_STAT!D1314</f>
        <v>1.1399999999999999</v>
      </c>
      <c r="C1311" s="2">
        <f t="shared" si="180"/>
        <v>3.9999999999999813E-2</v>
      </c>
      <c r="D1311" s="2">
        <f t="shared" si="181"/>
        <v>3.9999999999999813E-2</v>
      </c>
      <c r="E1311" s="2">
        <f t="shared" si="182"/>
        <v>0</v>
      </c>
      <c r="F1311" s="2">
        <f t="shared" si="186"/>
        <v>1.3786905664764705E-2</v>
      </c>
      <c r="G1311" s="2">
        <f t="shared" si="186"/>
        <v>2.3705686248013188E-4</v>
      </c>
      <c r="H1311" s="2">
        <f t="shared" si="184"/>
        <v>58.158643966361481</v>
      </c>
      <c r="I1311" s="2">
        <f t="shared" si="185"/>
        <v>98.309629949312878</v>
      </c>
    </row>
    <row r="1312" spans="1:9" ht="13.5" x14ac:dyDescent="0.25">
      <c r="A1312" s="3">
        <f>TITRES_STAT!B1315</f>
        <v>44223</v>
      </c>
      <c r="B1312" s="5">
        <f>TITRES_STAT!D1315</f>
        <v>1.2</v>
      </c>
      <c r="C1312" s="2">
        <f t="shared" si="180"/>
        <v>6.0000000000000053E-2</v>
      </c>
      <c r="D1312" s="2">
        <f t="shared" si="181"/>
        <v>6.0000000000000053E-2</v>
      </c>
      <c r="E1312" s="2">
        <f t="shared" si="182"/>
        <v>0</v>
      </c>
      <c r="F1312" s="2">
        <f t="shared" si="186"/>
        <v>1.7087840974424374E-2</v>
      </c>
      <c r="G1312" s="2">
        <f t="shared" si="186"/>
        <v>2.2012422944583677E-4</v>
      </c>
      <c r="H1312" s="2">
        <f t="shared" si="184"/>
        <v>77.628169408897207</v>
      </c>
      <c r="I1312" s="2">
        <f t="shared" si="185"/>
        <v>98.728191171792886</v>
      </c>
    </row>
    <row r="1313" spans="1:9" ht="13.5" x14ac:dyDescent="0.25">
      <c r="A1313" s="3">
        <f>TITRES_STAT!B1316</f>
        <v>44224</v>
      </c>
      <c r="B1313" s="5">
        <f>TITRES_STAT!D1316</f>
        <v>1.25</v>
      </c>
      <c r="C1313" s="2">
        <f t="shared" si="180"/>
        <v>5.0000000000000044E-2</v>
      </c>
      <c r="D1313" s="2">
        <f t="shared" si="181"/>
        <v>5.0000000000000044E-2</v>
      </c>
      <c r="E1313" s="2">
        <f t="shared" si="182"/>
        <v>0</v>
      </c>
      <c r="F1313" s="2">
        <f t="shared" si="186"/>
        <v>1.9438709476251207E-2</v>
      </c>
      <c r="G1313" s="2">
        <f t="shared" si="186"/>
        <v>2.0440107019970556E-4</v>
      </c>
      <c r="H1313" s="2">
        <f t="shared" si="184"/>
        <v>95.100820447070291</v>
      </c>
      <c r="I1313" s="2">
        <f t="shared" si="185"/>
        <v>98.959426157500104</v>
      </c>
    </row>
    <row r="1314" spans="1:9" ht="13.5" x14ac:dyDescent="0.25">
      <c r="A1314" s="3">
        <f>TITRES_STAT!B1317</f>
        <v>44225</v>
      </c>
      <c r="B1314" s="5">
        <f>TITRES_STAT!D1317</f>
        <v>1.3</v>
      </c>
      <c r="C1314" s="2">
        <f t="shared" si="180"/>
        <v>5.0000000000000044E-2</v>
      </c>
      <c r="D1314" s="2">
        <f t="shared" si="181"/>
        <v>5.0000000000000044E-2</v>
      </c>
      <c r="E1314" s="2">
        <f t="shared" si="182"/>
        <v>0</v>
      </c>
      <c r="F1314" s="2">
        <f t="shared" si="186"/>
        <v>2.1621658799376126E-2</v>
      </c>
      <c r="G1314" s="2">
        <f t="shared" si="186"/>
        <v>1.8980099375686944E-4</v>
      </c>
      <c r="H1314" s="2">
        <f t="shared" si="184"/>
        <v>113.91752156510285</v>
      </c>
      <c r="I1314" s="2">
        <f t="shared" si="185"/>
        <v>99.129810679537258</v>
      </c>
    </row>
    <row r="1315" spans="1:9" ht="13.5" x14ac:dyDescent="0.25">
      <c r="A1315" s="3">
        <f>TITRES_STAT!B1318</f>
        <v>44228</v>
      </c>
      <c r="B1315" s="5">
        <f>TITRES_STAT!D1318</f>
        <v>1.35</v>
      </c>
      <c r="C1315" s="2">
        <f t="shared" si="180"/>
        <v>5.0000000000000044E-2</v>
      </c>
      <c r="D1315" s="2">
        <f t="shared" si="181"/>
        <v>5.0000000000000044E-2</v>
      </c>
      <c r="E1315" s="2">
        <f t="shared" si="182"/>
        <v>0</v>
      </c>
      <c r="F1315" s="2">
        <f t="shared" si="186"/>
        <v>2.3648683170849262E-2</v>
      </c>
      <c r="G1315" s="2">
        <f t="shared" si="186"/>
        <v>1.7624377991709307E-4</v>
      </c>
      <c r="H1315" s="2">
        <f t="shared" si="184"/>
        <v>134.18166123067635</v>
      </c>
      <c r="I1315" s="2">
        <f t="shared" si="185"/>
        <v>99.26025468921145</v>
      </c>
    </row>
    <row r="1316" spans="1:9" ht="13.5" x14ac:dyDescent="0.25">
      <c r="A1316" s="3">
        <f>TITRES_STAT!B1319</f>
        <v>44229</v>
      </c>
      <c r="B1316" s="5">
        <f>TITRES_STAT!D1319</f>
        <v>1.41</v>
      </c>
      <c r="C1316" s="2">
        <f t="shared" si="180"/>
        <v>5.9999999999999831E-2</v>
      </c>
      <c r="D1316" s="2">
        <f t="shared" si="181"/>
        <v>5.9999999999999831E-2</v>
      </c>
      <c r="E1316" s="2">
        <f t="shared" si="182"/>
        <v>0</v>
      </c>
      <c r="F1316" s="2">
        <f t="shared" si="186"/>
        <v>2.6245205801502875E-2</v>
      </c>
      <c r="G1316" s="2">
        <f t="shared" si="186"/>
        <v>1.6365493849444354E-4</v>
      </c>
      <c r="H1316" s="2">
        <f t="shared" si="184"/>
        <v>160.36916479849435</v>
      </c>
      <c r="I1316" s="2">
        <f t="shared" si="185"/>
        <v>99.380302921410845</v>
      </c>
    </row>
    <row r="1317" spans="1:9" ht="13.5" x14ac:dyDescent="0.25">
      <c r="A1317" s="3">
        <f>TITRES_STAT!B1320</f>
        <v>44230</v>
      </c>
      <c r="B1317" s="5">
        <f>TITRES_STAT!D1320</f>
        <v>1.47</v>
      </c>
      <c r="C1317" s="2">
        <f t="shared" si="180"/>
        <v>6.0000000000000053E-2</v>
      </c>
      <c r="D1317" s="2">
        <f t="shared" si="181"/>
        <v>6.0000000000000053E-2</v>
      </c>
      <c r="E1317" s="2">
        <f t="shared" si="182"/>
        <v>0</v>
      </c>
      <c r="F1317" s="2">
        <f t="shared" si="186"/>
        <v>2.8656262529966958E-2</v>
      </c>
      <c r="G1317" s="2">
        <f t="shared" si="186"/>
        <v>1.5196530003055471E-4</v>
      </c>
      <c r="H1317" s="2">
        <f t="shared" si="184"/>
        <v>188.57109171768306</v>
      </c>
      <c r="I1317" s="2">
        <f t="shared" si="185"/>
        <v>99.472493410815375</v>
      </c>
    </row>
    <row r="1318" spans="1:9" ht="13.5" x14ac:dyDescent="0.25">
      <c r="A1318" s="3">
        <f>TITRES_STAT!B1321</f>
        <v>44231</v>
      </c>
      <c r="B1318" s="5">
        <f>TITRES_STAT!D1321</f>
        <v>1.53</v>
      </c>
      <c r="C1318" s="2">
        <f t="shared" si="180"/>
        <v>6.0000000000000053E-2</v>
      </c>
      <c r="D1318" s="2">
        <f t="shared" si="181"/>
        <v>6.0000000000000053E-2</v>
      </c>
      <c r="E1318" s="2">
        <f t="shared" si="182"/>
        <v>0</v>
      </c>
      <c r="F1318" s="2">
        <f t="shared" si="186"/>
        <v>3.0895100920683604E-2</v>
      </c>
      <c r="G1318" s="2">
        <f t="shared" si="186"/>
        <v>1.4111063574265796E-4</v>
      </c>
      <c r="H1318" s="2">
        <f t="shared" si="184"/>
        <v>218.94239763065548</v>
      </c>
      <c r="I1318" s="2">
        <f t="shared" si="185"/>
        <v>99.545335501125493</v>
      </c>
    </row>
    <row r="1319" spans="1:9" ht="13.5" x14ac:dyDescent="0.25">
      <c r="A1319" s="3">
        <f>TITRES_STAT!B1322</f>
        <v>44232</v>
      </c>
      <c r="B1319" s="5">
        <f>TITRES_STAT!D1322</f>
        <v>1.6</v>
      </c>
      <c r="C1319" s="2">
        <f t="shared" si="180"/>
        <v>7.0000000000000062E-2</v>
      </c>
      <c r="D1319" s="2">
        <f t="shared" si="181"/>
        <v>7.0000000000000062E-2</v>
      </c>
      <c r="E1319" s="2">
        <f t="shared" si="182"/>
        <v>0</v>
      </c>
      <c r="F1319" s="2">
        <f t="shared" si="186"/>
        <v>3.3688307997777632E-2</v>
      </c>
      <c r="G1319" s="2">
        <f t="shared" si="186"/>
        <v>1.3103130461818239E-4</v>
      </c>
      <c r="H1319" s="2">
        <f t="shared" si="184"/>
        <v>257.10121788028749</v>
      </c>
      <c r="I1319" s="2">
        <f t="shared" si="185"/>
        <v>99.612555102136781</v>
      </c>
    </row>
    <row r="1320" spans="1:9" ht="13.5" x14ac:dyDescent="0.25">
      <c r="A1320" s="3">
        <f>TITRES_STAT!B1323</f>
        <v>44235</v>
      </c>
      <c r="B1320" s="5">
        <f>TITRES_STAT!D1323</f>
        <v>1.64</v>
      </c>
      <c r="C1320" s="2">
        <f t="shared" si="180"/>
        <v>3.9999999999999813E-2</v>
      </c>
      <c r="D1320" s="2">
        <f t="shared" si="181"/>
        <v>3.9999999999999813E-2</v>
      </c>
      <c r="E1320" s="2">
        <f t="shared" si="182"/>
        <v>0</v>
      </c>
      <c r="F1320" s="2">
        <f t="shared" si="186"/>
        <v>3.4139143140793506E-2</v>
      </c>
      <c r="G1320" s="2">
        <f t="shared" si="186"/>
        <v>1.2167192571688365E-4</v>
      </c>
      <c r="H1320" s="2">
        <f t="shared" si="184"/>
        <v>280.58356880313789</v>
      </c>
      <c r="I1320" s="2">
        <f t="shared" si="185"/>
        <v>99.644865641752304</v>
      </c>
    </row>
    <row r="1321" spans="1:9" ht="13.5" x14ac:dyDescent="0.25">
      <c r="A1321" s="3">
        <f>TITRES_STAT!B1324</f>
        <v>44236</v>
      </c>
      <c r="B1321" s="5">
        <f>TITRES_STAT!D1324</f>
        <v>1.6</v>
      </c>
      <c r="C1321" s="2">
        <f t="shared" si="180"/>
        <v>-3.9999999999999813E-2</v>
      </c>
      <c r="D1321" s="2">
        <f t="shared" si="181"/>
        <v>0</v>
      </c>
      <c r="E1321" s="2">
        <f t="shared" si="182"/>
        <v>3.9999999999999813E-2</v>
      </c>
      <c r="F1321" s="2">
        <f t="shared" si="186"/>
        <v>3.1700632916451109E-2</v>
      </c>
      <c r="G1321" s="2">
        <f t="shared" si="186"/>
        <v>2.9701239310228069E-3</v>
      </c>
      <c r="H1321" s="2">
        <f t="shared" si="184"/>
        <v>10.673168410698109</v>
      </c>
      <c r="I1321" s="2">
        <f t="shared" si="185"/>
        <v>91.433345559518102</v>
      </c>
    </row>
    <row r="1322" spans="1:9" ht="13.5" x14ac:dyDescent="0.25">
      <c r="A1322" s="3">
        <f>TITRES_STAT!B1325</f>
        <v>44237</v>
      </c>
      <c r="B1322" s="5">
        <f>TITRES_STAT!D1325</f>
        <v>1.53</v>
      </c>
      <c r="C1322" s="2">
        <f t="shared" si="180"/>
        <v>-7.0000000000000062E-2</v>
      </c>
      <c r="D1322" s="2">
        <f t="shared" si="181"/>
        <v>0</v>
      </c>
      <c r="E1322" s="2">
        <f t="shared" si="182"/>
        <v>7.0000000000000062E-2</v>
      </c>
      <c r="F1322" s="2">
        <f t="shared" si="186"/>
        <v>2.9436301993847457E-2</v>
      </c>
      <c r="G1322" s="2">
        <f t="shared" si="186"/>
        <v>7.7579722216640388E-3</v>
      </c>
      <c r="H1322" s="2">
        <f t="shared" si="184"/>
        <v>3.7943293882449023</v>
      </c>
      <c r="I1322" s="2">
        <f t="shared" si="185"/>
        <v>79.142025525991698</v>
      </c>
    </row>
    <row r="1323" spans="1:9" ht="13.5" x14ac:dyDescent="0.25">
      <c r="A1323" s="3">
        <f>TITRES_STAT!B1326</f>
        <v>44238</v>
      </c>
      <c r="B1323" s="5">
        <f>TITRES_STAT!D1326</f>
        <v>1.47</v>
      </c>
      <c r="C1323" s="2">
        <f t="shared" si="180"/>
        <v>-6.0000000000000053E-2</v>
      </c>
      <c r="D1323" s="2">
        <f t="shared" si="181"/>
        <v>0</v>
      </c>
      <c r="E1323" s="2">
        <f t="shared" si="182"/>
        <v>6.0000000000000053E-2</v>
      </c>
      <c r="F1323" s="2">
        <f t="shared" si="186"/>
        <v>2.7333708994286922E-2</v>
      </c>
      <c r="G1323" s="2">
        <f t="shared" si="186"/>
        <v>1.1489545634402326E-2</v>
      </c>
      <c r="H1323" s="2">
        <f t="shared" si="184"/>
        <v>2.3790069567628112</v>
      </c>
      <c r="I1323" s="2">
        <f t="shared" si="185"/>
        <v>70.405506327870086</v>
      </c>
    </row>
    <row r="1324" spans="1:9" ht="13.5" x14ac:dyDescent="0.25">
      <c r="A1324" s="3">
        <f>TITRES_STAT!B1327</f>
        <v>44239</v>
      </c>
      <c r="B1324" s="5">
        <f>TITRES_STAT!D1327</f>
        <v>1.41</v>
      </c>
      <c r="C1324" s="2">
        <f t="shared" si="180"/>
        <v>-6.0000000000000053E-2</v>
      </c>
      <c r="D1324" s="2">
        <f t="shared" si="181"/>
        <v>0</v>
      </c>
      <c r="E1324" s="2">
        <f t="shared" si="182"/>
        <v>6.0000000000000053E-2</v>
      </c>
      <c r="F1324" s="2">
        <f t="shared" si="186"/>
        <v>2.5381301208980713E-2</v>
      </c>
      <c r="G1324" s="2">
        <f t="shared" si="186"/>
        <v>1.4954578089087877E-2</v>
      </c>
      <c r="H1324" s="2">
        <f t="shared" si="184"/>
        <v>1.6972261643075743</v>
      </c>
      <c r="I1324" s="2">
        <f t="shared" si="185"/>
        <v>62.924873960033025</v>
      </c>
    </row>
    <row r="1325" spans="1:9" ht="13.5" x14ac:dyDescent="0.25">
      <c r="A1325" s="3">
        <f>TITRES_STAT!B1328</f>
        <v>44242</v>
      </c>
      <c r="B1325" s="5">
        <f>TITRES_STAT!D1328</f>
        <v>1.35</v>
      </c>
      <c r="C1325" s="2">
        <f t="shared" si="180"/>
        <v>-5.9999999999999831E-2</v>
      </c>
      <c r="D1325" s="2">
        <f t="shared" si="181"/>
        <v>0</v>
      </c>
      <c r="E1325" s="2">
        <f t="shared" si="182"/>
        <v>5.9999999999999831E-2</v>
      </c>
      <c r="F1325" s="2">
        <f t="shared" ref="F1325:G1340" si="187">((F1324*13)+D1325)/14</f>
        <v>2.356835112262495E-2</v>
      </c>
      <c r="G1325" s="2">
        <f t="shared" si="187"/>
        <v>1.8172108225581591E-2</v>
      </c>
      <c r="H1325" s="2">
        <f t="shared" si="184"/>
        <v>1.2969519458092846</v>
      </c>
      <c r="I1325" s="2">
        <f t="shared" si="185"/>
        <v>56.464043497972696</v>
      </c>
    </row>
    <row r="1326" spans="1:9" ht="13.5" x14ac:dyDescent="0.25">
      <c r="A1326" s="3">
        <f>TITRES_STAT!B1329</f>
        <v>44243</v>
      </c>
      <c r="B1326" s="5">
        <f>TITRES_STAT!D1329</f>
        <v>1.29</v>
      </c>
      <c r="C1326" s="2">
        <f t="shared" si="180"/>
        <v>-6.0000000000000053E-2</v>
      </c>
      <c r="D1326" s="2">
        <f t="shared" si="181"/>
        <v>0</v>
      </c>
      <c r="E1326" s="2">
        <f t="shared" si="182"/>
        <v>6.0000000000000053E-2</v>
      </c>
      <c r="F1326" s="2">
        <f t="shared" si="187"/>
        <v>2.1884897471008882E-2</v>
      </c>
      <c r="G1326" s="2">
        <f t="shared" si="187"/>
        <v>2.1159814780897197E-2</v>
      </c>
      <c r="H1326" s="2">
        <f t="shared" si="184"/>
        <v>1.0342669677225285</v>
      </c>
      <c r="I1326" s="2">
        <f t="shared" si="185"/>
        <v>50.842243625498483</v>
      </c>
    </row>
    <row r="1327" spans="1:9" ht="13.5" x14ac:dyDescent="0.25">
      <c r="A1327" s="3">
        <f>TITRES_STAT!B1330</f>
        <v>44244</v>
      </c>
      <c r="B1327" s="5">
        <f>TITRES_STAT!D1330</f>
        <v>1.24</v>
      </c>
      <c r="C1327" s="2">
        <f t="shared" si="180"/>
        <v>-5.0000000000000044E-2</v>
      </c>
      <c r="D1327" s="2">
        <f t="shared" si="181"/>
        <v>0</v>
      </c>
      <c r="E1327" s="2">
        <f t="shared" si="182"/>
        <v>5.0000000000000044E-2</v>
      </c>
      <c r="F1327" s="2">
        <f t="shared" si="187"/>
        <v>2.0321690508793962E-2</v>
      </c>
      <c r="G1327" s="2">
        <f t="shared" si="187"/>
        <v>2.3219828010833114E-2</v>
      </c>
      <c r="H1327" s="2">
        <f t="shared" si="184"/>
        <v>0.87518695225963616</v>
      </c>
      <c r="I1327" s="2">
        <f t="shared" si="185"/>
        <v>46.671983889660666</v>
      </c>
    </row>
    <row r="1328" spans="1:9" ht="13.5" x14ac:dyDescent="0.25">
      <c r="A1328" s="3">
        <f>TITRES_STAT!B1331</f>
        <v>44245</v>
      </c>
      <c r="B1328" s="5">
        <f>TITRES_STAT!D1331</f>
        <v>1.19</v>
      </c>
      <c r="C1328" s="2">
        <f t="shared" si="180"/>
        <v>-5.0000000000000044E-2</v>
      </c>
      <c r="D1328" s="2">
        <f t="shared" si="181"/>
        <v>0</v>
      </c>
      <c r="E1328" s="2">
        <f t="shared" si="182"/>
        <v>5.0000000000000044E-2</v>
      </c>
      <c r="F1328" s="2">
        <f t="shared" si="187"/>
        <v>1.8870141186737251E-2</v>
      </c>
      <c r="G1328" s="2">
        <f t="shared" si="187"/>
        <v>2.5132697438630752E-2</v>
      </c>
      <c r="H1328" s="2">
        <f t="shared" si="184"/>
        <v>0.75082036987134115</v>
      </c>
      <c r="I1328" s="2">
        <f t="shared" si="185"/>
        <v>42.883917893102598</v>
      </c>
    </row>
    <row r="1329" spans="1:9" ht="13.5" x14ac:dyDescent="0.25">
      <c r="A1329" s="3">
        <f>TITRES_STAT!B1332</f>
        <v>44246</v>
      </c>
      <c r="B1329" s="5">
        <f>TITRES_STAT!D1332</f>
        <v>1.19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1.7522273959113162E-2</v>
      </c>
      <c r="G1329" s="2">
        <f t="shared" si="187"/>
        <v>2.3337504764442844E-2</v>
      </c>
      <c r="H1329" s="2">
        <f t="shared" si="184"/>
        <v>0.75082036987134115</v>
      </c>
      <c r="I1329" s="2">
        <f t="shared" si="185"/>
        <v>42.883917893102598</v>
      </c>
    </row>
    <row r="1330" spans="1:9" ht="13.5" x14ac:dyDescent="0.25">
      <c r="A1330" s="3">
        <f>TITRES_STAT!B1333</f>
        <v>44249</v>
      </c>
      <c r="B1330" s="5">
        <f>TITRES_STAT!D1333</f>
        <v>1.19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1.6270682962033649E-2</v>
      </c>
      <c r="G1330" s="2">
        <f t="shared" si="187"/>
        <v>2.1670540138411212E-2</v>
      </c>
      <c r="H1330" s="2">
        <f t="shared" si="184"/>
        <v>0.75082036987134104</v>
      </c>
      <c r="I1330" s="2">
        <f t="shared" si="185"/>
        <v>42.883917893102598</v>
      </c>
    </row>
    <row r="1331" spans="1:9" ht="13.5" x14ac:dyDescent="0.25">
      <c r="A1331" s="3">
        <f>TITRES_STAT!B1334</f>
        <v>44250</v>
      </c>
      <c r="B1331" s="5">
        <f>TITRES_STAT!D1334</f>
        <v>1.1599999999999999</v>
      </c>
      <c r="C1331" s="2">
        <f t="shared" si="180"/>
        <v>-3.0000000000000027E-2</v>
      </c>
      <c r="D1331" s="2">
        <f t="shared" si="181"/>
        <v>0</v>
      </c>
      <c r="E1331" s="2">
        <f t="shared" si="182"/>
        <v>3.0000000000000027E-2</v>
      </c>
      <c r="F1331" s="2">
        <f t="shared" si="187"/>
        <v>1.5108491321888389E-2</v>
      </c>
      <c r="G1331" s="2">
        <f t="shared" si="187"/>
        <v>2.226550155709613E-2</v>
      </c>
      <c r="H1331" s="2">
        <f t="shared" si="184"/>
        <v>0.67856056523789532</v>
      </c>
      <c r="I1331" s="2">
        <f t="shared" si="185"/>
        <v>40.42514635995429</v>
      </c>
    </row>
    <row r="1332" spans="1:9" ht="13.5" x14ac:dyDescent="0.25">
      <c r="A1332" s="3">
        <f>TITRES_STAT!B1335</f>
        <v>44251</v>
      </c>
      <c r="B1332" s="5">
        <f>TITRES_STAT!D1335</f>
        <v>1.1599999999999999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1.4029313370324934E-2</v>
      </c>
      <c r="G1332" s="2">
        <f t="shared" si="187"/>
        <v>2.067510858873212E-2</v>
      </c>
      <c r="H1332" s="2">
        <f t="shared" si="184"/>
        <v>0.67856056523789543</v>
      </c>
      <c r="I1332" s="2">
        <f t="shared" si="185"/>
        <v>40.425146359954304</v>
      </c>
    </row>
    <row r="1333" spans="1:9" ht="13.5" x14ac:dyDescent="0.25">
      <c r="A1333" s="3">
        <f>TITRES_STAT!B1336</f>
        <v>44252</v>
      </c>
      <c r="B1333" s="5">
        <f>TITRES_STAT!D1336</f>
        <v>1.1599999999999999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1.3027219558158868E-2</v>
      </c>
      <c r="G1333" s="2">
        <f t="shared" si="187"/>
        <v>1.9198315118108399E-2</v>
      </c>
      <c r="H1333" s="2">
        <f t="shared" si="184"/>
        <v>0.67856056523789543</v>
      </c>
      <c r="I1333" s="2">
        <f t="shared" si="185"/>
        <v>40.425146359954304</v>
      </c>
    </row>
    <row r="1334" spans="1:9" ht="13.5" x14ac:dyDescent="0.25">
      <c r="A1334" s="3">
        <f>TITRES_STAT!B1337</f>
        <v>44253</v>
      </c>
      <c r="B1334" s="5">
        <f>TITRES_STAT!D1337</f>
        <v>1.1599999999999999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1.2096703875433235E-2</v>
      </c>
      <c r="G1334" s="2">
        <f t="shared" si="187"/>
        <v>1.7827006895386372E-2</v>
      </c>
      <c r="H1334" s="2">
        <f t="shared" si="184"/>
        <v>0.67856056523789532</v>
      </c>
      <c r="I1334" s="2">
        <f t="shared" si="185"/>
        <v>40.42514635995429</v>
      </c>
    </row>
    <row r="1335" spans="1:9" ht="13.5" x14ac:dyDescent="0.25">
      <c r="A1335" s="3">
        <f>TITRES_STAT!B1338</f>
        <v>44256</v>
      </c>
      <c r="B1335" s="5">
        <f>TITRES_STAT!D1338</f>
        <v>1.1599999999999999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1.1232653598616577E-2</v>
      </c>
      <c r="G1335" s="2">
        <f t="shared" si="187"/>
        <v>1.6553649260001631E-2</v>
      </c>
      <c r="H1335" s="2">
        <f t="shared" si="184"/>
        <v>0.67856056523789543</v>
      </c>
      <c r="I1335" s="2">
        <f t="shared" si="185"/>
        <v>40.425146359954304</v>
      </c>
    </row>
    <row r="1336" spans="1:9" ht="13.5" x14ac:dyDescent="0.25">
      <c r="A1336" s="3">
        <f>TITRES_STAT!B1339</f>
        <v>44257</v>
      </c>
      <c r="B1336" s="5">
        <f>TITRES_STAT!D1339</f>
        <v>1.1599999999999999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1.0430321198715394E-2</v>
      </c>
      <c r="G1336" s="2">
        <f t="shared" si="187"/>
        <v>1.5371245741430086E-2</v>
      </c>
      <c r="H1336" s="2">
        <f t="shared" si="184"/>
        <v>0.67856056523789554</v>
      </c>
      <c r="I1336" s="2">
        <f t="shared" si="185"/>
        <v>40.425146359954311</v>
      </c>
    </row>
    <row r="1337" spans="1:9" ht="13.5" x14ac:dyDescent="0.25">
      <c r="A1337" s="3">
        <f>TITRES_STAT!B1340</f>
        <v>44258</v>
      </c>
      <c r="B1337" s="5">
        <f>TITRES_STAT!D1340</f>
        <v>1.1299999999999999</v>
      </c>
      <c r="C1337" s="2">
        <f t="shared" si="180"/>
        <v>-3.0000000000000027E-2</v>
      </c>
      <c r="D1337" s="2">
        <f t="shared" si="181"/>
        <v>0</v>
      </c>
      <c r="E1337" s="2">
        <f t="shared" si="182"/>
        <v>3.0000000000000027E-2</v>
      </c>
      <c r="F1337" s="2">
        <f t="shared" si="187"/>
        <v>9.6852982559500079E-3</v>
      </c>
      <c r="G1337" s="2">
        <f t="shared" si="187"/>
        <v>1.6416156759899367E-2</v>
      </c>
      <c r="H1337" s="2">
        <f t="shared" si="184"/>
        <v>0.58998573159393852</v>
      </c>
      <c r="I1337" s="2">
        <f t="shared" si="185"/>
        <v>37.10635384145781</v>
      </c>
    </row>
    <row r="1338" spans="1:9" ht="13.5" x14ac:dyDescent="0.25">
      <c r="A1338" s="3">
        <f>TITRES_STAT!B1341</f>
        <v>44259</v>
      </c>
      <c r="B1338" s="5">
        <f>TITRES_STAT!D1341</f>
        <v>1.1299999999999999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8.9934912376678638E-3</v>
      </c>
      <c r="G1338" s="2">
        <f t="shared" si="187"/>
        <v>1.5243574134192269E-2</v>
      </c>
      <c r="H1338" s="2">
        <f t="shared" si="184"/>
        <v>0.58998573159393852</v>
      </c>
      <c r="I1338" s="2">
        <f t="shared" si="185"/>
        <v>37.10635384145781</v>
      </c>
    </row>
    <row r="1339" spans="1:9" ht="13.5" x14ac:dyDescent="0.25">
      <c r="A1339" s="3">
        <f>TITRES_STAT!B1342</f>
        <v>44260</v>
      </c>
      <c r="B1339" s="5">
        <f>TITRES_STAT!D1342</f>
        <v>1.1299999999999999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8.3510990064058731E-3</v>
      </c>
      <c r="G1339" s="2">
        <f t="shared" si="187"/>
        <v>1.4154747410321394E-2</v>
      </c>
      <c r="H1339" s="2">
        <f t="shared" si="184"/>
        <v>0.58998573159393841</v>
      </c>
      <c r="I1339" s="2">
        <f t="shared" si="185"/>
        <v>37.106353841457803</v>
      </c>
    </row>
    <row r="1340" spans="1:9" ht="13.5" x14ac:dyDescent="0.25">
      <c r="A1340" s="3">
        <f>TITRES_STAT!B1343</f>
        <v>44263</v>
      </c>
      <c r="B1340" s="5">
        <f>TITRES_STAT!D1343</f>
        <v>1.1299999999999999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7.7545919345197393E-3</v>
      </c>
      <c r="G1340" s="2">
        <f t="shared" si="187"/>
        <v>1.3143694023869865E-2</v>
      </c>
      <c r="H1340" s="2">
        <f t="shared" si="184"/>
        <v>0.58998573159393841</v>
      </c>
      <c r="I1340" s="2">
        <f t="shared" si="185"/>
        <v>37.106353841457803</v>
      </c>
    </row>
    <row r="1341" spans="1:9" ht="13.5" x14ac:dyDescent="0.25">
      <c r="A1341" s="3">
        <f>TITRES_STAT!B1344</f>
        <v>44264</v>
      </c>
      <c r="B1341" s="5">
        <f>TITRES_STAT!D1344</f>
        <v>1.1299999999999999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7.2006925106254723E-3</v>
      </c>
      <c r="G1341" s="2">
        <f t="shared" si="188"/>
        <v>1.220485873645059E-2</v>
      </c>
      <c r="H1341" s="2">
        <f t="shared" si="184"/>
        <v>0.58998573159393841</v>
      </c>
      <c r="I1341" s="2">
        <f t="shared" si="185"/>
        <v>37.106353841457803</v>
      </c>
    </row>
    <row r="1342" spans="1:9" ht="13.5" x14ac:dyDescent="0.25">
      <c r="A1342" s="3">
        <f>TITRES_STAT!B1345</f>
        <v>44265</v>
      </c>
      <c r="B1342" s="5">
        <f>TITRES_STAT!D1345</f>
        <v>1.1299999999999999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6.6863573312950812E-3</v>
      </c>
      <c r="G1342" s="2">
        <f t="shared" si="188"/>
        <v>1.1333083112418405E-2</v>
      </c>
      <c r="H1342" s="2">
        <f t="shared" si="184"/>
        <v>0.58998573159393841</v>
      </c>
      <c r="I1342" s="2">
        <f t="shared" si="185"/>
        <v>37.106353841457803</v>
      </c>
    </row>
    <row r="1343" spans="1:9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80"/>
        <v>-2.9999999999999805E-2</v>
      </c>
      <c r="D1343" s="2">
        <f t="shared" si="181"/>
        <v>0</v>
      </c>
      <c r="E1343" s="2">
        <f t="shared" si="182"/>
        <v>2.9999999999999805E-2</v>
      </c>
      <c r="F1343" s="2">
        <f t="shared" si="188"/>
        <v>6.2087603790597174E-3</v>
      </c>
      <c r="G1343" s="2">
        <f t="shared" si="188"/>
        <v>1.266643431867422E-2</v>
      </c>
      <c r="H1343" s="2">
        <f t="shared" si="184"/>
        <v>0.49017428447926303</v>
      </c>
      <c r="I1343" s="2">
        <f t="shared" si="185"/>
        <v>32.893755420732745</v>
      </c>
    </row>
    <row r="1344" spans="1:9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5.7652774948411664E-3</v>
      </c>
      <c r="G1344" s="2">
        <f t="shared" si="188"/>
        <v>1.1761689010197489E-2</v>
      </c>
      <c r="H1344" s="2">
        <f t="shared" si="184"/>
        <v>0.49017428447926309</v>
      </c>
      <c r="I1344" s="2">
        <f t="shared" si="185"/>
        <v>32.893755420732759</v>
      </c>
    </row>
    <row r="1345" spans="1:9" ht="13.5" x14ac:dyDescent="0.25">
      <c r="A1345" s="3">
        <f>TITRES_STAT!B1348</f>
        <v>44270</v>
      </c>
      <c r="B1345" s="5">
        <f>TITRES_STAT!D1348</f>
        <v>1.1000000000000001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5.3534719594953688E-3</v>
      </c>
      <c r="G1345" s="2">
        <f t="shared" si="188"/>
        <v>1.0921568366611954E-2</v>
      </c>
      <c r="H1345" s="2">
        <f t="shared" si="184"/>
        <v>0.49017428447926309</v>
      </c>
      <c r="I1345" s="2">
        <f t="shared" si="185"/>
        <v>32.893755420732759</v>
      </c>
    </row>
    <row r="1346" spans="1:9" ht="13.5" x14ac:dyDescent="0.25">
      <c r="A1346" s="3">
        <f>TITRES_STAT!B1349</f>
        <v>44271</v>
      </c>
      <c r="B1346" s="5">
        <f>TITRES_STAT!D1349</f>
        <v>1.1000000000000001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4.9710811052456989E-3</v>
      </c>
      <c r="G1346" s="2">
        <f t="shared" si="188"/>
        <v>1.0141456340425386E-2</v>
      </c>
      <c r="H1346" s="2">
        <f t="shared" si="184"/>
        <v>0.49017428447926303</v>
      </c>
      <c r="I1346" s="2">
        <f t="shared" si="185"/>
        <v>32.893755420732745</v>
      </c>
    </row>
    <row r="1347" spans="1:9" ht="13.5" x14ac:dyDescent="0.25">
      <c r="A1347" s="3">
        <f>TITRES_STAT!B1350</f>
        <v>44272</v>
      </c>
      <c r="B1347" s="5">
        <f>TITRES_STAT!D1350</f>
        <v>1.1000000000000001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4.6160038834424351E-3</v>
      </c>
      <c r="G1347" s="2">
        <f t="shared" si="188"/>
        <v>9.4170666018235736E-3</v>
      </c>
      <c r="H1347" s="2">
        <f t="shared" si="184"/>
        <v>0.49017428447926303</v>
      </c>
      <c r="I1347" s="2">
        <f t="shared" si="185"/>
        <v>32.893755420732745</v>
      </c>
    </row>
    <row r="1348" spans="1:9" ht="13.5" x14ac:dyDescent="0.25">
      <c r="A1348" s="3">
        <f>TITRES_STAT!B1351</f>
        <v>44273</v>
      </c>
      <c r="B1348" s="5">
        <f>TITRES_STAT!D1351</f>
        <v>1.1000000000000001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4.2862893203394039E-3</v>
      </c>
      <c r="G1348" s="2">
        <f t="shared" si="188"/>
        <v>8.7444189874076039E-3</v>
      </c>
      <c r="H1348" s="2">
        <f t="shared" si="184"/>
        <v>0.49017428447926303</v>
      </c>
      <c r="I1348" s="2">
        <f t="shared" si="185"/>
        <v>32.893755420732745</v>
      </c>
    </row>
    <row r="1349" spans="1:9" ht="13.5" x14ac:dyDescent="0.25">
      <c r="A1349" s="3">
        <f>TITRES_STAT!B1352</f>
        <v>44274</v>
      </c>
      <c r="B1349" s="5">
        <f>TITRES_STAT!D1352</f>
        <v>1.1000000000000001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3.9801257974580182E-3</v>
      </c>
      <c r="G1349" s="2">
        <f t="shared" si="188"/>
        <v>8.1198176311642039E-3</v>
      </c>
      <c r="H1349" s="2">
        <f t="shared" si="184"/>
        <v>0.49017428447926303</v>
      </c>
      <c r="I1349" s="2">
        <f t="shared" si="185"/>
        <v>32.893755420732745</v>
      </c>
    </row>
    <row r="1350" spans="1:9" ht="13.5" x14ac:dyDescent="0.25">
      <c r="A1350" s="3">
        <f>TITRES_STAT!B1353</f>
        <v>44277</v>
      </c>
      <c r="B1350" s="5">
        <f>TITRES_STAT!D1353</f>
        <v>1.1000000000000001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3.6958310976395884E-3</v>
      </c>
      <c r="G1350" s="2">
        <f t="shared" si="188"/>
        <v>7.5398306575096179E-3</v>
      </c>
      <c r="H1350" s="2">
        <f t="shared" si="184"/>
        <v>0.49017428447926303</v>
      </c>
      <c r="I1350" s="2">
        <f t="shared" si="185"/>
        <v>32.893755420732745</v>
      </c>
    </row>
    <row r="1351" spans="1:9" ht="13.5" x14ac:dyDescent="0.25">
      <c r="A1351" s="3">
        <f>TITRES_STAT!B1354</f>
        <v>44278</v>
      </c>
      <c r="B1351" s="5">
        <f>TITRES_STAT!D1354</f>
        <v>1.1000000000000001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3.4318431620939038E-3</v>
      </c>
      <c r="G1351" s="2">
        <f t="shared" si="188"/>
        <v>7.0012713248303595E-3</v>
      </c>
      <c r="H1351" s="2">
        <f t="shared" si="184"/>
        <v>0.49017428447926309</v>
      </c>
      <c r="I1351" s="2">
        <f t="shared" si="185"/>
        <v>32.893755420732759</v>
      </c>
    </row>
    <row r="1352" spans="1:9" ht="13.5" x14ac:dyDescent="0.25">
      <c r="A1352" s="3">
        <f>TITRES_STAT!B1355</f>
        <v>44279</v>
      </c>
      <c r="B1352" s="5">
        <f>TITRES_STAT!D1355</f>
        <v>1.1000000000000001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3.1867115076586248E-3</v>
      </c>
      <c r="G1352" s="2">
        <f t="shared" si="188"/>
        <v>6.501180515913905E-3</v>
      </c>
      <c r="H1352" s="2">
        <f t="shared" si="184"/>
        <v>0.49017428447926309</v>
      </c>
      <c r="I1352" s="2">
        <f t="shared" si="185"/>
        <v>32.893755420732759</v>
      </c>
    </row>
    <row r="1353" spans="1:9" ht="13.5" x14ac:dyDescent="0.25">
      <c r="A1353" s="3">
        <f>TITRES_STAT!B1356</f>
        <v>44280</v>
      </c>
      <c r="B1353" s="5">
        <f>TITRES_STAT!D1356</f>
        <v>1.1000000000000001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2.9590892571115801E-3</v>
      </c>
      <c r="G1353" s="2">
        <f t="shared" si="188"/>
        <v>6.0368104790629118E-3</v>
      </c>
      <c r="H1353" s="2">
        <f t="shared" si="184"/>
        <v>0.49017428447926309</v>
      </c>
      <c r="I1353" s="2">
        <f t="shared" si="185"/>
        <v>32.893755420732759</v>
      </c>
    </row>
    <row r="1354" spans="1:9" ht="13.5" x14ac:dyDescent="0.25">
      <c r="A1354" s="3">
        <f>TITRES_STAT!B1357</f>
        <v>44281</v>
      </c>
      <c r="B1354" s="5">
        <f>TITRES_STAT!D1357</f>
        <v>1.1000000000000001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2.7477257387464671E-3</v>
      </c>
      <c r="G1354" s="2">
        <f t="shared" si="188"/>
        <v>5.6056097305584177E-3</v>
      </c>
      <c r="H1354" s="2">
        <f t="shared" si="184"/>
        <v>0.49017428447926309</v>
      </c>
      <c r="I1354" s="2">
        <f t="shared" si="185"/>
        <v>32.893755420732759</v>
      </c>
    </row>
    <row r="1355" spans="1:9" ht="13.5" x14ac:dyDescent="0.25">
      <c r="A1355" s="3">
        <f>TITRES_STAT!B1358</f>
        <v>44284</v>
      </c>
      <c r="B1355" s="5">
        <f>TITRES_STAT!D1358</f>
        <v>1.1000000000000001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2.5514596145502911E-3</v>
      </c>
      <c r="G1355" s="2">
        <f t="shared" si="188"/>
        <v>5.2052090355185305E-3</v>
      </c>
      <c r="H1355" s="2">
        <f t="shared" si="184"/>
        <v>0.49017428447926314</v>
      </c>
      <c r="I1355" s="2">
        <f t="shared" si="185"/>
        <v>32.893755420732759</v>
      </c>
    </row>
    <row r="1356" spans="1:9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2.3692124992252704E-3</v>
      </c>
      <c r="G1356" s="2">
        <f t="shared" si="188"/>
        <v>4.8334083901243495E-3</v>
      </c>
      <c r="H1356" s="2">
        <f t="shared" si="184"/>
        <v>0.4901742844792632</v>
      </c>
      <c r="I1356" s="2">
        <f t="shared" si="185"/>
        <v>32.893755420732759</v>
      </c>
    </row>
    <row r="1357" spans="1:9" ht="13.5" x14ac:dyDescent="0.25">
      <c r="A1357" s="3">
        <f>TITRES_STAT!B1360</f>
        <v>44286</v>
      </c>
      <c r="B1357" s="5">
        <f>TITRES_STAT!D1360</f>
        <v>1.1000000000000001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2.1999830349948941E-3</v>
      </c>
      <c r="G1357" s="2">
        <f t="shared" si="192"/>
        <v>4.4881649336868954E-3</v>
      </c>
      <c r="H1357" s="2">
        <f t="shared" si="184"/>
        <v>0.49017428447926331</v>
      </c>
      <c r="I1357" s="2">
        <f t="shared" si="185"/>
        <v>32.893755420732759</v>
      </c>
    </row>
    <row r="1358" spans="1:9" ht="13.5" x14ac:dyDescent="0.25">
      <c r="A1358" s="3">
        <f>TITRES_STAT!B1361</f>
        <v>44287</v>
      </c>
      <c r="B1358" s="5">
        <f>TITRES_STAT!D1361</f>
        <v>1.1000000000000001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2.0428413896381161E-3</v>
      </c>
      <c r="G1358" s="2">
        <f t="shared" si="192"/>
        <v>4.1675817241378314E-3</v>
      </c>
      <c r="H1358" s="2">
        <f t="shared" si="184"/>
        <v>0.49017428447926337</v>
      </c>
      <c r="I1358" s="2">
        <f t="shared" si="185"/>
        <v>32.893755420732759</v>
      </c>
    </row>
    <row r="1359" spans="1:9" ht="13.5" x14ac:dyDescent="0.25">
      <c r="A1359" s="3">
        <f>TITRES_STAT!B1362</f>
        <v>44288</v>
      </c>
      <c r="B1359" s="5">
        <f>TITRES_STAT!D1362</f>
        <v>1.1000000000000001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1.8969241475211079E-3</v>
      </c>
      <c r="G1359" s="2">
        <f t="shared" si="192"/>
        <v>3.8698973152708435E-3</v>
      </c>
      <c r="H1359" s="2">
        <f t="shared" si="184"/>
        <v>0.49017428447926337</v>
      </c>
      <c r="I1359" s="2">
        <f t="shared" si="185"/>
        <v>32.893755420732759</v>
      </c>
    </row>
    <row r="1360" spans="1:9" ht="13.5" x14ac:dyDescent="0.25">
      <c r="A1360" s="3">
        <f>TITRES_STAT!B1363</f>
        <v>44291</v>
      </c>
      <c r="B1360" s="5">
        <f>TITRES_STAT!D1363</f>
        <v>1.1100000000000001</v>
      </c>
      <c r="C1360" s="2">
        <f t="shared" si="189"/>
        <v>1.0000000000000009E-2</v>
      </c>
      <c r="D1360" s="2">
        <f t="shared" si="190"/>
        <v>1.0000000000000009E-2</v>
      </c>
      <c r="E1360" s="2">
        <f t="shared" si="191"/>
        <v>0</v>
      </c>
      <c r="F1360" s="2">
        <f t="shared" si="192"/>
        <v>2.4757152798410295E-3</v>
      </c>
      <c r="G1360" s="2">
        <f t="shared" si="192"/>
        <v>3.5934760784657833E-3</v>
      </c>
      <c r="H1360" s="2">
        <f t="shared" si="184"/>
        <v>0.68894719925282588</v>
      </c>
      <c r="I1360" s="2">
        <f t="shared" si="185"/>
        <v>40.791517908766458</v>
      </c>
    </row>
    <row r="1361" spans="1:9" ht="13.5" x14ac:dyDescent="0.25">
      <c r="A1361" s="3">
        <f>TITRES_STAT!B1364</f>
        <v>44292</v>
      </c>
      <c r="B1361" s="5">
        <f>TITRES_STAT!D1364</f>
        <v>1.1100000000000001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2.2988784741380989E-3</v>
      </c>
      <c r="G1361" s="2">
        <f t="shared" si="192"/>
        <v>3.3367992157182272E-3</v>
      </c>
      <c r="H1361" s="2">
        <f t="shared" ref="H1361:H1424" si="193">F1361/G1361</f>
        <v>0.68894719925282599</v>
      </c>
      <c r="I1361" s="2">
        <f t="shared" ref="I1361:I1424" si="194">IF(G1361=0,100,100-(100/(1+H1361)))</f>
        <v>40.791517908766458</v>
      </c>
    </row>
    <row r="1362" spans="1:9" ht="13.5" x14ac:dyDescent="0.25">
      <c r="A1362" s="3">
        <f>TITRES_STAT!B1365</f>
        <v>44293</v>
      </c>
      <c r="B1362" s="5">
        <f>TITRES_STAT!D1365</f>
        <v>1.1100000000000001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2.1346728688425203E-3</v>
      </c>
      <c r="G1362" s="2">
        <f t="shared" si="192"/>
        <v>3.0984564145954967E-3</v>
      </c>
      <c r="H1362" s="2">
        <f t="shared" si="193"/>
        <v>0.68894719925282588</v>
      </c>
      <c r="I1362" s="2">
        <f t="shared" si="194"/>
        <v>40.791517908766458</v>
      </c>
    </row>
    <row r="1363" spans="1:9" ht="13.5" x14ac:dyDescent="0.25">
      <c r="A1363" s="3">
        <f>TITRES_STAT!B1366</f>
        <v>44294</v>
      </c>
      <c r="B1363" s="5">
        <f>TITRES_STAT!D1366</f>
        <v>1.1499999999999999</v>
      </c>
      <c r="C1363" s="2">
        <f t="shared" si="189"/>
        <v>3.9999999999999813E-2</v>
      </c>
      <c r="D1363" s="2">
        <f t="shared" si="190"/>
        <v>3.9999999999999813E-2</v>
      </c>
      <c r="E1363" s="2">
        <f t="shared" si="191"/>
        <v>0</v>
      </c>
      <c r="F1363" s="2">
        <f t="shared" si="192"/>
        <v>4.8393390924966126E-3</v>
      </c>
      <c r="G1363" s="2">
        <f t="shared" si="192"/>
        <v>2.8771380992672472E-3</v>
      </c>
      <c r="H1363" s="2">
        <f t="shared" si="193"/>
        <v>1.6819975008252475</v>
      </c>
      <c r="I1363" s="2">
        <f t="shared" si="194"/>
        <v>62.714357500620295</v>
      </c>
    </row>
    <row r="1364" spans="1:9" ht="13.5" x14ac:dyDescent="0.25">
      <c r="A1364" s="3">
        <f>TITRES_STAT!B1367</f>
        <v>44298</v>
      </c>
      <c r="B1364" s="5">
        <f>TITRES_STAT!D1367</f>
        <v>1.1499999999999999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4.4936720144611404E-3</v>
      </c>
      <c r="G1364" s="2">
        <f t="shared" si="192"/>
        <v>2.6716282350338727E-3</v>
      </c>
      <c r="H1364" s="2">
        <f t="shared" si="193"/>
        <v>1.6819975008252475</v>
      </c>
      <c r="I1364" s="2">
        <f t="shared" si="194"/>
        <v>62.714357500620295</v>
      </c>
    </row>
    <row r="1365" spans="1:9" ht="13.5" x14ac:dyDescent="0.25">
      <c r="A1365" s="3">
        <f>TITRES_STAT!B1368</f>
        <v>44299</v>
      </c>
      <c r="B1365" s="5">
        <f>TITRES_STAT!D1368</f>
        <v>1.1499999999999999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4.1726954419996302E-3</v>
      </c>
      <c r="G1365" s="2">
        <f t="shared" si="192"/>
        <v>2.4807976468171678E-3</v>
      </c>
      <c r="H1365" s="2">
        <f t="shared" si="193"/>
        <v>1.681997500825247</v>
      </c>
      <c r="I1365" s="2">
        <f t="shared" si="194"/>
        <v>62.714357500620288</v>
      </c>
    </row>
    <row r="1366" spans="1:9" ht="13.5" x14ac:dyDescent="0.25">
      <c r="A1366" s="3">
        <f>TITRES_STAT!B1369</f>
        <v>44300</v>
      </c>
      <c r="B1366" s="5">
        <f>TITRES_STAT!D1369</f>
        <v>1.1499999999999999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3.8746457675710852E-3</v>
      </c>
      <c r="G1366" s="2">
        <f t="shared" si="192"/>
        <v>2.3035978149016562E-3</v>
      </c>
      <c r="H1366" s="2">
        <f t="shared" si="193"/>
        <v>1.6819975008252468</v>
      </c>
      <c r="I1366" s="2">
        <f t="shared" si="194"/>
        <v>62.714357500620288</v>
      </c>
    </row>
    <row r="1367" spans="1:9" ht="13.5" x14ac:dyDescent="0.25">
      <c r="A1367" s="3">
        <f>TITRES_STAT!B1370</f>
        <v>44301</v>
      </c>
      <c r="B1367" s="5">
        <f>TITRES_STAT!D1370</f>
        <v>1.18</v>
      </c>
      <c r="C1367" s="2">
        <f t="shared" si="189"/>
        <v>3.0000000000000027E-2</v>
      </c>
      <c r="D1367" s="2">
        <f t="shared" si="190"/>
        <v>3.0000000000000027E-2</v>
      </c>
      <c r="E1367" s="2">
        <f t="shared" si="191"/>
        <v>0</v>
      </c>
      <c r="F1367" s="2">
        <f t="shared" si="192"/>
        <v>5.7407424984588663E-3</v>
      </c>
      <c r="G1367" s="2">
        <f t="shared" si="192"/>
        <v>2.1390551138372521E-3</v>
      </c>
      <c r="H1367" s="2">
        <f t="shared" si="193"/>
        <v>2.6837749347002777</v>
      </c>
      <c r="I1367" s="2">
        <f t="shared" si="194"/>
        <v>72.853933323118099</v>
      </c>
    </row>
    <row r="1368" spans="1:9" ht="13.5" x14ac:dyDescent="0.25">
      <c r="A1368" s="3">
        <f>TITRES_STAT!B1371</f>
        <v>44302</v>
      </c>
      <c r="B1368" s="5">
        <f>TITRES_STAT!D1371</f>
        <v>1.18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5.3306894628546622E-3</v>
      </c>
      <c r="G1368" s="2">
        <f t="shared" si="192"/>
        <v>1.9862654628488769E-3</v>
      </c>
      <c r="H1368" s="2">
        <f t="shared" si="193"/>
        <v>2.6837749347002782</v>
      </c>
      <c r="I1368" s="2">
        <f t="shared" si="194"/>
        <v>72.853933323118099</v>
      </c>
    </row>
    <row r="1369" spans="1:9" ht="13.5" x14ac:dyDescent="0.25">
      <c r="A1369" s="3">
        <f>TITRES_STAT!B1372</f>
        <v>44305</v>
      </c>
      <c r="B1369" s="5">
        <f>TITRES_STAT!D1372</f>
        <v>1.18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4.9499259297936153E-3</v>
      </c>
      <c r="G1369" s="2">
        <f t="shared" si="192"/>
        <v>1.8443893583596715E-3</v>
      </c>
      <c r="H1369" s="2">
        <f t="shared" si="193"/>
        <v>2.6837749347002782</v>
      </c>
      <c r="I1369" s="2">
        <f t="shared" si="194"/>
        <v>72.853933323118099</v>
      </c>
    </row>
    <row r="1370" spans="1:9" ht="13.5" x14ac:dyDescent="0.25">
      <c r="A1370" s="3">
        <f>TITRES_STAT!B1373</f>
        <v>44306</v>
      </c>
      <c r="B1370" s="5">
        <f>TITRES_STAT!D1373</f>
        <v>1.21</v>
      </c>
      <c r="C1370" s="2">
        <f t="shared" si="189"/>
        <v>3.0000000000000027E-2</v>
      </c>
      <c r="D1370" s="2">
        <f t="shared" si="190"/>
        <v>3.0000000000000027E-2</v>
      </c>
      <c r="E1370" s="2">
        <f t="shared" si="191"/>
        <v>0</v>
      </c>
      <c r="F1370" s="2">
        <f t="shared" si="192"/>
        <v>6.7392169348083593E-3</v>
      </c>
      <c r="G1370" s="2">
        <f t="shared" si="192"/>
        <v>1.7126472613339806E-3</v>
      </c>
      <c r="H1370" s="2">
        <f t="shared" si="193"/>
        <v>3.934970782926535</v>
      </c>
      <c r="I1370" s="2">
        <f t="shared" si="194"/>
        <v>79.736455513380363</v>
      </c>
    </row>
    <row r="1371" spans="1:9" ht="13.5" x14ac:dyDescent="0.25">
      <c r="A1371" s="3">
        <f>TITRES_STAT!B1374</f>
        <v>44307</v>
      </c>
      <c r="B1371" s="5">
        <f>TITRES_STAT!D1374</f>
        <v>1.21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6.2578442966077629E-3</v>
      </c>
      <c r="G1371" s="2">
        <f t="shared" si="192"/>
        <v>1.5903153140958391E-3</v>
      </c>
      <c r="H1371" s="2">
        <f t="shared" si="193"/>
        <v>3.9349707829265355</v>
      </c>
      <c r="I1371" s="2">
        <f t="shared" si="194"/>
        <v>79.736455513380363</v>
      </c>
    </row>
    <row r="1372" spans="1:9" ht="13.5" x14ac:dyDescent="0.25">
      <c r="A1372" s="3">
        <f>TITRES_STAT!B1375</f>
        <v>44308</v>
      </c>
      <c r="B1372" s="5">
        <f>TITRES_STAT!D1375</f>
        <v>1.21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5.8108554182786367E-3</v>
      </c>
      <c r="G1372" s="2">
        <f t="shared" si="192"/>
        <v>1.4767213630889934E-3</v>
      </c>
      <c r="H1372" s="2">
        <f t="shared" si="193"/>
        <v>3.9349707829265355</v>
      </c>
      <c r="I1372" s="2">
        <f t="shared" si="194"/>
        <v>79.736455513380363</v>
      </c>
    </row>
    <row r="1373" spans="1:9" ht="13.5" x14ac:dyDescent="0.25">
      <c r="A1373" s="3">
        <f>TITRES_STAT!B1376</f>
        <v>44309</v>
      </c>
      <c r="B1373" s="5">
        <f>TITRES_STAT!D1376</f>
        <v>1.21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5.3957943169730196E-3</v>
      </c>
      <c r="G1373" s="2">
        <f t="shared" si="195"/>
        <v>1.3712412657254939E-3</v>
      </c>
      <c r="H1373" s="2">
        <f t="shared" si="193"/>
        <v>3.934970782926535</v>
      </c>
      <c r="I1373" s="2">
        <f t="shared" si="194"/>
        <v>79.736455513380363</v>
      </c>
    </row>
    <row r="1374" spans="1:9" ht="13.5" x14ac:dyDescent="0.25">
      <c r="A1374" s="3">
        <f>TITRES_STAT!B1377</f>
        <v>44312</v>
      </c>
      <c r="B1374" s="5">
        <f>TITRES_STAT!D1377</f>
        <v>1.21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5.0103804371892319E-3</v>
      </c>
      <c r="G1374" s="2">
        <f t="shared" si="195"/>
        <v>1.273295461030816E-3</v>
      </c>
      <c r="H1374" s="2">
        <f t="shared" si="193"/>
        <v>3.9349707829265341</v>
      </c>
      <c r="I1374" s="2">
        <f t="shared" si="194"/>
        <v>79.736455513380349</v>
      </c>
    </row>
    <row r="1375" spans="1:9" ht="13.5" x14ac:dyDescent="0.25">
      <c r="A1375" s="3">
        <f>TITRES_STAT!B1378</f>
        <v>44313</v>
      </c>
      <c r="B1375" s="5">
        <f>TITRES_STAT!D1378</f>
        <v>1.21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4.6524961202471437E-3</v>
      </c>
      <c r="G1375" s="2">
        <f t="shared" si="195"/>
        <v>1.1823457852429004E-3</v>
      </c>
      <c r="H1375" s="2">
        <f t="shared" si="193"/>
        <v>3.9349707829265341</v>
      </c>
      <c r="I1375" s="2">
        <f t="shared" si="194"/>
        <v>79.736455513380349</v>
      </c>
    </row>
    <row r="1376" spans="1:9" ht="13.5" x14ac:dyDescent="0.25">
      <c r="A1376" s="3">
        <f>TITRES_STAT!B1379</f>
        <v>44314</v>
      </c>
      <c r="B1376" s="5">
        <f>TITRES_STAT!D1379</f>
        <v>1.21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4.3201749688009192E-3</v>
      </c>
      <c r="G1376" s="2">
        <f t="shared" si="195"/>
        <v>1.0978925148684075E-3</v>
      </c>
      <c r="H1376" s="2">
        <f t="shared" si="193"/>
        <v>3.9349707829265341</v>
      </c>
      <c r="I1376" s="2">
        <f t="shared" si="194"/>
        <v>79.736455513380349</v>
      </c>
    </row>
    <row r="1377" spans="1:9" ht="13.5" x14ac:dyDescent="0.25">
      <c r="A1377" s="3">
        <f>TITRES_STAT!B1380</f>
        <v>44315</v>
      </c>
      <c r="B1377" s="5">
        <f>TITRES_STAT!D1380</f>
        <v>1.21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4.0115910424579964E-3</v>
      </c>
      <c r="G1377" s="2">
        <f t="shared" si="195"/>
        <v>1.0194716209492355E-3</v>
      </c>
      <c r="H1377" s="2">
        <f t="shared" si="193"/>
        <v>3.9349707829265346</v>
      </c>
      <c r="I1377" s="2">
        <f t="shared" si="194"/>
        <v>79.736455513380349</v>
      </c>
    </row>
    <row r="1378" spans="1:9" ht="13.5" x14ac:dyDescent="0.25">
      <c r="A1378" s="3">
        <f>TITRES_STAT!B1381</f>
        <v>44316</v>
      </c>
      <c r="B1378" s="5">
        <f>TITRES_STAT!D1381</f>
        <v>1.21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3.7250488251395681E-3</v>
      </c>
      <c r="G1378" s="2">
        <f t="shared" si="195"/>
        <v>9.4665221945286146E-4</v>
      </c>
      <c r="H1378" s="2">
        <f t="shared" si="193"/>
        <v>3.934970782926535</v>
      </c>
      <c r="I1378" s="2">
        <f t="shared" si="194"/>
        <v>79.736455513380363</v>
      </c>
    </row>
    <row r="1379" spans="1:9" ht="13.5" x14ac:dyDescent="0.25">
      <c r="A1379" s="3">
        <f>TITRES_STAT!B1382</f>
        <v>44319</v>
      </c>
      <c r="B1379" s="5">
        <f>TITRES_STAT!D1382</f>
        <v>1.21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3.4589739090581705E-3</v>
      </c>
      <c r="G1379" s="2">
        <f t="shared" si="195"/>
        <v>8.7903420377765708E-4</v>
      </c>
      <c r="H1379" s="2">
        <f t="shared" si="193"/>
        <v>3.934970782926535</v>
      </c>
      <c r="I1379" s="2">
        <f t="shared" si="194"/>
        <v>79.736455513380363</v>
      </c>
    </row>
    <row r="1380" spans="1:9" ht="13.5" x14ac:dyDescent="0.25">
      <c r="A1380" s="3">
        <f>TITRES_STAT!B1383</f>
        <v>44320</v>
      </c>
      <c r="B1380" s="5">
        <f>TITRES_STAT!D1383</f>
        <v>1.21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3.2119043441254441E-3</v>
      </c>
      <c r="G1380" s="2">
        <f t="shared" si="195"/>
        <v>8.1624604636496728E-4</v>
      </c>
      <c r="H1380" s="2">
        <f t="shared" si="193"/>
        <v>3.934970782926535</v>
      </c>
      <c r="I1380" s="2">
        <f t="shared" si="194"/>
        <v>79.736455513380363</v>
      </c>
    </row>
    <row r="1381" spans="1:9" ht="13.5" x14ac:dyDescent="0.25">
      <c r="A1381" s="3">
        <f>TITRES_STAT!B1384</f>
        <v>44321</v>
      </c>
      <c r="B1381" s="5">
        <f>TITRES_STAT!D1384</f>
        <v>1.21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2.9824826052593408E-3</v>
      </c>
      <c r="G1381" s="2">
        <f t="shared" si="195"/>
        <v>7.5794275733889825E-4</v>
      </c>
      <c r="H1381" s="2">
        <f t="shared" si="193"/>
        <v>3.9349707829265346</v>
      </c>
      <c r="I1381" s="2">
        <f t="shared" si="194"/>
        <v>79.736455513380349</v>
      </c>
    </row>
    <row r="1382" spans="1:9" ht="13.5" x14ac:dyDescent="0.25">
      <c r="A1382" s="3">
        <f>TITRES_STAT!B1385</f>
        <v>44322</v>
      </c>
      <c r="B1382" s="5">
        <f>TITRES_STAT!D1385</f>
        <v>1.21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2.7694481334551019E-3</v>
      </c>
      <c r="G1382" s="2">
        <f t="shared" si="195"/>
        <v>7.0380398895754836E-4</v>
      </c>
      <c r="H1382" s="2">
        <f t="shared" si="193"/>
        <v>3.9349707829265341</v>
      </c>
      <c r="I1382" s="2">
        <f t="shared" si="194"/>
        <v>79.736455513380349</v>
      </c>
    </row>
    <row r="1383" spans="1:9" ht="13.5" x14ac:dyDescent="0.25">
      <c r="A1383" s="3">
        <f>TITRES_STAT!B1386</f>
        <v>44323</v>
      </c>
      <c r="B1383" s="5">
        <f>TITRES_STAT!D1386</f>
        <v>1.21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2.5716304096368805E-3</v>
      </c>
      <c r="G1383" s="2">
        <f t="shared" si="195"/>
        <v>6.5353227546058063E-4</v>
      </c>
      <c r="H1383" s="2">
        <f t="shared" si="193"/>
        <v>3.9349707829265346</v>
      </c>
      <c r="I1383" s="2">
        <f t="shared" si="194"/>
        <v>79.736455513380349</v>
      </c>
    </row>
    <row r="1384" spans="1:9" ht="13.5" x14ac:dyDescent="0.25">
      <c r="A1384" s="3">
        <f>TITRES_STAT!B1387</f>
        <v>44326</v>
      </c>
      <c r="B1384" s="5">
        <f>TITRES_STAT!D1387</f>
        <v>1.21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2.387942523234246E-3</v>
      </c>
      <c r="G1384" s="2">
        <f t="shared" si="195"/>
        <v>6.0685139864196768E-4</v>
      </c>
      <c r="H1384" s="2">
        <f t="shared" si="193"/>
        <v>3.9349707829265341</v>
      </c>
      <c r="I1384" s="2">
        <f t="shared" si="194"/>
        <v>79.736455513380349</v>
      </c>
    </row>
    <row r="1385" spans="1:9" ht="13.5" x14ac:dyDescent="0.25">
      <c r="A1385" s="3">
        <f>TITRES_STAT!B1388</f>
        <v>44327</v>
      </c>
      <c r="B1385" s="5">
        <f>TITRES_STAT!D1388</f>
        <v>1.21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2.2173752001460856E-3</v>
      </c>
      <c r="G1385" s="2">
        <f t="shared" si="195"/>
        <v>5.6350487016754147E-4</v>
      </c>
      <c r="H1385" s="2">
        <f t="shared" si="193"/>
        <v>3.9349707829265341</v>
      </c>
      <c r="I1385" s="2">
        <f t="shared" si="194"/>
        <v>79.736455513380349</v>
      </c>
    </row>
    <row r="1386" spans="1:9" ht="13.5" x14ac:dyDescent="0.25">
      <c r="A1386" s="3">
        <f>TITRES_STAT!B1389</f>
        <v>44333</v>
      </c>
      <c r="B1386" s="5">
        <f>TITRES_STAT!D1389</f>
        <v>1.21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2.058991257278508E-3</v>
      </c>
      <c r="G1386" s="2">
        <f t="shared" si="195"/>
        <v>5.232545222984313E-4</v>
      </c>
      <c r="H1386" s="2">
        <f t="shared" si="193"/>
        <v>3.9349707829265346</v>
      </c>
      <c r="I1386" s="2">
        <f t="shared" si="194"/>
        <v>79.736455513380349</v>
      </c>
    </row>
    <row r="1387" spans="1:9" ht="13.5" x14ac:dyDescent="0.25">
      <c r="A1387" s="3">
        <f>TITRES_STAT!B1390</f>
        <v>44334</v>
      </c>
      <c r="B1387" s="5">
        <f>TITRES_STAT!D1390</f>
        <v>1.21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1.911920453187186E-3</v>
      </c>
      <c r="G1387" s="2">
        <f t="shared" si="195"/>
        <v>4.8587919927711476E-4</v>
      </c>
      <c r="H1387" s="2">
        <f t="shared" si="193"/>
        <v>3.9349707829265346</v>
      </c>
      <c r="I1387" s="2">
        <f t="shared" si="194"/>
        <v>79.736455513380349</v>
      </c>
    </row>
    <row r="1388" spans="1:9" ht="13.5" x14ac:dyDescent="0.25">
      <c r="A1388" s="3">
        <f>TITRES_STAT!B1391</f>
        <v>44335</v>
      </c>
      <c r="B1388" s="5">
        <f>TITRES_STAT!D1391</f>
        <v>1.21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1.7753547065309586E-3</v>
      </c>
      <c r="G1388" s="2">
        <f t="shared" si="195"/>
        <v>4.5117354218589224E-4</v>
      </c>
      <c r="H1388" s="2">
        <f t="shared" si="193"/>
        <v>3.9349707829265355</v>
      </c>
      <c r="I1388" s="2">
        <f t="shared" si="194"/>
        <v>79.736455513380363</v>
      </c>
    </row>
    <row r="1389" spans="1:9" ht="13.5" x14ac:dyDescent="0.25">
      <c r="A1389" s="3">
        <f>TITRES_STAT!B1392</f>
        <v>44336</v>
      </c>
      <c r="B1389" s="5">
        <f>TITRES_STAT!D1392</f>
        <v>1.21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1.6485436560644616E-3</v>
      </c>
      <c r="G1389" s="2">
        <f t="shared" si="196"/>
        <v>4.1894686060118565E-4</v>
      </c>
      <c r="H1389" s="2">
        <f t="shared" si="193"/>
        <v>3.9349707829265355</v>
      </c>
      <c r="I1389" s="2">
        <f t="shared" si="194"/>
        <v>79.736455513380363</v>
      </c>
    </row>
    <row r="1390" spans="1:9" ht="13.5" x14ac:dyDescent="0.25">
      <c r="A1390" s="3">
        <f>TITRES_STAT!B1393</f>
        <v>44337</v>
      </c>
      <c r="B1390" s="5">
        <f>TITRES_STAT!D1393</f>
        <v>1.21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1.5307905377741429E-3</v>
      </c>
      <c r="G1390" s="2">
        <f t="shared" si="196"/>
        <v>3.8902208484395808E-4</v>
      </c>
      <c r="H1390" s="2">
        <f t="shared" si="193"/>
        <v>3.9349707829265355</v>
      </c>
      <c r="I1390" s="2">
        <f t="shared" si="194"/>
        <v>79.736455513380363</v>
      </c>
    </row>
    <row r="1391" spans="1:9" ht="13.5" x14ac:dyDescent="0.25">
      <c r="A1391" s="3">
        <f>TITRES_STAT!B1394</f>
        <v>44340</v>
      </c>
      <c r="B1391" s="5">
        <f>TITRES_STAT!D1394</f>
        <v>1.24</v>
      </c>
      <c r="C1391" s="2">
        <f t="shared" si="189"/>
        <v>3.0000000000000027E-2</v>
      </c>
      <c r="D1391" s="2">
        <f t="shared" si="190"/>
        <v>3.0000000000000027E-2</v>
      </c>
      <c r="E1391" s="2">
        <f t="shared" si="191"/>
        <v>0</v>
      </c>
      <c r="F1391" s="2">
        <f t="shared" si="196"/>
        <v>3.5643054993617059E-3</v>
      </c>
      <c r="G1391" s="2">
        <f t="shared" si="196"/>
        <v>3.6123479306938961E-4</v>
      </c>
      <c r="H1391" s="2">
        <f t="shared" si="193"/>
        <v>9.8670049722398652</v>
      </c>
      <c r="I1391" s="2">
        <f t="shared" si="194"/>
        <v>90.797832497964862</v>
      </c>
    </row>
    <row r="1392" spans="1:9" ht="13.5" x14ac:dyDescent="0.25">
      <c r="A1392" s="3">
        <f>TITRES_STAT!B1395</f>
        <v>44341</v>
      </c>
      <c r="B1392" s="5">
        <f>TITRES_STAT!D1395</f>
        <v>1.24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3.3097122494072984E-3</v>
      </c>
      <c r="G1392" s="2">
        <f t="shared" si="196"/>
        <v>3.3543230785014748E-4</v>
      </c>
      <c r="H1392" s="2">
        <f t="shared" si="193"/>
        <v>9.8670049722398652</v>
      </c>
      <c r="I1392" s="2">
        <f t="shared" si="194"/>
        <v>90.797832497964862</v>
      </c>
    </row>
    <row r="1393" spans="1:9" ht="13.5" x14ac:dyDescent="0.25">
      <c r="A1393" s="3">
        <f>TITRES_STAT!B1396</f>
        <v>44342</v>
      </c>
      <c r="B1393" s="5">
        <f>TITRES_STAT!D1396</f>
        <v>1.24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3.0733042315924915E-3</v>
      </c>
      <c r="G1393" s="2">
        <f t="shared" si="196"/>
        <v>3.1147285728942269E-4</v>
      </c>
      <c r="H1393" s="2">
        <f t="shared" si="193"/>
        <v>9.8670049722398652</v>
      </c>
      <c r="I1393" s="2">
        <f t="shared" si="194"/>
        <v>90.797832497964862</v>
      </c>
    </row>
    <row r="1394" spans="1:9" ht="13.5" x14ac:dyDescent="0.25">
      <c r="A1394" s="3">
        <f>TITRES_STAT!B1397</f>
        <v>44343</v>
      </c>
      <c r="B1394" s="5">
        <f>TITRES_STAT!D1397</f>
        <v>1.24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2.8537825007644564E-3</v>
      </c>
      <c r="G1394" s="2">
        <f t="shared" si="196"/>
        <v>2.8922479605446392E-4</v>
      </c>
      <c r="H1394" s="2">
        <f t="shared" si="193"/>
        <v>9.8670049722398652</v>
      </c>
      <c r="I1394" s="2">
        <f t="shared" si="194"/>
        <v>90.797832497964862</v>
      </c>
    </row>
    <row r="1395" spans="1:9" ht="13.5" x14ac:dyDescent="0.25">
      <c r="A1395" s="3">
        <f>TITRES_STAT!B1398</f>
        <v>44344</v>
      </c>
      <c r="B1395" s="5">
        <f>TITRES_STAT!D1398</f>
        <v>1.3</v>
      </c>
      <c r="C1395" s="2">
        <f t="shared" si="189"/>
        <v>6.0000000000000053E-2</v>
      </c>
      <c r="D1395" s="2">
        <f t="shared" si="190"/>
        <v>6.0000000000000053E-2</v>
      </c>
      <c r="E1395" s="2">
        <f t="shared" si="191"/>
        <v>0</v>
      </c>
      <c r="F1395" s="2">
        <f t="shared" si="196"/>
        <v>6.9356551792812849E-3</v>
      </c>
      <c r="G1395" s="2">
        <f t="shared" si="196"/>
        <v>2.6856588205057365E-4</v>
      </c>
      <c r="H1395" s="2">
        <f t="shared" si="193"/>
        <v>25.824781339780277</v>
      </c>
      <c r="I1395" s="2">
        <f t="shared" si="194"/>
        <v>96.272103815746547</v>
      </c>
    </row>
    <row r="1396" spans="1:9" ht="13.5" x14ac:dyDescent="0.25">
      <c r="A1396" s="3">
        <f>TITRES_STAT!B1399</f>
        <v>44347</v>
      </c>
      <c r="B1396" s="5">
        <f>TITRES_STAT!D1399</f>
        <v>1.3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6.4402512379040508E-3</v>
      </c>
      <c r="G1396" s="2">
        <f t="shared" si="196"/>
        <v>2.4938260476124697E-4</v>
      </c>
      <c r="H1396" s="2">
        <f t="shared" si="193"/>
        <v>25.824781339780277</v>
      </c>
      <c r="I1396" s="2">
        <f t="shared" si="194"/>
        <v>96.272103815746547</v>
      </c>
    </row>
    <row r="1397" spans="1:9" ht="13.5" x14ac:dyDescent="0.25">
      <c r="A1397" s="3">
        <f>TITRES_STAT!B1400</f>
        <v>44348</v>
      </c>
      <c r="B1397" s="5">
        <f>TITRES_STAT!D1400</f>
        <v>1.3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5.9802332923394753E-3</v>
      </c>
      <c r="G1397" s="2">
        <f t="shared" si="196"/>
        <v>2.3156956156401503E-4</v>
      </c>
      <c r="H1397" s="2">
        <f t="shared" si="193"/>
        <v>25.824781339780277</v>
      </c>
      <c r="I1397" s="2">
        <f t="shared" si="194"/>
        <v>96.272103815746547</v>
      </c>
    </row>
    <row r="1398" spans="1:9" ht="13.5" x14ac:dyDescent="0.25">
      <c r="A1398" s="3">
        <f>TITRES_STAT!B1401</f>
        <v>44349</v>
      </c>
      <c r="B1398" s="5">
        <f>TITRES_STAT!D1401</f>
        <v>1.3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5.5530737714580844E-3</v>
      </c>
      <c r="G1398" s="2">
        <f t="shared" si="196"/>
        <v>2.1502887859515681E-4</v>
      </c>
      <c r="H1398" s="2">
        <f t="shared" si="193"/>
        <v>25.824781339780277</v>
      </c>
      <c r="I1398" s="2">
        <f t="shared" si="194"/>
        <v>96.272103815746547</v>
      </c>
    </row>
    <row r="1399" spans="1:9" ht="13.5" x14ac:dyDescent="0.25">
      <c r="A1399" s="3">
        <f>TITRES_STAT!B1402</f>
        <v>44350</v>
      </c>
      <c r="B1399" s="5">
        <f>TITRES_STAT!D1402</f>
        <v>1.27</v>
      </c>
      <c r="C1399" s="2">
        <f t="shared" si="189"/>
        <v>-3.0000000000000027E-2</v>
      </c>
      <c r="D1399" s="2">
        <f t="shared" si="190"/>
        <v>0</v>
      </c>
      <c r="E1399" s="2">
        <f t="shared" si="191"/>
        <v>3.0000000000000027E-2</v>
      </c>
      <c r="F1399" s="2">
        <f t="shared" si="196"/>
        <v>5.1564256449253641E-3</v>
      </c>
      <c r="G1399" s="2">
        <f t="shared" si="196"/>
        <v>2.3425268158383619E-3</v>
      </c>
      <c r="H1399" s="2">
        <f t="shared" si="193"/>
        <v>2.2012237426959582</v>
      </c>
      <c r="I1399" s="2">
        <f t="shared" si="194"/>
        <v>68.761946043863986</v>
      </c>
    </row>
    <row r="1400" spans="1:9" ht="13.5" x14ac:dyDescent="0.25">
      <c r="A1400" s="3">
        <f>TITRES_STAT!B1403</f>
        <v>44351</v>
      </c>
      <c r="B1400" s="5">
        <f>TITRES_STAT!D1403</f>
        <v>1.27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4.7881095274306951E-3</v>
      </c>
      <c r="G1400" s="2">
        <f t="shared" si="196"/>
        <v>2.1752034718499074E-3</v>
      </c>
      <c r="H1400" s="2">
        <f t="shared" si="193"/>
        <v>2.2012237426959582</v>
      </c>
      <c r="I1400" s="2">
        <f t="shared" si="194"/>
        <v>68.761946043863986</v>
      </c>
    </row>
    <row r="1401" spans="1:9" ht="13.5" x14ac:dyDescent="0.25">
      <c r="A1401" s="3">
        <f>TITRES_STAT!B1404</f>
        <v>44354</v>
      </c>
      <c r="B1401" s="5">
        <f>TITRES_STAT!D1404</f>
        <v>1.27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4.4461017040427885E-3</v>
      </c>
      <c r="G1401" s="2">
        <f t="shared" si="196"/>
        <v>2.0198317952891997E-3</v>
      </c>
      <c r="H1401" s="2">
        <f t="shared" si="193"/>
        <v>2.2012237426959582</v>
      </c>
      <c r="I1401" s="2">
        <f t="shared" si="194"/>
        <v>68.761946043863986</v>
      </c>
    </row>
    <row r="1402" spans="1:9" ht="13.5" x14ac:dyDescent="0.25">
      <c r="A1402" s="3">
        <f>TITRES_STAT!B1405</f>
        <v>44355</v>
      </c>
      <c r="B1402" s="5">
        <f>TITRES_STAT!D1405</f>
        <v>1.3</v>
      </c>
      <c r="C1402" s="2">
        <f t="shared" si="189"/>
        <v>3.0000000000000027E-2</v>
      </c>
      <c r="D1402" s="2">
        <f t="shared" si="190"/>
        <v>3.0000000000000027E-2</v>
      </c>
      <c r="E1402" s="2">
        <f t="shared" si="191"/>
        <v>0</v>
      </c>
      <c r="F1402" s="2">
        <f t="shared" si="196"/>
        <v>6.2713801537540208E-3</v>
      </c>
      <c r="G1402" s="2">
        <f t="shared" si="196"/>
        <v>1.8755580956256854E-3</v>
      </c>
      <c r="H1402" s="2">
        <f t="shared" si="193"/>
        <v>3.3437408142038336</v>
      </c>
      <c r="I1402" s="2">
        <f t="shared" si="194"/>
        <v>76.97836858198248</v>
      </c>
    </row>
    <row r="1403" spans="1:9" ht="13.5" x14ac:dyDescent="0.25">
      <c r="A1403" s="3">
        <f>TITRES_STAT!B1406</f>
        <v>44356</v>
      </c>
      <c r="B1403" s="5">
        <f>TITRES_STAT!D1406</f>
        <v>1.3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5.8234244284858768E-3</v>
      </c>
      <c r="G1403" s="2">
        <f t="shared" si="196"/>
        <v>1.7415896602238508E-3</v>
      </c>
      <c r="H1403" s="2">
        <f t="shared" si="193"/>
        <v>3.3437408142038336</v>
      </c>
      <c r="I1403" s="2">
        <f t="shared" si="194"/>
        <v>76.97836858198248</v>
      </c>
    </row>
    <row r="1404" spans="1:9" ht="13.5" x14ac:dyDescent="0.25">
      <c r="A1404" s="3">
        <f>TITRES_STAT!B1407</f>
        <v>44357</v>
      </c>
      <c r="B1404" s="5">
        <f>TITRES_STAT!D1407</f>
        <v>1.3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5.407465540736886E-3</v>
      </c>
      <c r="G1404" s="2">
        <f t="shared" si="196"/>
        <v>1.6171903987792901E-3</v>
      </c>
      <c r="H1404" s="2">
        <f t="shared" si="193"/>
        <v>3.3437408142038336</v>
      </c>
      <c r="I1404" s="2">
        <f t="shared" si="194"/>
        <v>76.97836858198248</v>
      </c>
    </row>
    <row r="1405" spans="1:9" ht="13.5" x14ac:dyDescent="0.25">
      <c r="A1405" s="3">
        <f>TITRES_STAT!B1408</f>
        <v>44358</v>
      </c>
      <c r="B1405" s="5">
        <f>TITRES_STAT!D1408</f>
        <v>1.3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5.021218002112823E-3</v>
      </c>
      <c r="G1405" s="2">
        <f t="shared" si="197"/>
        <v>1.5016767988664838E-3</v>
      </c>
      <c r="H1405" s="2">
        <f t="shared" si="193"/>
        <v>3.3437408142038336</v>
      </c>
      <c r="I1405" s="2">
        <f t="shared" si="194"/>
        <v>76.97836858198248</v>
      </c>
    </row>
    <row r="1406" spans="1:9" ht="13.5" x14ac:dyDescent="0.25">
      <c r="A1406" s="3">
        <f>TITRES_STAT!B1409</f>
        <v>44361</v>
      </c>
      <c r="B1406" s="5">
        <f>TITRES_STAT!D1409</f>
        <v>1.27</v>
      </c>
      <c r="C1406" s="2">
        <f t="shared" si="189"/>
        <v>-3.0000000000000027E-2</v>
      </c>
      <c r="D1406" s="2">
        <f t="shared" si="190"/>
        <v>0</v>
      </c>
      <c r="E1406" s="2">
        <f t="shared" si="191"/>
        <v>3.0000000000000027E-2</v>
      </c>
      <c r="F1406" s="2">
        <f t="shared" si="197"/>
        <v>4.6625595733904785E-3</v>
      </c>
      <c r="G1406" s="2">
        <f t="shared" si="197"/>
        <v>3.5372713132331654E-3</v>
      </c>
      <c r="H1406" s="2">
        <f t="shared" si="193"/>
        <v>1.318123253918221</v>
      </c>
      <c r="I1406" s="2">
        <f t="shared" si="194"/>
        <v>56.86165529336094</v>
      </c>
    </row>
    <row r="1407" spans="1:9" ht="13.5" x14ac:dyDescent="0.25">
      <c r="A1407" s="3">
        <f>TITRES_STAT!B1410</f>
        <v>44362</v>
      </c>
      <c r="B1407" s="5">
        <f>TITRES_STAT!D1410</f>
        <v>1.27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4.3295196038625871E-3</v>
      </c>
      <c r="G1407" s="2">
        <f t="shared" si="197"/>
        <v>3.2846090765736536E-3</v>
      </c>
      <c r="H1407" s="2">
        <f t="shared" si="193"/>
        <v>1.3181232539182208</v>
      </c>
      <c r="I1407" s="2">
        <f t="shared" si="194"/>
        <v>56.861655293360933</v>
      </c>
    </row>
    <row r="1408" spans="1:9" ht="13.5" x14ac:dyDescent="0.25">
      <c r="A1408" s="3">
        <f>TITRES_STAT!B1411</f>
        <v>44363</v>
      </c>
      <c r="B1408" s="5">
        <f>TITRES_STAT!D1411</f>
        <v>1.27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4.0202682035866879E-3</v>
      </c>
      <c r="G1408" s="2">
        <f t="shared" si="197"/>
        <v>3.0499941425326783E-3</v>
      </c>
      <c r="H1408" s="2">
        <f t="shared" si="193"/>
        <v>1.3181232539182208</v>
      </c>
      <c r="I1408" s="2">
        <f t="shared" si="194"/>
        <v>56.861655293360933</v>
      </c>
    </row>
    <row r="1409" spans="1:9" ht="13.5" x14ac:dyDescent="0.25">
      <c r="A1409" s="3">
        <f>TITRES_STAT!B1412</f>
        <v>44364</v>
      </c>
      <c r="B1409" s="5">
        <f>TITRES_STAT!D1412</f>
        <v>1.27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3.7331061890447819E-3</v>
      </c>
      <c r="G1409" s="2">
        <f t="shared" si="197"/>
        <v>2.8321374180660585E-3</v>
      </c>
      <c r="H1409" s="2">
        <f t="shared" si="193"/>
        <v>1.318123253918221</v>
      </c>
      <c r="I1409" s="2">
        <f t="shared" si="194"/>
        <v>56.86165529336094</v>
      </c>
    </row>
    <row r="1410" spans="1:9" ht="13.5" x14ac:dyDescent="0.25">
      <c r="A1410" s="3">
        <f>TITRES_STAT!B1413</f>
        <v>44365</v>
      </c>
      <c r="B1410" s="5">
        <f>TITRES_STAT!D1413</f>
        <v>1.27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3.4664557469701548E-3</v>
      </c>
      <c r="G1410" s="2">
        <f t="shared" si="197"/>
        <v>2.6298418882041972E-3</v>
      </c>
      <c r="H1410" s="2">
        <f t="shared" si="193"/>
        <v>1.318123253918221</v>
      </c>
      <c r="I1410" s="2">
        <f t="shared" si="194"/>
        <v>56.86165529336094</v>
      </c>
    </row>
    <row r="1411" spans="1:9" ht="13.5" x14ac:dyDescent="0.25">
      <c r="A1411" s="3">
        <f>TITRES_STAT!B1414</f>
        <v>44368</v>
      </c>
      <c r="B1411" s="5">
        <f>TITRES_STAT!D1414</f>
        <v>1.27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3.218851765043715E-3</v>
      </c>
      <c r="G1411" s="2">
        <f t="shared" si="197"/>
        <v>2.4419960390467546E-3</v>
      </c>
      <c r="H1411" s="2">
        <f t="shared" si="193"/>
        <v>1.3181232539182208</v>
      </c>
      <c r="I1411" s="2">
        <f t="shared" si="194"/>
        <v>56.861655293360933</v>
      </c>
    </row>
    <row r="1412" spans="1:9" ht="13.5" x14ac:dyDescent="0.25">
      <c r="A1412" s="3">
        <f>TITRES_STAT!B1415</f>
        <v>44369</v>
      </c>
      <c r="B1412" s="5">
        <f>TITRES_STAT!D1415</f>
        <v>1.27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2.9889337818263069E-3</v>
      </c>
      <c r="G1412" s="2">
        <f t="shared" si="197"/>
        <v>2.267567750543415E-3</v>
      </c>
      <c r="H1412" s="2">
        <f t="shared" si="193"/>
        <v>1.3181232539182208</v>
      </c>
      <c r="I1412" s="2">
        <f t="shared" si="194"/>
        <v>56.861655293360933</v>
      </c>
    </row>
    <row r="1413" spans="1:9" ht="13.5" x14ac:dyDescent="0.25">
      <c r="A1413" s="3">
        <f>TITRES_STAT!B1416</f>
        <v>44370</v>
      </c>
      <c r="B1413" s="5">
        <f>TITRES_STAT!D1416</f>
        <v>1.27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2.7754385116958566E-3</v>
      </c>
      <c r="G1413" s="2">
        <f t="shared" si="197"/>
        <v>2.1055986255045997E-3</v>
      </c>
      <c r="H1413" s="2">
        <f t="shared" si="193"/>
        <v>1.318123253918221</v>
      </c>
      <c r="I1413" s="2">
        <f t="shared" si="194"/>
        <v>56.86165529336094</v>
      </c>
    </row>
    <row r="1414" spans="1:9" ht="13.5" x14ac:dyDescent="0.25">
      <c r="A1414" s="3">
        <f>TITRES_STAT!B1417</f>
        <v>44371</v>
      </c>
      <c r="B1414" s="5">
        <f>TITRES_STAT!D1417</f>
        <v>1.27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2.5771929037175811E-3</v>
      </c>
      <c r="G1414" s="2">
        <f t="shared" si="197"/>
        <v>1.9551987236828424E-3</v>
      </c>
      <c r="H1414" s="2">
        <f t="shared" si="193"/>
        <v>1.318123253918221</v>
      </c>
      <c r="I1414" s="2">
        <f t="shared" si="194"/>
        <v>56.86165529336094</v>
      </c>
    </row>
    <row r="1415" spans="1:9" ht="13.5" x14ac:dyDescent="0.25">
      <c r="A1415" s="3">
        <f>TITRES_STAT!B1418</f>
        <v>44372</v>
      </c>
      <c r="B1415" s="5">
        <f>TITRES_STAT!D1418</f>
        <v>1.24</v>
      </c>
      <c r="C1415" s="2">
        <f t="shared" si="198"/>
        <v>-3.0000000000000027E-2</v>
      </c>
      <c r="D1415" s="2">
        <f t="shared" si="199"/>
        <v>0</v>
      </c>
      <c r="E1415" s="2">
        <f t="shared" si="200"/>
        <v>3.0000000000000027E-2</v>
      </c>
      <c r="F1415" s="2">
        <f t="shared" si="197"/>
        <v>2.3931076963091824E-3</v>
      </c>
      <c r="G1415" s="2">
        <f t="shared" si="197"/>
        <v>3.9583988148483556E-3</v>
      </c>
      <c r="H1415" s="2">
        <f t="shared" si="193"/>
        <v>0.60456457478018455</v>
      </c>
      <c r="I1415" s="2">
        <f t="shared" si="194"/>
        <v>37.677796474037592</v>
      </c>
    </row>
    <row r="1416" spans="1:9" ht="13.5" x14ac:dyDescent="0.25">
      <c r="A1416" s="3">
        <f>TITRES_STAT!B1419</f>
        <v>44375</v>
      </c>
      <c r="B1416" s="5">
        <f>TITRES_STAT!D1419</f>
        <v>1.24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2.2221714322870978E-3</v>
      </c>
      <c r="G1416" s="2">
        <f t="shared" si="197"/>
        <v>3.6756560423591876E-3</v>
      </c>
      <c r="H1416" s="2">
        <f t="shared" si="193"/>
        <v>0.60456457478018444</v>
      </c>
      <c r="I1416" s="2">
        <f t="shared" si="194"/>
        <v>37.677796474037578</v>
      </c>
    </row>
    <row r="1417" spans="1:9" ht="13.5" x14ac:dyDescent="0.25">
      <c r="A1417" s="3">
        <f>TITRES_STAT!B1420</f>
        <v>44376</v>
      </c>
      <c r="B1417" s="5">
        <f>TITRES_STAT!D1420</f>
        <v>1.25</v>
      </c>
      <c r="C1417" s="2">
        <f t="shared" si="198"/>
        <v>1.0000000000000009E-2</v>
      </c>
      <c r="D1417" s="2">
        <f t="shared" si="199"/>
        <v>1.0000000000000009E-2</v>
      </c>
      <c r="E1417" s="2">
        <f t="shared" si="200"/>
        <v>0</v>
      </c>
      <c r="F1417" s="2">
        <f t="shared" si="197"/>
        <v>2.7777306156951628E-3</v>
      </c>
      <c r="G1417" s="2">
        <f t="shared" si="197"/>
        <v>3.4131091821906741E-3</v>
      </c>
      <c r="H1417" s="2">
        <f t="shared" si="193"/>
        <v>0.81384171071618072</v>
      </c>
      <c r="I1417" s="2">
        <f t="shared" si="194"/>
        <v>44.868397606472612</v>
      </c>
    </row>
    <row r="1418" spans="1:9" ht="13.5" x14ac:dyDescent="0.25">
      <c r="A1418" s="3">
        <f>TITRES_STAT!B1421</f>
        <v>44377</v>
      </c>
      <c r="B1418" s="5">
        <f>TITRES_STAT!D1421</f>
        <v>1.25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2.5793212860026511E-3</v>
      </c>
      <c r="G1418" s="2">
        <f t="shared" si="197"/>
        <v>3.1693156691770543E-3</v>
      </c>
      <c r="H1418" s="2">
        <f t="shared" si="193"/>
        <v>0.81384171071618083</v>
      </c>
      <c r="I1418" s="2">
        <f t="shared" si="194"/>
        <v>44.86839760647262</v>
      </c>
    </row>
    <row r="1419" spans="1:9" ht="13.5" x14ac:dyDescent="0.25">
      <c r="A1419" s="3">
        <f>TITRES_STAT!B1422</f>
        <v>44378</v>
      </c>
      <c r="B1419" s="5">
        <f>TITRES_STAT!D1422</f>
        <v>1.25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2.395084051288176E-3</v>
      </c>
      <c r="G1419" s="2">
        <f t="shared" si="197"/>
        <v>2.9429359785215501E-3</v>
      </c>
      <c r="H1419" s="2">
        <f t="shared" si="193"/>
        <v>0.81384171071618083</v>
      </c>
      <c r="I1419" s="2">
        <f t="shared" si="194"/>
        <v>44.86839760647262</v>
      </c>
    </row>
    <row r="1420" spans="1:9" ht="13.5" x14ac:dyDescent="0.25">
      <c r="A1420" s="3">
        <f>TITRES_STAT!B1423</f>
        <v>44379</v>
      </c>
      <c r="B1420" s="5">
        <f>TITRES_STAT!D1423</f>
        <v>1.25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2.2240066190533062E-3</v>
      </c>
      <c r="G1420" s="2">
        <f t="shared" si="197"/>
        <v>2.732726265770011E-3</v>
      </c>
      <c r="H1420" s="2">
        <f t="shared" si="193"/>
        <v>0.81384171071618072</v>
      </c>
      <c r="I1420" s="2">
        <f t="shared" si="194"/>
        <v>44.868397606472612</v>
      </c>
    </row>
    <row r="1421" spans="1:9" ht="13.5" x14ac:dyDescent="0.25">
      <c r="A1421" s="3">
        <f>TITRES_STAT!B1424</f>
        <v>44382</v>
      </c>
      <c r="B1421" s="5">
        <f>TITRES_STAT!D1424</f>
        <v>1.25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2.0651490034066414E-3</v>
      </c>
      <c r="G1421" s="2">
        <f t="shared" si="201"/>
        <v>2.5375315325007245E-3</v>
      </c>
      <c r="H1421" s="2">
        <f t="shared" si="193"/>
        <v>0.81384171071618072</v>
      </c>
      <c r="I1421" s="2">
        <f t="shared" si="194"/>
        <v>44.868397606472612</v>
      </c>
    </row>
    <row r="1422" spans="1:9" ht="13.5" x14ac:dyDescent="0.25">
      <c r="A1422" s="3">
        <f>TITRES_STAT!B1425</f>
        <v>44383</v>
      </c>
      <c r="B1422" s="5">
        <f>TITRES_STAT!D1425</f>
        <v>1.22</v>
      </c>
      <c r="C1422" s="2">
        <f t="shared" si="198"/>
        <v>-3.0000000000000027E-2</v>
      </c>
      <c r="D1422" s="2">
        <f t="shared" si="199"/>
        <v>0</v>
      </c>
      <c r="E1422" s="2">
        <f t="shared" si="200"/>
        <v>3.0000000000000027E-2</v>
      </c>
      <c r="F1422" s="2">
        <f t="shared" si="201"/>
        <v>1.9176383603061668E-3</v>
      </c>
      <c r="G1422" s="2">
        <f t="shared" si="201"/>
        <v>4.4991364230363888E-3</v>
      </c>
      <c r="H1422" s="2">
        <f t="shared" si="193"/>
        <v>0.42622365271866686</v>
      </c>
      <c r="I1422" s="2">
        <f t="shared" si="194"/>
        <v>29.884769608623415</v>
      </c>
    </row>
    <row r="1423" spans="1:9" ht="13.5" x14ac:dyDescent="0.25">
      <c r="A1423" s="3">
        <f>TITRES_STAT!B1426</f>
        <v>44384</v>
      </c>
      <c r="B1423" s="5">
        <f>TITRES_STAT!D1426</f>
        <v>1.22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1.780664191712869E-3</v>
      </c>
      <c r="G1423" s="2">
        <f t="shared" si="201"/>
        <v>4.1777695356766467E-3</v>
      </c>
      <c r="H1423" s="2">
        <f t="shared" si="193"/>
        <v>0.42622365271866686</v>
      </c>
      <c r="I1423" s="2">
        <f t="shared" si="194"/>
        <v>29.884769608623415</v>
      </c>
    </row>
    <row r="1424" spans="1:9" ht="13.5" x14ac:dyDescent="0.25">
      <c r="A1424" s="3">
        <f>TITRES_STAT!B1427</f>
        <v>44385</v>
      </c>
      <c r="B1424" s="5">
        <f>TITRES_STAT!D1427</f>
        <v>1.22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1.653473892304807E-3</v>
      </c>
      <c r="G1424" s="2">
        <f t="shared" si="201"/>
        <v>3.8793574259854578E-3</v>
      </c>
      <c r="H1424" s="2">
        <f t="shared" si="193"/>
        <v>0.4262236527186668</v>
      </c>
      <c r="I1424" s="2">
        <f t="shared" si="194"/>
        <v>29.884769608623415</v>
      </c>
    </row>
    <row r="1425" spans="1:9" ht="13.5" x14ac:dyDescent="0.25">
      <c r="A1425" s="3">
        <f>TITRES_STAT!B1428</f>
        <v>44386</v>
      </c>
      <c r="B1425" s="5">
        <f>TITRES_STAT!D1428</f>
        <v>1.25</v>
      </c>
      <c r="C1425" s="2">
        <f t="shared" si="198"/>
        <v>3.0000000000000027E-2</v>
      </c>
      <c r="D1425" s="2">
        <f t="shared" si="199"/>
        <v>3.0000000000000027E-2</v>
      </c>
      <c r="E1425" s="2">
        <f t="shared" si="200"/>
        <v>0</v>
      </c>
      <c r="F1425" s="2">
        <f t="shared" si="201"/>
        <v>3.6782257571401802E-3</v>
      </c>
      <c r="G1425" s="2">
        <f t="shared" si="201"/>
        <v>3.6022604669864967E-3</v>
      </c>
      <c r="H1425" s="2">
        <f t="shared" ref="H1425:H1488" si="202">F1425/G1425</f>
        <v>1.0210882280306712</v>
      </c>
      <c r="I1425" s="2">
        <f t="shared" ref="I1425:I1488" si="203">IF(G1425=0,100,100-(100/(1+H1425)))</f>
        <v>50.521704786020635</v>
      </c>
    </row>
    <row r="1426" spans="1:9" ht="13.5" x14ac:dyDescent="0.25">
      <c r="A1426" s="3">
        <f>TITRES_STAT!B1429</f>
        <v>44389</v>
      </c>
      <c r="B1426" s="5">
        <f>TITRES_STAT!D1429</f>
        <v>1.28</v>
      </c>
      <c r="C1426" s="2">
        <f t="shared" si="198"/>
        <v>3.0000000000000027E-2</v>
      </c>
      <c r="D1426" s="2">
        <f t="shared" si="199"/>
        <v>3.0000000000000027E-2</v>
      </c>
      <c r="E1426" s="2">
        <f t="shared" si="200"/>
        <v>0</v>
      </c>
      <c r="F1426" s="2">
        <f t="shared" si="201"/>
        <v>5.5583524887730263E-3</v>
      </c>
      <c r="G1426" s="2">
        <f t="shared" si="201"/>
        <v>3.3449561479160328E-3</v>
      </c>
      <c r="H1426" s="2">
        <f t="shared" si="202"/>
        <v>1.6617116168282142</v>
      </c>
      <c r="I1426" s="2">
        <f t="shared" si="203"/>
        <v>62.430189894439657</v>
      </c>
    </row>
    <row r="1427" spans="1:9" ht="13.5" x14ac:dyDescent="0.25">
      <c r="A1427" s="3">
        <f>TITRES_STAT!B1430</f>
        <v>44390</v>
      </c>
      <c r="B1427" s="5">
        <f>TITRES_STAT!D1430</f>
        <v>1.31</v>
      </c>
      <c r="C1427" s="2">
        <f t="shared" si="198"/>
        <v>3.0000000000000027E-2</v>
      </c>
      <c r="D1427" s="2">
        <f t="shared" si="199"/>
        <v>3.0000000000000027E-2</v>
      </c>
      <c r="E1427" s="2">
        <f t="shared" si="200"/>
        <v>0</v>
      </c>
      <c r="F1427" s="2">
        <f t="shared" si="201"/>
        <v>7.3041844538606696E-3</v>
      </c>
      <c r="G1427" s="2">
        <f t="shared" si="201"/>
        <v>3.1060307087791734E-3</v>
      </c>
      <c r="H1427" s="2">
        <f t="shared" si="202"/>
        <v>2.3516137278409528</v>
      </c>
      <c r="I1427" s="2">
        <f t="shared" si="203"/>
        <v>70.163626205094303</v>
      </c>
    </row>
    <row r="1428" spans="1:9" ht="13.5" x14ac:dyDescent="0.25">
      <c r="A1428" s="3">
        <f>TITRES_STAT!B1431</f>
        <v>44391</v>
      </c>
      <c r="B1428" s="5">
        <f>TITRES_STAT!D1431</f>
        <v>1.34</v>
      </c>
      <c r="C1428" s="2">
        <f t="shared" si="198"/>
        <v>3.0000000000000027E-2</v>
      </c>
      <c r="D1428" s="2">
        <f t="shared" si="199"/>
        <v>3.0000000000000027E-2</v>
      </c>
      <c r="E1428" s="2">
        <f t="shared" si="200"/>
        <v>0</v>
      </c>
      <c r="F1428" s="2">
        <f t="shared" si="201"/>
        <v>8.925314135727766E-3</v>
      </c>
      <c r="G1428" s="2">
        <f t="shared" si="201"/>
        <v>2.8841713724378037E-3</v>
      </c>
      <c r="H1428" s="2">
        <f t="shared" si="202"/>
        <v>3.0945852320085177</v>
      </c>
      <c r="I1428" s="2">
        <f t="shared" si="203"/>
        <v>75.577501911970955</v>
      </c>
    </row>
    <row r="1429" spans="1:9" ht="13.5" x14ac:dyDescent="0.25">
      <c r="A1429" s="3">
        <f>TITRES_STAT!B1432</f>
        <v>44392</v>
      </c>
      <c r="B1429" s="5">
        <f>TITRES_STAT!D1432</f>
        <v>1.38</v>
      </c>
      <c r="C1429" s="2">
        <f t="shared" si="198"/>
        <v>3.9999999999999813E-2</v>
      </c>
      <c r="D1429" s="2">
        <f t="shared" si="199"/>
        <v>3.9999999999999813E-2</v>
      </c>
      <c r="E1429" s="2">
        <f t="shared" si="200"/>
        <v>0</v>
      </c>
      <c r="F1429" s="2">
        <f t="shared" si="201"/>
        <v>1.1144934554604342E-2</v>
      </c>
      <c r="G1429" s="2">
        <f t="shared" si="201"/>
        <v>2.6781591315493893E-3</v>
      </c>
      <c r="H1429" s="2">
        <f t="shared" si="202"/>
        <v>4.1614161097875799</v>
      </c>
      <c r="I1429" s="2">
        <f t="shared" si="203"/>
        <v>80.625472181874613</v>
      </c>
    </row>
    <row r="1430" spans="1:9" ht="13.5" x14ac:dyDescent="0.25">
      <c r="A1430" s="3">
        <f>TITRES_STAT!B1433</f>
        <v>44393</v>
      </c>
      <c r="B1430" s="5">
        <f>TITRES_STAT!D1433</f>
        <v>1.4</v>
      </c>
      <c r="C1430" s="2">
        <f t="shared" si="198"/>
        <v>2.0000000000000018E-2</v>
      </c>
      <c r="D1430" s="2">
        <f t="shared" si="199"/>
        <v>2.0000000000000018E-2</v>
      </c>
      <c r="E1430" s="2">
        <f t="shared" si="200"/>
        <v>0</v>
      </c>
      <c r="F1430" s="2">
        <f t="shared" si="201"/>
        <v>1.1777439229275462E-2</v>
      </c>
      <c r="G1430" s="2">
        <f t="shared" si="201"/>
        <v>2.4868620507244332E-3</v>
      </c>
      <c r="H1430" s="2">
        <f t="shared" si="202"/>
        <v>4.7358635055147689</v>
      </c>
      <c r="I1430" s="2">
        <f t="shared" si="203"/>
        <v>82.565833391283704</v>
      </c>
    </row>
    <row r="1431" spans="1:9" ht="13.5" x14ac:dyDescent="0.25">
      <c r="A1431" s="3">
        <f>TITRES_STAT!B1434</f>
        <v>44396</v>
      </c>
      <c r="B1431" s="5">
        <f>TITRES_STAT!D1434</f>
        <v>1.42</v>
      </c>
      <c r="C1431" s="2">
        <f t="shared" si="198"/>
        <v>2.0000000000000018E-2</v>
      </c>
      <c r="D1431" s="2">
        <f t="shared" si="199"/>
        <v>2.0000000000000018E-2</v>
      </c>
      <c r="E1431" s="2">
        <f t="shared" si="200"/>
        <v>0</v>
      </c>
      <c r="F1431" s="2">
        <f t="shared" si="201"/>
        <v>1.2364764998612931E-2</v>
      </c>
      <c r="G1431" s="2">
        <f t="shared" si="201"/>
        <v>2.3092290471012594E-3</v>
      </c>
      <c r="H1431" s="2">
        <f t="shared" si="202"/>
        <v>5.3544991624517433</v>
      </c>
      <c r="I1431" s="2">
        <f t="shared" si="203"/>
        <v>84.263118548997141</v>
      </c>
    </row>
    <row r="1432" spans="1:9" ht="13.5" x14ac:dyDescent="0.25">
      <c r="A1432" s="3">
        <f>TITRES_STAT!B1435</f>
        <v>44399</v>
      </c>
      <c r="B1432" s="5">
        <f>TITRES_STAT!D1435</f>
        <v>1.42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1.1481567498712006E-2</v>
      </c>
      <c r="G1432" s="2">
        <f t="shared" si="201"/>
        <v>2.1442841151654551E-3</v>
      </c>
      <c r="H1432" s="2">
        <f t="shared" si="202"/>
        <v>5.3544991624517424</v>
      </c>
      <c r="I1432" s="2">
        <f t="shared" si="203"/>
        <v>84.263118548997141</v>
      </c>
    </row>
    <row r="1433" spans="1:9" ht="13.5" x14ac:dyDescent="0.25">
      <c r="A1433" s="3">
        <f>TITRES_STAT!B1436</f>
        <v>44400</v>
      </c>
      <c r="B1433" s="5">
        <f>TITRES_STAT!D1436</f>
        <v>1.46</v>
      </c>
      <c r="C1433" s="2">
        <f t="shared" si="198"/>
        <v>4.0000000000000036E-2</v>
      </c>
      <c r="D1433" s="2">
        <f t="shared" si="199"/>
        <v>4.0000000000000036E-2</v>
      </c>
      <c r="E1433" s="2">
        <f t="shared" si="200"/>
        <v>0</v>
      </c>
      <c r="F1433" s="2">
        <f t="shared" si="201"/>
        <v>1.3518598391661151E-2</v>
      </c>
      <c r="G1433" s="2">
        <f t="shared" si="201"/>
        <v>1.9911209640822085E-3</v>
      </c>
      <c r="H1433" s="2">
        <f t="shared" si="202"/>
        <v>6.7894410412641317</v>
      </c>
      <c r="I1433" s="2">
        <f t="shared" si="203"/>
        <v>87.16210836307053</v>
      </c>
    </row>
    <row r="1434" spans="1:9" ht="13.5" x14ac:dyDescent="0.25">
      <c r="A1434" s="3">
        <f>TITRES_STAT!B1437</f>
        <v>44403</v>
      </c>
      <c r="B1434" s="5">
        <f>TITRES_STAT!D1437</f>
        <v>1.5</v>
      </c>
      <c r="C1434" s="2">
        <f t="shared" si="198"/>
        <v>4.0000000000000036E-2</v>
      </c>
      <c r="D1434" s="2">
        <f t="shared" si="199"/>
        <v>4.0000000000000036E-2</v>
      </c>
      <c r="E1434" s="2">
        <f t="shared" si="200"/>
        <v>0</v>
      </c>
      <c r="F1434" s="2">
        <f t="shared" si="201"/>
        <v>1.5410127077971071E-2</v>
      </c>
      <c r="G1434" s="2">
        <f t="shared" si="201"/>
        <v>1.8488980380763364E-3</v>
      </c>
      <c r="H1434" s="2">
        <f t="shared" si="202"/>
        <v>8.3347630646005513</v>
      </c>
      <c r="I1434" s="2">
        <f t="shared" si="203"/>
        <v>89.287355307471941</v>
      </c>
    </row>
    <row r="1435" spans="1:9" ht="13.5" x14ac:dyDescent="0.25">
      <c r="A1435" s="3">
        <f>TITRES_STAT!B1438</f>
        <v>44404</v>
      </c>
      <c r="B1435" s="5">
        <f>TITRES_STAT!D1438</f>
        <v>1.46</v>
      </c>
      <c r="C1435" s="2">
        <f t="shared" si="198"/>
        <v>-4.0000000000000036E-2</v>
      </c>
      <c r="D1435" s="2">
        <f t="shared" si="199"/>
        <v>0</v>
      </c>
      <c r="E1435" s="2">
        <f t="shared" si="200"/>
        <v>4.0000000000000036E-2</v>
      </c>
      <c r="F1435" s="2">
        <f t="shared" si="201"/>
        <v>1.4309403715258852E-2</v>
      </c>
      <c r="G1435" s="2">
        <f t="shared" si="201"/>
        <v>4.5739767496423148E-3</v>
      </c>
      <c r="H1435" s="2">
        <f t="shared" si="202"/>
        <v>3.1284382274959857</v>
      </c>
      <c r="I1435" s="2">
        <f t="shared" si="203"/>
        <v>75.777765225119325</v>
      </c>
    </row>
    <row r="1436" spans="1:9" ht="13.5" x14ac:dyDescent="0.25">
      <c r="A1436" s="3">
        <f>TITRES_STAT!B1439</f>
        <v>44405</v>
      </c>
      <c r="B1436" s="5">
        <f>TITRES_STAT!D1439</f>
        <v>1.46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1.328730344988322E-2</v>
      </c>
      <c r="G1436" s="2">
        <f t="shared" si="201"/>
        <v>4.2472641246678643E-3</v>
      </c>
      <c r="H1436" s="2">
        <f t="shared" si="202"/>
        <v>3.1284382274959848</v>
      </c>
      <c r="I1436" s="2">
        <f t="shared" si="203"/>
        <v>75.777765225119325</v>
      </c>
    </row>
    <row r="1437" spans="1:9" ht="13.5" x14ac:dyDescent="0.25">
      <c r="A1437" s="3">
        <f>TITRES_STAT!B1440</f>
        <v>44406</v>
      </c>
      <c r="B1437" s="5">
        <f>TITRES_STAT!D1440</f>
        <v>1.46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1.2338210346320131E-2</v>
      </c>
      <c r="G1437" s="2">
        <f t="shared" si="204"/>
        <v>3.9438881157630168E-3</v>
      </c>
      <c r="H1437" s="2">
        <f t="shared" si="202"/>
        <v>3.1284382274959848</v>
      </c>
      <c r="I1437" s="2">
        <f t="shared" si="203"/>
        <v>75.777765225119325</v>
      </c>
    </row>
    <row r="1438" spans="1:9" ht="13.5" x14ac:dyDescent="0.25">
      <c r="A1438" s="3">
        <f>TITRES_STAT!B1441</f>
        <v>44407</v>
      </c>
      <c r="B1438" s="5">
        <f>TITRES_STAT!D1441</f>
        <v>1.46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1.1456909607297266E-2</v>
      </c>
      <c r="G1438" s="2">
        <f t="shared" si="204"/>
        <v>3.662181821779944E-3</v>
      </c>
      <c r="H1438" s="2">
        <f t="shared" si="202"/>
        <v>3.1284382274959852</v>
      </c>
      <c r="I1438" s="2">
        <f t="shared" si="203"/>
        <v>75.777765225119325</v>
      </c>
    </row>
    <row r="1439" spans="1:9" ht="13.5" x14ac:dyDescent="0.25">
      <c r="A1439" s="3">
        <f>TITRES_STAT!B1442</f>
        <v>44410</v>
      </c>
      <c r="B1439" s="5">
        <f>TITRES_STAT!D1442</f>
        <v>1.46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1.0638558921061747E-2</v>
      </c>
      <c r="G1439" s="2">
        <f t="shared" si="204"/>
        <v>3.4005974059385198E-3</v>
      </c>
      <c r="H1439" s="2">
        <f t="shared" si="202"/>
        <v>3.1284382274959848</v>
      </c>
      <c r="I1439" s="2">
        <f t="shared" si="203"/>
        <v>75.777765225119325</v>
      </c>
    </row>
    <row r="1440" spans="1:9" ht="13.5" x14ac:dyDescent="0.25">
      <c r="A1440" s="3">
        <f>TITRES_STAT!B1443</f>
        <v>44411</v>
      </c>
      <c r="B1440" s="5">
        <f>TITRES_STAT!D1443</f>
        <v>1.5</v>
      </c>
      <c r="C1440" s="2">
        <f t="shared" si="198"/>
        <v>4.0000000000000036E-2</v>
      </c>
      <c r="D1440" s="2">
        <f t="shared" si="199"/>
        <v>4.0000000000000036E-2</v>
      </c>
      <c r="E1440" s="2">
        <f t="shared" si="200"/>
        <v>0</v>
      </c>
      <c r="F1440" s="2">
        <f t="shared" si="204"/>
        <v>1.2735804712414481E-2</v>
      </c>
      <c r="G1440" s="2">
        <f t="shared" si="204"/>
        <v>3.1576975912286256E-3</v>
      </c>
      <c r="H1440" s="2">
        <f t="shared" si="202"/>
        <v>4.033256619567271</v>
      </c>
      <c r="I1440" s="2">
        <f t="shared" si="203"/>
        <v>80.132147522293948</v>
      </c>
    </row>
    <row r="1441" spans="1:9" ht="13.5" x14ac:dyDescent="0.25">
      <c r="A1441" s="3">
        <f>TITRES_STAT!B1444</f>
        <v>44412</v>
      </c>
      <c r="B1441" s="5">
        <f>TITRES_STAT!D1444</f>
        <v>1.54</v>
      </c>
      <c r="C1441" s="2">
        <f t="shared" si="198"/>
        <v>4.0000000000000036E-2</v>
      </c>
      <c r="D1441" s="2">
        <f t="shared" si="199"/>
        <v>4.0000000000000036E-2</v>
      </c>
      <c r="E1441" s="2">
        <f t="shared" si="200"/>
        <v>0</v>
      </c>
      <c r="F1441" s="2">
        <f t="shared" si="204"/>
        <v>1.4683247232956307E-2</v>
      </c>
      <c r="G1441" s="2">
        <f t="shared" si="204"/>
        <v>2.932147763283724E-3</v>
      </c>
      <c r="H1441" s="2">
        <f t="shared" si="202"/>
        <v>5.0076764264132718</v>
      </c>
      <c r="I1441" s="2">
        <f t="shared" si="203"/>
        <v>83.354629493635628</v>
      </c>
    </row>
    <row r="1442" spans="1:9" ht="13.5" x14ac:dyDescent="0.25">
      <c r="A1442" s="3">
        <f>TITRES_STAT!B1445</f>
        <v>44413</v>
      </c>
      <c r="B1442" s="5">
        <f>TITRES_STAT!D1445</f>
        <v>1.58</v>
      </c>
      <c r="C1442" s="2">
        <f t="shared" si="198"/>
        <v>4.0000000000000036E-2</v>
      </c>
      <c r="D1442" s="2">
        <f t="shared" si="199"/>
        <v>4.0000000000000036E-2</v>
      </c>
      <c r="E1442" s="2">
        <f t="shared" si="200"/>
        <v>0</v>
      </c>
      <c r="F1442" s="2">
        <f t="shared" si="204"/>
        <v>1.6491586716316575E-2</v>
      </c>
      <c r="G1442" s="2">
        <f t="shared" si="204"/>
        <v>2.7227086373348866E-3</v>
      </c>
      <c r="H1442" s="2">
        <f t="shared" si="202"/>
        <v>6.0570516030166575</v>
      </c>
      <c r="I1442" s="2">
        <f t="shared" si="203"/>
        <v>85.829776282597493</v>
      </c>
    </row>
    <row r="1443" spans="1:9" ht="13.5" x14ac:dyDescent="0.25">
      <c r="A1443" s="3">
        <f>TITRES_STAT!B1446</f>
        <v>44414</v>
      </c>
      <c r="B1443" s="5">
        <f>TITRES_STAT!D1446</f>
        <v>1.62</v>
      </c>
      <c r="C1443" s="2">
        <f t="shared" si="198"/>
        <v>4.0000000000000036E-2</v>
      </c>
      <c r="D1443" s="2">
        <f t="shared" si="199"/>
        <v>4.0000000000000036E-2</v>
      </c>
      <c r="E1443" s="2">
        <f t="shared" si="200"/>
        <v>0</v>
      </c>
      <c r="F1443" s="2">
        <f t="shared" si="204"/>
        <v>1.8170759093722535E-2</v>
      </c>
      <c r="G1443" s="2">
        <f t="shared" si="204"/>
        <v>2.5282294489538232E-3</v>
      </c>
      <c r="H1443" s="2">
        <f t="shared" si="202"/>
        <v>7.1871479470510726</v>
      </c>
      <c r="I1443" s="2">
        <f t="shared" si="203"/>
        <v>87.785734342809945</v>
      </c>
    </row>
    <row r="1444" spans="1:9" ht="13.5" x14ac:dyDescent="0.25">
      <c r="A1444" s="3">
        <f>TITRES_STAT!B1447</f>
        <v>44417</v>
      </c>
      <c r="B1444" s="5">
        <f>TITRES_STAT!D1447</f>
        <v>1.65</v>
      </c>
      <c r="C1444" s="2">
        <f t="shared" si="198"/>
        <v>2.9999999999999805E-2</v>
      </c>
      <c r="D1444" s="2">
        <f t="shared" si="199"/>
        <v>2.9999999999999805E-2</v>
      </c>
      <c r="E1444" s="2">
        <f t="shared" si="200"/>
        <v>0</v>
      </c>
      <c r="F1444" s="2">
        <f t="shared" si="204"/>
        <v>1.9015704872742338E-2</v>
      </c>
      <c r="G1444" s="2">
        <f t="shared" si="204"/>
        <v>2.3476416311714074E-3</v>
      </c>
      <c r="H1444" s="2">
        <f t="shared" si="202"/>
        <v>8.0999180710788607</v>
      </c>
      <c r="I1444" s="2">
        <f t="shared" si="203"/>
        <v>89.010890074074666</v>
      </c>
    </row>
    <row r="1445" spans="1:9" ht="13.5" x14ac:dyDescent="0.25">
      <c r="A1445" s="3">
        <f>TITRES_STAT!B1448</f>
        <v>44419</v>
      </c>
      <c r="B1445" s="5">
        <f>TITRES_STAT!D1448</f>
        <v>1.65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1.7657440238975027E-2</v>
      </c>
      <c r="G1445" s="2">
        <f t="shared" si="204"/>
        <v>2.1799529432305923E-3</v>
      </c>
      <c r="H1445" s="2">
        <f t="shared" si="202"/>
        <v>8.0999180710788625</v>
      </c>
      <c r="I1445" s="2">
        <f t="shared" si="203"/>
        <v>89.010890074074666</v>
      </c>
    </row>
    <row r="1446" spans="1:9" ht="13.5" x14ac:dyDescent="0.25">
      <c r="A1446" s="3">
        <f>TITRES_STAT!B1449</f>
        <v>44420</v>
      </c>
      <c r="B1446" s="5">
        <f>TITRES_STAT!D1449</f>
        <v>1.65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1.6396194507619668E-2</v>
      </c>
      <c r="G1446" s="2">
        <f t="shared" si="204"/>
        <v>2.0242420187141217E-3</v>
      </c>
      <c r="H1446" s="2">
        <f t="shared" si="202"/>
        <v>8.0999180710788607</v>
      </c>
      <c r="I1446" s="2">
        <f t="shared" si="203"/>
        <v>89.010890074074666</v>
      </c>
    </row>
    <row r="1447" spans="1:9" ht="13.5" x14ac:dyDescent="0.25">
      <c r="A1447" s="3">
        <f>TITRES_STAT!B1450</f>
        <v>44424</v>
      </c>
      <c r="B1447" s="5">
        <f>TITRES_STAT!D1450</f>
        <v>1.65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1.5225037757075404E-2</v>
      </c>
      <c r="G1447" s="2">
        <f t="shared" si="204"/>
        <v>1.8796533030916844E-3</v>
      </c>
      <c r="H1447" s="2">
        <f t="shared" si="202"/>
        <v>8.0999180710788607</v>
      </c>
      <c r="I1447" s="2">
        <f t="shared" si="203"/>
        <v>89.010890074074666</v>
      </c>
    </row>
    <row r="1448" spans="1:9" ht="13.5" x14ac:dyDescent="0.25">
      <c r="A1448" s="3">
        <f>TITRES_STAT!B1451</f>
        <v>44425</v>
      </c>
      <c r="B1448" s="5">
        <f>TITRES_STAT!D1451</f>
        <v>1.65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1.4137535060141445E-2</v>
      </c>
      <c r="G1448" s="2">
        <f t="shared" si="204"/>
        <v>1.7453923528708496E-3</v>
      </c>
      <c r="H1448" s="2">
        <f t="shared" si="202"/>
        <v>8.0999180710788607</v>
      </c>
      <c r="I1448" s="2">
        <f t="shared" si="203"/>
        <v>89.010890074074666</v>
      </c>
    </row>
    <row r="1449" spans="1:9" ht="13.5" x14ac:dyDescent="0.25">
      <c r="A1449" s="3">
        <f>TITRES_STAT!B1452</f>
        <v>44426</v>
      </c>
      <c r="B1449" s="5">
        <f>TITRES_STAT!D1452</f>
        <v>1.69</v>
      </c>
      <c r="C1449" s="2">
        <f t="shared" si="198"/>
        <v>4.0000000000000036E-2</v>
      </c>
      <c r="D1449" s="2">
        <f t="shared" si="199"/>
        <v>4.0000000000000036E-2</v>
      </c>
      <c r="E1449" s="2">
        <f t="shared" si="200"/>
        <v>0</v>
      </c>
      <c r="F1449" s="2">
        <f t="shared" si="204"/>
        <v>1.5984853984417059E-2</v>
      </c>
      <c r="G1449" s="2">
        <f t="shared" si="204"/>
        <v>1.6207214705229317E-3</v>
      </c>
      <c r="H1449" s="2">
        <f t="shared" si="202"/>
        <v>9.8628013974908892</v>
      </c>
      <c r="I1449" s="2">
        <f t="shared" si="203"/>
        <v>90.794271538178151</v>
      </c>
    </row>
    <row r="1450" spans="1:9" ht="13.5" x14ac:dyDescent="0.25">
      <c r="A1450" s="3">
        <f>TITRES_STAT!B1453</f>
        <v>44427</v>
      </c>
      <c r="B1450" s="5">
        <f>TITRES_STAT!D1453</f>
        <v>1.74</v>
      </c>
      <c r="C1450" s="2">
        <f t="shared" si="198"/>
        <v>5.0000000000000044E-2</v>
      </c>
      <c r="D1450" s="2">
        <f t="shared" si="199"/>
        <v>5.0000000000000044E-2</v>
      </c>
      <c r="E1450" s="2">
        <f t="shared" si="200"/>
        <v>0</v>
      </c>
      <c r="F1450" s="2">
        <f t="shared" si="204"/>
        <v>1.8414507271244416E-2</v>
      </c>
      <c r="G1450" s="2">
        <f t="shared" si="204"/>
        <v>1.5049556511998652E-3</v>
      </c>
      <c r="H1450" s="2">
        <f t="shared" si="202"/>
        <v>12.235913567660926</v>
      </c>
      <c r="I1450" s="2">
        <f t="shared" si="203"/>
        <v>92.444798049729769</v>
      </c>
    </row>
    <row r="1451" spans="1:9" ht="13.5" x14ac:dyDescent="0.25">
      <c r="A1451" s="3">
        <f>TITRES_STAT!B1454</f>
        <v>44428</v>
      </c>
      <c r="B1451" s="5">
        <f>TITRES_STAT!D1454</f>
        <v>1.74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1.7099185323298387E-2</v>
      </c>
      <c r="G1451" s="2">
        <f t="shared" si="204"/>
        <v>1.3974588189713034E-3</v>
      </c>
      <c r="H1451" s="2">
        <f t="shared" si="202"/>
        <v>12.235913567660928</v>
      </c>
      <c r="I1451" s="2">
        <f t="shared" si="203"/>
        <v>92.444798049729769</v>
      </c>
    </row>
    <row r="1452" spans="1:9" ht="13.5" x14ac:dyDescent="0.25">
      <c r="A1452" s="3">
        <f>TITRES_STAT!B1455</f>
        <v>44431</v>
      </c>
      <c r="B1452" s="5">
        <f>TITRES_STAT!D1455</f>
        <v>1.79</v>
      </c>
      <c r="C1452" s="2">
        <f t="shared" si="198"/>
        <v>5.0000000000000044E-2</v>
      </c>
      <c r="D1452" s="2">
        <f t="shared" si="199"/>
        <v>5.0000000000000044E-2</v>
      </c>
      <c r="E1452" s="2">
        <f t="shared" si="200"/>
        <v>0</v>
      </c>
      <c r="F1452" s="2">
        <f t="shared" si="204"/>
        <v>1.9449243514491364E-2</v>
      </c>
      <c r="G1452" s="2">
        <f t="shared" si="204"/>
        <v>1.2976403319019246E-3</v>
      </c>
      <c r="H1452" s="2">
        <f t="shared" si="202"/>
        <v>14.988162001704286</v>
      </c>
      <c r="I1452" s="2">
        <f t="shared" si="203"/>
        <v>93.745372358039631</v>
      </c>
    </row>
    <row r="1453" spans="1:9" ht="13.5" x14ac:dyDescent="0.25">
      <c r="A1453" s="3">
        <f>TITRES_STAT!B1456</f>
        <v>44432</v>
      </c>
      <c r="B1453" s="5">
        <f>TITRES_STAT!D1456</f>
        <v>1.74</v>
      </c>
      <c r="C1453" s="2">
        <f t="shared" si="198"/>
        <v>-5.0000000000000044E-2</v>
      </c>
      <c r="D1453" s="2">
        <f t="shared" si="199"/>
        <v>0</v>
      </c>
      <c r="E1453" s="2">
        <f t="shared" si="200"/>
        <v>5.0000000000000044E-2</v>
      </c>
      <c r="F1453" s="2">
        <f t="shared" ref="F1453:G1468" si="205">((F1452*13)+D1453)/14</f>
        <v>1.8060011834884839E-2</v>
      </c>
      <c r="G1453" s="2">
        <f t="shared" si="205"/>
        <v>4.7763803081946471E-3</v>
      </c>
      <c r="H1453" s="2">
        <f t="shared" si="202"/>
        <v>3.7811084272121276</v>
      </c>
      <c r="I1453" s="2">
        <f t="shared" si="203"/>
        <v>79.08434800791369</v>
      </c>
    </row>
    <row r="1454" spans="1:9" ht="13.5" x14ac:dyDescent="0.25">
      <c r="A1454" s="3">
        <f>TITRES_STAT!B1457</f>
        <v>44433</v>
      </c>
      <c r="B1454" s="5">
        <f>TITRES_STAT!D1457</f>
        <v>1.79</v>
      </c>
      <c r="C1454" s="2">
        <f t="shared" si="198"/>
        <v>5.0000000000000044E-2</v>
      </c>
      <c r="D1454" s="2">
        <f t="shared" si="199"/>
        <v>5.0000000000000044E-2</v>
      </c>
      <c r="E1454" s="2">
        <f t="shared" si="200"/>
        <v>0</v>
      </c>
      <c r="F1454" s="2">
        <f t="shared" si="205"/>
        <v>2.0341439560964496E-2</v>
      </c>
      <c r="G1454" s="2">
        <f t="shared" si="205"/>
        <v>4.4352102861807434E-3</v>
      </c>
      <c r="H1454" s="2">
        <f t="shared" si="202"/>
        <v>4.5863529006379888</v>
      </c>
      <c r="I1454" s="2">
        <f t="shared" si="203"/>
        <v>82.099233296095647</v>
      </c>
    </row>
    <row r="1455" spans="1:9" ht="13.5" x14ac:dyDescent="0.25">
      <c r="A1455" s="3">
        <f>TITRES_STAT!B1458</f>
        <v>44434</v>
      </c>
      <c r="B1455" s="5">
        <f>TITRES_STAT!D1458</f>
        <v>1.79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1.8888479592324176E-2</v>
      </c>
      <c r="G1455" s="2">
        <f t="shared" si="205"/>
        <v>4.1184095514535477E-3</v>
      </c>
      <c r="H1455" s="2">
        <f t="shared" si="202"/>
        <v>4.5863529006379888</v>
      </c>
      <c r="I1455" s="2">
        <f t="shared" si="203"/>
        <v>82.099233296095647</v>
      </c>
    </row>
    <row r="1456" spans="1:9" ht="13.5" x14ac:dyDescent="0.25">
      <c r="A1456" s="3">
        <f>TITRES_STAT!B1459</f>
        <v>44435</v>
      </c>
      <c r="B1456" s="5">
        <f>TITRES_STAT!D1459</f>
        <v>1.79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1.7539302478586736E-2</v>
      </c>
      <c r="G1456" s="2">
        <f t="shared" si="205"/>
        <v>3.8242374406354369E-3</v>
      </c>
      <c r="H1456" s="2">
        <f t="shared" si="202"/>
        <v>4.5863529006379888</v>
      </c>
      <c r="I1456" s="2">
        <f t="shared" si="203"/>
        <v>82.099233296095647</v>
      </c>
    </row>
    <row r="1457" spans="1:9" ht="13.5" x14ac:dyDescent="0.25">
      <c r="A1457" s="3">
        <f>TITRES_STAT!B1460</f>
        <v>44438</v>
      </c>
      <c r="B1457" s="5">
        <f>TITRES_STAT!D1460</f>
        <v>1.79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1.6286495158687683E-2</v>
      </c>
      <c r="G1457" s="2">
        <f t="shared" si="205"/>
        <v>3.5510776234471916E-3</v>
      </c>
      <c r="H1457" s="2">
        <f t="shared" si="202"/>
        <v>4.5863529006379888</v>
      </c>
      <c r="I1457" s="2">
        <f t="shared" si="203"/>
        <v>82.099233296095647</v>
      </c>
    </row>
    <row r="1458" spans="1:9" ht="13.5" x14ac:dyDescent="0.25">
      <c r="A1458" s="3">
        <f>TITRES_STAT!B1461</f>
        <v>44439</v>
      </c>
      <c r="B1458" s="5">
        <f>TITRES_STAT!D1461</f>
        <v>1.79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1.5123174075924275E-2</v>
      </c>
      <c r="G1458" s="2">
        <f t="shared" si="205"/>
        <v>3.2974292217723923E-3</v>
      </c>
      <c r="H1458" s="2">
        <f t="shared" si="202"/>
        <v>4.586352900637988</v>
      </c>
      <c r="I1458" s="2">
        <f t="shared" si="203"/>
        <v>82.099233296095647</v>
      </c>
    </row>
    <row r="1459" spans="1:9" ht="13.5" x14ac:dyDescent="0.25">
      <c r="A1459" s="3">
        <f>TITRES_STAT!B1462</f>
        <v>44440</v>
      </c>
      <c r="B1459" s="5">
        <f>TITRES_STAT!D1462</f>
        <v>1.79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1.4042947356215399E-2</v>
      </c>
      <c r="G1459" s="2">
        <f t="shared" si="205"/>
        <v>3.0618985630743644E-3</v>
      </c>
      <c r="H1459" s="2">
        <f t="shared" si="202"/>
        <v>4.586352900637988</v>
      </c>
      <c r="I1459" s="2">
        <f t="shared" si="203"/>
        <v>82.099233296095647</v>
      </c>
    </row>
    <row r="1460" spans="1:9" ht="13.5" x14ac:dyDescent="0.25">
      <c r="A1460" s="3">
        <f>TITRES_STAT!B1463</f>
        <v>44441</v>
      </c>
      <c r="B1460" s="5">
        <f>TITRES_STAT!D1463</f>
        <v>1.79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1.3039879687914299E-2</v>
      </c>
      <c r="G1460" s="2">
        <f t="shared" si="205"/>
        <v>2.843191522854767E-3</v>
      </c>
      <c r="H1460" s="2">
        <f t="shared" si="202"/>
        <v>4.586352900637988</v>
      </c>
      <c r="I1460" s="2">
        <f t="shared" si="203"/>
        <v>82.099233296095647</v>
      </c>
    </row>
    <row r="1461" spans="1:9" ht="13.5" x14ac:dyDescent="0.25">
      <c r="A1461" s="3">
        <f>TITRES_STAT!B1464</f>
        <v>44442</v>
      </c>
      <c r="B1461" s="5">
        <f>TITRES_STAT!D1464</f>
        <v>1.79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1.2108459710206135E-2</v>
      </c>
      <c r="G1461" s="2">
        <f t="shared" si="205"/>
        <v>2.6401064140794267E-3</v>
      </c>
      <c r="H1461" s="2">
        <f t="shared" si="202"/>
        <v>4.586352900637988</v>
      </c>
      <c r="I1461" s="2">
        <f t="shared" si="203"/>
        <v>82.099233296095647</v>
      </c>
    </row>
    <row r="1462" spans="1:9" ht="13.5" x14ac:dyDescent="0.25">
      <c r="A1462" s="3">
        <f>TITRES_STAT!B1465</f>
        <v>44445</v>
      </c>
      <c r="B1462" s="5">
        <f>TITRES_STAT!D1465</f>
        <v>1.79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1.1243569730905697E-2</v>
      </c>
      <c r="G1462" s="2">
        <f t="shared" si="205"/>
        <v>2.4515273845023247E-3</v>
      </c>
      <c r="H1462" s="2">
        <f t="shared" si="202"/>
        <v>4.586352900637988</v>
      </c>
      <c r="I1462" s="2">
        <f t="shared" si="203"/>
        <v>82.099233296095647</v>
      </c>
    </row>
    <row r="1463" spans="1:9" ht="13.5" x14ac:dyDescent="0.25">
      <c r="A1463" s="3">
        <f>TITRES_STAT!B1466</f>
        <v>44446</v>
      </c>
      <c r="B1463" s="5">
        <f>TITRES_STAT!D1466</f>
        <v>1.79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1.0440457607269577E-2</v>
      </c>
      <c r="G1463" s="2">
        <f t="shared" si="205"/>
        <v>2.2764182856093015E-3</v>
      </c>
      <c r="H1463" s="2">
        <f t="shared" si="202"/>
        <v>4.5863529006379888</v>
      </c>
      <c r="I1463" s="2">
        <f t="shared" si="203"/>
        <v>82.099233296095647</v>
      </c>
    </row>
    <row r="1464" spans="1:9" ht="13.5" x14ac:dyDescent="0.25">
      <c r="A1464" s="3">
        <f>TITRES_STAT!B1467</f>
        <v>44447</v>
      </c>
      <c r="B1464" s="5">
        <f>TITRES_STAT!D1467</f>
        <v>1.79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9.6947106353217505E-3</v>
      </c>
      <c r="G1464" s="2">
        <f t="shared" si="205"/>
        <v>2.1138169794943516E-3</v>
      </c>
      <c r="H1464" s="2">
        <f t="shared" si="202"/>
        <v>4.586352900637988</v>
      </c>
      <c r="I1464" s="2">
        <f t="shared" si="203"/>
        <v>82.099233296095647</v>
      </c>
    </row>
    <row r="1465" spans="1:9" ht="13.5" x14ac:dyDescent="0.25">
      <c r="A1465" s="3">
        <f>TITRES_STAT!B1468</f>
        <v>44448</v>
      </c>
      <c r="B1465" s="5">
        <f>TITRES_STAT!D1468</f>
        <v>1.79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9.0022313042273389E-3</v>
      </c>
      <c r="G1465" s="2">
        <f t="shared" si="205"/>
        <v>1.9628300523876125E-3</v>
      </c>
      <c r="H1465" s="2">
        <f t="shared" si="202"/>
        <v>4.5863529006379871</v>
      </c>
      <c r="I1465" s="2">
        <f t="shared" si="203"/>
        <v>82.099233296095647</v>
      </c>
    </row>
    <row r="1466" spans="1:9" ht="13.5" x14ac:dyDescent="0.25">
      <c r="A1466" s="3">
        <f>TITRES_STAT!B1469</f>
        <v>44449</v>
      </c>
      <c r="B1466" s="5">
        <f>TITRES_STAT!D1469</f>
        <v>1.79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8.3592147824968158E-3</v>
      </c>
      <c r="G1466" s="2">
        <f t="shared" si="205"/>
        <v>1.8226279057884972E-3</v>
      </c>
      <c r="H1466" s="2">
        <f t="shared" si="202"/>
        <v>4.586352900637988</v>
      </c>
      <c r="I1466" s="2">
        <f t="shared" si="203"/>
        <v>82.099233296095647</v>
      </c>
    </row>
    <row r="1467" spans="1:9" ht="13.5" x14ac:dyDescent="0.25">
      <c r="A1467" s="3">
        <f>TITRES_STAT!B1470</f>
        <v>44452</v>
      </c>
      <c r="B1467" s="5">
        <f>TITRES_STAT!D1470</f>
        <v>1.79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7.7621280123184718E-3</v>
      </c>
      <c r="G1467" s="2">
        <f t="shared" si="205"/>
        <v>1.6924401982321758E-3</v>
      </c>
      <c r="H1467" s="2">
        <f t="shared" si="202"/>
        <v>4.5863529006379888</v>
      </c>
      <c r="I1467" s="2">
        <f t="shared" si="203"/>
        <v>82.099233296095647</v>
      </c>
    </row>
    <row r="1468" spans="1:9" ht="13.5" x14ac:dyDescent="0.25">
      <c r="A1468" s="3">
        <f>TITRES_STAT!B1471</f>
        <v>44453</v>
      </c>
      <c r="B1468" s="5">
        <f>TITRES_STAT!D1471</f>
        <v>1.79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7.2076902971528667E-3</v>
      </c>
      <c r="G1468" s="2">
        <f t="shared" si="205"/>
        <v>1.5715516126441633E-3</v>
      </c>
      <c r="H1468" s="2">
        <f t="shared" si="202"/>
        <v>4.586352900637988</v>
      </c>
      <c r="I1468" s="2">
        <f t="shared" si="203"/>
        <v>82.099233296095647</v>
      </c>
    </row>
    <row r="1469" spans="1:9" ht="13.5" x14ac:dyDescent="0.25">
      <c r="A1469" s="3">
        <f>TITRES_STAT!B1472</f>
        <v>44454</v>
      </c>
      <c r="B1469" s="5">
        <f>TITRES_STAT!D1472</f>
        <v>1.8</v>
      </c>
      <c r="C1469" s="2">
        <f t="shared" si="198"/>
        <v>1.0000000000000009E-2</v>
      </c>
      <c r="D1469" s="2">
        <f t="shared" si="199"/>
        <v>1.0000000000000009E-2</v>
      </c>
      <c r="E1469" s="2">
        <f t="shared" si="200"/>
        <v>0</v>
      </c>
      <c r="F1469" s="2">
        <f t="shared" ref="F1469:G1484" si="206">((F1468*13)+D1469)/14</f>
        <v>7.407140990213377E-3</v>
      </c>
      <c r="G1469" s="2">
        <f t="shared" si="206"/>
        <v>1.459297926026723E-3</v>
      </c>
      <c r="H1469" s="2">
        <f t="shared" si="202"/>
        <v>5.0758250649893242</v>
      </c>
      <c r="I1469" s="2">
        <f t="shared" si="203"/>
        <v>83.541329954308736</v>
      </c>
    </row>
    <row r="1470" spans="1:9" ht="13.5" x14ac:dyDescent="0.25">
      <c r="A1470" s="3">
        <f>TITRES_STAT!B1473</f>
        <v>44455</v>
      </c>
      <c r="B1470" s="5">
        <f>TITRES_STAT!D1473</f>
        <v>1.8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6.8780594909124216E-3</v>
      </c>
      <c r="G1470" s="2">
        <f t="shared" si="206"/>
        <v>1.3550623598819569E-3</v>
      </c>
      <c r="H1470" s="2">
        <f t="shared" si="202"/>
        <v>5.0758250649893251</v>
      </c>
      <c r="I1470" s="2">
        <f t="shared" si="203"/>
        <v>83.541329954308736</v>
      </c>
    </row>
    <row r="1471" spans="1:9" ht="13.5" x14ac:dyDescent="0.25">
      <c r="A1471" s="3">
        <f>TITRES_STAT!B1474</f>
        <v>44456</v>
      </c>
      <c r="B1471" s="5">
        <f>TITRES_STAT!D1474</f>
        <v>1.8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6.3867695272758198E-3</v>
      </c>
      <c r="G1471" s="2">
        <f t="shared" si="206"/>
        <v>1.25827219131896E-3</v>
      </c>
      <c r="H1471" s="2">
        <f t="shared" si="202"/>
        <v>5.0758250649893242</v>
      </c>
      <c r="I1471" s="2">
        <f t="shared" si="203"/>
        <v>83.541329954308736</v>
      </c>
    </row>
    <row r="1472" spans="1:9" ht="13.5" x14ac:dyDescent="0.25">
      <c r="A1472" s="3">
        <f>TITRES_STAT!B1475</f>
        <v>44459</v>
      </c>
      <c r="B1472" s="5">
        <f>TITRES_STAT!D1475</f>
        <v>1.8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5.9305717038989755E-3</v>
      </c>
      <c r="G1472" s="2">
        <f t="shared" si="206"/>
        <v>1.1683956062247486E-3</v>
      </c>
      <c r="H1472" s="2">
        <f t="shared" si="202"/>
        <v>5.0758250649893242</v>
      </c>
      <c r="I1472" s="2">
        <f t="shared" si="203"/>
        <v>83.541329954308736</v>
      </c>
    </row>
    <row r="1473" spans="1:9" ht="13.5" x14ac:dyDescent="0.25">
      <c r="A1473" s="3">
        <f>TITRES_STAT!B1476</f>
        <v>44460</v>
      </c>
      <c r="B1473" s="5">
        <f>TITRES_STAT!D1476</f>
        <v>1.8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5.5069594393347627E-3</v>
      </c>
      <c r="G1473" s="2">
        <f t="shared" si="206"/>
        <v>1.0849387772086951E-3</v>
      </c>
      <c r="H1473" s="2">
        <f t="shared" si="202"/>
        <v>5.0758250649893242</v>
      </c>
      <c r="I1473" s="2">
        <f t="shared" si="203"/>
        <v>83.541329954308736</v>
      </c>
    </row>
    <row r="1474" spans="1:9" ht="13.5" x14ac:dyDescent="0.25">
      <c r="A1474" s="3">
        <f>TITRES_STAT!B1477</f>
        <v>44461</v>
      </c>
      <c r="B1474" s="5">
        <f>TITRES_STAT!D1477</f>
        <v>1.8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5.1136051936679933E-3</v>
      </c>
      <c r="G1474" s="2">
        <f t="shared" si="206"/>
        <v>1.0074431502652169E-3</v>
      </c>
      <c r="H1474" s="2">
        <f t="shared" si="202"/>
        <v>5.0758250649893233</v>
      </c>
      <c r="I1474" s="2">
        <f t="shared" si="203"/>
        <v>83.541329954308736</v>
      </c>
    </row>
    <row r="1475" spans="1:9" ht="13.5" x14ac:dyDescent="0.25">
      <c r="A1475" s="3">
        <f>TITRES_STAT!B1478</f>
        <v>44462</v>
      </c>
      <c r="B1475" s="5">
        <f>TITRES_STAT!D1478</f>
        <v>1.8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4.7483476798345654E-3</v>
      </c>
      <c r="G1475" s="2">
        <f t="shared" si="206"/>
        <v>9.3548292524627279E-4</v>
      </c>
      <c r="H1475" s="2">
        <f t="shared" si="202"/>
        <v>5.0758250649893242</v>
      </c>
      <c r="I1475" s="2">
        <f t="shared" si="203"/>
        <v>83.541329954308736</v>
      </c>
    </row>
    <row r="1476" spans="1:9" ht="13.5" x14ac:dyDescent="0.25">
      <c r="A1476" s="3">
        <f>TITRES_STAT!B1479</f>
        <v>44463</v>
      </c>
      <c r="B1476" s="5">
        <f>TITRES_STAT!D1479</f>
        <v>1.8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4.4091799884178103E-3</v>
      </c>
      <c r="G1476" s="2">
        <f t="shared" si="206"/>
        <v>8.6866271630011045E-4</v>
      </c>
      <c r="H1476" s="2">
        <f t="shared" si="202"/>
        <v>5.0758250649893233</v>
      </c>
      <c r="I1476" s="2">
        <f t="shared" si="203"/>
        <v>83.541329954308736</v>
      </c>
    </row>
    <row r="1477" spans="1:9" ht="13.5" x14ac:dyDescent="0.25">
      <c r="A1477" s="3">
        <f>TITRES_STAT!B1480</f>
        <v>44466</v>
      </c>
      <c r="B1477" s="5">
        <f>TITRES_STAT!D1480</f>
        <v>1.8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4.0942385606736811E-3</v>
      </c>
      <c r="G1477" s="2">
        <f t="shared" si="206"/>
        <v>8.0661537942153109E-4</v>
      </c>
      <c r="H1477" s="2">
        <f t="shared" si="202"/>
        <v>5.0758250649893242</v>
      </c>
      <c r="I1477" s="2">
        <f t="shared" si="203"/>
        <v>83.541329954308736</v>
      </c>
    </row>
    <row r="1478" spans="1:9" ht="13.5" x14ac:dyDescent="0.25">
      <c r="A1478" s="3">
        <f>TITRES_STAT!B1481</f>
        <v>44467</v>
      </c>
      <c r="B1478" s="5">
        <f>TITRES_STAT!D1481</f>
        <v>1.87</v>
      </c>
      <c r="C1478" s="2">
        <f t="shared" si="207"/>
        <v>7.0000000000000062E-2</v>
      </c>
      <c r="D1478" s="2">
        <f t="shared" si="208"/>
        <v>7.0000000000000062E-2</v>
      </c>
      <c r="E1478" s="2">
        <f t="shared" si="209"/>
        <v>0</v>
      </c>
      <c r="F1478" s="2">
        <f t="shared" si="206"/>
        <v>8.8017929491969928E-3</v>
      </c>
      <c r="G1478" s="2">
        <f t="shared" si="206"/>
        <v>7.4899999517713599E-4</v>
      </c>
      <c r="H1478" s="2">
        <f t="shared" si="202"/>
        <v>11.751392531204754</v>
      </c>
      <c r="I1478" s="2">
        <f t="shared" si="203"/>
        <v>92.15771926436399</v>
      </c>
    </row>
    <row r="1479" spans="1:9" ht="13.5" x14ac:dyDescent="0.25">
      <c r="A1479" s="3">
        <f>TITRES_STAT!B1482</f>
        <v>44468</v>
      </c>
      <c r="B1479" s="5">
        <f>TITRES_STAT!D1482</f>
        <v>1.87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8.1730934528257797E-3</v>
      </c>
      <c r="G1479" s="2">
        <f t="shared" si="206"/>
        <v>6.9549999552162632E-4</v>
      </c>
      <c r="H1479" s="2">
        <f t="shared" si="202"/>
        <v>11.751392531204754</v>
      </c>
      <c r="I1479" s="2">
        <f t="shared" si="203"/>
        <v>92.15771926436399</v>
      </c>
    </row>
    <row r="1480" spans="1:9" ht="13.5" x14ac:dyDescent="0.25">
      <c r="A1480" s="3">
        <f>TITRES_STAT!B1483</f>
        <v>44469</v>
      </c>
      <c r="B1480" s="5">
        <f>TITRES_STAT!D1483</f>
        <v>1.87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7.5893010633382241E-3</v>
      </c>
      <c r="G1480" s="2">
        <f t="shared" si="206"/>
        <v>6.4582142441293869E-4</v>
      </c>
      <c r="H1480" s="2">
        <f t="shared" si="202"/>
        <v>11.751392531204756</v>
      </c>
      <c r="I1480" s="2">
        <f t="shared" si="203"/>
        <v>92.15771926436399</v>
      </c>
    </row>
    <row r="1481" spans="1:9" ht="13.5" x14ac:dyDescent="0.25">
      <c r="A1481" s="3">
        <f>TITRES_STAT!B1484</f>
        <v>44470</v>
      </c>
      <c r="B1481" s="5">
        <f>TITRES_STAT!D1484</f>
        <v>1.87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7.0472081302426362E-3</v>
      </c>
      <c r="G1481" s="2">
        <f t="shared" si="206"/>
        <v>5.996913226691573E-4</v>
      </c>
      <c r="H1481" s="2">
        <f t="shared" si="202"/>
        <v>11.751392531204756</v>
      </c>
      <c r="I1481" s="2">
        <f t="shared" si="203"/>
        <v>92.15771926436399</v>
      </c>
    </row>
    <row r="1482" spans="1:9" ht="13.5" x14ac:dyDescent="0.25">
      <c r="A1482" s="3">
        <f>TITRES_STAT!B1485</f>
        <v>44473</v>
      </c>
      <c r="B1482" s="5">
        <f>TITRES_STAT!D1485</f>
        <v>1.95</v>
      </c>
      <c r="C1482" s="2">
        <f t="shared" si="207"/>
        <v>7.9999999999999849E-2</v>
      </c>
      <c r="D1482" s="2">
        <f t="shared" si="208"/>
        <v>7.9999999999999849E-2</v>
      </c>
      <c r="E1482" s="2">
        <f t="shared" si="209"/>
        <v>0</v>
      </c>
      <c r="F1482" s="2">
        <f t="shared" si="206"/>
        <v>1.2258121835225294E-2</v>
      </c>
      <c r="G1482" s="2">
        <f t="shared" si="206"/>
        <v>5.5685622819278888E-4</v>
      </c>
      <c r="H1482" s="2">
        <f t="shared" si="202"/>
        <v>22.013082039160413</v>
      </c>
      <c r="I1482" s="2">
        <f t="shared" si="203"/>
        <v>95.654645482520152</v>
      </c>
    </row>
    <row r="1483" spans="1:9" ht="13.5" x14ac:dyDescent="0.25">
      <c r="A1483" s="3">
        <f>TITRES_STAT!B1486</f>
        <v>44474</v>
      </c>
      <c r="B1483" s="5">
        <f>TITRES_STAT!D1486</f>
        <v>2.02</v>
      </c>
      <c r="C1483" s="2">
        <f t="shared" si="207"/>
        <v>7.0000000000000062E-2</v>
      </c>
      <c r="D1483" s="2">
        <f t="shared" si="208"/>
        <v>7.0000000000000062E-2</v>
      </c>
      <c r="E1483" s="2">
        <f t="shared" si="209"/>
        <v>0</v>
      </c>
      <c r="F1483" s="2">
        <f t="shared" si="206"/>
        <v>1.6382541704137776E-2</v>
      </c>
      <c r="G1483" s="2">
        <f t="shared" si="206"/>
        <v>5.1708078332187541E-4</v>
      </c>
      <c r="H1483" s="2">
        <f t="shared" si="202"/>
        <v>31.682750998580193</v>
      </c>
      <c r="I1483" s="2">
        <f t="shared" si="203"/>
        <v>96.940282046503853</v>
      </c>
    </row>
    <row r="1484" spans="1:9" ht="13.5" x14ac:dyDescent="0.25">
      <c r="A1484" s="3">
        <f>TITRES_STAT!B1487</f>
        <v>44475</v>
      </c>
      <c r="B1484" s="5">
        <f>TITRES_STAT!D1487</f>
        <v>2.1</v>
      </c>
      <c r="C1484" s="2">
        <f t="shared" si="207"/>
        <v>8.0000000000000071E-2</v>
      </c>
      <c r="D1484" s="2">
        <f t="shared" si="208"/>
        <v>8.0000000000000071E-2</v>
      </c>
      <c r="E1484" s="2">
        <f t="shared" si="209"/>
        <v>0</v>
      </c>
      <c r="F1484" s="2">
        <f t="shared" si="206"/>
        <v>2.0926645868127942E-2</v>
      </c>
      <c r="G1484" s="2">
        <f t="shared" si="206"/>
        <v>4.8014644165602716E-4</v>
      </c>
      <c r="H1484" s="2">
        <f t="shared" si="202"/>
        <v>43.583882025558388</v>
      </c>
      <c r="I1484" s="2">
        <f t="shared" si="203"/>
        <v>97.757036950199321</v>
      </c>
    </row>
    <row r="1485" spans="1:9" ht="13.5" x14ac:dyDescent="0.25">
      <c r="A1485" s="3">
        <f>TITRES_STAT!B1488</f>
        <v>44476</v>
      </c>
      <c r="B1485" s="5">
        <f>TITRES_STAT!D1488</f>
        <v>2.1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1.9431885448975946E-2</v>
      </c>
      <c r="G1485" s="2">
        <f t="shared" si="210"/>
        <v>4.4585026725202517E-4</v>
      </c>
      <c r="H1485" s="2">
        <f t="shared" si="202"/>
        <v>43.583882025558395</v>
      </c>
      <c r="I1485" s="2">
        <f t="shared" si="203"/>
        <v>97.757036950199321</v>
      </c>
    </row>
    <row r="1486" spans="1:9" ht="13.5" x14ac:dyDescent="0.25">
      <c r="A1486" s="3">
        <f>TITRES_STAT!B1489</f>
        <v>44477</v>
      </c>
      <c r="B1486" s="5">
        <f>TITRES_STAT!D1489</f>
        <v>2.19</v>
      </c>
      <c r="C1486" s="2">
        <f t="shared" si="207"/>
        <v>8.9999999999999858E-2</v>
      </c>
      <c r="D1486" s="2">
        <f t="shared" si="208"/>
        <v>8.9999999999999858E-2</v>
      </c>
      <c r="E1486" s="2">
        <f t="shared" si="209"/>
        <v>0</v>
      </c>
      <c r="F1486" s="2">
        <f t="shared" si="210"/>
        <v>2.4472465059763367E-2</v>
      </c>
      <c r="G1486" s="2">
        <f t="shared" si="210"/>
        <v>4.1400381959116623E-4</v>
      </c>
      <c r="H1486" s="2">
        <f t="shared" si="202"/>
        <v>59.111689075550608</v>
      </c>
      <c r="I1486" s="2">
        <f t="shared" si="203"/>
        <v>98.33643004317652</v>
      </c>
    </row>
    <row r="1487" spans="1:9" ht="13.5" x14ac:dyDescent="0.25">
      <c r="A1487" s="3">
        <f>TITRES_STAT!B1490</f>
        <v>44480</v>
      </c>
      <c r="B1487" s="5">
        <f>TITRES_STAT!D1490</f>
        <v>2.19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2.2724431841208842E-2</v>
      </c>
      <c r="G1487" s="2">
        <f t="shared" si="210"/>
        <v>3.8443211819179721E-4</v>
      </c>
      <c r="H1487" s="2">
        <f t="shared" si="202"/>
        <v>59.111689075550615</v>
      </c>
      <c r="I1487" s="2">
        <f t="shared" si="203"/>
        <v>98.33643004317652</v>
      </c>
    </row>
    <row r="1488" spans="1:9" ht="13.5" x14ac:dyDescent="0.25">
      <c r="A1488" s="3">
        <f>TITRES_STAT!B1491</f>
        <v>44481</v>
      </c>
      <c r="B1488" s="5">
        <f>TITRES_STAT!D1491</f>
        <v>2.19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2.1101258138265355E-2</v>
      </c>
      <c r="G1488" s="2">
        <f t="shared" si="210"/>
        <v>3.5697268117809743E-4</v>
      </c>
      <c r="H1488" s="2">
        <f t="shared" si="202"/>
        <v>59.111689075550615</v>
      </c>
      <c r="I1488" s="2">
        <f t="shared" si="203"/>
        <v>98.33643004317652</v>
      </c>
    </row>
    <row r="1489" spans="1:9" ht="13.5" x14ac:dyDescent="0.25">
      <c r="A1489" s="3">
        <f>TITRES_STAT!B1492</f>
        <v>44482</v>
      </c>
      <c r="B1489" s="5">
        <f>TITRES_STAT!D1492</f>
        <v>2.19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1.9594025414103544E-2</v>
      </c>
      <c r="G1489" s="2">
        <f t="shared" si="210"/>
        <v>3.3147463252251907E-4</v>
      </c>
      <c r="H1489" s="2">
        <f t="shared" ref="H1489:H1552" si="211">F1489/G1489</f>
        <v>59.111689075550615</v>
      </c>
      <c r="I1489" s="2">
        <f t="shared" ref="I1489:I1552" si="212">IF(G1489=0,100,100-(100/(1+H1489)))</f>
        <v>98.33643004317652</v>
      </c>
    </row>
    <row r="1490" spans="1:9" ht="13.5" x14ac:dyDescent="0.25">
      <c r="A1490" s="3">
        <f>TITRES_STAT!B1493</f>
        <v>44483</v>
      </c>
      <c r="B1490" s="5">
        <f>TITRES_STAT!D1493</f>
        <v>2.19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1.8194452170239007E-2</v>
      </c>
      <c r="G1490" s="2">
        <f t="shared" si="210"/>
        <v>3.0779787305662483E-4</v>
      </c>
      <c r="H1490" s="2">
        <f t="shared" si="211"/>
        <v>59.111689075550622</v>
      </c>
      <c r="I1490" s="2">
        <f t="shared" si="212"/>
        <v>98.33643004317652</v>
      </c>
    </row>
    <row r="1491" spans="1:9" ht="13.5" x14ac:dyDescent="0.25">
      <c r="A1491" s="3">
        <f>TITRES_STAT!B1494</f>
        <v>44488</v>
      </c>
      <c r="B1491" s="5">
        <f>TITRES_STAT!D1494</f>
        <v>2.19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1.6894848443793364E-2</v>
      </c>
      <c r="G1491" s="2">
        <f t="shared" si="210"/>
        <v>2.8581231069543729E-4</v>
      </c>
      <c r="H1491" s="2">
        <f t="shared" si="211"/>
        <v>59.111689075550629</v>
      </c>
      <c r="I1491" s="2">
        <f t="shared" si="212"/>
        <v>98.33643004317652</v>
      </c>
    </row>
    <row r="1492" spans="1:9" ht="13.5" x14ac:dyDescent="0.25">
      <c r="A1492" s="3">
        <f>TITRES_STAT!B1495</f>
        <v>44489</v>
      </c>
      <c r="B1492" s="5">
        <f>TITRES_STAT!D1495</f>
        <v>2.19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1.5688073554950981E-2</v>
      </c>
      <c r="G1492" s="2">
        <f t="shared" si="210"/>
        <v>2.653971456457632E-4</v>
      </c>
      <c r="H1492" s="2">
        <f t="shared" si="211"/>
        <v>59.111689075550636</v>
      </c>
      <c r="I1492" s="2">
        <f t="shared" si="212"/>
        <v>98.33643004317652</v>
      </c>
    </row>
    <row r="1493" spans="1:9" ht="13.5" x14ac:dyDescent="0.25">
      <c r="A1493" s="3">
        <f>TITRES_STAT!B1496</f>
        <v>44490</v>
      </c>
      <c r="B1493" s="5">
        <f>TITRES_STAT!D1496</f>
        <v>2.21</v>
      </c>
      <c r="C1493" s="2">
        <f t="shared" si="207"/>
        <v>2.0000000000000018E-2</v>
      </c>
      <c r="D1493" s="2">
        <f t="shared" si="208"/>
        <v>2.0000000000000018E-2</v>
      </c>
      <c r="E1493" s="2">
        <f t="shared" si="209"/>
        <v>0</v>
      </c>
      <c r="F1493" s="2">
        <f t="shared" si="210"/>
        <v>1.5996068301025911E-2</v>
      </c>
      <c r="G1493" s="2">
        <f t="shared" si="210"/>
        <v>2.4644020667106585E-4</v>
      </c>
      <c r="H1493" s="2">
        <f t="shared" si="211"/>
        <v>64.90851682483995</v>
      </c>
      <c r="I1493" s="2">
        <f t="shared" si="212"/>
        <v>98.482745405032219</v>
      </c>
    </row>
    <row r="1494" spans="1:9" ht="13.5" x14ac:dyDescent="0.25">
      <c r="A1494" s="3">
        <f>TITRES_STAT!B1497</f>
        <v>44491</v>
      </c>
      <c r="B1494" s="5">
        <f>TITRES_STAT!D1497</f>
        <v>2.2999999999999998</v>
      </c>
      <c r="C1494" s="2">
        <f t="shared" si="207"/>
        <v>8.9999999999999858E-2</v>
      </c>
      <c r="D1494" s="2">
        <f t="shared" si="208"/>
        <v>8.9999999999999858E-2</v>
      </c>
      <c r="E1494" s="2">
        <f t="shared" si="209"/>
        <v>0</v>
      </c>
      <c r="F1494" s="2">
        <f t="shared" si="210"/>
        <v>2.1282063422381196E-2</v>
      </c>
      <c r="G1494" s="2">
        <f t="shared" si="210"/>
        <v>2.2883733476598971E-4</v>
      </c>
      <c r="H1494" s="2">
        <f t="shared" si="211"/>
        <v>93.000835917549679</v>
      </c>
      <c r="I1494" s="2">
        <f t="shared" si="212"/>
        <v>98.936179673043412</v>
      </c>
    </row>
    <row r="1495" spans="1:9" ht="13.5" x14ac:dyDescent="0.25">
      <c r="A1495" s="3">
        <f>TITRES_STAT!B1498</f>
        <v>44494</v>
      </c>
      <c r="B1495" s="5">
        <f>TITRES_STAT!D1498</f>
        <v>2.2999999999999998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1.9761916035068251E-2</v>
      </c>
      <c r="G1495" s="2">
        <f t="shared" si="210"/>
        <v>2.124918108541333E-4</v>
      </c>
      <c r="H1495" s="2">
        <f t="shared" si="211"/>
        <v>93.000835917549665</v>
      </c>
      <c r="I1495" s="2">
        <f t="shared" si="212"/>
        <v>98.936179673043412</v>
      </c>
    </row>
    <row r="1496" spans="1:9" ht="13.5" x14ac:dyDescent="0.25">
      <c r="A1496" s="3">
        <f>TITRES_STAT!B1499</f>
        <v>44495</v>
      </c>
      <c r="B1496" s="5">
        <f>TITRES_STAT!D1499</f>
        <v>2.2999999999999998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1.8350350603991948E-2</v>
      </c>
      <c r="G1496" s="2">
        <f t="shared" si="210"/>
        <v>1.9731382436455236E-4</v>
      </c>
      <c r="H1496" s="2">
        <f t="shared" si="211"/>
        <v>93.000835917549665</v>
      </c>
      <c r="I1496" s="2">
        <f t="shared" si="212"/>
        <v>98.936179673043412</v>
      </c>
    </row>
    <row r="1497" spans="1:9" ht="13.5" x14ac:dyDescent="0.25">
      <c r="A1497" s="3">
        <f>TITRES_STAT!B1500</f>
        <v>44496</v>
      </c>
      <c r="B1497" s="5">
        <f>TITRES_STAT!D1500</f>
        <v>2.4</v>
      </c>
      <c r="C1497" s="2">
        <f t="shared" si="207"/>
        <v>0.10000000000000009</v>
      </c>
      <c r="D1497" s="2">
        <f t="shared" si="208"/>
        <v>0.10000000000000009</v>
      </c>
      <c r="E1497" s="2">
        <f t="shared" si="209"/>
        <v>0</v>
      </c>
      <c r="F1497" s="2">
        <f t="shared" si="210"/>
        <v>2.4182468417992532E-2</v>
      </c>
      <c r="G1497" s="2">
        <f t="shared" si="210"/>
        <v>1.8321997976708434E-4</v>
      </c>
      <c r="H1497" s="2">
        <f t="shared" si="211"/>
        <v>131.98597908772905</v>
      </c>
      <c r="I1497" s="2">
        <f t="shared" si="212"/>
        <v>99.248041028941614</v>
      </c>
    </row>
    <row r="1498" spans="1:9" ht="13.5" x14ac:dyDescent="0.25">
      <c r="A1498" s="3">
        <f>TITRES_STAT!B1501</f>
        <v>44497</v>
      </c>
      <c r="B1498" s="5">
        <f>TITRES_STAT!D1501</f>
        <v>2.5</v>
      </c>
      <c r="C1498" s="2">
        <f t="shared" si="207"/>
        <v>0.10000000000000009</v>
      </c>
      <c r="D1498" s="2">
        <f t="shared" si="208"/>
        <v>0.10000000000000009</v>
      </c>
      <c r="E1498" s="2">
        <f t="shared" si="209"/>
        <v>0</v>
      </c>
      <c r="F1498" s="2">
        <f t="shared" si="210"/>
        <v>2.9598006388135929E-2</v>
      </c>
      <c r="G1498" s="2">
        <f t="shared" si="210"/>
        <v>1.7013283835514974E-4</v>
      </c>
      <c r="H1498" s="2">
        <f t="shared" si="211"/>
        <v>173.96997942484529</v>
      </c>
      <c r="I1498" s="2">
        <f t="shared" si="212"/>
        <v>99.428473385384649</v>
      </c>
    </row>
    <row r="1499" spans="1:9" ht="13.5" x14ac:dyDescent="0.25">
      <c r="A1499" s="3">
        <f>TITRES_STAT!B1502</f>
        <v>44498</v>
      </c>
      <c r="B1499" s="5">
        <f>TITRES_STAT!D1502</f>
        <v>2.6</v>
      </c>
      <c r="C1499" s="2">
        <f t="shared" si="207"/>
        <v>0.10000000000000009</v>
      </c>
      <c r="D1499" s="2">
        <f t="shared" si="208"/>
        <v>0.10000000000000009</v>
      </c>
      <c r="E1499" s="2">
        <f t="shared" si="209"/>
        <v>0</v>
      </c>
      <c r="F1499" s="2">
        <f t="shared" si="210"/>
        <v>3.46267202175548E-2</v>
      </c>
      <c r="G1499" s="2">
        <f t="shared" si="210"/>
        <v>1.5798049275835333E-4</v>
      </c>
      <c r="H1499" s="2">
        <f t="shared" si="211"/>
        <v>219.18351824943201</v>
      </c>
      <c r="I1499" s="2">
        <f t="shared" si="212"/>
        <v>99.545833399361356</v>
      </c>
    </row>
    <row r="1500" spans="1:9" ht="13.5" x14ac:dyDescent="0.25">
      <c r="A1500" s="3">
        <f>TITRES_STAT!B1503</f>
        <v>44501</v>
      </c>
      <c r="B1500" s="5">
        <f>TITRES_STAT!D1503</f>
        <v>2.71</v>
      </c>
      <c r="C1500" s="2">
        <f t="shared" si="207"/>
        <v>0.10999999999999988</v>
      </c>
      <c r="D1500" s="2">
        <f t="shared" si="208"/>
        <v>0.10999999999999988</v>
      </c>
      <c r="E1500" s="2">
        <f t="shared" si="209"/>
        <v>0</v>
      </c>
      <c r="F1500" s="2">
        <f t="shared" si="210"/>
        <v>4.0010525916300881E-2</v>
      </c>
      <c r="G1500" s="2">
        <f t="shared" si="210"/>
        <v>1.4669617184704238E-4</v>
      </c>
      <c r="H1500" s="2">
        <f t="shared" si="211"/>
        <v>272.74417193394237</v>
      </c>
      <c r="I1500" s="2">
        <f t="shared" si="212"/>
        <v>99.634695419107842</v>
      </c>
    </row>
    <row r="1501" spans="1:9" ht="13.5" x14ac:dyDescent="0.25">
      <c r="A1501" s="3">
        <f>TITRES_STAT!B1504</f>
        <v>44502</v>
      </c>
      <c r="B1501" s="5">
        <f>TITRES_STAT!D1504</f>
        <v>2.83</v>
      </c>
      <c r="C1501" s="2">
        <f t="shared" si="207"/>
        <v>0.12000000000000011</v>
      </c>
      <c r="D1501" s="2">
        <f t="shared" si="208"/>
        <v>0.12000000000000011</v>
      </c>
      <c r="E1501" s="2">
        <f t="shared" si="209"/>
        <v>0</v>
      </c>
      <c r="F1501" s="2">
        <f t="shared" ref="F1501:G1516" si="213">((F1500*13)+D1501)/14</f>
        <v>4.5724059779422253E-2</v>
      </c>
      <c r="G1501" s="2">
        <f t="shared" si="213"/>
        <v>1.3621787385796792E-4</v>
      </c>
      <c r="H1501" s="2">
        <f t="shared" si="211"/>
        <v>335.66857626259798</v>
      </c>
      <c r="I1501" s="2">
        <f t="shared" si="212"/>
        <v>99.702971981792558</v>
      </c>
    </row>
    <row r="1502" spans="1:9" ht="13.5" x14ac:dyDescent="0.25">
      <c r="A1502" s="3">
        <f>TITRES_STAT!B1505</f>
        <v>44503</v>
      </c>
      <c r="B1502" s="5">
        <f>TITRES_STAT!D1505</f>
        <v>2.71</v>
      </c>
      <c r="C1502" s="2">
        <f t="shared" si="207"/>
        <v>-0.12000000000000011</v>
      </c>
      <c r="D1502" s="2">
        <f t="shared" si="208"/>
        <v>0</v>
      </c>
      <c r="E1502" s="2">
        <f t="shared" si="209"/>
        <v>0.12000000000000011</v>
      </c>
      <c r="F1502" s="2">
        <f t="shared" si="213"/>
        <v>4.2458055509463521E-2</v>
      </c>
      <c r="G1502" s="2">
        <f t="shared" si="213"/>
        <v>8.697916597153835E-3</v>
      </c>
      <c r="H1502" s="2">
        <f t="shared" si="211"/>
        <v>4.8814052233332301</v>
      </c>
      <c r="I1502" s="2">
        <f t="shared" si="212"/>
        <v>82.997260654091448</v>
      </c>
    </row>
    <row r="1503" spans="1:9" ht="13.5" x14ac:dyDescent="0.25">
      <c r="A1503" s="3">
        <f>TITRES_STAT!B1506</f>
        <v>44504</v>
      </c>
      <c r="B1503" s="5">
        <f>TITRES_STAT!D1506</f>
        <v>2.59</v>
      </c>
      <c r="C1503" s="2">
        <f t="shared" si="207"/>
        <v>-0.12000000000000011</v>
      </c>
      <c r="D1503" s="2">
        <f t="shared" si="208"/>
        <v>0</v>
      </c>
      <c r="E1503" s="2">
        <f t="shared" si="209"/>
        <v>0.12000000000000011</v>
      </c>
      <c r="F1503" s="2">
        <f t="shared" si="213"/>
        <v>3.9425337258787559E-2</v>
      </c>
      <c r="G1503" s="2">
        <f t="shared" si="213"/>
        <v>1.6648065411642855E-2</v>
      </c>
      <c r="H1503" s="2">
        <f t="shared" si="211"/>
        <v>2.3681632840783635</v>
      </c>
      <c r="I1503" s="2">
        <f t="shared" si="212"/>
        <v>70.310227989031958</v>
      </c>
    </row>
    <row r="1504" spans="1:9" ht="13.5" x14ac:dyDescent="0.25">
      <c r="A1504" s="3">
        <f>TITRES_STAT!B1507</f>
        <v>44505</v>
      </c>
      <c r="B1504" s="5">
        <f>TITRES_STAT!D1507</f>
        <v>2.48</v>
      </c>
      <c r="C1504" s="2">
        <f t="shared" si="207"/>
        <v>-0.10999999999999988</v>
      </c>
      <c r="D1504" s="2">
        <f t="shared" si="208"/>
        <v>0</v>
      </c>
      <c r="E1504" s="2">
        <f t="shared" si="209"/>
        <v>0.10999999999999988</v>
      </c>
      <c r="F1504" s="2">
        <f t="shared" si="213"/>
        <v>3.660924174030273E-2</v>
      </c>
      <c r="G1504" s="2">
        <f t="shared" si="213"/>
        <v>2.3316060739382641E-2</v>
      </c>
      <c r="H1504" s="2">
        <f t="shared" si="211"/>
        <v>1.5701297980609079</v>
      </c>
      <c r="I1504" s="2">
        <f t="shared" si="212"/>
        <v>61.091459242468126</v>
      </c>
    </row>
    <row r="1505" spans="1:9" ht="13.5" x14ac:dyDescent="0.25">
      <c r="A1505" s="3">
        <f>TITRES_STAT!B1508</f>
        <v>44508</v>
      </c>
      <c r="B1505" s="5">
        <f>TITRES_STAT!D1508</f>
        <v>2.37</v>
      </c>
      <c r="C1505" s="2">
        <f t="shared" si="207"/>
        <v>-0.10999999999999988</v>
      </c>
      <c r="D1505" s="2">
        <f t="shared" si="208"/>
        <v>0</v>
      </c>
      <c r="E1505" s="2">
        <f t="shared" si="209"/>
        <v>0.10999999999999988</v>
      </c>
      <c r="F1505" s="2">
        <f t="shared" si="213"/>
        <v>3.399429590170968E-2</v>
      </c>
      <c r="G1505" s="2">
        <f t="shared" si="213"/>
        <v>2.9507770686569589E-2</v>
      </c>
      <c r="H1505" s="2">
        <f t="shared" si="211"/>
        <v>1.1520455497230133</v>
      </c>
      <c r="I1505" s="2">
        <f t="shared" si="212"/>
        <v>53.532582052981702</v>
      </c>
    </row>
    <row r="1506" spans="1:9" ht="13.5" x14ac:dyDescent="0.25">
      <c r="A1506" s="3">
        <f>TITRES_STAT!B1509</f>
        <v>44509</v>
      </c>
      <c r="B1506" s="5">
        <f>TITRES_STAT!D1509</f>
        <v>2.27</v>
      </c>
      <c r="C1506" s="2">
        <f t="shared" si="207"/>
        <v>-0.10000000000000009</v>
      </c>
      <c r="D1506" s="2">
        <f t="shared" si="208"/>
        <v>0</v>
      </c>
      <c r="E1506" s="2">
        <f t="shared" si="209"/>
        <v>0.10000000000000009</v>
      </c>
      <c r="F1506" s="2">
        <f t="shared" si="213"/>
        <v>3.1566131908730415E-2</v>
      </c>
      <c r="G1506" s="2">
        <f t="shared" si="213"/>
        <v>3.4542929923243197E-2</v>
      </c>
      <c r="H1506" s="2">
        <f t="shared" si="211"/>
        <v>0.91382323325996273</v>
      </c>
      <c r="I1506" s="2">
        <f t="shared" si="212"/>
        <v>47.748570368402163</v>
      </c>
    </row>
    <row r="1507" spans="1:9" ht="13.5" x14ac:dyDescent="0.25">
      <c r="A1507" s="3">
        <f>TITRES_STAT!B1510</f>
        <v>44510</v>
      </c>
      <c r="B1507" s="5">
        <f>TITRES_STAT!D1510</f>
        <v>2.17</v>
      </c>
      <c r="C1507" s="2">
        <f t="shared" si="207"/>
        <v>-0.10000000000000009</v>
      </c>
      <c r="D1507" s="2">
        <f t="shared" si="208"/>
        <v>0</v>
      </c>
      <c r="E1507" s="2">
        <f t="shared" si="209"/>
        <v>0.10000000000000009</v>
      </c>
      <c r="F1507" s="2">
        <f t="shared" si="213"/>
        <v>2.9311408200963954E-2</v>
      </c>
      <c r="G1507" s="2">
        <f t="shared" si="213"/>
        <v>3.9218434928725836E-2</v>
      </c>
      <c r="H1507" s="2">
        <f t="shared" si="211"/>
        <v>0.74738852415282375</v>
      </c>
      <c r="I1507" s="2">
        <f t="shared" si="212"/>
        <v>42.771742736216936</v>
      </c>
    </row>
    <row r="1508" spans="1:9" ht="13.5" x14ac:dyDescent="0.25">
      <c r="A1508" s="3">
        <f>TITRES_STAT!B1511</f>
        <v>44511</v>
      </c>
      <c r="B1508" s="5">
        <f>TITRES_STAT!D1511</f>
        <v>2.08</v>
      </c>
      <c r="C1508" s="2">
        <f t="shared" si="207"/>
        <v>-8.9999999999999858E-2</v>
      </c>
      <c r="D1508" s="2">
        <f t="shared" si="208"/>
        <v>0</v>
      </c>
      <c r="E1508" s="2">
        <f t="shared" si="209"/>
        <v>8.9999999999999858E-2</v>
      </c>
      <c r="F1508" s="2">
        <f t="shared" si="213"/>
        <v>2.7217736186609387E-2</v>
      </c>
      <c r="G1508" s="2">
        <f t="shared" si="213"/>
        <v>4.2845689576673986E-2</v>
      </c>
      <c r="H1508" s="2">
        <f t="shared" si="211"/>
        <v>0.63525027734475403</v>
      </c>
      <c r="I1508" s="2">
        <f t="shared" si="212"/>
        <v>38.847281431209716</v>
      </c>
    </row>
    <row r="1509" spans="1:9" ht="13.5" x14ac:dyDescent="0.25">
      <c r="A1509" s="3">
        <f>TITRES_STAT!B1512</f>
        <v>44512</v>
      </c>
      <c r="B1509" s="5">
        <f>TITRES_STAT!D1512</f>
        <v>2</v>
      </c>
      <c r="C1509" s="2">
        <f t="shared" si="207"/>
        <v>-8.0000000000000071E-2</v>
      </c>
      <c r="D1509" s="2">
        <f t="shared" si="208"/>
        <v>0</v>
      </c>
      <c r="E1509" s="2">
        <f t="shared" si="209"/>
        <v>8.0000000000000071E-2</v>
      </c>
      <c r="F1509" s="2">
        <f t="shared" si="213"/>
        <v>2.5273612173280145E-2</v>
      </c>
      <c r="G1509" s="2">
        <f t="shared" si="213"/>
        <v>4.5499568892625852E-2</v>
      </c>
      <c r="H1509" s="2">
        <f t="shared" si="211"/>
        <v>0.55546926681708086</v>
      </c>
      <c r="I1509" s="2">
        <f t="shared" si="212"/>
        <v>35.710719502271118</v>
      </c>
    </row>
    <row r="1510" spans="1:9" ht="13.5" x14ac:dyDescent="0.25">
      <c r="A1510" s="3">
        <f>TITRES_STAT!B1513</f>
        <v>44515</v>
      </c>
      <c r="B1510" s="5">
        <f>TITRES_STAT!D1513</f>
        <v>1.91</v>
      </c>
      <c r="C1510" s="2">
        <f t="shared" si="207"/>
        <v>-9.000000000000008E-2</v>
      </c>
      <c r="D1510" s="2">
        <f t="shared" si="208"/>
        <v>0</v>
      </c>
      <c r="E1510" s="2">
        <f t="shared" si="209"/>
        <v>9.000000000000008E-2</v>
      </c>
      <c r="F1510" s="2">
        <f t="shared" si="213"/>
        <v>2.3468354160902989E-2</v>
      </c>
      <c r="G1510" s="2">
        <f t="shared" si="213"/>
        <v>4.8678171114581156E-2</v>
      </c>
      <c r="H1510" s="2">
        <f t="shared" si="211"/>
        <v>0.48211248745689278</v>
      </c>
      <c r="I1510" s="2">
        <f t="shared" si="212"/>
        <v>32.52873796941914</v>
      </c>
    </row>
    <row r="1511" spans="1:9" ht="13.5" x14ac:dyDescent="0.25">
      <c r="A1511" s="3">
        <f>TITRES_STAT!B1514</f>
        <v>44516</v>
      </c>
      <c r="B1511" s="5">
        <f>TITRES_STAT!D1514</f>
        <v>1.83</v>
      </c>
      <c r="C1511" s="2">
        <f t="shared" si="207"/>
        <v>-7.9999999999999849E-2</v>
      </c>
      <c r="D1511" s="2">
        <f t="shared" si="208"/>
        <v>0</v>
      </c>
      <c r="E1511" s="2">
        <f t="shared" si="209"/>
        <v>7.9999999999999849E-2</v>
      </c>
      <c r="F1511" s="2">
        <f t="shared" si="213"/>
        <v>2.1792043149409919E-2</v>
      </c>
      <c r="G1511" s="2">
        <f t="shared" si="213"/>
        <v>5.0915444606396777E-2</v>
      </c>
      <c r="H1511" s="2">
        <f t="shared" si="211"/>
        <v>0.4280045734231312</v>
      </c>
      <c r="I1511" s="2">
        <f t="shared" si="212"/>
        <v>29.972213071919171</v>
      </c>
    </row>
    <row r="1512" spans="1:9" ht="13.5" x14ac:dyDescent="0.25">
      <c r="A1512" s="3">
        <f>TITRES_STAT!B1515</f>
        <v>44517</v>
      </c>
      <c r="B1512" s="5">
        <f>TITRES_STAT!D1515</f>
        <v>1.75</v>
      </c>
      <c r="C1512" s="2">
        <f t="shared" si="207"/>
        <v>-8.0000000000000071E-2</v>
      </c>
      <c r="D1512" s="2">
        <f t="shared" si="208"/>
        <v>0</v>
      </c>
      <c r="E1512" s="2">
        <f t="shared" si="209"/>
        <v>8.0000000000000071E-2</v>
      </c>
      <c r="F1512" s="2">
        <f t="shared" si="213"/>
        <v>2.0235468638737784E-2</v>
      </c>
      <c r="G1512" s="2">
        <f t="shared" si="213"/>
        <v>5.2992912848797015E-2</v>
      </c>
      <c r="H1512" s="2">
        <f t="shared" si="211"/>
        <v>0.38185235630422887</v>
      </c>
      <c r="I1512" s="2">
        <f t="shared" si="212"/>
        <v>27.633368685312732</v>
      </c>
    </row>
    <row r="1513" spans="1:9" ht="13.5" x14ac:dyDescent="0.25">
      <c r="A1513" s="3">
        <f>TITRES_STAT!B1516</f>
        <v>44518</v>
      </c>
      <c r="B1513" s="5">
        <f>TITRES_STAT!D1516</f>
        <v>1.68</v>
      </c>
      <c r="C1513" s="2">
        <f t="shared" si="207"/>
        <v>-7.0000000000000062E-2</v>
      </c>
      <c r="D1513" s="2">
        <f t="shared" si="208"/>
        <v>0</v>
      </c>
      <c r="E1513" s="2">
        <f t="shared" si="209"/>
        <v>7.0000000000000062E-2</v>
      </c>
      <c r="F1513" s="2">
        <f t="shared" si="213"/>
        <v>1.8790078021685086E-2</v>
      </c>
      <c r="G1513" s="2">
        <f t="shared" si="213"/>
        <v>5.4207704788168665E-2</v>
      </c>
      <c r="H1513" s="2">
        <f t="shared" si="211"/>
        <v>0.34663113103778181</v>
      </c>
      <c r="I1513" s="2">
        <f t="shared" si="212"/>
        <v>25.740614712408316</v>
      </c>
    </row>
    <row r="1514" spans="1:9" ht="13.5" x14ac:dyDescent="0.25">
      <c r="A1514" s="3">
        <f>TITRES_STAT!B1517</f>
        <v>44519</v>
      </c>
      <c r="B1514" s="5">
        <f>TITRES_STAT!D1517</f>
        <v>1.7</v>
      </c>
      <c r="C1514" s="2">
        <f t="shared" si="207"/>
        <v>2.0000000000000018E-2</v>
      </c>
      <c r="D1514" s="2">
        <f t="shared" si="208"/>
        <v>2.0000000000000018E-2</v>
      </c>
      <c r="E1514" s="2">
        <f t="shared" si="209"/>
        <v>0</v>
      </c>
      <c r="F1514" s="2">
        <f t="shared" si="213"/>
        <v>1.8876501020136154E-2</v>
      </c>
      <c r="G1514" s="2">
        <f t="shared" si="213"/>
        <v>5.0335725874728045E-2</v>
      </c>
      <c r="H1514" s="2">
        <f t="shared" si="211"/>
        <v>0.37501199579627875</v>
      </c>
      <c r="I1514" s="2">
        <f t="shared" si="212"/>
        <v>27.273361755590116</v>
      </c>
    </row>
    <row r="1515" spans="1:9" ht="13.5" x14ac:dyDescent="0.25">
      <c r="A1515" s="3">
        <f>TITRES_STAT!B1518</f>
        <v>44522</v>
      </c>
      <c r="B1515" s="5">
        <f>TITRES_STAT!D1518</f>
        <v>1.7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1.7528179518697857E-2</v>
      </c>
      <c r="G1515" s="2">
        <f t="shared" si="213"/>
        <v>4.6740316883676039E-2</v>
      </c>
      <c r="H1515" s="2">
        <f t="shared" si="211"/>
        <v>0.37501199579627881</v>
      </c>
      <c r="I1515" s="2">
        <f t="shared" si="212"/>
        <v>27.273361755590116</v>
      </c>
    </row>
    <row r="1516" spans="1:9" ht="13.5" x14ac:dyDescent="0.25">
      <c r="A1516" s="3">
        <f>TITRES_STAT!B1519</f>
        <v>44523</v>
      </c>
      <c r="B1516" s="5">
        <f>TITRES_STAT!D1519</f>
        <v>1.7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1.6276166695933725E-2</v>
      </c>
      <c r="G1516" s="2">
        <f t="shared" si="213"/>
        <v>4.3401722820556321E-2</v>
      </c>
      <c r="H1516" s="2">
        <f t="shared" si="211"/>
        <v>0.37501199579627881</v>
      </c>
      <c r="I1516" s="2">
        <f t="shared" si="212"/>
        <v>27.273361755590116</v>
      </c>
    </row>
    <row r="1517" spans="1:9" ht="13.5" x14ac:dyDescent="0.25">
      <c r="A1517" s="3">
        <f>TITRES_STAT!B1520</f>
        <v>44524</v>
      </c>
      <c r="B1517" s="5">
        <f>TITRES_STAT!D1520</f>
        <v>1.7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1.5113583360509887E-2</v>
      </c>
      <c r="G1517" s="2">
        <f t="shared" si="214"/>
        <v>4.0301599761945153E-2</v>
      </c>
      <c r="H1517" s="2">
        <f t="shared" si="211"/>
        <v>0.37501199579627881</v>
      </c>
      <c r="I1517" s="2">
        <f t="shared" si="212"/>
        <v>27.273361755590116</v>
      </c>
    </row>
    <row r="1518" spans="1:9" ht="13.5" x14ac:dyDescent="0.25">
      <c r="A1518" s="3">
        <f>TITRES_STAT!B1521</f>
        <v>44525</v>
      </c>
      <c r="B1518" s="5">
        <f>TITRES_STAT!D1521</f>
        <v>1.7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1.4034041691902038E-2</v>
      </c>
      <c r="G1518" s="2">
        <f t="shared" si="214"/>
        <v>3.742291406466336E-2</v>
      </c>
      <c r="H1518" s="2">
        <f t="shared" si="211"/>
        <v>0.37501199579627881</v>
      </c>
      <c r="I1518" s="2">
        <f t="shared" si="212"/>
        <v>27.273361755590116</v>
      </c>
    </row>
    <row r="1519" spans="1:9" ht="13.5" x14ac:dyDescent="0.25">
      <c r="A1519" s="3">
        <f>TITRES_STAT!B1522</f>
        <v>44526</v>
      </c>
      <c r="B1519" s="5">
        <f>TITRES_STAT!D1522</f>
        <v>1.7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1.3031610142480462E-2</v>
      </c>
      <c r="G1519" s="2">
        <f t="shared" si="214"/>
        <v>3.4749848774330259E-2</v>
      </c>
      <c r="H1519" s="2">
        <f t="shared" si="211"/>
        <v>0.37501199579627875</v>
      </c>
      <c r="I1519" s="2">
        <f t="shared" si="212"/>
        <v>27.273361755590116</v>
      </c>
    </row>
    <row r="1520" spans="1:9" ht="13.5" x14ac:dyDescent="0.25">
      <c r="A1520" s="3">
        <f>TITRES_STAT!B1523</f>
        <v>44529</v>
      </c>
      <c r="B1520" s="5">
        <f>TITRES_STAT!D1523</f>
        <v>1.7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1.2100780846589001E-2</v>
      </c>
      <c r="G1520" s="2">
        <f t="shared" si="214"/>
        <v>3.2267716719020956E-2</v>
      </c>
      <c r="H1520" s="2">
        <f t="shared" si="211"/>
        <v>0.37501199579627875</v>
      </c>
      <c r="I1520" s="2">
        <f t="shared" si="212"/>
        <v>27.273361755590116</v>
      </c>
    </row>
    <row r="1521" spans="1:9" ht="13.5" x14ac:dyDescent="0.25">
      <c r="A1521" s="3">
        <f>TITRES_STAT!B1524</f>
        <v>44530</v>
      </c>
      <c r="B1521" s="5">
        <f>TITRES_STAT!D1524</f>
        <v>1.63</v>
      </c>
      <c r="C1521" s="2">
        <f t="shared" si="207"/>
        <v>-7.0000000000000062E-2</v>
      </c>
      <c r="D1521" s="2">
        <f t="shared" si="208"/>
        <v>0</v>
      </c>
      <c r="E1521" s="2">
        <f t="shared" si="209"/>
        <v>7.0000000000000062E-2</v>
      </c>
      <c r="F1521" s="2">
        <f t="shared" si="214"/>
        <v>1.1236439357546929E-2</v>
      </c>
      <c r="G1521" s="2">
        <f t="shared" si="214"/>
        <v>3.4962879810519466E-2</v>
      </c>
      <c r="H1521" s="2">
        <f t="shared" si="211"/>
        <v>0.32138197478132685</v>
      </c>
      <c r="I1521" s="2">
        <f t="shared" si="212"/>
        <v>24.321655729753076</v>
      </c>
    </row>
    <row r="1522" spans="1:9" ht="13.5" x14ac:dyDescent="0.25">
      <c r="A1522" s="3">
        <f>TITRES_STAT!B1525</f>
        <v>44531</v>
      </c>
      <c r="B1522" s="5">
        <f>TITRES_STAT!D1525</f>
        <v>1.6</v>
      </c>
      <c r="C1522" s="2">
        <f t="shared" si="207"/>
        <v>-2.9999999999999805E-2</v>
      </c>
      <c r="D1522" s="2">
        <f t="shared" si="208"/>
        <v>0</v>
      </c>
      <c r="E1522" s="2">
        <f t="shared" si="209"/>
        <v>2.9999999999999805E-2</v>
      </c>
      <c r="F1522" s="2">
        <f t="shared" si="214"/>
        <v>1.0433836546293576E-2</v>
      </c>
      <c r="G1522" s="2">
        <f t="shared" si="214"/>
        <v>3.4608388395482345E-2</v>
      </c>
      <c r="H1522" s="2">
        <f t="shared" si="211"/>
        <v>0.30148287828553066</v>
      </c>
      <c r="I1522" s="2">
        <f t="shared" si="212"/>
        <v>23.164567380454514</v>
      </c>
    </row>
    <row r="1523" spans="1:9" ht="13.5" x14ac:dyDescent="0.25">
      <c r="A1523" s="3">
        <f>TITRES_STAT!B1526</f>
        <v>44532</v>
      </c>
      <c r="B1523" s="5">
        <f>TITRES_STAT!D1526</f>
        <v>1.6</v>
      </c>
      <c r="C1523" s="2">
        <f t="shared" si="207"/>
        <v>0</v>
      </c>
      <c r="D1523" s="2">
        <f t="shared" si="208"/>
        <v>0</v>
      </c>
      <c r="E1523" s="2">
        <f t="shared" si="209"/>
        <v>0</v>
      </c>
      <c r="F1523" s="2">
        <f t="shared" si="214"/>
        <v>9.6885625072726071E-3</v>
      </c>
      <c r="G1523" s="2">
        <f t="shared" si="214"/>
        <v>3.2136360652947893E-2</v>
      </c>
      <c r="H1523" s="2">
        <f t="shared" si="211"/>
        <v>0.30148287828553066</v>
      </c>
      <c r="I1523" s="2">
        <f t="shared" si="212"/>
        <v>23.164567380454514</v>
      </c>
    </row>
    <row r="1524" spans="1:9" ht="13.5" x14ac:dyDescent="0.25">
      <c r="A1524" s="3">
        <f>TITRES_STAT!B1527</f>
        <v>44533</v>
      </c>
      <c r="B1524" s="5">
        <f>TITRES_STAT!D1527</f>
        <v>1.6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8.9965223281817074E-3</v>
      </c>
      <c r="G1524" s="2">
        <f t="shared" si="214"/>
        <v>2.9840906320594471E-2</v>
      </c>
      <c r="H1524" s="2">
        <f t="shared" si="211"/>
        <v>0.30148287828553072</v>
      </c>
      <c r="I1524" s="2">
        <f t="shared" si="212"/>
        <v>23.164567380454528</v>
      </c>
    </row>
    <row r="1525" spans="1:9" ht="13.5" x14ac:dyDescent="0.25">
      <c r="A1525" s="3">
        <f>TITRES_STAT!B1528</f>
        <v>44536</v>
      </c>
      <c r="B1525" s="5">
        <f>TITRES_STAT!D1528</f>
        <v>1.6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8.3539135904544433E-3</v>
      </c>
      <c r="G1525" s="2">
        <f t="shared" si="214"/>
        <v>2.7709413011980578E-2</v>
      </c>
      <c r="H1525" s="2">
        <f t="shared" si="211"/>
        <v>0.30148287828553078</v>
      </c>
      <c r="I1525" s="2">
        <f t="shared" si="212"/>
        <v>23.164567380454528</v>
      </c>
    </row>
    <row r="1526" spans="1:9" ht="13.5" x14ac:dyDescent="0.25">
      <c r="A1526" s="3">
        <f>TITRES_STAT!B1529</f>
        <v>44537</v>
      </c>
      <c r="B1526" s="5">
        <f>TITRES_STAT!D1529</f>
        <v>1.67</v>
      </c>
      <c r="C1526" s="2">
        <f t="shared" si="207"/>
        <v>6.999999999999984E-2</v>
      </c>
      <c r="D1526" s="2">
        <f t="shared" si="208"/>
        <v>6.999999999999984E-2</v>
      </c>
      <c r="E1526" s="2">
        <f t="shared" si="209"/>
        <v>0</v>
      </c>
      <c r="F1526" s="2">
        <f t="shared" si="214"/>
        <v>1.2757205476850542E-2</v>
      </c>
      <c r="G1526" s="2">
        <f t="shared" si="214"/>
        <v>2.5730169225410538E-2</v>
      </c>
      <c r="H1526" s="2">
        <f t="shared" si="211"/>
        <v>0.4958072900761108</v>
      </c>
      <c r="I1526" s="2">
        <f t="shared" si="212"/>
        <v>33.146468356286903</v>
      </c>
    </row>
    <row r="1527" spans="1:9" ht="13.5" x14ac:dyDescent="0.25">
      <c r="A1527" s="3">
        <f>TITRES_STAT!B1530</f>
        <v>44538</v>
      </c>
      <c r="B1527" s="5">
        <f>TITRES_STAT!D1530</f>
        <v>1.74</v>
      </c>
      <c r="C1527" s="2">
        <f t="shared" si="207"/>
        <v>7.0000000000000062E-2</v>
      </c>
      <c r="D1527" s="2">
        <f t="shared" si="208"/>
        <v>7.0000000000000062E-2</v>
      </c>
      <c r="E1527" s="2">
        <f t="shared" si="209"/>
        <v>0</v>
      </c>
      <c r="F1527" s="2">
        <f t="shared" si="214"/>
        <v>1.6845976514218364E-2</v>
      </c>
      <c r="G1527" s="2">
        <f t="shared" si="214"/>
        <v>2.3892299995024072E-2</v>
      </c>
      <c r="H1527" s="2">
        <f t="shared" si="211"/>
        <v>0.70507973354289</v>
      </c>
      <c r="I1527" s="2">
        <f t="shared" si="212"/>
        <v>41.351716267124011</v>
      </c>
    </row>
    <row r="1528" spans="1:9" ht="13.5" x14ac:dyDescent="0.25">
      <c r="A1528" s="3">
        <f>TITRES_STAT!B1531</f>
        <v>44539</v>
      </c>
      <c r="B1528" s="5">
        <f>TITRES_STAT!D1531</f>
        <v>1.81</v>
      </c>
      <c r="C1528" s="2">
        <f t="shared" si="207"/>
        <v>7.0000000000000062E-2</v>
      </c>
      <c r="D1528" s="2">
        <f t="shared" si="208"/>
        <v>7.0000000000000062E-2</v>
      </c>
      <c r="E1528" s="2">
        <f t="shared" si="209"/>
        <v>0</v>
      </c>
      <c r="F1528" s="2">
        <f t="shared" si="214"/>
        <v>2.0642692477488487E-2</v>
      </c>
      <c r="G1528" s="2">
        <f t="shared" si="214"/>
        <v>2.218570713823664E-2</v>
      </c>
      <c r="H1528" s="2">
        <f t="shared" si="211"/>
        <v>0.93045005727634456</v>
      </c>
      <c r="I1528" s="2">
        <f t="shared" si="212"/>
        <v>48.198608079460421</v>
      </c>
    </row>
    <row r="1529" spans="1:9" ht="13.5" x14ac:dyDescent="0.25">
      <c r="A1529" s="3">
        <f>TITRES_STAT!B1532</f>
        <v>44540</v>
      </c>
      <c r="B1529" s="5">
        <f>TITRES_STAT!D1532</f>
        <v>1.89</v>
      </c>
      <c r="C1529" s="2">
        <f t="shared" si="207"/>
        <v>7.9999999999999849E-2</v>
      </c>
      <c r="D1529" s="2">
        <f t="shared" si="208"/>
        <v>7.9999999999999849E-2</v>
      </c>
      <c r="E1529" s="2">
        <f t="shared" si="209"/>
        <v>0</v>
      </c>
      <c r="F1529" s="2">
        <f t="shared" si="214"/>
        <v>2.488250015766787E-2</v>
      </c>
      <c r="G1529" s="2">
        <f t="shared" si="214"/>
        <v>2.0601013771219735E-2</v>
      </c>
      <c r="H1529" s="2">
        <f t="shared" si="211"/>
        <v>1.2078289172559802</v>
      </c>
      <c r="I1529" s="2">
        <f t="shared" si="212"/>
        <v>54.706635456027144</v>
      </c>
    </row>
    <row r="1530" spans="1:9" ht="13.5" x14ac:dyDescent="0.25">
      <c r="A1530" s="3">
        <f>TITRES_STAT!B1533</f>
        <v>44543</v>
      </c>
      <c r="B1530" s="5">
        <f>TITRES_STAT!D1533</f>
        <v>1.89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2.3105178717834452E-2</v>
      </c>
      <c r="G1530" s="2">
        <f t="shared" si="214"/>
        <v>1.9129512787561181E-2</v>
      </c>
      <c r="H1530" s="2">
        <f t="shared" si="211"/>
        <v>1.2078289172559804</v>
      </c>
      <c r="I1530" s="2">
        <f t="shared" si="212"/>
        <v>54.706635456027151</v>
      </c>
    </row>
    <row r="1531" spans="1:9" ht="13.5" x14ac:dyDescent="0.25">
      <c r="A1531" s="3">
        <f>TITRES_STAT!B1534</f>
        <v>44544</v>
      </c>
      <c r="B1531" s="5">
        <f>TITRES_STAT!D1534</f>
        <v>1.89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2.1454808809417709E-2</v>
      </c>
      <c r="G1531" s="2">
        <f t="shared" si="214"/>
        <v>1.7763119017021097E-2</v>
      </c>
      <c r="H1531" s="2">
        <f t="shared" si="211"/>
        <v>1.2078289172559806</v>
      </c>
      <c r="I1531" s="2">
        <f t="shared" si="212"/>
        <v>54.706635456027151</v>
      </c>
    </row>
    <row r="1532" spans="1:9" ht="13.5" x14ac:dyDescent="0.25">
      <c r="A1532" s="3">
        <f>TITRES_STAT!B1535</f>
        <v>44545</v>
      </c>
      <c r="B1532" s="5">
        <f>TITRES_STAT!D1535</f>
        <v>1.97</v>
      </c>
      <c r="C1532" s="2">
        <f t="shared" si="207"/>
        <v>8.0000000000000071E-2</v>
      </c>
      <c r="D1532" s="2">
        <f t="shared" si="208"/>
        <v>8.0000000000000071E-2</v>
      </c>
      <c r="E1532" s="2">
        <f t="shared" si="209"/>
        <v>0</v>
      </c>
      <c r="F1532" s="2">
        <f t="shared" si="214"/>
        <v>2.5636608180173593E-2</v>
      </c>
      <c r="G1532" s="2">
        <f t="shared" si="214"/>
        <v>1.6494324801519588E-2</v>
      </c>
      <c r="H1532" s="2">
        <f t="shared" si="211"/>
        <v>1.5542684219369649</v>
      </c>
      <c r="I1532" s="2">
        <f t="shared" si="212"/>
        <v>60.849846812823401</v>
      </c>
    </row>
    <row r="1533" spans="1:9" ht="13.5" x14ac:dyDescent="0.25">
      <c r="A1533" s="3">
        <f>TITRES_STAT!B1536</f>
        <v>44546</v>
      </c>
      <c r="B1533" s="5">
        <f>TITRES_STAT!D1536</f>
        <v>2.0499999999999998</v>
      </c>
      <c r="C1533" s="2">
        <f t="shared" si="207"/>
        <v>7.9999999999999849E-2</v>
      </c>
      <c r="D1533" s="2">
        <f t="shared" si="208"/>
        <v>7.9999999999999849E-2</v>
      </c>
      <c r="E1533" s="2">
        <f t="shared" si="209"/>
        <v>0</v>
      </c>
      <c r="F1533" s="2">
        <f t="shared" ref="F1533:G1548" si="215">((F1532*13)+D1533)/14</f>
        <v>2.951970759587547E-2</v>
      </c>
      <c r="G1533" s="2">
        <f t="shared" si="215"/>
        <v>1.5316158744268189E-2</v>
      </c>
      <c r="H1533" s="2">
        <f t="shared" si="211"/>
        <v>1.9273571192857162</v>
      </c>
      <c r="I1533" s="2">
        <f t="shared" si="212"/>
        <v>65.839494149453031</v>
      </c>
    </row>
    <row r="1534" spans="1:9" ht="13.5" x14ac:dyDescent="0.25">
      <c r="A1534" s="3">
        <f>TITRES_STAT!B1537</f>
        <v>44550</v>
      </c>
      <c r="B1534" s="5">
        <f>TITRES_STAT!D1537</f>
        <v>2.14</v>
      </c>
      <c r="C1534" s="2">
        <f t="shared" si="207"/>
        <v>9.0000000000000302E-2</v>
      </c>
      <c r="D1534" s="2">
        <f t="shared" si="208"/>
        <v>9.0000000000000302E-2</v>
      </c>
      <c r="E1534" s="2">
        <f t="shared" si="209"/>
        <v>0</v>
      </c>
      <c r="F1534" s="2">
        <f t="shared" si="215"/>
        <v>3.3839728481884386E-2</v>
      </c>
      <c r="G1534" s="2">
        <f t="shared" si="215"/>
        <v>1.4222147405391889E-2</v>
      </c>
      <c r="H1534" s="2">
        <f t="shared" si="211"/>
        <v>2.3793684256890133</v>
      </c>
      <c r="I1534" s="2">
        <f t="shared" si="212"/>
        <v>70.408671857194378</v>
      </c>
    </row>
    <row r="1535" spans="1:9" ht="13.5" x14ac:dyDescent="0.25">
      <c r="A1535" s="3">
        <f>TITRES_STAT!B1538</f>
        <v>44551</v>
      </c>
      <c r="B1535" s="5">
        <f>TITRES_STAT!D1538</f>
        <v>2.23</v>
      </c>
      <c r="C1535" s="2">
        <f t="shared" si="207"/>
        <v>8.9999999999999858E-2</v>
      </c>
      <c r="D1535" s="2">
        <f t="shared" si="208"/>
        <v>8.9999999999999858E-2</v>
      </c>
      <c r="E1535" s="2">
        <f t="shared" si="209"/>
        <v>0</v>
      </c>
      <c r="F1535" s="2">
        <f t="shared" si="215"/>
        <v>3.7851176447464066E-2</v>
      </c>
      <c r="G1535" s="2">
        <f t="shared" si="215"/>
        <v>1.3206279733578184E-2</v>
      </c>
      <c r="H1535" s="2">
        <f t="shared" si="211"/>
        <v>2.8661498325848696</v>
      </c>
      <c r="I1535" s="2">
        <f t="shared" si="212"/>
        <v>74.134473745126172</v>
      </c>
    </row>
    <row r="1536" spans="1:9" ht="13.5" x14ac:dyDescent="0.25">
      <c r="A1536" s="3">
        <f>TITRES_STAT!B1539</f>
        <v>44552</v>
      </c>
      <c r="B1536" s="5">
        <f>TITRES_STAT!D1539</f>
        <v>2.33</v>
      </c>
      <c r="C1536" s="2">
        <f t="shared" si="207"/>
        <v>0.10000000000000009</v>
      </c>
      <c r="D1536" s="2">
        <f t="shared" si="208"/>
        <v>0.10000000000000009</v>
      </c>
      <c r="E1536" s="2">
        <f t="shared" si="209"/>
        <v>0</v>
      </c>
      <c r="F1536" s="2">
        <f t="shared" si="215"/>
        <v>4.2290378129788073E-2</v>
      </c>
      <c r="G1536" s="2">
        <f t="shared" si="215"/>
        <v>1.22629740383226E-2</v>
      </c>
      <c r="H1536" s="2">
        <f t="shared" si="211"/>
        <v>3.4486233109217928</v>
      </c>
      <c r="I1536" s="2">
        <f t="shared" si="212"/>
        <v>77.521135638863711</v>
      </c>
    </row>
    <row r="1537" spans="1:9" ht="13.5" x14ac:dyDescent="0.25">
      <c r="A1537" s="3">
        <f>TITRES_STAT!B1540</f>
        <v>44553</v>
      </c>
      <c r="B1537" s="5">
        <f>TITRES_STAT!D1540</f>
        <v>2.4300000000000002</v>
      </c>
      <c r="C1537" s="2">
        <f t="shared" si="207"/>
        <v>0.10000000000000009</v>
      </c>
      <c r="D1537" s="2">
        <f t="shared" si="208"/>
        <v>0.10000000000000009</v>
      </c>
      <c r="E1537" s="2">
        <f t="shared" si="209"/>
        <v>0</v>
      </c>
      <c r="F1537" s="2">
        <f t="shared" si="215"/>
        <v>4.6412493977660355E-2</v>
      </c>
      <c r="G1537" s="2">
        <f t="shared" si="215"/>
        <v>1.1387047321299557E-2</v>
      </c>
      <c r="H1537" s="2">
        <f t="shared" si="211"/>
        <v>4.0759024414384788</v>
      </c>
      <c r="I1537" s="2">
        <f t="shared" si="212"/>
        <v>80.299069741052662</v>
      </c>
    </row>
    <row r="1538" spans="1:9" ht="13.5" x14ac:dyDescent="0.25">
      <c r="A1538" s="3">
        <f>TITRES_STAT!B1541</f>
        <v>44554</v>
      </c>
      <c r="B1538" s="5">
        <f>TITRES_STAT!D1541</f>
        <v>2.5</v>
      </c>
      <c r="C1538" s="2">
        <f t="shared" si="207"/>
        <v>6.999999999999984E-2</v>
      </c>
      <c r="D1538" s="2">
        <f t="shared" si="208"/>
        <v>6.999999999999984E-2</v>
      </c>
      <c r="E1538" s="2">
        <f t="shared" si="209"/>
        <v>0</v>
      </c>
      <c r="F1538" s="2">
        <f t="shared" si="215"/>
        <v>4.8097315836398889E-2</v>
      </c>
      <c r="G1538" s="2">
        <f t="shared" si="215"/>
        <v>1.057368679834959E-2</v>
      </c>
      <c r="H1538" s="2">
        <f t="shared" si="211"/>
        <v>4.5487744013664404</v>
      </c>
      <c r="I1538" s="2">
        <f t="shared" si="212"/>
        <v>81.978002209753924</v>
      </c>
    </row>
    <row r="1539" spans="1:9" ht="13.5" x14ac:dyDescent="0.25">
      <c r="A1539" s="3">
        <f>TITRES_STAT!B1542</f>
        <v>44557</v>
      </c>
      <c r="B1539" s="5">
        <f>TITRES_STAT!D1542</f>
        <v>2.5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4.4661793276656106E-2</v>
      </c>
      <c r="G1539" s="2">
        <f t="shared" si="215"/>
        <v>9.8184234556103339E-3</v>
      </c>
      <c r="H1539" s="2">
        <f t="shared" si="211"/>
        <v>4.5487744013664395</v>
      </c>
      <c r="I1539" s="2">
        <f t="shared" si="212"/>
        <v>81.978002209753924</v>
      </c>
    </row>
    <row r="1540" spans="1:9" ht="13.5" x14ac:dyDescent="0.25">
      <c r="A1540" s="3">
        <f>TITRES_STAT!B1543</f>
        <v>44558</v>
      </c>
      <c r="B1540" s="5">
        <f>TITRES_STAT!D1543</f>
        <v>2.5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4.147166518546639E-2</v>
      </c>
      <c r="G1540" s="2">
        <f t="shared" si="215"/>
        <v>9.1171074944953103E-3</v>
      </c>
      <c r="H1540" s="2">
        <f t="shared" si="211"/>
        <v>4.5487744013664404</v>
      </c>
      <c r="I1540" s="2">
        <f t="shared" si="212"/>
        <v>81.978002209753924</v>
      </c>
    </row>
    <row r="1541" spans="1:9" ht="13.5" x14ac:dyDescent="0.25">
      <c r="A1541" s="3">
        <f>TITRES_STAT!B1544</f>
        <v>44559</v>
      </c>
      <c r="B1541" s="5">
        <f>TITRES_STAT!D1544</f>
        <v>2.5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3.8509403386504507E-2</v>
      </c>
      <c r="G1541" s="2">
        <f t="shared" si="215"/>
        <v>8.4658855306027885E-3</v>
      </c>
      <c r="H1541" s="2">
        <f t="shared" si="211"/>
        <v>4.5487744013664404</v>
      </c>
      <c r="I1541" s="2">
        <f t="shared" si="212"/>
        <v>81.978002209753924</v>
      </c>
    </row>
    <row r="1542" spans="1:9" ht="13.5" x14ac:dyDescent="0.25">
      <c r="A1542" s="3">
        <f>TITRES_STAT!B1545</f>
        <v>44560</v>
      </c>
      <c r="B1542" s="5">
        <f>TITRES_STAT!D1545</f>
        <v>2.5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3.5758731716039896E-2</v>
      </c>
      <c r="G1542" s="2">
        <f t="shared" si="215"/>
        <v>7.8611794212740168E-3</v>
      </c>
      <c r="H1542" s="2">
        <f t="shared" si="211"/>
        <v>4.5487744013664404</v>
      </c>
      <c r="I1542" s="2">
        <f t="shared" si="212"/>
        <v>81.978002209753924</v>
      </c>
    </row>
    <row r="1543" spans="1:9" ht="13.5" x14ac:dyDescent="0.25">
      <c r="A1543" s="3">
        <f>TITRES_STAT!B1546</f>
        <v>44561</v>
      </c>
      <c r="B1543" s="5">
        <f>TITRES_STAT!D1546</f>
        <v>2.5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3.3204536593465617E-2</v>
      </c>
      <c r="G1543" s="2">
        <f t="shared" si="215"/>
        <v>7.2996666054687296E-3</v>
      </c>
      <c r="H1543" s="2">
        <f t="shared" si="211"/>
        <v>4.5487744013664404</v>
      </c>
      <c r="I1543" s="2">
        <f t="shared" si="212"/>
        <v>81.978002209753924</v>
      </c>
    </row>
    <row r="1544" spans="1:9" ht="13.5" x14ac:dyDescent="0.25">
      <c r="A1544" s="3">
        <f>TITRES_STAT!B1547</f>
        <v>44564</v>
      </c>
      <c r="B1544" s="5">
        <f>TITRES_STAT!D1547</f>
        <v>2.5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3.0832783979646644E-2</v>
      </c>
      <c r="G1544" s="2">
        <f t="shared" si="215"/>
        <v>6.7782618479352488E-3</v>
      </c>
      <c r="H1544" s="2">
        <f t="shared" si="211"/>
        <v>4.5487744013664404</v>
      </c>
      <c r="I1544" s="2">
        <f t="shared" si="212"/>
        <v>81.978002209753924</v>
      </c>
    </row>
    <row r="1545" spans="1:9" ht="13.5" x14ac:dyDescent="0.25">
      <c r="A1545" s="3">
        <f>TITRES_STAT!B1548</f>
        <v>44565</v>
      </c>
      <c r="B1545" s="5">
        <f>TITRES_STAT!D1548</f>
        <v>2.5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2.8630442266814739E-2</v>
      </c>
      <c r="G1545" s="2">
        <f t="shared" si="215"/>
        <v>6.2941002873684454E-3</v>
      </c>
      <c r="H1545" s="2">
        <f t="shared" si="211"/>
        <v>4.5487744013664404</v>
      </c>
      <c r="I1545" s="2">
        <f t="shared" si="212"/>
        <v>81.978002209753924</v>
      </c>
    </row>
    <row r="1546" spans="1:9" ht="13.5" x14ac:dyDescent="0.25">
      <c r="A1546" s="3">
        <f>TITRES_STAT!B1549</f>
        <v>44566</v>
      </c>
      <c r="B1546" s="5">
        <f>TITRES_STAT!D1549</f>
        <v>2.4</v>
      </c>
      <c r="C1546" s="2">
        <f t="shared" si="216"/>
        <v>-0.10000000000000009</v>
      </c>
      <c r="D1546" s="2">
        <f t="shared" si="217"/>
        <v>0</v>
      </c>
      <c r="E1546" s="2">
        <f t="shared" si="218"/>
        <v>0.10000000000000009</v>
      </c>
      <c r="F1546" s="2">
        <f t="shared" si="215"/>
        <v>2.6585410676327973E-2</v>
      </c>
      <c r="G1546" s="2">
        <f t="shared" si="215"/>
        <v>1.2987378838270705E-2</v>
      </c>
      <c r="H1546" s="2">
        <f t="shared" si="211"/>
        <v>2.0470189564338503</v>
      </c>
      <c r="I1546" s="2">
        <f t="shared" si="212"/>
        <v>67.18103778486585</v>
      </c>
    </row>
    <row r="1547" spans="1:9" ht="13.5" x14ac:dyDescent="0.25">
      <c r="A1547" s="3">
        <f>TITRES_STAT!B1550</f>
        <v>44567</v>
      </c>
      <c r="B1547" s="5">
        <f>TITRES_STAT!D1550</f>
        <v>2.4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2.4686452770875975E-2</v>
      </c>
      <c r="G1547" s="2">
        <f t="shared" si="215"/>
        <v>1.2059708921251369E-2</v>
      </c>
      <c r="H1547" s="2">
        <f t="shared" si="211"/>
        <v>2.0470189564338503</v>
      </c>
      <c r="I1547" s="2">
        <f t="shared" si="212"/>
        <v>67.18103778486585</v>
      </c>
    </row>
    <row r="1548" spans="1:9" ht="13.5" x14ac:dyDescent="0.25">
      <c r="A1548" s="3">
        <f>TITRES_STAT!B1551</f>
        <v>44568</v>
      </c>
      <c r="B1548" s="5">
        <f>TITRES_STAT!D1551</f>
        <v>2.42</v>
      </c>
      <c r="C1548" s="2">
        <f t="shared" si="216"/>
        <v>2.0000000000000018E-2</v>
      </c>
      <c r="D1548" s="2">
        <f t="shared" si="217"/>
        <v>2.0000000000000018E-2</v>
      </c>
      <c r="E1548" s="2">
        <f t="shared" si="218"/>
        <v>0</v>
      </c>
      <c r="F1548" s="2">
        <f t="shared" si="215"/>
        <v>2.4351706144384835E-2</v>
      </c>
      <c r="G1548" s="2">
        <f t="shared" si="215"/>
        <v>1.1198301141161984E-2</v>
      </c>
      <c r="H1548" s="2">
        <f t="shared" si="211"/>
        <v>2.1745893272037868</v>
      </c>
      <c r="I1548" s="2">
        <f t="shared" si="212"/>
        <v>68.499862598580236</v>
      </c>
    </row>
    <row r="1549" spans="1:9" ht="13.5" x14ac:dyDescent="0.25">
      <c r="A1549" s="3">
        <f>TITRES_STAT!B1552</f>
        <v>44571</v>
      </c>
      <c r="B1549" s="5">
        <f>TITRES_STAT!D1552</f>
        <v>2.41</v>
      </c>
      <c r="C1549" s="2">
        <f t="shared" si="216"/>
        <v>-9.9999999999997868E-3</v>
      </c>
      <c r="D1549" s="2">
        <f t="shared" si="217"/>
        <v>0</v>
      </c>
      <c r="E1549" s="2">
        <f t="shared" si="218"/>
        <v>9.9999999999997868E-3</v>
      </c>
      <c r="F1549" s="2">
        <f t="shared" ref="F1549:G1564" si="219">((F1548*13)+D1549)/14</f>
        <v>2.2612298562643064E-2</v>
      </c>
      <c r="G1549" s="2">
        <f t="shared" si="219"/>
        <v>1.1112708202507541E-2</v>
      </c>
      <c r="H1549" s="2">
        <f t="shared" si="211"/>
        <v>2.0348143900278677</v>
      </c>
      <c r="I1549" s="2">
        <f t="shared" si="212"/>
        <v>67.049055675829408</v>
      </c>
    </row>
    <row r="1550" spans="1:9" ht="13.5" x14ac:dyDescent="0.25">
      <c r="A1550" s="3">
        <f>TITRES_STAT!B1553</f>
        <v>44572</v>
      </c>
      <c r="B1550" s="5">
        <f>TITRES_STAT!D1553</f>
        <v>2.41</v>
      </c>
      <c r="C1550" s="2">
        <f t="shared" si="216"/>
        <v>0</v>
      </c>
      <c r="D1550" s="2">
        <f t="shared" si="217"/>
        <v>0</v>
      </c>
      <c r="E1550" s="2">
        <f t="shared" si="218"/>
        <v>0</v>
      </c>
      <c r="F1550" s="2">
        <f t="shared" si="219"/>
        <v>2.0997134379597132E-2</v>
      </c>
      <c r="G1550" s="2">
        <f t="shared" si="219"/>
        <v>1.031894333089986E-2</v>
      </c>
      <c r="H1550" s="2">
        <f t="shared" si="211"/>
        <v>2.0348143900278677</v>
      </c>
      <c r="I1550" s="2">
        <f t="shared" si="212"/>
        <v>67.049055675829408</v>
      </c>
    </row>
    <row r="1551" spans="1:9" ht="13.5" x14ac:dyDescent="0.25">
      <c r="A1551" s="3">
        <f>TITRES_STAT!B1554</f>
        <v>44573</v>
      </c>
      <c r="B1551" s="5">
        <f>TITRES_STAT!D1554</f>
        <v>2.41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1.9497339066768767E-2</v>
      </c>
      <c r="G1551" s="2">
        <f t="shared" si="219"/>
        <v>9.5818759501212995E-3</v>
      </c>
      <c r="H1551" s="2">
        <f t="shared" si="211"/>
        <v>2.0348143900278677</v>
      </c>
      <c r="I1551" s="2">
        <f t="shared" si="212"/>
        <v>67.049055675829408</v>
      </c>
    </row>
    <row r="1552" spans="1:9" ht="13.5" x14ac:dyDescent="0.25">
      <c r="A1552" s="3">
        <f>TITRES_STAT!B1555</f>
        <v>44574</v>
      </c>
      <c r="B1552" s="5">
        <f>TITRES_STAT!D1555</f>
        <v>2.41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1.8104671990570999E-2</v>
      </c>
      <c r="G1552" s="2">
        <f t="shared" si="219"/>
        <v>8.8974562393983499E-3</v>
      </c>
      <c r="H1552" s="2">
        <f t="shared" si="211"/>
        <v>2.0348143900278677</v>
      </c>
      <c r="I1552" s="2">
        <f t="shared" si="212"/>
        <v>67.049055675829408</v>
      </c>
    </row>
    <row r="1553" spans="1:9" ht="13.5" x14ac:dyDescent="0.25">
      <c r="A1553" s="3">
        <f>TITRES_STAT!B1556</f>
        <v>44575</v>
      </c>
      <c r="B1553" s="5">
        <f>TITRES_STAT!D1556</f>
        <v>2.41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1.6811481134101643E-2</v>
      </c>
      <c r="G1553" s="2">
        <f t="shared" si="219"/>
        <v>8.2619236508698953E-3</v>
      </c>
      <c r="H1553" s="2">
        <f t="shared" ref="H1553:H1616" si="220">F1553/G1553</f>
        <v>2.0348143900278681</v>
      </c>
      <c r="I1553" s="2">
        <f t="shared" ref="I1553:I1616" si="221">IF(G1553=0,100,100-(100/(1+H1553)))</f>
        <v>67.049055675829408</v>
      </c>
    </row>
    <row r="1554" spans="1:9" ht="13.5" x14ac:dyDescent="0.25">
      <c r="A1554" s="3">
        <f>TITRES_STAT!B1557</f>
        <v>44578</v>
      </c>
      <c r="B1554" s="5">
        <f>TITRES_STAT!D1557</f>
        <v>2.41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1.5610661053094383E-2</v>
      </c>
      <c r="G1554" s="2">
        <f t="shared" si="219"/>
        <v>7.6717862472363311E-3</v>
      </c>
      <c r="H1554" s="2">
        <f t="shared" si="220"/>
        <v>2.0348143900278681</v>
      </c>
      <c r="I1554" s="2">
        <f t="shared" si="221"/>
        <v>67.049055675829408</v>
      </c>
    </row>
    <row r="1555" spans="1:9" ht="13.5" x14ac:dyDescent="0.25">
      <c r="A1555" s="3">
        <f>TITRES_STAT!B1558</f>
        <v>44579</v>
      </c>
      <c r="B1555" s="5">
        <f>TITRES_STAT!D1558</f>
        <v>2.42</v>
      </c>
      <c r="C1555" s="2">
        <f t="shared" si="216"/>
        <v>9.9999999999997868E-3</v>
      </c>
      <c r="D1555" s="2">
        <f t="shared" si="217"/>
        <v>9.9999999999997868E-3</v>
      </c>
      <c r="E1555" s="2">
        <f t="shared" si="218"/>
        <v>0</v>
      </c>
      <c r="F1555" s="2">
        <f t="shared" si="219"/>
        <v>1.5209899549301912E-2</v>
      </c>
      <c r="G1555" s="2">
        <f t="shared" si="219"/>
        <v>7.1238015152908785E-3</v>
      </c>
      <c r="H1555" s="2">
        <f t="shared" si="220"/>
        <v>2.1350818824267681</v>
      </c>
      <c r="I1555" s="2">
        <f t="shared" si="221"/>
        <v>68.102906478923245</v>
      </c>
    </row>
    <row r="1556" spans="1:9" ht="13.5" x14ac:dyDescent="0.25">
      <c r="A1556" s="3">
        <f>TITRES_STAT!B1559</f>
        <v>44580</v>
      </c>
      <c r="B1556" s="5">
        <f>TITRES_STAT!D1559</f>
        <v>2.52</v>
      </c>
      <c r="C1556" s="2">
        <f t="shared" si="216"/>
        <v>0.10000000000000009</v>
      </c>
      <c r="D1556" s="2">
        <f t="shared" si="217"/>
        <v>0.10000000000000009</v>
      </c>
      <c r="E1556" s="2">
        <f t="shared" si="218"/>
        <v>0</v>
      </c>
      <c r="F1556" s="2">
        <f t="shared" si="219"/>
        <v>2.1266335295780352E-2</v>
      </c>
      <c r="G1556" s="2">
        <f t="shared" si="219"/>
        <v>6.6149585499129587E-3</v>
      </c>
      <c r="H1556" s="2">
        <f t="shared" si="220"/>
        <v>3.2148856467226361</v>
      </c>
      <c r="I1556" s="2">
        <f t="shared" si="221"/>
        <v>76.274563919010021</v>
      </c>
    </row>
    <row r="1557" spans="1:9" ht="13.5" x14ac:dyDescent="0.25">
      <c r="A1557" s="3">
        <f>TITRES_STAT!B1560</f>
        <v>44581</v>
      </c>
      <c r="B1557" s="5">
        <f>TITRES_STAT!D1560</f>
        <v>2.52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1.9747311346081757E-2</v>
      </c>
      <c r="G1557" s="2">
        <f t="shared" si="219"/>
        <v>6.1424615106334618E-3</v>
      </c>
      <c r="H1557" s="2">
        <f t="shared" si="220"/>
        <v>3.2148856467226361</v>
      </c>
      <c r="I1557" s="2">
        <f t="shared" si="221"/>
        <v>76.274563919010021</v>
      </c>
    </row>
    <row r="1558" spans="1:9" ht="13.5" x14ac:dyDescent="0.25">
      <c r="A1558" s="3">
        <f>TITRES_STAT!B1561</f>
        <v>44582</v>
      </c>
      <c r="B1558" s="5">
        <f>TITRES_STAT!D1561</f>
        <v>2.61</v>
      </c>
      <c r="C1558" s="2">
        <f t="shared" si="216"/>
        <v>8.9999999999999858E-2</v>
      </c>
      <c r="D1558" s="2">
        <f t="shared" si="217"/>
        <v>8.9999999999999858E-2</v>
      </c>
      <c r="E1558" s="2">
        <f t="shared" si="218"/>
        <v>0</v>
      </c>
      <c r="F1558" s="2">
        <f t="shared" si="219"/>
        <v>2.4765360535647336E-2</v>
      </c>
      <c r="G1558" s="2">
        <f t="shared" si="219"/>
        <v>5.7037142598739283E-3</v>
      </c>
      <c r="H1558" s="2">
        <f t="shared" si="220"/>
        <v>4.3419707592776104</v>
      </c>
      <c r="I1558" s="2">
        <f t="shared" si="221"/>
        <v>81.280316851917235</v>
      </c>
    </row>
    <row r="1559" spans="1:9" ht="13.5" x14ac:dyDescent="0.25">
      <c r="A1559" s="3">
        <f>TITRES_STAT!B1562</f>
        <v>44585</v>
      </c>
      <c r="B1559" s="5">
        <f>TITRES_STAT!D1562</f>
        <v>2.61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2.2996406211672527E-2</v>
      </c>
      <c r="G1559" s="2">
        <f t="shared" si="219"/>
        <v>5.2963060984543625E-3</v>
      </c>
      <c r="H1559" s="2">
        <f t="shared" si="220"/>
        <v>4.3419707592776104</v>
      </c>
      <c r="I1559" s="2">
        <f t="shared" si="221"/>
        <v>81.280316851917235</v>
      </c>
    </row>
    <row r="1560" spans="1:9" ht="13.5" x14ac:dyDescent="0.25">
      <c r="A1560" s="3">
        <f>TITRES_STAT!B1563</f>
        <v>44586</v>
      </c>
      <c r="B1560" s="5">
        <f>TITRES_STAT!D1563</f>
        <v>2.72</v>
      </c>
      <c r="C1560" s="2">
        <f t="shared" si="216"/>
        <v>0.11000000000000032</v>
      </c>
      <c r="D1560" s="2">
        <f t="shared" si="217"/>
        <v>0.11000000000000032</v>
      </c>
      <c r="E1560" s="2">
        <f t="shared" si="218"/>
        <v>0</v>
      </c>
      <c r="F1560" s="2">
        <f t="shared" si="219"/>
        <v>2.9210948625124515E-2</v>
      </c>
      <c r="G1560" s="2">
        <f t="shared" si="219"/>
        <v>4.9179985199933373E-3</v>
      </c>
      <c r="H1560" s="2">
        <f t="shared" si="220"/>
        <v>5.9396009385468638</v>
      </c>
      <c r="I1560" s="2">
        <f t="shared" si="221"/>
        <v>85.58994949629772</v>
      </c>
    </row>
    <row r="1561" spans="1:9" ht="13.5" x14ac:dyDescent="0.25">
      <c r="A1561" s="3">
        <f>TITRES_STAT!B1564</f>
        <v>44587</v>
      </c>
      <c r="B1561" s="5">
        <f>TITRES_STAT!D1564</f>
        <v>2.84</v>
      </c>
      <c r="C1561" s="2">
        <f t="shared" si="216"/>
        <v>0.11999999999999966</v>
      </c>
      <c r="D1561" s="2">
        <f t="shared" si="217"/>
        <v>0.11999999999999966</v>
      </c>
      <c r="E1561" s="2">
        <f t="shared" si="218"/>
        <v>0</v>
      </c>
      <c r="F1561" s="2">
        <f t="shared" si="219"/>
        <v>3.5695880866187024E-2</v>
      </c>
      <c r="G1561" s="2">
        <f t="shared" si="219"/>
        <v>4.5667129114223843E-3</v>
      </c>
      <c r="H1561" s="2">
        <f t="shared" si="220"/>
        <v>7.8165370932128297</v>
      </c>
      <c r="I1561" s="2">
        <f t="shared" si="221"/>
        <v>88.6576782990022</v>
      </c>
    </row>
    <row r="1562" spans="1:9" ht="13.5" x14ac:dyDescent="0.25">
      <c r="A1562" s="3">
        <f>TITRES_STAT!B1565</f>
        <v>44588</v>
      </c>
      <c r="B1562" s="5">
        <f>TITRES_STAT!D1565</f>
        <v>2.96</v>
      </c>
      <c r="C1562" s="2">
        <f t="shared" si="216"/>
        <v>0.12000000000000011</v>
      </c>
      <c r="D1562" s="2">
        <f t="shared" si="217"/>
        <v>0.12000000000000011</v>
      </c>
      <c r="E1562" s="2">
        <f t="shared" si="218"/>
        <v>0</v>
      </c>
      <c r="F1562" s="2">
        <f t="shared" si="219"/>
        <v>4.1717603661459386E-2</v>
      </c>
      <c r="G1562" s="2">
        <f t="shared" si="219"/>
        <v>4.2405191320350711E-3</v>
      </c>
      <c r="H1562" s="2">
        <f t="shared" si="220"/>
        <v>9.8378529520838782</v>
      </c>
      <c r="I1562" s="2">
        <f t="shared" si="221"/>
        <v>90.773080199360692</v>
      </c>
    </row>
    <row r="1563" spans="1:9" ht="13.5" x14ac:dyDescent="0.25">
      <c r="A1563" s="3">
        <f>TITRES_STAT!B1566</f>
        <v>44589</v>
      </c>
      <c r="B1563" s="5">
        <f>TITRES_STAT!D1566</f>
        <v>2.99</v>
      </c>
      <c r="C1563" s="2">
        <f t="shared" si="216"/>
        <v>3.0000000000000249E-2</v>
      </c>
      <c r="D1563" s="2">
        <f t="shared" si="217"/>
        <v>3.0000000000000249E-2</v>
      </c>
      <c r="E1563" s="2">
        <f t="shared" si="218"/>
        <v>0</v>
      </c>
      <c r="F1563" s="2">
        <f t="shared" si="219"/>
        <v>4.0880631971355164E-2</v>
      </c>
      <c r="G1563" s="2">
        <f t="shared" si="219"/>
        <v>3.9376249083182806E-3</v>
      </c>
      <c r="H1563" s="2">
        <f t="shared" si="220"/>
        <v>10.382053375626086</v>
      </c>
      <c r="I1563" s="2">
        <f t="shared" si="221"/>
        <v>91.21423905688728</v>
      </c>
    </row>
    <row r="1564" spans="1:9" ht="13.5" x14ac:dyDescent="0.25">
      <c r="A1564" s="3">
        <f>TITRES_STAT!B1567</f>
        <v>44592</v>
      </c>
      <c r="B1564" s="5">
        <f>TITRES_STAT!D1567</f>
        <v>2.99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3.7960586830544082E-2</v>
      </c>
      <c r="G1564" s="2">
        <f t="shared" si="219"/>
        <v>3.6563659862955465E-3</v>
      </c>
      <c r="H1564" s="2">
        <f t="shared" si="220"/>
        <v>10.382053375626086</v>
      </c>
      <c r="I1564" s="2">
        <f t="shared" si="221"/>
        <v>91.21423905688728</v>
      </c>
    </row>
    <row r="1565" spans="1:9" ht="13.5" x14ac:dyDescent="0.25">
      <c r="A1565" s="3">
        <f>TITRES_STAT!B1568</f>
        <v>44593</v>
      </c>
      <c r="B1565" s="5">
        <f>TITRES_STAT!D1568</f>
        <v>3</v>
      </c>
      <c r="C1565" s="2">
        <f t="shared" si="216"/>
        <v>9.9999999999997868E-3</v>
      </c>
      <c r="D1565" s="2">
        <f t="shared" si="217"/>
        <v>9.9999999999997868E-3</v>
      </c>
      <c r="E1565" s="2">
        <f t="shared" si="218"/>
        <v>0</v>
      </c>
      <c r="F1565" s="2">
        <f t="shared" ref="F1565:G1580" si="222">((F1564*13)+D1565)/14</f>
        <v>3.5963402056933776E-2</v>
      </c>
      <c r="G1565" s="2">
        <f t="shared" si="222"/>
        <v>3.3951969872744359E-3</v>
      </c>
      <c r="H1565" s="2">
        <f t="shared" si="220"/>
        <v>10.592434604451077</v>
      </c>
      <c r="I1565" s="2">
        <f t="shared" si="221"/>
        <v>91.373684354311251</v>
      </c>
    </row>
    <row r="1566" spans="1:9" ht="13.5" x14ac:dyDescent="0.25">
      <c r="A1566" s="3">
        <f>TITRES_STAT!B1569</f>
        <v>44594</v>
      </c>
      <c r="B1566" s="5">
        <f>TITRES_STAT!D1569</f>
        <v>3.08</v>
      </c>
      <c r="C1566" s="2">
        <f t="shared" si="216"/>
        <v>8.0000000000000071E-2</v>
      </c>
      <c r="D1566" s="2">
        <f t="shared" si="217"/>
        <v>8.0000000000000071E-2</v>
      </c>
      <c r="E1566" s="2">
        <f t="shared" si="218"/>
        <v>0</v>
      </c>
      <c r="F1566" s="2">
        <f t="shared" si="222"/>
        <v>3.9108873338581374E-2</v>
      </c>
      <c r="G1566" s="2">
        <f t="shared" si="222"/>
        <v>3.152682916754833E-3</v>
      </c>
      <c r="H1566" s="2">
        <f t="shared" si="220"/>
        <v>12.404949806635647</v>
      </c>
      <c r="I1566" s="2">
        <f t="shared" si="221"/>
        <v>92.540069045950588</v>
      </c>
    </row>
    <row r="1567" spans="1:9" ht="13.5" x14ac:dyDescent="0.25">
      <c r="A1567" s="3">
        <f>TITRES_STAT!B1570</f>
        <v>44595</v>
      </c>
      <c r="B1567" s="5">
        <f>TITRES_STAT!D1570</f>
        <v>3.14</v>
      </c>
      <c r="C1567" s="2">
        <f t="shared" si="216"/>
        <v>6.0000000000000053E-2</v>
      </c>
      <c r="D1567" s="2">
        <f t="shared" si="217"/>
        <v>6.0000000000000053E-2</v>
      </c>
      <c r="E1567" s="2">
        <f t="shared" si="218"/>
        <v>0</v>
      </c>
      <c r="F1567" s="2">
        <f t="shared" si="222"/>
        <v>4.0601096671539848E-2</v>
      </c>
      <c r="G1567" s="2">
        <f t="shared" si="222"/>
        <v>2.9274912798437735E-3</v>
      </c>
      <c r="H1567" s="2">
        <f t="shared" si="220"/>
        <v>13.868904393015489</v>
      </c>
      <c r="I1567" s="2">
        <f t="shared" si="221"/>
        <v>93.274554912938044</v>
      </c>
    </row>
    <row r="1568" spans="1:9" ht="13.5" x14ac:dyDescent="0.25">
      <c r="A1568" s="3">
        <f>TITRES_STAT!B1571</f>
        <v>44596</v>
      </c>
      <c r="B1568" s="5">
        <f>TITRES_STAT!D1571</f>
        <v>3.28</v>
      </c>
      <c r="C1568" s="2">
        <f t="shared" si="216"/>
        <v>0.13999999999999968</v>
      </c>
      <c r="D1568" s="2">
        <f t="shared" si="217"/>
        <v>0.13999999999999968</v>
      </c>
      <c r="E1568" s="2">
        <f t="shared" si="218"/>
        <v>0</v>
      </c>
      <c r="F1568" s="2">
        <f t="shared" si="222"/>
        <v>4.7701018337858406E-2</v>
      </c>
      <c r="G1568" s="2">
        <f t="shared" si="222"/>
        <v>2.7183847598549328E-3</v>
      </c>
      <c r="H1568" s="2">
        <f t="shared" si="220"/>
        <v>17.547559507508414</v>
      </c>
      <c r="I1568" s="2">
        <f t="shared" si="221"/>
        <v>94.608455092999264</v>
      </c>
    </row>
    <row r="1569" spans="1:9" ht="13.5" x14ac:dyDescent="0.25">
      <c r="A1569" s="3">
        <f>TITRES_STAT!B1572</f>
        <v>44599</v>
      </c>
      <c r="B1569" s="5">
        <f>TITRES_STAT!D1572</f>
        <v>3.42</v>
      </c>
      <c r="C1569" s="2">
        <f t="shared" si="216"/>
        <v>0.14000000000000012</v>
      </c>
      <c r="D1569" s="2">
        <f t="shared" si="217"/>
        <v>0.14000000000000012</v>
      </c>
      <c r="E1569" s="2">
        <f t="shared" si="218"/>
        <v>0</v>
      </c>
      <c r="F1569" s="2">
        <f t="shared" si="222"/>
        <v>5.4293802742297101E-2</v>
      </c>
      <c r="G1569" s="2">
        <f t="shared" si="222"/>
        <v>2.5242144198652948E-3</v>
      </c>
      <c r="H1569" s="2">
        <f t="shared" si="220"/>
        <v>21.509188092346964</v>
      </c>
      <c r="I1569" s="2">
        <f t="shared" si="221"/>
        <v>95.557369746534761</v>
      </c>
    </row>
    <row r="1570" spans="1:9" ht="13.5" x14ac:dyDescent="0.25">
      <c r="A1570" s="3">
        <f>TITRES_STAT!B1573</f>
        <v>44600</v>
      </c>
      <c r="B1570" s="5">
        <f>TITRES_STAT!D1573</f>
        <v>3.57</v>
      </c>
      <c r="C1570" s="2">
        <f t="shared" si="216"/>
        <v>0.14999999999999991</v>
      </c>
      <c r="D1570" s="2">
        <f t="shared" si="217"/>
        <v>0.14999999999999991</v>
      </c>
      <c r="E1570" s="2">
        <f t="shared" si="218"/>
        <v>0</v>
      </c>
      <c r="F1570" s="2">
        <f t="shared" si="222"/>
        <v>6.112995968927587E-2</v>
      </c>
      <c r="G1570" s="2">
        <f t="shared" si="222"/>
        <v>2.3439133898749166E-3</v>
      </c>
      <c r="H1570" s="2">
        <f t="shared" si="220"/>
        <v>26.0802979979299</v>
      </c>
      <c r="I1570" s="2">
        <f t="shared" si="221"/>
        <v>96.307278449903166</v>
      </c>
    </row>
    <row r="1571" spans="1:9" ht="13.5" x14ac:dyDescent="0.25">
      <c r="A1571" s="3">
        <f>TITRES_STAT!B1574</f>
        <v>44601</v>
      </c>
      <c r="B1571" s="5">
        <f>TITRES_STAT!D1574</f>
        <v>3.7</v>
      </c>
      <c r="C1571" s="2">
        <f t="shared" si="216"/>
        <v>0.13000000000000034</v>
      </c>
      <c r="D1571" s="2">
        <f t="shared" si="217"/>
        <v>0.13000000000000034</v>
      </c>
      <c r="E1571" s="2">
        <f t="shared" si="218"/>
        <v>0</v>
      </c>
      <c r="F1571" s="2">
        <f t="shared" si="222"/>
        <v>6.6049248282899042E-2</v>
      </c>
      <c r="G1571" s="2">
        <f t="shared" si="222"/>
        <v>2.1764910048838512E-3</v>
      </c>
      <c r="H1571" s="2">
        <f t="shared" si="220"/>
        <v>30.346667243140651</v>
      </c>
      <c r="I1571" s="2">
        <f t="shared" si="221"/>
        <v>96.809868199883923</v>
      </c>
    </row>
    <row r="1572" spans="1:9" ht="13.5" x14ac:dyDescent="0.25">
      <c r="A1572" s="3">
        <f>TITRES_STAT!B1575</f>
        <v>44602</v>
      </c>
      <c r="B1572" s="5">
        <f>TITRES_STAT!D1575</f>
        <v>3.79</v>
      </c>
      <c r="C1572" s="2">
        <f t="shared" si="216"/>
        <v>8.9999999999999858E-2</v>
      </c>
      <c r="D1572" s="2">
        <f t="shared" si="217"/>
        <v>8.9999999999999858E-2</v>
      </c>
      <c r="E1572" s="2">
        <f t="shared" si="218"/>
        <v>0</v>
      </c>
      <c r="F1572" s="2">
        <f t="shared" si="222"/>
        <v>6.7760016262691958E-2</v>
      </c>
      <c r="G1572" s="2">
        <f t="shared" si="222"/>
        <v>2.021027361677862E-3</v>
      </c>
      <c r="H1572" s="2">
        <f t="shared" si="220"/>
        <v>33.527510585723796</v>
      </c>
      <c r="I1572" s="2">
        <f t="shared" si="221"/>
        <v>97.103758762111639</v>
      </c>
    </row>
    <row r="1573" spans="1:9" ht="13.5" x14ac:dyDescent="0.25">
      <c r="A1573" s="3">
        <f>TITRES_STAT!B1576</f>
        <v>44603</v>
      </c>
      <c r="B1573" s="5">
        <f>TITRES_STAT!D1576</f>
        <v>3.83</v>
      </c>
      <c r="C1573" s="2">
        <f t="shared" si="216"/>
        <v>4.0000000000000036E-2</v>
      </c>
      <c r="D1573" s="2">
        <f t="shared" si="217"/>
        <v>4.0000000000000036E-2</v>
      </c>
      <c r="E1573" s="2">
        <f t="shared" si="218"/>
        <v>0</v>
      </c>
      <c r="F1573" s="2">
        <f t="shared" si="222"/>
        <v>6.5777157958213955E-2</v>
      </c>
      <c r="G1573" s="2">
        <f t="shared" si="222"/>
        <v>1.8766682644151577E-3</v>
      </c>
      <c r="H1573" s="2">
        <f t="shared" si="220"/>
        <v>35.049965518925987</v>
      </c>
      <c r="I1573" s="2">
        <f t="shared" si="221"/>
        <v>97.226072242773697</v>
      </c>
    </row>
    <row r="1574" spans="1:9" ht="13.5" x14ac:dyDescent="0.25">
      <c r="A1574" s="3">
        <f>TITRES_STAT!B1577</f>
        <v>44606</v>
      </c>
      <c r="B1574" s="5">
        <f>TITRES_STAT!D1577</f>
        <v>3.66</v>
      </c>
      <c r="C1574" s="2">
        <f t="shared" si="216"/>
        <v>-0.16999999999999993</v>
      </c>
      <c r="D1574" s="2">
        <f t="shared" si="217"/>
        <v>0</v>
      </c>
      <c r="E1574" s="2">
        <f t="shared" si="218"/>
        <v>0.16999999999999993</v>
      </c>
      <c r="F1574" s="2">
        <f t="shared" si="222"/>
        <v>6.1078789532627242E-2</v>
      </c>
      <c r="G1574" s="2">
        <f t="shared" si="222"/>
        <v>1.3885477674099783E-2</v>
      </c>
      <c r="H1574" s="2">
        <f t="shared" si="220"/>
        <v>4.3987532129741496</v>
      </c>
      <c r="I1574" s="2">
        <f t="shared" si="221"/>
        <v>81.477204818386127</v>
      </c>
    </row>
    <row r="1575" spans="1:9" ht="13.5" x14ac:dyDescent="0.25">
      <c r="A1575" s="3">
        <f>TITRES_STAT!B1578</f>
        <v>44607</v>
      </c>
      <c r="B1575" s="5">
        <f>TITRES_STAT!D1578</f>
        <v>3.5</v>
      </c>
      <c r="C1575" s="2">
        <f t="shared" si="216"/>
        <v>-0.16000000000000014</v>
      </c>
      <c r="D1575" s="2">
        <f t="shared" si="217"/>
        <v>0</v>
      </c>
      <c r="E1575" s="2">
        <f t="shared" si="218"/>
        <v>0.16000000000000014</v>
      </c>
      <c r="F1575" s="2">
        <f t="shared" si="222"/>
        <v>5.6716018851725294E-2</v>
      </c>
      <c r="G1575" s="2">
        <f t="shared" si="222"/>
        <v>2.432222926880695E-2</v>
      </c>
      <c r="H1575" s="2">
        <f t="shared" si="220"/>
        <v>2.3318593959832086</v>
      </c>
      <c r="I1575" s="2">
        <f t="shared" si="221"/>
        <v>69.986728695527475</v>
      </c>
    </row>
    <row r="1576" spans="1:9" ht="13.5" x14ac:dyDescent="0.25">
      <c r="A1576" s="3">
        <f>TITRES_STAT!B1579</f>
        <v>44608</v>
      </c>
      <c r="B1576" s="5">
        <f>TITRES_STAT!D1579</f>
        <v>3.35</v>
      </c>
      <c r="C1576" s="2">
        <f t="shared" si="216"/>
        <v>-0.14999999999999991</v>
      </c>
      <c r="D1576" s="2">
        <f t="shared" si="217"/>
        <v>0</v>
      </c>
      <c r="E1576" s="2">
        <f t="shared" si="218"/>
        <v>0.14999999999999991</v>
      </c>
      <c r="F1576" s="2">
        <f t="shared" si="222"/>
        <v>5.2664874648030637E-2</v>
      </c>
      <c r="G1576" s="2">
        <f t="shared" si="222"/>
        <v>3.3299212892463591E-2</v>
      </c>
      <c r="H1576" s="2">
        <f t="shared" si="220"/>
        <v>1.5815651504468431</v>
      </c>
      <c r="I1576" s="2">
        <f t="shared" si="221"/>
        <v>61.263809289224788</v>
      </c>
    </row>
    <row r="1577" spans="1:9" ht="13.5" x14ac:dyDescent="0.25">
      <c r="A1577" s="3">
        <f>TITRES_STAT!B1580</f>
        <v>44609</v>
      </c>
      <c r="B1577" s="5">
        <f>TITRES_STAT!D1580</f>
        <v>3.2</v>
      </c>
      <c r="C1577" s="2">
        <f t="shared" si="216"/>
        <v>-0.14999999999999991</v>
      </c>
      <c r="D1577" s="2">
        <f t="shared" si="217"/>
        <v>0</v>
      </c>
      <c r="E1577" s="2">
        <f t="shared" si="218"/>
        <v>0.14999999999999991</v>
      </c>
      <c r="F1577" s="2">
        <f t="shared" si="222"/>
        <v>4.8903097887457017E-2</v>
      </c>
      <c r="G1577" s="2">
        <f t="shared" si="222"/>
        <v>4.1634983400144758E-2</v>
      </c>
      <c r="H1577" s="2">
        <f t="shared" si="220"/>
        <v>1.1745674885338608</v>
      </c>
      <c r="I1577" s="2">
        <f t="shared" si="221"/>
        <v>54.013843889746511</v>
      </c>
    </row>
    <row r="1578" spans="1:9" ht="13.5" x14ac:dyDescent="0.25">
      <c r="A1578" s="3">
        <f>TITRES_STAT!B1581</f>
        <v>44610</v>
      </c>
      <c r="B1578" s="5">
        <f>TITRES_STAT!D1581</f>
        <v>3.06</v>
      </c>
      <c r="C1578" s="2">
        <f t="shared" si="216"/>
        <v>-0.14000000000000012</v>
      </c>
      <c r="D1578" s="2">
        <f t="shared" si="217"/>
        <v>0</v>
      </c>
      <c r="E1578" s="2">
        <f t="shared" si="218"/>
        <v>0.14000000000000012</v>
      </c>
      <c r="F1578" s="2">
        <f t="shared" si="222"/>
        <v>4.541001946692437E-2</v>
      </c>
      <c r="G1578" s="2">
        <f t="shared" si="222"/>
        <v>4.8661056014420147E-2</v>
      </c>
      <c r="H1578" s="2">
        <f t="shared" si="220"/>
        <v>0.93319017683191319</v>
      </c>
      <c r="I1578" s="2">
        <f t="shared" si="221"/>
        <v>48.272031795713609</v>
      </c>
    </row>
    <row r="1579" spans="1:9" ht="13.5" x14ac:dyDescent="0.25">
      <c r="A1579" s="3">
        <f>TITRES_STAT!B1582</f>
        <v>44613</v>
      </c>
      <c r="B1579" s="5">
        <f>TITRES_STAT!D1582</f>
        <v>2.93</v>
      </c>
      <c r="C1579" s="2">
        <f t="shared" si="216"/>
        <v>-0.12999999999999989</v>
      </c>
      <c r="D1579" s="2">
        <f t="shared" si="217"/>
        <v>0</v>
      </c>
      <c r="E1579" s="2">
        <f t="shared" si="218"/>
        <v>0.12999999999999989</v>
      </c>
      <c r="F1579" s="2">
        <f t="shared" si="222"/>
        <v>4.2166446647858347E-2</v>
      </c>
      <c r="G1579" s="2">
        <f t="shared" si="222"/>
        <v>5.4470980584818703E-2</v>
      </c>
      <c r="H1579" s="2">
        <f t="shared" si="220"/>
        <v>0.77410845545913154</v>
      </c>
      <c r="I1579" s="2">
        <f t="shared" si="221"/>
        <v>43.633660223934598</v>
      </c>
    </row>
    <row r="1580" spans="1:9" ht="13.5" x14ac:dyDescent="0.25">
      <c r="A1580" s="3">
        <f>TITRES_STAT!B1583</f>
        <v>44614</v>
      </c>
      <c r="B1580" s="5">
        <f>TITRES_STAT!D1583</f>
        <v>2.95</v>
      </c>
      <c r="C1580" s="2">
        <f t="shared" si="216"/>
        <v>2.0000000000000018E-2</v>
      </c>
      <c r="D1580" s="2">
        <f t="shared" si="217"/>
        <v>2.0000000000000018E-2</v>
      </c>
      <c r="E1580" s="2">
        <f t="shared" si="218"/>
        <v>0</v>
      </c>
      <c r="F1580" s="2">
        <f t="shared" si="222"/>
        <v>4.0583129030154187E-2</v>
      </c>
      <c r="G1580" s="2">
        <f t="shared" si="222"/>
        <v>5.0580196257331657E-2</v>
      </c>
      <c r="H1580" s="2">
        <f t="shared" si="220"/>
        <v>0.80235214635553365</v>
      </c>
      <c r="I1580" s="2">
        <f t="shared" si="221"/>
        <v>44.51694681186131</v>
      </c>
    </row>
    <row r="1581" spans="1:9" ht="13.5" x14ac:dyDescent="0.25">
      <c r="A1581" s="3">
        <f>TITRES_STAT!B1584</f>
        <v>44615</v>
      </c>
      <c r="B1581" s="5">
        <f>TITRES_STAT!D1584</f>
        <v>2.94</v>
      </c>
      <c r="C1581" s="2">
        <f t="shared" si="216"/>
        <v>-1.0000000000000231E-2</v>
      </c>
      <c r="D1581" s="2">
        <f t="shared" si="217"/>
        <v>0</v>
      </c>
      <c r="E1581" s="2">
        <f t="shared" si="218"/>
        <v>1.0000000000000231E-2</v>
      </c>
      <c r="F1581" s="2">
        <f t="shared" ref="F1581:G1596" si="223">((F1580*13)+D1581)/14</f>
        <v>3.7684334099428889E-2</v>
      </c>
      <c r="G1581" s="2">
        <f t="shared" si="223"/>
        <v>4.7681610810379416E-2</v>
      </c>
      <c r="H1581" s="2">
        <f t="shared" si="220"/>
        <v>0.79033265569177658</v>
      </c>
      <c r="I1581" s="2">
        <f t="shared" si="221"/>
        <v>44.144458471400426</v>
      </c>
    </row>
    <row r="1582" spans="1:9" ht="13.5" x14ac:dyDescent="0.25">
      <c r="A1582" s="3">
        <f>TITRES_STAT!B1585</f>
        <v>44616</v>
      </c>
      <c r="B1582" s="5">
        <f>TITRES_STAT!D1585</f>
        <v>2.83</v>
      </c>
      <c r="C1582" s="2">
        <f t="shared" si="216"/>
        <v>-0.10999999999999988</v>
      </c>
      <c r="D1582" s="2">
        <f t="shared" si="217"/>
        <v>0</v>
      </c>
      <c r="E1582" s="2">
        <f t="shared" si="218"/>
        <v>0.10999999999999988</v>
      </c>
      <c r="F1582" s="2">
        <f t="shared" si="223"/>
        <v>3.4992595949469678E-2</v>
      </c>
      <c r="G1582" s="2">
        <f t="shared" si="223"/>
        <v>5.2132924323923739E-2</v>
      </c>
      <c r="H1582" s="2">
        <f t="shared" si="220"/>
        <v>0.67121874330405851</v>
      </c>
      <c r="I1582" s="2">
        <f t="shared" si="221"/>
        <v>40.163428395796664</v>
      </c>
    </row>
    <row r="1583" spans="1:9" ht="13.5" x14ac:dyDescent="0.25">
      <c r="A1583" s="3">
        <f>TITRES_STAT!B1586</f>
        <v>44617</v>
      </c>
      <c r="B1583" s="5">
        <f>TITRES_STAT!D1586</f>
        <v>2.81</v>
      </c>
      <c r="C1583" s="2">
        <f t="shared" si="216"/>
        <v>-2.0000000000000018E-2</v>
      </c>
      <c r="D1583" s="2">
        <f t="shared" si="217"/>
        <v>0</v>
      </c>
      <c r="E1583" s="2">
        <f t="shared" si="218"/>
        <v>2.0000000000000018E-2</v>
      </c>
      <c r="F1583" s="2">
        <f t="shared" si="223"/>
        <v>3.2493124810221839E-2</v>
      </c>
      <c r="G1583" s="2">
        <f t="shared" si="223"/>
        <v>4.9837715443643474E-2</v>
      </c>
      <c r="H1583" s="2">
        <f t="shared" si="220"/>
        <v>0.65197861741806939</v>
      </c>
      <c r="I1583" s="2">
        <f t="shared" si="221"/>
        <v>39.466528836618217</v>
      </c>
    </row>
    <row r="1584" spans="1:9" ht="13.5" x14ac:dyDescent="0.25">
      <c r="A1584" s="3">
        <f>TITRES_STAT!B1587</f>
        <v>44620</v>
      </c>
      <c r="B1584" s="5">
        <f>TITRES_STAT!D1587</f>
        <v>2.88</v>
      </c>
      <c r="C1584" s="2">
        <f t="shared" si="216"/>
        <v>6.999999999999984E-2</v>
      </c>
      <c r="D1584" s="2">
        <f t="shared" si="217"/>
        <v>6.999999999999984E-2</v>
      </c>
      <c r="E1584" s="2">
        <f t="shared" si="218"/>
        <v>0</v>
      </c>
      <c r="F1584" s="2">
        <f t="shared" si="223"/>
        <v>3.5172187323777408E-2</v>
      </c>
      <c r="G1584" s="2">
        <f t="shared" si="223"/>
        <v>4.6277878626240374E-2</v>
      </c>
      <c r="H1584" s="2">
        <f t="shared" si="220"/>
        <v>0.76002159925788293</v>
      </c>
      <c r="I1584" s="2">
        <f t="shared" si="221"/>
        <v>43.182515463352708</v>
      </c>
    </row>
    <row r="1585" spans="1:9" ht="13.5" x14ac:dyDescent="0.25">
      <c r="A1585" s="3">
        <f>TITRES_STAT!B1588</f>
        <v>44621</v>
      </c>
      <c r="B1585" s="5">
        <f>TITRES_STAT!D1588</f>
        <v>2.88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3.2659888229221876E-2</v>
      </c>
      <c r="G1585" s="2">
        <f t="shared" si="223"/>
        <v>4.2972315867223207E-2</v>
      </c>
      <c r="H1585" s="2">
        <f t="shared" si="220"/>
        <v>0.76002159925788282</v>
      </c>
      <c r="I1585" s="2">
        <f t="shared" si="221"/>
        <v>43.182515463352708</v>
      </c>
    </row>
    <row r="1586" spans="1:9" ht="13.5" x14ac:dyDescent="0.25">
      <c r="A1586" s="3">
        <f>TITRES_STAT!B1589</f>
        <v>44622</v>
      </c>
      <c r="B1586" s="5">
        <f>TITRES_STAT!D1589</f>
        <v>2.88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3.0327039069991742E-2</v>
      </c>
      <c r="G1586" s="2">
        <f t="shared" si="223"/>
        <v>3.9902864733850123E-2</v>
      </c>
      <c r="H1586" s="2">
        <f t="shared" si="220"/>
        <v>0.76002159925788282</v>
      </c>
      <c r="I1586" s="2">
        <f t="shared" si="221"/>
        <v>43.182515463352708</v>
      </c>
    </row>
    <row r="1587" spans="1:9" ht="13.5" x14ac:dyDescent="0.25">
      <c r="A1587" s="3">
        <f>TITRES_STAT!B1590</f>
        <v>44623</v>
      </c>
      <c r="B1587" s="5">
        <f>TITRES_STAT!D1590</f>
        <v>2.88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2.8160821993563762E-2</v>
      </c>
      <c r="G1587" s="2">
        <f t="shared" si="223"/>
        <v>3.7052660110003688E-2</v>
      </c>
      <c r="H1587" s="2">
        <f t="shared" si="220"/>
        <v>0.76002159925788282</v>
      </c>
      <c r="I1587" s="2">
        <f t="shared" si="221"/>
        <v>43.182515463352708</v>
      </c>
    </row>
    <row r="1588" spans="1:9" ht="13.5" x14ac:dyDescent="0.25">
      <c r="A1588" s="3">
        <f>TITRES_STAT!B1591</f>
        <v>44624</v>
      </c>
      <c r="B1588" s="5">
        <f>TITRES_STAT!D1591</f>
        <v>2.88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2.6149334708309206E-2</v>
      </c>
      <c r="G1588" s="2">
        <f t="shared" si="223"/>
        <v>3.4406041530717711E-2</v>
      </c>
      <c r="H1588" s="2">
        <f t="shared" si="220"/>
        <v>0.76002159925788271</v>
      </c>
      <c r="I1588" s="2">
        <f t="shared" si="221"/>
        <v>43.182515463352701</v>
      </c>
    </row>
    <row r="1589" spans="1:9" ht="13.5" x14ac:dyDescent="0.25">
      <c r="A1589" s="3">
        <f>TITRES_STAT!B1592</f>
        <v>44627</v>
      </c>
      <c r="B1589" s="5">
        <f>TITRES_STAT!D1592</f>
        <v>2.88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2.4281525086287118E-2</v>
      </c>
      <c r="G1589" s="2">
        <f t="shared" si="223"/>
        <v>3.1948467135666445E-2</v>
      </c>
      <c r="H1589" s="2">
        <f t="shared" si="220"/>
        <v>0.76002159925788271</v>
      </c>
      <c r="I1589" s="2">
        <f t="shared" si="221"/>
        <v>43.182515463352701</v>
      </c>
    </row>
    <row r="1590" spans="1:9" ht="13.5" x14ac:dyDescent="0.25">
      <c r="A1590" s="3">
        <f>TITRES_STAT!B1593</f>
        <v>44628</v>
      </c>
      <c r="B1590" s="5">
        <f>TITRES_STAT!D1593</f>
        <v>2.88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2.254713043726661E-2</v>
      </c>
      <c r="G1590" s="2">
        <f t="shared" si="223"/>
        <v>2.9666433768833128E-2</v>
      </c>
      <c r="H1590" s="2">
        <f t="shared" si="220"/>
        <v>0.76002159925788271</v>
      </c>
      <c r="I1590" s="2">
        <f t="shared" si="221"/>
        <v>43.182515463352701</v>
      </c>
    </row>
    <row r="1591" spans="1:9" ht="13.5" x14ac:dyDescent="0.25">
      <c r="A1591" s="3">
        <f>TITRES_STAT!B1594</f>
        <v>44629</v>
      </c>
      <c r="B1591" s="5">
        <f>TITRES_STAT!D1594</f>
        <v>2.88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2.0936621120318997E-2</v>
      </c>
      <c r="G1591" s="2">
        <f t="shared" si="223"/>
        <v>2.7547402785345048E-2</v>
      </c>
      <c r="H1591" s="2">
        <f t="shared" si="220"/>
        <v>0.76002159925788271</v>
      </c>
      <c r="I1591" s="2">
        <f t="shared" si="221"/>
        <v>43.182515463352701</v>
      </c>
    </row>
    <row r="1592" spans="1:9" ht="13.5" x14ac:dyDescent="0.25">
      <c r="A1592" s="3">
        <f>TITRES_STAT!B1595</f>
        <v>44630</v>
      </c>
      <c r="B1592" s="5">
        <f>TITRES_STAT!D1595</f>
        <v>2.77</v>
      </c>
      <c r="C1592" s="2">
        <f t="shared" si="216"/>
        <v>-0.10999999999999988</v>
      </c>
      <c r="D1592" s="2">
        <f t="shared" si="217"/>
        <v>0</v>
      </c>
      <c r="E1592" s="2">
        <f t="shared" si="218"/>
        <v>0.10999999999999988</v>
      </c>
      <c r="F1592" s="2">
        <f t="shared" si="223"/>
        <v>1.9441148183153352E-2</v>
      </c>
      <c r="G1592" s="2">
        <f t="shared" si="223"/>
        <v>3.3436874014963251E-2</v>
      </c>
      <c r="H1592" s="2">
        <f t="shared" si="220"/>
        <v>0.5814284007067555</v>
      </c>
      <c r="I1592" s="2">
        <f t="shared" si="221"/>
        <v>36.766027500638643</v>
      </c>
    </row>
    <row r="1593" spans="1:9" ht="13.5" x14ac:dyDescent="0.25">
      <c r="A1593" s="3">
        <f>TITRES_STAT!B1596</f>
        <v>44631</v>
      </c>
      <c r="B1593" s="5">
        <f>TITRES_STAT!D1596</f>
        <v>2.77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1.8052494741499541E-2</v>
      </c>
      <c r="G1593" s="2">
        <f t="shared" si="223"/>
        <v>3.1048525871037302E-2</v>
      </c>
      <c r="H1593" s="2">
        <f t="shared" si="220"/>
        <v>0.5814284007067555</v>
      </c>
      <c r="I1593" s="2">
        <f t="shared" si="221"/>
        <v>36.766027500638643</v>
      </c>
    </row>
    <row r="1594" spans="1:9" ht="13.5" x14ac:dyDescent="0.25">
      <c r="A1594" s="3">
        <f>TITRES_STAT!B1597</f>
        <v>44634</v>
      </c>
      <c r="B1594" s="5">
        <f>TITRES_STAT!D1597</f>
        <v>2.77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1.6763030831392432E-2</v>
      </c>
      <c r="G1594" s="2">
        <f t="shared" si="223"/>
        <v>2.8830774023106066E-2</v>
      </c>
      <c r="H1594" s="2">
        <f t="shared" si="220"/>
        <v>0.5814284007067555</v>
      </c>
      <c r="I1594" s="2">
        <f t="shared" si="221"/>
        <v>36.766027500638643</v>
      </c>
    </row>
    <row r="1595" spans="1:9" ht="13.5" x14ac:dyDescent="0.25">
      <c r="A1595" s="3">
        <f>TITRES_STAT!B1598</f>
        <v>44635</v>
      </c>
      <c r="B1595" s="5">
        <f>TITRES_STAT!D1598</f>
        <v>2.77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1.5565671486292973E-2</v>
      </c>
      <c r="G1595" s="2">
        <f t="shared" si="223"/>
        <v>2.6771433021455633E-2</v>
      </c>
      <c r="H1595" s="2">
        <f t="shared" si="220"/>
        <v>0.5814284007067555</v>
      </c>
      <c r="I1595" s="2">
        <f t="shared" si="221"/>
        <v>36.766027500638643</v>
      </c>
    </row>
    <row r="1596" spans="1:9" ht="13.5" x14ac:dyDescent="0.25">
      <c r="A1596" s="3">
        <f>TITRES_STAT!B1599</f>
        <v>44636</v>
      </c>
      <c r="B1596" s="5">
        <f>TITRES_STAT!D1599</f>
        <v>2.77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1.4453837808700618E-2</v>
      </c>
      <c r="G1596" s="2">
        <f t="shared" si="223"/>
        <v>2.4859187805637374E-2</v>
      </c>
      <c r="H1596" s="2">
        <f t="shared" si="220"/>
        <v>0.5814284007067555</v>
      </c>
      <c r="I1596" s="2">
        <f t="shared" si="221"/>
        <v>36.766027500638643</v>
      </c>
    </row>
    <row r="1597" spans="1:9" ht="13.5" x14ac:dyDescent="0.25">
      <c r="A1597" s="3">
        <f>TITRES_STAT!B1600</f>
        <v>44637</v>
      </c>
      <c r="B1597" s="5">
        <f>TITRES_STAT!D1600</f>
        <v>2.65</v>
      </c>
      <c r="C1597" s="2">
        <f t="shared" si="216"/>
        <v>-0.12000000000000011</v>
      </c>
      <c r="D1597" s="2">
        <f t="shared" si="217"/>
        <v>0</v>
      </c>
      <c r="E1597" s="2">
        <f t="shared" si="218"/>
        <v>0.12000000000000011</v>
      </c>
      <c r="F1597" s="2">
        <f t="shared" ref="F1597:G1612" si="224">((F1596*13)+D1597)/14</f>
        <v>1.342142082236486E-2</v>
      </c>
      <c r="G1597" s="2">
        <f t="shared" si="224"/>
        <v>3.1654960105234713E-2</v>
      </c>
      <c r="H1597" s="2">
        <f t="shared" si="220"/>
        <v>0.42399108315873024</v>
      </c>
      <c r="I1597" s="2">
        <f t="shared" si="221"/>
        <v>29.77484116109936</v>
      </c>
    </row>
    <row r="1598" spans="1:9" ht="13.5" x14ac:dyDescent="0.25">
      <c r="A1598" s="3">
        <f>TITRES_STAT!B1601</f>
        <v>44638</v>
      </c>
      <c r="B1598" s="5">
        <f>TITRES_STAT!D1601</f>
        <v>2.65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1.2462747906481655E-2</v>
      </c>
      <c r="G1598" s="2">
        <f t="shared" si="224"/>
        <v>2.9393891526289375E-2</v>
      </c>
      <c r="H1598" s="2">
        <f t="shared" si="220"/>
        <v>0.42399108315873024</v>
      </c>
      <c r="I1598" s="2">
        <f t="shared" si="221"/>
        <v>29.77484116109936</v>
      </c>
    </row>
    <row r="1599" spans="1:9" ht="13.5" x14ac:dyDescent="0.25">
      <c r="A1599" s="3">
        <f>TITRES_STAT!B1602</f>
        <v>44641</v>
      </c>
      <c r="B1599" s="5">
        <f>TITRES_STAT!D1602</f>
        <v>2.66</v>
      </c>
      <c r="C1599" s="2">
        <f t="shared" si="216"/>
        <v>1.0000000000000231E-2</v>
      </c>
      <c r="D1599" s="2">
        <f t="shared" si="217"/>
        <v>1.0000000000000231E-2</v>
      </c>
      <c r="E1599" s="2">
        <f t="shared" si="218"/>
        <v>0</v>
      </c>
      <c r="F1599" s="2">
        <f t="shared" si="224"/>
        <v>1.2286837341732982E-2</v>
      </c>
      <c r="G1599" s="2">
        <f t="shared" si="224"/>
        <v>2.7294327845840134E-2</v>
      </c>
      <c r="H1599" s="2">
        <f t="shared" si="220"/>
        <v>0.4501608323579066</v>
      </c>
      <c r="I1599" s="2">
        <f t="shared" si="221"/>
        <v>31.042131487302825</v>
      </c>
    </row>
    <row r="1600" spans="1:9" ht="13.5" x14ac:dyDescent="0.25">
      <c r="A1600" s="3">
        <f>TITRES_STAT!B1603</f>
        <v>44642</v>
      </c>
      <c r="B1600" s="5">
        <f>TITRES_STAT!D1603</f>
        <v>2.66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1.1409206103037769E-2</v>
      </c>
      <c r="G1600" s="2">
        <f t="shared" si="224"/>
        <v>2.5344732999708696E-2</v>
      </c>
      <c r="H1600" s="2">
        <f t="shared" si="220"/>
        <v>0.4501608323579066</v>
      </c>
      <c r="I1600" s="2">
        <f t="shared" si="221"/>
        <v>31.042131487302825</v>
      </c>
    </row>
    <row r="1601" spans="1:9" ht="13.5" x14ac:dyDescent="0.25">
      <c r="A1601" s="3">
        <f>TITRES_STAT!B1604</f>
        <v>44643</v>
      </c>
      <c r="B1601" s="5">
        <f>TITRES_STAT!D1604</f>
        <v>2.66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1.0594262809963643E-2</v>
      </c>
      <c r="G1601" s="2">
        <f t="shared" si="224"/>
        <v>2.3534394928300929E-2</v>
      </c>
      <c r="H1601" s="2">
        <f t="shared" si="220"/>
        <v>0.45016083235790666</v>
      </c>
      <c r="I1601" s="2">
        <f t="shared" si="221"/>
        <v>31.042131487302839</v>
      </c>
    </row>
    <row r="1602" spans="1:9" ht="13.5" x14ac:dyDescent="0.25">
      <c r="A1602" s="3">
        <f>TITRES_STAT!B1605</f>
        <v>44644</v>
      </c>
      <c r="B1602" s="5">
        <f>TITRES_STAT!D1605</f>
        <v>2.66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9.8375297521090966E-3</v>
      </c>
      <c r="G1602" s="2">
        <f t="shared" si="224"/>
        <v>2.1853366719136576E-2</v>
      </c>
      <c r="H1602" s="2">
        <f t="shared" si="220"/>
        <v>0.45016083235790666</v>
      </c>
      <c r="I1602" s="2">
        <f t="shared" si="221"/>
        <v>31.042131487302839</v>
      </c>
    </row>
    <row r="1603" spans="1:9" ht="13.5" x14ac:dyDescent="0.25">
      <c r="A1603" s="3">
        <f>TITRES_STAT!B1606</f>
        <v>44645</v>
      </c>
      <c r="B1603" s="5">
        <f>TITRES_STAT!D1606</f>
        <v>2.66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9.1348490555298745E-3</v>
      </c>
      <c r="G1603" s="2">
        <f t="shared" si="224"/>
        <v>2.0292411953483965E-2</v>
      </c>
      <c r="H1603" s="2">
        <f t="shared" si="220"/>
        <v>0.45016083235790655</v>
      </c>
      <c r="I1603" s="2">
        <f t="shared" si="221"/>
        <v>31.042131487302825</v>
      </c>
    </row>
    <row r="1604" spans="1:9" ht="13.5" x14ac:dyDescent="0.25">
      <c r="A1604" s="3">
        <f>TITRES_STAT!B1607</f>
        <v>44648</v>
      </c>
      <c r="B1604" s="5">
        <f>TITRES_STAT!D1607</f>
        <v>2.66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8.4823598372777403E-3</v>
      </c>
      <c r="G1604" s="2">
        <f t="shared" si="224"/>
        <v>1.8842953956806539E-2</v>
      </c>
      <c r="H1604" s="2">
        <f t="shared" si="220"/>
        <v>0.45016083235790655</v>
      </c>
      <c r="I1604" s="2">
        <f t="shared" si="221"/>
        <v>31.042131487302825</v>
      </c>
    </row>
    <row r="1605" spans="1:9" ht="13.5" x14ac:dyDescent="0.25">
      <c r="A1605" s="3">
        <f>TITRES_STAT!B1608</f>
        <v>44649</v>
      </c>
      <c r="B1605" s="5">
        <f>TITRES_STAT!D1608</f>
        <v>2.77</v>
      </c>
      <c r="C1605" s="2">
        <f t="shared" si="225"/>
        <v>0.10999999999999988</v>
      </c>
      <c r="D1605" s="2">
        <f t="shared" si="226"/>
        <v>0.10999999999999988</v>
      </c>
      <c r="E1605" s="2">
        <f t="shared" si="227"/>
        <v>0</v>
      </c>
      <c r="F1605" s="2">
        <f t="shared" si="224"/>
        <v>1.5733619848900749E-2</v>
      </c>
      <c r="G1605" s="2">
        <f t="shared" si="224"/>
        <v>1.74970286741775E-2</v>
      </c>
      <c r="H1605" s="2">
        <f t="shared" si="220"/>
        <v>0.89921666940631884</v>
      </c>
      <c r="I1605" s="2">
        <f t="shared" si="221"/>
        <v>47.346713194519687</v>
      </c>
    </row>
    <row r="1606" spans="1:9" ht="13.5" x14ac:dyDescent="0.25">
      <c r="A1606" s="3">
        <f>TITRES_STAT!B1609</f>
        <v>44650</v>
      </c>
      <c r="B1606" s="5">
        <f>TITRES_STAT!D1609</f>
        <v>2.77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1.4609789859693552E-2</v>
      </c>
      <c r="G1606" s="2">
        <f t="shared" si="224"/>
        <v>1.6247240911736249E-2</v>
      </c>
      <c r="H1606" s="2">
        <f t="shared" si="220"/>
        <v>0.89921666940631884</v>
      </c>
      <c r="I1606" s="2">
        <f t="shared" si="221"/>
        <v>47.346713194519687</v>
      </c>
    </row>
    <row r="1607" spans="1:9" ht="13.5" x14ac:dyDescent="0.25">
      <c r="A1607" s="3">
        <f>TITRES_STAT!B1610</f>
        <v>44651</v>
      </c>
      <c r="B1607" s="5">
        <f>TITRES_STAT!D1610</f>
        <v>2.89</v>
      </c>
      <c r="C1607" s="2">
        <f t="shared" si="225"/>
        <v>0.12000000000000011</v>
      </c>
      <c r="D1607" s="2">
        <f t="shared" si="226"/>
        <v>0.12000000000000011</v>
      </c>
      <c r="E1607" s="2">
        <f t="shared" si="227"/>
        <v>0</v>
      </c>
      <c r="F1607" s="2">
        <f t="shared" si="224"/>
        <v>2.2137662012572591E-2</v>
      </c>
      <c r="G1607" s="2">
        <f t="shared" si="224"/>
        <v>1.5086723703755089E-2</v>
      </c>
      <c r="H1607" s="2">
        <f t="shared" si="220"/>
        <v>1.467360471847345</v>
      </c>
      <c r="I1607" s="2">
        <f t="shared" si="221"/>
        <v>59.470859186972099</v>
      </c>
    </row>
    <row r="1608" spans="1:9" ht="13.5" x14ac:dyDescent="0.25">
      <c r="A1608" s="3">
        <f>TITRES_STAT!B1611</f>
        <v>44652</v>
      </c>
      <c r="B1608" s="5">
        <f>TITRES_STAT!D1611</f>
        <v>2.95</v>
      </c>
      <c r="C1608" s="2">
        <f t="shared" si="225"/>
        <v>6.0000000000000053E-2</v>
      </c>
      <c r="D1608" s="2">
        <f t="shared" si="226"/>
        <v>6.0000000000000053E-2</v>
      </c>
      <c r="E1608" s="2">
        <f t="shared" si="227"/>
        <v>0</v>
      </c>
      <c r="F1608" s="2">
        <f t="shared" si="224"/>
        <v>2.4842114725960266E-2</v>
      </c>
      <c r="G1608" s="2">
        <f t="shared" si="224"/>
        <v>1.4009100582058297E-2</v>
      </c>
      <c r="H1608" s="2">
        <f t="shared" si="220"/>
        <v>1.7732840577771283</v>
      </c>
      <c r="I1608" s="2">
        <f t="shared" si="221"/>
        <v>63.941667021245188</v>
      </c>
    </row>
    <row r="1609" spans="1:9" ht="13.5" x14ac:dyDescent="0.25">
      <c r="A1609" s="3">
        <f>TITRES_STAT!B1612</f>
        <v>44655</v>
      </c>
      <c r="B1609" s="5">
        <f>TITRES_STAT!D1612</f>
        <v>3</v>
      </c>
      <c r="C1609" s="2">
        <f t="shared" si="225"/>
        <v>4.9999999999999822E-2</v>
      </c>
      <c r="D1609" s="2">
        <f t="shared" si="226"/>
        <v>4.9999999999999822E-2</v>
      </c>
      <c r="E1609" s="2">
        <f t="shared" si="227"/>
        <v>0</v>
      </c>
      <c r="F1609" s="2">
        <f t="shared" si="224"/>
        <v>2.6639106531248808E-2</v>
      </c>
      <c r="G1609" s="2">
        <f t="shared" si="224"/>
        <v>1.3008450540482705E-2</v>
      </c>
      <c r="H1609" s="2">
        <f t="shared" si="220"/>
        <v>2.0478308656628301</v>
      </c>
      <c r="I1609" s="2">
        <f t="shared" si="221"/>
        <v>67.189780401986837</v>
      </c>
    </row>
    <row r="1610" spans="1:9" ht="13.5" x14ac:dyDescent="0.25">
      <c r="A1610" s="3">
        <f>TITRES_STAT!B1613</f>
        <v>44656</v>
      </c>
      <c r="B1610" s="5">
        <f>TITRES_STAT!D1613</f>
        <v>3.13</v>
      </c>
      <c r="C1610" s="2">
        <f t="shared" si="225"/>
        <v>0.12999999999999989</v>
      </c>
      <c r="D1610" s="2">
        <f t="shared" si="226"/>
        <v>0.12999999999999989</v>
      </c>
      <c r="E1610" s="2">
        <f t="shared" si="227"/>
        <v>0</v>
      </c>
      <c r="F1610" s="2">
        <f t="shared" si="224"/>
        <v>3.4022027493302458E-2</v>
      </c>
      <c r="G1610" s="2">
        <f t="shared" si="224"/>
        <v>1.2079275501876799E-2</v>
      </c>
      <c r="H1610" s="2">
        <f t="shared" si="220"/>
        <v>2.8165619277427969</v>
      </c>
      <c r="I1610" s="2">
        <f t="shared" si="221"/>
        <v>73.798407600019658</v>
      </c>
    </row>
    <row r="1611" spans="1:9" ht="13.5" x14ac:dyDescent="0.25">
      <c r="A1611" s="3">
        <f>TITRES_STAT!B1614</f>
        <v>44657</v>
      </c>
      <c r="B1611" s="5">
        <f>TITRES_STAT!D1614</f>
        <v>3.27</v>
      </c>
      <c r="C1611" s="2">
        <f t="shared" si="225"/>
        <v>0.14000000000000012</v>
      </c>
      <c r="D1611" s="2">
        <f t="shared" si="226"/>
        <v>0.14000000000000012</v>
      </c>
      <c r="E1611" s="2">
        <f t="shared" si="227"/>
        <v>0</v>
      </c>
      <c r="F1611" s="2">
        <f t="shared" si="224"/>
        <v>4.1591882672352289E-2</v>
      </c>
      <c r="G1611" s="2">
        <f t="shared" si="224"/>
        <v>1.1216470108885599E-2</v>
      </c>
      <c r="H1611" s="2">
        <f t="shared" si="220"/>
        <v>3.7081080115751859</v>
      </c>
      <c r="I1611" s="2">
        <f t="shared" si="221"/>
        <v>78.760045488730597</v>
      </c>
    </row>
    <row r="1612" spans="1:9" ht="13.5" x14ac:dyDescent="0.25">
      <c r="A1612" s="3">
        <f>TITRES_STAT!B1615</f>
        <v>44658</v>
      </c>
      <c r="B1612" s="5">
        <f>TITRES_STAT!D1615</f>
        <v>3.41</v>
      </c>
      <c r="C1612" s="2">
        <f t="shared" si="225"/>
        <v>0.14000000000000012</v>
      </c>
      <c r="D1612" s="2">
        <f t="shared" si="226"/>
        <v>0.14000000000000012</v>
      </c>
      <c r="E1612" s="2">
        <f t="shared" si="227"/>
        <v>0</v>
      </c>
      <c r="F1612" s="2">
        <f t="shared" si="224"/>
        <v>4.8621033910041418E-2</v>
      </c>
      <c r="G1612" s="2">
        <f t="shared" si="224"/>
        <v>1.0415293672536628E-2</v>
      </c>
      <c r="H1612" s="2">
        <f t="shared" si="220"/>
        <v>4.668234563394682</v>
      </c>
      <c r="I1612" s="2">
        <f t="shared" si="221"/>
        <v>82.357822549229439</v>
      </c>
    </row>
    <row r="1613" spans="1:9" ht="13.5" x14ac:dyDescent="0.25">
      <c r="A1613" s="3">
        <f>TITRES_STAT!B1616</f>
        <v>44659</v>
      </c>
      <c r="B1613" s="5">
        <f>TITRES_STAT!D1616</f>
        <v>3.55</v>
      </c>
      <c r="C1613" s="2">
        <f t="shared" si="225"/>
        <v>0.13999999999999968</v>
      </c>
      <c r="D1613" s="2">
        <f t="shared" si="226"/>
        <v>0.13999999999999968</v>
      </c>
      <c r="E1613" s="2">
        <f t="shared" si="227"/>
        <v>0</v>
      </c>
      <c r="F1613" s="2">
        <f t="shared" ref="F1613:G1628" si="228">((F1612*13)+D1613)/14</f>
        <v>5.5148102916467004E-2</v>
      </c>
      <c r="G1613" s="2">
        <f t="shared" si="228"/>
        <v>9.6713441244982972E-3</v>
      </c>
      <c r="H1613" s="2">
        <f t="shared" si="220"/>
        <v>5.7022170038156741</v>
      </c>
      <c r="I1613" s="2">
        <f t="shared" si="221"/>
        <v>85.079563979640099</v>
      </c>
    </row>
    <row r="1614" spans="1:9" ht="13.5" x14ac:dyDescent="0.25">
      <c r="A1614" s="3">
        <f>TITRES_STAT!B1617</f>
        <v>44662</v>
      </c>
      <c r="B1614" s="5">
        <f>TITRES_STAT!D1617</f>
        <v>3.7</v>
      </c>
      <c r="C1614" s="2">
        <f t="shared" si="225"/>
        <v>0.15000000000000036</v>
      </c>
      <c r="D1614" s="2">
        <f t="shared" si="226"/>
        <v>0.15000000000000036</v>
      </c>
      <c r="E1614" s="2">
        <f t="shared" si="227"/>
        <v>0</v>
      </c>
      <c r="F1614" s="2">
        <f t="shared" si="228"/>
        <v>6.1923238422433677E-2</v>
      </c>
      <c r="G1614" s="2">
        <f t="shared" si="228"/>
        <v>8.9805338298912761E-3</v>
      </c>
      <c r="H1614" s="2">
        <f t="shared" si="220"/>
        <v>6.8952736658399019</v>
      </c>
      <c r="I1614" s="2">
        <f t="shared" si="221"/>
        <v>87.334194578629337</v>
      </c>
    </row>
    <row r="1615" spans="1:9" ht="13.5" x14ac:dyDescent="0.25">
      <c r="A1615" s="3">
        <f>TITRES_STAT!B1618</f>
        <v>44663</v>
      </c>
      <c r="B1615" s="5">
        <f>TITRES_STAT!D1618</f>
        <v>3.83</v>
      </c>
      <c r="C1615" s="2">
        <f t="shared" si="225"/>
        <v>0.12999999999999989</v>
      </c>
      <c r="D1615" s="2">
        <f t="shared" si="226"/>
        <v>0.12999999999999989</v>
      </c>
      <c r="E1615" s="2">
        <f t="shared" si="227"/>
        <v>0</v>
      </c>
      <c r="F1615" s="2">
        <f t="shared" si="228"/>
        <v>6.6785864249402693E-2</v>
      </c>
      <c r="G1615" s="2">
        <f t="shared" si="228"/>
        <v>8.3390671277561845E-3</v>
      </c>
      <c r="H1615" s="2">
        <f t="shared" si="220"/>
        <v>8.0087932170625127</v>
      </c>
      <c r="I1615" s="2">
        <f t="shared" si="221"/>
        <v>88.899734116374034</v>
      </c>
    </row>
    <row r="1616" spans="1:9" ht="13.5" x14ac:dyDescent="0.25">
      <c r="A1616" s="3">
        <f>TITRES_STAT!B1619</f>
        <v>44664</v>
      </c>
      <c r="B1616" s="5">
        <f>TITRES_STAT!D1619</f>
        <v>3.83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6.2015445374445359E-2</v>
      </c>
      <c r="G1616" s="2">
        <f t="shared" si="228"/>
        <v>7.7434194757735999E-3</v>
      </c>
      <c r="H1616" s="2">
        <f t="shared" si="220"/>
        <v>8.0087932170625127</v>
      </c>
      <c r="I1616" s="2">
        <f t="shared" si="221"/>
        <v>88.899734116374034</v>
      </c>
    </row>
    <row r="1617" spans="1:9" ht="13.5" x14ac:dyDescent="0.25">
      <c r="A1617" s="3">
        <f>TITRES_STAT!B1620</f>
        <v>44665</v>
      </c>
      <c r="B1617" s="5">
        <f>TITRES_STAT!D1620</f>
        <v>3.66</v>
      </c>
      <c r="C1617" s="2">
        <f t="shared" si="225"/>
        <v>-0.16999999999999993</v>
      </c>
      <c r="D1617" s="2">
        <f t="shared" si="226"/>
        <v>0</v>
      </c>
      <c r="E1617" s="2">
        <f t="shared" si="227"/>
        <v>0.16999999999999993</v>
      </c>
      <c r="F1617" s="2">
        <f t="shared" si="228"/>
        <v>5.7585770704842117E-2</v>
      </c>
      <c r="G1617" s="2">
        <f t="shared" si="228"/>
        <v>1.9333175227504051E-2</v>
      </c>
      <c r="H1617" s="2">
        <f t="shared" ref="H1617:H1680" si="229">F1617/G1617</f>
        <v>2.978598705447959</v>
      </c>
      <c r="I1617" s="2">
        <f t="shared" ref="I1617:I1680" si="230">IF(G1617=0,100,100-(100/(1+H1617)))</f>
        <v>74.865522410423452</v>
      </c>
    </row>
    <row r="1618" spans="1:9" ht="13.5" x14ac:dyDescent="0.25">
      <c r="A1618" s="3">
        <f>TITRES_STAT!B1621</f>
        <v>44666</v>
      </c>
      <c r="B1618" s="5">
        <f>TITRES_STAT!D1621</f>
        <v>3.66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5.3472501368781962E-2</v>
      </c>
      <c r="G1618" s="2">
        <f t="shared" si="228"/>
        <v>1.7952234139825191E-2</v>
      </c>
      <c r="H1618" s="2">
        <f t="shared" si="229"/>
        <v>2.9785987054479586</v>
      </c>
      <c r="I1618" s="2">
        <f t="shared" si="230"/>
        <v>74.865522410423452</v>
      </c>
    </row>
    <row r="1619" spans="1:9" ht="13.5" x14ac:dyDescent="0.25">
      <c r="A1619" s="3">
        <f>TITRES_STAT!B1622</f>
        <v>44669</v>
      </c>
      <c r="B1619" s="5">
        <f>TITRES_STAT!D1622</f>
        <v>3.66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4.9653036985297536E-2</v>
      </c>
      <c r="G1619" s="2">
        <f t="shared" si="228"/>
        <v>1.6669931701266249E-2</v>
      </c>
      <c r="H1619" s="2">
        <f t="shared" si="229"/>
        <v>2.9785987054479586</v>
      </c>
      <c r="I1619" s="2">
        <f t="shared" si="230"/>
        <v>74.865522410423452</v>
      </c>
    </row>
    <row r="1620" spans="1:9" ht="13.5" x14ac:dyDescent="0.25">
      <c r="A1620" s="3">
        <f>TITRES_STAT!B1623</f>
        <v>44670</v>
      </c>
      <c r="B1620" s="5">
        <f>TITRES_STAT!D1623</f>
        <v>3.5</v>
      </c>
      <c r="C1620" s="2">
        <f t="shared" si="225"/>
        <v>-0.16000000000000014</v>
      </c>
      <c r="D1620" s="2">
        <f t="shared" si="226"/>
        <v>0</v>
      </c>
      <c r="E1620" s="2">
        <f t="shared" si="227"/>
        <v>0.16000000000000014</v>
      </c>
      <c r="F1620" s="2">
        <f t="shared" si="228"/>
        <v>4.6106391486347709E-2</v>
      </c>
      <c r="G1620" s="2">
        <f t="shared" si="228"/>
        <v>2.6907793722604385E-2</v>
      </c>
      <c r="H1620" s="2">
        <f t="shared" si="229"/>
        <v>1.7134957983424404</v>
      </c>
      <c r="I1620" s="2">
        <f t="shared" si="230"/>
        <v>63.147169764889348</v>
      </c>
    </row>
    <row r="1621" spans="1:9" ht="13.5" x14ac:dyDescent="0.25">
      <c r="A1621" s="3">
        <f>TITRES_STAT!B1624</f>
        <v>44671</v>
      </c>
      <c r="B1621" s="5">
        <f>TITRES_STAT!D1624</f>
        <v>3.65</v>
      </c>
      <c r="C1621" s="2">
        <f t="shared" si="225"/>
        <v>0.14999999999999991</v>
      </c>
      <c r="D1621" s="2">
        <f t="shared" si="226"/>
        <v>0.14999999999999991</v>
      </c>
      <c r="E1621" s="2">
        <f t="shared" si="227"/>
        <v>0</v>
      </c>
      <c r="F1621" s="2">
        <f t="shared" si="228"/>
        <v>5.3527363523037157E-2</v>
      </c>
      <c r="G1621" s="2">
        <f t="shared" si="228"/>
        <v>2.4985808456704072E-2</v>
      </c>
      <c r="H1621" s="2">
        <f t="shared" si="229"/>
        <v>2.1423106486944574</v>
      </c>
      <c r="I1621" s="2">
        <f t="shared" si="230"/>
        <v>68.176284530764889</v>
      </c>
    </row>
    <row r="1622" spans="1:9" ht="13.5" x14ac:dyDescent="0.25">
      <c r="A1622" s="3">
        <f>TITRES_STAT!B1625</f>
        <v>44672</v>
      </c>
      <c r="B1622" s="5">
        <f>TITRES_STAT!D1625</f>
        <v>3.65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4.970398041424879E-2</v>
      </c>
      <c r="G1622" s="2">
        <f t="shared" si="228"/>
        <v>2.320110785265378E-2</v>
      </c>
      <c r="H1622" s="2">
        <f t="shared" si="229"/>
        <v>2.1423106486944574</v>
      </c>
      <c r="I1622" s="2">
        <f t="shared" si="230"/>
        <v>68.176284530764889</v>
      </c>
    </row>
    <row r="1623" spans="1:9" ht="13.5" x14ac:dyDescent="0.25">
      <c r="A1623" s="3">
        <f>TITRES_STAT!B1626</f>
        <v>44673</v>
      </c>
      <c r="B1623" s="5">
        <f>TITRES_STAT!D1626</f>
        <v>3.65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4.6153696098945304E-2</v>
      </c>
      <c r="G1623" s="2">
        <f t="shared" si="228"/>
        <v>2.154388586317851E-2</v>
      </c>
      <c r="H1623" s="2">
        <f t="shared" si="229"/>
        <v>2.1423106486944574</v>
      </c>
      <c r="I1623" s="2">
        <f t="shared" si="230"/>
        <v>68.176284530764889</v>
      </c>
    </row>
    <row r="1624" spans="1:9" ht="13.5" x14ac:dyDescent="0.25">
      <c r="A1624" s="3">
        <f>TITRES_STAT!B1627</f>
        <v>44676</v>
      </c>
      <c r="B1624" s="5">
        <f>TITRES_STAT!D1627</f>
        <v>3.65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4.2857003520449209E-2</v>
      </c>
      <c r="G1624" s="2">
        <f t="shared" si="228"/>
        <v>2.0005036872951472E-2</v>
      </c>
      <c r="H1624" s="2">
        <f t="shared" si="229"/>
        <v>2.1423106486944574</v>
      </c>
      <c r="I1624" s="2">
        <f t="shared" si="230"/>
        <v>68.176284530764889</v>
      </c>
    </row>
    <row r="1625" spans="1:9" ht="13.5" x14ac:dyDescent="0.25">
      <c r="A1625" s="3">
        <f>TITRES_STAT!B1628</f>
        <v>44677</v>
      </c>
      <c r="B1625" s="5">
        <f>TITRES_STAT!D1628</f>
        <v>3.65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3.9795788983274259E-2</v>
      </c>
      <c r="G1625" s="2">
        <f t="shared" si="228"/>
        <v>1.8576105667740653E-2</v>
      </c>
      <c r="H1625" s="2">
        <f t="shared" si="229"/>
        <v>2.142310648694457</v>
      </c>
      <c r="I1625" s="2">
        <f t="shared" si="230"/>
        <v>68.176284530764889</v>
      </c>
    </row>
    <row r="1626" spans="1:9" ht="13.5" x14ac:dyDescent="0.25">
      <c r="A1626" s="3">
        <f>TITRES_STAT!B1629</f>
        <v>44678</v>
      </c>
      <c r="B1626" s="5">
        <f>TITRES_STAT!D1629</f>
        <v>3.65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3.6953232627326096E-2</v>
      </c>
      <c r="G1626" s="2">
        <f t="shared" si="228"/>
        <v>1.724924097718775E-2</v>
      </c>
      <c r="H1626" s="2">
        <f t="shared" si="229"/>
        <v>2.142310648694457</v>
      </c>
      <c r="I1626" s="2">
        <f t="shared" si="230"/>
        <v>68.176284530764889</v>
      </c>
    </row>
    <row r="1627" spans="1:9" ht="13.5" x14ac:dyDescent="0.25">
      <c r="A1627" s="3">
        <f>TITRES_STAT!B1630</f>
        <v>44679</v>
      </c>
      <c r="B1627" s="5">
        <f>TITRES_STAT!D1630</f>
        <v>3.65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3.431371601108852E-2</v>
      </c>
      <c r="G1627" s="2">
        <f t="shared" si="228"/>
        <v>1.6017152335960055E-2</v>
      </c>
      <c r="H1627" s="2">
        <f t="shared" si="229"/>
        <v>2.142310648694457</v>
      </c>
      <c r="I1627" s="2">
        <f t="shared" si="230"/>
        <v>68.176284530764889</v>
      </c>
    </row>
    <row r="1628" spans="1:9" ht="13.5" x14ac:dyDescent="0.25">
      <c r="A1628" s="3">
        <f>TITRES_STAT!B1631</f>
        <v>44680</v>
      </c>
      <c r="B1628" s="5">
        <f>TITRES_STAT!D1631</f>
        <v>3.65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3.1862736296010767E-2</v>
      </c>
      <c r="G1628" s="2">
        <f t="shared" si="228"/>
        <v>1.4873070026248622E-2</v>
      </c>
      <c r="H1628" s="2">
        <f t="shared" si="229"/>
        <v>2.142310648694457</v>
      </c>
      <c r="I1628" s="2">
        <f t="shared" si="230"/>
        <v>68.176284530764889</v>
      </c>
    </row>
    <row r="1629" spans="1:9" ht="13.5" x14ac:dyDescent="0.25">
      <c r="A1629" s="3">
        <f>TITRES_STAT!B1632</f>
        <v>44685</v>
      </c>
      <c r="B1629" s="5">
        <f>TITRES_STAT!D1632</f>
        <v>3.64</v>
      </c>
      <c r="C1629" s="2">
        <f t="shared" si="225"/>
        <v>-9.9999999999997868E-3</v>
      </c>
      <c r="D1629" s="2">
        <f t="shared" si="226"/>
        <v>0</v>
      </c>
      <c r="E1629" s="2">
        <f t="shared" si="227"/>
        <v>9.9999999999997868E-3</v>
      </c>
      <c r="F1629" s="2">
        <f t="shared" ref="F1629:G1644" si="231">((F1628*13)+D1629)/14</f>
        <v>2.9586826560581425E-2</v>
      </c>
      <c r="G1629" s="2">
        <f t="shared" si="231"/>
        <v>1.4524993595802277E-2</v>
      </c>
      <c r="H1629" s="2">
        <f t="shared" si="229"/>
        <v>2.0369596974646527</v>
      </c>
      <c r="I1629" s="2">
        <f t="shared" si="230"/>
        <v>67.072332213205499</v>
      </c>
    </row>
    <row r="1630" spans="1:9" ht="13.5" x14ac:dyDescent="0.25">
      <c r="A1630" s="3">
        <f>TITRES_STAT!B1633</f>
        <v>44686</v>
      </c>
      <c r="B1630" s="5">
        <f>TITRES_STAT!D1633</f>
        <v>3.64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2.7473481806254179E-2</v>
      </c>
      <c r="G1630" s="2">
        <f t="shared" si="231"/>
        <v>1.3487494053244972E-2</v>
      </c>
      <c r="H1630" s="2">
        <f t="shared" si="229"/>
        <v>2.0369596974646527</v>
      </c>
      <c r="I1630" s="2">
        <f t="shared" si="230"/>
        <v>67.072332213205499</v>
      </c>
    </row>
    <row r="1631" spans="1:9" ht="13.5" x14ac:dyDescent="0.25">
      <c r="A1631" s="3">
        <f>TITRES_STAT!B1634</f>
        <v>44687</v>
      </c>
      <c r="B1631" s="5">
        <f>TITRES_STAT!D1634</f>
        <v>3.64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2.5511090248664596E-2</v>
      </c>
      <c r="G1631" s="2">
        <f t="shared" si="231"/>
        <v>1.2524101620870332E-2</v>
      </c>
      <c r="H1631" s="2">
        <f t="shared" si="229"/>
        <v>2.0369596974646527</v>
      </c>
      <c r="I1631" s="2">
        <f t="shared" si="230"/>
        <v>67.072332213205499</v>
      </c>
    </row>
    <row r="1632" spans="1:9" ht="13.5" x14ac:dyDescent="0.25">
      <c r="A1632" s="3">
        <f>TITRES_STAT!B1635</f>
        <v>44690</v>
      </c>
      <c r="B1632" s="5">
        <f>TITRES_STAT!D1635</f>
        <v>3.64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2.3688869516617122E-2</v>
      </c>
      <c r="G1632" s="2">
        <f t="shared" si="231"/>
        <v>1.162952293366531E-2</v>
      </c>
      <c r="H1632" s="2">
        <f t="shared" si="229"/>
        <v>2.0369596974646522</v>
      </c>
      <c r="I1632" s="2">
        <f t="shared" si="230"/>
        <v>67.072332213205499</v>
      </c>
    </row>
    <row r="1633" spans="1:9" ht="13.5" x14ac:dyDescent="0.25">
      <c r="A1633" s="3">
        <f>TITRES_STAT!B1636</f>
        <v>44691</v>
      </c>
      <c r="B1633" s="5">
        <f>TITRES_STAT!D1636</f>
        <v>3.64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2.1996807408287328E-2</v>
      </c>
      <c r="G1633" s="2">
        <f t="shared" si="231"/>
        <v>1.0798842724117788E-2</v>
      </c>
      <c r="H1633" s="2">
        <f t="shared" si="229"/>
        <v>2.0369596974646522</v>
      </c>
      <c r="I1633" s="2">
        <f t="shared" si="230"/>
        <v>67.072332213205499</v>
      </c>
    </row>
    <row r="1634" spans="1:9" ht="13.5" x14ac:dyDescent="0.25">
      <c r="A1634" s="3">
        <f>TITRES_STAT!B1637</f>
        <v>44692</v>
      </c>
      <c r="B1634" s="5">
        <f>TITRES_STAT!D1637</f>
        <v>3.64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2.042560687912395E-2</v>
      </c>
      <c r="G1634" s="2">
        <f t="shared" si="231"/>
        <v>1.0027496815252232E-2</v>
      </c>
      <c r="H1634" s="2">
        <f t="shared" si="229"/>
        <v>2.0369596974646522</v>
      </c>
      <c r="I1634" s="2">
        <f t="shared" si="230"/>
        <v>67.072332213205499</v>
      </c>
    </row>
    <row r="1635" spans="1:9" ht="13.5" x14ac:dyDescent="0.25">
      <c r="A1635" s="3">
        <f>TITRES_STAT!B1638</f>
        <v>44693</v>
      </c>
      <c r="B1635" s="5">
        <f>TITRES_STAT!D1638</f>
        <v>3.48</v>
      </c>
      <c r="C1635" s="2">
        <f t="shared" si="225"/>
        <v>-0.16000000000000014</v>
      </c>
      <c r="D1635" s="2">
        <f t="shared" si="226"/>
        <v>0</v>
      </c>
      <c r="E1635" s="2">
        <f t="shared" si="227"/>
        <v>0.16000000000000014</v>
      </c>
      <c r="F1635" s="2">
        <f t="shared" si="231"/>
        <v>1.8966634959186525E-2</v>
      </c>
      <c r="G1635" s="2">
        <f t="shared" si="231"/>
        <v>2.0739818471305654E-2</v>
      </c>
      <c r="H1635" s="2">
        <f t="shared" si="229"/>
        <v>0.91450342178392752</v>
      </c>
      <c r="I1635" s="2">
        <f t="shared" si="230"/>
        <v>47.767134358621128</v>
      </c>
    </row>
    <row r="1636" spans="1:9" ht="13.5" x14ac:dyDescent="0.25">
      <c r="A1636" s="3">
        <f>TITRES_STAT!B1639</f>
        <v>44694</v>
      </c>
      <c r="B1636" s="5">
        <f>TITRES_STAT!D1639</f>
        <v>3.48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1.761187531924463E-2</v>
      </c>
      <c r="G1636" s="2">
        <f t="shared" si="231"/>
        <v>1.9258402866212394E-2</v>
      </c>
      <c r="H1636" s="2">
        <f t="shared" si="229"/>
        <v>0.91450342178392741</v>
      </c>
      <c r="I1636" s="2">
        <f t="shared" si="230"/>
        <v>47.767134358621121</v>
      </c>
    </row>
    <row r="1637" spans="1:9" ht="13.5" x14ac:dyDescent="0.25">
      <c r="A1637" s="3">
        <f>TITRES_STAT!B1640</f>
        <v>44697</v>
      </c>
      <c r="B1637" s="5">
        <f>TITRES_STAT!D1640</f>
        <v>3.48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1.6353884225012872E-2</v>
      </c>
      <c r="G1637" s="2">
        <f t="shared" si="231"/>
        <v>1.7882802661482938E-2</v>
      </c>
      <c r="H1637" s="2">
        <f t="shared" si="229"/>
        <v>0.91450342178392752</v>
      </c>
      <c r="I1637" s="2">
        <f t="shared" si="230"/>
        <v>47.767134358621128</v>
      </c>
    </row>
    <row r="1638" spans="1:9" ht="13.5" x14ac:dyDescent="0.25">
      <c r="A1638" s="3">
        <f>TITRES_STAT!B1641</f>
        <v>44698</v>
      </c>
      <c r="B1638" s="5">
        <f>TITRES_STAT!D1641</f>
        <v>3.6</v>
      </c>
      <c r="C1638" s="2">
        <f t="shared" si="225"/>
        <v>0.12000000000000011</v>
      </c>
      <c r="D1638" s="2">
        <f t="shared" si="226"/>
        <v>0.12000000000000011</v>
      </c>
      <c r="E1638" s="2">
        <f t="shared" si="227"/>
        <v>0</v>
      </c>
      <c r="F1638" s="2">
        <f t="shared" si="231"/>
        <v>2.3757178208940528E-2</v>
      </c>
      <c r="G1638" s="2">
        <f t="shared" si="231"/>
        <v>1.6605459614234156E-2</v>
      </c>
      <c r="H1638" s="2">
        <f t="shared" si="229"/>
        <v>1.4306847724091862</v>
      </c>
      <c r="I1638" s="2">
        <f t="shared" si="230"/>
        <v>58.859330039376324</v>
      </c>
    </row>
    <row r="1639" spans="1:9" ht="13.5" x14ac:dyDescent="0.25">
      <c r="A1639" s="3">
        <f>TITRES_STAT!B1642</f>
        <v>44699</v>
      </c>
      <c r="B1639" s="5">
        <f>TITRES_STAT!D1642</f>
        <v>3.44</v>
      </c>
      <c r="C1639" s="2">
        <f t="shared" si="225"/>
        <v>-0.16000000000000014</v>
      </c>
      <c r="D1639" s="2">
        <f t="shared" si="226"/>
        <v>0</v>
      </c>
      <c r="E1639" s="2">
        <f t="shared" si="227"/>
        <v>0.16000000000000014</v>
      </c>
      <c r="F1639" s="2">
        <f t="shared" si="231"/>
        <v>2.206023690830192E-2</v>
      </c>
      <c r="G1639" s="2">
        <f t="shared" si="231"/>
        <v>2.6847926784646012E-2</v>
      </c>
      <c r="H1639" s="2">
        <f t="shared" si="229"/>
        <v>0.8216737584712831</v>
      </c>
      <c r="I1639" s="2">
        <f t="shared" si="230"/>
        <v>45.105428710836648</v>
      </c>
    </row>
    <row r="1640" spans="1:9" ht="13.5" x14ac:dyDescent="0.25">
      <c r="A1640" s="3">
        <f>TITRES_STAT!B1643</f>
        <v>44700</v>
      </c>
      <c r="B1640" s="5">
        <f>TITRES_STAT!D1643</f>
        <v>3.29</v>
      </c>
      <c r="C1640" s="2">
        <f t="shared" si="225"/>
        <v>-0.14999999999999991</v>
      </c>
      <c r="D1640" s="2">
        <f t="shared" si="226"/>
        <v>0</v>
      </c>
      <c r="E1640" s="2">
        <f t="shared" si="227"/>
        <v>0.14999999999999991</v>
      </c>
      <c r="F1640" s="2">
        <f t="shared" si="231"/>
        <v>2.0484505700566067E-2</v>
      </c>
      <c r="G1640" s="2">
        <f t="shared" si="231"/>
        <v>3.5644503442885576E-2</v>
      </c>
      <c r="H1640" s="2">
        <f t="shared" si="229"/>
        <v>0.57468904661244902</v>
      </c>
      <c r="I1640" s="2">
        <f t="shared" si="230"/>
        <v>36.495398748644966</v>
      </c>
    </row>
    <row r="1641" spans="1:9" ht="13.5" x14ac:dyDescent="0.25">
      <c r="A1641" s="3">
        <f>TITRES_STAT!B1644</f>
        <v>44701</v>
      </c>
      <c r="B1641" s="5">
        <f>TITRES_STAT!D1644</f>
        <v>3.15</v>
      </c>
      <c r="C1641" s="2">
        <f t="shared" si="225"/>
        <v>-0.14000000000000012</v>
      </c>
      <c r="D1641" s="2">
        <f t="shared" si="226"/>
        <v>0</v>
      </c>
      <c r="E1641" s="2">
        <f t="shared" si="227"/>
        <v>0.14000000000000012</v>
      </c>
      <c r="F1641" s="2">
        <f t="shared" si="231"/>
        <v>1.9021326721954203E-2</v>
      </c>
      <c r="G1641" s="2">
        <f t="shared" si="231"/>
        <v>4.3098467482679474E-2</v>
      </c>
      <c r="H1641" s="2">
        <f t="shared" si="229"/>
        <v>0.44134577939687863</v>
      </c>
      <c r="I1641" s="2">
        <f t="shared" si="230"/>
        <v>30.620395584851039</v>
      </c>
    </row>
    <row r="1642" spans="1:9" ht="13.5" x14ac:dyDescent="0.25">
      <c r="A1642" s="3">
        <f>TITRES_STAT!B1645</f>
        <v>44704</v>
      </c>
      <c r="B1642" s="5">
        <f>TITRES_STAT!D1645</f>
        <v>3.01</v>
      </c>
      <c r="C1642" s="2">
        <f t="shared" si="225"/>
        <v>-0.14000000000000012</v>
      </c>
      <c r="D1642" s="2">
        <f t="shared" si="226"/>
        <v>0</v>
      </c>
      <c r="E1642" s="2">
        <f t="shared" si="227"/>
        <v>0.14000000000000012</v>
      </c>
      <c r="F1642" s="2">
        <f t="shared" si="231"/>
        <v>1.7662660527528903E-2</v>
      </c>
      <c r="G1642" s="2">
        <f t="shared" si="231"/>
        <v>5.0020005519630949E-2</v>
      </c>
      <c r="H1642" s="2">
        <f t="shared" si="229"/>
        <v>0.35311192679890813</v>
      </c>
      <c r="I1642" s="2">
        <f t="shared" si="230"/>
        <v>26.096283670654955</v>
      </c>
    </row>
    <row r="1643" spans="1:9" ht="13.5" x14ac:dyDescent="0.25">
      <c r="A1643" s="3">
        <f>TITRES_STAT!B1646</f>
        <v>44705</v>
      </c>
      <c r="B1643" s="5">
        <f>TITRES_STAT!D1646</f>
        <v>3.14</v>
      </c>
      <c r="C1643" s="2">
        <f t="shared" si="225"/>
        <v>0.13000000000000034</v>
      </c>
      <c r="D1643" s="2">
        <f t="shared" si="226"/>
        <v>0.13000000000000034</v>
      </c>
      <c r="E1643" s="2">
        <f t="shared" si="227"/>
        <v>0</v>
      </c>
      <c r="F1643" s="2">
        <f t="shared" si="231"/>
        <v>2.5686756204134003E-2</v>
      </c>
      <c r="G1643" s="2">
        <f t="shared" si="231"/>
        <v>4.6447147982514446E-2</v>
      </c>
      <c r="H1643" s="2">
        <f t="shared" si="229"/>
        <v>0.55303193672524464</v>
      </c>
      <c r="I1643" s="2">
        <f t="shared" si="230"/>
        <v>35.609823832173035</v>
      </c>
    </row>
    <row r="1644" spans="1:9" ht="13.5" x14ac:dyDescent="0.25">
      <c r="A1644" s="3">
        <f>TITRES_STAT!B1647</f>
        <v>44706</v>
      </c>
      <c r="B1644" s="5">
        <f>TITRES_STAT!D1647</f>
        <v>3.28</v>
      </c>
      <c r="C1644" s="2">
        <f t="shared" si="225"/>
        <v>0.13999999999999968</v>
      </c>
      <c r="D1644" s="2">
        <f t="shared" si="226"/>
        <v>0.13999999999999968</v>
      </c>
      <c r="E1644" s="2">
        <f t="shared" si="227"/>
        <v>0</v>
      </c>
      <c r="F1644" s="2">
        <f t="shared" si="231"/>
        <v>3.3851987903838691E-2</v>
      </c>
      <c r="G1644" s="2">
        <f t="shared" si="231"/>
        <v>4.3129494555191987E-2</v>
      </c>
      <c r="H1644" s="2">
        <f t="shared" si="229"/>
        <v>0.7848918298942491</v>
      </c>
      <c r="I1644" s="2">
        <f t="shared" si="230"/>
        <v>43.974195900753955</v>
      </c>
    </row>
    <row r="1645" spans="1:9" ht="13.5" x14ac:dyDescent="0.25">
      <c r="A1645" s="3">
        <f>TITRES_STAT!B1648</f>
        <v>44707</v>
      </c>
      <c r="B1645" s="5">
        <f>TITRES_STAT!D1648</f>
        <v>3.42</v>
      </c>
      <c r="C1645" s="2">
        <f t="shared" si="225"/>
        <v>0.14000000000000012</v>
      </c>
      <c r="D1645" s="2">
        <f t="shared" si="226"/>
        <v>0.14000000000000012</v>
      </c>
      <c r="E1645" s="2">
        <f t="shared" si="227"/>
        <v>0</v>
      </c>
      <c r="F1645" s="2">
        <f t="shared" ref="F1645:G1660" si="232">((F1644*13)+D1645)/14</f>
        <v>4.1433988767850219E-2</v>
      </c>
      <c r="G1645" s="2">
        <f t="shared" si="232"/>
        <v>4.0048816372678271E-2</v>
      </c>
      <c r="H1645" s="2">
        <f t="shared" si="229"/>
        <v>1.0345870994608701</v>
      </c>
      <c r="I1645" s="2">
        <f t="shared" si="230"/>
        <v>50.849978343764072</v>
      </c>
    </row>
    <row r="1646" spans="1:9" ht="13.5" x14ac:dyDescent="0.25">
      <c r="A1646" s="3">
        <f>TITRES_STAT!B1649</f>
        <v>44708</v>
      </c>
      <c r="B1646" s="5">
        <f>TITRES_STAT!D1649</f>
        <v>3.27</v>
      </c>
      <c r="C1646" s="2">
        <f t="shared" si="225"/>
        <v>-0.14999999999999991</v>
      </c>
      <c r="D1646" s="2">
        <f t="shared" si="226"/>
        <v>0</v>
      </c>
      <c r="E1646" s="2">
        <f t="shared" si="227"/>
        <v>0.14999999999999991</v>
      </c>
      <c r="F1646" s="2">
        <f t="shared" si="232"/>
        <v>3.8474418141575206E-2</v>
      </c>
      <c r="G1646" s="2">
        <f t="shared" si="232"/>
        <v>4.7902472346058385E-2</v>
      </c>
      <c r="H1646" s="2">
        <f t="shared" si="229"/>
        <v>0.80318230473841168</v>
      </c>
      <c r="I1646" s="2">
        <f t="shared" si="230"/>
        <v>44.542490386457601</v>
      </c>
    </row>
    <row r="1647" spans="1:9" ht="13.5" x14ac:dyDescent="0.25">
      <c r="A1647" s="3">
        <f>TITRES_STAT!B1650</f>
        <v>44711</v>
      </c>
      <c r="B1647" s="5">
        <f>TITRES_STAT!D1650</f>
        <v>3.13</v>
      </c>
      <c r="C1647" s="2">
        <f t="shared" si="225"/>
        <v>-0.14000000000000012</v>
      </c>
      <c r="D1647" s="2">
        <f t="shared" si="226"/>
        <v>0</v>
      </c>
      <c r="E1647" s="2">
        <f t="shared" si="227"/>
        <v>0.14000000000000012</v>
      </c>
      <c r="F1647" s="2">
        <f t="shared" si="232"/>
        <v>3.5726245417176984E-2</v>
      </c>
      <c r="G1647" s="2">
        <f t="shared" si="232"/>
        <v>5.4480867178482793E-2</v>
      </c>
      <c r="H1647" s="2">
        <f t="shared" si="229"/>
        <v>0.65575764974767248</v>
      </c>
      <c r="I1647" s="2">
        <f t="shared" si="230"/>
        <v>39.604687911156923</v>
      </c>
    </row>
    <row r="1648" spans="1:9" ht="13.5" x14ac:dyDescent="0.25">
      <c r="A1648" s="3">
        <f>TITRES_STAT!B1651</f>
        <v>44712</v>
      </c>
      <c r="B1648" s="5">
        <f>TITRES_STAT!D1651</f>
        <v>3.13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3.3174370744521488E-2</v>
      </c>
      <c r="G1648" s="2">
        <f t="shared" si="232"/>
        <v>5.0589376665734022E-2</v>
      </c>
      <c r="H1648" s="2">
        <f t="shared" si="229"/>
        <v>0.65575764974767248</v>
      </c>
      <c r="I1648" s="2">
        <f t="shared" si="230"/>
        <v>39.604687911156923</v>
      </c>
    </row>
    <row r="1649" spans="1:9" ht="13.5" x14ac:dyDescent="0.25">
      <c r="A1649" s="3">
        <f>TITRES_STAT!B1652</f>
        <v>44713</v>
      </c>
      <c r="B1649" s="5">
        <f>TITRES_STAT!D1652</f>
        <v>3.13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3.0804772834198524E-2</v>
      </c>
      <c r="G1649" s="2">
        <f t="shared" si="232"/>
        <v>4.6975849761038739E-2</v>
      </c>
      <c r="H1649" s="2">
        <f t="shared" si="229"/>
        <v>0.65575764974767248</v>
      </c>
      <c r="I1649" s="2">
        <f t="shared" si="230"/>
        <v>39.604687911156923</v>
      </c>
    </row>
    <row r="1650" spans="1:9" ht="13.5" x14ac:dyDescent="0.25">
      <c r="A1650" s="3">
        <f>TITRES_STAT!B1653</f>
        <v>44714</v>
      </c>
      <c r="B1650" s="5">
        <f>TITRES_STAT!D1653</f>
        <v>3.13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2.8604431917470058E-2</v>
      </c>
      <c r="G1650" s="2">
        <f t="shared" si="232"/>
        <v>4.3620431920964542E-2</v>
      </c>
      <c r="H1650" s="2">
        <f t="shared" si="229"/>
        <v>0.65575764974767248</v>
      </c>
      <c r="I1650" s="2">
        <f t="shared" si="230"/>
        <v>39.604687911156923</v>
      </c>
    </row>
    <row r="1651" spans="1:9" ht="13.5" x14ac:dyDescent="0.25">
      <c r="A1651" s="3">
        <f>TITRES_STAT!B1654</f>
        <v>44715</v>
      </c>
      <c r="B1651" s="5">
        <f>TITRES_STAT!D1654</f>
        <v>3.13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2.6561258209079341E-2</v>
      </c>
      <c r="G1651" s="2">
        <f t="shared" si="232"/>
        <v>4.050468678375279E-2</v>
      </c>
      <c r="H1651" s="2">
        <f t="shared" si="229"/>
        <v>0.65575764974767248</v>
      </c>
      <c r="I1651" s="2">
        <f t="shared" si="230"/>
        <v>39.604687911156923</v>
      </c>
    </row>
    <row r="1652" spans="1:9" ht="13.5" x14ac:dyDescent="0.25">
      <c r="A1652" s="3">
        <f>TITRES_STAT!B1655</f>
        <v>44718</v>
      </c>
      <c r="B1652" s="5">
        <f>TITRES_STAT!D1655</f>
        <v>3.13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2.4664025479859387E-2</v>
      </c>
      <c r="G1652" s="2">
        <f t="shared" si="232"/>
        <v>3.7611494870627593E-2</v>
      </c>
      <c r="H1652" s="2">
        <f t="shared" si="229"/>
        <v>0.65575764974767248</v>
      </c>
      <c r="I1652" s="2">
        <f t="shared" si="230"/>
        <v>39.604687911156923</v>
      </c>
    </row>
    <row r="1653" spans="1:9" ht="13.5" x14ac:dyDescent="0.25">
      <c r="A1653" s="3">
        <f>TITRES_STAT!B1656</f>
        <v>44719</v>
      </c>
      <c r="B1653" s="5">
        <f>TITRES_STAT!D1656</f>
        <v>3.13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2.2902309374155144E-2</v>
      </c>
      <c r="G1653" s="2">
        <f t="shared" si="232"/>
        <v>3.4924959522725625E-2</v>
      </c>
      <c r="H1653" s="2">
        <f t="shared" si="229"/>
        <v>0.65575764974767237</v>
      </c>
      <c r="I1653" s="2">
        <f t="shared" si="230"/>
        <v>39.604687911156923</v>
      </c>
    </row>
    <row r="1654" spans="1:9" ht="13.5" x14ac:dyDescent="0.25">
      <c r="A1654" s="3">
        <f>TITRES_STAT!B1657</f>
        <v>44720</v>
      </c>
      <c r="B1654" s="5">
        <f>TITRES_STAT!D1657</f>
        <v>3.13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2.1266430133144061E-2</v>
      </c>
      <c r="G1654" s="2">
        <f t="shared" si="232"/>
        <v>3.2430319556816654E-2</v>
      </c>
      <c r="H1654" s="2">
        <f t="shared" si="229"/>
        <v>0.65575764974767226</v>
      </c>
      <c r="I1654" s="2">
        <f t="shared" si="230"/>
        <v>39.604687911156915</v>
      </c>
    </row>
    <row r="1655" spans="1:9" ht="13.5" x14ac:dyDescent="0.25">
      <c r="A1655" s="3">
        <f>TITRES_STAT!B1658</f>
        <v>44721</v>
      </c>
      <c r="B1655" s="5">
        <f>TITRES_STAT!D1658</f>
        <v>3.13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1.9747399409348058E-2</v>
      </c>
      <c r="G1655" s="2">
        <f t="shared" si="232"/>
        <v>3.0113868159901181E-2</v>
      </c>
      <c r="H1655" s="2">
        <f t="shared" si="229"/>
        <v>0.65575764974767226</v>
      </c>
      <c r="I1655" s="2">
        <f t="shared" si="230"/>
        <v>39.604687911156915</v>
      </c>
    </row>
    <row r="1656" spans="1:9" ht="13.5" x14ac:dyDescent="0.25">
      <c r="A1656" s="3">
        <f>TITRES_STAT!B1659</f>
        <v>44722</v>
      </c>
      <c r="B1656" s="5">
        <f>TITRES_STAT!D1659</f>
        <v>3.13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1.8336870880108911E-2</v>
      </c>
      <c r="G1656" s="2">
        <f t="shared" si="232"/>
        <v>2.7962877577051098E-2</v>
      </c>
      <c r="H1656" s="2">
        <f t="shared" si="229"/>
        <v>0.65575764974767226</v>
      </c>
      <c r="I1656" s="2">
        <f t="shared" si="230"/>
        <v>39.604687911156915</v>
      </c>
    </row>
    <row r="1657" spans="1:9" ht="13.5" x14ac:dyDescent="0.25">
      <c r="A1657" s="3">
        <f>TITRES_STAT!B1660</f>
        <v>44725</v>
      </c>
      <c r="B1657" s="5">
        <f>TITRES_STAT!D1660</f>
        <v>3.13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1.7027094388672562E-2</v>
      </c>
      <c r="G1657" s="2">
        <f t="shared" si="232"/>
        <v>2.5965529178690303E-2</v>
      </c>
      <c r="H1657" s="2">
        <f t="shared" si="229"/>
        <v>0.65575764974767237</v>
      </c>
      <c r="I1657" s="2">
        <f t="shared" si="230"/>
        <v>39.604687911156923</v>
      </c>
    </row>
    <row r="1658" spans="1:9" ht="13.5" x14ac:dyDescent="0.25">
      <c r="A1658" s="3">
        <f>TITRES_STAT!B1661</f>
        <v>44726</v>
      </c>
      <c r="B1658" s="5">
        <f>TITRES_STAT!D1661</f>
        <v>3.13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1.5810873360910239E-2</v>
      </c>
      <c r="G1658" s="2">
        <f t="shared" si="232"/>
        <v>2.4110848523069568E-2</v>
      </c>
      <c r="H1658" s="2">
        <f t="shared" si="229"/>
        <v>0.65575764974767248</v>
      </c>
      <c r="I1658" s="2">
        <f t="shared" si="230"/>
        <v>39.604687911156923</v>
      </c>
    </row>
    <row r="1659" spans="1:9" ht="13.5" x14ac:dyDescent="0.25">
      <c r="A1659" s="3">
        <f>TITRES_STAT!B1662</f>
        <v>44727</v>
      </c>
      <c r="B1659" s="5">
        <f>TITRES_STAT!D1662</f>
        <v>3.13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1.4681525263702365E-2</v>
      </c>
      <c r="G1659" s="2">
        <f t="shared" si="232"/>
        <v>2.2388645057136027E-2</v>
      </c>
      <c r="H1659" s="2">
        <f t="shared" si="229"/>
        <v>0.65575764974767248</v>
      </c>
      <c r="I1659" s="2">
        <f t="shared" si="230"/>
        <v>39.604687911156923</v>
      </c>
    </row>
    <row r="1660" spans="1:9" ht="13.5" x14ac:dyDescent="0.25">
      <c r="A1660" s="3">
        <f>TITRES_STAT!B1663</f>
        <v>44728</v>
      </c>
      <c r="B1660" s="5">
        <f>TITRES_STAT!D1663</f>
        <v>3</v>
      </c>
      <c r="C1660" s="2">
        <f t="shared" si="225"/>
        <v>-0.12999999999999989</v>
      </c>
      <c r="D1660" s="2">
        <f t="shared" si="226"/>
        <v>0</v>
      </c>
      <c r="E1660" s="2">
        <f t="shared" si="227"/>
        <v>0.12999999999999989</v>
      </c>
      <c r="F1660" s="2">
        <f t="shared" si="232"/>
        <v>1.3632844887723624E-2</v>
      </c>
      <c r="G1660" s="2">
        <f t="shared" si="232"/>
        <v>3.0075170410197732E-2</v>
      </c>
      <c r="H1660" s="2">
        <f t="shared" si="229"/>
        <v>0.45329235717650562</v>
      </c>
      <c r="I1660" s="2">
        <f t="shared" si="230"/>
        <v>31.190720500118346</v>
      </c>
    </row>
    <row r="1661" spans="1:9" ht="13.5" x14ac:dyDescent="0.25">
      <c r="A1661" s="3">
        <f>TITRES_STAT!B1664</f>
        <v>44729</v>
      </c>
      <c r="B1661" s="5">
        <f>TITRES_STAT!D1664</f>
        <v>2.99</v>
      </c>
      <c r="C1661" s="2">
        <f t="shared" si="225"/>
        <v>-9.9999999999997868E-3</v>
      </c>
      <c r="D1661" s="2">
        <f t="shared" si="226"/>
        <v>0</v>
      </c>
      <c r="E1661" s="2">
        <f t="shared" si="227"/>
        <v>9.9999999999997868E-3</v>
      </c>
      <c r="F1661" s="2">
        <f t="shared" ref="F1661:G1676" si="233">((F1660*13)+D1661)/14</f>
        <v>1.2659070252886222E-2</v>
      </c>
      <c r="G1661" s="2">
        <f t="shared" si="233"/>
        <v>2.8641229666612165E-2</v>
      </c>
      <c r="H1661" s="2">
        <f t="shared" si="229"/>
        <v>0.44198766604086254</v>
      </c>
      <c r="I1661" s="2">
        <f t="shared" si="230"/>
        <v>30.651279234196835</v>
      </c>
    </row>
    <row r="1662" spans="1:9" ht="13.5" x14ac:dyDescent="0.25">
      <c r="A1662" s="3">
        <f>TITRES_STAT!B1665</f>
        <v>44732</v>
      </c>
      <c r="B1662" s="5">
        <f>TITRES_STAT!D1665</f>
        <v>2.99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1.1754850949108634E-2</v>
      </c>
      <c r="G1662" s="2">
        <f t="shared" si="233"/>
        <v>2.659542754756844E-2</v>
      </c>
      <c r="H1662" s="2">
        <f t="shared" si="229"/>
        <v>0.44198766604086248</v>
      </c>
      <c r="I1662" s="2">
        <f t="shared" si="230"/>
        <v>30.651279234196835</v>
      </c>
    </row>
    <row r="1663" spans="1:9" ht="13.5" x14ac:dyDescent="0.25">
      <c r="A1663" s="3">
        <f>TITRES_STAT!B1666</f>
        <v>44733</v>
      </c>
      <c r="B1663" s="5">
        <f>TITRES_STAT!D1666</f>
        <v>2.99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1.0915218738458018E-2</v>
      </c>
      <c r="G1663" s="2">
        <f t="shared" si="233"/>
        <v>2.4695754151313552E-2</v>
      </c>
      <c r="H1663" s="2">
        <f t="shared" si="229"/>
        <v>0.44198766604086248</v>
      </c>
      <c r="I1663" s="2">
        <f t="shared" si="230"/>
        <v>30.651279234196835</v>
      </c>
    </row>
    <row r="1664" spans="1:9" ht="13.5" x14ac:dyDescent="0.25">
      <c r="A1664" s="3">
        <f>TITRES_STAT!B1667</f>
        <v>44734</v>
      </c>
      <c r="B1664" s="5">
        <f>TITRES_STAT!D1667</f>
        <v>2.99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1.0135560257139587E-2</v>
      </c>
      <c r="G1664" s="2">
        <f t="shared" si="233"/>
        <v>2.2931771711934012E-2</v>
      </c>
      <c r="H1664" s="2">
        <f t="shared" si="229"/>
        <v>0.44198766604086248</v>
      </c>
      <c r="I1664" s="2">
        <f t="shared" si="230"/>
        <v>30.651279234196835</v>
      </c>
    </row>
    <row r="1665" spans="1:9" ht="13.5" x14ac:dyDescent="0.25">
      <c r="A1665" s="3">
        <f>TITRES_STAT!B1668</f>
        <v>44735</v>
      </c>
      <c r="B1665" s="5">
        <f>TITRES_STAT!D1668</f>
        <v>2.99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9.4115916673439028E-3</v>
      </c>
      <c r="G1665" s="2">
        <f t="shared" si="233"/>
        <v>2.1293788018224437E-2</v>
      </c>
      <c r="H1665" s="2">
        <f t="shared" si="229"/>
        <v>0.44198766604086254</v>
      </c>
      <c r="I1665" s="2">
        <f t="shared" si="230"/>
        <v>30.651279234196835</v>
      </c>
    </row>
    <row r="1666" spans="1:9" ht="13.5" x14ac:dyDescent="0.25">
      <c r="A1666" s="3">
        <f>TITRES_STAT!B1669</f>
        <v>44736</v>
      </c>
      <c r="B1666" s="5">
        <f>TITRES_STAT!D1669</f>
        <v>2.99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8.7393351196764814E-3</v>
      </c>
      <c r="G1666" s="2">
        <f t="shared" si="233"/>
        <v>1.9772803159779834E-2</v>
      </c>
      <c r="H1666" s="2">
        <f t="shared" si="229"/>
        <v>0.44198766604086259</v>
      </c>
      <c r="I1666" s="2">
        <f t="shared" si="230"/>
        <v>30.651279234196835</v>
      </c>
    </row>
    <row r="1667" spans="1:9" ht="13.5" x14ac:dyDescent="0.25">
      <c r="A1667" s="3">
        <f>TITRES_STAT!B1670</f>
        <v>44739</v>
      </c>
      <c r="B1667" s="5">
        <f>TITRES_STAT!D1670</f>
        <v>2.99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8.1150968968424463E-3</v>
      </c>
      <c r="G1667" s="2">
        <f t="shared" si="233"/>
        <v>1.8360460076938416E-2</v>
      </c>
      <c r="H1667" s="2">
        <f t="shared" si="229"/>
        <v>0.44198766604086254</v>
      </c>
      <c r="I1667" s="2">
        <f t="shared" si="230"/>
        <v>30.651279234196835</v>
      </c>
    </row>
    <row r="1668" spans="1:9" ht="13.5" x14ac:dyDescent="0.25">
      <c r="A1668" s="3">
        <f>TITRES_STAT!B1671</f>
        <v>44740</v>
      </c>
      <c r="B1668" s="5">
        <f>TITRES_STAT!D1671</f>
        <v>3.12</v>
      </c>
      <c r="C1668" s="2">
        <f t="shared" si="234"/>
        <v>0.12999999999999989</v>
      </c>
      <c r="D1668" s="2">
        <f t="shared" si="235"/>
        <v>0.12999999999999989</v>
      </c>
      <c r="E1668" s="2">
        <f t="shared" si="236"/>
        <v>0</v>
      </c>
      <c r="F1668" s="2">
        <f t="shared" si="233"/>
        <v>1.6821161404210836E-2</v>
      </c>
      <c r="G1668" s="2">
        <f t="shared" si="233"/>
        <v>1.7048998642871387E-2</v>
      </c>
      <c r="H1668" s="2">
        <f t="shared" si="229"/>
        <v>0.9866363272451889</v>
      </c>
      <c r="I1668" s="2">
        <f t="shared" si="230"/>
        <v>49.663660817746596</v>
      </c>
    </row>
    <row r="1669" spans="1:9" ht="13.5" x14ac:dyDescent="0.25">
      <c r="A1669" s="3">
        <f>TITRES_STAT!B1672</f>
        <v>44741</v>
      </c>
      <c r="B1669" s="5">
        <f>TITRES_STAT!D1672</f>
        <v>3.26</v>
      </c>
      <c r="C1669" s="2">
        <f t="shared" si="234"/>
        <v>0.13999999999999968</v>
      </c>
      <c r="D1669" s="2">
        <f t="shared" si="235"/>
        <v>0.13999999999999968</v>
      </c>
      <c r="E1669" s="2">
        <f t="shared" si="236"/>
        <v>0</v>
      </c>
      <c r="F1669" s="2">
        <f t="shared" si="233"/>
        <v>2.5619649875338608E-2</v>
      </c>
      <c r="G1669" s="2">
        <f t="shared" si="233"/>
        <v>1.5831213025523431E-2</v>
      </c>
      <c r="H1669" s="2">
        <f t="shared" si="229"/>
        <v>1.6182998633164776</v>
      </c>
      <c r="I1669" s="2">
        <f t="shared" si="230"/>
        <v>61.807277538740465</v>
      </c>
    </row>
    <row r="1670" spans="1:9" ht="13.5" x14ac:dyDescent="0.25">
      <c r="A1670" s="3">
        <f>TITRES_STAT!B1673</f>
        <v>44742</v>
      </c>
      <c r="B1670" s="5">
        <f>TITRES_STAT!D1673</f>
        <v>3.4</v>
      </c>
      <c r="C1670" s="2">
        <f t="shared" si="234"/>
        <v>0.14000000000000012</v>
      </c>
      <c r="D1670" s="2">
        <f t="shared" si="235"/>
        <v>0.14000000000000012</v>
      </c>
      <c r="E1670" s="2">
        <f t="shared" si="236"/>
        <v>0</v>
      </c>
      <c r="F1670" s="2">
        <f t="shared" si="233"/>
        <v>3.3789674884243004E-2</v>
      </c>
      <c r="G1670" s="2">
        <f t="shared" si="233"/>
        <v>1.4700412095128901E-2</v>
      </c>
      <c r="H1670" s="2">
        <f t="shared" si="229"/>
        <v>2.2985529021624833</v>
      </c>
      <c r="I1670" s="2">
        <f t="shared" si="230"/>
        <v>69.68367554922601</v>
      </c>
    </row>
    <row r="1671" spans="1:9" ht="13.5" x14ac:dyDescent="0.25">
      <c r="A1671" s="3">
        <f>TITRES_STAT!B1674</f>
        <v>44743</v>
      </c>
      <c r="B1671" s="5">
        <f>TITRES_STAT!D1674</f>
        <v>3.4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3.1376126678225646E-2</v>
      </c>
      <c r="G1671" s="2">
        <f t="shared" si="233"/>
        <v>1.3650382659762551E-2</v>
      </c>
      <c r="H1671" s="2">
        <f t="shared" si="229"/>
        <v>2.2985529021624829</v>
      </c>
      <c r="I1671" s="2">
        <f t="shared" si="230"/>
        <v>69.68367554922601</v>
      </c>
    </row>
    <row r="1672" spans="1:9" ht="13.5" x14ac:dyDescent="0.25">
      <c r="A1672" s="3">
        <f>TITRES_STAT!B1675</f>
        <v>44746</v>
      </c>
      <c r="B1672" s="5">
        <f>TITRES_STAT!D1675</f>
        <v>3.3</v>
      </c>
      <c r="C1672" s="2">
        <f t="shared" si="234"/>
        <v>-0.10000000000000009</v>
      </c>
      <c r="D1672" s="2">
        <f t="shared" si="235"/>
        <v>0</v>
      </c>
      <c r="E1672" s="2">
        <f t="shared" si="236"/>
        <v>0.10000000000000009</v>
      </c>
      <c r="F1672" s="2">
        <f t="shared" si="233"/>
        <v>2.91349747726381E-2</v>
      </c>
      <c r="G1672" s="2">
        <f t="shared" si="233"/>
        <v>1.9818212469779519E-2</v>
      </c>
      <c r="H1672" s="2">
        <f t="shared" si="229"/>
        <v>1.4701111322257527</v>
      </c>
      <c r="I1672" s="2">
        <f t="shared" si="230"/>
        <v>59.515991529541992</v>
      </c>
    </row>
    <row r="1673" spans="1:9" ht="13.5" x14ac:dyDescent="0.25">
      <c r="A1673" s="3">
        <f>TITRES_STAT!B1676</f>
        <v>44747</v>
      </c>
      <c r="B1673" s="5">
        <f>TITRES_STAT!D1676</f>
        <v>3.16</v>
      </c>
      <c r="C1673" s="2">
        <f t="shared" si="234"/>
        <v>-0.13999999999999968</v>
      </c>
      <c r="D1673" s="2">
        <f t="shared" si="235"/>
        <v>0</v>
      </c>
      <c r="E1673" s="2">
        <f t="shared" si="236"/>
        <v>0.13999999999999968</v>
      </c>
      <c r="F1673" s="2">
        <f t="shared" si="233"/>
        <v>2.7053905146021094E-2</v>
      </c>
      <c r="G1673" s="2">
        <f t="shared" si="233"/>
        <v>2.8402625864795247E-2</v>
      </c>
      <c r="H1673" s="2">
        <f t="shared" si="229"/>
        <v>0.95251422438212385</v>
      </c>
      <c r="I1673" s="2">
        <f t="shared" si="230"/>
        <v>48.78398387512636</v>
      </c>
    </row>
    <row r="1674" spans="1:9" ht="13.5" x14ac:dyDescent="0.25">
      <c r="A1674" s="3">
        <f>TITRES_STAT!B1677</f>
        <v>44748</v>
      </c>
      <c r="B1674" s="5">
        <f>TITRES_STAT!D1677</f>
        <v>3.2</v>
      </c>
      <c r="C1674" s="2">
        <f t="shared" si="234"/>
        <v>4.0000000000000036E-2</v>
      </c>
      <c r="D1674" s="2">
        <f t="shared" si="235"/>
        <v>4.0000000000000036E-2</v>
      </c>
      <c r="E1674" s="2">
        <f t="shared" si="236"/>
        <v>0</v>
      </c>
      <c r="F1674" s="2">
        <f t="shared" si="233"/>
        <v>2.7978626207019592E-2</v>
      </c>
      <c r="G1674" s="2">
        <f t="shared" si="233"/>
        <v>2.6373866874452728E-2</v>
      </c>
      <c r="H1674" s="2">
        <f t="shared" si="229"/>
        <v>1.0608465698339187</v>
      </c>
      <c r="I1674" s="2">
        <f t="shared" si="230"/>
        <v>51.476251816233514</v>
      </c>
    </row>
    <row r="1675" spans="1:9" ht="13.5" x14ac:dyDescent="0.25">
      <c r="A1675" s="3">
        <f>TITRES_STAT!B1678</f>
        <v>44749</v>
      </c>
      <c r="B1675" s="5">
        <f>TITRES_STAT!D1678</f>
        <v>3.2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2.5980152906518193E-2</v>
      </c>
      <c r="G1675" s="2">
        <f t="shared" si="233"/>
        <v>2.4490019240563248E-2</v>
      </c>
      <c r="H1675" s="2">
        <f t="shared" si="229"/>
        <v>1.0608465698339187</v>
      </c>
      <c r="I1675" s="2">
        <f t="shared" si="230"/>
        <v>51.476251816233514</v>
      </c>
    </row>
    <row r="1676" spans="1:9" ht="13.5" x14ac:dyDescent="0.25">
      <c r="A1676" s="3">
        <f>TITRES_STAT!B1679</f>
        <v>44750</v>
      </c>
      <c r="B1676" s="5">
        <f>TITRES_STAT!D1679</f>
        <v>3.11</v>
      </c>
      <c r="C1676" s="2">
        <f t="shared" si="234"/>
        <v>-9.0000000000000302E-2</v>
      </c>
      <c r="D1676" s="2">
        <f t="shared" si="235"/>
        <v>0</v>
      </c>
      <c r="E1676" s="2">
        <f t="shared" si="236"/>
        <v>9.0000000000000302E-2</v>
      </c>
      <c r="F1676" s="2">
        <f t="shared" si="233"/>
        <v>2.412442769890975E-2</v>
      </c>
      <c r="G1676" s="2">
        <f t="shared" si="233"/>
        <v>2.9169303580523036E-2</v>
      </c>
      <c r="H1676" s="2">
        <f t="shared" si="229"/>
        <v>0.82704846320081993</v>
      </c>
      <c r="I1676" s="2">
        <f t="shared" si="230"/>
        <v>45.266914362627659</v>
      </c>
    </row>
    <row r="1677" spans="1:9" ht="13.5" x14ac:dyDescent="0.25">
      <c r="A1677" s="3">
        <f>TITRES_STAT!B1680</f>
        <v>44753</v>
      </c>
      <c r="B1677" s="5">
        <f>TITRES_STAT!D1680</f>
        <v>3.11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2.2401254291844769E-2</v>
      </c>
      <c r="G1677" s="2">
        <f t="shared" si="237"/>
        <v>2.7085781896199961E-2</v>
      </c>
      <c r="H1677" s="2">
        <f t="shared" si="229"/>
        <v>0.82704846320081993</v>
      </c>
      <c r="I1677" s="2">
        <f t="shared" si="230"/>
        <v>45.266914362627659</v>
      </c>
    </row>
    <row r="1678" spans="1:9" ht="13.5" x14ac:dyDescent="0.25">
      <c r="A1678" s="3">
        <f>TITRES_STAT!B1681</f>
        <v>44754</v>
      </c>
      <c r="B1678" s="5">
        <f>TITRES_STAT!D1681</f>
        <v>3</v>
      </c>
      <c r="C1678" s="2">
        <f t="shared" si="234"/>
        <v>-0.10999999999999988</v>
      </c>
      <c r="D1678" s="2">
        <f t="shared" si="235"/>
        <v>0</v>
      </c>
      <c r="E1678" s="2">
        <f t="shared" si="236"/>
        <v>0.10999999999999988</v>
      </c>
      <c r="F1678" s="2">
        <f t="shared" si="237"/>
        <v>2.0801164699570142E-2</v>
      </c>
      <c r="G1678" s="2">
        <f t="shared" si="237"/>
        <v>3.3008226046471384E-2</v>
      </c>
      <c r="H1678" s="2">
        <f t="shared" si="229"/>
        <v>0.63018123634650181</v>
      </c>
      <c r="I1678" s="2">
        <f t="shared" si="230"/>
        <v>38.657127336273312</v>
      </c>
    </row>
    <row r="1679" spans="1:9" ht="13.5" x14ac:dyDescent="0.25">
      <c r="A1679" s="3">
        <f>TITRES_STAT!B1682</f>
        <v>44755</v>
      </c>
      <c r="B1679" s="5">
        <f>TITRES_STAT!D1682</f>
        <v>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1.9315367221029417E-2</v>
      </c>
      <c r="G1679" s="2">
        <f t="shared" si="237"/>
        <v>3.065049561458057E-2</v>
      </c>
      <c r="H1679" s="2">
        <f t="shared" si="229"/>
        <v>0.63018123634650181</v>
      </c>
      <c r="I1679" s="2">
        <f t="shared" si="230"/>
        <v>38.657127336273312</v>
      </c>
    </row>
    <row r="1680" spans="1:9" ht="13.5" x14ac:dyDescent="0.25">
      <c r="A1680" s="3">
        <f>TITRES_STAT!B1683</f>
        <v>44756</v>
      </c>
      <c r="B1680" s="5">
        <f>TITRES_STAT!D1683</f>
        <v>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1.7935698133813033E-2</v>
      </c>
      <c r="G1680" s="2">
        <f t="shared" si="237"/>
        <v>2.8461174499253387E-2</v>
      </c>
      <c r="H1680" s="2">
        <f t="shared" si="229"/>
        <v>0.63018123634650192</v>
      </c>
      <c r="I1680" s="2">
        <f t="shared" si="230"/>
        <v>38.657127336273312</v>
      </c>
    </row>
    <row r="1681" spans="1:9" ht="13.5" x14ac:dyDescent="0.25">
      <c r="A1681" s="3">
        <f>TITRES_STAT!B1684</f>
        <v>44757</v>
      </c>
      <c r="B1681" s="5">
        <f>TITRES_STAT!D1684</f>
        <v>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1.6654576838540675E-2</v>
      </c>
      <c r="G1681" s="2">
        <f t="shared" si="237"/>
        <v>2.6428233463592431E-2</v>
      </c>
      <c r="H1681" s="2">
        <f t="shared" ref="H1681:H1744" si="238">F1681/G1681</f>
        <v>0.63018123634650203</v>
      </c>
      <c r="I1681" s="2">
        <f t="shared" ref="I1681:I1744" si="239">IF(G1681=0,100,100-(100/(1+H1681)))</f>
        <v>38.657127336273319</v>
      </c>
    </row>
    <row r="1682" spans="1:9" ht="13.5" x14ac:dyDescent="0.25">
      <c r="A1682" s="3">
        <f>TITRES_STAT!B1685</f>
        <v>44760</v>
      </c>
      <c r="B1682" s="5">
        <f>TITRES_STAT!D1685</f>
        <v>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1.5464964207216341E-2</v>
      </c>
      <c r="G1682" s="2">
        <f t="shared" si="237"/>
        <v>2.4540502501907258E-2</v>
      </c>
      <c r="H1682" s="2">
        <f t="shared" si="238"/>
        <v>0.63018123634650203</v>
      </c>
      <c r="I1682" s="2">
        <f t="shared" si="239"/>
        <v>38.657127336273319</v>
      </c>
    </row>
    <row r="1683" spans="1:9" ht="13.5" x14ac:dyDescent="0.25">
      <c r="A1683" s="3">
        <f>TITRES_STAT!B1686</f>
        <v>44761</v>
      </c>
      <c r="B1683" s="5">
        <f>TITRES_STAT!D1686</f>
        <v>3.13</v>
      </c>
      <c r="C1683" s="2">
        <f t="shared" si="234"/>
        <v>0.12999999999999989</v>
      </c>
      <c r="D1683" s="2">
        <f t="shared" si="235"/>
        <v>0.12999999999999989</v>
      </c>
      <c r="E1683" s="2">
        <f t="shared" si="236"/>
        <v>0</v>
      </c>
      <c r="F1683" s="2">
        <f t="shared" si="237"/>
        <v>2.3646038192415168E-2</v>
      </c>
      <c r="G1683" s="2">
        <f t="shared" si="237"/>
        <v>2.2787609466056739E-2</v>
      </c>
      <c r="H1683" s="2">
        <f t="shared" si="238"/>
        <v>1.0376708547527596</v>
      </c>
      <c r="I1683" s="2">
        <f t="shared" si="239"/>
        <v>50.924360641094076</v>
      </c>
    </row>
    <row r="1684" spans="1:9" ht="13.5" x14ac:dyDescent="0.25">
      <c r="A1684" s="3">
        <f>TITRES_STAT!B1687</f>
        <v>44762</v>
      </c>
      <c r="B1684" s="5">
        <f>TITRES_STAT!D1687</f>
        <v>3.27</v>
      </c>
      <c r="C1684" s="2">
        <f t="shared" si="234"/>
        <v>0.14000000000000012</v>
      </c>
      <c r="D1684" s="2">
        <f t="shared" si="235"/>
        <v>0.14000000000000012</v>
      </c>
      <c r="E1684" s="2">
        <f t="shared" si="236"/>
        <v>0</v>
      </c>
      <c r="F1684" s="2">
        <f t="shared" si="237"/>
        <v>3.1957035464385518E-2</v>
      </c>
      <c r="G1684" s="2">
        <f t="shared" si="237"/>
        <v>2.1159923075624115E-2</v>
      </c>
      <c r="H1684" s="2">
        <f t="shared" si="238"/>
        <v>1.5102623648570583</v>
      </c>
      <c r="I1684" s="2">
        <f t="shared" si="239"/>
        <v>60.163526569982935</v>
      </c>
    </row>
    <row r="1685" spans="1:9" ht="13.5" x14ac:dyDescent="0.25">
      <c r="A1685" s="3">
        <f>TITRES_STAT!B1688</f>
        <v>44763</v>
      </c>
      <c r="B1685" s="5">
        <f>TITRES_STAT!D1688</f>
        <v>3.39</v>
      </c>
      <c r="C1685" s="2">
        <f t="shared" si="234"/>
        <v>0.12000000000000011</v>
      </c>
      <c r="D1685" s="2">
        <f t="shared" si="235"/>
        <v>0.12000000000000011</v>
      </c>
      <c r="E1685" s="2">
        <f t="shared" si="236"/>
        <v>0</v>
      </c>
      <c r="F1685" s="2">
        <f t="shared" si="237"/>
        <v>3.8245818645500848E-2</v>
      </c>
      <c r="G1685" s="2">
        <f t="shared" si="237"/>
        <v>1.9648499998793818E-2</v>
      </c>
      <c r="H1685" s="2">
        <f t="shared" si="238"/>
        <v>1.9465006818764121</v>
      </c>
      <c r="I1685" s="2">
        <f t="shared" si="239"/>
        <v>66.061436667879107</v>
      </c>
    </row>
    <row r="1686" spans="1:9" ht="13.5" x14ac:dyDescent="0.25">
      <c r="A1686" s="3">
        <f>TITRES_STAT!B1689</f>
        <v>44764</v>
      </c>
      <c r="B1686" s="5">
        <f>TITRES_STAT!D1689</f>
        <v>3.45</v>
      </c>
      <c r="C1686" s="2">
        <f t="shared" si="234"/>
        <v>6.0000000000000053E-2</v>
      </c>
      <c r="D1686" s="2">
        <f t="shared" si="235"/>
        <v>6.0000000000000053E-2</v>
      </c>
      <c r="E1686" s="2">
        <f t="shared" si="236"/>
        <v>0</v>
      </c>
      <c r="F1686" s="2">
        <f t="shared" si="237"/>
        <v>3.9799688742250795E-2</v>
      </c>
      <c r="G1686" s="2">
        <f t="shared" si="237"/>
        <v>1.8245035713165689E-2</v>
      </c>
      <c r="H1686" s="2">
        <f t="shared" si="238"/>
        <v>2.1813982371945255</v>
      </c>
      <c r="I1686" s="2">
        <f t="shared" si="239"/>
        <v>68.567279999443357</v>
      </c>
    </row>
    <row r="1687" spans="1:9" ht="13.5" x14ac:dyDescent="0.25">
      <c r="A1687" s="3">
        <f>TITRES_STAT!B1690</f>
        <v>44768</v>
      </c>
      <c r="B1687" s="5">
        <f>TITRES_STAT!D1690</f>
        <v>3.3</v>
      </c>
      <c r="C1687" s="2">
        <f t="shared" si="234"/>
        <v>-0.15000000000000036</v>
      </c>
      <c r="D1687" s="2">
        <f t="shared" si="235"/>
        <v>0</v>
      </c>
      <c r="E1687" s="2">
        <f t="shared" si="236"/>
        <v>0.15000000000000036</v>
      </c>
      <c r="F1687" s="2">
        <f t="shared" si="237"/>
        <v>3.6956853832090027E-2</v>
      </c>
      <c r="G1687" s="2">
        <f t="shared" si="237"/>
        <v>2.7656104590796735E-2</v>
      </c>
      <c r="H1687" s="2">
        <f t="shared" si="238"/>
        <v>1.3363000458274354</v>
      </c>
      <c r="I1687" s="2">
        <f t="shared" si="239"/>
        <v>57.197278586456775</v>
      </c>
    </row>
    <row r="1688" spans="1:9" ht="13.5" x14ac:dyDescent="0.25">
      <c r="A1688" s="3">
        <f>TITRES_STAT!B1691</f>
        <v>44769</v>
      </c>
      <c r="B1688" s="5">
        <f>TITRES_STAT!D1691</f>
        <v>3.3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3.431707855836931E-2</v>
      </c>
      <c r="G1688" s="2">
        <f t="shared" si="237"/>
        <v>2.5680668548596967E-2</v>
      </c>
      <c r="H1688" s="2">
        <f t="shared" si="238"/>
        <v>1.3363000458274357</v>
      </c>
      <c r="I1688" s="2">
        <f t="shared" si="239"/>
        <v>57.197278586456775</v>
      </c>
    </row>
    <row r="1689" spans="1:9" ht="13.5" x14ac:dyDescent="0.25">
      <c r="A1689" s="3">
        <f>TITRES_STAT!B1692</f>
        <v>44770</v>
      </c>
      <c r="B1689" s="5">
        <f>TITRES_STAT!D1692</f>
        <v>3.3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3.1865858661342929E-2</v>
      </c>
      <c r="G1689" s="2">
        <f t="shared" si="237"/>
        <v>2.3846335080840043E-2</v>
      </c>
      <c r="H1689" s="2">
        <f t="shared" si="238"/>
        <v>1.3363000458274354</v>
      </c>
      <c r="I1689" s="2">
        <f t="shared" si="239"/>
        <v>57.197278586456775</v>
      </c>
    </row>
    <row r="1690" spans="1:9" ht="13.5" x14ac:dyDescent="0.25">
      <c r="A1690" s="3">
        <f>TITRES_STAT!B1693</f>
        <v>44771</v>
      </c>
      <c r="B1690" s="5">
        <f>TITRES_STAT!D1693</f>
        <v>3.3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2.9589725899818432E-2</v>
      </c>
      <c r="G1690" s="2">
        <f t="shared" si="237"/>
        <v>2.2143025432208613E-2</v>
      </c>
      <c r="H1690" s="2">
        <f t="shared" si="238"/>
        <v>1.3363000458274352</v>
      </c>
      <c r="I1690" s="2">
        <f t="shared" si="239"/>
        <v>57.197278586456768</v>
      </c>
    </row>
    <row r="1691" spans="1:9" ht="13.5" x14ac:dyDescent="0.25">
      <c r="A1691" s="3">
        <f>TITRES_STAT!B1694</f>
        <v>44774</v>
      </c>
      <c r="B1691" s="5">
        <f>TITRES_STAT!D1694</f>
        <v>3.3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2.7476174049831402E-2</v>
      </c>
      <c r="G1691" s="2">
        <f t="shared" si="237"/>
        <v>2.0561380758479426E-2</v>
      </c>
      <c r="H1691" s="2">
        <f t="shared" si="238"/>
        <v>1.3363000458274352</v>
      </c>
      <c r="I1691" s="2">
        <f t="shared" si="239"/>
        <v>57.197278586456768</v>
      </c>
    </row>
    <row r="1692" spans="1:9" ht="13.5" x14ac:dyDescent="0.25">
      <c r="A1692" s="3">
        <f>TITRES_STAT!B1695</f>
        <v>44775</v>
      </c>
      <c r="B1692" s="5">
        <f>TITRES_STAT!D1695</f>
        <v>3.3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2.5513590189129159E-2</v>
      </c>
      <c r="G1692" s="2">
        <f t="shared" si="237"/>
        <v>1.9092710704302324E-2</v>
      </c>
      <c r="H1692" s="2">
        <f t="shared" si="238"/>
        <v>1.3363000458274352</v>
      </c>
      <c r="I1692" s="2">
        <f t="shared" si="239"/>
        <v>57.197278586456768</v>
      </c>
    </row>
    <row r="1693" spans="1:9" ht="13.5" x14ac:dyDescent="0.25">
      <c r="A1693" s="3">
        <f>TITRES_STAT!B1696</f>
        <v>44776</v>
      </c>
      <c r="B1693" s="5">
        <f>TITRES_STAT!D1696</f>
        <v>3.3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2.3691190889905647E-2</v>
      </c>
      <c r="G1693" s="2">
        <f t="shared" si="240"/>
        <v>1.7728945653995014E-2</v>
      </c>
      <c r="H1693" s="2">
        <f t="shared" si="238"/>
        <v>1.3363000458274352</v>
      </c>
      <c r="I1693" s="2">
        <f t="shared" si="239"/>
        <v>57.197278586456768</v>
      </c>
    </row>
    <row r="1694" spans="1:9" ht="13.5" x14ac:dyDescent="0.25">
      <c r="A1694" s="3">
        <f>TITRES_STAT!B1697</f>
        <v>44777</v>
      </c>
      <c r="B1694" s="5">
        <f>TITRES_STAT!D1697</f>
        <v>3.4</v>
      </c>
      <c r="C1694" s="2">
        <f t="shared" si="234"/>
        <v>0.10000000000000009</v>
      </c>
      <c r="D1694" s="2">
        <f t="shared" si="235"/>
        <v>0.10000000000000009</v>
      </c>
      <c r="E1694" s="2">
        <f t="shared" si="236"/>
        <v>0</v>
      </c>
      <c r="F1694" s="2">
        <f t="shared" si="240"/>
        <v>2.9141820112055249E-2</v>
      </c>
      <c r="G1694" s="2">
        <f t="shared" si="240"/>
        <v>1.646259239299537E-2</v>
      </c>
      <c r="H1694" s="2">
        <f t="shared" si="238"/>
        <v>1.7701841493964665</v>
      </c>
      <c r="I1694" s="2">
        <f t="shared" si="239"/>
        <v>63.901316805315354</v>
      </c>
    </row>
    <row r="1695" spans="1:9" ht="13.5" x14ac:dyDescent="0.25">
      <c r="A1695" s="3">
        <f>TITRES_STAT!B1698</f>
        <v>44778</v>
      </c>
      <c r="B1695" s="5">
        <f>TITRES_STAT!D1698</f>
        <v>3.25</v>
      </c>
      <c r="C1695" s="2">
        <f t="shared" si="234"/>
        <v>-0.14999999999999991</v>
      </c>
      <c r="D1695" s="2">
        <f t="shared" si="235"/>
        <v>0</v>
      </c>
      <c r="E1695" s="2">
        <f t="shared" si="236"/>
        <v>0.14999999999999991</v>
      </c>
      <c r="F1695" s="2">
        <f t="shared" si="240"/>
        <v>2.7060261532622729E-2</v>
      </c>
      <c r="G1695" s="2">
        <f t="shared" si="240"/>
        <v>2.6000978650638551E-2</v>
      </c>
      <c r="H1695" s="2">
        <f t="shared" si="238"/>
        <v>1.0407401158324541</v>
      </c>
      <c r="I1695" s="2">
        <f t="shared" si="239"/>
        <v>50.998170112803308</v>
      </c>
    </row>
    <row r="1696" spans="1:9" ht="13.5" x14ac:dyDescent="0.25">
      <c r="A1696" s="3">
        <f>TITRES_STAT!B1699</f>
        <v>44781</v>
      </c>
      <c r="B1696" s="5">
        <f>TITRES_STAT!D1699</f>
        <v>3.25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2.5127385708863963E-2</v>
      </c>
      <c r="G1696" s="2">
        <f t="shared" si="240"/>
        <v>2.4143765889878654E-2</v>
      </c>
      <c r="H1696" s="2">
        <f t="shared" si="238"/>
        <v>1.0407401158324541</v>
      </c>
      <c r="I1696" s="2">
        <f t="shared" si="239"/>
        <v>50.998170112803308</v>
      </c>
    </row>
    <row r="1697" spans="1:9" ht="13.5" x14ac:dyDescent="0.25">
      <c r="A1697" s="3">
        <f>TITRES_STAT!B1700</f>
        <v>44782</v>
      </c>
      <c r="B1697" s="5">
        <f>TITRES_STAT!D1700</f>
        <v>3.11</v>
      </c>
      <c r="C1697" s="2">
        <f t="shared" si="234"/>
        <v>-0.14000000000000012</v>
      </c>
      <c r="D1697" s="2">
        <f t="shared" si="235"/>
        <v>0</v>
      </c>
      <c r="E1697" s="2">
        <f t="shared" si="236"/>
        <v>0.14000000000000012</v>
      </c>
      <c r="F1697" s="2">
        <f t="shared" si="240"/>
        <v>2.3332572443945106E-2</v>
      </c>
      <c r="G1697" s="2">
        <f t="shared" si="240"/>
        <v>3.2419211183458758E-2</v>
      </c>
      <c r="H1697" s="2">
        <f t="shared" si="238"/>
        <v>0.71971437898063584</v>
      </c>
      <c r="I1697" s="2">
        <f t="shared" si="239"/>
        <v>41.850808935333092</v>
      </c>
    </row>
    <row r="1698" spans="1:9" ht="13.5" x14ac:dyDescent="0.25">
      <c r="A1698" s="3">
        <f>TITRES_STAT!B1701</f>
        <v>44783</v>
      </c>
      <c r="B1698" s="5">
        <f>TITRES_STAT!D1701</f>
        <v>3.11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2.1665960126520455E-2</v>
      </c>
      <c r="G1698" s="2">
        <f t="shared" si="240"/>
        <v>3.0103553241783133E-2</v>
      </c>
      <c r="H1698" s="2">
        <f t="shared" si="238"/>
        <v>0.71971437898063584</v>
      </c>
      <c r="I1698" s="2">
        <f t="shared" si="239"/>
        <v>41.850808935333092</v>
      </c>
    </row>
    <row r="1699" spans="1:9" ht="13.5" x14ac:dyDescent="0.25">
      <c r="A1699" s="3">
        <f>TITRES_STAT!B1702</f>
        <v>44784</v>
      </c>
      <c r="B1699" s="5">
        <f>TITRES_STAT!D1702</f>
        <v>3.11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2.0118391546054708E-2</v>
      </c>
      <c r="G1699" s="2">
        <f t="shared" si="240"/>
        <v>2.7953299438798623E-2</v>
      </c>
      <c r="H1699" s="2">
        <f t="shared" si="238"/>
        <v>0.71971437898063584</v>
      </c>
      <c r="I1699" s="2">
        <f t="shared" si="239"/>
        <v>41.850808935333092</v>
      </c>
    </row>
    <row r="1700" spans="1:9" ht="13.5" x14ac:dyDescent="0.25">
      <c r="A1700" s="3">
        <f>TITRES_STAT!B1703</f>
        <v>44785</v>
      </c>
      <c r="B1700" s="5">
        <f>TITRES_STAT!D1703</f>
        <v>3.11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1.8681363578479371E-2</v>
      </c>
      <c r="G1700" s="2">
        <f t="shared" si="240"/>
        <v>2.5956635193170152E-2</v>
      </c>
      <c r="H1700" s="2">
        <f t="shared" si="238"/>
        <v>0.71971437898063584</v>
      </c>
      <c r="I1700" s="2">
        <f t="shared" si="239"/>
        <v>41.850808935333092</v>
      </c>
    </row>
    <row r="1701" spans="1:9" ht="13.5" x14ac:dyDescent="0.25">
      <c r="A1701" s="3">
        <f>TITRES_STAT!B1704</f>
        <v>44788</v>
      </c>
      <c r="B1701" s="5">
        <f>TITRES_STAT!D1704</f>
        <v>3.11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1.7346980465730844E-2</v>
      </c>
      <c r="G1701" s="2">
        <f t="shared" si="240"/>
        <v>2.4102589822229428E-2</v>
      </c>
      <c r="H1701" s="2">
        <f t="shared" si="238"/>
        <v>0.71971437898063573</v>
      </c>
      <c r="I1701" s="2">
        <f t="shared" si="239"/>
        <v>41.850808935333085</v>
      </c>
    </row>
    <row r="1702" spans="1:9" ht="13.5" x14ac:dyDescent="0.25">
      <c r="A1702" s="3">
        <f>TITRES_STAT!B1705</f>
        <v>44789</v>
      </c>
      <c r="B1702" s="5">
        <f>TITRES_STAT!D1705</f>
        <v>2.98</v>
      </c>
      <c r="C1702" s="2">
        <f t="shared" si="234"/>
        <v>-0.12999999999999989</v>
      </c>
      <c r="D1702" s="2">
        <f t="shared" si="235"/>
        <v>0</v>
      </c>
      <c r="E1702" s="2">
        <f t="shared" si="236"/>
        <v>0.12999999999999989</v>
      </c>
      <c r="F1702" s="2">
        <f t="shared" si="240"/>
        <v>1.6107910432464356E-2</v>
      </c>
      <c r="G1702" s="2">
        <f t="shared" si="240"/>
        <v>3.1666690549213034E-2</v>
      </c>
      <c r="H1702" s="2">
        <f t="shared" si="238"/>
        <v>0.50867047213004901</v>
      </c>
      <c r="I1702" s="2">
        <f t="shared" si="239"/>
        <v>33.716472982457972</v>
      </c>
    </row>
    <row r="1703" spans="1:9" ht="13.5" x14ac:dyDescent="0.25">
      <c r="A1703" s="3">
        <f>TITRES_STAT!B1706</f>
        <v>44790</v>
      </c>
      <c r="B1703" s="5">
        <f>TITRES_STAT!D1706</f>
        <v>2.98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1.4957345401574045E-2</v>
      </c>
      <c r="G1703" s="2">
        <f t="shared" si="240"/>
        <v>2.9404784081412099E-2</v>
      </c>
      <c r="H1703" s="2">
        <f t="shared" si="238"/>
        <v>0.50867047213004912</v>
      </c>
      <c r="I1703" s="2">
        <f t="shared" si="239"/>
        <v>33.716472982457972</v>
      </c>
    </row>
    <row r="1704" spans="1:9" ht="13.5" x14ac:dyDescent="0.25">
      <c r="A1704" s="3">
        <f>TITRES_STAT!B1707</f>
        <v>44791</v>
      </c>
      <c r="B1704" s="5">
        <f>TITRES_STAT!D1707</f>
        <v>2.98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1.3888963587175899E-2</v>
      </c>
      <c r="G1704" s="2">
        <f t="shared" si="240"/>
        <v>2.7304442361311236E-2</v>
      </c>
      <c r="H1704" s="2">
        <f t="shared" si="238"/>
        <v>0.50867047213004912</v>
      </c>
      <c r="I1704" s="2">
        <f t="shared" si="239"/>
        <v>33.716472982457972</v>
      </c>
    </row>
    <row r="1705" spans="1:9" ht="13.5" x14ac:dyDescent="0.25">
      <c r="A1705" s="3">
        <f>TITRES_STAT!B1708</f>
        <v>44792</v>
      </c>
      <c r="B1705" s="5">
        <f>TITRES_STAT!D1708</f>
        <v>2.98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1.2896894759520479E-2</v>
      </c>
      <c r="G1705" s="2">
        <f t="shared" si="240"/>
        <v>2.5354125049789004E-2</v>
      </c>
      <c r="H1705" s="2">
        <f t="shared" si="238"/>
        <v>0.50867047213004912</v>
      </c>
      <c r="I1705" s="2">
        <f t="shared" si="239"/>
        <v>33.716472982457972</v>
      </c>
    </row>
    <row r="1706" spans="1:9" ht="13.5" x14ac:dyDescent="0.25">
      <c r="A1706" s="3">
        <f>TITRES_STAT!B1709</f>
        <v>44795</v>
      </c>
      <c r="B1706" s="5">
        <f>TITRES_STAT!D1709</f>
        <v>2.98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1.1975687990983303E-2</v>
      </c>
      <c r="G1706" s="2">
        <f t="shared" si="240"/>
        <v>2.3543116117661217E-2</v>
      </c>
      <c r="H1706" s="2">
        <f t="shared" si="238"/>
        <v>0.50867047213004923</v>
      </c>
      <c r="I1706" s="2">
        <f t="shared" si="239"/>
        <v>33.716472982457972</v>
      </c>
    </row>
    <row r="1707" spans="1:9" ht="13.5" x14ac:dyDescent="0.25">
      <c r="A1707" s="3">
        <f>TITRES_STAT!B1710</f>
        <v>44796</v>
      </c>
      <c r="B1707" s="5">
        <f>TITRES_STAT!D1710</f>
        <v>2.98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1.1120281705913069E-2</v>
      </c>
      <c r="G1707" s="2">
        <f t="shared" si="240"/>
        <v>2.1861464966399704E-2</v>
      </c>
      <c r="H1707" s="2">
        <f t="shared" si="238"/>
        <v>0.50867047213004923</v>
      </c>
      <c r="I1707" s="2">
        <f t="shared" si="239"/>
        <v>33.716472982457972</v>
      </c>
    </row>
    <row r="1708" spans="1:9" ht="13.5" x14ac:dyDescent="0.25">
      <c r="A1708" s="3">
        <f>TITRES_STAT!B1711</f>
        <v>44797</v>
      </c>
      <c r="B1708" s="5">
        <f>TITRES_STAT!D1711</f>
        <v>2.98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1.032597586977642E-2</v>
      </c>
      <c r="G1708" s="2">
        <f t="shared" si="240"/>
        <v>2.0299931754514011E-2</v>
      </c>
      <c r="H1708" s="2">
        <f t="shared" si="238"/>
        <v>0.50867047213004923</v>
      </c>
      <c r="I1708" s="2">
        <f t="shared" si="239"/>
        <v>33.716472982457972</v>
      </c>
    </row>
    <row r="1709" spans="1:9" ht="13.5" x14ac:dyDescent="0.25">
      <c r="A1709" s="3">
        <f>TITRES_STAT!B1712</f>
        <v>44798</v>
      </c>
      <c r="B1709" s="5">
        <f>TITRES_STAT!D1712</f>
        <v>2.98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9.5884061647923905E-3</v>
      </c>
      <c r="G1709" s="2">
        <f t="shared" si="241"/>
        <v>1.8849936629191578E-2</v>
      </c>
      <c r="H1709" s="2">
        <f t="shared" si="238"/>
        <v>0.50867047213004934</v>
      </c>
      <c r="I1709" s="2">
        <f t="shared" si="239"/>
        <v>33.716472982457972</v>
      </c>
    </row>
    <row r="1710" spans="1:9" ht="13.5" x14ac:dyDescent="0.25">
      <c r="A1710" s="3">
        <f>TITRES_STAT!B1713</f>
        <v>44799</v>
      </c>
      <c r="B1710" s="5">
        <f>TITRES_STAT!D1713</f>
        <v>2.98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8.9035200101643622E-3</v>
      </c>
      <c r="G1710" s="2">
        <f t="shared" si="241"/>
        <v>1.7503512584249321E-2</v>
      </c>
      <c r="H1710" s="2">
        <f t="shared" si="238"/>
        <v>0.50867047213004934</v>
      </c>
      <c r="I1710" s="2">
        <f t="shared" si="239"/>
        <v>33.716472982457972</v>
      </c>
    </row>
    <row r="1711" spans="1:9" ht="13.5" x14ac:dyDescent="0.25">
      <c r="A1711" s="3">
        <f>TITRES_STAT!B1714</f>
        <v>44802</v>
      </c>
      <c r="B1711" s="5">
        <f>TITRES_STAT!D1714</f>
        <v>2.98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8.2675542951526227E-3</v>
      </c>
      <c r="G1711" s="2">
        <f t="shared" si="241"/>
        <v>1.625326168537437E-2</v>
      </c>
      <c r="H1711" s="2">
        <f t="shared" si="238"/>
        <v>0.50867047213004934</v>
      </c>
      <c r="I1711" s="2">
        <f t="shared" si="239"/>
        <v>33.716472982457972</v>
      </c>
    </row>
    <row r="1712" spans="1:9" ht="13.5" x14ac:dyDescent="0.25">
      <c r="A1712" s="3">
        <f>TITRES_STAT!B1715</f>
        <v>44803</v>
      </c>
      <c r="B1712" s="5">
        <f>TITRES_STAT!D1715</f>
        <v>2.98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7.6770147026417211E-3</v>
      </c>
      <c r="G1712" s="2">
        <f t="shared" si="241"/>
        <v>1.5092314422133343E-2</v>
      </c>
      <c r="H1712" s="2">
        <f t="shared" si="238"/>
        <v>0.50867047213004934</v>
      </c>
      <c r="I1712" s="2">
        <f t="shared" si="239"/>
        <v>33.716472982457972</v>
      </c>
    </row>
    <row r="1713" spans="1:9" ht="13.5" x14ac:dyDescent="0.25">
      <c r="A1713" s="3">
        <f>TITRES_STAT!B1716</f>
        <v>44804</v>
      </c>
      <c r="B1713" s="5">
        <f>TITRES_STAT!D1716</f>
        <v>2.98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7.1286565095958834E-3</v>
      </c>
      <c r="G1713" s="2">
        <f t="shared" si="241"/>
        <v>1.4014291963409533E-2</v>
      </c>
      <c r="H1713" s="2">
        <f t="shared" si="238"/>
        <v>0.50867047213004934</v>
      </c>
      <c r="I1713" s="2">
        <f t="shared" si="239"/>
        <v>33.716472982457972</v>
      </c>
    </row>
    <row r="1714" spans="1:9" ht="13.5" x14ac:dyDescent="0.25">
      <c r="A1714" s="3">
        <f>TITRES_STAT!B1717</f>
        <v>44805</v>
      </c>
      <c r="B1714" s="5">
        <f>TITRES_STAT!D1717</f>
        <v>2.98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6.6194667589104623E-3</v>
      </c>
      <c r="G1714" s="2">
        <f t="shared" si="241"/>
        <v>1.3013271108880281E-2</v>
      </c>
      <c r="H1714" s="2">
        <f t="shared" si="238"/>
        <v>0.50867047213004923</v>
      </c>
      <c r="I1714" s="2">
        <f t="shared" si="239"/>
        <v>33.716472982457972</v>
      </c>
    </row>
    <row r="1715" spans="1:9" ht="13.5" x14ac:dyDescent="0.25">
      <c r="A1715" s="3">
        <f>TITRES_STAT!B1718</f>
        <v>44806</v>
      </c>
      <c r="B1715" s="5">
        <f>TITRES_STAT!D1718</f>
        <v>2.98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6.1466477047025722E-3</v>
      </c>
      <c r="G1715" s="2">
        <f t="shared" si="241"/>
        <v>1.2083751743960262E-2</v>
      </c>
      <c r="H1715" s="2">
        <f t="shared" si="238"/>
        <v>0.50867047213004923</v>
      </c>
      <c r="I1715" s="2">
        <f t="shared" si="239"/>
        <v>33.716472982457972</v>
      </c>
    </row>
    <row r="1716" spans="1:9" ht="13.5" x14ac:dyDescent="0.25">
      <c r="A1716" s="3">
        <f>TITRES_STAT!B1719</f>
        <v>44809</v>
      </c>
      <c r="B1716" s="5">
        <f>TITRES_STAT!D1719</f>
        <v>2.98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5.70760144008096E-3</v>
      </c>
      <c r="G1716" s="2">
        <f t="shared" si="241"/>
        <v>1.1220626619391673E-2</v>
      </c>
      <c r="H1716" s="2">
        <f t="shared" si="238"/>
        <v>0.50867047213004923</v>
      </c>
      <c r="I1716" s="2">
        <f t="shared" si="239"/>
        <v>33.716472982457972</v>
      </c>
    </row>
    <row r="1717" spans="1:9" ht="13.5" x14ac:dyDescent="0.25">
      <c r="A1717" s="3">
        <f>TITRES_STAT!B1720</f>
        <v>44810</v>
      </c>
      <c r="B1717" s="5">
        <f>TITRES_STAT!D1720</f>
        <v>2.98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5.29991562293232E-3</v>
      </c>
      <c r="G1717" s="2">
        <f t="shared" si="241"/>
        <v>1.0419153289435126E-2</v>
      </c>
      <c r="H1717" s="2">
        <f t="shared" si="238"/>
        <v>0.50867047213004912</v>
      </c>
      <c r="I1717" s="2">
        <f t="shared" si="239"/>
        <v>33.716472982457972</v>
      </c>
    </row>
    <row r="1718" spans="1:9" ht="13.5" x14ac:dyDescent="0.25">
      <c r="A1718" s="3">
        <f>TITRES_STAT!B1721</f>
        <v>44811</v>
      </c>
      <c r="B1718" s="5">
        <f>TITRES_STAT!D1721</f>
        <v>3</v>
      </c>
      <c r="C1718" s="2">
        <f t="shared" si="234"/>
        <v>2.0000000000000018E-2</v>
      </c>
      <c r="D1718" s="2">
        <f t="shared" si="235"/>
        <v>2.0000000000000018E-2</v>
      </c>
      <c r="E1718" s="2">
        <f t="shared" si="236"/>
        <v>0</v>
      </c>
      <c r="F1718" s="2">
        <f t="shared" si="241"/>
        <v>6.3499216498657269E-3</v>
      </c>
      <c r="G1718" s="2">
        <f t="shared" si="241"/>
        <v>9.6749280544754738E-3</v>
      </c>
      <c r="H1718" s="2">
        <f t="shared" si="238"/>
        <v>0.65632753175134473</v>
      </c>
      <c r="I1718" s="2">
        <f t="shared" si="239"/>
        <v>39.625467739304334</v>
      </c>
    </row>
    <row r="1719" spans="1:9" ht="13.5" x14ac:dyDescent="0.25">
      <c r="A1719" s="3">
        <f>TITRES_STAT!B1722</f>
        <v>44812</v>
      </c>
      <c r="B1719" s="5">
        <f>TITRES_STAT!D1722</f>
        <v>3.13</v>
      </c>
      <c r="C1719" s="2">
        <f t="shared" si="234"/>
        <v>0.12999999999999989</v>
      </c>
      <c r="D1719" s="2">
        <f t="shared" si="235"/>
        <v>0.12999999999999989</v>
      </c>
      <c r="E1719" s="2">
        <f t="shared" si="236"/>
        <v>0</v>
      </c>
      <c r="F1719" s="2">
        <f t="shared" si="241"/>
        <v>1.518207010344674E-2</v>
      </c>
      <c r="G1719" s="2">
        <f t="shared" si="241"/>
        <v>8.9838617648700832E-3</v>
      </c>
      <c r="H1719" s="2">
        <f t="shared" si="238"/>
        <v>1.6899269491004116</v>
      </c>
      <c r="I1719" s="2">
        <f t="shared" si="239"/>
        <v>62.824269248857163</v>
      </c>
    </row>
    <row r="1720" spans="1:9" ht="13.5" x14ac:dyDescent="0.25">
      <c r="A1720" s="3">
        <f>TITRES_STAT!B1723</f>
        <v>44813</v>
      </c>
      <c r="B1720" s="5">
        <f>TITRES_STAT!D1723</f>
        <v>3.13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1.4097636524629115E-2</v>
      </c>
      <c r="G1720" s="2">
        <f t="shared" si="241"/>
        <v>8.3421573530936492E-3</v>
      </c>
      <c r="H1720" s="2">
        <f t="shared" si="238"/>
        <v>1.6899269491004114</v>
      </c>
      <c r="I1720" s="2">
        <f t="shared" si="239"/>
        <v>62.824269248857163</v>
      </c>
    </row>
    <row r="1721" spans="1:9" ht="13.5" x14ac:dyDescent="0.25">
      <c r="A1721" s="3">
        <f>TITRES_STAT!B1724</f>
        <v>44816</v>
      </c>
      <c r="B1721" s="5">
        <f>TITRES_STAT!D1724</f>
        <v>3.14</v>
      </c>
      <c r="C1721" s="2">
        <f t="shared" si="234"/>
        <v>1.0000000000000231E-2</v>
      </c>
      <c r="D1721" s="2">
        <f t="shared" si="235"/>
        <v>1.0000000000000231E-2</v>
      </c>
      <c r="E1721" s="2">
        <f t="shared" si="236"/>
        <v>0</v>
      </c>
      <c r="F1721" s="2">
        <f t="shared" si="241"/>
        <v>1.3804948201441337E-2</v>
      </c>
      <c r="G1721" s="2">
        <f t="shared" si="241"/>
        <v>7.7462889707298173E-3</v>
      </c>
      <c r="H1721" s="2">
        <f t="shared" si="238"/>
        <v>1.7821370018088418</v>
      </c>
      <c r="I1721" s="2">
        <f t="shared" si="239"/>
        <v>64.056407022736934</v>
      </c>
    </row>
    <row r="1722" spans="1:9" ht="13.5" x14ac:dyDescent="0.25">
      <c r="A1722" s="3">
        <f>TITRES_STAT!B1725</f>
        <v>44817</v>
      </c>
      <c r="B1722" s="5">
        <f>TITRES_STAT!D1725</f>
        <v>3.14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1.2818880472766955E-2</v>
      </c>
      <c r="G1722" s="2">
        <f t="shared" si="241"/>
        <v>7.1929826156776882E-3</v>
      </c>
      <c r="H1722" s="2">
        <f t="shared" si="238"/>
        <v>1.7821370018088418</v>
      </c>
      <c r="I1722" s="2">
        <f t="shared" si="239"/>
        <v>64.056407022736934</v>
      </c>
    </row>
    <row r="1723" spans="1:9" ht="13.5" x14ac:dyDescent="0.25">
      <c r="A1723" s="3">
        <f>TITRES_STAT!B1726</f>
        <v>44818</v>
      </c>
      <c r="B1723" s="5">
        <f>TITRES_STAT!D1726</f>
        <v>3.23</v>
      </c>
      <c r="C1723" s="2">
        <f t="shared" si="234"/>
        <v>8.9999999999999858E-2</v>
      </c>
      <c r="D1723" s="2">
        <f t="shared" si="235"/>
        <v>8.9999999999999858E-2</v>
      </c>
      <c r="E1723" s="2">
        <f t="shared" si="236"/>
        <v>0</v>
      </c>
      <c r="F1723" s="2">
        <f t="shared" si="241"/>
        <v>1.8331817581855019E-2</v>
      </c>
      <c r="G1723" s="2">
        <f t="shared" si="241"/>
        <v>6.6791981431292818E-3</v>
      </c>
      <c r="H1723" s="2">
        <f t="shared" si="238"/>
        <v>2.7446135283039155</v>
      </c>
      <c r="I1723" s="2">
        <f t="shared" si="239"/>
        <v>73.294974436175266</v>
      </c>
    </row>
    <row r="1724" spans="1:9" ht="13.5" x14ac:dyDescent="0.25">
      <c r="A1724" s="3">
        <f>TITRES_STAT!B1727</f>
        <v>44819</v>
      </c>
      <c r="B1724" s="5">
        <f>TITRES_STAT!D1727</f>
        <v>3.37</v>
      </c>
      <c r="C1724" s="2">
        <f t="shared" si="234"/>
        <v>0.14000000000000012</v>
      </c>
      <c r="D1724" s="2">
        <f t="shared" si="235"/>
        <v>0.14000000000000012</v>
      </c>
      <c r="E1724" s="2">
        <f t="shared" si="236"/>
        <v>0</v>
      </c>
      <c r="F1724" s="2">
        <f t="shared" si="241"/>
        <v>2.7022402040293957E-2</v>
      </c>
      <c r="G1724" s="2">
        <f t="shared" si="241"/>
        <v>6.2021125614771895E-3</v>
      </c>
      <c r="H1724" s="2">
        <f t="shared" si="238"/>
        <v>4.3569673675606255</v>
      </c>
      <c r="I1724" s="2">
        <f t="shared" si="239"/>
        <v>81.332721829601795</v>
      </c>
    </row>
    <row r="1725" spans="1:9" ht="13.5" x14ac:dyDescent="0.25">
      <c r="A1725" s="3">
        <f>TITRES_STAT!B1728</f>
        <v>44820</v>
      </c>
      <c r="B1725" s="5">
        <f>TITRES_STAT!D1728</f>
        <v>3.52</v>
      </c>
      <c r="C1725" s="2">
        <f t="shared" si="234"/>
        <v>0.14999999999999991</v>
      </c>
      <c r="D1725" s="2">
        <f t="shared" si="235"/>
        <v>0.14999999999999991</v>
      </c>
      <c r="E1725" s="2">
        <f t="shared" si="236"/>
        <v>0</v>
      </c>
      <c r="F1725" s="2">
        <f t="shared" ref="F1725:G1740" si="242">((F1724*13)+D1725)/14</f>
        <v>3.580651618027296E-2</v>
      </c>
      <c r="G1725" s="2">
        <f t="shared" si="242"/>
        <v>5.759104521371676E-3</v>
      </c>
      <c r="H1725" s="2">
        <f t="shared" si="238"/>
        <v>6.217375643626057</v>
      </c>
      <c r="I1725" s="2">
        <f t="shared" si="239"/>
        <v>86.144548248875765</v>
      </c>
    </row>
    <row r="1726" spans="1:9" ht="13.5" x14ac:dyDescent="0.25">
      <c r="A1726" s="3">
        <f>TITRES_STAT!B1729</f>
        <v>44823</v>
      </c>
      <c r="B1726" s="5">
        <f>TITRES_STAT!D1729</f>
        <v>3.67</v>
      </c>
      <c r="C1726" s="2">
        <f t="shared" si="234"/>
        <v>0.14999999999999991</v>
      </c>
      <c r="D1726" s="2">
        <f t="shared" si="235"/>
        <v>0.14999999999999991</v>
      </c>
      <c r="E1726" s="2">
        <f t="shared" si="236"/>
        <v>0</v>
      </c>
      <c r="F1726" s="2">
        <f t="shared" si="242"/>
        <v>4.3963193595967738E-2</v>
      </c>
      <c r="G1726" s="2">
        <f t="shared" si="242"/>
        <v>5.3477399127022712E-3</v>
      </c>
      <c r="H1726" s="2">
        <f t="shared" si="238"/>
        <v>8.220892248619597</v>
      </c>
      <c r="I1726" s="2">
        <f t="shared" si="239"/>
        <v>89.155062514154167</v>
      </c>
    </row>
    <row r="1727" spans="1:9" ht="13.5" x14ac:dyDescent="0.25">
      <c r="A1727" s="3">
        <f>TITRES_STAT!B1730</f>
        <v>44824</v>
      </c>
      <c r="B1727" s="5">
        <f>TITRES_STAT!D1730</f>
        <v>3.61</v>
      </c>
      <c r="C1727" s="2">
        <f t="shared" si="234"/>
        <v>-6.0000000000000053E-2</v>
      </c>
      <c r="D1727" s="2">
        <f t="shared" si="235"/>
        <v>0</v>
      </c>
      <c r="E1727" s="2">
        <f t="shared" si="236"/>
        <v>6.0000000000000053E-2</v>
      </c>
      <c r="F1727" s="2">
        <f t="shared" si="242"/>
        <v>4.0822965481970043E-2</v>
      </c>
      <c r="G1727" s="2">
        <f t="shared" si="242"/>
        <v>9.2514727760806843E-3</v>
      </c>
      <c r="H1727" s="2">
        <f t="shared" si="238"/>
        <v>4.4125909971346617</v>
      </c>
      <c r="I1727" s="2">
        <f t="shared" si="239"/>
        <v>81.52456003918671</v>
      </c>
    </row>
    <row r="1728" spans="1:9" ht="13.5" x14ac:dyDescent="0.25">
      <c r="A1728" s="3">
        <f>TITRES_STAT!B1731</f>
        <v>44825</v>
      </c>
      <c r="B1728" s="5">
        <f>TITRES_STAT!D1731</f>
        <v>3.77</v>
      </c>
      <c r="C1728" s="2">
        <f t="shared" si="234"/>
        <v>0.16000000000000014</v>
      </c>
      <c r="D1728" s="2">
        <f t="shared" si="235"/>
        <v>0.16000000000000014</v>
      </c>
      <c r="E1728" s="2">
        <f t="shared" si="236"/>
        <v>0</v>
      </c>
      <c r="F1728" s="2">
        <f t="shared" si="242"/>
        <v>4.9335610804686479E-2</v>
      </c>
      <c r="G1728" s="2">
        <f t="shared" si="242"/>
        <v>8.5906532920749217E-3</v>
      </c>
      <c r="H1728" s="2">
        <f t="shared" si="238"/>
        <v>5.7429405107292286</v>
      </c>
      <c r="I1728" s="2">
        <f t="shared" si="239"/>
        <v>85.169674885773929</v>
      </c>
    </row>
    <row r="1729" spans="1:9" ht="13.5" x14ac:dyDescent="0.25">
      <c r="A1729" s="3">
        <f>TITRES_STAT!B1732</f>
        <v>44826</v>
      </c>
      <c r="B1729" s="5">
        <f>TITRES_STAT!D1732</f>
        <v>3.77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4.581163860435173E-2</v>
      </c>
      <c r="G1729" s="2">
        <f t="shared" si="242"/>
        <v>7.9770351997838548E-3</v>
      </c>
      <c r="H1729" s="2">
        <f t="shared" si="238"/>
        <v>5.7429405107292295</v>
      </c>
      <c r="I1729" s="2">
        <f t="shared" si="239"/>
        <v>85.169674885773944</v>
      </c>
    </row>
    <row r="1730" spans="1:9" ht="13.5" x14ac:dyDescent="0.25">
      <c r="A1730" s="3">
        <f>TITRES_STAT!B1733</f>
        <v>44827</v>
      </c>
      <c r="B1730" s="5">
        <f>TITRES_STAT!D1733</f>
        <v>3.81</v>
      </c>
      <c r="C1730" s="2">
        <f t="shared" si="234"/>
        <v>4.0000000000000036E-2</v>
      </c>
      <c r="D1730" s="2">
        <f t="shared" si="235"/>
        <v>4.0000000000000036E-2</v>
      </c>
      <c r="E1730" s="2">
        <f t="shared" si="236"/>
        <v>0</v>
      </c>
      <c r="F1730" s="2">
        <f t="shared" si="242"/>
        <v>4.5396521561183747E-2</v>
      </c>
      <c r="G1730" s="2">
        <f t="shared" si="242"/>
        <v>7.4072469712278656E-3</v>
      </c>
      <c r="H1730" s="2">
        <f t="shared" si="238"/>
        <v>6.1286631507655231</v>
      </c>
      <c r="I1730" s="2">
        <f t="shared" si="239"/>
        <v>85.972124382218652</v>
      </c>
    </row>
    <row r="1731" spans="1:9" ht="13.5" x14ac:dyDescent="0.25">
      <c r="A1731" s="3">
        <f>TITRES_STAT!B1734</f>
        <v>44830</v>
      </c>
      <c r="B1731" s="5">
        <f>TITRES_STAT!D1734</f>
        <v>3.98</v>
      </c>
      <c r="C1731" s="2">
        <f t="shared" ref="C1731:C1794" si="243">B1731-B1730</f>
        <v>0.16999999999999993</v>
      </c>
      <c r="D1731" s="2">
        <f t="shared" ref="D1731:D1794" si="244">IF(C1731&gt;0,C1731,0)</f>
        <v>0.16999999999999993</v>
      </c>
      <c r="E1731" s="2">
        <f t="shared" ref="E1731:E1794" si="245">IF(C1731&lt;0,-C1731,0)</f>
        <v>0</v>
      </c>
      <c r="F1731" s="2">
        <f t="shared" si="242"/>
        <v>5.4296770021099186E-2</v>
      </c>
      <c r="G1731" s="2">
        <f t="shared" si="242"/>
        <v>6.8781579018544472E-3</v>
      </c>
      <c r="H1731" s="2">
        <f t="shared" si="238"/>
        <v>7.8940860032393294</v>
      </c>
      <c r="I1731" s="2">
        <f t="shared" si="239"/>
        <v>88.756573754337566</v>
      </c>
    </row>
    <row r="1732" spans="1:9" ht="13.5" x14ac:dyDescent="0.25">
      <c r="A1732" s="3">
        <f>TITRES_STAT!B1735</f>
        <v>44831</v>
      </c>
      <c r="B1732" s="5">
        <f>TITRES_STAT!D1735</f>
        <v>4.1500000000000004</v>
      </c>
      <c r="C1732" s="2">
        <f t="shared" si="243"/>
        <v>0.17000000000000037</v>
      </c>
      <c r="D1732" s="2">
        <f t="shared" si="244"/>
        <v>0.17000000000000037</v>
      </c>
      <c r="E1732" s="2">
        <f t="shared" si="245"/>
        <v>0</v>
      </c>
      <c r="F1732" s="2">
        <f t="shared" si="242"/>
        <v>6.2561286448163556E-2</v>
      </c>
      <c r="G1732" s="2">
        <f t="shared" si="242"/>
        <v>6.3868609088648439E-3</v>
      </c>
      <c r="H1732" s="2">
        <f t="shared" si="238"/>
        <v>9.795310613595742</v>
      </c>
      <c r="I1732" s="2">
        <f t="shared" si="239"/>
        <v>90.736718601310201</v>
      </c>
    </row>
    <row r="1733" spans="1:9" ht="13.5" x14ac:dyDescent="0.25">
      <c r="A1733" s="3">
        <f>TITRES_STAT!B1736</f>
        <v>44832</v>
      </c>
      <c r="B1733" s="5">
        <f>TITRES_STAT!D1736</f>
        <v>4.33</v>
      </c>
      <c r="C1733" s="2">
        <f t="shared" si="243"/>
        <v>0.17999999999999972</v>
      </c>
      <c r="D1733" s="2">
        <f t="shared" si="244"/>
        <v>0.17999999999999972</v>
      </c>
      <c r="E1733" s="2">
        <f t="shared" si="245"/>
        <v>0</v>
      </c>
      <c r="F1733" s="2">
        <f t="shared" si="242"/>
        <v>7.0949765987580418E-2</v>
      </c>
      <c r="G1733" s="2">
        <f t="shared" si="242"/>
        <v>5.9306565582316409E-3</v>
      </c>
      <c r="H1733" s="2">
        <f t="shared" si="238"/>
        <v>11.963222838979517</v>
      </c>
      <c r="I1733" s="2">
        <f t="shared" si="239"/>
        <v>92.285868935361748</v>
      </c>
    </row>
    <row r="1734" spans="1:9" ht="13.5" x14ac:dyDescent="0.25">
      <c r="A1734" s="3">
        <f>TITRES_STAT!B1737</f>
        <v>44833</v>
      </c>
      <c r="B1734" s="5">
        <f>TITRES_STAT!D1737</f>
        <v>4.5199999999999996</v>
      </c>
      <c r="C1734" s="2">
        <f t="shared" si="243"/>
        <v>0.1899999999999995</v>
      </c>
      <c r="D1734" s="2">
        <f t="shared" si="244"/>
        <v>0.1899999999999995</v>
      </c>
      <c r="E1734" s="2">
        <f t="shared" si="245"/>
        <v>0</v>
      </c>
      <c r="F1734" s="2">
        <f t="shared" si="242"/>
        <v>7.9453354131324636E-2</v>
      </c>
      <c r="G1734" s="2">
        <f t="shared" si="242"/>
        <v>5.5070382326436662E-3</v>
      </c>
      <c r="H1734" s="2">
        <f t="shared" si="238"/>
        <v>14.4276016934756</v>
      </c>
      <c r="I1734" s="2">
        <f t="shared" si="239"/>
        <v>93.518111111055561</v>
      </c>
    </row>
    <row r="1735" spans="1:9" ht="13.5" x14ac:dyDescent="0.25">
      <c r="A1735" s="3">
        <f>TITRES_STAT!B1738</f>
        <v>44834</v>
      </c>
      <c r="B1735" s="5">
        <f>TITRES_STAT!D1738</f>
        <v>4.72</v>
      </c>
      <c r="C1735" s="2">
        <f t="shared" si="243"/>
        <v>0.20000000000000018</v>
      </c>
      <c r="D1735" s="2">
        <f t="shared" si="244"/>
        <v>0.20000000000000018</v>
      </c>
      <c r="E1735" s="2">
        <f t="shared" si="245"/>
        <v>0</v>
      </c>
      <c r="F1735" s="2">
        <f t="shared" si="242"/>
        <v>8.8063828836230026E-2</v>
      </c>
      <c r="G1735" s="2">
        <f t="shared" si="242"/>
        <v>5.1136783588834047E-3</v>
      </c>
      <c r="H1735" s="2">
        <f t="shared" si="238"/>
        <v>17.221229544726228</v>
      </c>
      <c r="I1735" s="2">
        <f t="shared" si="239"/>
        <v>94.511896150886102</v>
      </c>
    </row>
    <row r="1736" spans="1:9" ht="13.5" x14ac:dyDescent="0.25">
      <c r="A1736" s="3">
        <f>TITRES_STAT!B1739</f>
        <v>44837</v>
      </c>
      <c r="B1736" s="5">
        <f>TITRES_STAT!D1739</f>
        <v>4.93</v>
      </c>
      <c r="C1736" s="2">
        <f t="shared" si="243"/>
        <v>0.20999999999999996</v>
      </c>
      <c r="D1736" s="2">
        <f t="shared" si="244"/>
        <v>0.20999999999999996</v>
      </c>
      <c r="E1736" s="2">
        <f t="shared" si="245"/>
        <v>0</v>
      </c>
      <c r="F1736" s="2">
        <f t="shared" si="242"/>
        <v>9.6773555347927878E-2</v>
      </c>
      <c r="G1736" s="2">
        <f t="shared" si="242"/>
        <v>4.7484156189631617E-3</v>
      </c>
      <c r="H1736" s="2">
        <f t="shared" si="238"/>
        <v>20.380177961140401</v>
      </c>
      <c r="I1736" s="2">
        <f t="shared" si="239"/>
        <v>95.322770456740102</v>
      </c>
    </row>
    <row r="1737" spans="1:9" ht="13.5" x14ac:dyDescent="0.25">
      <c r="A1737" s="3">
        <f>TITRES_STAT!B1740</f>
        <v>44838</v>
      </c>
      <c r="B1737" s="5">
        <f>TITRES_STAT!D1740</f>
        <v>5.15</v>
      </c>
      <c r="C1737" s="2">
        <f t="shared" si="243"/>
        <v>0.22000000000000064</v>
      </c>
      <c r="D1737" s="2">
        <f t="shared" si="244"/>
        <v>0.22000000000000064</v>
      </c>
      <c r="E1737" s="2">
        <f t="shared" si="245"/>
        <v>0</v>
      </c>
      <c r="F1737" s="2">
        <f t="shared" si="242"/>
        <v>0.10557544425164736</v>
      </c>
      <c r="G1737" s="2">
        <f t="shared" si="242"/>
        <v>4.4092430747515073E-3</v>
      </c>
      <c r="H1737" s="2">
        <f t="shared" si="238"/>
        <v>23.944119764274348</v>
      </c>
      <c r="I1737" s="2">
        <f t="shared" si="239"/>
        <v>95.99103913286919</v>
      </c>
    </row>
    <row r="1738" spans="1:9" ht="13.5" x14ac:dyDescent="0.25">
      <c r="A1738" s="3">
        <f>TITRES_STAT!B1741</f>
        <v>44839</v>
      </c>
      <c r="B1738" s="5">
        <f>TITRES_STAT!D1741</f>
        <v>5.38</v>
      </c>
      <c r="C1738" s="2">
        <f t="shared" si="243"/>
        <v>0.22999999999999954</v>
      </c>
      <c r="D1738" s="2">
        <f t="shared" si="244"/>
        <v>0.22999999999999954</v>
      </c>
      <c r="E1738" s="2">
        <f t="shared" si="245"/>
        <v>0</v>
      </c>
      <c r="F1738" s="2">
        <f t="shared" si="242"/>
        <v>0.1144629125193868</v>
      </c>
      <c r="G1738" s="2">
        <f t="shared" si="242"/>
        <v>4.0942971408406848E-3</v>
      </c>
      <c r="H1738" s="2">
        <f t="shared" si="238"/>
        <v>27.95666962654402</v>
      </c>
      <c r="I1738" s="2">
        <f t="shared" si="239"/>
        <v>96.546564184013349</v>
      </c>
    </row>
    <row r="1739" spans="1:9" ht="13.5" x14ac:dyDescent="0.25">
      <c r="A1739" s="3">
        <f>TITRES_STAT!B1742</f>
        <v>44840</v>
      </c>
      <c r="B1739" s="5">
        <f>TITRES_STAT!D1742</f>
        <v>5.5</v>
      </c>
      <c r="C1739" s="2">
        <f t="shared" si="243"/>
        <v>0.12000000000000011</v>
      </c>
      <c r="D1739" s="2">
        <f t="shared" si="244"/>
        <v>0.12000000000000011</v>
      </c>
      <c r="E1739" s="2">
        <f t="shared" si="245"/>
        <v>0</v>
      </c>
      <c r="F1739" s="2">
        <f t="shared" si="242"/>
        <v>0.11485841876800204</v>
      </c>
      <c r="G1739" s="2">
        <f t="shared" si="242"/>
        <v>3.8018473450663502E-3</v>
      </c>
      <c r="H1739" s="2">
        <f t="shared" si="238"/>
        <v>30.211212692969795</v>
      </c>
      <c r="I1739" s="2">
        <f t="shared" si="239"/>
        <v>96.79602324383491</v>
      </c>
    </row>
    <row r="1740" spans="1:9" ht="13.5" x14ac:dyDescent="0.25">
      <c r="A1740" s="3">
        <f>TITRES_STAT!B1743</f>
        <v>44841</v>
      </c>
      <c r="B1740" s="5">
        <f>TITRES_STAT!D1743</f>
        <v>5.5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0.10665424599885905</v>
      </c>
      <c r="G1740" s="2">
        <f t="shared" si="242"/>
        <v>3.5302868204187539E-3</v>
      </c>
      <c r="H1740" s="2">
        <f t="shared" si="238"/>
        <v>30.211212692969799</v>
      </c>
      <c r="I1740" s="2">
        <f t="shared" si="239"/>
        <v>96.79602324383491</v>
      </c>
    </row>
    <row r="1741" spans="1:9" ht="13.5" x14ac:dyDescent="0.25">
      <c r="A1741" s="3">
        <f>TITRES_STAT!B1744</f>
        <v>44844</v>
      </c>
      <c r="B1741" s="5">
        <f>TITRES_STAT!D1744</f>
        <v>5.26</v>
      </c>
      <c r="C1741" s="2">
        <f t="shared" si="243"/>
        <v>-0.24000000000000021</v>
      </c>
      <c r="D1741" s="2">
        <f t="shared" si="244"/>
        <v>0</v>
      </c>
      <c r="E1741" s="2">
        <f t="shared" si="245"/>
        <v>0.24000000000000021</v>
      </c>
      <c r="F1741" s="2">
        <f t="shared" ref="F1741:G1756" si="246">((F1740*13)+D1741)/14</f>
        <v>9.9036085570369123E-2</v>
      </c>
      <c r="G1741" s="2">
        <f t="shared" si="246"/>
        <v>2.0420980618960284E-2</v>
      </c>
      <c r="H1741" s="2">
        <f t="shared" si="238"/>
        <v>4.8497223232471516</v>
      </c>
      <c r="I1741" s="2">
        <f t="shared" si="239"/>
        <v>82.905171480944674</v>
      </c>
    </row>
    <row r="1742" spans="1:9" ht="13.5" x14ac:dyDescent="0.25">
      <c r="A1742" s="3">
        <f>TITRES_STAT!B1745</f>
        <v>44845</v>
      </c>
      <c r="B1742" s="5">
        <f>TITRES_STAT!D1745</f>
        <v>5.03</v>
      </c>
      <c r="C1742" s="2">
        <f t="shared" si="243"/>
        <v>-0.22999999999999954</v>
      </c>
      <c r="D1742" s="2">
        <f t="shared" si="244"/>
        <v>0</v>
      </c>
      <c r="E1742" s="2">
        <f t="shared" si="245"/>
        <v>0.22999999999999954</v>
      </c>
      <c r="F1742" s="2">
        <f t="shared" si="246"/>
        <v>9.1962079458199897E-2</v>
      </c>
      <c r="G1742" s="2">
        <f t="shared" si="246"/>
        <v>3.5390910574748802E-2</v>
      </c>
      <c r="H1742" s="2">
        <f t="shared" si="238"/>
        <v>2.5984660457935287</v>
      </c>
      <c r="I1742" s="2">
        <f t="shared" si="239"/>
        <v>72.210381110335547</v>
      </c>
    </row>
    <row r="1743" spans="1:9" ht="13.5" x14ac:dyDescent="0.25">
      <c r="A1743" s="3">
        <f>TITRES_STAT!B1746</f>
        <v>44846</v>
      </c>
      <c r="B1743" s="5">
        <f>TITRES_STAT!D1746</f>
        <v>4.8099999999999996</v>
      </c>
      <c r="C1743" s="2">
        <f t="shared" si="243"/>
        <v>-0.22000000000000064</v>
      </c>
      <c r="D1743" s="2">
        <f t="shared" si="244"/>
        <v>0</v>
      </c>
      <c r="E1743" s="2">
        <f t="shared" si="245"/>
        <v>0.22000000000000064</v>
      </c>
      <c r="F1743" s="2">
        <f t="shared" si="246"/>
        <v>8.5393359496899898E-2</v>
      </c>
      <c r="G1743" s="2">
        <f t="shared" si="246"/>
        <v>4.8577274105123927E-2</v>
      </c>
      <c r="H1743" s="2">
        <f t="shared" si="238"/>
        <v>1.7578870175404224</v>
      </c>
      <c r="I1743" s="2">
        <f t="shared" si="239"/>
        <v>63.740356525125748</v>
      </c>
    </row>
    <row r="1744" spans="1:9" ht="13.5" x14ac:dyDescent="0.25">
      <c r="A1744" s="3">
        <f>TITRES_STAT!B1747</f>
        <v>44847</v>
      </c>
      <c r="B1744" s="5">
        <f>TITRES_STAT!D1747</f>
        <v>4.5999999999999996</v>
      </c>
      <c r="C1744" s="2">
        <f t="shared" si="243"/>
        <v>-0.20999999999999996</v>
      </c>
      <c r="D1744" s="2">
        <f t="shared" si="244"/>
        <v>0</v>
      </c>
      <c r="E1744" s="2">
        <f t="shared" si="245"/>
        <v>0.20999999999999996</v>
      </c>
      <c r="F1744" s="2">
        <f t="shared" si="246"/>
        <v>7.9293833818549903E-2</v>
      </c>
      <c r="G1744" s="2">
        <f t="shared" si="246"/>
        <v>6.0107468811900787E-2</v>
      </c>
      <c r="H1744" s="2">
        <f t="shared" si="238"/>
        <v>1.3192010142148987</v>
      </c>
      <c r="I1744" s="2">
        <f t="shared" si="239"/>
        <v>56.88170219524838</v>
      </c>
    </row>
    <row r="1745" spans="1:9" ht="13.5" x14ac:dyDescent="0.25">
      <c r="A1745" s="3">
        <f>TITRES_STAT!B1748</f>
        <v>44848</v>
      </c>
      <c r="B1745" s="5">
        <f>TITRES_STAT!D1748</f>
        <v>4.4000000000000004</v>
      </c>
      <c r="C1745" s="2">
        <f t="shared" si="243"/>
        <v>-0.19999999999999929</v>
      </c>
      <c r="D1745" s="2">
        <f t="shared" si="244"/>
        <v>0</v>
      </c>
      <c r="E1745" s="2">
        <f t="shared" si="245"/>
        <v>0.19999999999999929</v>
      </c>
      <c r="F1745" s="2">
        <f t="shared" si="246"/>
        <v>7.3629988545796346E-2</v>
      </c>
      <c r="G1745" s="2">
        <f t="shared" si="246"/>
        <v>7.0099792468193534E-2</v>
      </c>
      <c r="H1745" s="2">
        <f t="shared" ref="H1745:H1808" si="247">F1745/G1745</f>
        <v>1.0503595795836995</v>
      </c>
      <c r="I1745" s="2">
        <f t="shared" ref="I1745:I1808" si="248">IF(G1745=0,100,100-(100/(1+H1745)))</f>
        <v>51.228067020174201</v>
      </c>
    </row>
    <row r="1746" spans="1:9" ht="13.5" x14ac:dyDescent="0.25">
      <c r="A1746" s="3">
        <f>TITRES_STAT!B1749</f>
        <v>44851</v>
      </c>
      <c r="B1746" s="5">
        <f>TITRES_STAT!D1749</f>
        <v>4.21</v>
      </c>
      <c r="C1746" s="2">
        <f t="shared" si="243"/>
        <v>-0.19000000000000039</v>
      </c>
      <c r="D1746" s="2">
        <f t="shared" si="244"/>
        <v>0</v>
      </c>
      <c r="E1746" s="2">
        <f t="shared" si="245"/>
        <v>0.19000000000000039</v>
      </c>
      <c r="F1746" s="2">
        <f t="shared" si="246"/>
        <v>6.8370703649668033E-2</v>
      </c>
      <c r="G1746" s="2">
        <f t="shared" si="246"/>
        <v>7.8664093006179742E-2</v>
      </c>
      <c r="H1746" s="2">
        <f t="shared" si="247"/>
        <v>0.86914754924202742</v>
      </c>
      <c r="I1746" s="2">
        <f t="shared" si="248"/>
        <v>46.499675726214456</v>
      </c>
    </row>
    <row r="1747" spans="1:9" ht="13.5" x14ac:dyDescent="0.25">
      <c r="A1747" s="3">
        <f>TITRES_STAT!B1750</f>
        <v>44852</v>
      </c>
      <c r="B1747" s="5">
        <f>TITRES_STAT!D1750</f>
        <v>4.38</v>
      </c>
      <c r="C1747" s="2">
        <f t="shared" si="243"/>
        <v>0.16999999999999993</v>
      </c>
      <c r="D1747" s="2">
        <f t="shared" si="244"/>
        <v>0.16999999999999993</v>
      </c>
      <c r="E1747" s="2">
        <f t="shared" si="245"/>
        <v>0</v>
      </c>
      <c r="F1747" s="2">
        <f t="shared" si="246"/>
        <v>7.5629939103263169E-2</v>
      </c>
      <c r="G1747" s="2">
        <f t="shared" si="246"/>
        <v>7.3045229220024058E-2</v>
      </c>
      <c r="H1747" s="2">
        <f t="shared" si="247"/>
        <v>1.0353850608840387</v>
      </c>
      <c r="I1747" s="2">
        <f t="shared" si="248"/>
        <v>50.869247337127206</v>
      </c>
    </row>
    <row r="1748" spans="1:9" ht="13.5" x14ac:dyDescent="0.25">
      <c r="A1748" s="3">
        <f>TITRES_STAT!B1751</f>
        <v>44853</v>
      </c>
      <c r="B1748" s="5">
        <f>TITRES_STAT!D1751</f>
        <v>4.57</v>
      </c>
      <c r="C1748" s="2">
        <f t="shared" si="243"/>
        <v>0.19000000000000039</v>
      </c>
      <c r="D1748" s="2">
        <f t="shared" si="244"/>
        <v>0.19000000000000039</v>
      </c>
      <c r="E1748" s="2">
        <f t="shared" si="245"/>
        <v>0</v>
      </c>
      <c r="F1748" s="2">
        <f t="shared" si="246"/>
        <v>8.3799229167315831E-2</v>
      </c>
      <c r="G1748" s="2">
        <f t="shared" si="246"/>
        <v>6.7827712847165197E-2</v>
      </c>
      <c r="H1748" s="2">
        <f t="shared" si="247"/>
        <v>1.2354718396024782</v>
      </c>
      <c r="I1748" s="2">
        <f t="shared" si="248"/>
        <v>55.266714512591463</v>
      </c>
    </row>
    <row r="1749" spans="1:9" ht="13.5" x14ac:dyDescent="0.25">
      <c r="A1749" s="3">
        <f>TITRES_STAT!B1752</f>
        <v>44854</v>
      </c>
      <c r="B1749" s="5">
        <f>TITRES_STAT!D1752</f>
        <v>4.7699999999999996</v>
      </c>
      <c r="C1749" s="2">
        <f t="shared" si="243"/>
        <v>0.19999999999999929</v>
      </c>
      <c r="D1749" s="2">
        <f t="shared" si="244"/>
        <v>0.19999999999999929</v>
      </c>
      <c r="E1749" s="2">
        <f t="shared" si="245"/>
        <v>0</v>
      </c>
      <c r="F1749" s="2">
        <f t="shared" si="246"/>
        <v>9.2099284226793227E-2</v>
      </c>
      <c r="G1749" s="2">
        <f t="shared" si="246"/>
        <v>6.2982876215224831E-2</v>
      </c>
      <c r="H1749" s="2">
        <f t="shared" si="247"/>
        <v>1.4622908600120439</v>
      </c>
      <c r="I1749" s="2">
        <f t="shared" si="248"/>
        <v>59.387413719469819</v>
      </c>
    </row>
    <row r="1750" spans="1:9" ht="13.5" x14ac:dyDescent="0.25">
      <c r="A1750" s="3">
        <f>TITRES_STAT!B1753</f>
        <v>44855</v>
      </c>
      <c r="B1750" s="5">
        <f>TITRES_STAT!D1753</f>
        <v>4.9800000000000004</v>
      </c>
      <c r="C1750" s="2">
        <f t="shared" si="243"/>
        <v>0.21000000000000085</v>
      </c>
      <c r="D1750" s="2">
        <f t="shared" si="244"/>
        <v>0.21000000000000085</v>
      </c>
      <c r="E1750" s="2">
        <f t="shared" si="245"/>
        <v>0</v>
      </c>
      <c r="F1750" s="2">
        <f t="shared" si="246"/>
        <v>0.10052076392487949</v>
      </c>
      <c r="G1750" s="2">
        <f t="shared" si="246"/>
        <v>5.8484099342708769E-2</v>
      </c>
      <c r="H1750" s="2">
        <f t="shared" si="247"/>
        <v>1.7187708292444013</v>
      </c>
      <c r="I1750" s="2">
        <f t="shared" si="248"/>
        <v>63.218672598531626</v>
      </c>
    </row>
    <row r="1751" spans="1:9" ht="13.5" x14ac:dyDescent="0.25">
      <c r="A1751" s="3">
        <f>TITRES_STAT!B1754</f>
        <v>44858</v>
      </c>
      <c r="B1751" s="5">
        <f>TITRES_STAT!D1754</f>
        <v>4.8899999999999997</v>
      </c>
      <c r="C1751" s="2">
        <f t="shared" si="243"/>
        <v>-9.0000000000000746E-2</v>
      </c>
      <c r="D1751" s="2">
        <f t="shared" si="244"/>
        <v>0</v>
      </c>
      <c r="E1751" s="2">
        <f t="shared" si="245"/>
        <v>9.0000000000000746E-2</v>
      </c>
      <c r="F1751" s="2">
        <f t="shared" si="246"/>
        <v>9.3340709358816665E-2</v>
      </c>
      <c r="G1751" s="2">
        <f t="shared" si="246"/>
        <v>6.0735235103943908E-2</v>
      </c>
      <c r="H1751" s="2">
        <f t="shared" si="247"/>
        <v>1.5368461025806663</v>
      </c>
      <c r="I1751" s="2">
        <f t="shared" si="248"/>
        <v>60.580974975867612</v>
      </c>
    </row>
    <row r="1752" spans="1:9" ht="13.5" x14ac:dyDescent="0.25">
      <c r="A1752" s="3">
        <f>TITRES_STAT!B1755</f>
        <v>44859</v>
      </c>
      <c r="B1752" s="5">
        <f>TITRES_STAT!D1755</f>
        <v>5.01</v>
      </c>
      <c r="C1752" s="2">
        <f t="shared" si="243"/>
        <v>0.12000000000000011</v>
      </c>
      <c r="D1752" s="2">
        <f t="shared" si="244"/>
        <v>0.12000000000000011</v>
      </c>
      <c r="E1752" s="2">
        <f t="shared" si="245"/>
        <v>0</v>
      </c>
      <c r="F1752" s="2">
        <f t="shared" si="246"/>
        <v>9.5244944404615478E-2</v>
      </c>
      <c r="G1752" s="2">
        <f t="shared" si="246"/>
        <v>5.639700402509077E-2</v>
      </c>
      <c r="H1752" s="2">
        <f t="shared" si="247"/>
        <v>1.6888298598670497</v>
      </c>
      <c r="I1752" s="2">
        <f t="shared" si="248"/>
        <v>62.809100905720925</v>
      </c>
    </row>
    <row r="1753" spans="1:9" ht="13.5" x14ac:dyDescent="0.25">
      <c r="A1753" s="3">
        <f>TITRES_STAT!B1756</f>
        <v>44860</v>
      </c>
      <c r="B1753" s="5">
        <f>TITRES_STAT!D1756</f>
        <v>5.23</v>
      </c>
      <c r="C1753" s="2">
        <f t="shared" si="243"/>
        <v>0.22000000000000064</v>
      </c>
      <c r="D1753" s="2">
        <f t="shared" si="244"/>
        <v>0.22000000000000064</v>
      </c>
      <c r="E1753" s="2">
        <f t="shared" si="245"/>
        <v>0</v>
      </c>
      <c r="F1753" s="2">
        <f t="shared" si="246"/>
        <v>0.10415601980428583</v>
      </c>
      <c r="G1753" s="2">
        <f t="shared" si="246"/>
        <v>5.236864659472714E-2</v>
      </c>
      <c r="H1753" s="2">
        <f t="shared" si="247"/>
        <v>1.9889003550222173</v>
      </c>
      <c r="I1753" s="2">
        <f t="shared" si="248"/>
        <v>66.54287927934061</v>
      </c>
    </row>
    <row r="1754" spans="1:9" ht="13.5" x14ac:dyDescent="0.25">
      <c r="A1754" s="3">
        <f>TITRES_STAT!B1757</f>
        <v>44861</v>
      </c>
      <c r="B1754" s="5">
        <f>TITRES_STAT!D1757</f>
        <v>5.0199999999999996</v>
      </c>
      <c r="C1754" s="2">
        <f t="shared" si="243"/>
        <v>-0.21000000000000085</v>
      </c>
      <c r="D1754" s="2">
        <f t="shared" si="244"/>
        <v>0</v>
      </c>
      <c r="E1754" s="2">
        <f t="shared" si="245"/>
        <v>0.21000000000000085</v>
      </c>
      <c r="F1754" s="2">
        <f t="shared" si="246"/>
        <v>9.6716304103979703E-2</v>
      </c>
      <c r="G1754" s="2">
        <f t="shared" si="246"/>
        <v>6.3628028980818124E-2</v>
      </c>
      <c r="H1754" s="2">
        <f t="shared" si="247"/>
        <v>1.5200267186201331</v>
      </c>
      <c r="I1754" s="2">
        <f t="shared" si="248"/>
        <v>60.31788105216755</v>
      </c>
    </row>
    <row r="1755" spans="1:9" ht="13.5" x14ac:dyDescent="0.25">
      <c r="A1755" s="3">
        <f>TITRES_STAT!B1758</f>
        <v>44862</v>
      </c>
      <c r="B1755" s="5">
        <f>TITRES_STAT!D1758</f>
        <v>5.2</v>
      </c>
      <c r="C1755" s="2">
        <f t="shared" si="243"/>
        <v>0.1800000000000006</v>
      </c>
      <c r="D1755" s="2">
        <f t="shared" si="244"/>
        <v>0.1800000000000006</v>
      </c>
      <c r="E1755" s="2">
        <f t="shared" si="245"/>
        <v>0</v>
      </c>
      <c r="F1755" s="2">
        <f t="shared" si="246"/>
        <v>0.10266513952512404</v>
      </c>
      <c r="G1755" s="2">
        <f t="shared" si="246"/>
        <v>5.9083169767902545E-2</v>
      </c>
      <c r="H1755" s="2">
        <f t="shared" si="247"/>
        <v>1.7376376373919225</v>
      </c>
      <c r="I1755" s="2">
        <f t="shared" si="248"/>
        <v>63.472156199873318</v>
      </c>
    </row>
    <row r="1756" spans="1:9" ht="13.5" x14ac:dyDescent="0.25">
      <c r="A1756" s="3">
        <f>TITRES_STAT!B1759</f>
        <v>44865</v>
      </c>
      <c r="B1756" s="5">
        <f>TITRES_STAT!D1759</f>
        <v>5.35</v>
      </c>
      <c r="C1756" s="2">
        <f t="shared" si="243"/>
        <v>0.14999999999999947</v>
      </c>
      <c r="D1756" s="2">
        <f t="shared" si="244"/>
        <v>0.14999999999999947</v>
      </c>
      <c r="E1756" s="2">
        <f t="shared" si="245"/>
        <v>0</v>
      </c>
      <c r="F1756" s="2">
        <f t="shared" si="246"/>
        <v>0.10604620098761515</v>
      </c>
      <c r="G1756" s="2">
        <f t="shared" si="246"/>
        <v>5.4862943355909508E-2</v>
      </c>
      <c r="H1756" s="2">
        <f t="shared" si="247"/>
        <v>1.9329294875717324</v>
      </c>
      <c r="I1756" s="2">
        <f t="shared" si="248"/>
        <v>65.904396807441401</v>
      </c>
    </row>
    <row r="1757" spans="1:9" ht="13.5" x14ac:dyDescent="0.25">
      <c r="A1757" s="3">
        <f>TITRES_STAT!B1760</f>
        <v>44866</v>
      </c>
      <c r="B1757" s="5">
        <f>TITRES_STAT!D1760</f>
        <v>5.35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9.8471472345642644E-2</v>
      </c>
      <c r="G1757" s="2">
        <f t="shared" si="249"/>
        <v>5.094416168763026E-2</v>
      </c>
      <c r="H1757" s="2">
        <f t="shared" si="247"/>
        <v>1.9329294875717324</v>
      </c>
      <c r="I1757" s="2">
        <f t="shared" si="248"/>
        <v>65.904396807441401</v>
      </c>
    </row>
    <row r="1758" spans="1:9" ht="13.5" x14ac:dyDescent="0.25">
      <c r="A1758" s="3">
        <f>TITRES_STAT!B1761</f>
        <v>44867</v>
      </c>
      <c r="B1758" s="5">
        <f>TITRES_STAT!D1761</f>
        <v>5.34</v>
      </c>
      <c r="C1758" s="2">
        <f t="shared" si="243"/>
        <v>-9.9999999999997868E-3</v>
      </c>
      <c r="D1758" s="2">
        <f t="shared" si="244"/>
        <v>0</v>
      </c>
      <c r="E1758" s="2">
        <f t="shared" si="245"/>
        <v>9.9999999999997868E-3</v>
      </c>
      <c r="F1758" s="2">
        <f t="shared" si="249"/>
        <v>9.1437795749525305E-2</v>
      </c>
      <c r="G1758" s="2">
        <f t="shared" si="249"/>
        <v>4.8019578709942369E-2</v>
      </c>
      <c r="H1758" s="2">
        <f t="shared" si="247"/>
        <v>1.9041773836011033</v>
      </c>
      <c r="I1758" s="2">
        <f t="shared" si="248"/>
        <v>65.566841555661924</v>
      </c>
    </row>
    <row r="1759" spans="1:9" ht="13.5" x14ac:dyDescent="0.25">
      <c r="A1759" s="3">
        <f>TITRES_STAT!B1762</f>
        <v>44868</v>
      </c>
      <c r="B1759" s="5">
        <f>TITRES_STAT!D1762</f>
        <v>5.19</v>
      </c>
      <c r="C1759" s="2">
        <f t="shared" si="243"/>
        <v>-0.14999999999999947</v>
      </c>
      <c r="D1759" s="2">
        <f t="shared" si="244"/>
        <v>0</v>
      </c>
      <c r="E1759" s="2">
        <f t="shared" si="245"/>
        <v>0.14999999999999947</v>
      </c>
      <c r="F1759" s="2">
        <f t="shared" si="249"/>
        <v>8.4906524624559207E-2</v>
      </c>
      <c r="G1759" s="2">
        <f t="shared" si="249"/>
        <v>5.5303894516375018E-2</v>
      </c>
      <c r="H1759" s="2">
        <f t="shared" si="247"/>
        <v>1.5352720702050937</v>
      </c>
      <c r="I1759" s="2">
        <f t="shared" si="248"/>
        <v>60.556501538743973</v>
      </c>
    </row>
    <row r="1760" spans="1:9" ht="13.5" x14ac:dyDescent="0.25">
      <c r="A1760" s="3">
        <f>TITRES_STAT!B1763</f>
        <v>44869</v>
      </c>
      <c r="B1760" s="5">
        <f>TITRES_STAT!D1763</f>
        <v>5</v>
      </c>
      <c r="C1760" s="2">
        <f t="shared" si="243"/>
        <v>-0.19000000000000039</v>
      </c>
      <c r="D1760" s="2">
        <f t="shared" si="244"/>
        <v>0</v>
      </c>
      <c r="E1760" s="2">
        <f t="shared" si="245"/>
        <v>0.19000000000000039</v>
      </c>
      <c r="F1760" s="2">
        <f t="shared" si="249"/>
        <v>7.8841772865662116E-2</v>
      </c>
      <c r="G1760" s="2">
        <f t="shared" si="249"/>
        <v>6.4925044908062543E-2</v>
      </c>
      <c r="H1760" s="2">
        <f t="shared" si="247"/>
        <v>1.2143506866619258</v>
      </c>
      <c r="I1760" s="2">
        <f t="shared" si="248"/>
        <v>54.840034777532324</v>
      </c>
    </row>
    <row r="1761" spans="1:9" ht="13.5" x14ac:dyDescent="0.25">
      <c r="A1761" s="3">
        <f>TITRES_STAT!B1764</f>
        <v>44872</v>
      </c>
      <c r="B1761" s="5">
        <f>TITRES_STAT!D1764</f>
        <v>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7.3210217660971952E-2</v>
      </c>
      <c r="G1761" s="2">
        <f t="shared" si="249"/>
        <v>6.028754170034379E-2</v>
      </c>
      <c r="H1761" s="2">
        <f t="shared" si="247"/>
        <v>1.2143506866619256</v>
      </c>
      <c r="I1761" s="2">
        <f t="shared" si="248"/>
        <v>54.840034777532317</v>
      </c>
    </row>
    <row r="1762" spans="1:9" ht="13.5" x14ac:dyDescent="0.25">
      <c r="A1762" s="3">
        <f>TITRES_STAT!B1765</f>
        <v>44873</v>
      </c>
      <c r="B1762" s="5">
        <f>TITRES_STAT!D1765</f>
        <v>4.79</v>
      </c>
      <c r="C1762" s="2">
        <f t="shared" si="243"/>
        <v>-0.20999999999999996</v>
      </c>
      <c r="D1762" s="2">
        <f t="shared" si="244"/>
        <v>0</v>
      </c>
      <c r="E1762" s="2">
        <f t="shared" si="245"/>
        <v>0.20999999999999996</v>
      </c>
      <c r="F1762" s="2">
        <f t="shared" si="249"/>
        <v>6.7980916399473956E-2</v>
      </c>
      <c r="G1762" s="2">
        <f t="shared" si="249"/>
        <v>7.0981288721747804E-2</v>
      </c>
      <c r="H1762" s="2">
        <f t="shared" si="247"/>
        <v>0.95773009512358187</v>
      </c>
      <c r="I1762" s="2">
        <f t="shared" si="248"/>
        <v>48.920435840933685</v>
      </c>
    </row>
    <row r="1763" spans="1:9" ht="13.5" x14ac:dyDescent="0.25">
      <c r="A1763" s="3">
        <f>TITRES_STAT!B1766</f>
        <v>44874</v>
      </c>
      <c r="B1763" s="5">
        <f>TITRES_STAT!D1766</f>
        <v>5</v>
      </c>
      <c r="C1763" s="2">
        <f t="shared" si="243"/>
        <v>0.20999999999999996</v>
      </c>
      <c r="D1763" s="2">
        <f t="shared" si="244"/>
        <v>0.20999999999999996</v>
      </c>
      <c r="E1763" s="2">
        <f t="shared" si="245"/>
        <v>0</v>
      </c>
      <c r="F1763" s="2">
        <f t="shared" si="249"/>
        <v>7.8125136656654395E-2</v>
      </c>
      <c r="G1763" s="2">
        <f t="shared" si="249"/>
        <v>6.5911196670194391E-2</v>
      </c>
      <c r="H1763" s="2">
        <f t="shared" si="247"/>
        <v>1.1853090309917442</v>
      </c>
      <c r="I1763" s="2">
        <f t="shared" si="248"/>
        <v>54.239881599437837</v>
      </c>
    </row>
    <row r="1764" spans="1:9" ht="13.5" x14ac:dyDescent="0.25">
      <c r="A1764" s="3">
        <f>TITRES_STAT!B1767</f>
        <v>44875</v>
      </c>
      <c r="B1764" s="5">
        <f>TITRES_STAT!D1767</f>
        <v>5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7.2544769752607666E-2</v>
      </c>
      <c r="G1764" s="2">
        <f t="shared" si="249"/>
        <v>6.1203254050894787E-2</v>
      </c>
      <c r="H1764" s="2">
        <f t="shared" si="247"/>
        <v>1.1853090309917447</v>
      </c>
      <c r="I1764" s="2">
        <f t="shared" si="248"/>
        <v>54.239881599437837</v>
      </c>
    </row>
    <row r="1765" spans="1:9" ht="13.5" x14ac:dyDescent="0.25">
      <c r="A1765" s="3">
        <f>TITRES_STAT!B1768</f>
        <v>44876</v>
      </c>
      <c r="B1765" s="5">
        <f>TITRES_STAT!D1768</f>
        <v>5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6.7363000484564256E-2</v>
      </c>
      <c r="G1765" s="2">
        <f t="shared" si="249"/>
        <v>5.6831593047259446E-2</v>
      </c>
      <c r="H1765" s="2">
        <f t="shared" si="247"/>
        <v>1.1853090309917445</v>
      </c>
      <c r="I1765" s="2">
        <f t="shared" si="248"/>
        <v>54.239881599437837</v>
      </c>
    </row>
    <row r="1766" spans="1:9" ht="13.5" x14ac:dyDescent="0.25">
      <c r="A1766" s="3">
        <f>TITRES_STAT!B1769</f>
        <v>44879</v>
      </c>
      <c r="B1766" s="5">
        <f>TITRES_STAT!D1769</f>
        <v>5.2</v>
      </c>
      <c r="C1766" s="2">
        <f t="shared" si="243"/>
        <v>0.20000000000000018</v>
      </c>
      <c r="D1766" s="2">
        <f t="shared" si="244"/>
        <v>0.20000000000000018</v>
      </c>
      <c r="E1766" s="2">
        <f t="shared" si="245"/>
        <v>0</v>
      </c>
      <c r="F1766" s="2">
        <f t="shared" si="249"/>
        <v>7.6837071878523969E-2</v>
      </c>
      <c r="G1766" s="2">
        <f t="shared" si="249"/>
        <v>5.2772193543883773E-2</v>
      </c>
      <c r="H1766" s="2">
        <f t="shared" si="247"/>
        <v>1.4560143651150026</v>
      </c>
      <c r="I1766" s="2">
        <f t="shared" si="248"/>
        <v>59.283625771741974</v>
      </c>
    </row>
    <row r="1767" spans="1:9" ht="13.5" x14ac:dyDescent="0.25">
      <c r="A1767" s="3">
        <f>TITRES_STAT!B1770</f>
        <v>44880</v>
      </c>
      <c r="B1767" s="5">
        <f>TITRES_STAT!D1770</f>
        <v>5.2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7.1348709601486551E-2</v>
      </c>
      <c r="G1767" s="2">
        <f t="shared" si="249"/>
        <v>4.9002751147892078E-2</v>
      </c>
      <c r="H1767" s="2">
        <f t="shared" si="247"/>
        <v>1.4560143651150026</v>
      </c>
      <c r="I1767" s="2">
        <f t="shared" si="248"/>
        <v>59.283625771741974</v>
      </c>
    </row>
    <row r="1768" spans="1:9" ht="13.5" x14ac:dyDescent="0.25">
      <c r="A1768" s="3">
        <f>TITRES_STAT!B1771</f>
        <v>44881</v>
      </c>
      <c r="B1768" s="5">
        <f>TITRES_STAT!D1771</f>
        <v>5.2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6.6252373201380374E-2</v>
      </c>
      <c r="G1768" s="2">
        <f t="shared" si="249"/>
        <v>4.5502554637328364E-2</v>
      </c>
      <c r="H1768" s="2">
        <f t="shared" si="247"/>
        <v>1.4560143651150026</v>
      </c>
      <c r="I1768" s="2">
        <f t="shared" si="248"/>
        <v>59.283625771741974</v>
      </c>
    </row>
    <row r="1769" spans="1:9" ht="13.5" x14ac:dyDescent="0.25">
      <c r="A1769" s="3">
        <f>TITRES_STAT!B1772</f>
        <v>44882</v>
      </c>
      <c r="B1769" s="5">
        <f>TITRES_STAT!D1772</f>
        <v>5.2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6.1520060829853208E-2</v>
      </c>
      <c r="G1769" s="2">
        <f t="shared" si="249"/>
        <v>4.2252372163233479E-2</v>
      </c>
      <c r="H1769" s="2">
        <f t="shared" si="247"/>
        <v>1.4560143651150028</v>
      </c>
      <c r="I1769" s="2">
        <f t="shared" si="248"/>
        <v>59.283625771741974</v>
      </c>
    </row>
    <row r="1770" spans="1:9" ht="13.5" x14ac:dyDescent="0.25">
      <c r="A1770" s="3">
        <f>TITRES_STAT!B1773</f>
        <v>44883</v>
      </c>
      <c r="B1770" s="5">
        <f>TITRES_STAT!D1773</f>
        <v>5</v>
      </c>
      <c r="C1770" s="2">
        <f t="shared" si="243"/>
        <v>-0.20000000000000018</v>
      </c>
      <c r="D1770" s="2">
        <f t="shared" si="244"/>
        <v>0</v>
      </c>
      <c r="E1770" s="2">
        <f t="shared" si="245"/>
        <v>0.20000000000000018</v>
      </c>
      <c r="F1770" s="2">
        <f t="shared" si="249"/>
        <v>5.7125770770577976E-2</v>
      </c>
      <c r="G1770" s="2">
        <f t="shared" si="249"/>
        <v>5.352005986585967E-2</v>
      </c>
      <c r="H1770" s="2">
        <f t="shared" si="247"/>
        <v>1.0673712046241259</v>
      </c>
      <c r="I1770" s="2">
        <f t="shared" si="248"/>
        <v>51.629393029985032</v>
      </c>
    </row>
    <row r="1771" spans="1:9" ht="13.5" x14ac:dyDescent="0.25">
      <c r="A1771" s="3">
        <f>TITRES_STAT!B1774</f>
        <v>44886</v>
      </c>
      <c r="B1771" s="5">
        <f>TITRES_STAT!D1774</f>
        <v>5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5.304535857267955E-2</v>
      </c>
      <c r="G1771" s="2">
        <f t="shared" si="249"/>
        <v>4.9697198446869692E-2</v>
      </c>
      <c r="H1771" s="2">
        <f t="shared" si="247"/>
        <v>1.0673712046241262</v>
      </c>
      <c r="I1771" s="2">
        <f t="shared" si="248"/>
        <v>51.629393029985032</v>
      </c>
    </row>
    <row r="1772" spans="1:9" ht="13.5" x14ac:dyDescent="0.25">
      <c r="A1772" s="3">
        <f>TITRES_STAT!B1775</f>
        <v>44887</v>
      </c>
      <c r="B1772" s="5">
        <f>TITRES_STAT!D1775</f>
        <v>5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4.9256404388916722E-2</v>
      </c>
      <c r="G1772" s="2">
        <f t="shared" si="249"/>
        <v>4.614739855780757E-2</v>
      </c>
      <c r="H1772" s="2">
        <f t="shared" si="247"/>
        <v>1.0673712046241259</v>
      </c>
      <c r="I1772" s="2">
        <f t="shared" si="248"/>
        <v>51.629393029985032</v>
      </c>
    </row>
    <row r="1773" spans="1:9" ht="13.5" x14ac:dyDescent="0.25">
      <c r="A1773" s="3">
        <f>TITRES_STAT!B1776</f>
        <v>44888</v>
      </c>
      <c r="B1773" s="5">
        <f>TITRES_STAT!D1776</f>
        <v>5.2</v>
      </c>
      <c r="C1773" s="2">
        <f t="shared" si="243"/>
        <v>0.20000000000000018</v>
      </c>
      <c r="D1773" s="2">
        <f t="shared" si="244"/>
        <v>0.20000000000000018</v>
      </c>
      <c r="E1773" s="2">
        <f t="shared" si="245"/>
        <v>0</v>
      </c>
      <c r="F1773" s="2">
        <f t="shared" ref="F1773:G1788" si="250">((F1772*13)+D1773)/14</f>
        <v>6.0023804075422682E-2</v>
      </c>
      <c r="G1773" s="2">
        <f t="shared" si="250"/>
        <v>4.2851155803678452E-2</v>
      </c>
      <c r="H1773" s="2">
        <f t="shared" si="247"/>
        <v>1.4007511104349275</v>
      </c>
      <c r="I1773" s="2">
        <f t="shared" si="248"/>
        <v>58.346369365259321</v>
      </c>
    </row>
    <row r="1774" spans="1:9" ht="13.5" x14ac:dyDescent="0.25">
      <c r="A1774" s="3">
        <f>TITRES_STAT!B1777</f>
        <v>44889</v>
      </c>
      <c r="B1774" s="5">
        <f>TITRES_STAT!D1777</f>
        <v>5</v>
      </c>
      <c r="C1774" s="2">
        <f t="shared" si="243"/>
        <v>-0.20000000000000018</v>
      </c>
      <c r="D1774" s="2">
        <f t="shared" si="244"/>
        <v>0</v>
      </c>
      <c r="E1774" s="2">
        <f t="shared" si="245"/>
        <v>0.20000000000000018</v>
      </c>
      <c r="F1774" s="2">
        <f t="shared" si="250"/>
        <v>5.5736389498606771E-2</v>
      </c>
      <c r="G1774" s="2">
        <f t="shared" si="250"/>
        <v>5.4076073246272859E-2</v>
      </c>
      <c r="H1774" s="2">
        <f t="shared" si="247"/>
        <v>1.0307033435059627</v>
      </c>
      <c r="I1774" s="2">
        <f t="shared" si="248"/>
        <v>50.755978060610126</v>
      </c>
    </row>
    <row r="1775" spans="1:9" ht="13.5" x14ac:dyDescent="0.25">
      <c r="A1775" s="3">
        <f>TITRES_STAT!B1778</f>
        <v>44890</v>
      </c>
      <c r="B1775" s="5">
        <f>TITRES_STAT!D1778</f>
        <v>5.22</v>
      </c>
      <c r="C1775" s="2">
        <f t="shared" si="243"/>
        <v>0.21999999999999975</v>
      </c>
      <c r="D1775" s="2">
        <f t="shared" si="244"/>
        <v>0.21999999999999975</v>
      </c>
      <c r="E1775" s="2">
        <f t="shared" si="245"/>
        <v>0</v>
      </c>
      <c r="F1775" s="2">
        <f t="shared" si="250"/>
        <v>6.7469504534420549E-2</v>
      </c>
      <c r="G1775" s="2">
        <f t="shared" si="250"/>
        <v>5.0213496585824795E-2</v>
      </c>
      <c r="H1775" s="2">
        <f t="shared" si="247"/>
        <v>1.3436527850455868</v>
      </c>
      <c r="I1775" s="2">
        <f t="shared" si="248"/>
        <v>57.331563515687378</v>
      </c>
    </row>
    <row r="1776" spans="1:9" ht="13.5" x14ac:dyDescent="0.25">
      <c r="A1776" s="3">
        <f>TITRES_STAT!B1779</f>
        <v>44893</v>
      </c>
      <c r="B1776" s="5">
        <f>TITRES_STAT!D1779</f>
        <v>5</v>
      </c>
      <c r="C1776" s="2">
        <f t="shared" si="243"/>
        <v>-0.21999999999999975</v>
      </c>
      <c r="D1776" s="2">
        <f t="shared" si="244"/>
        <v>0</v>
      </c>
      <c r="E1776" s="2">
        <f t="shared" si="245"/>
        <v>0.21999999999999975</v>
      </c>
      <c r="F1776" s="2">
        <f t="shared" si="250"/>
        <v>6.2650254210533371E-2</v>
      </c>
      <c r="G1776" s="2">
        <f t="shared" si="250"/>
        <v>6.2341103972551583E-2</v>
      </c>
      <c r="H1776" s="2">
        <f t="shared" si="247"/>
        <v>1.0049590112827951</v>
      </c>
      <c r="I1776" s="2">
        <f t="shared" si="248"/>
        <v>50.123668644967019</v>
      </c>
    </row>
    <row r="1777" spans="1:9" ht="13.5" x14ac:dyDescent="0.25">
      <c r="A1777" s="3">
        <f>TITRES_STAT!B1780</f>
        <v>44894</v>
      </c>
      <c r="B1777" s="5">
        <f>TITRES_STAT!D1780</f>
        <v>5.22</v>
      </c>
      <c r="C1777" s="2">
        <f t="shared" si="243"/>
        <v>0.21999999999999975</v>
      </c>
      <c r="D1777" s="2">
        <f t="shared" si="244"/>
        <v>0.21999999999999975</v>
      </c>
      <c r="E1777" s="2">
        <f t="shared" si="245"/>
        <v>0</v>
      </c>
      <c r="F1777" s="2">
        <f t="shared" si="250"/>
        <v>7.388952176692383E-2</v>
      </c>
      <c r="G1777" s="2">
        <f t="shared" si="250"/>
        <v>5.7888167974512184E-2</v>
      </c>
      <c r="H1777" s="2">
        <f t="shared" si="247"/>
        <v>1.2764183831047642</v>
      </c>
      <c r="I1777" s="2">
        <f t="shared" si="248"/>
        <v>56.071344027888287</v>
      </c>
    </row>
    <row r="1778" spans="1:9" ht="13.5" x14ac:dyDescent="0.25">
      <c r="A1778" s="3">
        <f>TITRES_STAT!B1781</f>
        <v>44895</v>
      </c>
      <c r="B1778" s="5">
        <f>TITRES_STAT!D1781</f>
        <v>4.99</v>
      </c>
      <c r="C1778" s="2">
        <f t="shared" si="243"/>
        <v>-0.22999999999999954</v>
      </c>
      <c r="D1778" s="2">
        <f t="shared" si="244"/>
        <v>0</v>
      </c>
      <c r="E1778" s="2">
        <f t="shared" si="245"/>
        <v>0.22999999999999954</v>
      </c>
      <c r="F1778" s="2">
        <f t="shared" si="250"/>
        <v>6.8611698783572123E-2</v>
      </c>
      <c r="G1778" s="2">
        <f t="shared" si="250"/>
        <v>7.0181870262047003E-2</v>
      </c>
      <c r="H1778" s="2">
        <f t="shared" si="247"/>
        <v>0.97762710693499433</v>
      </c>
      <c r="I1778" s="2">
        <f t="shared" si="248"/>
        <v>49.434350060571326</v>
      </c>
    </row>
    <row r="1779" spans="1:9" ht="13.5" x14ac:dyDescent="0.25">
      <c r="A1779" s="3">
        <f>TITRES_STAT!B1782</f>
        <v>44896</v>
      </c>
      <c r="B1779" s="5">
        <f>TITRES_STAT!D1782</f>
        <v>4.7699999999999996</v>
      </c>
      <c r="C1779" s="2">
        <f t="shared" si="243"/>
        <v>-0.22000000000000064</v>
      </c>
      <c r="D1779" s="2">
        <f t="shared" si="244"/>
        <v>0</v>
      </c>
      <c r="E1779" s="2">
        <f t="shared" si="245"/>
        <v>0.22000000000000064</v>
      </c>
      <c r="F1779" s="2">
        <f t="shared" si="250"/>
        <v>6.3710863156174108E-2</v>
      </c>
      <c r="G1779" s="2">
        <f t="shared" si="250"/>
        <v>8.0883165243329405E-2</v>
      </c>
      <c r="H1779" s="2">
        <f t="shared" si="247"/>
        <v>0.78769003369868085</v>
      </c>
      <c r="I1779" s="2">
        <f t="shared" si="248"/>
        <v>44.061890979443014</v>
      </c>
    </row>
    <row r="1780" spans="1:9" ht="13.5" x14ac:dyDescent="0.25">
      <c r="A1780" s="3">
        <f>TITRES_STAT!B1783</f>
        <v>44897</v>
      </c>
      <c r="B1780" s="5">
        <f>TITRES_STAT!D1783</f>
        <v>4.5599999999999996</v>
      </c>
      <c r="C1780" s="2">
        <f t="shared" si="243"/>
        <v>-0.20999999999999996</v>
      </c>
      <c r="D1780" s="2">
        <f t="shared" si="244"/>
        <v>0</v>
      </c>
      <c r="E1780" s="2">
        <f t="shared" si="245"/>
        <v>0.20999999999999996</v>
      </c>
      <c r="F1780" s="2">
        <f t="shared" si="250"/>
        <v>5.9160087216447388E-2</v>
      </c>
      <c r="G1780" s="2">
        <f t="shared" si="250"/>
        <v>9.0105796297377291E-2</v>
      </c>
      <c r="H1780" s="2">
        <f t="shared" si="247"/>
        <v>0.65656250371730374</v>
      </c>
      <c r="I1780" s="2">
        <f t="shared" si="248"/>
        <v>39.634031450306665</v>
      </c>
    </row>
    <row r="1781" spans="1:9" ht="13.5" x14ac:dyDescent="0.25">
      <c r="A1781" s="3">
        <f>TITRES_STAT!B1784</f>
        <v>44900</v>
      </c>
      <c r="B1781" s="5">
        <f>TITRES_STAT!D1784</f>
        <v>4.3600000000000003</v>
      </c>
      <c r="C1781" s="2">
        <f t="shared" si="243"/>
        <v>-0.19999999999999929</v>
      </c>
      <c r="D1781" s="2">
        <f t="shared" si="244"/>
        <v>0</v>
      </c>
      <c r="E1781" s="2">
        <f t="shared" si="245"/>
        <v>0.19999999999999929</v>
      </c>
      <c r="F1781" s="2">
        <f t="shared" si="250"/>
        <v>5.4934366700986857E-2</v>
      </c>
      <c r="G1781" s="2">
        <f t="shared" si="250"/>
        <v>9.7955382276135997E-2</v>
      </c>
      <c r="H1781" s="2">
        <f t="shared" si="247"/>
        <v>0.56081008949694056</v>
      </c>
      <c r="I1781" s="2">
        <f t="shared" si="248"/>
        <v>35.93070632172126</v>
      </c>
    </row>
    <row r="1782" spans="1:9" ht="13.5" x14ac:dyDescent="0.25">
      <c r="A1782" s="3">
        <f>TITRES_STAT!B1785</f>
        <v>44901</v>
      </c>
      <c r="B1782" s="5">
        <f>TITRES_STAT!D1785</f>
        <v>4.55</v>
      </c>
      <c r="C1782" s="2">
        <f t="shared" si="243"/>
        <v>0.1899999999999995</v>
      </c>
      <c r="D1782" s="2">
        <f t="shared" si="244"/>
        <v>0.1899999999999995</v>
      </c>
      <c r="E1782" s="2">
        <f t="shared" si="245"/>
        <v>0</v>
      </c>
      <c r="F1782" s="2">
        <f t="shared" si="250"/>
        <v>6.4581911936630612E-2</v>
      </c>
      <c r="G1782" s="2">
        <f t="shared" si="250"/>
        <v>9.0958569256411992E-2</v>
      </c>
      <c r="H1782" s="2">
        <f t="shared" si="247"/>
        <v>0.71001459746551587</v>
      </c>
      <c r="I1782" s="2">
        <f t="shared" si="248"/>
        <v>41.520967044249694</v>
      </c>
    </row>
    <row r="1783" spans="1:9" ht="13.5" x14ac:dyDescent="0.25">
      <c r="A1783" s="3">
        <f>TITRES_STAT!B1786</f>
        <v>44902</v>
      </c>
      <c r="B1783" s="5">
        <f>TITRES_STAT!D1786</f>
        <v>4.75</v>
      </c>
      <c r="C1783" s="2">
        <f t="shared" si="243"/>
        <v>0.20000000000000018</v>
      </c>
      <c r="D1783" s="2">
        <f t="shared" si="244"/>
        <v>0.20000000000000018</v>
      </c>
      <c r="E1783" s="2">
        <f t="shared" si="245"/>
        <v>0</v>
      </c>
      <c r="F1783" s="2">
        <f t="shared" si="250"/>
        <v>7.4254632512585586E-2</v>
      </c>
      <c r="G1783" s="2">
        <f t="shared" si="250"/>
        <v>8.4461528595239699E-2</v>
      </c>
      <c r="H1783" s="2">
        <f t="shared" si="247"/>
        <v>0.87915331095216076</v>
      </c>
      <c r="I1783" s="2">
        <f t="shared" si="248"/>
        <v>46.784544178925813</v>
      </c>
    </row>
    <row r="1784" spans="1:9" ht="13.5" x14ac:dyDescent="0.25">
      <c r="A1784" s="3">
        <f>TITRES_STAT!B1787</f>
        <v>44903</v>
      </c>
      <c r="B1784" s="5">
        <f>TITRES_STAT!D1787</f>
        <v>4.96</v>
      </c>
      <c r="C1784" s="2">
        <f t="shared" si="243"/>
        <v>0.20999999999999996</v>
      </c>
      <c r="D1784" s="2">
        <f t="shared" si="244"/>
        <v>0.20999999999999996</v>
      </c>
      <c r="E1784" s="2">
        <f t="shared" si="245"/>
        <v>0</v>
      </c>
      <c r="F1784" s="2">
        <f t="shared" si="250"/>
        <v>8.3950730190258033E-2</v>
      </c>
      <c r="G1784" s="2">
        <f t="shared" si="250"/>
        <v>7.8428562267008298E-2</v>
      </c>
      <c r="H1784" s="2">
        <f t="shared" si="247"/>
        <v>1.070410163894751</v>
      </c>
      <c r="I1784" s="2">
        <f t="shared" si="248"/>
        <v>51.700391669308146</v>
      </c>
    </row>
    <row r="1785" spans="1:9" ht="13.5" x14ac:dyDescent="0.25">
      <c r="A1785" s="3">
        <f>TITRES_STAT!B1788</f>
        <v>44904</v>
      </c>
      <c r="B1785" s="5">
        <f>TITRES_STAT!D1788</f>
        <v>5</v>
      </c>
      <c r="C1785" s="2">
        <f t="shared" si="243"/>
        <v>4.0000000000000036E-2</v>
      </c>
      <c r="D1785" s="2">
        <f t="shared" si="244"/>
        <v>4.0000000000000036E-2</v>
      </c>
      <c r="E1785" s="2">
        <f t="shared" si="245"/>
        <v>0</v>
      </c>
      <c r="F1785" s="2">
        <f t="shared" si="250"/>
        <v>8.0811392319525319E-2</v>
      </c>
      <c r="G1785" s="2">
        <f t="shared" si="250"/>
        <v>7.2826522105079131E-2</v>
      </c>
      <c r="H1785" s="2">
        <f t="shared" si="247"/>
        <v>1.1096423388573338</v>
      </c>
      <c r="I1785" s="2">
        <f t="shared" si="248"/>
        <v>52.598600171172151</v>
      </c>
    </row>
    <row r="1786" spans="1:9" ht="13.5" x14ac:dyDescent="0.25">
      <c r="A1786" s="3">
        <f>TITRES_STAT!B1789</f>
        <v>44907</v>
      </c>
      <c r="B1786" s="5">
        <f>TITRES_STAT!D1789</f>
        <v>5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7.5039150010987793E-2</v>
      </c>
      <c r="G1786" s="2">
        <f t="shared" si="250"/>
        <v>6.7624627669002055E-2</v>
      </c>
      <c r="H1786" s="2">
        <f t="shared" si="247"/>
        <v>1.1096423388573335</v>
      </c>
      <c r="I1786" s="2">
        <f t="shared" si="248"/>
        <v>52.598600171172144</v>
      </c>
    </row>
    <row r="1787" spans="1:9" ht="13.5" x14ac:dyDescent="0.25">
      <c r="A1787" s="3">
        <f>TITRES_STAT!B1790</f>
        <v>44908</v>
      </c>
      <c r="B1787" s="5">
        <f>TITRES_STAT!D1790</f>
        <v>4.99</v>
      </c>
      <c r="C1787" s="2">
        <f t="shared" si="243"/>
        <v>-9.9999999999997868E-3</v>
      </c>
      <c r="D1787" s="2">
        <f t="shared" si="244"/>
        <v>0</v>
      </c>
      <c r="E1787" s="2">
        <f t="shared" si="245"/>
        <v>9.9999999999997868E-3</v>
      </c>
      <c r="F1787" s="2">
        <f t="shared" si="250"/>
        <v>6.9679210724488669E-2</v>
      </c>
      <c r="G1787" s="2">
        <f t="shared" si="250"/>
        <v>6.3508582835501898E-2</v>
      </c>
      <c r="H1787" s="2">
        <f t="shared" si="247"/>
        <v>1.097162109646971</v>
      </c>
      <c r="I1787" s="2">
        <f t="shared" si="248"/>
        <v>52.316514045338323</v>
      </c>
    </row>
    <row r="1788" spans="1:9" ht="13.5" x14ac:dyDescent="0.25">
      <c r="A1788" s="3">
        <f>TITRES_STAT!B1791</f>
        <v>44909</v>
      </c>
      <c r="B1788" s="5">
        <f>TITRES_STAT!D1791</f>
        <v>4.99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6.4702124244168047E-2</v>
      </c>
      <c r="G1788" s="2">
        <f t="shared" si="250"/>
        <v>5.8972255490108906E-2</v>
      </c>
      <c r="H1788" s="2">
        <f t="shared" si="247"/>
        <v>1.0971621096469708</v>
      </c>
      <c r="I1788" s="2">
        <f t="shared" si="248"/>
        <v>52.316514045338309</v>
      </c>
    </row>
    <row r="1789" spans="1:9" ht="13.5" x14ac:dyDescent="0.25">
      <c r="A1789" s="3">
        <f>TITRES_STAT!B1792</f>
        <v>44910</v>
      </c>
      <c r="B1789" s="5">
        <f>TITRES_STAT!D1792</f>
        <v>4.7699999999999996</v>
      </c>
      <c r="C1789" s="2">
        <f t="shared" si="243"/>
        <v>-0.22000000000000064</v>
      </c>
      <c r="D1789" s="2">
        <f t="shared" si="244"/>
        <v>0</v>
      </c>
      <c r="E1789" s="2">
        <f t="shared" si="245"/>
        <v>0.22000000000000064</v>
      </c>
      <c r="F1789" s="2">
        <f t="shared" ref="F1789:G1804" si="251">((F1788*13)+D1789)/14</f>
        <v>6.0080543941013191E-2</v>
      </c>
      <c r="G1789" s="2">
        <f t="shared" si="251"/>
        <v>7.047423724081546E-2</v>
      </c>
      <c r="H1789" s="2">
        <f t="shared" si="247"/>
        <v>0.85251783195203257</v>
      </c>
      <c r="I1789" s="2">
        <f t="shared" si="248"/>
        <v>46.01941299823919</v>
      </c>
    </row>
    <row r="1790" spans="1:9" ht="13.5" x14ac:dyDescent="0.25">
      <c r="A1790" s="3">
        <f>TITRES_STAT!B1793</f>
        <v>44911</v>
      </c>
      <c r="B1790" s="5">
        <f>TITRES_STAT!D1793</f>
        <v>4.75</v>
      </c>
      <c r="C1790" s="2">
        <f t="shared" si="243"/>
        <v>-1.9999999999999574E-2</v>
      </c>
      <c r="D1790" s="2">
        <f t="shared" si="244"/>
        <v>0</v>
      </c>
      <c r="E1790" s="2">
        <f t="shared" si="245"/>
        <v>1.9999999999999574E-2</v>
      </c>
      <c r="F1790" s="2">
        <f t="shared" si="251"/>
        <v>5.5789076516655108E-2</v>
      </c>
      <c r="G1790" s="2">
        <f t="shared" si="251"/>
        <v>6.6868934580757183E-2</v>
      </c>
      <c r="H1790" s="2">
        <f t="shared" si="247"/>
        <v>0.83430485122024789</v>
      </c>
      <c r="I1790" s="2">
        <f t="shared" si="248"/>
        <v>45.483434809935616</v>
      </c>
    </row>
    <row r="1791" spans="1:9" ht="13.5" x14ac:dyDescent="0.25">
      <c r="A1791" s="3">
        <f>TITRES_STAT!B1794</f>
        <v>44914</v>
      </c>
      <c r="B1791" s="5">
        <f>TITRES_STAT!D1794</f>
        <v>4.54</v>
      </c>
      <c r="C1791" s="2">
        <f t="shared" si="243"/>
        <v>-0.20999999999999996</v>
      </c>
      <c r="D1791" s="2">
        <f t="shared" si="244"/>
        <v>0</v>
      </c>
      <c r="E1791" s="2">
        <f t="shared" si="245"/>
        <v>0.20999999999999996</v>
      </c>
      <c r="F1791" s="2">
        <f t="shared" si="251"/>
        <v>5.1804142479751174E-2</v>
      </c>
      <c r="G1791" s="2">
        <f t="shared" si="251"/>
        <v>7.7092582110703106E-2</v>
      </c>
      <c r="H1791" s="2">
        <f t="shared" si="247"/>
        <v>0.67197311416241923</v>
      </c>
      <c r="I1791" s="2">
        <f t="shared" si="248"/>
        <v>40.190425819080623</v>
      </c>
    </row>
    <row r="1792" spans="1:9" ht="13.5" x14ac:dyDescent="0.25">
      <c r="A1792" s="3">
        <f>TITRES_STAT!B1795</f>
        <v>44915</v>
      </c>
      <c r="B1792" s="5">
        <f>TITRES_STAT!D1795</f>
        <v>4.5</v>
      </c>
      <c r="C1792" s="2">
        <f t="shared" si="243"/>
        <v>-4.0000000000000036E-2</v>
      </c>
      <c r="D1792" s="2">
        <f t="shared" si="244"/>
        <v>0</v>
      </c>
      <c r="E1792" s="2">
        <f t="shared" si="245"/>
        <v>4.0000000000000036E-2</v>
      </c>
      <c r="F1792" s="2">
        <f t="shared" si="251"/>
        <v>4.8103846588340375E-2</v>
      </c>
      <c r="G1792" s="2">
        <f t="shared" si="251"/>
        <v>7.4443111959938593E-2</v>
      </c>
      <c r="H1792" s="2">
        <f t="shared" si="247"/>
        <v>0.64618263962725475</v>
      </c>
      <c r="I1792" s="2">
        <f t="shared" si="248"/>
        <v>39.253398989407998</v>
      </c>
    </row>
    <row r="1793" spans="1:9" ht="13.5" x14ac:dyDescent="0.25">
      <c r="A1793" s="3">
        <f>TITRES_STAT!B1796</f>
        <v>44916</v>
      </c>
      <c r="B1793" s="5">
        <f>TITRES_STAT!D1796</f>
        <v>4.5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4.4667857546316067E-2</v>
      </c>
      <c r="G1793" s="2">
        <f t="shared" si="251"/>
        <v>6.9125746819942976E-2</v>
      </c>
      <c r="H1793" s="2">
        <f t="shared" si="247"/>
        <v>0.64618263962725475</v>
      </c>
      <c r="I1793" s="2">
        <f t="shared" si="248"/>
        <v>39.253398989407998</v>
      </c>
    </row>
    <row r="1794" spans="1:9" ht="13.5" x14ac:dyDescent="0.25">
      <c r="A1794" s="3">
        <f>TITRES_STAT!B1797</f>
        <v>44917</v>
      </c>
      <c r="B1794" s="5">
        <f>TITRES_STAT!D1797</f>
        <v>4.3600000000000003</v>
      </c>
      <c r="C1794" s="2">
        <f t="shared" si="243"/>
        <v>-0.13999999999999968</v>
      </c>
      <c r="D1794" s="2">
        <f t="shared" si="244"/>
        <v>0</v>
      </c>
      <c r="E1794" s="2">
        <f t="shared" si="245"/>
        <v>0.13999999999999968</v>
      </c>
      <c r="F1794" s="2">
        <f t="shared" si="251"/>
        <v>4.1477296293007775E-2</v>
      </c>
      <c r="G1794" s="2">
        <f t="shared" si="251"/>
        <v>7.4188193475661315E-2</v>
      </c>
      <c r="H1794" s="2">
        <f t="shared" si="247"/>
        <v>0.55908217129744642</v>
      </c>
      <c r="I1794" s="2">
        <f t="shared" si="248"/>
        <v>35.859698840131443</v>
      </c>
    </row>
    <row r="1795" spans="1:9" ht="13.5" x14ac:dyDescent="0.25">
      <c r="A1795" s="3">
        <f>TITRES_STAT!B1798</f>
        <v>44918</v>
      </c>
      <c r="B1795" s="5">
        <f>TITRES_STAT!D1798</f>
        <v>4.17</v>
      </c>
      <c r="C1795" s="2">
        <f t="shared" ref="C1795:C1858" si="252">B1795-B1794</f>
        <v>-0.19000000000000039</v>
      </c>
      <c r="D1795" s="2">
        <f t="shared" ref="D1795:D1858" si="253">IF(C1795&gt;0,C1795,0)</f>
        <v>0</v>
      </c>
      <c r="E1795" s="2">
        <f t="shared" ref="E1795:E1858" si="254">IF(C1795&lt;0,-C1795,0)</f>
        <v>0.19000000000000039</v>
      </c>
      <c r="F1795" s="2">
        <f t="shared" si="251"/>
        <v>3.8514632272078644E-2</v>
      </c>
      <c r="G1795" s="2">
        <f t="shared" si="251"/>
        <v>8.2460465370256975E-2</v>
      </c>
      <c r="H1795" s="2">
        <f t="shared" si="247"/>
        <v>0.46706785001932155</v>
      </c>
      <c r="I1795" s="2">
        <f t="shared" si="248"/>
        <v>31.836826770702544</v>
      </c>
    </row>
    <row r="1796" spans="1:9" ht="13.5" x14ac:dyDescent="0.25">
      <c r="A1796" s="3">
        <f>TITRES_STAT!B1799</f>
        <v>44921</v>
      </c>
      <c r="B1796" s="5">
        <f>TITRES_STAT!D1799</f>
        <v>4.3499999999999996</v>
      </c>
      <c r="C1796" s="2">
        <f t="shared" si="252"/>
        <v>0.17999999999999972</v>
      </c>
      <c r="D1796" s="2">
        <f t="shared" si="253"/>
        <v>0.17999999999999972</v>
      </c>
      <c r="E1796" s="2">
        <f t="shared" si="254"/>
        <v>0</v>
      </c>
      <c r="F1796" s="2">
        <f t="shared" si="251"/>
        <v>4.8620729966930155E-2</v>
      </c>
      <c r="G1796" s="2">
        <f t="shared" si="251"/>
        <v>7.657043212952433E-2</v>
      </c>
      <c r="H1796" s="2">
        <f t="shared" si="247"/>
        <v>0.6349804828668687</v>
      </c>
      <c r="I1796" s="2">
        <f t="shared" si="248"/>
        <v>38.837190383670972</v>
      </c>
    </row>
    <row r="1797" spans="1:9" ht="13.5" x14ac:dyDescent="0.25">
      <c r="A1797" s="3">
        <f>TITRES_STAT!B1800</f>
        <v>44922</v>
      </c>
      <c r="B1797" s="5">
        <f>TITRES_STAT!D1800</f>
        <v>4.18</v>
      </c>
      <c r="C1797" s="2">
        <f t="shared" si="252"/>
        <v>-0.16999999999999993</v>
      </c>
      <c r="D1797" s="2">
        <f t="shared" si="253"/>
        <v>0</v>
      </c>
      <c r="E1797" s="2">
        <f t="shared" si="254"/>
        <v>0.16999999999999993</v>
      </c>
      <c r="F1797" s="2">
        <f t="shared" si="251"/>
        <v>4.5147820683577998E-2</v>
      </c>
      <c r="G1797" s="2">
        <f t="shared" si="251"/>
        <v>8.3243972691701154E-2</v>
      </c>
      <c r="H1797" s="2">
        <f t="shared" si="247"/>
        <v>0.54235543095456951</v>
      </c>
      <c r="I1797" s="2">
        <f t="shared" si="248"/>
        <v>35.164101611708503</v>
      </c>
    </row>
    <row r="1798" spans="1:9" ht="13.5" x14ac:dyDescent="0.25">
      <c r="A1798" s="3">
        <f>TITRES_STAT!B1801</f>
        <v>44923</v>
      </c>
      <c r="B1798" s="5">
        <f>TITRES_STAT!D1801</f>
        <v>4</v>
      </c>
      <c r="C1798" s="2">
        <f t="shared" si="252"/>
        <v>-0.17999999999999972</v>
      </c>
      <c r="D1798" s="2">
        <f t="shared" si="253"/>
        <v>0</v>
      </c>
      <c r="E1798" s="2">
        <f t="shared" si="254"/>
        <v>0.17999999999999972</v>
      </c>
      <c r="F1798" s="2">
        <f t="shared" si="251"/>
        <v>4.192297634903671E-2</v>
      </c>
      <c r="G1798" s="2">
        <f t="shared" si="251"/>
        <v>9.0155117499436763E-2</v>
      </c>
      <c r="H1798" s="2">
        <f t="shared" si="247"/>
        <v>0.46500939172197986</v>
      </c>
      <c r="I1798" s="2">
        <f t="shared" si="248"/>
        <v>31.741051924275069</v>
      </c>
    </row>
    <row r="1799" spans="1:9" ht="13.5" x14ac:dyDescent="0.25">
      <c r="A1799" s="3">
        <f>TITRES_STAT!B1802</f>
        <v>44924</v>
      </c>
      <c r="B1799" s="5">
        <f>TITRES_STAT!D1802</f>
        <v>4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3.892847803839123E-2</v>
      </c>
      <c r="G1799" s="2">
        <f t="shared" si="251"/>
        <v>8.3715466249476997E-2</v>
      </c>
      <c r="H1799" s="2">
        <f t="shared" si="247"/>
        <v>0.4650093917219798</v>
      </c>
      <c r="I1799" s="2">
        <f t="shared" si="248"/>
        <v>31.741051924275055</v>
      </c>
    </row>
    <row r="1800" spans="1:9" ht="13.5" x14ac:dyDescent="0.25">
      <c r="A1800" s="3">
        <f>TITRES_STAT!B1803</f>
        <v>44925</v>
      </c>
      <c r="B1800" s="5">
        <f>TITRES_STAT!D1803</f>
        <v>4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3.6147872464220424E-2</v>
      </c>
      <c r="G1800" s="2">
        <f t="shared" si="251"/>
        <v>7.7735790088800064E-2</v>
      </c>
      <c r="H1800" s="2">
        <f t="shared" si="247"/>
        <v>0.4650093917219798</v>
      </c>
      <c r="I1800" s="2">
        <f t="shared" si="248"/>
        <v>31.741051924275055</v>
      </c>
    </row>
    <row r="1801" spans="1:9" ht="13.5" x14ac:dyDescent="0.25">
      <c r="A1801" s="3">
        <f>TITRES_STAT!B1804</f>
        <v>44928</v>
      </c>
      <c r="B1801" s="5">
        <f>TITRES_STAT!D1804</f>
        <v>4.18</v>
      </c>
      <c r="C1801" s="2">
        <f t="shared" si="252"/>
        <v>0.17999999999999972</v>
      </c>
      <c r="D1801" s="2">
        <f t="shared" si="253"/>
        <v>0.17999999999999972</v>
      </c>
      <c r="E1801" s="2">
        <f t="shared" si="254"/>
        <v>0</v>
      </c>
      <c r="F1801" s="2">
        <f t="shared" si="251"/>
        <v>4.6423024431061798E-2</v>
      </c>
      <c r="G1801" s="2">
        <f t="shared" si="251"/>
        <v>7.2183233653885778E-2</v>
      </c>
      <c r="H1801" s="2">
        <f t="shared" si="247"/>
        <v>0.64312752534276008</v>
      </c>
      <c r="I1801" s="2">
        <f t="shared" si="248"/>
        <v>39.140451086327111</v>
      </c>
    </row>
    <row r="1802" spans="1:9" ht="13.5" x14ac:dyDescent="0.25">
      <c r="A1802" s="3">
        <f>TITRES_STAT!B1805</f>
        <v>44929</v>
      </c>
      <c r="B1802" s="5">
        <f>TITRES_STAT!D1805</f>
        <v>4.21</v>
      </c>
      <c r="C1802" s="2">
        <f t="shared" si="252"/>
        <v>3.0000000000000249E-2</v>
      </c>
      <c r="D1802" s="2">
        <f t="shared" si="253"/>
        <v>3.0000000000000249E-2</v>
      </c>
      <c r="E1802" s="2">
        <f t="shared" si="254"/>
        <v>0</v>
      </c>
      <c r="F1802" s="2">
        <f t="shared" si="251"/>
        <v>4.5249951257414545E-2</v>
      </c>
      <c r="G1802" s="2">
        <f t="shared" si="251"/>
        <v>6.702728839289393E-2</v>
      </c>
      <c r="H1802" s="2">
        <f t="shared" si="247"/>
        <v>0.67509744676187489</v>
      </c>
      <c r="I1802" s="2">
        <f t="shared" si="248"/>
        <v>40.301980524589986</v>
      </c>
    </row>
    <row r="1803" spans="1:9" ht="13.5" x14ac:dyDescent="0.25">
      <c r="A1803" s="3">
        <f>TITRES_STAT!B1806</f>
        <v>44930</v>
      </c>
      <c r="B1803" s="5">
        <f>TITRES_STAT!D1806</f>
        <v>4.3899999999999997</v>
      </c>
      <c r="C1803" s="2">
        <f t="shared" si="252"/>
        <v>0.17999999999999972</v>
      </c>
      <c r="D1803" s="2">
        <f t="shared" si="253"/>
        <v>0.17999999999999972</v>
      </c>
      <c r="E1803" s="2">
        <f t="shared" si="254"/>
        <v>0</v>
      </c>
      <c r="F1803" s="2">
        <f t="shared" si="251"/>
        <v>5.4874954739027766E-2</v>
      </c>
      <c r="G1803" s="2">
        <f t="shared" si="251"/>
        <v>6.2239624936258654E-2</v>
      </c>
      <c r="H1803" s="2">
        <f t="shared" si="247"/>
        <v>0.88167232362384484</v>
      </c>
      <c r="I1803" s="2">
        <f t="shared" si="248"/>
        <v>46.855784216768619</v>
      </c>
    </row>
    <row r="1804" spans="1:9" ht="13.5" x14ac:dyDescent="0.25">
      <c r="A1804" s="3">
        <f>TITRES_STAT!B1807</f>
        <v>44931</v>
      </c>
      <c r="B1804" s="5">
        <f>TITRES_STAT!D1807</f>
        <v>4.58</v>
      </c>
      <c r="C1804" s="2">
        <f t="shared" si="252"/>
        <v>0.19000000000000039</v>
      </c>
      <c r="D1804" s="2">
        <f t="shared" si="253"/>
        <v>0.19000000000000039</v>
      </c>
      <c r="E1804" s="2">
        <f t="shared" si="254"/>
        <v>0</v>
      </c>
      <c r="F1804" s="2">
        <f t="shared" si="251"/>
        <v>6.452674368624009E-2</v>
      </c>
      <c r="G1804" s="2">
        <f t="shared" si="251"/>
        <v>5.7793937440811613E-2</v>
      </c>
      <c r="H1804" s="2">
        <f t="shared" si="247"/>
        <v>1.1164967562959995</v>
      </c>
      <c r="I1804" s="2">
        <f t="shared" si="248"/>
        <v>52.752112800302051</v>
      </c>
    </row>
    <row r="1805" spans="1:9" ht="13.5" x14ac:dyDescent="0.25">
      <c r="A1805" s="3">
        <f>TITRES_STAT!B1808</f>
        <v>44932</v>
      </c>
      <c r="B1805" s="5">
        <f>TITRES_STAT!D1808</f>
        <v>4.58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5.9917690565794372E-2</v>
      </c>
      <c r="G1805" s="2">
        <f t="shared" si="255"/>
        <v>5.366579905218221E-2</v>
      </c>
      <c r="H1805" s="2">
        <f t="shared" si="247"/>
        <v>1.1164967562959998</v>
      </c>
      <c r="I1805" s="2">
        <f t="shared" si="248"/>
        <v>52.752112800302051</v>
      </c>
    </row>
    <row r="1806" spans="1:9" ht="13.5" x14ac:dyDescent="0.25">
      <c r="A1806" s="3">
        <f>TITRES_STAT!B1809</f>
        <v>44935</v>
      </c>
      <c r="B1806" s="5">
        <f>TITRES_STAT!D1809</f>
        <v>4.58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5.5637855525380489E-2</v>
      </c>
      <c r="G1806" s="2">
        <f t="shared" si="255"/>
        <v>4.9832527691312058E-2</v>
      </c>
      <c r="H1806" s="2">
        <f t="shared" si="247"/>
        <v>1.1164967562959995</v>
      </c>
      <c r="I1806" s="2">
        <f t="shared" si="248"/>
        <v>52.752112800302051</v>
      </c>
    </row>
    <row r="1807" spans="1:9" ht="13.5" x14ac:dyDescent="0.25">
      <c r="A1807" s="3">
        <f>TITRES_STAT!B1810</f>
        <v>44936</v>
      </c>
      <c r="B1807" s="5">
        <f>TITRES_STAT!D1810</f>
        <v>4.58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5.1663722987853315E-2</v>
      </c>
      <c r="G1807" s="2">
        <f t="shared" si="255"/>
        <v>4.6273061427646915E-2</v>
      </c>
      <c r="H1807" s="2">
        <f t="shared" si="247"/>
        <v>1.1164967562959995</v>
      </c>
      <c r="I1807" s="2">
        <f t="shared" si="248"/>
        <v>52.752112800302051</v>
      </c>
    </row>
    <row r="1808" spans="1:9" ht="13.5" x14ac:dyDescent="0.25">
      <c r="A1808" s="3">
        <f>TITRES_STAT!B1811</f>
        <v>44937</v>
      </c>
      <c r="B1808" s="5">
        <f>TITRES_STAT!D1811</f>
        <v>4.58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4.7973457060149508E-2</v>
      </c>
      <c r="G1808" s="2">
        <f t="shared" si="255"/>
        <v>4.296784275424357E-2</v>
      </c>
      <c r="H1808" s="2">
        <f t="shared" si="247"/>
        <v>1.1164967562959995</v>
      </c>
      <c r="I1808" s="2">
        <f t="shared" si="248"/>
        <v>52.752112800302051</v>
      </c>
    </row>
    <row r="1809" spans="1:9" ht="13.5" x14ac:dyDescent="0.25">
      <c r="A1809" s="3">
        <f>TITRES_STAT!B1812</f>
        <v>44938</v>
      </c>
      <c r="B1809" s="5">
        <f>TITRES_STAT!D1812</f>
        <v>4.58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4.4546781555853114E-2</v>
      </c>
      <c r="G1809" s="2">
        <f t="shared" si="255"/>
        <v>3.9898711128940459E-2</v>
      </c>
      <c r="H1809" s="2">
        <f t="shared" ref="H1809:H1872" si="256">F1809/G1809</f>
        <v>1.1164967562959993</v>
      </c>
      <c r="I1809" s="2">
        <f t="shared" ref="I1809:I1872" si="257">IF(G1809=0,100,100-(100/(1+H1809)))</f>
        <v>52.752112800302037</v>
      </c>
    </row>
    <row r="1810" spans="1:9" ht="13.5" x14ac:dyDescent="0.25">
      <c r="A1810" s="3">
        <f>TITRES_STAT!B1813</f>
        <v>44939</v>
      </c>
      <c r="B1810" s="5">
        <f>TITRES_STAT!D1813</f>
        <v>4.5999999999999996</v>
      </c>
      <c r="C1810" s="2">
        <f t="shared" si="252"/>
        <v>1.9999999999999574E-2</v>
      </c>
      <c r="D1810" s="2">
        <f t="shared" si="253"/>
        <v>1.9999999999999574E-2</v>
      </c>
      <c r="E1810" s="2">
        <f t="shared" si="254"/>
        <v>0</v>
      </c>
      <c r="F1810" s="2">
        <f t="shared" si="255"/>
        <v>4.2793440016149285E-2</v>
      </c>
      <c r="G1810" s="2">
        <f t="shared" si="255"/>
        <v>3.7048803191158997E-2</v>
      </c>
      <c r="H1810" s="2">
        <f t="shared" si="256"/>
        <v>1.1550559351499143</v>
      </c>
      <c r="I1810" s="2">
        <f t="shared" si="257"/>
        <v>53.5974921258628</v>
      </c>
    </row>
    <row r="1811" spans="1:9" ht="13.5" x14ac:dyDescent="0.25">
      <c r="A1811" s="3">
        <f>TITRES_STAT!B1814</f>
        <v>44942</v>
      </c>
      <c r="B1811" s="5">
        <f>TITRES_STAT!D1814</f>
        <v>4.4000000000000004</v>
      </c>
      <c r="C1811" s="2">
        <f t="shared" si="252"/>
        <v>-0.19999999999999929</v>
      </c>
      <c r="D1811" s="2">
        <f t="shared" si="253"/>
        <v>0</v>
      </c>
      <c r="E1811" s="2">
        <f t="shared" si="254"/>
        <v>0.19999999999999929</v>
      </c>
      <c r="F1811" s="2">
        <f t="shared" si="255"/>
        <v>3.9736765729281476E-2</v>
      </c>
      <c r="G1811" s="2">
        <f t="shared" si="255"/>
        <v>4.8688174391790448E-2</v>
      </c>
      <c r="H1811" s="2">
        <f t="shared" si="256"/>
        <v>0.81614819667548855</v>
      </c>
      <c r="I1811" s="2">
        <f t="shared" si="257"/>
        <v>44.938414066069676</v>
      </c>
    </row>
    <row r="1812" spans="1:9" ht="13.5" x14ac:dyDescent="0.25">
      <c r="A1812" s="3">
        <f>TITRES_STAT!B1815</f>
        <v>44943</v>
      </c>
      <c r="B1812" s="5">
        <f>TITRES_STAT!D1815</f>
        <v>4.21</v>
      </c>
      <c r="C1812" s="2">
        <f t="shared" si="252"/>
        <v>-0.19000000000000039</v>
      </c>
      <c r="D1812" s="2">
        <f t="shared" si="253"/>
        <v>0</v>
      </c>
      <c r="E1812" s="2">
        <f t="shared" si="254"/>
        <v>0.19000000000000039</v>
      </c>
      <c r="F1812" s="2">
        <f t="shared" si="255"/>
        <v>3.6898425320047092E-2</v>
      </c>
      <c r="G1812" s="2">
        <f t="shared" si="255"/>
        <v>5.8781876220948305E-2</v>
      </c>
      <c r="H1812" s="2">
        <f t="shared" si="256"/>
        <v>0.6277177200223063</v>
      </c>
      <c r="I1812" s="2">
        <f t="shared" si="257"/>
        <v>38.564286196608094</v>
      </c>
    </row>
    <row r="1813" spans="1:9" ht="13.5" x14ac:dyDescent="0.25">
      <c r="A1813" s="3">
        <f>TITRES_STAT!B1816</f>
        <v>44944</v>
      </c>
      <c r="B1813" s="5">
        <f>TITRES_STAT!D1816</f>
        <v>4.21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3.42628235114723E-2</v>
      </c>
      <c r="G1813" s="2">
        <f t="shared" si="255"/>
        <v>5.4583170776594858E-2</v>
      </c>
      <c r="H1813" s="2">
        <f t="shared" si="256"/>
        <v>0.6277177200223063</v>
      </c>
      <c r="I1813" s="2">
        <f t="shared" si="257"/>
        <v>38.564286196608094</v>
      </c>
    </row>
    <row r="1814" spans="1:9" ht="13.5" x14ac:dyDescent="0.25">
      <c r="A1814" s="3">
        <f>TITRES_STAT!B1817</f>
        <v>44945</v>
      </c>
      <c r="B1814" s="5">
        <f>TITRES_STAT!D1817</f>
        <v>4.21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3.1815478974938562E-2</v>
      </c>
      <c r="G1814" s="2">
        <f t="shared" si="255"/>
        <v>5.0684372863980941E-2</v>
      </c>
      <c r="H1814" s="2">
        <f t="shared" si="256"/>
        <v>0.62771772002230619</v>
      </c>
      <c r="I1814" s="2">
        <f t="shared" si="257"/>
        <v>38.564286196608094</v>
      </c>
    </row>
    <row r="1815" spans="1:9" ht="13.5" x14ac:dyDescent="0.25">
      <c r="A1815" s="3">
        <f>TITRES_STAT!B1818</f>
        <v>44946</v>
      </c>
      <c r="B1815" s="5">
        <f>TITRES_STAT!D1818</f>
        <v>4.18</v>
      </c>
      <c r="C1815" s="2">
        <f t="shared" si="252"/>
        <v>-3.0000000000000249E-2</v>
      </c>
      <c r="D1815" s="2">
        <f t="shared" si="253"/>
        <v>0</v>
      </c>
      <c r="E1815" s="2">
        <f t="shared" si="254"/>
        <v>3.0000000000000249E-2</v>
      </c>
      <c r="F1815" s="2">
        <f t="shared" si="255"/>
        <v>2.9542944762442951E-2</v>
      </c>
      <c r="G1815" s="2">
        <f t="shared" si="255"/>
        <v>4.920691765941089E-2</v>
      </c>
      <c r="H1815" s="2">
        <f t="shared" si="256"/>
        <v>0.60038194155802449</v>
      </c>
      <c r="I1815" s="2">
        <f t="shared" si="257"/>
        <v>37.51491603145265</v>
      </c>
    </row>
    <row r="1816" spans="1:9" ht="13.5" x14ac:dyDescent="0.25">
      <c r="A1816" s="3">
        <f>TITRES_STAT!B1819</f>
        <v>44949</v>
      </c>
      <c r="B1816" s="5">
        <f>TITRES_STAT!D1819</f>
        <v>4.18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2.7432734422268453E-2</v>
      </c>
      <c r="G1816" s="2">
        <f t="shared" si="255"/>
        <v>4.5692137826595827E-2</v>
      </c>
      <c r="H1816" s="2">
        <f t="shared" si="256"/>
        <v>0.60038194155802438</v>
      </c>
      <c r="I1816" s="2">
        <f t="shared" si="257"/>
        <v>37.51491603145265</v>
      </c>
    </row>
    <row r="1817" spans="1:9" ht="13.5" x14ac:dyDescent="0.25">
      <c r="A1817" s="3">
        <f>TITRES_STAT!B1820</f>
        <v>44950</v>
      </c>
      <c r="B1817" s="5">
        <f>TITRES_STAT!D1820</f>
        <v>4.3600000000000003</v>
      </c>
      <c r="C1817" s="2">
        <f t="shared" si="252"/>
        <v>0.1800000000000006</v>
      </c>
      <c r="D1817" s="2">
        <f t="shared" si="253"/>
        <v>0.1800000000000006</v>
      </c>
      <c r="E1817" s="2">
        <f t="shared" si="254"/>
        <v>0</v>
      </c>
      <c r="F1817" s="2">
        <f t="shared" si="255"/>
        <v>3.8330396249249325E-2</v>
      </c>
      <c r="G1817" s="2">
        <f t="shared" si="255"/>
        <v>4.2428413696124698E-2</v>
      </c>
      <c r="H1817" s="2">
        <f t="shared" si="256"/>
        <v>0.90341337113789677</v>
      </c>
      <c r="I1817" s="2">
        <f t="shared" si="257"/>
        <v>47.462804708460105</v>
      </c>
    </row>
    <row r="1818" spans="1:9" ht="13.5" x14ac:dyDescent="0.25">
      <c r="A1818" s="3">
        <f>TITRES_STAT!B1821</f>
        <v>44951</v>
      </c>
      <c r="B1818" s="5">
        <f>TITRES_STAT!D1821</f>
        <v>4.3600000000000003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3.5592510802874372E-2</v>
      </c>
      <c r="G1818" s="2">
        <f t="shared" si="255"/>
        <v>3.939781271783007E-2</v>
      </c>
      <c r="H1818" s="2">
        <f t="shared" si="256"/>
        <v>0.90341337113789688</v>
      </c>
      <c r="I1818" s="2">
        <f t="shared" si="257"/>
        <v>47.462804708460105</v>
      </c>
    </row>
    <row r="1819" spans="1:9" ht="13.5" x14ac:dyDescent="0.25">
      <c r="A1819" s="3">
        <f>TITRES_STAT!B1822</f>
        <v>44952</v>
      </c>
      <c r="B1819" s="5">
        <f>TITRES_STAT!D1822</f>
        <v>4.3600000000000003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3.3050188602669062E-2</v>
      </c>
      <c r="G1819" s="2">
        <f t="shared" si="255"/>
        <v>3.6583683237985061E-2</v>
      </c>
      <c r="H1819" s="2">
        <f t="shared" si="256"/>
        <v>0.9034133711378971</v>
      </c>
      <c r="I1819" s="2">
        <f t="shared" si="257"/>
        <v>47.462804708460105</v>
      </c>
    </row>
    <row r="1820" spans="1:9" ht="13.5" x14ac:dyDescent="0.25">
      <c r="A1820" s="3">
        <f>TITRES_STAT!B1823</f>
        <v>44953</v>
      </c>
      <c r="B1820" s="5">
        <f>TITRES_STAT!D1823</f>
        <v>4.3600000000000003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3.0689460845335557E-2</v>
      </c>
      <c r="G1820" s="2">
        <f t="shared" si="255"/>
        <v>3.3970563006700413E-2</v>
      </c>
      <c r="H1820" s="2">
        <f t="shared" si="256"/>
        <v>0.9034133711378971</v>
      </c>
      <c r="I1820" s="2">
        <f t="shared" si="257"/>
        <v>47.462804708460105</v>
      </c>
    </row>
    <row r="1821" spans="1:9" ht="13.5" x14ac:dyDescent="0.25">
      <c r="A1821" s="3">
        <f>TITRES_STAT!B1824</f>
        <v>44956</v>
      </c>
      <c r="B1821" s="5">
        <f>TITRES_STAT!D1824</f>
        <v>4.46</v>
      </c>
      <c r="C1821" s="2">
        <f t="shared" si="252"/>
        <v>9.9999999999999645E-2</v>
      </c>
      <c r="D1821" s="2">
        <f t="shared" si="253"/>
        <v>9.9999999999999645E-2</v>
      </c>
      <c r="E1821" s="2">
        <f t="shared" si="254"/>
        <v>0</v>
      </c>
      <c r="F1821" s="2">
        <f t="shared" ref="F1821:G1836" si="258">((F1820*13)+D1821)/14</f>
        <v>3.5640213642097275E-2</v>
      </c>
      <c r="G1821" s="2">
        <f t="shared" si="258"/>
        <v>3.1544094220507531E-2</v>
      </c>
      <c r="H1821" s="2">
        <f t="shared" si="256"/>
        <v>1.1298537657463237</v>
      </c>
      <c r="I1821" s="2">
        <f t="shared" si="257"/>
        <v>53.048419751503964</v>
      </c>
    </row>
    <row r="1822" spans="1:9" ht="13.5" x14ac:dyDescent="0.25">
      <c r="A1822" s="3">
        <f>TITRES_STAT!B1825</f>
        <v>44957</v>
      </c>
      <c r="B1822" s="5">
        <f>TITRES_STAT!D1825</f>
        <v>4.45</v>
      </c>
      <c r="C1822" s="2">
        <f t="shared" si="252"/>
        <v>-9.9999999999997868E-3</v>
      </c>
      <c r="D1822" s="2">
        <f t="shared" si="253"/>
        <v>0</v>
      </c>
      <c r="E1822" s="2">
        <f t="shared" si="254"/>
        <v>9.9999999999997868E-3</v>
      </c>
      <c r="F1822" s="2">
        <f t="shared" si="258"/>
        <v>3.3094484096233182E-2</v>
      </c>
      <c r="G1822" s="2">
        <f t="shared" si="258"/>
        <v>3.0005230347614122E-2</v>
      </c>
      <c r="H1822" s="2">
        <f t="shared" si="256"/>
        <v>1.1029571748934999</v>
      </c>
      <c r="I1822" s="2">
        <f t="shared" si="257"/>
        <v>52.447914206781547</v>
      </c>
    </row>
    <row r="1823" spans="1:9" ht="13.5" x14ac:dyDescent="0.25">
      <c r="A1823" s="3">
        <f>TITRES_STAT!B1826</f>
        <v>44958</v>
      </c>
      <c r="B1823" s="5">
        <f>TITRES_STAT!D1826</f>
        <v>4.45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3.0730592375073668E-2</v>
      </c>
      <c r="G1823" s="2">
        <f t="shared" si="258"/>
        <v>2.786199960849883E-2</v>
      </c>
      <c r="H1823" s="2">
        <f t="shared" si="256"/>
        <v>1.1029571748934999</v>
      </c>
      <c r="I1823" s="2">
        <f t="shared" si="257"/>
        <v>52.447914206781547</v>
      </c>
    </row>
    <row r="1824" spans="1:9" ht="13.5" x14ac:dyDescent="0.25">
      <c r="A1824" s="3">
        <f>TITRES_STAT!B1827</f>
        <v>44959</v>
      </c>
      <c r="B1824" s="5">
        <f>TITRES_STAT!D1827</f>
        <v>4.25</v>
      </c>
      <c r="C1824" s="2">
        <f t="shared" si="252"/>
        <v>-0.20000000000000018</v>
      </c>
      <c r="D1824" s="2">
        <f t="shared" si="253"/>
        <v>0</v>
      </c>
      <c r="E1824" s="2">
        <f t="shared" si="254"/>
        <v>0.20000000000000018</v>
      </c>
      <c r="F1824" s="2">
        <f t="shared" si="258"/>
        <v>2.8535550062568409E-2</v>
      </c>
      <c r="G1824" s="2">
        <f t="shared" si="258"/>
        <v>4.015757106503464E-2</v>
      </c>
      <c r="H1824" s="2">
        <f t="shared" si="256"/>
        <v>0.71058954278772168</v>
      </c>
      <c r="I1824" s="2">
        <f t="shared" si="257"/>
        <v>41.540622400256503</v>
      </c>
    </row>
    <row r="1825" spans="1:9" ht="13.5" x14ac:dyDescent="0.25">
      <c r="A1825" s="3">
        <f>TITRES_STAT!B1828</f>
        <v>44960</v>
      </c>
      <c r="B1825" s="5">
        <f>TITRES_STAT!D1828</f>
        <v>4.25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2.6497296486670662E-2</v>
      </c>
      <c r="G1825" s="2">
        <f t="shared" si="258"/>
        <v>3.7289173131817885E-2</v>
      </c>
      <c r="H1825" s="2">
        <f t="shared" si="256"/>
        <v>0.71058954278772157</v>
      </c>
      <c r="I1825" s="2">
        <f t="shared" si="257"/>
        <v>41.540622400256503</v>
      </c>
    </row>
    <row r="1826" spans="1:9" ht="13.5" x14ac:dyDescent="0.25">
      <c r="A1826" s="3">
        <f>TITRES_STAT!B1829</f>
        <v>44963</v>
      </c>
      <c r="B1826" s="5">
        <f>TITRES_STAT!D1829</f>
        <v>4.4400000000000004</v>
      </c>
      <c r="C1826" s="2">
        <f t="shared" si="252"/>
        <v>0.19000000000000039</v>
      </c>
      <c r="D1826" s="2">
        <f t="shared" si="253"/>
        <v>0.19000000000000039</v>
      </c>
      <c r="E1826" s="2">
        <f t="shared" si="254"/>
        <v>0</v>
      </c>
      <c r="F1826" s="2">
        <f t="shared" si="258"/>
        <v>3.8176061023337073E-2</v>
      </c>
      <c r="G1826" s="2">
        <f t="shared" si="258"/>
        <v>3.4625660765259463E-2</v>
      </c>
      <c r="H1826" s="2">
        <f t="shared" si="256"/>
        <v>1.1025366788563871</v>
      </c>
      <c r="I1826" s="2">
        <f t="shared" si="257"/>
        <v>52.438404045159359</v>
      </c>
    </row>
    <row r="1827" spans="1:9" ht="13.5" x14ac:dyDescent="0.25">
      <c r="A1827" s="3">
        <f>TITRES_STAT!B1830</f>
        <v>44964</v>
      </c>
      <c r="B1827" s="5">
        <f>TITRES_STAT!D1830</f>
        <v>4.4400000000000004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3.5449199521670138E-2</v>
      </c>
      <c r="G1827" s="2">
        <f t="shared" si="258"/>
        <v>3.2152399282026643E-2</v>
      </c>
      <c r="H1827" s="2">
        <f t="shared" si="256"/>
        <v>1.1025366788563871</v>
      </c>
      <c r="I1827" s="2">
        <f t="shared" si="257"/>
        <v>52.438404045159359</v>
      </c>
    </row>
    <row r="1828" spans="1:9" ht="13.5" x14ac:dyDescent="0.25">
      <c r="A1828" s="3">
        <f>TITRES_STAT!B1831</f>
        <v>44965</v>
      </c>
      <c r="B1828" s="5">
        <f>TITRES_STAT!D1831</f>
        <v>4.4400000000000004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3.2917113841550841E-2</v>
      </c>
      <c r="G1828" s="2">
        <f t="shared" si="258"/>
        <v>2.9855799333310454E-2</v>
      </c>
      <c r="H1828" s="2">
        <f t="shared" si="256"/>
        <v>1.1025366788563871</v>
      </c>
      <c r="I1828" s="2">
        <f t="shared" si="257"/>
        <v>52.438404045159359</v>
      </c>
    </row>
    <row r="1829" spans="1:9" ht="13.5" x14ac:dyDescent="0.25">
      <c r="A1829" s="3">
        <f>TITRES_STAT!B1832</f>
        <v>44966</v>
      </c>
      <c r="B1829" s="5">
        <f>TITRES_STAT!D1832</f>
        <v>4.25</v>
      </c>
      <c r="C1829" s="2">
        <f t="shared" si="252"/>
        <v>-0.19000000000000039</v>
      </c>
      <c r="D1829" s="2">
        <f t="shared" si="253"/>
        <v>0</v>
      </c>
      <c r="E1829" s="2">
        <f t="shared" si="254"/>
        <v>0.19000000000000039</v>
      </c>
      <c r="F1829" s="2">
        <f t="shared" si="258"/>
        <v>3.056589142429721E-2</v>
      </c>
      <c r="G1829" s="2">
        <f t="shared" si="258"/>
        <v>4.1294670809502595E-2</v>
      </c>
      <c r="H1829" s="2">
        <f t="shared" si="256"/>
        <v>0.7401897345374524</v>
      </c>
      <c r="I1829" s="2">
        <f t="shared" si="257"/>
        <v>42.53500177865358</v>
      </c>
    </row>
    <row r="1830" spans="1:9" ht="13.5" x14ac:dyDescent="0.25">
      <c r="A1830" s="3">
        <f>TITRES_STAT!B1833</f>
        <v>44967</v>
      </c>
      <c r="B1830" s="5">
        <f>TITRES_STAT!D1833</f>
        <v>4.25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2.838261346541884E-2</v>
      </c>
      <c r="G1830" s="2">
        <f t="shared" si="258"/>
        <v>3.8345051465966694E-2</v>
      </c>
      <c r="H1830" s="2">
        <f t="shared" si="256"/>
        <v>0.74018973453745252</v>
      </c>
      <c r="I1830" s="2">
        <f t="shared" si="257"/>
        <v>42.535001778653587</v>
      </c>
    </row>
    <row r="1831" spans="1:9" ht="13.5" x14ac:dyDescent="0.25">
      <c r="A1831" s="3">
        <f>TITRES_STAT!B1834</f>
        <v>44970</v>
      </c>
      <c r="B1831" s="5">
        <f>TITRES_STAT!D1834</f>
        <v>4.25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2.635528393217464E-2</v>
      </c>
      <c r="G1831" s="2">
        <f t="shared" si="258"/>
        <v>3.5606119218397646E-2</v>
      </c>
      <c r="H1831" s="2">
        <f t="shared" si="256"/>
        <v>0.74018973453745252</v>
      </c>
      <c r="I1831" s="2">
        <f t="shared" si="257"/>
        <v>42.535001778653587</v>
      </c>
    </row>
    <row r="1832" spans="1:9" ht="13.5" x14ac:dyDescent="0.25">
      <c r="A1832" s="3">
        <f>TITRES_STAT!B1835</f>
        <v>44971</v>
      </c>
      <c r="B1832" s="5">
        <f>TITRES_STAT!D1835</f>
        <v>4.25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2.4472763651305022E-2</v>
      </c>
      <c r="G1832" s="2">
        <f t="shared" si="258"/>
        <v>3.3062824988512103E-2</v>
      </c>
      <c r="H1832" s="2">
        <f t="shared" si="256"/>
        <v>0.7401897345374524</v>
      </c>
      <c r="I1832" s="2">
        <f t="shared" si="257"/>
        <v>42.53500177865358</v>
      </c>
    </row>
    <row r="1833" spans="1:9" ht="13.5" x14ac:dyDescent="0.25">
      <c r="A1833" s="3">
        <f>TITRES_STAT!B1836</f>
        <v>44972</v>
      </c>
      <c r="B1833" s="5">
        <f>TITRES_STAT!D1836</f>
        <v>4.25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2.2724709104783237E-2</v>
      </c>
      <c r="G1833" s="2">
        <f t="shared" si="258"/>
        <v>3.0701194632189812E-2</v>
      </c>
      <c r="H1833" s="2">
        <f t="shared" si="256"/>
        <v>0.7401897345374524</v>
      </c>
      <c r="I1833" s="2">
        <f t="shared" si="257"/>
        <v>42.53500177865358</v>
      </c>
    </row>
    <row r="1834" spans="1:9" ht="13.5" x14ac:dyDescent="0.25">
      <c r="A1834" s="3">
        <f>TITRES_STAT!B1837</f>
        <v>44973</v>
      </c>
      <c r="B1834" s="5">
        <f>TITRES_STAT!D1837</f>
        <v>4.25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2.1101515597298722E-2</v>
      </c>
      <c r="G1834" s="2">
        <f t="shared" si="258"/>
        <v>2.8508252158461971E-2</v>
      </c>
      <c r="H1834" s="2">
        <f t="shared" si="256"/>
        <v>0.74018973453745252</v>
      </c>
      <c r="I1834" s="2">
        <f t="shared" si="257"/>
        <v>42.535001778653587</v>
      </c>
    </row>
    <row r="1835" spans="1:9" ht="13.5" x14ac:dyDescent="0.25">
      <c r="A1835" s="3">
        <f>TITRES_STAT!B1838</f>
        <v>44974</v>
      </c>
      <c r="B1835" s="5">
        <f>TITRES_STAT!D1838</f>
        <v>4.25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1.9594264483205955E-2</v>
      </c>
      <c r="G1835" s="2">
        <f t="shared" si="258"/>
        <v>2.6471948432857544E-2</v>
      </c>
      <c r="H1835" s="2">
        <f t="shared" si="256"/>
        <v>0.7401897345374524</v>
      </c>
      <c r="I1835" s="2">
        <f t="shared" si="257"/>
        <v>42.53500177865358</v>
      </c>
    </row>
    <row r="1836" spans="1:9" ht="13.5" x14ac:dyDescent="0.25">
      <c r="A1836" s="3">
        <f>TITRES_STAT!B1839</f>
        <v>44977</v>
      </c>
      <c r="B1836" s="5">
        <f>TITRES_STAT!D1839</f>
        <v>4.25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1.8194674162976959E-2</v>
      </c>
      <c r="G1836" s="2">
        <f t="shared" si="258"/>
        <v>2.4581094973367718E-2</v>
      </c>
      <c r="H1836" s="2">
        <f t="shared" si="256"/>
        <v>0.74018973453745252</v>
      </c>
      <c r="I1836" s="2">
        <f t="shared" si="257"/>
        <v>42.535001778653587</v>
      </c>
    </row>
    <row r="1837" spans="1:9" ht="13.5" x14ac:dyDescent="0.25">
      <c r="A1837" s="3">
        <f>TITRES_STAT!B1840</f>
        <v>44978</v>
      </c>
      <c r="B1837" s="5">
        <f>TITRES_STAT!D1840</f>
        <v>4.25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1.6895054579907177E-2</v>
      </c>
      <c r="G1837" s="2">
        <f t="shared" si="259"/>
        <v>2.282530247527002E-2</v>
      </c>
      <c r="H1837" s="2">
        <f t="shared" si="256"/>
        <v>0.74018973453745263</v>
      </c>
      <c r="I1837" s="2">
        <f t="shared" si="257"/>
        <v>42.535001778653587</v>
      </c>
    </row>
    <row r="1838" spans="1:9" ht="13.5" x14ac:dyDescent="0.25">
      <c r="A1838" s="3">
        <f>TITRES_STAT!B1841</f>
        <v>44979</v>
      </c>
      <c r="B1838" s="5">
        <f>TITRES_STAT!D1841</f>
        <v>4.25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1.5688264967056664E-2</v>
      </c>
      <c r="G1838" s="2">
        <f t="shared" si="259"/>
        <v>2.1194923727036446E-2</v>
      </c>
      <c r="H1838" s="2">
        <f t="shared" si="256"/>
        <v>0.74018973453745274</v>
      </c>
      <c r="I1838" s="2">
        <f t="shared" si="257"/>
        <v>42.535001778653587</v>
      </c>
    </row>
    <row r="1839" spans="1:9" ht="13.5" x14ac:dyDescent="0.25">
      <c r="A1839" s="3">
        <f>TITRES_STAT!B1842</f>
        <v>44980</v>
      </c>
      <c r="B1839" s="5">
        <f>TITRES_STAT!D1842</f>
        <v>4.25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1.4567674612266903E-2</v>
      </c>
      <c r="G1839" s="2">
        <f t="shared" si="259"/>
        <v>1.9681000603676699E-2</v>
      </c>
      <c r="H1839" s="2">
        <f t="shared" si="256"/>
        <v>0.74018973453745274</v>
      </c>
      <c r="I1839" s="2">
        <f t="shared" si="257"/>
        <v>42.535001778653587</v>
      </c>
    </row>
    <row r="1840" spans="1:9" ht="13.5" x14ac:dyDescent="0.25">
      <c r="A1840" s="3">
        <f>TITRES_STAT!B1843</f>
        <v>44981</v>
      </c>
      <c r="B1840" s="5">
        <f>TITRES_STAT!D1843</f>
        <v>4.24</v>
      </c>
      <c r="C1840" s="2">
        <f t="shared" si="252"/>
        <v>-9.9999999999997868E-3</v>
      </c>
      <c r="D1840" s="2">
        <f t="shared" si="253"/>
        <v>0</v>
      </c>
      <c r="E1840" s="2">
        <f t="shared" si="254"/>
        <v>9.9999999999997868E-3</v>
      </c>
      <c r="F1840" s="2">
        <f t="shared" si="259"/>
        <v>1.3527126425676409E-2</v>
      </c>
      <c r="G1840" s="2">
        <f t="shared" si="259"/>
        <v>1.898950056055692E-2</v>
      </c>
      <c r="H1840" s="2">
        <f t="shared" si="256"/>
        <v>0.71234766720371756</v>
      </c>
      <c r="I1840" s="2">
        <f t="shared" si="257"/>
        <v>41.600644591468331</v>
      </c>
    </row>
    <row r="1841" spans="1:9" ht="13.5" x14ac:dyDescent="0.25">
      <c r="A1841" s="3">
        <f>TITRES_STAT!B1844</f>
        <v>44984</v>
      </c>
      <c r="B1841" s="5">
        <f>TITRES_STAT!D1844</f>
        <v>4.24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1.2560903109556666E-2</v>
      </c>
      <c r="G1841" s="2">
        <f t="shared" si="259"/>
        <v>1.7633107663374285E-2</v>
      </c>
      <c r="H1841" s="2">
        <f t="shared" si="256"/>
        <v>0.71234766720371756</v>
      </c>
      <c r="I1841" s="2">
        <f t="shared" si="257"/>
        <v>41.600644591468331</v>
      </c>
    </row>
    <row r="1842" spans="1:9" ht="13.5" x14ac:dyDescent="0.25">
      <c r="A1842" s="3">
        <f>TITRES_STAT!B1845</f>
        <v>44985</v>
      </c>
      <c r="B1842" s="5">
        <f>TITRES_STAT!D1845</f>
        <v>4.24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1.1663695744588334E-2</v>
      </c>
      <c r="G1842" s="2">
        <f t="shared" si="259"/>
        <v>1.6373599973133264E-2</v>
      </c>
      <c r="H1842" s="2">
        <f t="shared" si="256"/>
        <v>0.71234766720371756</v>
      </c>
      <c r="I1842" s="2">
        <f t="shared" si="257"/>
        <v>41.600644591468331</v>
      </c>
    </row>
    <row r="1843" spans="1:9" ht="13.5" x14ac:dyDescent="0.25">
      <c r="A1843" s="3">
        <f>TITRES_STAT!B1846</f>
        <v>44986</v>
      </c>
      <c r="B1843" s="5">
        <f>TITRES_STAT!D1846</f>
        <v>4.24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1.0830574619974881E-2</v>
      </c>
      <c r="G1843" s="2">
        <f t="shared" si="259"/>
        <v>1.5204057117909458E-2</v>
      </c>
      <c r="H1843" s="2">
        <f t="shared" si="256"/>
        <v>0.71234766720371767</v>
      </c>
      <c r="I1843" s="2">
        <f t="shared" si="257"/>
        <v>41.600644591468338</v>
      </c>
    </row>
    <row r="1844" spans="1:9" ht="13.5" x14ac:dyDescent="0.25">
      <c r="A1844" s="3">
        <f>TITRES_STAT!B1847</f>
        <v>44987</v>
      </c>
      <c r="B1844" s="5">
        <f>TITRES_STAT!D1847</f>
        <v>4.24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1.0056962147119533E-2</v>
      </c>
      <c r="G1844" s="2">
        <f t="shared" si="259"/>
        <v>1.4118053038058782E-2</v>
      </c>
      <c r="H1844" s="2">
        <f t="shared" si="256"/>
        <v>0.71234766720371767</v>
      </c>
      <c r="I1844" s="2">
        <f t="shared" si="257"/>
        <v>41.600644591468338</v>
      </c>
    </row>
    <row r="1845" spans="1:9" ht="13.5" x14ac:dyDescent="0.25">
      <c r="A1845" s="3">
        <f>TITRES_STAT!B1848</f>
        <v>44988</v>
      </c>
      <c r="B1845" s="5">
        <f>TITRES_STAT!D1848</f>
        <v>4.24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9.3386077080395667E-3</v>
      </c>
      <c r="G1845" s="2">
        <f t="shared" si="259"/>
        <v>1.3109620678197442E-2</v>
      </c>
      <c r="H1845" s="2">
        <f t="shared" si="256"/>
        <v>0.71234766720371767</v>
      </c>
      <c r="I1845" s="2">
        <f t="shared" si="257"/>
        <v>41.600644591468338</v>
      </c>
    </row>
    <row r="1846" spans="1:9" ht="13.5" x14ac:dyDescent="0.25">
      <c r="A1846" s="3">
        <f>TITRES_STAT!B1849</f>
        <v>44991</v>
      </c>
      <c r="B1846" s="5">
        <f>TITRES_STAT!D1849</f>
        <v>4.24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8.6715643003224558E-3</v>
      </c>
      <c r="G1846" s="2">
        <f t="shared" si="259"/>
        <v>1.2173219201183338E-2</v>
      </c>
      <c r="H1846" s="2">
        <f t="shared" si="256"/>
        <v>0.71234766720371778</v>
      </c>
      <c r="I1846" s="2">
        <f t="shared" si="257"/>
        <v>41.600644591468345</v>
      </c>
    </row>
    <row r="1847" spans="1:9" ht="13.5" x14ac:dyDescent="0.25">
      <c r="A1847" s="3">
        <f>TITRES_STAT!B1850</f>
        <v>44992</v>
      </c>
      <c r="B1847" s="5">
        <f>TITRES_STAT!D1850</f>
        <v>4.24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8.0521668502994241E-3</v>
      </c>
      <c r="G1847" s="2">
        <f t="shared" si="259"/>
        <v>1.1303703543955957E-2</v>
      </c>
      <c r="H1847" s="2">
        <f t="shared" si="256"/>
        <v>0.71234766720371789</v>
      </c>
      <c r="I1847" s="2">
        <f t="shared" si="257"/>
        <v>41.600644591468345</v>
      </c>
    </row>
    <row r="1848" spans="1:9" ht="13.5" x14ac:dyDescent="0.25">
      <c r="A1848" s="3">
        <f>TITRES_STAT!B1851</f>
        <v>44993</v>
      </c>
      <c r="B1848" s="5">
        <f>TITRES_STAT!D1851</f>
        <v>4.24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7.4770120752780372E-3</v>
      </c>
      <c r="G1848" s="2">
        <f t="shared" si="259"/>
        <v>1.0496296147959104E-2</v>
      </c>
      <c r="H1848" s="2">
        <f t="shared" si="256"/>
        <v>0.71234766720371789</v>
      </c>
      <c r="I1848" s="2">
        <f t="shared" si="257"/>
        <v>41.600644591468345</v>
      </c>
    </row>
    <row r="1849" spans="1:9" ht="13.5" x14ac:dyDescent="0.25">
      <c r="A1849" s="3">
        <f>TITRES_STAT!B1852</f>
        <v>44994</v>
      </c>
      <c r="B1849" s="5">
        <f>TITRES_STAT!D1852</f>
        <v>4.24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6.9429397841867481E-3</v>
      </c>
      <c r="G1849" s="2">
        <f t="shared" si="259"/>
        <v>9.7465607088191679E-3</v>
      </c>
      <c r="H1849" s="2">
        <f t="shared" si="256"/>
        <v>0.71234766720371778</v>
      </c>
      <c r="I1849" s="2">
        <f t="shared" si="257"/>
        <v>41.600644591468345</v>
      </c>
    </row>
    <row r="1850" spans="1:9" ht="13.5" x14ac:dyDescent="0.25">
      <c r="A1850" s="3">
        <f>TITRES_STAT!B1853</f>
        <v>44995</v>
      </c>
      <c r="B1850" s="5">
        <f>TITRES_STAT!D1853</f>
        <v>4.05</v>
      </c>
      <c r="C1850" s="2">
        <f t="shared" si="252"/>
        <v>-0.19000000000000039</v>
      </c>
      <c r="D1850" s="2">
        <f t="shared" si="253"/>
        <v>0</v>
      </c>
      <c r="E1850" s="2">
        <f t="shared" si="254"/>
        <v>0.19000000000000039</v>
      </c>
      <c r="F1850" s="2">
        <f t="shared" si="259"/>
        <v>6.4470155138876949E-3</v>
      </c>
      <c r="G1850" s="2">
        <f t="shared" si="259"/>
        <v>2.2621806372474969E-2</v>
      </c>
      <c r="H1850" s="2">
        <f t="shared" si="256"/>
        <v>0.28499118981639265</v>
      </c>
      <c r="I1850" s="2">
        <f t="shared" si="257"/>
        <v>22.178454768792136</v>
      </c>
    </row>
    <row r="1851" spans="1:9" ht="13.5" x14ac:dyDescent="0.25">
      <c r="A1851" s="3">
        <f>TITRES_STAT!B1854</f>
        <v>44998</v>
      </c>
      <c r="B1851" s="5">
        <f>TITRES_STAT!D1854</f>
        <v>4</v>
      </c>
      <c r="C1851" s="2">
        <f t="shared" si="252"/>
        <v>-4.9999999999999822E-2</v>
      </c>
      <c r="D1851" s="2">
        <f t="shared" si="253"/>
        <v>0</v>
      </c>
      <c r="E1851" s="2">
        <f t="shared" si="254"/>
        <v>4.9999999999999822E-2</v>
      </c>
      <c r="F1851" s="2">
        <f t="shared" si="259"/>
        <v>5.9865144057528593E-3</v>
      </c>
      <c r="G1851" s="2">
        <f t="shared" si="259"/>
        <v>2.457739163158389E-2</v>
      </c>
      <c r="H1851" s="2">
        <f t="shared" si="256"/>
        <v>0.24357810200085331</v>
      </c>
      <c r="I1851" s="2">
        <f t="shared" si="257"/>
        <v>19.586876096398669</v>
      </c>
    </row>
    <row r="1852" spans="1:9" ht="13.5" x14ac:dyDescent="0.25">
      <c r="A1852" s="3">
        <f>TITRES_STAT!B1855</f>
        <v>44999</v>
      </c>
      <c r="B1852" s="5">
        <f>TITRES_STAT!D1855</f>
        <v>3.84</v>
      </c>
      <c r="C1852" s="2">
        <f t="shared" si="252"/>
        <v>-0.16000000000000014</v>
      </c>
      <c r="D1852" s="2">
        <f t="shared" si="253"/>
        <v>0</v>
      </c>
      <c r="E1852" s="2">
        <f t="shared" si="254"/>
        <v>0.16000000000000014</v>
      </c>
      <c r="F1852" s="2">
        <f t="shared" si="259"/>
        <v>5.5589062339133693E-3</v>
      </c>
      <c r="G1852" s="2">
        <f t="shared" si="259"/>
        <v>3.4250435086470764E-2</v>
      </c>
      <c r="H1852" s="2">
        <f t="shared" si="256"/>
        <v>0.16230176988639738</v>
      </c>
      <c r="I1852" s="2">
        <f t="shared" si="257"/>
        <v>13.963823689458948</v>
      </c>
    </row>
    <row r="1853" spans="1:9" ht="13.5" x14ac:dyDescent="0.25">
      <c r="A1853" s="3">
        <f>TITRES_STAT!B1856</f>
        <v>45000</v>
      </c>
      <c r="B1853" s="5">
        <f>TITRES_STAT!D1856</f>
        <v>3.69</v>
      </c>
      <c r="C1853" s="2">
        <f t="shared" si="252"/>
        <v>-0.14999999999999991</v>
      </c>
      <c r="D1853" s="2">
        <f t="shared" si="253"/>
        <v>0</v>
      </c>
      <c r="E1853" s="2">
        <f t="shared" si="254"/>
        <v>0.14999999999999991</v>
      </c>
      <c r="F1853" s="2">
        <f t="shared" ref="F1853:G1868" si="260">((F1852*13)+D1853)/14</f>
        <v>5.1618415029195579E-3</v>
      </c>
      <c r="G1853" s="2">
        <f t="shared" si="260"/>
        <v>4.2518261151722844E-2</v>
      </c>
      <c r="H1853" s="2">
        <f t="shared" si="256"/>
        <v>0.12140293048438552</v>
      </c>
      <c r="I1853" s="2">
        <f t="shared" si="257"/>
        <v>10.825986555247013</v>
      </c>
    </row>
    <row r="1854" spans="1:9" ht="13.5" x14ac:dyDescent="0.25">
      <c r="A1854" s="3">
        <f>TITRES_STAT!B1857</f>
        <v>45001</v>
      </c>
      <c r="B1854" s="5">
        <f>TITRES_STAT!D1857</f>
        <v>3.69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4.7931385384253041E-3</v>
      </c>
      <c r="G1854" s="2">
        <f t="shared" si="260"/>
        <v>3.9481242498028354E-2</v>
      </c>
      <c r="H1854" s="2">
        <f t="shared" si="256"/>
        <v>0.12140293048438554</v>
      </c>
      <c r="I1854" s="2">
        <f t="shared" si="257"/>
        <v>10.825986555247013</v>
      </c>
    </row>
    <row r="1855" spans="1:9" ht="13.5" x14ac:dyDescent="0.25">
      <c r="A1855" s="3">
        <f>TITRES_STAT!B1858</f>
        <v>45002</v>
      </c>
      <c r="B1855" s="5">
        <f>TITRES_STAT!D1858</f>
        <v>3.85</v>
      </c>
      <c r="C1855" s="2">
        <f t="shared" si="252"/>
        <v>0.16000000000000014</v>
      </c>
      <c r="D1855" s="2">
        <f t="shared" si="253"/>
        <v>0.16000000000000014</v>
      </c>
      <c r="E1855" s="2">
        <f t="shared" si="254"/>
        <v>0</v>
      </c>
      <c r="F1855" s="2">
        <f t="shared" si="260"/>
        <v>1.5879342928537793E-2</v>
      </c>
      <c r="G1855" s="2">
        <f t="shared" si="260"/>
        <v>3.6661153748169188E-2</v>
      </c>
      <c r="H1855" s="2">
        <f t="shared" si="256"/>
        <v>0.43313811228133503</v>
      </c>
      <c r="I1855" s="2">
        <f t="shared" si="257"/>
        <v>30.223054468340521</v>
      </c>
    </row>
    <row r="1856" spans="1:9" ht="13.5" x14ac:dyDescent="0.25">
      <c r="A1856" s="3">
        <f>TITRES_STAT!B1859</f>
        <v>45006</v>
      </c>
      <c r="B1856" s="5">
        <f>TITRES_STAT!D1859</f>
        <v>3.85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1.4745104147927951E-2</v>
      </c>
      <c r="G1856" s="2">
        <f t="shared" si="260"/>
        <v>3.4042499909014243E-2</v>
      </c>
      <c r="H1856" s="2">
        <f t="shared" si="256"/>
        <v>0.43313811228133509</v>
      </c>
      <c r="I1856" s="2">
        <f t="shared" si="257"/>
        <v>30.223054468340521</v>
      </c>
    </row>
    <row r="1857" spans="1:9" ht="13.5" x14ac:dyDescent="0.25">
      <c r="A1857" s="3">
        <f>TITRES_STAT!B1860</f>
        <v>45007</v>
      </c>
      <c r="B1857" s="5">
        <f>TITRES_STAT!D1860</f>
        <v>3.85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1.3691882423075955E-2</v>
      </c>
      <c r="G1857" s="2">
        <f t="shared" si="260"/>
        <v>3.1610892772656086E-2</v>
      </c>
      <c r="H1857" s="2">
        <f t="shared" si="256"/>
        <v>0.43313811228133509</v>
      </c>
      <c r="I1857" s="2">
        <f t="shared" si="257"/>
        <v>30.223054468340521</v>
      </c>
    </row>
    <row r="1858" spans="1:9" ht="13.5" x14ac:dyDescent="0.25">
      <c r="A1858" s="3">
        <f>TITRES_STAT!B1861</f>
        <v>45008</v>
      </c>
      <c r="B1858" s="5">
        <f>TITRES_STAT!D1861</f>
        <v>3.85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1.2713890821427673E-2</v>
      </c>
      <c r="G1858" s="2">
        <f t="shared" si="260"/>
        <v>2.9352971860323509E-2</v>
      </c>
      <c r="H1858" s="2">
        <f t="shared" si="256"/>
        <v>0.43313811228133509</v>
      </c>
      <c r="I1858" s="2">
        <f t="shared" si="257"/>
        <v>30.223054468340521</v>
      </c>
    </row>
    <row r="1859" spans="1:9" ht="13.5" x14ac:dyDescent="0.25">
      <c r="A1859" s="3">
        <f>TITRES_STAT!B1862</f>
        <v>45009</v>
      </c>
      <c r="B1859" s="5">
        <f>TITRES_STAT!D1862</f>
        <v>3.85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1.1805755762754267E-2</v>
      </c>
      <c r="G1859" s="2">
        <f t="shared" si="260"/>
        <v>2.7256331013157546E-2</v>
      </c>
      <c r="H1859" s="2">
        <f t="shared" si="256"/>
        <v>0.43313811228133503</v>
      </c>
      <c r="I1859" s="2">
        <f t="shared" si="257"/>
        <v>30.223054468340521</v>
      </c>
    </row>
    <row r="1860" spans="1:9" ht="13.5" x14ac:dyDescent="0.25">
      <c r="A1860" s="3">
        <f>TITRES_STAT!B1863</f>
        <v>45012</v>
      </c>
      <c r="B1860" s="5">
        <f>TITRES_STAT!D1863</f>
        <v>3.85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1.0962487493986105E-2</v>
      </c>
      <c r="G1860" s="2">
        <f t="shared" si="260"/>
        <v>2.5309450226503435E-2</v>
      </c>
      <c r="H1860" s="2">
        <f t="shared" si="256"/>
        <v>0.43313811228133503</v>
      </c>
      <c r="I1860" s="2">
        <f t="shared" si="257"/>
        <v>30.223054468340521</v>
      </c>
    </row>
    <row r="1861" spans="1:9" ht="13.5" x14ac:dyDescent="0.25">
      <c r="A1861" s="3">
        <f>TITRES_STAT!B1864</f>
        <v>45013</v>
      </c>
      <c r="B1861" s="5">
        <f>TITRES_STAT!D1864</f>
        <v>3.85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1.0179452672987099E-2</v>
      </c>
      <c r="G1861" s="2">
        <f t="shared" si="260"/>
        <v>2.350163235318176E-2</v>
      </c>
      <c r="H1861" s="2">
        <f t="shared" si="256"/>
        <v>0.43313811228133509</v>
      </c>
      <c r="I1861" s="2">
        <f t="shared" si="257"/>
        <v>30.223054468340521</v>
      </c>
    </row>
    <row r="1862" spans="1:9" ht="13.5" x14ac:dyDescent="0.25">
      <c r="A1862" s="3">
        <f>TITRES_STAT!B1865</f>
        <v>45014</v>
      </c>
      <c r="B1862" s="5">
        <f>TITRES_STAT!D1865</f>
        <v>3.85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9.4523489106308773E-3</v>
      </c>
      <c r="G1862" s="2">
        <f t="shared" si="260"/>
        <v>2.182294432795449E-2</v>
      </c>
      <c r="H1862" s="2">
        <f t="shared" si="256"/>
        <v>0.43313811228133514</v>
      </c>
      <c r="I1862" s="2">
        <f t="shared" si="257"/>
        <v>30.223054468340521</v>
      </c>
    </row>
    <row r="1863" spans="1:9" ht="13.5" x14ac:dyDescent="0.25">
      <c r="A1863" s="3">
        <f>TITRES_STAT!B1866</f>
        <v>45015</v>
      </c>
      <c r="B1863" s="5">
        <f>TITRES_STAT!D1866</f>
        <v>4.0199999999999996</v>
      </c>
      <c r="C1863" s="2">
        <f t="shared" si="261"/>
        <v>0.16999999999999948</v>
      </c>
      <c r="D1863" s="2">
        <f t="shared" si="262"/>
        <v>0.16999999999999948</v>
      </c>
      <c r="E1863" s="2">
        <f t="shared" si="263"/>
        <v>0</v>
      </c>
      <c r="F1863" s="2">
        <f t="shared" si="260"/>
        <v>2.0920038274157206E-2</v>
      </c>
      <c r="G1863" s="2">
        <f t="shared" si="260"/>
        <v>2.0264162590243457E-2</v>
      </c>
      <c r="H1863" s="2">
        <f t="shared" si="256"/>
        <v>1.032366286097089</v>
      </c>
      <c r="I1863" s="2">
        <f t="shared" si="257"/>
        <v>50.796270985168825</v>
      </c>
    </row>
    <row r="1864" spans="1:9" ht="13.5" x14ac:dyDescent="0.25">
      <c r="A1864" s="3">
        <f>TITRES_STAT!B1867</f>
        <v>45016</v>
      </c>
      <c r="B1864" s="5">
        <f>TITRES_STAT!D1867</f>
        <v>4.2</v>
      </c>
      <c r="C1864" s="2">
        <f t="shared" si="261"/>
        <v>0.1800000000000006</v>
      </c>
      <c r="D1864" s="2">
        <f t="shared" si="262"/>
        <v>0.1800000000000006</v>
      </c>
      <c r="E1864" s="2">
        <f t="shared" si="263"/>
        <v>0</v>
      </c>
      <c r="F1864" s="2">
        <f t="shared" si="260"/>
        <v>3.2282892683146019E-2</v>
      </c>
      <c r="G1864" s="2">
        <f t="shared" si="260"/>
        <v>1.8816722405226066E-2</v>
      </c>
      <c r="H1864" s="2">
        <f t="shared" si="256"/>
        <v>1.7156490906290844</v>
      </c>
      <c r="I1864" s="2">
        <f t="shared" si="257"/>
        <v>63.176391108456933</v>
      </c>
    </row>
    <row r="1865" spans="1:9" ht="13.5" x14ac:dyDescent="0.25">
      <c r="A1865" s="3">
        <f>TITRES_STAT!B1868</f>
        <v>45019</v>
      </c>
      <c r="B1865" s="5">
        <f>TITRES_STAT!D1868</f>
        <v>4.38</v>
      </c>
      <c r="C1865" s="2">
        <f t="shared" si="261"/>
        <v>0.17999999999999972</v>
      </c>
      <c r="D1865" s="2">
        <f t="shared" si="262"/>
        <v>0.17999999999999972</v>
      </c>
      <c r="E1865" s="2">
        <f t="shared" si="263"/>
        <v>0</v>
      </c>
      <c r="F1865" s="2">
        <f t="shared" si="260"/>
        <v>4.283411463434985E-2</v>
      </c>
      <c r="G1865" s="2">
        <f t="shared" si="260"/>
        <v>1.7472670804852774E-2</v>
      </c>
      <c r="H1865" s="2">
        <f t="shared" si="256"/>
        <v>2.4514921108943066</v>
      </c>
      <c r="I1865" s="2">
        <f t="shared" si="257"/>
        <v>71.027023447523021</v>
      </c>
    </row>
    <row r="1866" spans="1:9" ht="13.5" x14ac:dyDescent="0.25">
      <c r="A1866" s="3">
        <f>TITRES_STAT!B1869</f>
        <v>45020</v>
      </c>
      <c r="B1866" s="5">
        <f>TITRES_STAT!D1869</f>
        <v>4.5</v>
      </c>
      <c r="C1866" s="2">
        <f t="shared" si="261"/>
        <v>0.12000000000000011</v>
      </c>
      <c r="D1866" s="2">
        <f t="shared" si="262"/>
        <v>0.12000000000000011</v>
      </c>
      <c r="E1866" s="2">
        <f t="shared" si="263"/>
        <v>0</v>
      </c>
      <c r="F1866" s="2">
        <f t="shared" si="260"/>
        <v>4.834596358903915E-2</v>
      </c>
      <c r="G1866" s="2">
        <f t="shared" si="260"/>
        <v>1.6224622890220433E-2</v>
      </c>
      <c r="H1866" s="2">
        <f t="shared" si="256"/>
        <v>2.9797896639052364</v>
      </c>
      <c r="I1866" s="2">
        <f t="shared" si="257"/>
        <v>74.873043943263752</v>
      </c>
    </row>
    <row r="1867" spans="1:9" ht="13.5" x14ac:dyDescent="0.25">
      <c r="A1867" s="3">
        <f>TITRES_STAT!B1870</f>
        <v>45021</v>
      </c>
      <c r="B1867" s="5">
        <f>TITRES_STAT!D1870</f>
        <v>4.5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4.4892680475536351E-2</v>
      </c>
      <c r="G1867" s="2">
        <f t="shared" si="260"/>
        <v>1.5065721255204686E-2</v>
      </c>
      <c r="H1867" s="2">
        <f t="shared" si="256"/>
        <v>2.9797896639052364</v>
      </c>
      <c r="I1867" s="2">
        <f t="shared" si="257"/>
        <v>74.873043943263752</v>
      </c>
    </row>
    <row r="1868" spans="1:9" ht="13.5" x14ac:dyDescent="0.25">
      <c r="A1868" s="3">
        <f>TITRES_STAT!B1871</f>
        <v>45022</v>
      </c>
      <c r="B1868" s="5">
        <f>TITRES_STAT!D1871</f>
        <v>4.7</v>
      </c>
      <c r="C1868" s="2">
        <f t="shared" si="261"/>
        <v>0.20000000000000018</v>
      </c>
      <c r="D1868" s="2">
        <f t="shared" si="262"/>
        <v>0.20000000000000018</v>
      </c>
      <c r="E1868" s="2">
        <f t="shared" si="263"/>
        <v>0</v>
      </c>
      <c r="F1868" s="2">
        <f t="shared" si="260"/>
        <v>5.5971774727283763E-2</v>
      </c>
      <c r="G1868" s="2">
        <f t="shared" si="260"/>
        <v>1.3989598308404351E-2</v>
      </c>
      <c r="H1868" s="2">
        <f t="shared" si="256"/>
        <v>4.0009565316581188</v>
      </c>
      <c r="I1868" s="2">
        <f t="shared" si="257"/>
        <v>80.003825394810235</v>
      </c>
    </row>
    <row r="1869" spans="1:9" ht="13.5" x14ac:dyDescent="0.25">
      <c r="A1869" s="3">
        <f>TITRES_STAT!B1872</f>
        <v>45023</v>
      </c>
      <c r="B1869" s="5">
        <f>TITRES_STAT!D1872</f>
        <v>4.8</v>
      </c>
      <c r="C1869" s="2">
        <f t="shared" si="261"/>
        <v>9.9999999999999645E-2</v>
      </c>
      <c r="D1869" s="2">
        <f t="shared" si="262"/>
        <v>9.9999999999999645E-2</v>
      </c>
      <c r="E1869" s="2">
        <f t="shared" si="263"/>
        <v>0</v>
      </c>
      <c r="F1869" s="2">
        <f t="shared" ref="F1869:G1884" si="264">((F1868*13)+D1869)/14</f>
        <v>5.9116647961049186E-2</v>
      </c>
      <c r="G1869" s="2">
        <f t="shared" si="264"/>
        <v>1.2990341286375469E-2</v>
      </c>
      <c r="H1869" s="2">
        <f t="shared" si="256"/>
        <v>4.5508156142942848</v>
      </c>
      <c r="I1869" s="2">
        <f t="shared" si="257"/>
        <v>81.984629476345219</v>
      </c>
    </row>
    <row r="1870" spans="1:9" ht="13.5" x14ac:dyDescent="0.25">
      <c r="A1870" s="3">
        <f>TITRES_STAT!B1873</f>
        <v>45026</v>
      </c>
      <c r="B1870" s="5">
        <f>TITRES_STAT!D1873</f>
        <v>4.9000000000000004</v>
      </c>
      <c r="C1870" s="2">
        <f t="shared" si="261"/>
        <v>0.10000000000000053</v>
      </c>
      <c r="D1870" s="2">
        <f t="shared" si="262"/>
        <v>0.10000000000000053</v>
      </c>
      <c r="E1870" s="2">
        <f t="shared" si="263"/>
        <v>0</v>
      </c>
      <c r="F1870" s="2">
        <f t="shared" si="264"/>
        <v>6.2036887392402859E-2</v>
      </c>
      <c r="G1870" s="2">
        <f t="shared" si="264"/>
        <v>1.2062459765920078E-2</v>
      </c>
      <c r="H1870" s="2">
        <f t="shared" si="256"/>
        <v>5.1429715494409294</v>
      </c>
      <c r="I1870" s="2">
        <f t="shared" si="257"/>
        <v>83.721233413639851</v>
      </c>
    </row>
    <row r="1871" spans="1:9" ht="13.5" x14ac:dyDescent="0.25">
      <c r="A1871" s="3">
        <f>TITRES_STAT!B1874</f>
        <v>45027</v>
      </c>
      <c r="B1871" s="5">
        <f>TITRES_STAT!D1874</f>
        <v>5.12</v>
      </c>
      <c r="C1871" s="2">
        <f t="shared" si="261"/>
        <v>0.21999999999999975</v>
      </c>
      <c r="D1871" s="2">
        <f t="shared" si="262"/>
        <v>0.21999999999999975</v>
      </c>
      <c r="E1871" s="2">
        <f t="shared" si="263"/>
        <v>0</v>
      </c>
      <c r="F1871" s="2">
        <f t="shared" si="264"/>
        <v>7.3319966864374059E-2</v>
      </c>
      <c r="G1871" s="2">
        <f t="shared" si="264"/>
        <v>1.1200855496925788E-2</v>
      </c>
      <c r="H1871" s="2">
        <f t="shared" si="256"/>
        <v>6.5459256111729704</v>
      </c>
      <c r="I1871" s="2">
        <f t="shared" si="257"/>
        <v>86.747815290952019</v>
      </c>
    </row>
    <row r="1872" spans="1:9" ht="13.5" x14ac:dyDescent="0.25">
      <c r="A1872" s="3">
        <f>TITRES_STAT!B1875</f>
        <v>45028</v>
      </c>
      <c r="B1872" s="5">
        <f>TITRES_STAT!D1875</f>
        <v>5.35</v>
      </c>
      <c r="C1872" s="2">
        <f t="shared" si="261"/>
        <v>0.22999999999999954</v>
      </c>
      <c r="D1872" s="2">
        <f t="shared" si="262"/>
        <v>0.22999999999999954</v>
      </c>
      <c r="E1872" s="2">
        <f t="shared" si="263"/>
        <v>0</v>
      </c>
      <c r="F1872" s="2">
        <f t="shared" si="264"/>
        <v>8.4511397802633031E-2</v>
      </c>
      <c r="G1872" s="2">
        <f t="shared" si="264"/>
        <v>1.0400794390002518E-2</v>
      </c>
      <c r="H1872" s="2">
        <f t="shared" si="256"/>
        <v>8.1254752890670865</v>
      </c>
      <c r="I1872" s="2">
        <f t="shared" si="257"/>
        <v>89.041666671345155</v>
      </c>
    </row>
    <row r="1873" spans="1:9" ht="13.5" x14ac:dyDescent="0.25">
      <c r="A1873" s="3">
        <f>TITRES_STAT!B1876</f>
        <v>45029</v>
      </c>
      <c r="B1873" s="5">
        <f>TITRES_STAT!D1876</f>
        <v>5.59</v>
      </c>
      <c r="C1873" s="2">
        <f t="shared" si="261"/>
        <v>0.24000000000000021</v>
      </c>
      <c r="D1873" s="2">
        <f t="shared" si="262"/>
        <v>0.24000000000000021</v>
      </c>
      <c r="E1873" s="2">
        <f t="shared" si="263"/>
        <v>0</v>
      </c>
      <c r="F1873" s="2">
        <f t="shared" si="264"/>
        <v>9.5617726531016398E-2</v>
      </c>
      <c r="G1873" s="2">
        <f t="shared" si="264"/>
        <v>9.6578805050023375E-3</v>
      </c>
      <c r="H1873" s="2">
        <f t="shared" ref="H1873:H1936" si="265">F1873/G1873</f>
        <v>9.9004876361320502</v>
      </c>
      <c r="I1873" s="2">
        <f t="shared" ref="I1873:I1936" si="266">IF(G1873=0,100,100-(100/(1+H1873)))</f>
        <v>90.826098488609986</v>
      </c>
    </row>
    <row r="1874" spans="1:9" ht="13.5" x14ac:dyDescent="0.25">
      <c r="A1874" s="3">
        <f>TITRES_STAT!B1877</f>
        <v>45030</v>
      </c>
      <c r="B1874" s="5">
        <f>TITRES_STAT!D1877</f>
        <v>5.6</v>
      </c>
      <c r="C1874" s="2">
        <f t="shared" si="261"/>
        <v>9.9999999999997868E-3</v>
      </c>
      <c r="D1874" s="2">
        <f t="shared" si="262"/>
        <v>9.9999999999997868E-3</v>
      </c>
      <c r="E1874" s="2">
        <f t="shared" si="263"/>
        <v>0</v>
      </c>
      <c r="F1874" s="2">
        <f t="shared" si="264"/>
        <v>8.9502174635943788E-2</v>
      </c>
      <c r="G1874" s="2">
        <f t="shared" si="264"/>
        <v>8.9680318975021711E-3</v>
      </c>
      <c r="H1874" s="2">
        <f t="shared" si="265"/>
        <v>9.9801356260644507</v>
      </c>
      <c r="I1874" s="2">
        <f t="shared" si="266"/>
        <v>90.892644371111246</v>
      </c>
    </row>
    <row r="1875" spans="1:9" ht="13.5" x14ac:dyDescent="0.25">
      <c r="A1875" s="3">
        <f>TITRES_STAT!B1878</f>
        <v>45033</v>
      </c>
      <c r="B1875" s="5">
        <f>TITRES_STAT!D1878</f>
        <v>5.35</v>
      </c>
      <c r="C1875" s="2">
        <f t="shared" si="261"/>
        <v>-0.25</v>
      </c>
      <c r="D1875" s="2">
        <f t="shared" si="262"/>
        <v>0</v>
      </c>
      <c r="E1875" s="2">
        <f t="shared" si="263"/>
        <v>0.25</v>
      </c>
      <c r="F1875" s="2">
        <f t="shared" si="264"/>
        <v>8.3109162161947817E-2</v>
      </c>
      <c r="G1875" s="2">
        <f t="shared" si="264"/>
        <v>2.6184601047680587E-2</v>
      </c>
      <c r="H1875" s="2">
        <f t="shared" si="265"/>
        <v>3.1739709156007772</v>
      </c>
      <c r="I1875" s="2">
        <f t="shared" si="266"/>
        <v>76.041998849048866</v>
      </c>
    </row>
    <row r="1876" spans="1:9" ht="13.5" x14ac:dyDescent="0.25">
      <c r="A1876" s="3">
        <f>TITRES_STAT!B1879</f>
        <v>45034</v>
      </c>
      <c r="B1876" s="5">
        <f>TITRES_STAT!D1879</f>
        <v>5.35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7.71727934360944E-2</v>
      </c>
      <c r="G1876" s="2">
        <f t="shared" si="264"/>
        <v>2.4314272401417685E-2</v>
      </c>
      <c r="H1876" s="2">
        <f t="shared" si="265"/>
        <v>3.1739709156007772</v>
      </c>
      <c r="I1876" s="2">
        <f t="shared" si="266"/>
        <v>76.041998849048866</v>
      </c>
    </row>
    <row r="1877" spans="1:9" ht="13.5" x14ac:dyDescent="0.25">
      <c r="A1877" s="3">
        <f>TITRES_STAT!B1880</f>
        <v>45035</v>
      </c>
      <c r="B1877" s="5">
        <f>TITRES_STAT!D1880</f>
        <v>5.1100000000000003</v>
      </c>
      <c r="C1877" s="2">
        <f t="shared" si="261"/>
        <v>-0.23999999999999932</v>
      </c>
      <c r="D1877" s="2">
        <f t="shared" si="262"/>
        <v>0</v>
      </c>
      <c r="E1877" s="2">
        <f t="shared" si="263"/>
        <v>0.23999999999999932</v>
      </c>
      <c r="F1877" s="2">
        <f t="shared" si="264"/>
        <v>7.1660451047801943E-2</v>
      </c>
      <c r="G1877" s="2">
        <f t="shared" si="264"/>
        <v>3.9720395801316373E-2</v>
      </c>
      <c r="H1877" s="2">
        <f t="shared" si="265"/>
        <v>1.8041222803078676</v>
      </c>
      <c r="I1877" s="2">
        <f t="shared" si="266"/>
        <v>64.338217094790565</v>
      </c>
    </row>
    <row r="1878" spans="1:9" ht="13.5" x14ac:dyDescent="0.25">
      <c r="A1878" s="3">
        <f>TITRES_STAT!B1881</f>
        <v>45036</v>
      </c>
      <c r="B1878" s="5">
        <f>TITRES_STAT!D1881</f>
        <v>5.2</v>
      </c>
      <c r="C1878" s="2">
        <f t="shared" si="261"/>
        <v>8.9999999999999858E-2</v>
      </c>
      <c r="D1878" s="2">
        <f t="shared" si="262"/>
        <v>8.9999999999999858E-2</v>
      </c>
      <c r="E1878" s="2">
        <f t="shared" si="263"/>
        <v>0</v>
      </c>
      <c r="F1878" s="2">
        <f t="shared" si="264"/>
        <v>7.2970418830101788E-2</v>
      </c>
      <c r="G1878" s="2">
        <f t="shared" si="264"/>
        <v>3.688322467265092E-2</v>
      </c>
      <c r="H1878" s="2">
        <f t="shared" si="265"/>
        <v>1.9784175455843396</v>
      </c>
      <c r="I1878" s="2">
        <f t="shared" si="266"/>
        <v>66.425123922515411</v>
      </c>
    </row>
    <row r="1879" spans="1:9" ht="13.5" x14ac:dyDescent="0.25">
      <c r="A1879" s="3">
        <f>TITRES_STAT!B1882</f>
        <v>45040</v>
      </c>
      <c r="B1879" s="5">
        <f>TITRES_STAT!D1882</f>
        <v>5</v>
      </c>
      <c r="C1879" s="2">
        <f t="shared" si="261"/>
        <v>-0.20000000000000018</v>
      </c>
      <c r="D1879" s="2">
        <f t="shared" si="262"/>
        <v>0</v>
      </c>
      <c r="E1879" s="2">
        <f t="shared" si="263"/>
        <v>0.20000000000000018</v>
      </c>
      <c r="F1879" s="2">
        <f t="shared" si="264"/>
        <v>6.7758246056523086E-2</v>
      </c>
      <c r="G1879" s="2">
        <f t="shared" si="264"/>
        <v>4.8534422910318724E-2</v>
      </c>
      <c r="H1879" s="2">
        <f t="shared" si="265"/>
        <v>1.3960863649646333</v>
      </c>
      <c r="I1879" s="2">
        <f t="shared" si="266"/>
        <v>58.26527730294228</v>
      </c>
    </row>
    <row r="1880" spans="1:9" ht="13.5" x14ac:dyDescent="0.25">
      <c r="A1880" s="3">
        <f>TITRES_STAT!B1883</f>
        <v>45041</v>
      </c>
      <c r="B1880" s="5">
        <f>TITRES_STAT!D1883</f>
        <v>4.78</v>
      </c>
      <c r="C1880" s="2">
        <f t="shared" si="261"/>
        <v>-0.21999999999999975</v>
      </c>
      <c r="D1880" s="2">
        <f t="shared" si="262"/>
        <v>0</v>
      </c>
      <c r="E1880" s="2">
        <f t="shared" si="263"/>
        <v>0.21999999999999975</v>
      </c>
      <c r="F1880" s="2">
        <f t="shared" si="264"/>
        <v>6.291837133820001E-2</v>
      </c>
      <c r="G1880" s="2">
        <f t="shared" si="264"/>
        <v>6.0781964131010224E-2</v>
      </c>
      <c r="H1880" s="2">
        <f t="shared" si="265"/>
        <v>1.0351487030360675</v>
      </c>
      <c r="I1880" s="2">
        <f t="shared" si="266"/>
        <v>50.863541395860466</v>
      </c>
    </row>
    <row r="1881" spans="1:9" ht="13.5" x14ac:dyDescent="0.25">
      <c r="A1881" s="3">
        <f>TITRES_STAT!B1884</f>
        <v>45042</v>
      </c>
      <c r="B1881" s="5">
        <f>TITRES_STAT!D1884</f>
        <v>4.78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5.8424201956900013E-2</v>
      </c>
      <c r="G1881" s="2">
        <f t="shared" si="264"/>
        <v>5.6440395264509495E-2</v>
      </c>
      <c r="H1881" s="2">
        <f t="shared" si="265"/>
        <v>1.0351487030360675</v>
      </c>
      <c r="I1881" s="2">
        <f t="shared" si="266"/>
        <v>50.863541395860466</v>
      </c>
    </row>
    <row r="1882" spans="1:9" ht="13.5" x14ac:dyDescent="0.25">
      <c r="A1882" s="3">
        <f>TITRES_STAT!B1885</f>
        <v>45043</v>
      </c>
      <c r="B1882" s="5">
        <f>TITRES_STAT!D1885</f>
        <v>4.57</v>
      </c>
      <c r="C1882" s="2">
        <f t="shared" si="261"/>
        <v>-0.20999999999999996</v>
      </c>
      <c r="D1882" s="2">
        <f t="shared" si="262"/>
        <v>0</v>
      </c>
      <c r="E1882" s="2">
        <f t="shared" si="263"/>
        <v>0.20999999999999996</v>
      </c>
      <c r="F1882" s="2">
        <f t="shared" si="264"/>
        <v>5.4251044674264295E-2</v>
      </c>
      <c r="G1882" s="2">
        <f t="shared" si="264"/>
        <v>6.7408938459901674E-2</v>
      </c>
      <c r="H1882" s="2">
        <f t="shared" si="265"/>
        <v>0.80480491035377488</v>
      </c>
      <c r="I1882" s="2">
        <f t="shared" si="266"/>
        <v>44.592349330212002</v>
      </c>
    </row>
    <row r="1883" spans="1:9" ht="13.5" x14ac:dyDescent="0.25">
      <c r="A1883" s="3">
        <f>TITRES_STAT!B1886</f>
        <v>45044</v>
      </c>
      <c r="B1883" s="5">
        <f>TITRES_STAT!D1886</f>
        <v>4.37</v>
      </c>
      <c r="C1883" s="2">
        <f t="shared" si="261"/>
        <v>-0.20000000000000018</v>
      </c>
      <c r="D1883" s="2">
        <f t="shared" si="262"/>
        <v>0</v>
      </c>
      <c r="E1883" s="2">
        <f t="shared" si="263"/>
        <v>0.20000000000000018</v>
      </c>
      <c r="F1883" s="2">
        <f t="shared" si="264"/>
        <v>5.0375970054673987E-2</v>
      </c>
      <c r="G1883" s="2">
        <f t="shared" si="264"/>
        <v>7.6879728569908698E-2</v>
      </c>
      <c r="H1883" s="2">
        <f t="shared" si="265"/>
        <v>0.65525686668971306</v>
      </c>
      <c r="I1883" s="2">
        <f t="shared" si="266"/>
        <v>39.586415853397845</v>
      </c>
    </row>
    <row r="1884" spans="1:9" ht="13.5" x14ac:dyDescent="0.25">
      <c r="A1884" s="3">
        <f>TITRES_STAT!B1887</f>
        <v>45048</v>
      </c>
      <c r="B1884" s="5">
        <f>TITRES_STAT!D1887</f>
        <v>4.18</v>
      </c>
      <c r="C1884" s="2">
        <f t="shared" si="261"/>
        <v>-0.19000000000000039</v>
      </c>
      <c r="D1884" s="2">
        <f t="shared" si="262"/>
        <v>0</v>
      </c>
      <c r="E1884" s="2">
        <f t="shared" si="263"/>
        <v>0.19000000000000039</v>
      </c>
      <c r="F1884" s="2">
        <f t="shared" si="264"/>
        <v>4.6777686479340129E-2</v>
      </c>
      <c r="G1884" s="2">
        <f t="shared" si="264"/>
        <v>8.4959747957772391E-2</v>
      </c>
      <c r="H1884" s="2">
        <f t="shared" si="265"/>
        <v>0.55058645539520756</v>
      </c>
      <c r="I1884" s="2">
        <f t="shared" si="266"/>
        <v>35.508271949588021</v>
      </c>
    </row>
    <row r="1885" spans="1:9" ht="13.5" x14ac:dyDescent="0.25">
      <c r="A1885" s="3">
        <f>TITRES_STAT!B1888</f>
        <v>45049</v>
      </c>
      <c r="B1885" s="5">
        <f>TITRES_STAT!D1888</f>
        <v>4</v>
      </c>
      <c r="C1885" s="2">
        <f t="shared" si="261"/>
        <v>-0.17999999999999972</v>
      </c>
      <c r="D1885" s="2">
        <f t="shared" si="262"/>
        <v>0</v>
      </c>
      <c r="E1885" s="2">
        <f t="shared" si="263"/>
        <v>0.17999999999999972</v>
      </c>
      <c r="F1885" s="2">
        <f t="shared" ref="F1885:G1900" si="267">((F1884*13)+D1885)/14</f>
        <v>4.3436423159387262E-2</v>
      </c>
      <c r="G1885" s="2">
        <f t="shared" si="267"/>
        <v>9.1748337389360057E-2</v>
      </c>
      <c r="H1885" s="2">
        <f t="shared" si="265"/>
        <v>0.47343008489682487</v>
      </c>
      <c r="I1885" s="2">
        <f t="shared" si="266"/>
        <v>32.131153676692861</v>
      </c>
    </row>
    <row r="1886" spans="1:9" ht="13.5" x14ac:dyDescent="0.25">
      <c r="A1886" s="3">
        <f>TITRES_STAT!B1889</f>
        <v>45050</v>
      </c>
      <c r="B1886" s="5">
        <f>TITRES_STAT!D1889</f>
        <v>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4.0333821505145313E-2</v>
      </c>
      <c r="G1886" s="2">
        <f t="shared" si="267"/>
        <v>8.519488471869148E-2</v>
      </c>
      <c r="H1886" s="2">
        <f t="shared" si="265"/>
        <v>0.47343008489682487</v>
      </c>
      <c r="I1886" s="2">
        <f t="shared" si="266"/>
        <v>32.131153676692861</v>
      </c>
    </row>
    <row r="1887" spans="1:9" ht="13.5" x14ac:dyDescent="0.25">
      <c r="A1887" s="3">
        <f>TITRES_STAT!B1890</f>
        <v>45051</v>
      </c>
      <c r="B1887" s="5">
        <f>TITRES_STAT!D1890</f>
        <v>3.82</v>
      </c>
      <c r="C1887" s="2">
        <f t="shared" si="261"/>
        <v>-0.18000000000000016</v>
      </c>
      <c r="D1887" s="2">
        <f t="shared" si="262"/>
        <v>0</v>
      </c>
      <c r="E1887" s="2">
        <f t="shared" si="263"/>
        <v>0.18000000000000016</v>
      </c>
      <c r="F1887" s="2">
        <f t="shared" si="267"/>
        <v>3.7452834254777793E-2</v>
      </c>
      <c r="G1887" s="2">
        <f t="shared" si="267"/>
        <v>9.1966678667356389E-2</v>
      </c>
      <c r="H1887" s="2">
        <f t="shared" si="265"/>
        <v>0.40724352338790826</v>
      </c>
      <c r="I1887" s="2">
        <f t="shared" si="266"/>
        <v>28.939093811387977</v>
      </c>
    </row>
    <row r="1888" spans="1:9" ht="13.5" x14ac:dyDescent="0.25">
      <c r="A1888" s="3">
        <f>TITRES_STAT!B1891</f>
        <v>45054</v>
      </c>
      <c r="B1888" s="5">
        <f>TITRES_STAT!D1891</f>
        <v>3.65</v>
      </c>
      <c r="C1888" s="2">
        <f t="shared" si="261"/>
        <v>-0.16999999999999993</v>
      </c>
      <c r="D1888" s="2">
        <f t="shared" si="262"/>
        <v>0</v>
      </c>
      <c r="E1888" s="2">
        <f t="shared" si="263"/>
        <v>0.16999999999999993</v>
      </c>
      <c r="F1888" s="2">
        <f t="shared" si="267"/>
        <v>3.4777631808007949E-2</v>
      </c>
      <c r="G1888" s="2">
        <f t="shared" si="267"/>
        <v>9.7540487333973788E-2</v>
      </c>
      <c r="H1888" s="2">
        <f t="shared" si="265"/>
        <v>0.35654560232953381</v>
      </c>
      <c r="I1888" s="2">
        <f t="shared" si="266"/>
        <v>26.283348065649577</v>
      </c>
    </row>
    <row r="1889" spans="1:9" ht="13.5" x14ac:dyDescent="0.25">
      <c r="A1889" s="3">
        <f>TITRES_STAT!B1892</f>
        <v>45055</v>
      </c>
      <c r="B1889" s="5">
        <f>TITRES_STAT!D1892</f>
        <v>3.49</v>
      </c>
      <c r="C1889" s="2">
        <f t="shared" si="261"/>
        <v>-0.1599999999999997</v>
      </c>
      <c r="D1889" s="2">
        <f t="shared" si="262"/>
        <v>0</v>
      </c>
      <c r="E1889" s="2">
        <f t="shared" si="263"/>
        <v>0.1599999999999997</v>
      </c>
      <c r="F1889" s="2">
        <f t="shared" si="267"/>
        <v>3.2293515250293094E-2</v>
      </c>
      <c r="G1889" s="2">
        <f t="shared" si="267"/>
        <v>0.10200188109583277</v>
      </c>
      <c r="H1889" s="2">
        <f t="shared" si="265"/>
        <v>0.31659725196589955</v>
      </c>
      <c r="I1889" s="2">
        <f t="shared" si="266"/>
        <v>24.046628647687584</v>
      </c>
    </row>
    <row r="1890" spans="1:9" ht="13.5" x14ac:dyDescent="0.25">
      <c r="A1890" s="3">
        <f>TITRES_STAT!B1893</f>
        <v>45056</v>
      </c>
      <c r="B1890" s="5">
        <f>TITRES_STAT!D1893</f>
        <v>3.34</v>
      </c>
      <c r="C1890" s="2">
        <f t="shared" si="261"/>
        <v>-0.15000000000000036</v>
      </c>
      <c r="D1890" s="2">
        <f t="shared" si="262"/>
        <v>0</v>
      </c>
      <c r="E1890" s="2">
        <f t="shared" si="263"/>
        <v>0.15000000000000036</v>
      </c>
      <c r="F1890" s="2">
        <f t="shared" si="267"/>
        <v>2.9986835589557871E-2</v>
      </c>
      <c r="G1890" s="2">
        <f t="shared" si="267"/>
        <v>0.10543031816041618</v>
      </c>
      <c r="H1890" s="2">
        <f t="shared" si="265"/>
        <v>0.28442326754560088</v>
      </c>
      <c r="I1890" s="2">
        <f t="shared" si="266"/>
        <v>22.144045092635551</v>
      </c>
    </row>
    <row r="1891" spans="1:9" ht="13.5" x14ac:dyDescent="0.25">
      <c r="A1891" s="3">
        <f>TITRES_STAT!B1894</f>
        <v>45057</v>
      </c>
      <c r="B1891" s="5">
        <f>TITRES_STAT!D1894</f>
        <v>3.19</v>
      </c>
      <c r="C1891" s="2">
        <f t="shared" si="261"/>
        <v>-0.14999999999999991</v>
      </c>
      <c r="D1891" s="2">
        <f t="shared" si="262"/>
        <v>0</v>
      </c>
      <c r="E1891" s="2">
        <f t="shared" si="263"/>
        <v>0.14999999999999991</v>
      </c>
      <c r="F1891" s="2">
        <f t="shared" si="267"/>
        <v>2.7844918761732309E-2</v>
      </c>
      <c r="G1891" s="2">
        <f t="shared" si="267"/>
        <v>0.10861386686324359</v>
      </c>
      <c r="H1891" s="2">
        <f t="shared" si="265"/>
        <v>0.25636614887113834</v>
      </c>
      <c r="I1891" s="2">
        <f t="shared" si="266"/>
        <v>20.405369016149209</v>
      </c>
    </row>
    <row r="1892" spans="1:9" ht="13.5" x14ac:dyDescent="0.25">
      <c r="A1892" s="3">
        <f>TITRES_STAT!B1895</f>
        <v>45058</v>
      </c>
      <c r="B1892" s="5">
        <f>TITRES_STAT!D1895</f>
        <v>3.33</v>
      </c>
      <c r="C1892" s="2">
        <f t="shared" si="261"/>
        <v>0.14000000000000012</v>
      </c>
      <c r="D1892" s="2">
        <f t="shared" si="262"/>
        <v>0.14000000000000012</v>
      </c>
      <c r="E1892" s="2">
        <f t="shared" si="263"/>
        <v>0</v>
      </c>
      <c r="F1892" s="2">
        <f t="shared" si="267"/>
        <v>3.5855995993037161E-2</v>
      </c>
      <c r="G1892" s="2">
        <f t="shared" si="267"/>
        <v>0.10085573351586904</v>
      </c>
      <c r="H1892" s="2">
        <f t="shared" si="265"/>
        <v>0.35551767602181422</v>
      </c>
      <c r="I1892" s="2">
        <f t="shared" si="266"/>
        <v>26.227446702516687</v>
      </c>
    </row>
    <row r="1893" spans="1:9" ht="13.5" x14ac:dyDescent="0.25">
      <c r="A1893" s="3">
        <f>TITRES_STAT!B1896</f>
        <v>45061</v>
      </c>
      <c r="B1893" s="5">
        <f>TITRES_STAT!D1896</f>
        <v>3.47</v>
      </c>
      <c r="C1893" s="2">
        <f t="shared" si="261"/>
        <v>0.14000000000000012</v>
      </c>
      <c r="D1893" s="2">
        <f t="shared" si="262"/>
        <v>0.14000000000000012</v>
      </c>
      <c r="E1893" s="2">
        <f t="shared" si="263"/>
        <v>0</v>
      </c>
      <c r="F1893" s="2">
        <f t="shared" si="267"/>
        <v>4.3294853422105942E-2</v>
      </c>
      <c r="G1893" s="2">
        <f t="shared" si="267"/>
        <v>9.3651752550449816E-2</v>
      </c>
      <c r="H1893" s="2">
        <f t="shared" si="265"/>
        <v>0.46229624372254197</v>
      </c>
      <c r="I1893" s="2">
        <f t="shared" si="266"/>
        <v>31.614404106358265</v>
      </c>
    </row>
    <row r="1894" spans="1:9" ht="13.5" x14ac:dyDescent="0.25">
      <c r="A1894" s="3">
        <f>TITRES_STAT!B1897</f>
        <v>45062</v>
      </c>
      <c r="B1894" s="5">
        <f>TITRES_STAT!D1897</f>
        <v>3.62</v>
      </c>
      <c r="C1894" s="2">
        <f t="shared" si="261"/>
        <v>0.14999999999999991</v>
      </c>
      <c r="D1894" s="2">
        <f t="shared" si="262"/>
        <v>0.14999999999999991</v>
      </c>
      <c r="E1894" s="2">
        <f t="shared" si="263"/>
        <v>0</v>
      </c>
      <c r="F1894" s="2">
        <f t="shared" si="267"/>
        <v>5.0916649606241225E-2</v>
      </c>
      <c r="G1894" s="2">
        <f t="shared" si="267"/>
        <v>8.6962341653989111E-2</v>
      </c>
      <c r="H1894" s="2">
        <f t="shared" si="265"/>
        <v>0.58550228337722765</v>
      </c>
      <c r="I1894" s="2">
        <f t="shared" si="266"/>
        <v>36.928504582791767</v>
      </c>
    </row>
    <row r="1895" spans="1:9" ht="13.5" x14ac:dyDescent="0.25">
      <c r="A1895" s="3">
        <f>TITRES_STAT!B1898</f>
        <v>45063</v>
      </c>
      <c r="B1895" s="5">
        <f>TITRES_STAT!D1898</f>
        <v>3.78</v>
      </c>
      <c r="C1895" s="2">
        <f t="shared" si="261"/>
        <v>0.1599999999999997</v>
      </c>
      <c r="D1895" s="2">
        <f t="shared" si="262"/>
        <v>0.1599999999999997</v>
      </c>
      <c r="E1895" s="2">
        <f t="shared" si="263"/>
        <v>0</v>
      </c>
      <c r="F1895" s="2">
        <f t="shared" si="267"/>
        <v>5.8708317491509683E-2</v>
      </c>
      <c r="G1895" s="2">
        <f t="shared" si="267"/>
        <v>8.0750745821561318E-2</v>
      </c>
      <c r="H1895" s="2">
        <f t="shared" si="265"/>
        <v>0.72703127251902022</v>
      </c>
      <c r="I1895" s="2">
        <f t="shared" si="266"/>
        <v>42.097168944635499</v>
      </c>
    </row>
    <row r="1896" spans="1:9" ht="13.5" x14ac:dyDescent="0.25">
      <c r="A1896" s="3">
        <f>TITRES_STAT!B1899</f>
        <v>45064</v>
      </c>
      <c r="B1896" s="5">
        <f>TITRES_STAT!D1899</f>
        <v>3.61</v>
      </c>
      <c r="C1896" s="2">
        <f t="shared" si="261"/>
        <v>-0.16999999999999993</v>
      </c>
      <c r="D1896" s="2">
        <f t="shared" si="262"/>
        <v>0</v>
      </c>
      <c r="E1896" s="2">
        <f t="shared" si="263"/>
        <v>0.16999999999999993</v>
      </c>
      <c r="F1896" s="2">
        <f t="shared" si="267"/>
        <v>5.4514866242116135E-2</v>
      </c>
      <c r="G1896" s="2">
        <f t="shared" si="267"/>
        <v>8.7125692548592634E-2</v>
      </c>
      <c r="H1896" s="2">
        <f t="shared" si="265"/>
        <v>0.62570367761164758</v>
      </c>
      <c r="I1896" s="2">
        <f t="shared" si="266"/>
        <v>38.488175073263093</v>
      </c>
    </row>
    <row r="1897" spans="1:9" ht="13.5" x14ac:dyDescent="0.25">
      <c r="A1897" s="3">
        <f>TITRES_STAT!B1900</f>
        <v>45065</v>
      </c>
      <c r="B1897" s="5">
        <f>TITRES_STAT!D1900</f>
        <v>3.61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5.0620947224822126E-2</v>
      </c>
      <c r="G1897" s="2">
        <f t="shared" si="267"/>
        <v>8.0902428795121731E-2</v>
      </c>
      <c r="H1897" s="2">
        <f t="shared" si="265"/>
        <v>0.62570367761164758</v>
      </c>
      <c r="I1897" s="2">
        <f t="shared" si="266"/>
        <v>38.488175073263093</v>
      </c>
    </row>
    <row r="1898" spans="1:9" ht="13.5" x14ac:dyDescent="0.25">
      <c r="A1898" s="3">
        <f>TITRES_STAT!B1901</f>
        <v>45068</v>
      </c>
      <c r="B1898" s="5">
        <f>TITRES_STAT!D1901</f>
        <v>3.6</v>
      </c>
      <c r="C1898" s="2">
        <f t="shared" si="261"/>
        <v>-9.9999999999997868E-3</v>
      </c>
      <c r="D1898" s="2">
        <f t="shared" si="262"/>
        <v>0</v>
      </c>
      <c r="E1898" s="2">
        <f t="shared" si="263"/>
        <v>9.9999999999997868E-3</v>
      </c>
      <c r="F1898" s="2">
        <f t="shared" si="267"/>
        <v>4.7005165280191975E-2</v>
      </c>
      <c r="G1898" s="2">
        <f t="shared" si="267"/>
        <v>7.5837969595470164E-2</v>
      </c>
      <c r="H1898" s="2">
        <f t="shared" si="265"/>
        <v>0.61981043969035288</v>
      </c>
      <c r="I1898" s="2">
        <f t="shared" si="266"/>
        <v>38.264381096891647</v>
      </c>
    </row>
    <row r="1899" spans="1:9" ht="13.5" x14ac:dyDescent="0.25">
      <c r="A1899" s="3">
        <f>TITRES_STAT!B1902</f>
        <v>45069</v>
      </c>
      <c r="B1899" s="5">
        <f>TITRES_STAT!D1902</f>
        <v>3.46</v>
      </c>
      <c r="C1899" s="2">
        <f t="shared" si="261"/>
        <v>-0.14000000000000012</v>
      </c>
      <c r="D1899" s="2">
        <f t="shared" si="262"/>
        <v>0</v>
      </c>
      <c r="E1899" s="2">
        <f t="shared" si="263"/>
        <v>0.14000000000000012</v>
      </c>
      <c r="F1899" s="2">
        <f t="shared" si="267"/>
        <v>4.3647653474463977E-2</v>
      </c>
      <c r="G1899" s="2">
        <f t="shared" si="267"/>
        <v>8.0420971767222307E-2</v>
      </c>
      <c r="H1899" s="2">
        <f t="shared" si="265"/>
        <v>0.54273969233798458</v>
      </c>
      <c r="I1899" s="2">
        <f t="shared" si="266"/>
        <v>35.180250759962988</v>
      </c>
    </row>
    <row r="1900" spans="1:9" ht="13.5" x14ac:dyDescent="0.25">
      <c r="A1900" s="3">
        <f>TITRES_STAT!B1903</f>
        <v>45070</v>
      </c>
      <c r="B1900" s="5">
        <f>TITRES_STAT!D1903</f>
        <v>3.46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4.0529963940573691E-2</v>
      </c>
      <c r="G1900" s="2">
        <f t="shared" si="267"/>
        <v>7.4676616640992136E-2</v>
      </c>
      <c r="H1900" s="2">
        <f t="shared" si="265"/>
        <v>0.54273969233798458</v>
      </c>
      <c r="I1900" s="2">
        <f t="shared" si="266"/>
        <v>35.180250759962988</v>
      </c>
    </row>
    <row r="1901" spans="1:9" ht="13.5" x14ac:dyDescent="0.25">
      <c r="A1901" s="3">
        <f>TITRES_STAT!B1904</f>
        <v>45071</v>
      </c>
      <c r="B1901" s="5">
        <f>TITRES_STAT!D1904</f>
        <v>3.61</v>
      </c>
      <c r="C1901" s="2">
        <f t="shared" si="261"/>
        <v>0.14999999999999991</v>
      </c>
      <c r="D1901" s="2">
        <f t="shared" si="262"/>
        <v>0.14999999999999991</v>
      </c>
      <c r="E1901" s="2">
        <f t="shared" si="263"/>
        <v>0</v>
      </c>
      <c r="F1901" s="2">
        <f t="shared" ref="F1901:G1916" si="268">((F1900*13)+D1901)/14</f>
        <v>4.8349252230532706E-2</v>
      </c>
      <c r="G1901" s="2">
        <f t="shared" si="268"/>
        <v>6.9342572595206986E-2</v>
      </c>
      <c r="H1901" s="2">
        <f t="shared" si="265"/>
        <v>0.69725206927028038</v>
      </c>
      <c r="I1901" s="2">
        <f t="shared" si="266"/>
        <v>41.081232534308128</v>
      </c>
    </row>
    <row r="1902" spans="1:9" ht="13.5" x14ac:dyDescent="0.25">
      <c r="A1902" s="3">
        <f>TITRES_STAT!B1905</f>
        <v>45072</v>
      </c>
      <c r="B1902" s="5">
        <f>TITRES_STAT!D1905</f>
        <v>3.68</v>
      </c>
      <c r="C1902" s="2">
        <f t="shared" si="261"/>
        <v>7.0000000000000284E-2</v>
      </c>
      <c r="D1902" s="2">
        <f t="shared" si="262"/>
        <v>7.0000000000000284E-2</v>
      </c>
      <c r="E1902" s="2">
        <f t="shared" si="263"/>
        <v>0</v>
      </c>
      <c r="F1902" s="2">
        <f t="shared" si="268"/>
        <v>4.9895734214066109E-2</v>
      </c>
      <c r="G1902" s="2">
        <f t="shared" si="268"/>
        <v>6.4389531695549354E-2</v>
      </c>
      <c r="H1902" s="2">
        <f t="shared" si="265"/>
        <v>0.77490444331830621</v>
      </c>
      <c r="I1902" s="2">
        <f t="shared" si="266"/>
        <v>43.658938724023308</v>
      </c>
    </row>
    <row r="1903" spans="1:9" ht="13.5" x14ac:dyDescent="0.25">
      <c r="A1903" s="3">
        <f>TITRES_STAT!B1906</f>
        <v>45075</v>
      </c>
      <c r="B1903" s="5">
        <f>TITRES_STAT!D1906</f>
        <v>3.84</v>
      </c>
      <c r="C1903" s="2">
        <f t="shared" si="261"/>
        <v>0.1599999999999997</v>
      </c>
      <c r="D1903" s="2">
        <f t="shared" si="262"/>
        <v>0.1599999999999997</v>
      </c>
      <c r="E1903" s="2">
        <f t="shared" si="263"/>
        <v>0</v>
      </c>
      <c r="F1903" s="2">
        <f t="shared" si="268"/>
        <v>5.7760324627347079E-2</v>
      </c>
      <c r="G1903" s="2">
        <f t="shared" si="268"/>
        <v>5.9790279431581543E-2</v>
      </c>
      <c r="H1903" s="2">
        <f t="shared" si="265"/>
        <v>0.96604874866729207</v>
      </c>
      <c r="I1903" s="2">
        <f t="shared" si="266"/>
        <v>49.136561304603404</v>
      </c>
    </row>
    <row r="1904" spans="1:9" ht="13.5" x14ac:dyDescent="0.25">
      <c r="A1904" s="3">
        <f>TITRES_STAT!B1907</f>
        <v>45076</v>
      </c>
      <c r="B1904" s="5">
        <f>TITRES_STAT!D1907</f>
        <v>3.9</v>
      </c>
      <c r="C1904" s="2">
        <f t="shared" si="261"/>
        <v>6.0000000000000053E-2</v>
      </c>
      <c r="D1904" s="2">
        <f t="shared" si="262"/>
        <v>6.0000000000000053E-2</v>
      </c>
      <c r="E1904" s="2">
        <f t="shared" si="263"/>
        <v>0</v>
      </c>
      <c r="F1904" s="2">
        <f t="shared" si="268"/>
        <v>5.7920301439679432E-2</v>
      </c>
      <c r="G1904" s="2">
        <f t="shared" si="268"/>
        <v>5.5519545186468573E-2</v>
      </c>
      <c r="H1904" s="2">
        <f t="shared" si="265"/>
        <v>1.0432416412120751</v>
      </c>
      <c r="I1904" s="2">
        <f t="shared" si="266"/>
        <v>51.05816268472347</v>
      </c>
    </row>
    <row r="1905" spans="1:9" ht="13.5" x14ac:dyDescent="0.25">
      <c r="A1905" s="3">
        <f>TITRES_STAT!B1908</f>
        <v>45077</v>
      </c>
      <c r="B1905" s="5">
        <f>TITRES_STAT!D1908</f>
        <v>3.9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5.37831370511309E-2</v>
      </c>
      <c r="G1905" s="2">
        <f t="shared" si="268"/>
        <v>5.1553863387435103E-2</v>
      </c>
      <c r="H1905" s="2">
        <f t="shared" si="265"/>
        <v>1.0432416412120751</v>
      </c>
      <c r="I1905" s="2">
        <f t="shared" si="266"/>
        <v>51.05816268472347</v>
      </c>
    </row>
    <row r="1906" spans="1:9" ht="13.5" x14ac:dyDescent="0.25">
      <c r="A1906" s="3">
        <f>TITRES_STAT!B1909</f>
        <v>45078</v>
      </c>
      <c r="B1906" s="5">
        <f>TITRES_STAT!D1909</f>
        <v>3.77</v>
      </c>
      <c r="C1906" s="2">
        <f t="shared" si="261"/>
        <v>-0.12999999999999989</v>
      </c>
      <c r="D1906" s="2">
        <f t="shared" si="262"/>
        <v>0</v>
      </c>
      <c r="E1906" s="2">
        <f t="shared" si="263"/>
        <v>0.12999999999999989</v>
      </c>
      <c r="F1906" s="2">
        <f t="shared" si="268"/>
        <v>4.9941484404621546E-2</v>
      </c>
      <c r="G1906" s="2">
        <f t="shared" si="268"/>
        <v>5.7157158859761158E-2</v>
      </c>
      <c r="H1906" s="2">
        <f t="shared" si="265"/>
        <v>0.87375729306553285</v>
      </c>
      <c r="I1906" s="2">
        <f t="shared" si="266"/>
        <v>46.631295114856371</v>
      </c>
    </row>
    <row r="1907" spans="1:9" ht="13.5" x14ac:dyDescent="0.25">
      <c r="A1907" s="3">
        <f>TITRES_STAT!B1910</f>
        <v>45079</v>
      </c>
      <c r="B1907" s="5">
        <f>TITRES_STAT!D1910</f>
        <v>3.7</v>
      </c>
      <c r="C1907" s="2">
        <f t="shared" si="261"/>
        <v>-6.999999999999984E-2</v>
      </c>
      <c r="D1907" s="2">
        <f t="shared" si="262"/>
        <v>0</v>
      </c>
      <c r="E1907" s="2">
        <f t="shared" si="263"/>
        <v>6.999999999999984E-2</v>
      </c>
      <c r="F1907" s="2">
        <f t="shared" si="268"/>
        <v>4.6374235518577153E-2</v>
      </c>
      <c r="G1907" s="2">
        <f t="shared" si="268"/>
        <v>5.8074504655492486E-2</v>
      </c>
      <c r="H1907" s="2">
        <f t="shared" si="265"/>
        <v>0.7985300226610067</v>
      </c>
      <c r="I1907" s="2">
        <f t="shared" si="266"/>
        <v>44.399037691878249</v>
      </c>
    </row>
    <row r="1908" spans="1:9" ht="13.5" x14ac:dyDescent="0.25">
      <c r="A1908" s="3">
        <f>TITRES_STAT!B1911</f>
        <v>45082</v>
      </c>
      <c r="B1908" s="5">
        <f>TITRES_STAT!D1911</f>
        <v>3.86</v>
      </c>
      <c r="C1908" s="2">
        <f t="shared" si="261"/>
        <v>0.1599999999999997</v>
      </c>
      <c r="D1908" s="2">
        <f t="shared" si="262"/>
        <v>0.1599999999999997</v>
      </c>
      <c r="E1908" s="2">
        <f t="shared" si="263"/>
        <v>0</v>
      </c>
      <c r="F1908" s="2">
        <f t="shared" si="268"/>
        <v>5.4490361552964481E-2</v>
      </c>
      <c r="G1908" s="2">
        <f t="shared" si="268"/>
        <v>5.3926325751528732E-2</v>
      </c>
      <c r="H1908" s="2">
        <f t="shared" si="265"/>
        <v>1.0104593775595727</v>
      </c>
      <c r="I1908" s="2">
        <f t="shared" si="266"/>
        <v>50.260124071053582</v>
      </c>
    </row>
    <row r="1909" spans="1:9" ht="13.5" x14ac:dyDescent="0.25">
      <c r="A1909" s="3">
        <f>TITRES_STAT!B1912</f>
        <v>45083</v>
      </c>
      <c r="B1909" s="5">
        <f>TITRES_STAT!D1912</f>
        <v>3.9</v>
      </c>
      <c r="C1909" s="2">
        <f t="shared" si="261"/>
        <v>4.0000000000000036E-2</v>
      </c>
      <c r="D1909" s="2">
        <f t="shared" si="262"/>
        <v>4.0000000000000036E-2</v>
      </c>
      <c r="E1909" s="2">
        <f t="shared" si="263"/>
        <v>0</v>
      </c>
      <c r="F1909" s="2">
        <f t="shared" si="268"/>
        <v>5.3455335727752733E-2</v>
      </c>
      <c r="G1909" s="2">
        <f t="shared" si="268"/>
        <v>5.0074445340705251E-2</v>
      </c>
      <c r="H1909" s="2">
        <f t="shared" si="265"/>
        <v>1.0675172808014946</v>
      </c>
      <c r="I1909" s="2">
        <f t="shared" si="266"/>
        <v>51.632810555646742</v>
      </c>
    </row>
    <row r="1910" spans="1:9" ht="13.5" x14ac:dyDescent="0.25">
      <c r="A1910" s="3">
        <f>TITRES_STAT!B1913</f>
        <v>45084</v>
      </c>
      <c r="B1910" s="5">
        <f>TITRES_STAT!D1913</f>
        <v>3.9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4.9637097461484682E-2</v>
      </c>
      <c r="G1910" s="2">
        <f t="shared" si="268"/>
        <v>4.6497699244940585E-2</v>
      </c>
      <c r="H1910" s="2">
        <f t="shared" si="265"/>
        <v>1.0675172808014946</v>
      </c>
      <c r="I1910" s="2">
        <f t="shared" si="266"/>
        <v>51.632810555646742</v>
      </c>
    </row>
    <row r="1911" spans="1:9" ht="13.5" x14ac:dyDescent="0.25">
      <c r="A1911" s="3">
        <f>TITRES_STAT!B1914</f>
        <v>45085</v>
      </c>
      <c r="B1911" s="5">
        <f>TITRES_STAT!D1914</f>
        <v>3.9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4.6091590499950062E-2</v>
      </c>
      <c r="G1911" s="2">
        <f t="shared" si="268"/>
        <v>4.3176435013159112E-2</v>
      </c>
      <c r="H1911" s="2">
        <f t="shared" si="265"/>
        <v>1.0675172808014948</v>
      </c>
      <c r="I1911" s="2">
        <f t="shared" si="266"/>
        <v>51.632810555646742</v>
      </c>
    </row>
    <row r="1912" spans="1:9" ht="13.5" x14ac:dyDescent="0.25">
      <c r="A1912" s="3">
        <f>TITRES_STAT!B1915</f>
        <v>45086</v>
      </c>
      <c r="B1912" s="5">
        <f>TITRES_STAT!D1915</f>
        <v>3.9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4.2799334035667914E-2</v>
      </c>
      <c r="G1912" s="2">
        <f t="shared" si="268"/>
        <v>4.0092403940790604E-2</v>
      </c>
      <c r="H1912" s="2">
        <f t="shared" si="265"/>
        <v>1.0675172808014948</v>
      </c>
      <c r="I1912" s="2">
        <f t="shared" si="266"/>
        <v>51.632810555646742</v>
      </c>
    </row>
    <row r="1913" spans="1:9" ht="13.5" x14ac:dyDescent="0.25">
      <c r="A1913" s="3">
        <f>TITRES_STAT!B1916</f>
        <v>45089</v>
      </c>
      <c r="B1913" s="5">
        <f>TITRES_STAT!D1916</f>
        <v>3.9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3.9742238747405921E-2</v>
      </c>
      <c r="G1913" s="2">
        <f t="shared" si="268"/>
        <v>3.7228660802162701E-2</v>
      </c>
      <c r="H1913" s="2">
        <f t="shared" si="265"/>
        <v>1.0675172808014948</v>
      </c>
      <c r="I1913" s="2">
        <f t="shared" si="266"/>
        <v>51.632810555646742</v>
      </c>
    </row>
    <row r="1914" spans="1:9" ht="13.5" x14ac:dyDescent="0.25">
      <c r="A1914" s="3">
        <f>TITRES_STAT!B1917</f>
        <v>45090</v>
      </c>
      <c r="B1914" s="5">
        <f>TITRES_STAT!D1917</f>
        <v>3.88</v>
      </c>
      <c r="C1914" s="2">
        <f t="shared" si="261"/>
        <v>-2.0000000000000018E-2</v>
      </c>
      <c r="D1914" s="2">
        <f t="shared" si="262"/>
        <v>0</v>
      </c>
      <c r="E1914" s="2">
        <f t="shared" si="263"/>
        <v>2.0000000000000018E-2</v>
      </c>
      <c r="F1914" s="2">
        <f t="shared" si="268"/>
        <v>3.6903507408305496E-2</v>
      </c>
      <c r="G1914" s="2">
        <f t="shared" si="268"/>
        <v>3.5998042173436794E-2</v>
      </c>
      <c r="H1914" s="2">
        <f t="shared" si="265"/>
        <v>1.0251531800120188</v>
      </c>
      <c r="I1914" s="2">
        <f t="shared" si="266"/>
        <v>50.621019196480482</v>
      </c>
    </row>
    <row r="1915" spans="1:9" ht="13.5" x14ac:dyDescent="0.25">
      <c r="A1915" s="3">
        <f>TITRES_STAT!B1918</f>
        <v>45091</v>
      </c>
      <c r="B1915" s="5">
        <f>TITRES_STAT!D1918</f>
        <v>3.71</v>
      </c>
      <c r="C1915" s="2">
        <f t="shared" si="261"/>
        <v>-0.16999999999999993</v>
      </c>
      <c r="D1915" s="2">
        <f t="shared" si="262"/>
        <v>0</v>
      </c>
      <c r="E1915" s="2">
        <f t="shared" si="263"/>
        <v>0.16999999999999993</v>
      </c>
      <c r="F1915" s="2">
        <f t="shared" si="268"/>
        <v>3.4267542593426528E-2</v>
      </c>
      <c r="G1915" s="2">
        <f t="shared" si="268"/>
        <v>4.5569610589619877E-2</v>
      </c>
      <c r="H1915" s="2">
        <f t="shared" si="265"/>
        <v>0.75198234415529974</v>
      </c>
      <c r="I1915" s="2">
        <f t="shared" si="266"/>
        <v>42.921799221547538</v>
      </c>
    </row>
    <row r="1916" spans="1:9" ht="13.5" x14ac:dyDescent="0.25">
      <c r="A1916" s="3">
        <f>TITRES_STAT!B1919</f>
        <v>45092</v>
      </c>
      <c r="B1916" s="5">
        <f>TITRES_STAT!D1919</f>
        <v>3.71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3.181986097961035E-2</v>
      </c>
      <c r="G1916" s="2">
        <f t="shared" si="268"/>
        <v>4.2314638404647033E-2</v>
      </c>
      <c r="H1916" s="2">
        <f t="shared" si="265"/>
        <v>0.75198234415529974</v>
      </c>
      <c r="I1916" s="2">
        <f t="shared" si="266"/>
        <v>42.921799221547538</v>
      </c>
    </row>
    <row r="1917" spans="1:9" ht="13.5" x14ac:dyDescent="0.25">
      <c r="A1917" s="3">
        <f>TITRES_STAT!B1920</f>
        <v>45093</v>
      </c>
      <c r="B1917" s="5">
        <f>TITRES_STAT!D1920</f>
        <v>3.8</v>
      </c>
      <c r="C1917" s="2">
        <f t="shared" si="261"/>
        <v>8.9999999999999858E-2</v>
      </c>
      <c r="D1917" s="2">
        <f t="shared" si="262"/>
        <v>8.9999999999999858E-2</v>
      </c>
      <c r="E1917" s="2">
        <f t="shared" si="263"/>
        <v>0</v>
      </c>
      <c r="F1917" s="2">
        <f t="shared" ref="F1917:G1932" si="269">((F1916*13)+D1917)/14</f>
        <v>3.5975585195352454E-2</v>
      </c>
      <c r="G1917" s="2">
        <f t="shared" si="269"/>
        <v>3.9292164232886527E-2</v>
      </c>
      <c r="H1917" s="2">
        <f t="shared" si="265"/>
        <v>0.91559184630613499</v>
      </c>
      <c r="I1917" s="2">
        <f t="shared" si="266"/>
        <v>47.79681267028176</v>
      </c>
    </row>
    <row r="1918" spans="1:9" ht="13.5" x14ac:dyDescent="0.25">
      <c r="A1918" s="3">
        <f>TITRES_STAT!B1921</f>
        <v>45096</v>
      </c>
      <c r="B1918" s="5">
        <f>TITRES_STAT!D1921</f>
        <v>3.89</v>
      </c>
      <c r="C1918" s="2">
        <f t="shared" si="261"/>
        <v>9.0000000000000302E-2</v>
      </c>
      <c r="D1918" s="2">
        <f t="shared" si="262"/>
        <v>9.0000000000000302E-2</v>
      </c>
      <c r="E1918" s="2">
        <f t="shared" si="263"/>
        <v>0</v>
      </c>
      <c r="F1918" s="2">
        <f t="shared" si="269"/>
        <v>3.9834471967113018E-2</v>
      </c>
      <c r="G1918" s="2">
        <f t="shared" si="269"/>
        <v>3.6485581073394627E-2</v>
      </c>
      <c r="H1918" s="2">
        <f t="shared" si="265"/>
        <v>1.0917866947762662</v>
      </c>
      <c r="I1918" s="2">
        <f t="shared" si="266"/>
        <v>52.193978358440688</v>
      </c>
    </row>
    <row r="1919" spans="1:9" ht="13.5" x14ac:dyDescent="0.25">
      <c r="A1919" s="3">
        <f>TITRES_STAT!B1922</f>
        <v>45097</v>
      </c>
      <c r="B1919" s="5">
        <f>TITRES_STAT!D1922</f>
        <v>3.89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3.6989152540890656E-2</v>
      </c>
      <c r="G1919" s="2">
        <f t="shared" si="269"/>
        <v>3.3879468139580725E-2</v>
      </c>
      <c r="H1919" s="2">
        <f t="shared" si="265"/>
        <v>1.0917866947762662</v>
      </c>
      <c r="I1919" s="2">
        <f t="shared" si="266"/>
        <v>52.193978358440688</v>
      </c>
    </row>
    <row r="1920" spans="1:9" ht="13.5" x14ac:dyDescent="0.25">
      <c r="A1920" s="3">
        <f>TITRES_STAT!B1923</f>
        <v>45098</v>
      </c>
      <c r="B1920" s="5">
        <f>TITRES_STAT!D1923</f>
        <v>3.89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3.4347070216541327E-2</v>
      </c>
      <c r="G1920" s="2">
        <f t="shared" si="269"/>
        <v>3.1459506129610675E-2</v>
      </c>
      <c r="H1920" s="2">
        <f t="shared" si="265"/>
        <v>1.0917866947762662</v>
      </c>
      <c r="I1920" s="2">
        <f t="shared" si="266"/>
        <v>52.193978358440688</v>
      </c>
    </row>
    <row r="1921" spans="1:9" ht="13.5" x14ac:dyDescent="0.25">
      <c r="A1921" s="3">
        <f>TITRES_STAT!B1924</f>
        <v>45099</v>
      </c>
      <c r="B1921" s="5">
        <f>TITRES_STAT!D1924</f>
        <v>3.72</v>
      </c>
      <c r="C1921" s="2">
        <f t="shared" si="261"/>
        <v>-0.16999999999999993</v>
      </c>
      <c r="D1921" s="2">
        <f t="shared" si="262"/>
        <v>0</v>
      </c>
      <c r="E1921" s="2">
        <f t="shared" si="263"/>
        <v>0.16999999999999993</v>
      </c>
      <c r="F1921" s="2">
        <f t="shared" si="269"/>
        <v>3.1893708058216945E-2</v>
      </c>
      <c r="G1921" s="2">
        <f t="shared" si="269"/>
        <v>4.1355255691781334E-2</v>
      </c>
      <c r="H1921" s="2">
        <f t="shared" si="265"/>
        <v>0.77121293351246978</v>
      </c>
      <c r="I1921" s="2">
        <f t="shared" si="266"/>
        <v>43.541514344245854</v>
      </c>
    </row>
    <row r="1922" spans="1:9" ht="13.5" x14ac:dyDescent="0.25">
      <c r="A1922" s="3">
        <f>TITRES_STAT!B1925</f>
        <v>45100</v>
      </c>
      <c r="B1922" s="5">
        <f>TITRES_STAT!D1925</f>
        <v>3.72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2.961558605405859E-2</v>
      </c>
      <c r="G1922" s="2">
        <f t="shared" si="269"/>
        <v>3.8401308856654097E-2</v>
      </c>
      <c r="H1922" s="2">
        <f t="shared" si="265"/>
        <v>0.77121293351246967</v>
      </c>
      <c r="I1922" s="2">
        <f t="shared" si="266"/>
        <v>43.541514344245854</v>
      </c>
    </row>
    <row r="1923" spans="1:9" ht="13.5" x14ac:dyDescent="0.25">
      <c r="A1923" s="3">
        <f>TITRES_STAT!B1926</f>
        <v>45103</v>
      </c>
      <c r="B1923" s="5">
        <f>TITRES_STAT!D1926</f>
        <v>3.72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2.7500187050197262E-2</v>
      </c>
      <c r="G1923" s="2">
        <f t="shared" si="269"/>
        <v>3.5658358224035944E-2</v>
      </c>
      <c r="H1923" s="2">
        <f t="shared" si="265"/>
        <v>0.77121293351246978</v>
      </c>
      <c r="I1923" s="2">
        <f t="shared" si="266"/>
        <v>43.541514344245854</v>
      </c>
    </row>
    <row r="1924" spans="1:9" ht="13.5" x14ac:dyDescent="0.25">
      <c r="A1924" s="3">
        <f>TITRES_STAT!B1927</f>
        <v>45104</v>
      </c>
      <c r="B1924" s="5">
        <f>TITRES_STAT!D1927</f>
        <v>3.71</v>
      </c>
      <c r="C1924" s="2">
        <f t="shared" si="270"/>
        <v>-1.0000000000000231E-2</v>
      </c>
      <c r="D1924" s="2">
        <f t="shared" si="271"/>
        <v>0</v>
      </c>
      <c r="E1924" s="2">
        <f t="shared" si="272"/>
        <v>1.0000000000000231E-2</v>
      </c>
      <c r="F1924" s="2">
        <f t="shared" si="269"/>
        <v>2.553588797518317E-2</v>
      </c>
      <c r="G1924" s="2">
        <f t="shared" si="269"/>
        <v>3.3825618350890534E-2</v>
      </c>
      <c r="H1924" s="2">
        <f t="shared" si="265"/>
        <v>0.75492745499243419</v>
      </c>
      <c r="I1924" s="2">
        <f t="shared" si="266"/>
        <v>43.017587584307805</v>
      </c>
    </row>
    <row r="1925" spans="1:9" ht="13.5" x14ac:dyDescent="0.25">
      <c r="A1925" s="3">
        <f>TITRES_STAT!B1928</f>
        <v>45107</v>
      </c>
      <c r="B1925" s="5">
        <f>TITRES_STAT!D1928</f>
        <v>3.71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2.3711895976955801E-2</v>
      </c>
      <c r="G1925" s="2">
        <f t="shared" si="269"/>
        <v>3.1409502754398348E-2</v>
      </c>
      <c r="H1925" s="2">
        <f t="shared" si="265"/>
        <v>0.7549274549924343</v>
      </c>
      <c r="I1925" s="2">
        <f t="shared" si="266"/>
        <v>43.017587584307805</v>
      </c>
    </row>
    <row r="1926" spans="1:9" ht="13.5" x14ac:dyDescent="0.25">
      <c r="A1926" s="3">
        <f>TITRES_STAT!B1929</f>
        <v>45110</v>
      </c>
      <c r="B1926" s="5">
        <f>TITRES_STAT!D1929</f>
        <v>3.71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2.2018189121458958E-2</v>
      </c>
      <c r="G1926" s="2">
        <f t="shared" si="269"/>
        <v>2.9165966843369893E-2</v>
      </c>
      <c r="H1926" s="2">
        <f t="shared" si="265"/>
        <v>0.75492745499243441</v>
      </c>
      <c r="I1926" s="2">
        <f t="shared" si="266"/>
        <v>43.017587584307805</v>
      </c>
    </row>
    <row r="1927" spans="1:9" ht="13.5" x14ac:dyDescent="0.25">
      <c r="A1927" s="3">
        <f>TITRES_STAT!B1930</f>
        <v>45111</v>
      </c>
      <c r="B1927" s="5">
        <f>TITRES_STAT!D1930</f>
        <v>3.71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2.0445461327069033E-2</v>
      </c>
      <c r="G1927" s="2">
        <f t="shared" si="269"/>
        <v>2.7082683497414901E-2</v>
      </c>
      <c r="H1927" s="2">
        <f t="shared" si="265"/>
        <v>0.75492745499243441</v>
      </c>
      <c r="I1927" s="2">
        <f t="shared" si="266"/>
        <v>43.017587584307805</v>
      </c>
    </row>
    <row r="1928" spans="1:9" ht="13.5" x14ac:dyDescent="0.25">
      <c r="A1928" s="3">
        <f>TITRES_STAT!B1931</f>
        <v>45112</v>
      </c>
      <c r="B1928" s="5">
        <f>TITRES_STAT!D1931</f>
        <v>3.71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1.8985071232278387E-2</v>
      </c>
      <c r="G1928" s="2">
        <f t="shared" si="269"/>
        <v>2.5148206104742409E-2</v>
      </c>
      <c r="H1928" s="2">
        <f t="shared" si="265"/>
        <v>0.7549274549924343</v>
      </c>
      <c r="I1928" s="2">
        <f t="shared" si="266"/>
        <v>43.017587584307805</v>
      </c>
    </row>
    <row r="1929" spans="1:9" ht="13.5" x14ac:dyDescent="0.25">
      <c r="A1929" s="3">
        <f>TITRES_STAT!B1932</f>
        <v>45113</v>
      </c>
      <c r="B1929" s="5">
        <f>TITRES_STAT!D1932</f>
        <v>3.71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1.7628994715687074E-2</v>
      </c>
      <c r="G1929" s="2">
        <f t="shared" si="269"/>
        <v>2.3351905668689381E-2</v>
      </c>
      <c r="H1929" s="2">
        <f t="shared" si="265"/>
        <v>0.7549274549924343</v>
      </c>
      <c r="I1929" s="2">
        <f t="shared" si="266"/>
        <v>43.017587584307805</v>
      </c>
    </row>
    <row r="1930" spans="1:9" ht="13.5" x14ac:dyDescent="0.25">
      <c r="A1930" s="3">
        <f>TITRES_STAT!B1933</f>
        <v>45114</v>
      </c>
      <c r="B1930" s="5">
        <f>TITRES_STAT!D1933</f>
        <v>3.71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1.6369780807423712E-2</v>
      </c>
      <c r="G1930" s="2">
        <f t="shared" si="269"/>
        <v>2.1683912406640138E-2</v>
      </c>
      <c r="H1930" s="2">
        <f t="shared" si="265"/>
        <v>0.75492745499243441</v>
      </c>
      <c r="I1930" s="2">
        <f t="shared" si="266"/>
        <v>43.017587584307805</v>
      </c>
    </row>
    <row r="1931" spans="1:9" ht="13.5" x14ac:dyDescent="0.25">
      <c r="A1931" s="3">
        <f>TITRES_STAT!B1934</f>
        <v>45117</v>
      </c>
      <c r="B1931" s="5">
        <f>TITRES_STAT!D1934</f>
        <v>3.85</v>
      </c>
      <c r="C1931" s="2">
        <f t="shared" si="270"/>
        <v>0.14000000000000012</v>
      </c>
      <c r="D1931" s="2">
        <f t="shared" si="271"/>
        <v>0.14000000000000012</v>
      </c>
      <c r="E1931" s="2">
        <f t="shared" si="272"/>
        <v>0</v>
      </c>
      <c r="F1931" s="2">
        <f t="shared" si="269"/>
        <v>2.5200510749750597E-2</v>
      </c>
      <c r="G1931" s="2">
        <f t="shared" si="269"/>
        <v>2.0135061520451556E-2</v>
      </c>
      <c r="H1931" s="2">
        <f t="shared" si="265"/>
        <v>1.2515735660481579</v>
      </c>
      <c r="I1931" s="2">
        <f t="shared" si="266"/>
        <v>55.586616618743371</v>
      </c>
    </row>
    <row r="1932" spans="1:9" ht="13.5" x14ac:dyDescent="0.25">
      <c r="A1932" s="3">
        <f>TITRES_STAT!B1935</f>
        <v>45118</v>
      </c>
      <c r="B1932" s="5">
        <f>TITRES_STAT!D1935</f>
        <v>3.69</v>
      </c>
      <c r="C1932" s="2">
        <f t="shared" si="270"/>
        <v>-0.16000000000000014</v>
      </c>
      <c r="D1932" s="2">
        <f t="shared" si="271"/>
        <v>0</v>
      </c>
      <c r="E1932" s="2">
        <f t="shared" si="272"/>
        <v>0.16000000000000014</v>
      </c>
      <c r="F1932" s="2">
        <f t="shared" si="269"/>
        <v>2.3400474267625555E-2</v>
      </c>
      <c r="G1932" s="2">
        <f t="shared" si="269"/>
        <v>3.0125414268990739E-2</v>
      </c>
      <c r="H1932" s="2">
        <f t="shared" si="265"/>
        <v>0.77676854693787811</v>
      </c>
      <c r="I1932" s="2">
        <f t="shared" si="266"/>
        <v>43.718049167213039</v>
      </c>
    </row>
    <row r="1933" spans="1:9" ht="13.5" x14ac:dyDescent="0.25">
      <c r="A1933" s="3">
        <f>TITRES_STAT!B1936</f>
        <v>45119</v>
      </c>
      <c r="B1933" s="5">
        <f>TITRES_STAT!D1936</f>
        <v>3.85</v>
      </c>
      <c r="C1933" s="2">
        <f t="shared" si="270"/>
        <v>0.16000000000000014</v>
      </c>
      <c r="D1933" s="2">
        <f t="shared" si="271"/>
        <v>0.16000000000000014</v>
      </c>
      <c r="E1933" s="2">
        <f t="shared" si="272"/>
        <v>0</v>
      </c>
      <c r="F1933" s="2">
        <f t="shared" ref="F1933:G1948" si="273">((F1932*13)+D1933)/14</f>
        <v>3.3157583248509453E-2</v>
      </c>
      <c r="G1933" s="2">
        <f t="shared" si="273"/>
        <v>2.7973598964062828E-2</v>
      </c>
      <c r="H1933" s="2">
        <f t="shared" si="265"/>
        <v>1.1853170302150393</v>
      </c>
      <c r="I1933" s="2">
        <f t="shared" si="266"/>
        <v>54.240049101635471</v>
      </c>
    </row>
    <row r="1934" spans="1:9" ht="13.5" x14ac:dyDescent="0.25">
      <c r="A1934" s="3">
        <f>TITRES_STAT!B1937</f>
        <v>45120</v>
      </c>
      <c r="B1934" s="5">
        <f>TITRES_STAT!D1937</f>
        <v>4</v>
      </c>
      <c r="C1934" s="2">
        <f t="shared" si="270"/>
        <v>0.14999999999999991</v>
      </c>
      <c r="D1934" s="2">
        <f t="shared" si="271"/>
        <v>0.14999999999999991</v>
      </c>
      <c r="E1934" s="2">
        <f t="shared" si="272"/>
        <v>0</v>
      </c>
      <c r="F1934" s="2">
        <f t="shared" si="273"/>
        <v>4.1503470159330202E-2</v>
      </c>
      <c r="G1934" s="2">
        <f t="shared" si="273"/>
        <v>2.5975484752344052E-2</v>
      </c>
      <c r="H1934" s="2">
        <f t="shared" si="265"/>
        <v>1.5977938642929423</v>
      </c>
      <c r="I1934" s="2">
        <f t="shared" si="266"/>
        <v>61.505798679982014</v>
      </c>
    </row>
    <row r="1935" spans="1:9" ht="13.5" x14ac:dyDescent="0.25">
      <c r="A1935" s="3">
        <f>TITRES_STAT!B1938</f>
        <v>45121</v>
      </c>
      <c r="B1935" s="5">
        <f>TITRES_STAT!D1938</f>
        <v>4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3.8538936576520903E-2</v>
      </c>
      <c r="G1935" s="2">
        <f t="shared" si="273"/>
        <v>2.4120092984319476E-2</v>
      </c>
      <c r="H1935" s="2">
        <f t="shared" si="265"/>
        <v>1.5977938642929423</v>
      </c>
      <c r="I1935" s="2">
        <f t="shared" si="266"/>
        <v>61.505798679982014</v>
      </c>
    </row>
    <row r="1936" spans="1:9" ht="13.5" x14ac:dyDescent="0.25">
      <c r="A1936" s="3">
        <f>TITRES_STAT!B1939</f>
        <v>45124</v>
      </c>
      <c r="B1936" s="5">
        <f>TITRES_STAT!D1939</f>
        <v>4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3.5786155392483698E-2</v>
      </c>
      <c r="G1936" s="2">
        <f t="shared" si="273"/>
        <v>2.2397229199725227E-2</v>
      </c>
      <c r="H1936" s="2">
        <f t="shared" si="265"/>
        <v>1.5977938642929426</v>
      </c>
      <c r="I1936" s="2">
        <f t="shared" si="266"/>
        <v>61.505798679982014</v>
      </c>
    </row>
    <row r="1937" spans="1:9" ht="13.5" x14ac:dyDescent="0.25">
      <c r="A1937" s="3">
        <f>TITRES_STAT!B1940</f>
        <v>45125</v>
      </c>
      <c r="B1937" s="5">
        <f>TITRES_STAT!D1940</f>
        <v>4.18</v>
      </c>
      <c r="C1937" s="2">
        <f t="shared" si="270"/>
        <v>0.17999999999999972</v>
      </c>
      <c r="D1937" s="2">
        <f t="shared" si="271"/>
        <v>0.17999999999999972</v>
      </c>
      <c r="E1937" s="2">
        <f t="shared" si="272"/>
        <v>0</v>
      </c>
      <c r="F1937" s="2">
        <f t="shared" si="273"/>
        <v>4.6087144293020556E-2</v>
      </c>
      <c r="G1937" s="2">
        <f t="shared" si="273"/>
        <v>2.0797427114030567E-2</v>
      </c>
      <c r="H1937" s="2">
        <f t="shared" ref="H1937:H2000" si="274">F1937/G1937</f>
        <v>2.2160022025959543</v>
      </c>
      <c r="I1937" s="2">
        <f t="shared" ref="I1937:I2000" si="275">IF(G1937=0,100,100-(100/(1+H1937)))</f>
        <v>68.90549393303273</v>
      </c>
    </row>
    <row r="1938" spans="1:9" ht="13.5" x14ac:dyDescent="0.25">
      <c r="A1938" s="3">
        <f>TITRES_STAT!B1941</f>
        <v>45127</v>
      </c>
      <c r="B1938" s="5">
        <f>TITRES_STAT!D1941</f>
        <v>4.18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4.2795205414947655E-2</v>
      </c>
      <c r="G1938" s="2">
        <f t="shared" si="273"/>
        <v>1.9311896605885528E-2</v>
      </c>
      <c r="H1938" s="2">
        <f t="shared" si="274"/>
        <v>2.2160022025959538</v>
      </c>
      <c r="I1938" s="2">
        <f t="shared" si="275"/>
        <v>68.90549393303273</v>
      </c>
    </row>
    <row r="1939" spans="1:9" ht="13.5" x14ac:dyDescent="0.25">
      <c r="A1939" s="3">
        <f>TITRES_STAT!B1942</f>
        <v>45128</v>
      </c>
      <c r="B1939" s="5">
        <f>TITRES_STAT!D1942</f>
        <v>4.18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3.9738405028165676E-2</v>
      </c>
      <c r="G1939" s="2">
        <f t="shared" si="273"/>
        <v>1.7932475419750848E-2</v>
      </c>
      <c r="H1939" s="2">
        <f t="shared" si="274"/>
        <v>2.2160022025959534</v>
      </c>
      <c r="I1939" s="2">
        <f t="shared" si="275"/>
        <v>68.905493933032716</v>
      </c>
    </row>
    <row r="1940" spans="1:9" ht="13.5" x14ac:dyDescent="0.25">
      <c r="A1940" s="3">
        <f>TITRES_STAT!B1943</f>
        <v>45131</v>
      </c>
      <c r="B1940" s="5">
        <f>TITRES_STAT!D1943</f>
        <v>4.2</v>
      </c>
      <c r="C1940" s="2">
        <f t="shared" si="270"/>
        <v>2.0000000000000462E-2</v>
      </c>
      <c r="D1940" s="2">
        <f t="shared" si="271"/>
        <v>2.0000000000000462E-2</v>
      </c>
      <c r="E1940" s="2">
        <f t="shared" si="272"/>
        <v>0</v>
      </c>
      <c r="F1940" s="2">
        <f t="shared" si="273"/>
        <v>3.8328518954725298E-2</v>
      </c>
      <c r="G1940" s="2">
        <f t="shared" si="273"/>
        <v>1.6651584318340074E-2</v>
      </c>
      <c r="H1940" s="2">
        <f t="shared" si="274"/>
        <v>2.3017941249296157</v>
      </c>
      <c r="I1940" s="2">
        <f t="shared" si="275"/>
        <v>69.713435721213628</v>
      </c>
    </row>
    <row r="1941" spans="1:9" ht="13.5" x14ac:dyDescent="0.25">
      <c r="A1941" s="3">
        <f>TITRES_STAT!B1944</f>
        <v>45133</v>
      </c>
      <c r="B1941" s="5">
        <f>TITRES_STAT!D1944</f>
        <v>4.2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3.559076760081635E-2</v>
      </c>
      <c r="G1941" s="2">
        <f t="shared" si="273"/>
        <v>1.5462185438458639E-2</v>
      </c>
      <c r="H1941" s="2">
        <f t="shared" si="274"/>
        <v>2.3017941249296157</v>
      </c>
      <c r="I1941" s="2">
        <f t="shared" si="275"/>
        <v>69.713435721213628</v>
      </c>
    </row>
    <row r="1942" spans="1:9" ht="13.5" x14ac:dyDescent="0.25">
      <c r="A1942" s="3">
        <f>TITRES_STAT!B1945</f>
        <v>45134</v>
      </c>
      <c r="B1942" s="5">
        <f>TITRES_STAT!D1945</f>
        <v>4.1900000000000004</v>
      </c>
      <c r="C1942" s="2">
        <f t="shared" si="270"/>
        <v>-9.9999999999997868E-3</v>
      </c>
      <c r="D1942" s="2">
        <f t="shared" si="271"/>
        <v>0</v>
      </c>
      <c r="E1942" s="2">
        <f t="shared" si="272"/>
        <v>9.9999999999997868E-3</v>
      </c>
      <c r="F1942" s="2">
        <f t="shared" si="273"/>
        <v>3.3048569915043756E-2</v>
      </c>
      <c r="G1942" s="2">
        <f t="shared" si="273"/>
        <v>1.5072029335711579E-2</v>
      </c>
      <c r="H1942" s="2">
        <f t="shared" si="274"/>
        <v>2.1927087042445348</v>
      </c>
      <c r="I1942" s="2">
        <f t="shared" si="275"/>
        <v>68.678633328792145</v>
      </c>
    </row>
    <row r="1943" spans="1:9" ht="13.5" x14ac:dyDescent="0.25">
      <c r="A1943" s="3">
        <f>TITRES_STAT!B1946</f>
        <v>45135</v>
      </c>
      <c r="B1943" s="5">
        <f>TITRES_STAT!D1946</f>
        <v>4.3499999999999996</v>
      </c>
      <c r="C1943" s="2">
        <f t="shared" si="270"/>
        <v>0.15999999999999925</v>
      </c>
      <c r="D1943" s="2">
        <f t="shared" si="271"/>
        <v>0.15999999999999925</v>
      </c>
      <c r="E1943" s="2">
        <f t="shared" si="272"/>
        <v>0</v>
      </c>
      <c r="F1943" s="2">
        <f t="shared" si="273"/>
        <v>4.2116529206826292E-2</v>
      </c>
      <c r="G1943" s="2">
        <f t="shared" si="273"/>
        <v>1.3995455811732182E-2</v>
      </c>
      <c r="H1943" s="2">
        <f t="shared" si="274"/>
        <v>3.0093002881349982</v>
      </c>
      <c r="I1943" s="2">
        <f t="shared" si="275"/>
        <v>75.057991965346929</v>
      </c>
    </row>
    <row r="1944" spans="1:9" ht="13.5" x14ac:dyDescent="0.25">
      <c r="A1944" s="3">
        <f>TITRES_STAT!B1947</f>
        <v>45138</v>
      </c>
      <c r="B1944" s="5">
        <f>TITRES_STAT!D1947</f>
        <v>4.16</v>
      </c>
      <c r="C1944" s="2">
        <f t="shared" si="270"/>
        <v>-0.1899999999999995</v>
      </c>
      <c r="D1944" s="2">
        <f t="shared" si="271"/>
        <v>0</v>
      </c>
      <c r="E1944" s="2">
        <f t="shared" si="272"/>
        <v>0.1899999999999995</v>
      </c>
      <c r="F1944" s="2">
        <f t="shared" si="273"/>
        <v>3.9108205692052984E-2</v>
      </c>
      <c r="G1944" s="2">
        <f t="shared" si="273"/>
        <v>2.6567208968036993E-2</v>
      </c>
      <c r="H1944" s="2">
        <f t="shared" si="274"/>
        <v>1.4720479572808745</v>
      </c>
      <c r="I1944" s="2">
        <f t="shared" si="275"/>
        <v>59.547710348631405</v>
      </c>
    </row>
    <row r="1945" spans="1:9" ht="13.5" x14ac:dyDescent="0.25">
      <c r="A1945" s="3">
        <f>TITRES_STAT!B1948</f>
        <v>45139</v>
      </c>
      <c r="B1945" s="5">
        <f>TITRES_STAT!D1948</f>
        <v>4.34</v>
      </c>
      <c r="C1945" s="2">
        <f t="shared" si="270"/>
        <v>0.17999999999999972</v>
      </c>
      <c r="D1945" s="2">
        <f t="shared" si="271"/>
        <v>0.17999999999999972</v>
      </c>
      <c r="E1945" s="2">
        <f t="shared" si="272"/>
        <v>0</v>
      </c>
      <c r="F1945" s="2">
        <f t="shared" si="273"/>
        <v>4.9171905285477754E-2</v>
      </c>
      <c r="G1945" s="2">
        <f t="shared" si="273"/>
        <v>2.466955118460578E-2</v>
      </c>
      <c r="H1945" s="2">
        <f t="shared" si="274"/>
        <v>1.9932225324051238</v>
      </c>
      <c r="I1945" s="2">
        <f t="shared" si="275"/>
        <v>66.591190959782182</v>
      </c>
    </row>
    <row r="1946" spans="1:9" ht="13.5" x14ac:dyDescent="0.25">
      <c r="A1946" s="3">
        <f>TITRES_STAT!B1949</f>
        <v>45140</v>
      </c>
      <c r="B1946" s="5">
        <f>TITRES_STAT!D1949</f>
        <v>4.1500000000000004</v>
      </c>
      <c r="C1946" s="2">
        <f t="shared" si="270"/>
        <v>-0.1899999999999995</v>
      </c>
      <c r="D1946" s="2">
        <f t="shared" si="271"/>
        <v>0</v>
      </c>
      <c r="E1946" s="2">
        <f t="shared" si="272"/>
        <v>0.1899999999999995</v>
      </c>
      <c r="F1946" s="2">
        <f t="shared" si="273"/>
        <v>4.5659626336515054E-2</v>
      </c>
      <c r="G1946" s="2">
        <f t="shared" si="273"/>
        <v>3.6478868957133904E-2</v>
      </c>
      <c r="H1946" s="2">
        <f t="shared" si="274"/>
        <v>1.2516733013342436</v>
      </c>
      <c r="I1946" s="2">
        <f t="shared" si="275"/>
        <v>55.588583858615564</v>
      </c>
    </row>
    <row r="1947" spans="1:9" ht="13.5" x14ac:dyDescent="0.25">
      <c r="A1947" s="3">
        <f>TITRES_STAT!B1950</f>
        <v>45141</v>
      </c>
      <c r="B1947" s="5">
        <f>TITRES_STAT!D1950</f>
        <v>4.1500000000000004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4.2398224455335407E-2</v>
      </c>
      <c r="G1947" s="2">
        <f t="shared" si="273"/>
        <v>3.3873235460195765E-2</v>
      </c>
      <c r="H1947" s="2">
        <f t="shared" si="274"/>
        <v>1.2516733013342438</v>
      </c>
      <c r="I1947" s="2">
        <f t="shared" si="275"/>
        <v>55.588583858615578</v>
      </c>
    </row>
    <row r="1948" spans="1:9" ht="13.5" x14ac:dyDescent="0.25">
      <c r="A1948" s="3">
        <f>TITRES_STAT!B1951</f>
        <v>45142</v>
      </c>
      <c r="B1948" s="5">
        <f>TITRES_STAT!D1951</f>
        <v>3.98</v>
      </c>
      <c r="C1948" s="2">
        <f t="shared" si="270"/>
        <v>-0.17000000000000037</v>
      </c>
      <c r="D1948" s="2">
        <f t="shared" si="271"/>
        <v>0</v>
      </c>
      <c r="E1948" s="2">
        <f t="shared" si="272"/>
        <v>0.17000000000000037</v>
      </c>
      <c r="F1948" s="2">
        <f t="shared" si="273"/>
        <v>3.9369779851382881E-2</v>
      </c>
      <c r="G1948" s="2">
        <f t="shared" si="273"/>
        <v>4.3596575784467517E-2</v>
      </c>
      <c r="H1948" s="2">
        <f t="shared" si="274"/>
        <v>0.90304752478770256</v>
      </c>
      <c r="I1948" s="2">
        <f t="shared" si="275"/>
        <v>47.452704833971154</v>
      </c>
    </row>
    <row r="1949" spans="1:9" ht="13.5" x14ac:dyDescent="0.25">
      <c r="A1949" s="3">
        <f>TITRES_STAT!B1952</f>
        <v>45145</v>
      </c>
      <c r="B1949" s="5">
        <f>TITRES_STAT!D1952</f>
        <v>3.82</v>
      </c>
      <c r="C1949" s="2">
        <f t="shared" si="270"/>
        <v>-0.16000000000000014</v>
      </c>
      <c r="D1949" s="2">
        <f t="shared" si="271"/>
        <v>0</v>
      </c>
      <c r="E1949" s="2">
        <f t="shared" si="272"/>
        <v>0.16000000000000014</v>
      </c>
      <c r="F1949" s="2">
        <f t="shared" ref="F1949:G1964" si="276">((F1948*13)+D1949)/14</f>
        <v>3.655765271914125E-2</v>
      </c>
      <c r="G1949" s="2">
        <f t="shared" si="276"/>
        <v>5.1911106085576988E-2</v>
      </c>
      <c r="H1949" s="2">
        <f t="shared" si="274"/>
        <v>0.7042356727840644</v>
      </c>
      <c r="I1949" s="2">
        <f t="shared" si="275"/>
        <v>41.322669395460707</v>
      </c>
    </row>
    <row r="1950" spans="1:9" ht="13.5" x14ac:dyDescent="0.25">
      <c r="A1950" s="3">
        <f>TITRES_STAT!B1953</f>
        <v>45146</v>
      </c>
      <c r="B1950" s="5">
        <f>TITRES_STAT!D1953</f>
        <v>3.66</v>
      </c>
      <c r="C1950" s="2">
        <f t="shared" si="270"/>
        <v>-0.1599999999999997</v>
      </c>
      <c r="D1950" s="2">
        <f t="shared" si="271"/>
        <v>0</v>
      </c>
      <c r="E1950" s="2">
        <f t="shared" si="272"/>
        <v>0.1599999999999997</v>
      </c>
      <c r="F1950" s="2">
        <f t="shared" si="276"/>
        <v>3.3946391810631159E-2</v>
      </c>
      <c r="G1950" s="2">
        <f t="shared" si="276"/>
        <v>5.9631741365178612E-2</v>
      </c>
      <c r="H1950" s="2">
        <f t="shared" si="274"/>
        <v>0.56926715593876376</v>
      </c>
      <c r="I1950" s="2">
        <f t="shared" si="275"/>
        <v>36.275987411347934</v>
      </c>
    </row>
    <row r="1951" spans="1:9" ht="13.5" x14ac:dyDescent="0.25">
      <c r="A1951" s="3">
        <f>TITRES_STAT!B1954</f>
        <v>45147</v>
      </c>
      <c r="B1951" s="5">
        <f>TITRES_STAT!D1954</f>
        <v>3.82</v>
      </c>
      <c r="C1951" s="2">
        <f t="shared" si="270"/>
        <v>0.1599999999999997</v>
      </c>
      <c r="D1951" s="2">
        <f t="shared" si="271"/>
        <v>0.1599999999999997</v>
      </c>
      <c r="E1951" s="2">
        <f t="shared" si="272"/>
        <v>0</v>
      </c>
      <c r="F1951" s="2">
        <f t="shared" si="276"/>
        <v>4.2950220967014625E-2</v>
      </c>
      <c r="G1951" s="2">
        <f t="shared" si="276"/>
        <v>5.5372331267665852E-2</v>
      </c>
      <c r="H1951" s="2">
        <f t="shared" si="274"/>
        <v>0.77566213998461353</v>
      </c>
      <c r="I1951" s="2">
        <f t="shared" si="275"/>
        <v>43.682980141218465</v>
      </c>
    </row>
    <row r="1952" spans="1:9" ht="13.5" x14ac:dyDescent="0.25">
      <c r="A1952" s="3">
        <f>TITRES_STAT!B1955</f>
        <v>45148</v>
      </c>
      <c r="B1952" s="5">
        <f>TITRES_STAT!D1955</f>
        <v>3.67</v>
      </c>
      <c r="C1952" s="2">
        <f t="shared" si="270"/>
        <v>-0.14999999999999991</v>
      </c>
      <c r="D1952" s="2">
        <f t="shared" si="271"/>
        <v>0</v>
      </c>
      <c r="E1952" s="2">
        <f t="shared" si="272"/>
        <v>0.14999999999999991</v>
      </c>
      <c r="F1952" s="2">
        <f t="shared" si="276"/>
        <v>3.9882348040799299E-2</v>
      </c>
      <c r="G1952" s="2">
        <f t="shared" si="276"/>
        <v>6.2131450462832569E-2</v>
      </c>
      <c r="H1952" s="2">
        <f t="shared" si="274"/>
        <v>0.64190273595265857</v>
      </c>
      <c r="I1952" s="2">
        <f t="shared" si="275"/>
        <v>39.095052459378245</v>
      </c>
    </row>
    <row r="1953" spans="1:9" ht="13.5" x14ac:dyDescent="0.25">
      <c r="A1953" s="3">
        <f>TITRES_STAT!B1956</f>
        <v>45149</v>
      </c>
      <c r="B1953" s="5">
        <f>TITRES_STAT!D1956</f>
        <v>3.83</v>
      </c>
      <c r="C1953" s="2">
        <f t="shared" si="270"/>
        <v>0.16000000000000014</v>
      </c>
      <c r="D1953" s="2">
        <f t="shared" si="271"/>
        <v>0.16000000000000014</v>
      </c>
      <c r="E1953" s="2">
        <f t="shared" si="272"/>
        <v>0</v>
      </c>
      <c r="F1953" s="2">
        <f t="shared" si="276"/>
        <v>4.8462180323599356E-2</v>
      </c>
      <c r="G1953" s="2">
        <f t="shared" si="276"/>
        <v>5.7693489715487385E-2</v>
      </c>
      <c r="H1953" s="2">
        <f t="shared" si="274"/>
        <v>0.83999391547622138</v>
      </c>
      <c r="I1953" s="2">
        <f t="shared" si="275"/>
        <v>45.651994194709971</v>
      </c>
    </row>
    <row r="1954" spans="1:9" ht="13.5" x14ac:dyDescent="0.25">
      <c r="A1954" s="3">
        <f>TITRES_STAT!B1957</f>
        <v>45152</v>
      </c>
      <c r="B1954" s="5">
        <f>TITRES_STAT!D1957</f>
        <v>3.83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4.5000596014770834E-2</v>
      </c>
      <c r="G1954" s="2">
        <f t="shared" si="276"/>
        <v>5.3572526164381143E-2</v>
      </c>
      <c r="H1954" s="2">
        <f t="shared" si="274"/>
        <v>0.83999391547622138</v>
      </c>
      <c r="I1954" s="2">
        <f t="shared" si="275"/>
        <v>45.651994194709971</v>
      </c>
    </row>
    <row r="1955" spans="1:9" ht="13.5" x14ac:dyDescent="0.25">
      <c r="A1955" s="3">
        <f>TITRES_STAT!B1958</f>
        <v>45153</v>
      </c>
      <c r="B1955" s="5">
        <f>TITRES_STAT!D1958</f>
        <v>4</v>
      </c>
      <c r="C1955" s="2">
        <f t="shared" si="270"/>
        <v>0.16999999999999993</v>
      </c>
      <c r="D1955" s="2">
        <f t="shared" si="271"/>
        <v>0.16999999999999993</v>
      </c>
      <c r="E1955" s="2">
        <f t="shared" si="272"/>
        <v>0</v>
      </c>
      <c r="F1955" s="2">
        <f t="shared" si="276"/>
        <v>5.3929124870858623E-2</v>
      </c>
      <c r="G1955" s="2">
        <f t="shared" si="276"/>
        <v>4.9745917152639638E-2</v>
      </c>
      <c r="H1955" s="2">
        <f t="shared" si="274"/>
        <v>1.0840914784098421</v>
      </c>
      <c r="I1955" s="2">
        <f t="shared" si="275"/>
        <v>52.017461308224433</v>
      </c>
    </row>
    <row r="1956" spans="1:9" ht="13.5" x14ac:dyDescent="0.25">
      <c r="A1956" s="3">
        <f>TITRES_STAT!B1959</f>
        <v>45154</v>
      </c>
      <c r="B1956" s="5">
        <f>TITRES_STAT!D1959</f>
        <v>4.0999999999999996</v>
      </c>
      <c r="C1956" s="2">
        <f t="shared" si="270"/>
        <v>9.9999999999999645E-2</v>
      </c>
      <c r="D1956" s="2">
        <f t="shared" si="271"/>
        <v>9.9999999999999645E-2</v>
      </c>
      <c r="E1956" s="2">
        <f t="shared" si="272"/>
        <v>0</v>
      </c>
      <c r="F1956" s="2">
        <f t="shared" si="276"/>
        <v>5.7219901665797268E-2</v>
      </c>
      <c r="G1956" s="2">
        <f t="shared" si="276"/>
        <v>4.6192637356022519E-2</v>
      </c>
      <c r="H1956" s="2">
        <f t="shared" si="274"/>
        <v>1.2387234187297824</v>
      </c>
      <c r="I1956" s="2">
        <f t="shared" si="275"/>
        <v>55.331686280059344</v>
      </c>
    </row>
    <row r="1957" spans="1:9" ht="13.5" x14ac:dyDescent="0.25">
      <c r="A1957" s="3">
        <f>TITRES_STAT!B1960</f>
        <v>45155</v>
      </c>
      <c r="B1957" s="5">
        <f>TITRES_STAT!D1960</f>
        <v>4.0999999999999996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5.3132765832526033E-2</v>
      </c>
      <c r="G1957" s="2">
        <f t="shared" si="276"/>
        <v>4.2893163259163765E-2</v>
      </c>
      <c r="H1957" s="2">
        <f t="shared" si="274"/>
        <v>1.2387234187297824</v>
      </c>
      <c r="I1957" s="2">
        <f t="shared" si="275"/>
        <v>55.331686280059344</v>
      </c>
    </row>
    <row r="1958" spans="1:9" ht="13.5" x14ac:dyDescent="0.25">
      <c r="A1958" s="3">
        <f>TITRES_STAT!B1961</f>
        <v>45156</v>
      </c>
      <c r="B1958" s="5">
        <f>TITRES_STAT!D1961</f>
        <v>4</v>
      </c>
      <c r="C1958" s="2">
        <f t="shared" si="270"/>
        <v>-9.9999999999999645E-2</v>
      </c>
      <c r="D1958" s="2">
        <f t="shared" si="271"/>
        <v>0</v>
      </c>
      <c r="E1958" s="2">
        <f t="shared" si="272"/>
        <v>9.9999999999999645E-2</v>
      </c>
      <c r="F1958" s="2">
        <f t="shared" si="276"/>
        <v>4.9337568273059892E-2</v>
      </c>
      <c r="G1958" s="2">
        <f t="shared" si="276"/>
        <v>4.6972223026366326E-2</v>
      </c>
      <c r="H1958" s="2">
        <f t="shared" si="274"/>
        <v>1.0503562551290335</v>
      </c>
      <c r="I1958" s="2">
        <f t="shared" si="275"/>
        <v>51.227987941194741</v>
      </c>
    </row>
    <row r="1959" spans="1:9" ht="13.5" x14ac:dyDescent="0.25">
      <c r="A1959" s="3">
        <f>TITRES_STAT!B1962</f>
        <v>45159</v>
      </c>
      <c r="B1959" s="5">
        <f>TITRES_STAT!D1962</f>
        <v>4.18</v>
      </c>
      <c r="C1959" s="2">
        <f t="shared" si="270"/>
        <v>0.17999999999999972</v>
      </c>
      <c r="D1959" s="2">
        <f t="shared" si="271"/>
        <v>0.17999999999999972</v>
      </c>
      <c r="E1959" s="2">
        <f t="shared" si="272"/>
        <v>0</v>
      </c>
      <c r="F1959" s="2">
        <f t="shared" si="276"/>
        <v>5.8670599110698447E-2</v>
      </c>
      <c r="G1959" s="2">
        <f t="shared" si="276"/>
        <v>4.3617064238768731E-2</v>
      </c>
      <c r="H1959" s="2">
        <f t="shared" si="274"/>
        <v>1.3451294839451731</v>
      </c>
      <c r="I1959" s="2">
        <f t="shared" si="275"/>
        <v>57.358431300018609</v>
      </c>
    </row>
    <row r="1960" spans="1:9" ht="13.5" x14ac:dyDescent="0.25">
      <c r="A1960" s="3">
        <f>TITRES_STAT!B1963</f>
        <v>45160</v>
      </c>
      <c r="B1960" s="5">
        <f>TITRES_STAT!D1963</f>
        <v>4.3600000000000003</v>
      </c>
      <c r="C1960" s="2">
        <f t="shared" si="270"/>
        <v>0.1800000000000006</v>
      </c>
      <c r="D1960" s="2">
        <f t="shared" si="271"/>
        <v>0.1800000000000006</v>
      </c>
      <c r="E1960" s="2">
        <f t="shared" si="272"/>
        <v>0</v>
      </c>
      <c r="F1960" s="2">
        <f t="shared" si="276"/>
        <v>6.7336984888505744E-2</v>
      </c>
      <c r="G1960" s="2">
        <f t="shared" si="276"/>
        <v>4.0501559650285249E-2</v>
      </c>
      <c r="H1960" s="2">
        <f t="shared" si="274"/>
        <v>1.6625775765164019</v>
      </c>
      <c r="I1960" s="2">
        <f t="shared" si="275"/>
        <v>62.442408858999123</v>
      </c>
    </row>
    <row r="1961" spans="1:9" ht="13.5" x14ac:dyDescent="0.25">
      <c r="A1961" s="3">
        <f>TITRES_STAT!B1964</f>
        <v>45161</v>
      </c>
      <c r="B1961" s="5">
        <f>TITRES_STAT!D1964</f>
        <v>4.5</v>
      </c>
      <c r="C1961" s="2">
        <f t="shared" si="270"/>
        <v>0.13999999999999968</v>
      </c>
      <c r="D1961" s="2">
        <f t="shared" si="271"/>
        <v>0.13999999999999968</v>
      </c>
      <c r="E1961" s="2">
        <f t="shared" si="272"/>
        <v>0</v>
      </c>
      <c r="F1961" s="2">
        <f t="shared" si="276"/>
        <v>7.2527200253612464E-2</v>
      </c>
      <c r="G1961" s="2">
        <f t="shared" si="276"/>
        <v>3.7608591103836304E-2</v>
      </c>
      <c r="H1961" s="2">
        <f t="shared" si="274"/>
        <v>1.9284742694393104</v>
      </c>
      <c r="I1961" s="2">
        <f t="shared" si="275"/>
        <v>65.852525650107168</v>
      </c>
    </row>
    <row r="1962" spans="1:9" ht="13.5" x14ac:dyDescent="0.25">
      <c r="A1962" s="3">
        <f>TITRES_STAT!B1965</f>
        <v>45162</v>
      </c>
      <c r="B1962" s="5">
        <f>TITRES_STAT!D1965</f>
        <v>4.5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6.7346685949783006E-2</v>
      </c>
      <c r="G1962" s="2">
        <f t="shared" si="276"/>
        <v>3.4922263167848001E-2</v>
      </c>
      <c r="H1962" s="2">
        <f t="shared" si="274"/>
        <v>1.9284742694393102</v>
      </c>
      <c r="I1962" s="2">
        <f t="shared" si="275"/>
        <v>65.852525650107168</v>
      </c>
    </row>
    <row r="1963" spans="1:9" ht="13.5" x14ac:dyDescent="0.25">
      <c r="A1963" s="3">
        <f>TITRES_STAT!B1966</f>
        <v>45163</v>
      </c>
      <c r="B1963" s="5">
        <f>TITRES_STAT!D1966</f>
        <v>4.5999999999999996</v>
      </c>
      <c r="C1963" s="2">
        <f t="shared" si="270"/>
        <v>9.9999999999999645E-2</v>
      </c>
      <c r="D1963" s="2">
        <f t="shared" si="271"/>
        <v>9.9999999999999645E-2</v>
      </c>
      <c r="E1963" s="2">
        <f t="shared" si="272"/>
        <v>0</v>
      </c>
      <c r="F1963" s="2">
        <f t="shared" si="276"/>
        <v>6.9679065524798481E-2</v>
      </c>
      <c r="G1963" s="2">
        <f t="shared" si="276"/>
        <v>3.2427815798716002E-2</v>
      </c>
      <c r="H1963" s="2">
        <f t="shared" si="274"/>
        <v>2.1487437191979319</v>
      </c>
      <c r="I1963" s="2">
        <f t="shared" si="275"/>
        <v>68.241302272300317</v>
      </c>
    </row>
    <row r="1964" spans="1:9" ht="13.5" x14ac:dyDescent="0.25">
      <c r="A1964" s="3">
        <f>TITRES_STAT!B1967</f>
        <v>45166</v>
      </c>
      <c r="B1964" s="5">
        <f>TITRES_STAT!D1967</f>
        <v>4.4000000000000004</v>
      </c>
      <c r="C1964" s="2">
        <f t="shared" si="270"/>
        <v>-0.19999999999999929</v>
      </c>
      <c r="D1964" s="2">
        <f t="shared" si="271"/>
        <v>0</v>
      </c>
      <c r="E1964" s="2">
        <f t="shared" si="272"/>
        <v>0.19999999999999929</v>
      </c>
      <c r="F1964" s="2">
        <f t="shared" si="276"/>
        <v>6.4701989415884301E-2</v>
      </c>
      <c r="G1964" s="2">
        <f t="shared" si="276"/>
        <v>4.4397257527379094E-2</v>
      </c>
      <c r="H1964" s="2">
        <f t="shared" si="274"/>
        <v>1.4573420301013773</v>
      </c>
      <c r="I1964" s="2">
        <f t="shared" si="275"/>
        <v>59.30562421712434</v>
      </c>
    </row>
    <row r="1965" spans="1:9" ht="13.5" x14ac:dyDescent="0.25">
      <c r="A1965" s="3">
        <f>TITRES_STAT!B1968</f>
        <v>45167</v>
      </c>
      <c r="B1965" s="5">
        <f>TITRES_STAT!D1968</f>
        <v>4.21</v>
      </c>
      <c r="C1965" s="2">
        <f t="shared" si="270"/>
        <v>-0.19000000000000039</v>
      </c>
      <c r="D1965" s="2">
        <f t="shared" si="271"/>
        <v>0</v>
      </c>
      <c r="E1965" s="2">
        <f t="shared" si="272"/>
        <v>0.19000000000000039</v>
      </c>
      <c r="F1965" s="2">
        <f t="shared" ref="F1965:G1980" si="277">((F1964*13)+D1965)/14</f>
        <v>6.0080418743321137E-2</v>
      </c>
      <c r="G1965" s="2">
        <f t="shared" si="277"/>
        <v>5.4797453418280614E-2</v>
      </c>
      <c r="H1965" s="2">
        <f t="shared" si="274"/>
        <v>1.0964089569037911</v>
      </c>
      <c r="I1965" s="2">
        <f t="shared" si="275"/>
        <v>52.299383347564458</v>
      </c>
    </row>
    <row r="1966" spans="1:9" ht="13.5" x14ac:dyDescent="0.25">
      <c r="A1966" s="3">
        <f>TITRES_STAT!B1969</f>
        <v>45168</v>
      </c>
      <c r="B1966" s="5">
        <f>TITRES_STAT!D1969</f>
        <v>4.03</v>
      </c>
      <c r="C1966" s="2">
        <f t="shared" si="270"/>
        <v>-0.17999999999999972</v>
      </c>
      <c r="D1966" s="2">
        <f t="shared" si="271"/>
        <v>0</v>
      </c>
      <c r="E1966" s="2">
        <f t="shared" si="272"/>
        <v>0.17999999999999972</v>
      </c>
      <c r="F1966" s="2">
        <f t="shared" si="277"/>
        <v>5.5788960261655342E-2</v>
      </c>
      <c r="G1966" s="2">
        <f t="shared" si="277"/>
        <v>6.3740492459831974E-2</v>
      </c>
      <c r="H1966" s="2">
        <f t="shared" si="274"/>
        <v>0.87525147843519513</v>
      </c>
      <c r="I1966" s="2">
        <f t="shared" si="275"/>
        <v>46.673818871778693</v>
      </c>
    </row>
    <row r="1967" spans="1:9" ht="13.5" x14ac:dyDescent="0.25">
      <c r="A1967" s="3">
        <f>TITRES_STAT!B1970</f>
        <v>45169</v>
      </c>
      <c r="B1967" s="5">
        <f>TITRES_STAT!D1970</f>
        <v>4.21</v>
      </c>
      <c r="C1967" s="2">
        <f t="shared" si="270"/>
        <v>0.17999999999999972</v>
      </c>
      <c r="D1967" s="2">
        <f t="shared" si="271"/>
        <v>0.17999999999999972</v>
      </c>
      <c r="E1967" s="2">
        <f t="shared" si="272"/>
        <v>0</v>
      </c>
      <c r="F1967" s="2">
        <f t="shared" si="277"/>
        <v>6.4661177385822804E-2</v>
      </c>
      <c r="G1967" s="2">
        <f t="shared" si="277"/>
        <v>5.9187600141272549E-2</v>
      </c>
      <c r="H1967" s="2">
        <f t="shared" si="274"/>
        <v>1.0924784453413483</v>
      </c>
      <c r="I1967" s="2">
        <f t="shared" si="275"/>
        <v>52.209782508088452</v>
      </c>
    </row>
    <row r="1968" spans="1:9" ht="13.5" x14ac:dyDescent="0.25">
      <c r="A1968" s="3">
        <f>TITRES_STAT!B1971</f>
        <v>45170</v>
      </c>
      <c r="B1968" s="5">
        <f>TITRES_STAT!D1971</f>
        <v>4.24</v>
      </c>
      <c r="C1968" s="2">
        <f t="shared" si="270"/>
        <v>3.0000000000000249E-2</v>
      </c>
      <c r="D1968" s="2">
        <f t="shared" si="271"/>
        <v>3.0000000000000249E-2</v>
      </c>
      <c r="E1968" s="2">
        <f t="shared" si="272"/>
        <v>0</v>
      </c>
      <c r="F1968" s="2">
        <f t="shared" si="277"/>
        <v>6.2185379001121192E-2</v>
      </c>
      <c r="G1968" s="2">
        <f t="shared" si="277"/>
        <v>5.495991441689594E-2</v>
      </c>
      <c r="H1968" s="2">
        <f t="shared" si="274"/>
        <v>1.1314679009398889</v>
      </c>
      <c r="I1968" s="2">
        <f t="shared" si="275"/>
        <v>53.083975622666351</v>
      </c>
    </row>
    <row r="1969" spans="1:9" ht="13.5" x14ac:dyDescent="0.25">
      <c r="A1969" s="3">
        <f>TITRES_STAT!B1972</f>
        <v>45173</v>
      </c>
      <c r="B1969" s="5">
        <f>TITRES_STAT!D1972</f>
        <v>4.4000000000000004</v>
      </c>
      <c r="C1969" s="2">
        <f t="shared" si="270"/>
        <v>0.16000000000000014</v>
      </c>
      <c r="D1969" s="2">
        <f t="shared" si="271"/>
        <v>0.16000000000000014</v>
      </c>
      <c r="E1969" s="2">
        <f t="shared" si="272"/>
        <v>0</v>
      </c>
      <c r="F1969" s="2">
        <f t="shared" si="277"/>
        <v>6.9172137643898263E-2</v>
      </c>
      <c r="G1969" s="2">
        <f t="shared" si="277"/>
        <v>5.103420624426052E-2</v>
      </c>
      <c r="H1969" s="2">
        <f t="shared" si="274"/>
        <v>1.3554073382238132</v>
      </c>
      <c r="I1969" s="2">
        <f t="shared" si="275"/>
        <v>57.544498407053062</v>
      </c>
    </row>
    <row r="1970" spans="1:9" ht="13.5" x14ac:dyDescent="0.25">
      <c r="A1970" s="3">
        <f>TITRES_STAT!B1973</f>
        <v>45174</v>
      </c>
      <c r="B1970" s="5">
        <f>TITRES_STAT!D1973</f>
        <v>4.21</v>
      </c>
      <c r="C1970" s="2">
        <f t="shared" si="270"/>
        <v>-0.19000000000000039</v>
      </c>
      <c r="D1970" s="2">
        <f t="shared" si="271"/>
        <v>0</v>
      </c>
      <c r="E1970" s="2">
        <f t="shared" si="272"/>
        <v>0.19000000000000039</v>
      </c>
      <c r="F1970" s="2">
        <f t="shared" si="277"/>
        <v>6.4231270669334109E-2</v>
      </c>
      <c r="G1970" s="2">
        <f t="shared" si="277"/>
        <v>6.0960334369670514E-2</v>
      </c>
      <c r="H1970" s="2">
        <f t="shared" si="274"/>
        <v>1.0536567972187989</v>
      </c>
      <c r="I1970" s="2">
        <f t="shared" si="275"/>
        <v>51.306372060109176</v>
      </c>
    </row>
    <row r="1971" spans="1:9" ht="13.5" x14ac:dyDescent="0.25">
      <c r="A1971" s="3">
        <f>TITRES_STAT!B1974</f>
        <v>45175</v>
      </c>
      <c r="B1971" s="5">
        <f>TITRES_STAT!D1974</f>
        <v>4.03</v>
      </c>
      <c r="C1971" s="2">
        <f t="shared" si="270"/>
        <v>-0.17999999999999972</v>
      </c>
      <c r="D1971" s="2">
        <f t="shared" si="271"/>
        <v>0</v>
      </c>
      <c r="E1971" s="2">
        <f t="shared" si="272"/>
        <v>0.17999999999999972</v>
      </c>
      <c r="F1971" s="2">
        <f t="shared" si="277"/>
        <v>5.9643322764381675E-2</v>
      </c>
      <c r="G1971" s="2">
        <f t="shared" si="277"/>
        <v>6.9463167628979736E-2</v>
      </c>
      <c r="H1971" s="2">
        <f t="shared" si="274"/>
        <v>0.85863234862757309</v>
      </c>
      <c r="I1971" s="2">
        <f t="shared" si="275"/>
        <v>46.196997984114134</v>
      </c>
    </row>
    <row r="1972" spans="1:9" ht="13.5" x14ac:dyDescent="0.25">
      <c r="A1972" s="3">
        <f>TITRES_STAT!B1975</f>
        <v>45176</v>
      </c>
      <c r="B1972" s="5">
        <f>TITRES_STAT!D1975</f>
        <v>3.85</v>
      </c>
      <c r="C1972" s="2">
        <f t="shared" si="270"/>
        <v>-0.18000000000000016</v>
      </c>
      <c r="D1972" s="2">
        <f t="shared" si="271"/>
        <v>0</v>
      </c>
      <c r="E1972" s="2">
        <f t="shared" si="272"/>
        <v>0.18000000000000016</v>
      </c>
      <c r="F1972" s="2">
        <f t="shared" si="277"/>
        <v>5.5383085424068702E-2</v>
      </c>
      <c r="G1972" s="2">
        <f t="shared" si="277"/>
        <v>7.7358655655481182E-2</v>
      </c>
      <c r="H1972" s="2">
        <f t="shared" si="274"/>
        <v>0.71592616178231872</v>
      </c>
      <c r="I1972" s="2">
        <f t="shared" si="275"/>
        <v>41.722434084150329</v>
      </c>
    </row>
    <row r="1973" spans="1:9" ht="13.5" x14ac:dyDescent="0.25">
      <c r="A1973" s="3">
        <f>TITRES_STAT!B1976</f>
        <v>45177</v>
      </c>
      <c r="B1973" s="5">
        <f>TITRES_STAT!D1976</f>
        <v>3.72</v>
      </c>
      <c r="C1973" s="2">
        <f t="shared" si="270"/>
        <v>-0.12999999999999989</v>
      </c>
      <c r="D1973" s="2">
        <f t="shared" si="271"/>
        <v>0</v>
      </c>
      <c r="E1973" s="2">
        <f t="shared" si="272"/>
        <v>0.12999999999999989</v>
      </c>
      <c r="F1973" s="2">
        <f t="shared" si="277"/>
        <v>5.1427150750920934E-2</v>
      </c>
      <c r="G1973" s="2">
        <f t="shared" si="277"/>
        <v>8.1118751680089654E-2</v>
      </c>
      <c r="H1973" s="2">
        <f t="shared" si="274"/>
        <v>0.63397364586841354</v>
      </c>
      <c r="I1973" s="2">
        <f t="shared" si="275"/>
        <v>38.799502517770009</v>
      </c>
    </row>
    <row r="1974" spans="1:9" ht="13.5" x14ac:dyDescent="0.25">
      <c r="A1974" s="3">
        <f>TITRES_STAT!B1977</f>
        <v>45180</v>
      </c>
      <c r="B1974" s="5">
        <f>TITRES_STAT!D1977</f>
        <v>3.72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4.7753782840140868E-2</v>
      </c>
      <c r="G1974" s="2">
        <f t="shared" si="277"/>
        <v>7.5324555131511817E-2</v>
      </c>
      <c r="H1974" s="2">
        <f t="shared" si="274"/>
        <v>0.63397364586841354</v>
      </c>
      <c r="I1974" s="2">
        <f t="shared" si="275"/>
        <v>38.799502517770009</v>
      </c>
    </row>
    <row r="1975" spans="1:9" ht="13.5" x14ac:dyDescent="0.25">
      <c r="A1975" s="3">
        <f>TITRES_STAT!B1978</f>
        <v>45181</v>
      </c>
      <c r="B1975" s="5">
        <f>TITRES_STAT!D1978</f>
        <v>3.72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4.4342798351559375E-2</v>
      </c>
      <c r="G1975" s="2">
        <f t="shared" si="277"/>
        <v>6.994422976497526E-2</v>
      </c>
      <c r="H1975" s="2">
        <f t="shared" si="274"/>
        <v>0.63397364586841354</v>
      </c>
      <c r="I1975" s="2">
        <f t="shared" si="275"/>
        <v>38.799502517770009</v>
      </c>
    </row>
    <row r="1976" spans="1:9" ht="13.5" x14ac:dyDescent="0.25">
      <c r="A1976" s="3">
        <f>TITRES_STAT!B1979</f>
        <v>45182</v>
      </c>
      <c r="B1976" s="5">
        <f>TITRES_STAT!D1979</f>
        <v>3.88</v>
      </c>
      <c r="C1976" s="2">
        <f t="shared" si="270"/>
        <v>0.1599999999999997</v>
      </c>
      <c r="D1976" s="2">
        <f t="shared" si="271"/>
        <v>0.1599999999999997</v>
      </c>
      <c r="E1976" s="2">
        <f t="shared" si="272"/>
        <v>0</v>
      </c>
      <c r="F1976" s="2">
        <f t="shared" si="277"/>
        <v>5.2604027040733685E-2</v>
      </c>
      <c r="G1976" s="2">
        <f t="shared" si="277"/>
        <v>6.4948213353191314E-2</v>
      </c>
      <c r="H1976" s="2">
        <f t="shared" si="274"/>
        <v>0.80993801561053902</v>
      </c>
      <c r="I1976" s="2">
        <f t="shared" si="275"/>
        <v>44.749489133047788</v>
      </c>
    </row>
    <row r="1977" spans="1:9" ht="13.5" x14ac:dyDescent="0.25">
      <c r="A1977" s="3">
        <f>TITRES_STAT!B1980</f>
        <v>45183</v>
      </c>
      <c r="B1977" s="5">
        <f>TITRES_STAT!D1980</f>
        <v>4</v>
      </c>
      <c r="C1977" s="2">
        <f t="shared" si="270"/>
        <v>0.12000000000000011</v>
      </c>
      <c r="D1977" s="2">
        <f t="shared" si="271"/>
        <v>0.12000000000000011</v>
      </c>
      <c r="E1977" s="2">
        <f t="shared" si="272"/>
        <v>0</v>
      </c>
      <c r="F1977" s="2">
        <f t="shared" si="277"/>
        <v>5.7418025109252716E-2</v>
      </c>
      <c r="G1977" s="2">
        <f t="shared" si="277"/>
        <v>6.0309055256534794E-2</v>
      </c>
      <c r="H1977" s="2">
        <f t="shared" si="274"/>
        <v>0.95206308347917923</v>
      </c>
      <c r="I1977" s="2">
        <f t="shared" si="275"/>
        <v>48.772147352036839</v>
      </c>
    </row>
    <row r="1978" spans="1:9" ht="13.5" x14ac:dyDescent="0.25">
      <c r="A1978" s="3">
        <f>TITRES_STAT!B1981</f>
        <v>45184</v>
      </c>
      <c r="B1978" s="5">
        <f>TITRES_STAT!D1981</f>
        <v>4.18</v>
      </c>
      <c r="C1978" s="2">
        <f t="shared" si="270"/>
        <v>0.17999999999999972</v>
      </c>
      <c r="D1978" s="2">
        <f t="shared" si="271"/>
        <v>0.17999999999999972</v>
      </c>
      <c r="E1978" s="2">
        <f t="shared" si="272"/>
        <v>0</v>
      </c>
      <c r="F1978" s="2">
        <f t="shared" si="277"/>
        <v>6.617388045859178E-2</v>
      </c>
      <c r="G1978" s="2">
        <f t="shared" si="277"/>
        <v>5.600126559535374E-2</v>
      </c>
      <c r="H1978" s="2">
        <f t="shared" si="274"/>
        <v>1.1816497315746741</v>
      </c>
      <c r="I1978" s="2">
        <f t="shared" si="275"/>
        <v>54.163127768534196</v>
      </c>
    </row>
    <row r="1979" spans="1:9" ht="13.5" x14ac:dyDescent="0.25">
      <c r="A1979" s="3">
        <f>TITRES_STAT!B1982</f>
        <v>45187</v>
      </c>
      <c r="B1979" s="5">
        <f>TITRES_STAT!D1982</f>
        <v>4</v>
      </c>
      <c r="C1979" s="2">
        <f t="shared" si="270"/>
        <v>-0.17999999999999972</v>
      </c>
      <c r="D1979" s="2">
        <f t="shared" si="271"/>
        <v>0</v>
      </c>
      <c r="E1979" s="2">
        <f t="shared" si="272"/>
        <v>0.17999999999999972</v>
      </c>
      <c r="F1979" s="2">
        <f t="shared" si="277"/>
        <v>6.1447174711549514E-2</v>
      </c>
      <c r="G1979" s="2">
        <f t="shared" si="277"/>
        <v>6.4858318052828448E-2</v>
      </c>
      <c r="H1979" s="2">
        <f t="shared" si="274"/>
        <v>0.94740623186527151</v>
      </c>
      <c r="I1979" s="2">
        <f t="shared" si="275"/>
        <v>48.649645685780897</v>
      </c>
    </row>
    <row r="1980" spans="1:9" ht="13.5" x14ac:dyDescent="0.25">
      <c r="A1980" s="3">
        <f>TITRES_STAT!B1983</f>
        <v>45188</v>
      </c>
      <c r="B1980" s="5">
        <f>TITRES_STAT!D1983</f>
        <v>4.18</v>
      </c>
      <c r="C1980" s="2">
        <f t="shared" si="270"/>
        <v>0.17999999999999972</v>
      </c>
      <c r="D1980" s="2">
        <f t="shared" si="271"/>
        <v>0.17999999999999972</v>
      </c>
      <c r="E1980" s="2">
        <f t="shared" si="272"/>
        <v>0</v>
      </c>
      <c r="F1980" s="2">
        <f t="shared" si="277"/>
        <v>6.9915233660724524E-2</v>
      </c>
      <c r="G1980" s="2">
        <f t="shared" si="277"/>
        <v>6.0225581049054989E-2</v>
      </c>
      <c r="H1980" s="2">
        <f t="shared" si="274"/>
        <v>1.1608893171786439</v>
      </c>
      <c r="I1980" s="2">
        <f t="shared" si="275"/>
        <v>53.722757012578235</v>
      </c>
    </row>
    <row r="1981" spans="1:9" ht="13.5" x14ac:dyDescent="0.25">
      <c r="A1981" s="3">
        <f>TITRES_STAT!B1984</f>
        <v>45189</v>
      </c>
      <c r="B1981" s="5">
        <f>TITRES_STAT!D1984</f>
        <v>4.2</v>
      </c>
      <c r="C1981" s="2">
        <f t="shared" si="270"/>
        <v>2.0000000000000462E-2</v>
      </c>
      <c r="D1981" s="2">
        <f t="shared" si="271"/>
        <v>2.0000000000000462E-2</v>
      </c>
      <c r="E1981" s="2">
        <f t="shared" si="272"/>
        <v>0</v>
      </c>
      <c r="F1981" s="2">
        <f t="shared" ref="F1981:G1996" si="278">((F1980*13)+D1981)/14</f>
        <v>6.634985982781566E-2</v>
      </c>
      <c r="G1981" s="2">
        <f t="shared" si="278"/>
        <v>5.5923753831265348E-2</v>
      </c>
      <c r="H1981" s="2">
        <f t="shared" si="274"/>
        <v>1.1864343017460566</v>
      </c>
      <c r="I1981" s="2">
        <f t="shared" si="275"/>
        <v>54.263432511948174</v>
      </c>
    </row>
    <row r="1982" spans="1:9" ht="13.5" x14ac:dyDescent="0.25">
      <c r="A1982" s="3">
        <f>TITRES_STAT!B1985</f>
        <v>45190</v>
      </c>
      <c r="B1982" s="5">
        <f>TITRES_STAT!D1985</f>
        <v>4.3</v>
      </c>
      <c r="C1982" s="2">
        <f t="shared" si="270"/>
        <v>9.9999999999999645E-2</v>
      </c>
      <c r="D1982" s="2">
        <f t="shared" si="271"/>
        <v>9.9999999999999645E-2</v>
      </c>
      <c r="E1982" s="2">
        <f t="shared" si="272"/>
        <v>0</v>
      </c>
      <c r="F1982" s="2">
        <f t="shared" si="278"/>
        <v>6.8753441268685947E-2</v>
      </c>
      <c r="G1982" s="2">
        <f t="shared" si="278"/>
        <v>5.1929199986174963E-2</v>
      </c>
      <c r="H1982" s="2">
        <f t="shared" si="274"/>
        <v>1.3239842186475062</v>
      </c>
      <c r="I1982" s="2">
        <f t="shared" si="275"/>
        <v>56.970447906829072</v>
      </c>
    </row>
    <row r="1983" spans="1:9" ht="13.5" x14ac:dyDescent="0.25">
      <c r="A1983" s="3">
        <f>TITRES_STAT!B1986</f>
        <v>45191</v>
      </c>
      <c r="B1983" s="5">
        <f>TITRES_STAT!D1986</f>
        <v>4.3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6.3842481178065527E-2</v>
      </c>
      <c r="G1983" s="2">
        <f t="shared" si="278"/>
        <v>4.8219971415733899E-2</v>
      </c>
      <c r="H1983" s="2">
        <f t="shared" si="274"/>
        <v>1.3239842186475062</v>
      </c>
      <c r="I1983" s="2">
        <f t="shared" si="275"/>
        <v>56.970447906829072</v>
      </c>
    </row>
    <row r="1984" spans="1:9" ht="13.5" x14ac:dyDescent="0.25">
      <c r="A1984" s="3">
        <f>TITRES_STAT!B1987</f>
        <v>45194</v>
      </c>
      <c r="B1984" s="5">
        <f>TITRES_STAT!D1987</f>
        <v>4.4000000000000004</v>
      </c>
      <c r="C1984" s="2">
        <f t="shared" si="270"/>
        <v>0.10000000000000053</v>
      </c>
      <c r="D1984" s="2">
        <f t="shared" si="271"/>
        <v>0.10000000000000053</v>
      </c>
      <c r="E1984" s="2">
        <f t="shared" si="272"/>
        <v>0</v>
      </c>
      <c r="F1984" s="2">
        <f t="shared" si="278"/>
        <v>6.6425161093918023E-2</v>
      </c>
      <c r="G1984" s="2">
        <f t="shared" si="278"/>
        <v>4.4775687743181476E-2</v>
      </c>
      <c r="H1984" s="2">
        <f t="shared" si="274"/>
        <v>1.4835095660598394</v>
      </c>
      <c r="I1984" s="2">
        <f t="shared" si="275"/>
        <v>59.734401120647618</v>
      </c>
    </row>
    <row r="1985" spans="1:9" ht="13.5" x14ac:dyDescent="0.25">
      <c r="A1985" s="3">
        <f>TITRES_STAT!B1988</f>
        <v>45195</v>
      </c>
      <c r="B1985" s="5">
        <f>TITRES_STAT!D1988</f>
        <v>4.4000000000000004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6.1680506730066739E-2</v>
      </c>
      <c r="G1985" s="2">
        <f t="shared" si="278"/>
        <v>4.1577424332954228E-2</v>
      </c>
      <c r="H1985" s="2">
        <f t="shared" si="274"/>
        <v>1.4835095660598394</v>
      </c>
      <c r="I1985" s="2">
        <f t="shared" si="275"/>
        <v>59.734401120647618</v>
      </c>
    </row>
    <row r="1986" spans="1:9" ht="13.5" x14ac:dyDescent="0.25">
      <c r="A1986" s="3">
        <f>TITRES_STAT!B1989</f>
        <v>45197</v>
      </c>
      <c r="B1986" s="5">
        <f>TITRES_STAT!D1989</f>
        <v>4.4000000000000004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5.7274756249347684E-2</v>
      </c>
      <c r="G1986" s="2">
        <f t="shared" si="278"/>
        <v>3.860760830917178E-2</v>
      </c>
      <c r="H1986" s="2">
        <f t="shared" si="274"/>
        <v>1.4835095660598396</v>
      </c>
      <c r="I1986" s="2">
        <f t="shared" si="275"/>
        <v>59.734401120647618</v>
      </c>
    </row>
    <row r="1987" spans="1:9" ht="13.5" x14ac:dyDescent="0.25">
      <c r="A1987" s="3">
        <f>TITRES_STAT!B1990</f>
        <v>45198</v>
      </c>
      <c r="B1987" s="5">
        <f>TITRES_STAT!D1990</f>
        <v>4.4000000000000004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5.3183702231537136E-2</v>
      </c>
      <c r="G1987" s="2">
        <f t="shared" si="278"/>
        <v>3.5849922001373789E-2</v>
      </c>
      <c r="H1987" s="2">
        <f t="shared" si="274"/>
        <v>1.4835095660598399</v>
      </c>
      <c r="I1987" s="2">
        <f t="shared" si="275"/>
        <v>59.734401120647618</v>
      </c>
    </row>
    <row r="1988" spans="1:9" ht="13.5" x14ac:dyDescent="0.25">
      <c r="A1988" s="3">
        <f>TITRES_STAT!B1991</f>
        <v>45201</v>
      </c>
      <c r="B1988" s="5">
        <f>TITRES_STAT!D1991</f>
        <v>4.4000000000000004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4.9384866357855918E-2</v>
      </c>
      <c r="G1988" s="2">
        <f t="shared" si="278"/>
        <v>3.3289213286989951E-2</v>
      </c>
      <c r="H1988" s="2">
        <f t="shared" si="274"/>
        <v>1.4835095660598399</v>
      </c>
      <c r="I1988" s="2">
        <f t="shared" si="275"/>
        <v>59.734401120647618</v>
      </c>
    </row>
    <row r="1989" spans="1:9" ht="13.5" x14ac:dyDescent="0.25">
      <c r="A1989" s="3">
        <f>TITRES_STAT!B1992</f>
        <v>45202</v>
      </c>
      <c r="B1989" s="5">
        <f>TITRES_STAT!D1992</f>
        <v>4.58</v>
      </c>
      <c r="C1989" s="2">
        <f t="shared" si="279"/>
        <v>0.17999999999999972</v>
      </c>
      <c r="D1989" s="2">
        <f t="shared" si="280"/>
        <v>0.17999999999999972</v>
      </c>
      <c r="E1989" s="2">
        <f t="shared" si="281"/>
        <v>0</v>
      </c>
      <c r="F1989" s="2">
        <f t="shared" si="278"/>
        <v>5.871451876086619E-2</v>
      </c>
      <c r="G1989" s="2">
        <f t="shared" si="278"/>
        <v>3.091141233791924E-2</v>
      </c>
      <c r="H1989" s="2">
        <f t="shared" si="274"/>
        <v>1.8994447137842578</v>
      </c>
      <c r="I1989" s="2">
        <f t="shared" si="275"/>
        <v>65.510637424955974</v>
      </c>
    </row>
    <row r="1990" spans="1:9" ht="13.5" x14ac:dyDescent="0.25">
      <c r="A1990" s="3">
        <f>TITRES_STAT!B1993</f>
        <v>45203</v>
      </c>
      <c r="B1990" s="5">
        <f>TITRES_STAT!D1993</f>
        <v>4.54</v>
      </c>
      <c r="C1990" s="2">
        <f t="shared" si="279"/>
        <v>-4.0000000000000036E-2</v>
      </c>
      <c r="D1990" s="2">
        <f t="shared" si="280"/>
        <v>0</v>
      </c>
      <c r="E1990" s="2">
        <f t="shared" si="281"/>
        <v>4.0000000000000036E-2</v>
      </c>
      <c r="F1990" s="2">
        <f t="shared" si="278"/>
        <v>5.4520624563661461E-2</v>
      </c>
      <c r="G1990" s="2">
        <f t="shared" si="278"/>
        <v>3.1560597170925013E-2</v>
      </c>
      <c r="H1990" s="2">
        <f t="shared" si="274"/>
        <v>1.7274902711247877</v>
      </c>
      <c r="I1990" s="2">
        <f t="shared" si="275"/>
        <v>63.336257856288867</v>
      </c>
    </row>
    <row r="1991" spans="1:9" ht="13.5" x14ac:dyDescent="0.25">
      <c r="A1991" s="3">
        <f>TITRES_STAT!B1994</f>
        <v>45204</v>
      </c>
      <c r="B1991" s="5">
        <f>TITRES_STAT!D1994</f>
        <v>4.34</v>
      </c>
      <c r="C1991" s="2">
        <f t="shared" si="279"/>
        <v>-0.20000000000000018</v>
      </c>
      <c r="D1991" s="2">
        <f t="shared" si="280"/>
        <v>0</v>
      </c>
      <c r="E1991" s="2">
        <f t="shared" si="281"/>
        <v>0.20000000000000018</v>
      </c>
      <c r="F1991" s="2">
        <f t="shared" si="278"/>
        <v>5.0626294237685644E-2</v>
      </c>
      <c r="G1991" s="2">
        <f t="shared" si="278"/>
        <v>4.3591983087287525E-2</v>
      </c>
      <c r="H1991" s="2">
        <f t="shared" si="274"/>
        <v>1.1613670829407505</v>
      </c>
      <c r="I1991" s="2">
        <f t="shared" si="275"/>
        <v>53.73298650225567</v>
      </c>
    </row>
    <row r="1992" spans="1:9" ht="13.5" x14ac:dyDescent="0.25">
      <c r="A1992" s="3">
        <f>TITRES_STAT!B1995</f>
        <v>45205</v>
      </c>
      <c r="B1992" s="5">
        <f>TITRES_STAT!D1995</f>
        <v>4.34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4.7010130363565238E-2</v>
      </c>
      <c r="G1992" s="2">
        <f t="shared" si="278"/>
        <v>4.0478270009624132E-2</v>
      </c>
      <c r="H1992" s="2">
        <f t="shared" si="274"/>
        <v>1.1613670829407503</v>
      </c>
      <c r="I1992" s="2">
        <f t="shared" si="275"/>
        <v>53.73298650225567</v>
      </c>
    </row>
    <row r="1993" spans="1:9" ht="13.5" x14ac:dyDescent="0.25">
      <c r="A1993" s="3">
        <f>TITRES_STAT!B1996</f>
        <v>45208</v>
      </c>
      <c r="B1993" s="5">
        <f>TITRES_STAT!D1996</f>
        <v>4.34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4.3652263909024866E-2</v>
      </c>
      <c r="G1993" s="2">
        <f t="shared" si="278"/>
        <v>3.7586965008936699E-2</v>
      </c>
      <c r="H1993" s="2">
        <f t="shared" si="274"/>
        <v>1.1613670829407503</v>
      </c>
      <c r="I1993" s="2">
        <f t="shared" si="275"/>
        <v>53.73298650225567</v>
      </c>
    </row>
    <row r="1994" spans="1:9" ht="13.5" x14ac:dyDescent="0.25">
      <c r="A1994" s="3">
        <f>TITRES_STAT!B1997</f>
        <v>45209</v>
      </c>
      <c r="B1994" s="5">
        <f>TITRES_STAT!D1997</f>
        <v>4.42</v>
      </c>
      <c r="C1994" s="2">
        <f t="shared" si="279"/>
        <v>8.0000000000000071E-2</v>
      </c>
      <c r="D1994" s="2">
        <f t="shared" si="280"/>
        <v>8.0000000000000071E-2</v>
      </c>
      <c r="E1994" s="2">
        <f t="shared" si="281"/>
        <v>0</v>
      </c>
      <c r="F1994" s="2">
        <f t="shared" si="278"/>
        <v>4.6248530772665948E-2</v>
      </c>
      <c r="G1994" s="2">
        <f t="shared" si="278"/>
        <v>3.4902181794012652E-2</v>
      </c>
      <c r="H1994" s="2">
        <f t="shared" si="274"/>
        <v>1.3250899627312045</v>
      </c>
      <c r="I1994" s="2">
        <f t="shared" si="275"/>
        <v>56.990911490352232</v>
      </c>
    </row>
    <row r="1995" spans="1:9" ht="13.5" x14ac:dyDescent="0.25">
      <c r="A1995" s="3">
        <f>TITRES_STAT!B1998</f>
        <v>45210</v>
      </c>
      <c r="B1995" s="5">
        <f>TITRES_STAT!D1998</f>
        <v>4.4400000000000004</v>
      </c>
      <c r="C1995" s="2">
        <f t="shared" si="279"/>
        <v>2.0000000000000462E-2</v>
      </c>
      <c r="D1995" s="2">
        <f t="shared" si="280"/>
        <v>2.0000000000000462E-2</v>
      </c>
      <c r="E1995" s="2">
        <f t="shared" si="281"/>
        <v>0</v>
      </c>
      <c r="F1995" s="2">
        <f t="shared" si="278"/>
        <v>4.4373635717475553E-2</v>
      </c>
      <c r="G1995" s="2">
        <f t="shared" si="278"/>
        <v>3.2409168808726033E-2</v>
      </c>
      <c r="H1995" s="2">
        <f t="shared" si="274"/>
        <v>1.3691691995978661</v>
      </c>
      <c r="I1995" s="2">
        <f t="shared" si="275"/>
        <v>57.791110902094445</v>
      </c>
    </row>
    <row r="1996" spans="1:9" ht="13.5" x14ac:dyDescent="0.25">
      <c r="A1996" s="3">
        <f>TITRES_STAT!B1999</f>
        <v>45211</v>
      </c>
      <c r="B1996" s="5">
        <f>TITRES_STAT!D1999</f>
        <v>4.4400000000000004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4.1204090309084444E-2</v>
      </c>
      <c r="G1996" s="2">
        <f t="shared" si="278"/>
        <v>3.0094228179531314E-2</v>
      </c>
      <c r="H1996" s="2">
        <f t="shared" si="274"/>
        <v>1.3691691995978663</v>
      </c>
      <c r="I1996" s="2">
        <f t="shared" si="275"/>
        <v>57.791110902094452</v>
      </c>
    </row>
    <row r="1997" spans="1:9" ht="13.5" x14ac:dyDescent="0.25">
      <c r="A1997" s="3">
        <f>TITRES_STAT!B2000</f>
        <v>45212</v>
      </c>
      <c r="B1997" s="5">
        <f>TITRES_STAT!D2000</f>
        <v>4.4400000000000004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3.8260941001292695E-2</v>
      </c>
      <c r="G1997" s="2">
        <f t="shared" si="282"/>
        <v>2.7944640452421933E-2</v>
      </c>
      <c r="H1997" s="2">
        <f t="shared" si="274"/>
        <v>1.3691691995978663</v>
      </c>
      <c r="I1997" s="2">
        <f t="shared" si="275"/>
        <v>57.791110902094452</v>
      </c>
    </row>
    <row r="1998" spans="1:9" ht="13.5" x14ac:dyDescent="0.25">
      <c r="A1998" s="3">
        <f>TITRES_STAT!B2001</f>
        <v>45215</v>
      </c>
      <c r="B1998" s="5">
        <f>TITRES_STAT!D2001</f>
        <v>4.5199999999999996</v>
      </c>
      <c r="C1998" s="2">
        <f t="shared" si="279"/>
        <v>7.9999999999999183E-2</v>
      </c>
      <c r="D1998" s="2">
        <f t="shared" si="280"/>
        <v>7.9999999999999183E-2</v>
      </c>
      <c r="E1998" s="2">
        <f t="shared" si="281"/>
        <v>0</v>
      </c>
      <c r="F1998" s="2">
        <f t="shared" si="282"/>
        <v>4.1242302358343155E-2</v>
      </c>
      <c r="G1998" s="2">
        <f t="shared" si="282"/>
        <v>2.5948594705820366E-2</v>
      </c>
      <c r="H1998" s="2">
        <f t="shared" si="274"/>
        <v>1.5893848135480091</v>
      </c>
      <c r="I1998" s="2">
        <f t="shared" si="275"/>
        <v>61.380788410904955</v>
      </c>
    </row>
    <row r="1999" spans="1:9" ht="13.5" x14ac:dyDescent="0.25">
      <c r="A1999" s="3">
        <f>TITRES_STAT!B2002</f>
        <v>45216</v>
      </c>
      <c r="B1999" s="5">
        <f>TITRES_STAT!D2002</f>
        <v>4.5</v>
      </c>
      <c r="C1999" s="2">
        <f t="shared" si="279"/>
        <v>-1.9999999999999574E-2</v>
      </c>
      <c r="D1999" s="2">
        <f t="shared" si="280"/>
        <v>0</v>
      </c>
      <c r="E1999" s="2">
        <f t="shared" si="281"/>
        <v>1.9999999999999574E-2</v>
      </c>
      <c r="F1999" s="2">
        <f t="shared" si="282"/>
        <v>3.8296423618461507E-2</v>
      </c>
      <c r="G1999" s="2">
        <f t="shared" si="282"/>
        <v>2.5523695083976023E-2</v>
      </c>
      <c r="H1999" s="2">
        <f t="shared" si="274"/>
        <v>1.500426309453301</v>
      </c>
      <c r="I1999" s="2">
        <f t="shared" si="275"/>
        <v>60.006819788316726</v>
      </c>
    </row>
    <row r="2000" spans="1:9" ht="13.5" x14ac:dyDescent="0.25">
      <c r="A2000" s="3">
        <f>TITRES_STAT!B2003</f>
        <v>45217</v>
      </c>
      <c r="B2000" s="5">
        <f>TITRES_STAT!D2003</f>
        <v>4.67</v>
      </c>
      <c r="C2000" s="2">
        <f t="shared" si="279"/>
        <v>0.16999999999999993</v>
      </c>
      <c r="D2000" s="2">
        <f t="shared" si="280"/>
        <v>0.16999999999999993</v>
      </c>
      <c r="E2000" s="2">
        <f t="shared" si="281"/>
        <v>0</v>
      </c>
      <c r="F2000" s="2">
        <f t="shared" si="282"/>
        <v>4.7703821931428539E-2</v>
      </c>
      <c r="G2000" s="2">
        <f t="shared" si="282"/>
        <v>2.3700574006549163E-2</v>
      </c>
      <c r="H2000" s="2">
        <f t="shared" si="274"/>
        <v>2.0127707421029792</v>
      </c>
      <c r="I2000" s="2">
        <f t="shared" si="275"/>
        <v>66.807962317704323</v>
      </c>
    </row>
    <row r="2001" spans="1:9" ht="13.5" x14ac:dyDescent="0.25">
      <c r="A2001" s="3">
        <f>TITRES_STAT!B2004</f>
        <v>45218</v>
      </c>
      <c r="B2001" s="5">
        <f>TITRES_STAT!D2004</f>
        <v>4.67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4.4296406079183649E-2</v>
      </c>
      <c r="G2001" s="2">
        <f t="shared" si="282"/>
        <v>2.2007675863224222E-2</v>
      </c>
      <c r="H2001" s="2">
        <f t="shared" ref="H2001:H2064" si="283">F2001/G2001</f>
        <v>2.0127707421029797</v>
      </c>
      <c r="I2001" s="2">
        <f t="shared" ref="I2001:I2064" si="284">IF(G2001=0,100,100-(100/(1+H2001)))</f>
        <v>66.807962317704323</v>
      </c>
    </row>
    <row r="2002" spans="1:9" ht="13.5" x14ac:dyDescent="0.25">
      <c r="A2002" s="3">
        <f>TITRES_STAT!B2005</f>
        <v>45219</v>
      </c>
      <c r="B2002" s="5">
        <f>TITRES_STAT!D2005</f>
        <v>4.67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4.1132377073527675E-2</v>
      </c>
      <c r="G2002" s="2">
        <f t="shared" si="282"/>
        <v>2.0435699015851065E-2</v>
      </c>
      <c r="H2002" s="2">
        <f t="shared" si="283"/>
        <v>2.0127707421029792</v>
      </c>
      <c r="I2002" s="2">
        <f t="shared" si="284"/>
        <v>66.807962317704323</v>
      </c>
    </row>
    <row r="2003" spans="1:9" ht="13.5" x14ac:dyDescent="0.25">
      <c r="A2003" s="3">
        <f>TITRES_STAT!B2006</f>
        <v>45222</v>
      </c>
      <c r="B2003" s="5">
        <f>TITRES_STAT!D2006</f>
        <v>4.67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3.8194350139704271E-2</v>
      </c>
      <c r="G2003" s="2">
        <f t="shared" si="282"/>
        <v>1.8976006229004558E-2</v>
      </c>
      <c r="H2003" s="2">
        <f t="shared" si="283"/>
        <v>2.0127707421029797</v>
      </c>
      <c r="I2003" s="2">
        <f t="shared" si="284"/>
        <v>66.807962317704323</v>
      </c>
    </row>
    <row r="2004" spans="1:9" ht="13.5" x14ac:dyDescent="0.25">
      <c r="A2004" s="3">
        <f>TITRES_STAT!B2007</f>
        <v>45223</v>
      </c>
      <c r="B2004" s="5">
        <f>TITRES_STAT!D2007</f>
        <v>4.46</v>
      </c>
      <c r="C2004" s="2">
        <f t="shared" si="279"/>
        <v>-0.20999999999999996</v>
      </c>
      <c r="D2004" s="2">
        <f t="shared" si="280"/>
        <v>0</v>
      </c>
      <c r="E2004" s="2">
        <f t="shared" si="281"/>
        <v>0.20999999999999996</v>
      </c>
      <c r="F2004" s="2">
        <f t="shared" si="282"/>
        <v>3.5466182272582539E-2</v>
      </c>
      <c r="G2004" s="2">
        <f t="shared" si="282"/>
        <v>3.2620577212647092E-2</v>
      </c>
      <c r="H2004" s="2">
        <f t="shared" si="283"/>
        <v>1.08723343677782</v>
      </c>
      <c r="I2004" s="2">
        <f t="shared" si="284"/>
        <v>52.089690478332102</v>
      </c>
    </row>
    <row r="2005" spans="1:9" ht="13.5" x14ac:dyDescent="0.25">
      <c r="A2005" s="3">
        <f>TITRES_STAT!B2008</f>
        <v>45224</v>
      </c>
      <c r="B2005" s="5">
        <f>TITRES_STAT!D2008</f>
        <v>4.5999999999999996</v>
      </c>
      <c r="C2005" s="2">
        <f t="shared" si="279"/>
        <v>0.13999999999999968</v>
      </c>
      <c r="D2005" s="2">
        <f t="shared" si="280"/>
        <v>0.13999999999999968</v>
      </c>
      <c r="E2005" s="2">
        <f t="shared" si="281"/>
        <v>0</v>
      </c>
      <c r="F2005" s="2">
        <f t="shared" si="282"/>
        <v>4.293288353882662E-2</v>
      </c>
      <c r="G2005" s="2">
        <f t="shared" si="282"/>
        <v>3.0290535983172301E-2</v>
      </c>
      <c r="H2005" s="2">
        <f t="shared" si="283"/>
        <v>1.4173695560447557</v>
      </c>
      <c r="I2005" s="2">
        <f t="shared" si="284"/>
        <v>58.632721360312949</v>
      </c>
    </row>
    <row r="2006" spans="1:9" ht="13.5" x14ac:dyDescent="0.25">
      <c r="A2006" s="3">
        <f>TITRES_STAT!B2009</f>
        <v>45225</v>
      </c>
      <c r="B2006" s="5">
        <f>TITRES_STAT!D2009</f>
        <v>4.8</v>
      </c>
      <c r="C2006" s="2">
        <f t="shared" si="279"/>
        <v>0.20000000000000018</v>
      </c>
      <c r="D2006" s="2">
        <f t="shared" si="280"/>
        <v>0.20000000000000018</v>
      </c>
      <c r="E2006" s="2">
        <f t="shared" si="281"/>
        <v>0</v>
      </c>
      <c r="F2006" s="2">
        <f t="shared" si="282"/>
        <v>5.4151963286053303E-2</v>
      </c>
      <c r="G2006" s="2">
        <f t="shared" si="282"/>
        <v>2.8126926270088566E-2</v>
      </c>
      <c r="H2006" s="2">
        <f t="shared" si="283"/>
        <v>1.925271277993889</v>
      </c>
      <c r="I2006" s="2">
        <f t="shared" si="284"/>
        <v>65.815136273932637</v>
      </c>
    </row>
    <row r="2007" spans="1:9" ht="13.5" x14ac:dyDescent="0.25">
      <c r="A2007" s="3">
        <f>TITRES_STAT!B2010</f>
        <v>45226</v>
      </c>
      <c r="B2007" s="5">
        <f>TITRES_STAT!D2010</f>
        <v>4.8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5.0283965908478064E-2</v>
      </c>
      <c r="G2007" s="2">
        <f t="shared" si="282"/>
        <v>2.6117860107939383E-2</v>
      </c>
      <c r="H2007" s="2">
        <f t="shared" si="283"/>
        <v>1.9252712779938888</v>
      </c>
      <c r="I2007" s="2">
        <f t="shared" si="284"/>
        <v>65.815136273932637</v>
      </c>
    </row>
    <row r="2008" spans="1:9" ht="13.5" x14ac:dyDescent="0.25">
      <c r="A2008" s="3">
        <f>TITRES_STAT!B2011</f>
        <v>45229</v>
      </c>
      <c r="B2008" s="5">
        <f>TITRES_STAT!D2011</f>
        <v>4.8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4.6692254057872487E-2</v>
      </c>
      <c r="G2008" s="2">
        <f t="shared" si="282"/>
        <v>2.4252298671657995E-2</v>
      </c>
      <c r="H2008" s="2">
        <f t="shared" si="283"/>
        <v>1.9252712779938892</v>
      </c>
      <c r="I2008" s="2">
        <f t="shared" si="284"/>
        <v>65.815136273932637</v>
      </c>
    </row>
    <row r="2009" spans="1:9" ht="13.5" x14ac:dyDescent="0.25">
      <c r="A2009" s="3">
        <f>TITRES_STAT!B2012</f>
        <v>45230</v>
      </c>
      <c r="B2009" s="5">
        <f>TITRES_STAT!D2012</f>
        <v>4.5999999999999996</v>
      </c>
      <c r="C2009" s="2">
        <f t="shared" si="279"/>
        <v>-0.20000000000000018</v>
      </c>
      <c r="D2009" s="2">
        <f t="shared" si="280"/>
        <v>0</v>
      </c>
      <c r="E2009" s="2">
        <f t="shared" si="281"/>
        <v>0.20000000000000018</v>
      </c>
      <c r="F2009" s="2">
        <f t="shared" si="282"/>
        <v>4.3357093053738742E-2</v>
      </c>
      <c r="G2009" s="2">
        <f t="shared" si="282"/>
        <v>3.6805705909396726E-2</v>
      </c>
      <c r="H2009" s="2">
        <f t="shared" si="283"/>
        <v>1.1779992254589364</v>
      </c>
      <c r="I2009" s="2">
        <f t="shared" si="284"/>
        <v>54.086301394837037</v>
      </c>
    </row>
    <row r="2010" spans="1:9" ht="13.5" x14ac:dyDescent="0.25">
      <c r="A2010" s="3">
        <f>TITRES_STAT!B2013</f>
        <v>45231</v>
      </c>
      <c r="B2010" s="5">
        <f>TITRES_STAT!D2013</f>
        <v>4.41</v>
      </c>
      <c r="C2010" s="2">
        <f t="shared" si="279"/>
        <v>-0.1899999999999995</v>
      </c>
      <c r="D2010" s="2">
        <f t="shared" si="280"/>
        <v>0</v>
      </c>
      <c r="E2010" s="2">
        <f t="shared" si="281"/>
        <v>0.1899999999999995</v>
      </c>
      <c r="F2010" s="2">
        <f t="shared" si="282"/>
        <v>4.0260157835614548E-2</v>
      </c>
      <c r="G2010" s="2">
        <f t="shared" si="282"/>
        <v>4.7748155487296925E-2</v>
      </c>
      <c r="H2010" s="2">
        <f t="shared" si="283"/>
        <v>0.84317723741863682</v>
      </c>
      <c r="I2010" s="2">
        <f t="shared" si="284"/>
        <v>45.745857766749744</v>
      </c>
    </row>
    <row r="2011" spans="1:9" ht="13.5" x14ac:dyDescent="0.25">
      <c r="A2011" s="3">
        <f>TITRES_STAT!B2014</f>
        <v>45232</v>
      </c>
      <c r="B2011" s="5">
        <f>TITRES_STAT!D2014</f>
        <v>4.5199999999999996</v>
      </c>
      <c r="C2011" s="2">
        <f t="shared" si="279"/>
        <v>0.10999999999999943</v>
      </c>
      <c r="D2011" s="2">
        <f t="shared" si="280"/>
        <v>0.10999999999999943</v>
      </c>
      <c r="E2011" s="2">
        <f t="shared" si="281"/>
        <v>0</v>
      </c>
      <c r="F2011" s="2">
        <f t="shared" si="282"/>
        <v>4.5241575133070609E-2</v>
      </c>
      <c r="G2011" s="2">
        <f t="shared" si="282"/>
        <v>4.4337572952490002E-2</v>
      </c>
      <c r="H2011" s="2">
        <f t="shared" si="283"/>
        <v>1.0203890768118791</v>
      </c>
      <c r="I2011" s="2">
        <f t="shared" si="284"/>
        <v>50.504582930235713</v>
      </c>
    </row>
    <row r="2012" spans="1:9" ht="13.5" x14ac:dyDescent="0.25">
      <c r="A2012" s="3">
        <f>TITRES_STAT!B2015</f>
        <v>45233</v>
      </c>
      <c r="B2012" s="5">
        <f>TITRES_STAT!D2015</f>
        <v>4.5199999999999996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4.2010034052136991E-2</v>
      </c>
      <c r="G2012" s="2">
        <f t="shared" si="282"/>
        <v>4.1170603455883574E-2</v>
      </c>
      <c r="H2012" s="2">
        <f t="shared" si="283"/>
        <v>1.0203890768118788</v>
      </c>
      <c r="I2012" s="2">
        <f t="shared" si="284"/>
        <v>50.504582930235699</v>
      </c>
    </row>
    <row r="2013" spans="1:9" ht="13.5" x14ac:dyDescent="0.25">
      <c r="A2013" s="3">
        <f>TITRES_STAT!B2016</f>
        <v>45236</v>
      </c>
      <c r="B2013" s="5">
        <f>TITRES_STAT!D2016</f>
        <v>4.5199999999999996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3.9009317334127207E-2</v>
      </c>
      <c r="G2013" s="2">
        <f t="shared" si="285"/>
        <v>3.822984606617761E-2</v>
      </c>
      <c r="H2013" s="2">
        <f t="shared" si="283"/>
        <v>1.0203890768118788</v>
      </c>
      <c r="I2013" s="2">
        <f t="shared" si="284"/>
        <v>50.504582930235699</v>
      </c>
    </row>
    <row r="2014" spans="1:9" ht="13.5" x14ac:dyDescent="0.25">
      <c r="A2014" s="3">
        <f>TITRES_STAT!B2017</f>
        <v>45237</v>
      </c>
      <c r="B2014" s="5">
        <f>TITRES_STAT!D2017</f>
        <v>4.3499999999999996</v>
      </c>
      <c r="C2014" s="2">
        <f t="shared" si="279"/>
        <v>-0.16999999999999993</v>
      </c>
      <c r="D2014" s="2">
        <f t="shared" si="280"/>
        <v>0</v>
      </c>
      <c r="E2014" s="2">
        <f t="shared" si="281"/>
        <v>0.16999999999999993</v>
      </c>
      <c r="F2014" s="2">
        <f t="shared" si="285"/>
        <v>3.6222937524546694E-2</v>
      </c>
      <c r="G2014" s="2">
        <f t="shared" si="285"/>
        <v>4.764199991859349E-2</v>
      </c>
      <c r="H2014" s="2">
        <f t="shared" si="283"/>
        <v>0.7603152173804899</v>
      </c>
      <c r="I2014" s="2">
        <f t="shared" si="284"/>
        <v>43.191992540512629</v>
      </c>
    </row>
    <row r="2015" spans="1:9" ht="13.5" x14ac:dyDescent="0.25">
      <c r="A2015" s="3">
        <f>TITRES_STAT!B2018</f>
        <v>45238</v>
      </c>
      <c r="B2015" s="5">
        <f>TITRES_STAT!D2018</f>
        <v>4.5</v>
      </c>
      <c r="C2015" s="2">
        <f t="shared" si="279"/>
        <v>0.15000000000000036</v>
      </c>
      <c r="D2015" s="2">
        <f t="shared" si="280"/>
        <v>0.15000000000000036</v>
      </c>
      <c r="E2015" s="2">
        <f t="shared" si="281"/>
        <v>0</v>
      </c>
      <c r="F2015" s="2">
        <f t="shared" si="285"/>
        <v>4.4349870558507663E-2</v>
      </c>
      <c r="G2015" s="2">
        <f t="shared" si="285"/>
        <v>4.4238999924408239E-2</v>
      </c>
      <c r="H2015" s="2">
        <f t="shared" si="283"/>
        <v>1.002506174061097</v>
      </c>
      <c r="I2015" s="2">
        <f t="shared" si="284"/>
        <v>50.062575938430555</v>
      </c>
    </row>
    <row r="2016" spans="1:9" ht="13.5" x14ac:dyDescent="0.25">
      <c r="A2016" s="3">
        <f>TITRES_STAT!B2019</f>
        <v>45239</v>
      </c>
      <c r="B2016" s="5">
        <f>TITRES_STAT!D2019</f>
        <v>4.5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4.1182022661471404E-2</v>
      </c>
      <c r="G2016" s="2">
        <f t="shared" si="285"/>
        <v>4.1079071358379078E-2</v>
      </c>
      <c r="H2016" s="2">
        <f t="shared" si="283"/>
        <v>1.002506174061097</v>
      </c>
      <c r="I2016" s="2">
        <f t="shared" si="284"/>
        <v>50.062575938430555</v>
      </c>
    </row>
    <row r="2017" spans="1:9" ht="13.5" x14ac:dyDescent="0.25">
      <c r="A2017" s="3">
        <f>TITRES_STAT!B2020</f>
        <v>45240</v>
      </c>
      <c r="B2017" s="5">
        <f>TITRES_STAT!D2020</f>
        <v>4.3600000000000003</v>
      </c>
      <c r="C2017" s="2">
        <f t="shared" si="279"/>
        <v>-0.13999999999999968</v>
      </c>
      <c r="D2017" s="2">
        <f t="shared" si="280"/>
        <v>0</v>
      </c>
      <c r="E2017" s="2">
        <f t="shared" si="281"/>
        <v>0.13999999999999968</v>
      </c>
      <c r="F2017" s="2">
        <f t="shared" si="285"/>
        <v>3.8240449614223446E-2</v>
      </c>
      <c r="G2017" s="2">
        <f t="shared" si="285"/>
        <v>4.8144851975637691E-2</v>
      </c>
      <c r="H2017" s="2">
        <f t="shared" si="283"/>
        <v>0.79427909828394361</v>
      </c>
      <c r="I2017" s="2">
        <f t="shared" si="284"/>
        <v>44.267310422531011</v>
      </c>
    </row>
    <row r="2018" spans="1:9" ht="13.5" x14ac:dyDescent="0.25">
      <c r="A2018" s="3">
        <f>TITRES_STAT!B2021</f>
        <v>45243</v>
      </c>
      <c r="B2018" s="5">
        <f>TITRES_STAT!D2021</f>
        <v>4.3600000000000003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3.5508988927493199E-2</v>
      </c>
      <c r="G2018" s="2">
        <f t="shared" si="285"/>
        <v>4.4705933977377856E-2</v>
      </c>
      <c r="H2018" s="2">
        <f t="shared" si="283"/>
        <v>0.79427909828394361</v>
      </c>
      <c r="I2018" s="2">
        <f t="shared" si="284"/>
        <v>44.267310422531011</v>
      </c>
    </row>
    <row r="2019" spans="1:9" ht="13.5" x14ac:dyDescent="0.25">
      <c r="A2019" s="3">
        <f>TITRES_STAT!B2022</f>
        <v>45244</v>
      </c>
      <c r="B2019" s="5">
        <f>TITRES_STAT!D2022</f>
        <v>4.3600000000000003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3.2972632575529397E-2</v>
      </c>
      <c r="G2019" s="2">
        <f t="shared" si="285"/>
        <v>4.1512652978993723E-2</v>
      </c>
      <c r="H2019" s="2">
        <f t="shared" si="283"/>
        <v>0.7942790982839435</v>
      </c>
      <c r="I2019" s="2">
        <f t="shared" si="284"/>
        <v>44.267310422531011</v>
      </c>
    </row>
    <row r="2020" spans="1:9" ht="13.5" x14ac:dyDescent="0.25">
      <c r="A2020" s="3">
        <f>TITRES_STAT!B2023</f>
        <v>45245</v>
      </c>
      <c r="B2020" s="5">
        <f>TITRES_STAT!D2023</f>
        <v>4.3600000000000003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3.0617444534420151E-2</v>
      </c>
      <c r="G2020" s="2">
        <f t="shared" si="285"/>
        <v>3.8547463480494169E-2</v>
      </c>
      <c r="H2020" s="2">
        <f t="shared" si="283"/>
        <v>0.7942790982839435</v>
      </c>
      <c r="I2020" s="2">
        <f t="shared" si="284"/>
        <v>44.267310422531011</v>
      </c>
    </row>
    <row r="2021" spans="1:9" ht="13.5" x14ac:dyDescent="0.25">
      <c r="A2021" s="3">
        <f>TITRES_STAT!B2024</f>
        <v>45246</v>
      </c>
      <c r="B2021" s="5">
        <f>TITRES_STAT!D2024</f>
        <v>4.5</v>
      </c>
      <c r="C2021" s="2">
        <f t="shared" si="279"/>
        <v>0.13999999999999968</v>
      </c>
      <c r="D2021" s="2">
        <f t="shared" si="280"/>
        <v>0.13999999999999968</v>
      </c>
      <c r="E2021" s="2">
        <f t="shared" si="281"/>
        <v>0</v>
      </c>
      <c r="F2021" s="2">
        <f t="shared" si="285"/>
        <v>3.8430484210532974E-2</v>
      </c>
      <c r="G2021" s="2">
        <f t="shared" si="285"/>
        <v>3.5794073231887442E-2</v>
      </c>
      <c r="H2021" s="2">
        <f t="shared" si="283"/>
        <v>1.0736549585057245</v>
      </c>
      <c r="I2021" s="2">
        <f t="shared" si="284"/>
        <v>51.775969483341633</v>
      </c>
    </row>
    <row r="2022" spans="1:9" ht="13.5" x14ac:dyDescent="0.25">
      <c r="A2022" s="3">
        <f>TITRES_STAT!B2025</f>
        <v>45247</v>
      </c>
      <c r="B2022" s="5">
        <f>TITRES_STAT!D2025</f>
        <v>4.3</v>
      </c>
      <c r="C2022" s="2">
        <f t="shared" si="279"/>
        <v>-0.20000000000000018</v>
      </c>
      <c r="D2022" s="2">
        <f t="shared" si="280"/>
        <v>0</v>
      </c>
      <c r="E2022" s="2">
        <f t="shared" si="281"/>
        <v>0.20000000000000018</v>
      </c>
      <c r="F2022" s="2">
        <f t="shared" si="285"/>
        <v>3.5685449624066334E-2</v>
      </c>
      <c r="G2022" s="2">
        <f t="shared" si="285"/>
        <v>4.7523068001038352E-2</v>
      </c>
      <c r="H2022" s="2">
        <f t="shared" si="283"/>
        <v>0.75090795112989395</v>
      </c>
      <c r="I2022" s="2">
        <f t="shared" si="284"/>
        <v>42.88677486702364</v>
      </c>
    </row>
    <row r="2023" spans="1:9" ht="13.5" x14ac:dyDescent="0.25">
      <c r="A2023" s="3">
        <f>TITRES_STAT!B2026</f>
        <v>45250</v>
      </c>
      <c r="B2023" s="5">
        <f>TITRES_STAT!D2026</f>
        <v>4.49</v>
      </c>
      <c r="C2023" s="2">
        <f t="shared" si="279"/>
        <v>0.19000000000000039</v>
      </c>
      <c r="D2023" s="2">
        <f t="shared" si="280"/>
        <v>0.19000000000000039</v>
      </c>
      <c r="E2023" s="2">
        <f t="shared" si="281"/>
        <v>0</v>
      </c>
      <c r="F2023" s="2">
        <f t="shared" si="285"/>
        <v>4.6707917508061629E-2</v>
      </c>
      <c r="G2023" s="2">
        <f t="shared" si="285"/>
        <v>4.4128563143821332E-2</v>
      </c>
      <c r="H2023" s="2">
        <f t="shared" si="283"/>
        <v>1.05845090300887</v>
      </c>
      <c r="I2023" s="2">
        <f t="shared" si="284"/>
        <v>51.419778895951112</v>
      </c>
    </row>
    <row r="2024" spans="1:9" ht="13.5" x14ac:dyDescent="0.25">
      <c r="A2024" s="3">
        <f>TITRES_STAT!B2027</f>
        <v>45251</v>
      </c>
      <c r="B2024" s="5">
        <f>TITRES_STAT!D2027</f>
        <v>4.49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4.3371637686057229E-2</v>
      </c>
      <c r="G2024" s="2">
        <f t="shared" si="285"/>
        <v>4.0976522919262667E-2</v>
      </c>
      <c r="H2024" s="2">
        <f t="shared" si="283"/>
        <v>1.05845090300887</v>
      </c>
      <c r="I2024" s="2">
        <f t="shared" si="284"/>
        <v>51.419778895951112</v>
      </c>
    </row>
    <row r="2025" spans="1:9" ht="13.5" x14ac:dyDescent="0.25">
      <c r="A2025" s="3">
        <f>TITRES_STAT!B2028</f>
        <v>45252</v>
      </c>
      <c r="B2025" s="5">
        <f>TITRES_STAT!D2028</f>
        <v>4.29</v>
      </c>
      <c r="C2025" s="2">
        <f t="shared" si="279"/>
        <v>-0.20000000000000018</v>
      </c>
      <c r="D2025" s="2">
        <f t="shared" si="280"/>
        <v>0</v>
      </c>
      <c r="E2025" s="2">
        <f t="shared" si="281"/>
        <v>0.20000000000000018</v>
      </c>
      <c r="F2025" s="2">
        <f t="shared" si="285"/>
        <v>4.0273663565624569E-2</v>
      </c>
      <c r="G2025" s="2">
        <f t="shared" si="285"/>
        <v>5.2335342710743915E-2</v>
      </c>
      <c r="H2025" s="2">
        <f t="shared" si="283"/>
        <v>0.7695309035849075</v>
      </c>
      <c r="I2025" s="2">
        <f t="shared" si="284"/>
        <v>43.487847656455635</v>
      </c>
    </row>
    <row r="2026" spans="1:9" ht="13.5" x14ac:dyDescent="0.25">
      <c r="A2026" s="3">
        <f>TITRES_STAT!B2029</f>
        <v>45253</v>
      </c>
      <c r="B2026" s="5">
        <f>TITRES_STAT!D2029</f>
        <v>4.17</v>
      </c>
      <c r="C2026" s="2">
        <f t="shared" si="279"/>
        <v>-0.12000000000000011</v>
      </c>
      <c r="D2026" s="2">
        <f t="shared" si="280"/>
        <v>0</v>
      </c>
      <c r="E2026" s="2">
        <f t="shared" si="281"/>
        <v>0.12000000000000011</v>
      </c>
      <c r="F2026" s="2">
        <f t="shared" si="285"/>
        <v>3.7396973310937102E-2</v>
      </c>
      <c r="G2026" s="2">
        <f t="shared" si="285"/>
        <v>5.7168532517119355E-2</v>
      </c>
      <c r="H2026" s="2">
        <f t="shared" si="283"/>
        <v>0.65415310948795868</v>
      </c>
      <c r="I2026" s="2">
        <f t="shared" si="284"/>
        <v>39.546104029659688</v>
      </c>
    </row>
    <row r="2027" spans="1:9" ht="13.5" x14ac:dyDescent="0.25">
      <c r="A2027" s="3">
        <f>TITRES_STAT!B2030</f>
        <v>45254</v>
      </c>
      <c r="B2027" s="5">
        <f>TITRES_STAT!D2030</f>
        <v>4.3</v>
      </c>
      <c r="C2027" s="2">
        <f t="shared" si="279"/>
        <v>0.12999999999999989</v>
      </c>
      <c r="D2027" s="2">
        <f t="shared" si="280"/>
        <v>0.12999999999999989</v>
      </c>
      <c r="E2027" s="2">
        <f t="shared" si="281"/>
        <v>0</v>
      </c>
      <c r="F2027" s="2">
        <f t="shared" si="285"/>
        <v>4.4011475217298722E-2</v>
      </c>
      <c r="G2027" s="2">
        <f t="shared" si="285"/>
        <v>5.3085065908753684E-2</v>
      </c>
      <c r="H2027" s="2">
        <f t="shared" si="283"/>
        <v>0.82907451396874432</v>
      </c>
      <c r="I2027" s="2">
        <f t="shared" si="284"/>
        <v>45.327541750598783</v>
      </c>
    </row>
    <row r="2028" spans="1:9" ht="13.5" x14ac:dyDescent="0.25">
      <c r="A2028" s="3">
        <f>TITRES_STAT!B2031</f>
        <v>45257</v>
      </c>
      <c r="B2028" s="5">
        <f>TITRES_STAT!D2031</f>
        <v>4.3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4.0867798416063097E-2</v>
      </c>
      <c r="G2028" s="2">
        <f t="shared" si="285"/>
        <v>4.9293275486699852E-2</v>
      </c>
      <c r="H2028" s="2">
        <f t="shared" si="283"/>
        <v>0.82907451396874432</v>
      </c>
      <c r="I2028" s="2">
        <f t="shared" si="284"/>
        <v>45.327541750598783</v>
      </c>
    </row>
    <row r="2029" spans="1:9" ht="13.5" x14ac:dyDescent="0.25">
      <c r="A2029" s="3">
        <f>TITRES_STAT!B2032</f>
        <v>45258</v>
      </c>
      <c r="B2029" s="5">
        <f>TITRES_STAT!D2032</f>
        <v>4.3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3.7948669957772872E-2</v>
      </c>
      <c r="G2029" s="2">
        <f t="shared" si="286"/>
        <v>4.577232723764986E-2</v>
      </c>
      <c r="H2029" s="2">
        <f t="shared" si="283"/>
        <v>0.82907451396874432</v>
      </c>
      <c r="I2029" s="2">
        <f t="shared" si="284"/>
        <v>45.327541750598783</v>
      </c>
    </row>
    <row r="2030" spans="1:9" ht="13.5" x14ac:dyDescent="0.25">
      <c r="A2030" s="3">
        <f>TITRES_STAT!B2033</f>
        <v>45259</v>
      </c>
      <c r="B2030" s="5">
        <f>TITRES_STAT!D2033</f>
        <v>4.3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3.5238050675074808E-2</v>
      </c>
      <c r="G2030" s="2">
        <f t="shared" si="286"/>
        <v>4.2502875292103441E-2</v>
      </c>
      <c r="H2030" s="2">
        <f t="shared" si="283"/>
        <v>0.82907451396874421</v>
      </c>
      <c r="I2030" s="2">
        <f t="shared" si="284"/>
        <v>45.327541750598783</v>
      </c>
    </row>
    <row r="2031" spans="1:9" ht="13.5" x14ac:dyDescent="0.25">
      <c r="A2031" s="3">
        <f>TITRES_STAT!B2034</f>
        <v>45260</v>
      </c>
      <c r="B2031" s="5">
        <f>TITRES_STAT!D2034</f>
        <v>4.3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3.2721047055426604E-2</v>
      </c>
      <c r="G2031" s="2">
        <f t="shared" si="286"/>
        <v>3.9466955628381768E-2</v>
      </c>
      <c r="H2031" s="2">
        <f t="shared" si="283"/>
        <v>0.8290745139687441</v>
      </c>
      <c r="I2031" s="2">
        <f t="shared" si="284"/>
        <v>45.327541750598776</v>
      </c>
    </row>
    <row r="2032" spans="1:9" ht="13.5" x14ac:dyDescent="0.25">
      <c r="A2032" s="3">
        <f>TITRES_STAT!B2035</f>
        <v>45261</v>
      </c>
      <c r="B2032" s="5">
        <f>TITRES_STAT!D2035</f>
        <v>4.3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3.0383829408610417E-2</v>
      </c>
      <c r="G2032" s="2">
        <f t="shared" si="286"/>
        <v>3.6647887369211644E-2</v>
      </c>
      <c r="H2032" s="2">
        <f t="shared" si="283"/>
        <v>0.82907451396874399</v>
      </c>
      <c r="I2032" s="2">
        <f t="shared" si="284"/>
        <v>45.327541750598769</v>
      </c>
    </row>
    <row r="2033" spans="1:9" ht="13.5" x14ac:dyDescent="0.25">
      <c r="A2033" s="3">
        <f>TITRES_STAT!B2036</f>
        <v>45264</v>
      </c>
      <c r="B2033" s="5">
        <f>TITRES_STAT!D2036</f>
        <v>4.3099999999999996</v>
      </c>
      <c r="C2033" s="2">
        <f t="shared" si="279"/>
        <v>9.9999999999997868E-3</v>
      </c>
      <c r="D2033" s="2">
        <f t="shared" si="280"/>
        <v>9.9999999999997868E-3</v>
      </c>
      <c r="E2033" s="2">
        <f t="shared" si="281"/>
        <v>0</v>
      </c>
      <c r="F2033" s="2">
        <f t="shared" si="286"/>
        <v>2.8927841593709657E-2</v>
      </c>
      <c r="G2033" s="2">
        <f t="shared" si="286"/>
        <v>3.4030181128553667E-2</v>
      </c>
      <c r="H2033" s="2">
        <f t="shared" si="283"/>
        <v>0.85006428512474785</v>
      </c>
      <c r="I2033" s="2">
        <f t="shared" si="284"/>
        <v>45.947824189656686</v>
      </c>
    </row>
    <row r="2034" spans="1:9" ht="13.5" x14ac:dyDescent="0.25">
      <c r="A2034" s="3">
        <f>TITRES_STAT!B2037</f>
        <v>45265</v>
      </c>
      <c r="B2034" s="5">
        <f>TITRES_STAT!D2037</f>
        <v>4.5</v>
      </c>
      <c r="C2034" s="2">
        <f t="shared" si="279"/>
        <v>0.19000000000000039</v>
      </c>
      <c r="D2034" s="2">
        <f t="shared" si="280"/>
        <v>0.19000000000000039</v>
      </c>
      <c r="E2034" s="2">
        <f t="shared" si="281"/>
        <v>0</v>
      </c>
      <c r="F2034" s="2">
        <f t="shared" si="286"/>
        <v>4.0432995765587565E-2</v>
      </c>
      <c r="G2034" s="2">
        <f t="shared" si="286"/>
        <v>3.1599453905085548E-2</v>
      </c>
      <c r="H2034" s="2">
        <f t="shared" si="283"/>
        <v>1.2795472949322193</v>
      </c>
      <c r="I2034" s="2">
        <f t="shared" si="284"/>
        <v>56.131640601484676</v>
      </c>
    </row>
    <row r="2035" spans="1:9" ht="13.5" x14ac:dyDescent="0.25">
      <c r="A2035" s="3">
        <f>TITRES_STAT!B2038</f>
        <v>45266</v>
      </c>
      <c r="B2035" s="5">
        <f>TITRES_STAT!D2038</f>
        <v>4.5199999999999996</v>
      </c>
      <c r="C2035" s="2">
        <f t="shared" si="279"/>
        <v>1.9999999999999574E-2</v>
      </c>
      <c r="D2035" s="2">
        <f t="shared" si="280"/>
        <v>1.9999999999999574E-2</v>
      </c>
      <c r="E2035" s="2">
        <f t="shared" si="281"/>
        <v>0</v>
      </c>
      <c r="F2035" s="2">
        <f t="shared" si="286"/>
        <v>3.8973496068045566E-2</v>
      </c>
      <c r="G2035" s="2">
        <f t="shared" si="286"/>
        <v>2.9342350054722296E-2</v>
      </c>
      <c r="H2035" s="2">
        <f t="shared" si="283"/>
        <v>1.3282336280278018</v>
      </c>
      <c r="I2035" s="2">
        <f t="shared" si="284"/>
        <v>57.048983918032349</v>
      </c>
    </row>
    <row r="2036" spans="1:9" ht="13.5" x14ac:dyDescent="0.25">
      <c r="A2036" s="3">
        <f>TITRES_STAT!B2039</f>
        <v>45267</v>
      </c>
      <c r="B2036" s="5">
        <f>TITRES_STAT!D2039</f>
        <v>4.72</v>
      </c>
      <c r="C2036" s="2">
        <f t="shared" si="279"/>
        <v>0.20000000000000018</v>
      </c>
      <c r="D2036" s="2">
        <f t="shared" si="280"/>
        <v>0.20000000000000018</v>
      </c>
      <c r="E2036" s="2">
        <f t="shared" si="281"/>
        <v>0</v>
      </c>
      <c r="F2036" s="2">
        <f t="shared" si="286"/>
        <v>5.0475389206042325E-2</v>
      </c>
      <c r="G2036" s="2">
        <f t="shared" si="286"/>
        <v>2.7246467907956418E-2</v>
      </c>
      <c r="H2036" s="2">
        <f t="shared" si="283"/>
        <v>1.8525479844417807</v>
      </c>
      <c r="I2036" s="2">
        <f t="shared" si="284"/>
        <v>64.943622142233949</v>
      </c>
    </row>
    <row r="2037" spans="1:9" ht="13.5" x14ac:dyDescent="0.25">
      <c r="A2037" s="3">
        <f>TITRES_STAT!B2040</f>
        <v>45268</v>
      </c>
      <c r="B2037" s="5">
        <f>TITRES_STAT!D2040</f>
        <v>4.72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4.6870004262753583E-2</v>
      </c>
      <c r="G2037" s="2">
        <f t="shared" si="286"/>
        <v>2.5300291628816675E-2</v>
      </c>
      <c r="H2037" s="2">
        <f t="shared" si="283"/>
        <v>1.8525479844417805</v>
      </c>
      <c r="I2037" s="2">
        <f t="shared" si="284"/>
        <v>64.943622142233949</v>
      </c>
    </row>
    <row r="2038" spans="1:9" ht="13.5" x14ac:dyDescent="0.25">
      <c r="A2038" s="3">
        <f>TITRES_STAT!B2041</f>
        <v>45271</v>
      </c>
      <c r="B2038" s="5">
        <f>TITRES_STAT!D2041</f>
        <v>4.6900000000000004</v>
      </c>
      <c r="C2038" s="2">
        <f t="shared" si="279"/>
        <v>-2.9999999999999361E-2</v>
      </c>
      <c r="D2038" s="2">
        <f t="shared" si="280"/>
        <v>0</v>
      </c>
      <c r="E2038" s="2">
        <f t="shared" si="281"/>
        <v>2.9999999999999361E-2</v>
      </c>
      <c r="F2038" s="2">
        <f t="shared" si="286"/>
        <v>4.352214681541404E-2</v>
      </c>
      <c r="G2038" s="2">
        <f t="shared" si="286"/>
        <v>2.5635985083901153E-2</v>
      </c>
      <c r="H2038" s="2">
        <f t="shared" si="283"/>
        <v>1.6976974621016225</v>
      </c>
      <c r="I2038" s="2">
        <f t="shared" si="284"/>
        <v>62.931351122636379</v>
      </c>
    </row>
    <row r="2039" spans="1:9" ht="13.5" x14ac:dyDescent="0.25">
      <c r="A2039" s="3">
        <f>TITRES_STAT!B2042</f>
        <v>45272</v>
      </c>
      <c r="B2039" s="5">
        <f>TITRES_STAT!D2042</f>
        <v>4.6900000000000004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4.0413422042884464E-2</v>
      </c>
      <c r="G2039" s="2">
        <f t="shared" si="286"/>
        <v>2.3804843292193928E-2</v>
      </c>
      <c r="H2039" s="2">
        <f t="shared" si="283"/>
        <v>1.6976974621016225</v>
      </c>
      <c r="I2039" s="2">
        <f t="shared" si="284"/>
        <v>62.931351122636379</v>
      </c>
    </row>
    <row r="2040" spans="1:9" ht="13.5" x14ac:dyDescent="0.25">
      <c r="A2040" s="3">
        <f>TITRES_STAT!B2043</f>
        <v>45273</v>
      </c>
      <c r="B2040" s="5">
        <f>TITRES_STAT!D2043</f>
        <v>4.6900000000000004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3.752674903982129E-2</v>
      </c>
      <c r="G2040" s="2">
        <f t="shared" si="286"/>
        <v>2.2104497342751502E-2</v>
      </c>
      <c r="H2040" s="2">
        <f t="shared" si="283"/>
        <v>1.6976974621016228</v>
      </c>
      <c r="I2040" s="2">
        <f t="shared" si="284"/>
        <v>62.931351122636379</v>
      </c>
    </row>
    <row r="2041" spans="1:9" ht="13.5" x14ac:dyDescent="0.25">
      <c r="A2041" s="3">
        <f>TITRES_STAT!B2044</f>
        <v>45274</v>
      </c>
      <c r="B2041" s="5">
        <f>TITRES_STAT!D2044</f>
        <v>4.68</v>
      </c>
      <c r="C2041" s="2">
        <f t="shared" si="279"/>
        <v>-1.0000000000000675E-2</v>
      </c>
      <c r="D2041" s="2">
        <f t="shared" si="280"/>
        <v>0</v>
      </c>
      <c r="E2041" s="2">
        <f t="shared" si="281"/>
        <v>1.0000000000000675E-2</v>
      </c>
      <c r="F2041" s="2">
        <f t="shared" si="286"/>
        <v>3.4846266965548343E-2</v>
      </c>
      <c r="G2041" s="2">
        <f t="shared" si="286"/>
        <v>2.1239890389697872E-2</v>
      </c>
      <c r="H2041" s="2">
        <f t="shared" si="283"/>
        <v>1.6406048395828852</v>
      </c>
      <c r="I2041" s="2">
        <f t="shared" si="284"/>
        <v>62.129888387315013</v>
      </c>
    </row>
    <row r="2042" spans="1:9" ht="13.5" x14ac:dyDescent="0.25">
      <c r="A2042" s="3">
        <f>TITRES_STAT!B2045</f>
        <v>45275</v>
      </c>
      <c r="B2042" s="5">
        <f>TITRES_STAT!D2045</f>
        <v>4.68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3.2357247896580607E-2</v>
      </c>
      <c r="G2042" s="2">
        <f t="shared" si="286"/>
        <v>1.9722755361862309E-2</v>
      </c>
      <c r="H2042" s="2">
        <f t="shared" si="283"/>
        <v>1.6406048395828854</v>
      </c>
      <c r="I2042" s="2">
        <f t="shared" si="284"/>
        <v>62.12988838731502</v>
      </c>
    </row>
    <row r="2043" spans="1:9" ht="13.5" x14ac:dyDescent="0.25">
      <c r="A2043" s="3">
        <f>TITRES_STAT!B2046</f>
        <v>45278</v>
      </c>
      <c r="B2043" s="5">
        <f>TITRES_STAT!D2046</f>
        <v>4.47</v>
      </c>
      <c r="C2043" s="2">
        <f t="shared" si="279"/>
        <v>-0.20999999999999996</v>
      </c>
      <c r="D2043" s="2">
        <f t="shared" si="280"/>
        <v>0</v>
      </c>
      <c r="E2043" s="2">
        <f t="shared" si="281"/>
        <v>0.20999999999999996</v>
      </c>
      <c r="F2043" s="2">
        <f t="shared" si="286"/>
        <v>3.0046015903967709E-2</v>
      </c>
      <c r="G2043" s="2">
        <f t="shared" si="286"/>
        <v>3.3313987121729283E-2</v>
      </c>
      <c r="H2043" s="2">
        <f t="shared" si="283"/>
        <v>0.90190392984723178</v>
      </c>
      <c r="I2043" s="2">
        <f t="shared" si="284"/>
        <v>47.421108694994714</v>
      </c>
    </row>
    <row r="2044" spans="1:9" ht="13.5" x14ac:dyDescent="0.25">
      <c r="A2044" s="3">
        <f>TITRES_STAT!B2047</f>
        <v>45279</v>
      </c>
      <c r="B2044" s="5">
        <f>TITRES_STAT!D2047</f>
        <v>4.2699999999999996</v>
      </c>
      <c r="C2044" s="2">
        <f t="shared" si="279"/>
        <v>-0.20000000000000018</v>
      </c>
      <c r="D2044" s="2">
        <f t="shared" si="280"/>
        <v>0</v>
      </c>
      <c r="E2044" s="2">
        <f t="shared" si="281"/>
        <v>0.20000000000000018</v>
      </c>
      <c r="F2044" s="2">
        <f t="shared" si="286"/>
        <v>2.7899871910827156E-2</v>
      </c>
      <c r="G2044" s="2">
        <f t="shared" si="286"/>
        <v>4.5220130898748635E-2</v>
      </c>
      <c r="H2044" s="2">
        <f t="shared" si="283"/>
        <v>0.61697901700676461</v>
      </c>
      <c r="I2044" s="2">
        <f t="shared" si="284"/>
        <v>38.156278499449662</v>
      </c>
    </row>
    <row r="2045" spans="1:9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2.5907023917196646E-2</v>
      </c>
      <c r="G2045" s="2">
        <f t="shared" si="287"/>
        <v>4.1990121548838022E-2</v>
      </c>
      <c r="H2045" s="2">
        <f t="shared" si="283"/>
        <v>0.61697901700676461</v>
      </c>
      <c r="I2045" s="2">
        <f t="shared" si="284"/>
        <v>38.156278499449662</v>
      </c>
    </row>
    <row r="2046" spans="1:9" ht="13.5" x14ac:dyDescent="0.25">
      <c r="A2046" s="3">
        <f>TITRES_STAT!B2049</f>
        <v>45281</v>
      </c>
      <c r="B2046" s="5">
        <f>TITRES_STAT!D2049</f>
        <v>4.28</v>
      </c>
      <c r="C2046" s="2">
        <f t="shared" si="279"/>
        <v>1.0000000000000675E-2</v>
      </c>
      <c r="D2046" s="2">
        <f t="shared" si="280"/>
        <v>1.0000000000000675E-2</v>
      </c>
      <c r="E2046" s="2">
        <f t="shared" si="281"/>
        <v>0</v>
      </c>
      <c r="F2046" s="2">
        <f t="shared" si="287"/>
        <v>2.4770807923111222E-2</v>
      </c>
      <c r="G2046" s="2">
        <f t="shared" si="287"/>
        <v>3.8990827152492455E-2</v>
      </c>
      <c r="H2046" s="2">
        <f t="shared" si="283"/>
        <v>0.63529834404982022</v>
      </c>
      <c r="I2046" s="2">
        <f t="shared" si="284"/>
        <v>38.849078907308282</v>
      </c>
    </row>
    <row r="2047" spans="1:9" ht="13.5" x14ac:dyDescent="0.25">
      <c r="A2047" s="3">
        <f>TITRES_STAT!B2050</f>
        <v>45282</v>
      </c>
      <c r="B2047" s="5">
        <f>TITRES_STAT!D2050</f>
        <v>4.28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2.3001464500031849E-2</v>
      </c>
      <c r="G2047" s="2">
        <f t="shared" si="287"/>
        <v>3.6205768070171562E-2</v>
      </c>
      <c r="H2047" s="2">
        <f t="shared" si="283"/>
        <v>0.63529834404982022</v>
      </c>
      <c r="I2047" s="2">
        <f t="shared" si="284"/>
        <v>38.849078907308282</v>
      </c>
    </row>
    <row r="2048" spans="1:9" ht="13.5" x14ac:dyDescent="0.25">
      <c r="A2048" s="3">
        <f>TITRES_STAT!B2051</f>
        <v>45285</v>
      </c>
      <c r="B2048" s="5">
        <f>TITRES_STAT!D2051</f>
        <v>4.47</v>
      </c>
      <c r="C2048" s="2">
        <f t="shared" si="279"/>
        <v>0.1899999999999995</v>
      </c>
      <c r="D2048" s="2">
        <f t="shared" si="280"/>
        <v>0.1899999999999995</v>
      </c>
      <c r="E2048" s="2">
        <f t="shared" si="281"/>
        <v>0</v>
      </c>
      <c r="F2048" s="2">
        <f t="shared" si="287"/>
        <v>3.4929931321458108E-2</v>
      </c>
      <c r="G2048" s="2">
        <f t="shared" si="287"/>
        <v>3.3619641779445021E-2</v>
      </c>
      <c r="H2048" s="2">
        <f t="shared" si="283"/>
        <v>1.0389739293062366</v>
      </c>
      <c r="I2048" s="2">
        <f t="shared" si="284"/>
        <v>50.955724071457297</v>
      </c>
    </row>
    <row r="2049" spans="1:9" ht="13.5" x14ac:dyDescent="0.25">
      <c r="A2049" s="3">
        <f>TITRES_STAT!B2052</f>
        <v>45286</v>
      </c>
      <c r="B2049" s="5">
        <f>TITRES_STAT!D2052</f>
        <v>4.54</v>
      </c>
      <c r="C2049" s="2">
        <f t="shared" si="279"/>
        <v>7.0000000000000284E-2</v>
      </c>
      <c r="D2049" s="2">
        <f t="shared" si="280"/>
        <v>7.0000000000000284E-2</v>
      </c>
      <c r="E2049" s="2">
        <f t="shared" si="281"/>
        <v>0</v>
      </c>
      <c r="F2049" s="2">
        <f t="shared" si="287"/>
        <v>3.7434936227068269E-2</v>
      </c>
      <c r="G2049" s="2">
        <f t="shared" si="287"/>
        <v>3.1218238795198947E-2</v>
      </c>
      <c r="H2049" s="2">
        <f t="shared" si="283"/>
        <v>1.1991367121205245</v>
      </c>
      <c r="I2049" s="2">
        <f t="shared" si="284"/>
        <v>54.52761101715469</v>
      </c>
    </row>
    <row r="2050" spans="1:9" ht="13.5" x14ac:dyDescent="0.25">
      <c r="A2050" s="3">
        <f>TITRES_STAT!B2053</f>
        <v>45287</v>
      </c>
      <c r="B2050" s="5">
        <f>TITRES_STAT!D2053</f>
        <v>4.54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3.476101221084911E-2</v>
      </c>
      <c r="G2050" s="2">
        <f t="shared" si="287"/>
        <v>2.8988364595541879E-2</v>
      </c>
      <c r="H2050" s="2">
        <f t="shared" si="283"/>
        <v>1.1991367121205245</v>
      </c>
      <c r="I2050" s="2">
        <f t="shared" si="284"/>
        <v>54.52761101715469</v>
      </c>
    </row>
    <row r="2051" spans="1:9" ht="13.5" x14ac:dyDescent="0.25">
      <c r="A2051" s="3">
        <f>TITRES_STAT!B2054</f>
        <v>45288</v>
      </c>
      <c r="B2051" s="5">
        <f>TITRES_STAT!D2054</f>
        <v>4.54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3.2278082767217033E-2</v>
      </c>
      <c r="G2051" s="2">
        <f t="shared" si="287"/>
        <v>2.6917767124431745E-2</v>
      </c>
      <c r="H2051" s="2">
        <f t="shared" si="283"/>
        <v>1.1991367121205248</v>
      </c>
      <c r="I2051" s="2">
        <f t="shared" si="284"/>
        <v>54.52761101715469</v>
      </c>
    </row>
    <row r="2052" spans="1:9" ht="13.5" x14ac:dyDescent="0.25">
      <c r="A2052" s="3">
        <f>TITRES_STAT!B2055</f>
        <v>45289</v>
      </c>
      <c r="B2052" s="5">
        <f>TITRES_STAT!D2055</f>
        <v>4.54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2.9972505426701528E-2</v>
      </c>
      <c r="G2052" s="2">
        <f t="shared" si="287"/>
        <v>2.4995069472686621E-2</v>
      </c>
      <c r="H2052" s="2">
        <f t="shared" si="283"/>
        <v>1.1991367121205245</v>
      </c>
      <c r="I2052" s="2">
        <f t="shared" si="284"/>
        <v>54.52761101715469</v>
      </c>
    </row>
    <row r="2053" spans="1:9" ht="13.5" x14ac:dyDescent="0.25">
      <c r="A2053" s="3">
        <f>TITRES_STAT!B2056</f>
        <v>45293</v>
      </c>
      <c r="B2053" s="5">
        <f>TITRES_STAT!D2056</f>
        <v>4.49</v>
      </c>
      <c r="C2053" s="2">
        <f t="shared" si="288"/>
        <v>-4.9999999999999822E-2</v>
      </c>
      <c r="D2053" s="2">
        <f t="shared" si="289"/>
        <v>0</v>
      </c>
      <c r="E2053" s="2">
        <f t="shared" si="290"/>
        <v>4.9999999999999822E-2</v>
      </c>
      <c r="F2053" s="2">
        <f t="shared" si="287"/>
        <v>2.7831612181937134E-2</v>
      </c>
      <c r="G2053" s="2">
        <f t="shared" si="287"/>
        <v>2.6781135938923277E-2</v>
      </c>
      <c r="H2053" s="2">
        <f t="shared" si="283"/>
        <v>1.0392244841820586</v>
      </c>
      <c r="I2053" s="2">
        <f t="shared" si="284"/>
        <v>50.961750030129515</v>
      </c>
    </row>
    <row r="2054" spans="1:9" ht="13.5" x14ac:dyDescent="0.25">
      <c r="A2054" s="3">
        <f>TITRES_STAT!B2057</f>
        <v>45294</v>
      </c>
      <c r="B2054" s="5">
        <f>TITRES_STAT!D2057</f>
        <v>4.29</v>
      </c>
      <c r="C2054" s="2">
        <f t="shared" si="288"/>
        <v>-0.20000000000000018</v>
      </c>
      <c r="D2054" s="2">
        <f t="shared" si="289"/>
        <v>0</v>
      </c>
      <c r="E2054" s="2">
        <f t="shared" si="290"/>
        <v>0.20000000000000018</v>
      </c>
      <c r="F2054" s="2">
        <f t="shared" si="287"/>
        <v>2.5843639883227337E-2</v>
      </c>
      <c r="G2054" s="2">
        <f t="shared" si="287"/>
        <v>3.9153911943285914E-2</v>
      </c>
      <c r="H2054" s="2">
        <f t="shared" si="283"/>
        <v>0.66005256181455418</v>
      </c>
      <c r="I2054" s="2">
        <f t="shared" si="284"/>
        <v>39.76094353862328</v>
      </c>
    </row>
    <row r="2055" spans="1:9" ht="13.5" x14ac:dyDescent="0.25">
      <c r="A2055" s="3">
        <f>TITRES_STAT!B2058</f>
        <v>45295</v>
      </c>
      <c r="B2055" s="5">
        <f>TITRES_STAT!D2058</f>
        <v>4.29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2.3997665605853955E-2</v>
      </c>
      <c r="G2055" s="2">
        <f t="shared" si="287"/>
        <v>3.6357203947336922E-2</v>
      </c>
      <c r="H2055" s="2">
        <f t="shared" si="283"/>
        <v>0.66005256181455418</v>
      </c>
      <c r="I2055" s="2">
        <f t="shared" si="284"/>
        <v>39.76094353862328</v>
      </c>
    </row>
    <row r="2056" spans="1:9" ht="13.5" x14ac:dyDescent="0.25">
      <c r="A2056" s="3">
        <f>TITRES_STAT!B2059</f>
        <v>45296</v>
      </c>
      <c r="B2056" s="5">
        <f>TITRES_STAT!D2059</f>
        <v>4.29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2.2283546634007244E-2</v>
      </c>
      <c r="G2056" s="2">
        <f t="shared" si="287"/>
        <v>3.3760260808241425E-2</v>
      </c>
      <c r="H2056" s="2">
        <f t="shared" si="283"/>
        <v>0.66005256181455418</v>
      </c>
      <c r="I2056" s="2">
        <f t="shared" si="284"/>
        <v>39.76094353862328</v>
      </c>
    </row>
    <row r="2057" spans="1:9" ht="13.5" x14ac:dyDescent="0.25">
      <c r="A2057" s="3">
        <f>TITRES_STAT!B2060</f>
        <v>45299</v>
      </c>
      <c r="B2057" s="5">
        <f>TITRES_STAT!D2060</f>
        <v>4.29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2.0691864731578156E-2</v>
      </c>
      <c r="G2057" s="2">
        <f t="shared" si="287"/>
        <v>3.1348813607652751E-2</v>
      </c>
      <c r="H2057" s="2">
        <f t="shared" si="283"/>
        <v>0.66005256181455429</v>
      </c>
      <c r="I2057" s="2">
        <f t="shared" si="284"/>
        <v>39.76094353862328</v>
      </c>
    </row>
    <row r="2058" spans="1:9" ht="13.5" x14ac:dyDescent="0.25">
      <c r="A2058" s="3">
        <f>TITRES_STAT!B2061</f>
        <v>45300</v>
      </c>
      <c r="B2058" s="5">
        <f>TITRES_STAT!D2061</f>
        <v>4.29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1.9213874393608287E-2</v>
      </c>
      <c r="G2058" s="2">
        <f t="shared" si="287"/>
        <v>2.9109612635677552E-2</v>
      </c>
      <c r="H2058" s="2">
        <f t="shared" si="283"/>
        <v>0.66005256181455429</v>
      </c>
      <c r="I2058" s="2">
        <f t="shared" si="284"/>
        <v>39.76094353862328</v>
      </c>
    </row>
    <row r="2059" spans="1:9" ht="13.5" x14ac:dyDescent="0.25">
      <c r="A2059" s="3">
        <f>TITRES_STAT!B2062</f>
        <v>45301</v>
      </c>
      <c r="B2059" s="5">
        <f>TITRES_STAT!D2062</f>
        <v>4.29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1.7841454794064838E-2</v>
      </c>
      <c r="G2059" s="2">
        <f t="shared" si="287"/>
        <v>2.7030354590272011E-2</v>
      </c>
      <c r="H2059" s="2">
        <f t="shared" si="283"/>
        <v>0.66005256181455429</v>
      </c>
      <c r="I2059" s="2">
        <f t="shared" si="284"/>
        <v>39.76094353862328</v>
      </c>
    </row>
    <row r="2060" spans="1:9" ht="13.5" x14ac:dyDescent="0.25">
      <c r="A2060" s="3">
        <f>TITRES_STAT!B2063</f>
        <v>45302</v>
      </c>
      <c r="B2060" s="5">
        <f>TITRES_STAT!D2063</f>
        <v>4.29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1.6567065165917348E-2</v>
      </c>
      <c r="G2060" s="2">
        <f t="shared" si="287"/>
        <v>2.5099614976681152E-2</v>
      </c>
      <c r="H2060" s="2">
        <f t="shared" si="283"/>
        <v>0.66005256181455429</v>
      </c>
      <c r="I2060" s="2">
        <f t="shared" si="284"/>
        <v>39.76094353862328</v>
      </c>
    </row>
    <row r="2061" spans="1:9" ht="13.5" x14ac:dyDescent="0.25">
      <c r="A2061" s="3">
        <f>TITRES_STAT!B2064</f>
        <v>45303</v>
      </c>
      <c r="B2061" s="5">
        <f>TITRES_STAT!D2064</f>
        <v>4.29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1.5383703368351823E-2</v>
      </c>
      <c r="G2061" s="2">
        <f t="shared" si="291"/>
        <v>2.330678533548964E-2</v>
      </c>
      <c r="H2061" s="2">
        <f t="shared" si="283"/>
        <v>0.66005256181455429</v>
      </c>
      <c r="I2061" s="2">
        <f t="shared" si="284"/>
        <v>39.76094353862328</v>
      </c>
    </row>
    <row r="2062" spans="1:9" ht="13.5" x14ac:dyDescent="0.25">
      <c r="A2062" s="3">
        <f>TITRES_STAT!B2065</f>
        <v>45306</v>
      </c>
      <c r="B2062" s="5">
        <f>TITRES_STAT!D2065</f>
        <v>4.29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1.4284867413469552E-2</v>
      </c>
      <c r="G2062" s="2">
        <f t="shared" si="291"/>
        <v>2.1642014954383237E-2</v>
      </c>
      <c r="H2062" s="2">
        <f t="shared" si="283"/>
        <v>0.66005256181455441</v>
      </c>
      <c r="I2062" s="2">
        <f t="shared" si="284"/>
        <v>39.76094353862328</v>
      </c>
    </row>
    <row r="2063" spans="1:9" ht="13.5" x14ac:dyDescent="0.25">
      <c r="A2063" s="3">
        <f>TITRES_STAT!B2066</f>
        <v>45307</v>
      </c>
      <c r="B2063" s="5">
        <f>TITRES_STAT!D2066</f>
        <v>4.4000000000000004</v>
      </c>
      <c r="C2063" s="2">
        <f t="shared" si="288"/>
        <v>0.11000000000000032</v>
      </c>
      <c r="D2063" s="2">
        <f t="shared" si="289"/>
        <v>0.11000000000000032</v>
      </c>
      <c r="E2063" s="2">
        <f t="shared" si="290"/>
        <v>0</v>
      </c>
      <c r="F2063" s="2">
        <f t="shared" si="291"/>
        <v>2.1121662598221753E-2</v>
      </c>
      <c r="G2063" s="2">
        <f t="shared" si="291"/>
        <v>2.009615674335586E-2</v>
      </c>
      <c r="H2063" s="2">
        <f t="shared" si="283"/>
        <v>1.0510299490575452</v>
      </c>
      <c r="I2063" s="2">
        <f t="shared" si="284"/>
        <v>51.244007896642209</v>
      </c>
    </row>
    <row r="2064" spans="1:9" ht="13.5" x14ac:dyDescent="0.25">
      <c r="A2064" s="3">
        <f>TITRES_STAT!B2067</f>
        <v>45308</v>
      </c>
      <c r="B2064" s="5">
        <f>TITRES_STAT!D2067</f>
        <v>4.4000000000000004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1.9612972412634485E-2</v>
      </c>
      <c r="G2064" s="2">
        <f t="shared" si="291"/>
        <v>1.86607169759733E-2</v>
      </c>
      <c r="H2064" s="2">
        <f t="shared" si="283"/>
        <v>1.0510299490575452</v>
      </c>
      <c r="I2064" s="2">
        <f t="shared" si="284"/>
        <v>51.244007896642209</v>
      </c>
    </row>
    <row r="2065" spans="1:9" ht="13.5" x14ac:dyDescent="0.25">
      <c r="A2065" s="3">
        <f>TITRES_STAT!B2068</f>
        <v>45309</v>
      </c>
      <c r="B2065" s="5">
        <f>TITRES_STAT!D2068</f>
        <v>4.21</v>
      </c>
      <c r="C2065" s="2">
        <f t="shared" si="288"/>
        <v>-0.19000000000000039</v>
      </c>
      <c r="D2065" s="2">
        <f t="shared" si="289"/>
        <v>0</v>
      </c>
      <c r="E2065" s="2">
        <f t="shared" si="290"/>
        <v>0.19000000000000039</v>
      </c>
      <c r="F2065" s="2">
        <f t="shared" si="291"/>
        <v>1.8212045811732021E-2</v>
      </c>
      <c r="G2065" s="2">
        <f t="shared" si="291"/>
        <v>3.0899237191975237E-2</v>
      </c>
      <c r="H2065" s="2">
        <f t="shared" ref="H2065:H2128" si="292">F2065/G2065</f>
        <v>0.58940114600828486</v>
      </c>
      <c r="I2065" s="2">
        <f t="shared" ref="I2065:I2128" si="293">IF(G2065=0,100,100-(100/(1+H2065)))</f>
        <v>37.083221406285091</v>
      </c>
    </row>
    <row r="2066" spans="1:9" ht="13.5" x14ac:dyDescent="0.25">
      <c r="A2066" s="3">
        <f>TITRES_STAT!B2069</f>
        <v>45310</v>
      </c>
      <c r="B2066" s="5">
        <f>TITRES_STAT!D2069</f>
        <v>4.21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1.6911185396608304E-2</v>
      </c>
      <c r="G2066" s="2">
        <f t="shared" si="291"/>
        <v>2.8692148821119864E-2</v>
      </c>
      <c r="H2066" s="2">
        <f t="shared" si="292"/>
        <v>0.58940114600828475</v>
      </c>
      <c r="I2066" s="2">
        <f t="shared" si="293"/>
        <v>37.083221406285084</v>
      </c>
    </row>
    <row r="2067" spans="1:9" ht="13.5" x14ac:dyDescent="0.25">
      <c r="A2067" s="3">
        <f>TITRES_STAT!B2070</f>
        <v>45313</v>
      </c>
      <c r="B2067" s="5">
        <f>TITRES_STAT!D2070</f>
        <v>4.21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1.5703243582564853E-2</v>
      </c>
      <c r="G2067" s="2">
        <f t="shared" si="291"/>
        <v>2.66427096196113E-2</v>
      </c>
      <c r="H2067" s="2">
        <f t="shared" si="292"/>
        <v>0.58940114600828475</v>
      </c>
      <c r="I2067" s="2">
        <f t="shared" si="293"/>
        <v>37.083221406285084</v>
      </c>
    </row>
    <row r="2068" spans="1:9" ht="13.5" x14ac:dyDescent="0.25">
      <c r="A2068" s="3">
        <f>TITRES_STAT!B2071</f>
        <v>45314</v>
      </c>
      <c r="B2068" s="5">
        <f>TITRES_STAT!D2071</f>
        <v>4.21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1.4581583326667364E-2</v>
      </c>
      <c r="G2068" s="2">
        <f t="shared" si="291"/>
        <v>2.473965893249621E-2</v>
      </c>
      <c r="H2068" s="2">
        <f t="shared" si="292"/>
        <v>0.58940114600828475</v>
      </c>
      <c r="I2068" s="2">
        <f t="shared" si="293"/>
        <v>37.083221406285084</v>
      </c>
    </row>
    <row r="2069" spans="1:9" ht="13.5" x14ac:dyDescent="0.25">
      <c r="A2069" s="3">
        <f>TITRES_STAT!B2072</f>
        <v>45315</v>
      </c>
      <c r="B2069" s="5">
        <f>TITRES_STAT!D2072</f>
        <v>4.21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1.3540041660476839E-2</v>
      </c>
      <c r="G2069" s="2">
        <f t="shared" si="291"/>
        <v>2.2972540437317911E-2</v>
      </c>
      <c r="H2069" s="2">
        <f t="shared" si="292"/>
        <v>0.58940114600828475</v>
      </c>
      <c r="I2069" s="2">
        <f t="shared" si="293"/>
        <v>37.083221406285084</v>
      </c>
    </row>
    <row r="2070" spans="1:9" ht="13.5" x14ac:dyDescent="0.25">
      <c r="A2070" s="3">
        <f>TITRES_STAT!B2073</f>
        <v>45316</v>
      </c>
      <c r="B2070" s="5">
        <f>TITRES_STAT!D2073</f>
        <v>4.21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1.2572895827585636E-2</v>
      </c>
      <c r="G2070" s="2">
        <f t="shared" si="291"/>
        <v>2.1331644691795205E-2</v>
      </c>
      <c r="H2070" s="2">
        <f t="shared" si="292"/>
        <v>0.58940114600828464</v>
      </c>
      <c r="I2070" s="2">
        <f t="shared" si="293"/>
        <v>37.083221406285084</v>
      </c>
    </row>
    <row r="2071" spans="1:9" ht="13.5" x14ac:dyDescent="0.25">
      <c r="A2071" s="3">
        <f>TITRES_STAT!B2074</f>
        <v>45317</v>
      </c>
      <c r="B2071" s="5">
        <f>TITRES_STAT!D2074</f>
        <v>4.21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1.1674831839900947E-2</v>
      </c>
      <c r="G2071" s="2">
        <f t="shared" si="291"/>
        <v>1.9807955785238408E-2</v>
      </c>
      <c r="H2071" s="2">
        <f t="shared" si="292"/>
        <v>0.58940114600828453</v>
      </c>
      <c r="I2071" s="2">
        <f t="shared" si="293"/>
        <v>37.083221406285084</v>
      </c>
    </row>
    <row r="2072" spans="1:9" ht="13.5" x14ac:dyDescent="0.25">
      <c r="A2072" s="3">
        <f>TITRES_STAT!B2075</f>
        <v>45320</v>
      </c>
      <c r="B2072" s="5">
        <f>TITRES_STAT!D2075</f>
        <v>4.21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1.0840915279908022E-2</v>
      </c>
      <c r="G2072" s="2">
        <f t="shared" si="291"/>
        <v>1.8393101800578522E-2</v>
      </c>
      <c r="H2072" s="2">
        <f t="shared" si="292"/>
        <v>0.58940114600828453</v>
      </c>
      <c r="I2072" s="2">
        <f t="shared" si="293"/>
        <v>37.083221406285084</v>
      </c>
    </row>
    <row r="2073" spans="1:9" ht="13.5" x14ac:dyDescent="0.25">
      <c r="A2073" s="3">
        <f>TITRES_STAT!B2076</f>
        <v>45321</v>
      </c>
      <c r="B2073" s="5">
        <f>TITRES_STAT!D2076</f>
        <v>4.2699999999999996</v>
      </c>
      <c r="C2073" s="2">
        <f t="shared" si="288"/>
        <v>5.9999999999999609E-2</v>
      </c>
      <c r="D2073" s="2">
        <f t="shared" si="289"/>
        <v>5.9999999999999609E-2</v>
      </c>
      <c r="E2073" s="2">
        <f t="shared" si="290"/>
        <v>0</v>
      </c>
      <c r="F2073" s="2">
        <f t="shared" si="291"/>
        <v>1.4352278474200278E-2</v>
      </c>
      <c r="G2073" s="2">
        <f t="shared" si="291"/>
        <v>1.7079308814822912E-2</v>
      </c>
      <c r="H2073" s="2">
        <f t="shared" si="292"/>
        <v>0.84033134067721293</v>
      </c>
      <c r="I2073" s="2">
        <f t="shared" si="293"/>
        <v>45.661958914854118</v>
      </c>
    </row>
    <row r="2074" spans="1:9" ht="13.5" x14ac:dyDescent="0.25">
      <c r="A2074" s="3">
        <f>TITRES_STAT!B2077</f>
        <v>45322</v>
      </c>
      <c r="B2074" s="5">
        <f>TITRES_STAT!D2077</f>
        <v>4.4000000000000004</v>
      </c>
      <c r="C2074" s="2">
        <f t="shared" si="288"/>
        <v>0.13000000000000078</v>
      </c>
      <c r="D2074" s="2">
        <f t="shared" si="289"/>
        <v>0.13000000000000078</v>
      </c>
      <c r="E2074" s="2">
        <f t="shared" si="290"/>
        <v>0</v>
      </c>
      <c r="F2074" s="2">
        <f t="shared" si="291"/>
        <v>2.2612830011757457E-2</v>
      </c>
      <c r="G2074" s="2">
        <f t="shared" si="291"/>
        <v>1.5859358185192705E-2</v>
      </c>
      <c r="H2074" s="2">
        <f t="shared" si="292"/>
        <v>1.425835128238053</v>
      </c>
      <c r="I2074" s="2">
        <f t="shared" si="293"/>
        <v>58.777083060614849</v>
      </c>
    </row>
    <row r="2075" spans="1:9" ht="13.5" x14ac:dyDescent="0.25">
      <c r="A2075" s="3">
        <f>TITRES_STAT!B2078</f>
        <v>45323</v>
      </c>
      <c r="B2075" s="5">
        <f>TITRES_STAT!D2078</f>
        <v>4.22</v>
      </c>
      <c r="C2075" s="2">
        <f t="shared" si="288"/>
        <v>-0.1800000000000006</v>
      </c>
      <c r="D2075" s="2">
        <f t="shared" si="289"/>
        <v>0</v>
      </c>
      <c r="E2075" s="2">
        <f t="shared" si="290"/>
        <v>0.1800000000000006</v>
      </c>
      <c r="F2075" s="2">
        <f t="shared" si="291"/>
        <v>2.0997627868060496E-2</v>
      </c>
      <c r="G2075" s="2">
        <f t="shared" si="291"/>
        <v>2.7583689743393269E-2</v>
      </c>
      <c r="H2075" s="2">
        <f t="shared" si="292"/>
        <v>0.76123347033693201</v>
      </c>
      <c r="I2075" s="2">
        <f t="shared" si="293"/>
        <v>43.221610488205435</v>
      </c>
    </row>
    <row r="2076" spans="1:9" ht="13.5" x14ac:dyDescent="0.25">
      <c r="A2076" s="3">
        <f>TITRES_STAT!B2079</f>
        <v>45324</v>
      </c>
      <c r="B2076" s="5">
        <f>TITRES_STAT!D2079</f>
        <v>4.22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1.9497797306056174E-2</v>
      </c>
      <c r="G2076" s="2">
        <f t="shared" si="291"/>
        <v>2.5613426190293748E-2</v>
      </c>
      <c r="H2076" s="2">
        <f t="shared" si="292"/>
        <v>0.76123347033693201</v>
      </c>
      <c r="I2076" s="2">
        <f t="shared" si="293"/>
        <v>43.221610488205435</v>
      </c>
    </row>
    <row r="2077" spans="1:9" ht="13.5" x14ac:dyDescent="0.25">
      <c r="A2077" s="3">
        <f>TITRES_STAT!B2080</f>
        <v>45327</v>
      </c>
      <c r="B2077" s="5">
        <f>TITRES_STAT!D2080</f>
        <v>4.22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1.8105097498480733E-2</v>
      </c>
      <c r="G2077" s="2">
        <f t="shared" si="294"/>
        <v>2.3783895748129908E-2</v>
      </c>
      <c r="H2077" s="2">
        <f t="shared" si="292"/>
        <v>0.76123347033693212</v>
      </c>
      <c r="I2077" s="2">
        <f t="shared" si="293"/>
        <v>43.221610488205442</v>
      </c>
    </row>
    <row r="2078" spans="1:9" ht="13.5" x14ac:dyDescent="0.25">
      <c r="A2078" s="3">
        <f>TITRES_STAT!B2081</f>
        <v>45328</v>
      </c>
      <c r="B2078" s="5">
        <f>TITRES_STAT!D2081</f>
        <v>4.22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1.6811876248589253E-2</v>
      </c>
      <c r="G2078" s="2">
        <f t="shared" si="294"/>
        <v>2.2085046051834915E-2</v>
      </c>
      <c r="H2078" s="2">
        <f t="shared" si="292"/>
        <v>0.76123347033693212</v>
      </c>
      <c r="I2078" s="2">
        <f t="shared" si="293"/>
        <v>43.221610488205442</v>
      </c>
    </row>
    <row r="2079" spans="1:9" ht="13.5" x14ac:dyDescent="0.25">
      <c r="A2079" s="3">
        <f>TITRES_STAT!B2082</f>
        <v>45329</v>
      </c>
      <c r="B2079" s="5">
        <f>TITRES_STAT!D2082</f>
        <v>4.21</v>
      </c>
      <c r="C2079" s="2">
        <f t="shared" si="288"/>
        <v>-9.9999999999997868E-3</v>
      </c>
      <c r="D2079" s="2">
        <f t="shared" si="289"/>
        <v>0</v>
      </c>
      <c r="E2079" s="2">
        <f t="shared" si="290"/>
        <v>9.9999999999997868E-3</v>
      </c>
      <c r="F2079" s="2">
        <f t="shared" si="294"/>
        <v>1.5611027945118592E-2</v>
      </c>
      <c r="G2079" s="2">
        <f t="shared" si="294"/>
        <v>2.1221828476703834E-2</v>
      </c>
      <c r="H2079" s="2">
        <f t="shared" si="292"/>
        <v>0.73561182356437982</v>
      </c>
      <c r="I2079" s="2">
        <f t="shared" si="293"/>
        <v>42.383430072150198</v>
      </c>
    </row>
    <row r="2080" spans="1:9" ht="13.5" x14ac:dyDescent="0.25">
      <c r="A2080" s="3">
        <f>TITRES_STAT!B2083</f>
        <v>45330</v>
      </c>
      <c r="B2080" s="5">
        <f>TITRES_STAT!D2083</f>
        <v>4.21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1.4495954520467263E-2</v>
      </c>
      <c r="G2080" s="2">
        <f t="shared" si="294"/>
        <v>1.9705983585510702E-2</v>
      </c>
      <c r="H2080" s="2">
        <f t="shared" si="292"/>
        <v>0.73561182356437982</v>
      </c>
      <c r="I2080" s="2">
        <f t="shared" si="293"/>
        <v>42.383430072150198</v>
      </c>
    </row>
    <row r="2081" spans="1:9" ht="13.5" x14ac:dyDescent="0.25">
      <c r="A2081" s="3">
        <f>TITRES_STAT!B2084</f>
        <v>45331</v>
      </c>
      <c r="B2081" s="5">
        <f>TITRES_STAT!D2084</f>
        <v>4.37</v>
      </c>
      <c r="C2081" s="2">
        <f t="shared" si="288"/>
        <v>0.16000000000000014</v>
      </c>
      <c r="D2081" s="2">
        <f t="shared" si="289"/>
        <v>0.16000000000000014</v>
      </c>
      <c r="E2081" s="2">
        <f t="shared" si="290"/>
        <v>0</v>
      </c>
      <c r="F2081" s="2">
        <f t="shared" si="294"/>
        <v>2.4889100626148183E-2</v>
      </c>
      <c r="G2081" s="2">
        <f t="shared" si="294"/>
        <v>1.8298413329402796E-2</v>
      </c>
      <c r="H2081" s="2">
        <f t="shared" si="292"/>
        <v>1.3601780754484949</v>
      </c>
      <c r="I2081" s="2">
        <f t="shared" si="293"/>
        <v>57.630315678194151</v>
      </c>
    </row>
    <row r="2082" spans="1:9" ht="13.5" x14ac:dyDescent="0.25">
      <c r="A2082" s="3">
        <f>TITRES_STAT!B2085</f>
        <v>45334</v>
      </c>
      <c r="B2082" s="5">
        <f>TITRES_STAT!D2085</f>
        <v>4.21</v>
      </c>
      <c r="C2082" s="2">
        <f t="shared" si="288"/>
        <v>-0.16000000000000014</v>
      </c>
      <c r="D2082" s="2">
        <f t="shared" si="289"/>
        <v>0</v>
      </c>
      <c r="E2082" s="2">
        <f t="shared" si="290"/>
        <v>0.16000000000000014</v>
      </c>
      <c r="F2082" s="2">
        <f t="shared" si="294"/>
        <v>2.3111307724280456E-2</v>
      </c>
      <c r="G2082" s="2">
        <f t="shared" si="294"/>
        <v>2.8419955234445463E-2</v>
      </c>
      <c r="H2082" s="2">
        <f t="shared" si="292"/>
        <v>0.81320704179960013</v>
      </c>
      <c r="I2082" s="2">
        <f t="shared" si="293"/>
        <v>44.849100133236611</v>
      </c>
    </row>
    <row r="2083" spans="1:9" ht="13.5" x14ac:dyDescent="0.25">
      <c r="A2083" s="3">
        <f>TITRES_STAT!B2086</f>
        <v>45335</v>
      </c>
      <c r="B2083" s="5">
        <f>TITRES_STAT!D2086</f>
        <v>4.21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2.1460500029688995E-2</v>
      </c>
      <c r="G2083" s="2">
        <f t="shared" si="294"/>
        <v>2.6389958431985074E-2</v>
      </c>
      <c r="H2083" s="2">
        <f t="shared" si="292"/>
        <v>0.81320704179960013</v>
      </c>
      <c r="I2083" s="2">
        <f t="shared" si="293"/>
        <v>44.849100133236611</v>
      </c>
    </row>
    <row r="2084" spans="1:9" ht="13.5" x14ac:dyDescent="0.25">
      <c r="A2084" s="3">
        <f>TITRES_STAT!B2087</f>
        <v>45336</v>
      </c>
      <c r="B2084" s="5">
        <f>TITRES_STAT!D2087</f>
        <v>4.21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1.9927607170425497E-2</v>
      </c>
      <c r="G2084" s="2">
        <f t="shared" si="294"/>
        <v>2.4504961401129E-2</v>
      </c>
      <c r="H2084" s="2">
        <f t="shared" si="292"/>
        <v>0.81320704179960002</v>
      </c>
      <c r="I2084" s="2">
        <f t="shared" si="293"/>
        <v>44.849100133236611</v>
      </c>
    </row>
    <row r="2085" spans="1:9" ht="13.5" x14ac:dyDescent="0.25">
      <c r="A2085" s="3">
        <f>TITRES_STAT!B2088</f>
        <v>45337</v>
      </c>
      <c r="B2085" s="5">
        <f>TITRES_STAT!D2088</f>
        <v>4.21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1.8504206658252247E-2</v>
      </c>
      <c r="G2085" s="2">
        <f t="shared" si="294"/>
        <v>2.2754607015334074E-2</v>
      </c>
      <c r="H2085" s="2">
        <f t="shared" si="292"/>
        <v>0.81320704179959991</v>
      </c>
      <c r="I2085" s="2">
        <f t="shared" si="293"/>
        <v>44.849100133236611</v>
      </c>
    </row>
    <row r="2086" spans="1:9" ht="13.5" x14ac:dyDescent="0.25">
      <c r="A2086" s="3">
        <f>TITRES_STAT!B2089</f>
        <v>45338</v>
      </c>
      <c r="B2086" s="5">
        <f>TITRES_STAT!D2089</f>
        <v>4.3899999999999997</v>
      </c>
      <c r="C2086" s="2">
        <f t="shared" si="288"/>
        <v>0.17999999999999972</v>
      </c>
      <c r="D2086" s="2">
        <f t="shared" si="289"/>
        <v>0.17999999999999972</v>
      </c>
      <c r="E2086" s="2">
        <f t="shared" si="290"/>
        <v>0</v>
      </c>
      <c r="F2086" s="2">
        <f t="shared" si="294"/>
        <v>3.0039620468377066E-2</v>
      </c>
      <c r="G2086" s="2">
        <f t="shared" si="294"/>
        <v>2.1129277942810214E-2</v>
      </c>
      <c r="H2086" s="2">
        <f t="shared" si="292"/>
        <v>1.4217059640979746</v>
      </c>
      <c r="I2086" s="2">
        <f t="shared" si="293"/>
        <v>58.706795340759911</v>
      </c>
    </row>
    <row r="2087" spans="1:9" ht="13.5" x14ac:dyDescent="0.25">
      <c r="A2087" s="3">
        <f>TITRES_STAT!B2090</f>
        <v>45341</v>
      </c>
      <c r="B2087" s="5">
        <f>TITRES_STAT!D2090</f>
        <v>4.3899999999999997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2.7893933292064417E-2</v>
      </c>
      <c r="G2087" s="2">
        <f t="shared" si="294"/>
        <v>1.9620043804038055E-2</v>
      </c>
      <c r="H2087" s="2">
        <f t="shared" si="292"/>
        <v>1.4217059640979746</v>
      </c>
      <c r="I2087" s="2">
        <f t="shared" si="293"/>
        <v>58.706795340759911</v>
      </c>
    </row>
    <row r="2088" spans="1:9" ht="13.5" x14ac:dyDescent="0.25">
      <c r="A2088" s="3">
        <f>TITRES_STAT!B2091</f>
        <v>45342</v>
      </c>
      <c r="B2088" s="5">
        <f>TITRES_STAT!D2091</f>
        <v>4.21</v>
      </c>
      <c r="C2088" s="2">
        <f t="shared" si="288"/>
        <v>-0.17999999999999972</v>
      </c>
      <c r="D2088" s="2">
        <f t="shared" si="289"/>
        <v>0</v>
      </c>
      <c r="E2088" s="2">
        <f t="shared" si="290"/>
        <v>0.17999999999999972</v>
      </c>
      <c r="F2088" s="2">
        <f t="shared" si="294"/>
        <v>2.5901509485488389E-2</v>
      </c>
      <c r="G2088" s="2">
        <f t="shared" si="294"/>
        <v>3.107575496089246E-2</v>
      </c>
      <c r="H2088" s="2">
        <f t="shared" si="292"/>
        <v>0.83349574348505306</v>
      </c>
      <c r="I2088" s="2">
        <f t="shared" si="293"/>
        <v>45.459377064097772</v>
      </c>
    </row>
    <row r="2089" spans="1:9" ht="13.5" x14ac:dyDescent="0.25">
      <c r="A2089" s="3">
        <f>TITRES_STAT!B2092</f>
        <v>45343</v>
      </c>
      <c r="B2089" s="5">
        <f>TITRES_STAT!D2092</f>
        <v>4.21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2.4051401665096363E-2</v>
      </c>
      <c r="G2089" s="2">
        <f t="shared" si="294"/>
        <v>2.8856058177971568E-2</v>
      </c>
      <c r="H2089" s="2">
        <f t="shared" si="292"/>
        <v>0.83349574348505329</v>
      </c>
      <c r="I2089" s="2">
        <f t="shared" si="293"/>
        <v>45.459377064097772</v>
      </c>
    </row>
    <row r="2090" spans="1:9" ht="13.5" x14ac:dyDescent="0.25">
      <c r="A2090" s="3">
        <f>TITRES_STAT!B2093</f>
        <v>45344</v>
      </c>
      <c r="B2090" s="5">
        <f>TITRES_STAT!D2093</f>
        <v>4.21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2.2333444403303766E-2</v>
      </c>
      <c r="G2090" s="2">
        <f t="shared" si="294"/>
        <v>2.6794911165259314E-2</v>
      </c>
      <c r="H2090" s="2">
        <f t="shared" si="292"/>
        <v>0.83349574348505329</v>
      </c>
      <c r="I2090" s="2">
        <f t="shared" si="293"/>
        <v>45.459377064097772</v>
      </c>
    </row>
    <row r="2091" spans="1:9" ht="13.5" x14ac:dyDescent="0.25">
      <c r="A2091" s="3">
        <f>TITRES_STAT!B2094</f>
        <v>45345</v>
      </c>
      <c r="B2091" s="5">
        <f>TITRES_STAT!D2094</f>
        <v>4.2</v>
      </c>
      <c r="C2091" s="2">
        <f t="shared" si="288"/>
        <v>-9.9999999999997868E-3</v>
      </c>
      <c r="D2091" s="2">
        <f t="shared" si="289"/>
        <v>0</v>
      </c>
      <c r="E2091" s="2">
        <f t="shared" si="290"/>
        <v>9.9999999999997868E-3</v>
      </c>
      <c r="F2091" s="2">
        <f t="shared" si="294"/>
        <v>2.0738198374496357E-2</v>
      </c>
      <c r="G2091" s="2">
        <f t="shared" si="294"/>
        <v>2.5595274653455062E-2</v>
      </c>
      <c r="H2091" s="2">
        <f t="shared" si="292"/>
        <v>0.81023543037843293</v>
      </c>
      <c r="I2091" s="2">
        <f t="shared" si="293"/>
        <v>44.75856658098067</v>
      </c>
    </row>
    <row r="2092" spans="1:9" ht="13.5" x14ac:dyDescent="0.25">
      <c r="A2092" s="3">
        <f>TITRES_STAT!B2095</f>
        <v>45348</v>
      </c>
      <c r="B2092" s="5">
        <f>TITRES_STAT!D2095</f>
        <v>4.0199999999999996</v>
      </c>
      <c r="C2092" s="2">
        <f t="shared" si="288"/>
        <v>-0.1800000000000006</v>
      </c>
      <c r="D2092" s="2">
        <f t="shared" si="289"/>
        <v>0</v>
      </c>
      <c r="E2092" s="2">
        <f t="shared" si="290"/>
        <v>0.1800000000000006</v>
      </c>
      <c r="F2092" s="2">
        <f t="shared" si="294"/>
        <v>1.9256898490603757E-2</v>
      </c>
      <c r="G2092" s="2">
        <f t="shared" si="294"/>
        <v>3.6624183606779735E-2</v>
      </c>
      <c r="H2092" s="2">
        <f t="shared" si="292"/>
        <v>0.5257973446550489</v>
      </c>
      <c r="I2092" s="2">
        <f t="shared" si="293"/>
        <v>34.46049676891532</v>
      </c>
    </row>
    <row r="2093" spans="1:9" ht="13.5" x14ac:dyDescent="0.25">
      <c r="A2093" s="3">
        <f>TITRES_STAT!B2096</f>
        <v>45349</v>
      </c>
      <c r="B2093" s="5">
        <f>TITRES_STAT!D2096</f>
        <v>4.0199999999999996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1.7881405741274916E-2</v>
      </c>
      <c r="G2093" s="2">
        <f t="shared" si="295"/>
        <v>3.4008170492009757E-2</v>
      </c>
      <c r="H2093" s="2">
        <f t="shared" si="292"/>
        <v>0.52579734465504879</v>
      </c>
      <c r="I2093" s="2">
        <f t="shared" si="293"/>
        <v>34.46049676891532</v>
      </c>
    </row>
    <row r="2094" spans="1:9" ht="13.5" x14ac:dyDescent="0.25">
      <c r="A2094" s="3">
        <f>TITRES_STAT!B2097</f>
        <v>45350</v>
      </c>
      <c r="B2094" s="5">
        <f>TITRES_STAT!D2097</f>
        <v>4.0199999999999996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1.6604162474040993E-2</v>
      </c>
      <c r="G2094" s="2">
        <f t="shared" si="295"/>
        <v>3.1579015456866207E-2</v>
      </c>
      <c r="H2094" s="2">
        <f t="shared" si="292"/>
        <v>0.52579734465504879</v>
      </c>
      <c r="I2094" s="2">
        <f t="shared" si="293"/>
        <v>34.46049676891532</v>
      </c>
    </row>
    <row r="2095" spans="1:9" ht="13.5" x14ac:dyDescent="0.25">
      <c r="A2095" s="3">
        <f>TITRES_STAT!B2098</f>
        <v>45351</v>
      </c>
      <c r="B2095" s="5">
        <f>TITRES_STAT!D2098</f>
        <v>4.0199999999999996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1.5418150868752352E-2</v>
      </c>
      <c r="G2095" s="2">
        <f t="shared" si="295"/>
        <v>2.9323371495661478E-2</v>
      </c>
      <c r="H2095" s="2">
        <f t="shared" si="292"/>
        <v>0.52579734465504879</v>
      </c>
      <c r="I2095" s="2">
        <f t="shared" si="293"/>
        <v>34.46049676891532</v>
      </c>
    </row>
    <row r="2096" spans="1:9" ht="13.5" x14ac:dyDescent="0.25">
      <c r="A2096" s="3">
        <f>TITRES_STAT!B2099</f>
        <v>45352</v>
      </c>
      <c r="B2096" s="5">
        <f>TITRES_STAT!D2099</f>
        <v>3.84</v>
      </c>
      <c r="C2096" s="2">
        <f t="shared" si="288"/>
        <v>-0.17999999999999972</v>
      </c>
      <c r="D2096" s="2">
        <f t="shared" si="289"/>
        <v>0</v>
      </c>
      <c r="E2096" s="2">
        <f t="shared" si="290"/>
        <v>0.17999999999999972</v>
      </c>
      <c r="F2096" s="2">
        <f t="shared" si="295"/>
        <v>1.4316854378127184E-2</v>
      </c>
      <c r="G2096" s="2">
        <f t="shared" si="295"/>
        <v>4.0085987817399922E-2</v>
      </c>
      <c r="H2096" s="2">
        <f t="shared" si="292"/>
        <v>0.35715358801542968</v>
      </c>
      <c r="I2096" s="2">
        <f t="shared" si="293"/>
        <v>26.316372087089761</v>
      </c>
    </row>
    <row r="2097" spans="1:9" ht="13.5" x14ac:dyDescent="0.25">
      <c r="A2097" s="3">
        <f>TITRES_STAT!B2100</f>
        <v>45355</v>
      </c>
      <c r="B2097" s="5">
        <f>TITRES_STAT!D2100</f>
        <v>3.74</v>
      </c>
      <c r="C2097" s="2">
        <f t="shared" si="288"/>
        <v>-9.9999999999999645E-2</v>
      </c>
      <c r="D2097" s="2">
        <f t="shared" si="289"/>
        <v>0</v>
      </c>
      <c r="E2097" s="2">
        <f t="shared" si="290"/>
        <v>9.9999999999999645E-2</v>
      </c>
      <c r="F2097" s="2">
        <f t="shared" si="295"/>
        <v>1.3294221922546671E-2</v>
      </c>
      <c r="G2097" s="2">
        <f t="shared" si="295"/>
        <v>4.4365560116157048E-2</v>
      </c>
      <c r="H2097" s="2">
        <f t="shared" si="292"/>
        <v>0.29965184453301158</v>
      </c>
      <c r="I2097" s="2">
        <f t="shared" si="293"/>
        <v>23.056316643068513</v>
      </c>
    </row>
    <row r="2098" spans="1:9" ht="13.5" x14ac:dyDescent="0.25">
      <c r="A2098" s="3">
        <f>TITRES_STAT!B2101</f>
        <v>45356</v>
      </c>
      <c r="B2098" s="5">
        <f>TITRES_STAT!D2101</f>
        <v>3.74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1.2344634642364766E-2</v>
      </c>
      <c r="G2098" s="2">
        <f t="shared" si="295"/>
        <v>4.119659153643155E-2</v>
      </c>
      <c r="H2098" s="2">
        <f t="shared" si="292"/>
        <v>0.29965184453301152</v>
      </c>
      <c r="I2098" s="2">
        <f t="shared" si="293"/>
        <v>23.056316643068499</v>
      </c>
    </row>
    <row r="2099" spans="1:9" ht="13.5" x14ac:dyDescent="0.25">
      <c r="A2099" s="3">
        <f>TITRES_STAT!B2102</f>
        <v>45357</v>
      </c>
      <c r="B2099" s="5">
        <f>TITRES_STAT!D2102</f>
        <v>3.74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1.1462875025052997E-2</v>
      </c>
      <c r="G2099" s="2">
        <f t="shared" si="295"/>
        <v>3.8253977855257866E-2</v>
      </c>
      <c r="H2099" s="2">
        <f t="shared" si="292"/>
        <v>0.29965184453301158</v>
      </c>
      <c r="I2099" s="2">
        <f t="shared" si="293"/>
        <v>23.056316643068513</v>
      </c>
    </row>
    <row r="2100" spans="1:9" ht="13.5" x14ac:dyDescent="0.25">
      <c r="A2100" s="3">
        <f>TITRES_STAT!B2103</f>
        <v>45358</v>
      </c>
      <c r="B2100" s="5">
        <f>TITRES_STAT!D2103</f>
        <v>3.74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1.0644098237549211E-2</v>
      </c>
      <c r="G2100" s="2">
        <f t="shared" si="295"/>
        <v>3.5521550865596593E-2</v>
      </c>
      <c r="H2100" s="2">
        <f t="shared" si="292"/>
        <v>0.29965184453301152</v>
      </c>
      <c r="I2100" s="2">
        <f t="shared" si="293"/>
        <v>23.056316643068499</v>
      </c>
    </row>
    <row r="2101" spans="1:9" ht="13.5" x14ac:dyDescent="0.25">
      <c r="A2101" s="3">
        <f>TITRES_STAT!B2104</f>
        <v>45359</v>
      </c>
      <c r="B2101" s="5">
        <f>TITRES_STAT!D2104</f>
        <v>3.74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9.8838055062956953E-3</v>
      </c>
      <c r="G2101" s="2">
        <f t="shared" si="295"/>
        <v>3.2984297232339692E-2</v>
      </c>
      <c r="H2101" s="2">
        <f t="shared" si="292"/>
        <v>0.29965184453301152</v>
      </c>
      <c r="I2101" s="2">
        <f t="shared" si="293"/>
        <v>23.056316643068499</v>
      </c>
    </row>
    <row r="2102" spans="1:9" ht="13.5" x14ac:dyDescent="0.25">
      <c r="A2102" s="3">
        <f>TITRES_STAT!B2105</f>
        <v>45362</v>
      </c>
      <c r="B2102" s="5">
        <f>TITRES_STAT!D2105</f>
        <v>3.74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9.1778193987031454E-3</v>
      </c>
      <c r="G2102" s="2">
        <f t="shared" si="295"/>
        <v>3.0628276001458284E-2</v>
      </c>
      <c r="H2102" s="2">
        <f t="shared" si="292"/>
        <v>0.29965184453301152</v>
      </c>
      <c r="I2102" s="2">
        <f t="shared" si="293"/>
        <v>23.056316643068499</v>
      </c>
    </row>
    <row r="2103" spans="1:9" ht="13.5" x14ac:dyDescent="0.25">
      <c r="A2103" s="3">
        <f>TITRES_STAT!B2106</f>
        <v>45363</v>
      </c>
      <c r="B2103" s="5">
        <f>TITRES_STAT!D2106</f>
        <v>3.74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8.5222608702243494E-3</v>
      </c>
      <c r="G2103" s="2">
        <f t="shared" si="295"/>
        <v>2.8440542001354121E-2</v>
      </c>
      <c r="H2103" s="2">
        <f t="shared" si="292"/>
        <v>0.29965184453301152</v>
      </c>
      <c r="I2103" s="2">
        <f t="shared" si="293"/>
        <v>23.056316643068499</v>
      </c>
    </row>
    <row r="2104" spans="1:9" ht="13.5" x14ac:dyDescent="0.25">
      <c r="A2104" s="3">
        <f>TITRES_STAT!B2107</f>
        <v>45364</v>
      </c>
      <c r="B2104" s="5">
        <f>TITRES_STAT!D2107</f>
        <v>3.74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7.9135279509226098E-3</v>
      </c>
      <c r="G2104" s="2">
        <f t="shared" si="295"/>
        <v>2.6409074715543112E-2</v>
      </c>
      <c r="H2104" s="2">
        <f t="shared" si="292"/>
        <v>0.29965184453301152</v>
      </c>
      <c r="I2104" s="2">
        <f t="shared" si="293"/>
        <v>23.056316643068499</v>
      </c>
    </row>
    <row r="2105" spans="1:9" ht="13.5" x14ac:dyDescent="0.25">
      <c r="A2105" s="3">
        <f>TITRES_STAT!B2108</f>
        <v>45365</v>
      </c>
      <c r="B2105" s="5">
        <f>TITRES_STAT!D2108</f>
        <v>3.74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7.3482759544281377E-3</v>
      </c>
      <c r="G2105" s="2">
        <f t="shared" si="295"/>
        <v>2.4522712235861461E-2</v>
      </c>
      <c r="H2105" s="2">
        <f t="shared" si="292"/>
        <v>0.29965184453301152</v>
      </c>
      <c r="I2105" s="2">
        <f t="shared" si="293"/>
        <v>23.056316643068499</v>
      </c>
    </row>
    <row r="2106" spans="1:9" ht="13.5" x14ac:dyDescent="0.25">
      <c r="A2106" s="3">
        <f>TITRES_STAT!B2109</f>
        <v>45366</v>
      </c>
      <c r="B2106" s="5">
        <f>TITRES_STAT!D2109</f>
        <v>3.74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6.8233991005404128E-3</v>
      </c>
      <c r="G2106" s="2">
        <f t="shared" si="295"/>
        <v>2.2771089933299928E-2</v>
      </c>
      <c r="H2106" s="2">
        <f t="shared" si="292"/>
        <v>0.29965184453301147</v>
      </c>
      <c r="I2106" s="2">
        <f t="shared" si="293"/>
        <v>23.056316643068499</v>
      </c>
    </row>
    <row r="2107" spans="1:9" ht="13.5" x14ac:dyDescent="0.25">
      <c r="A2107" s="3">
        <f>TITRES_STAT!B2110</f>
        <v>45369</v>
      </c>
      <c r="B2107" s="5">
        <f>TITRES_STAT!D2110</f>
        <v>3.74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6.3360134505018118E-3</v>
      </c>
      <c r="G2107" s="2">
        <f t="shared" si="295"/>
        <v>2.1144583509492793E-2</v>
      </c>
      <c r="H2107" s="2">
        <f t="shared" si="292"/>
        <v>0.29965184453301141</v>
      </c>
      <c r="I2107" s="2">
        <f t="shared" si="293"/>
        <v>23.056316643068499</v>
      </c>
    </row>
    <row r="2108" spans="1:9" ht="13.5" x14ac:dyDescent="0.25">
      <c r="A2108" s="3">
        <f>TITRES_STAT!B2111</f>
        <v>45370</v>
      </c>
      <c r="B2108" s="5">
        <f>TITRES_STAT!D2111</f>
        <v>3.74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5.8834410611802532E-3</v>
      </c>
      <c r="G2108" s="2">
        <f t="shared" si="295"/>
        <v>1.9634256115957593E-2</v>
      </c>
      <c r="H2108" s="2">
        <f t="shared" si="292"/>
        <v>0.29965184453301141</v>
      </c>
      <c r="I2108" s="2">
        <f t="shared" si="293"/>
        <v>23.056316643068499</v>
      </c>
    </row>
    <row r="2109" spans="1:9" ht="13.5" x14ac:dyDescent="0.25">
      <c r="A2109" s="3">
        <f>TITRES_STAT!B2112</f>
        <v>45372</v>
      </c>
      <c r="B2109" s="5">
        <f>TITRES_STAT!D2112</f>
        <v>3.73</v>
      </c>
      <c r="C2109" s="2">
        <f t="shared" si="288"/>
        <v>-1.0000000000000231E-2</v>
      </c>
      <c r="D2109" s="2">
        <f t="shared" si="289"/>
        <v>0</v>
      </c>
      <c r="E2109" s="2">
        <f t="shared" si="290"/>
        <v>1.0000000000000231E-2</v>
      </c>
      <c r="F2109" s="2">
        <f t="shared" ref="F2109:G2124" si="296">((F2108*13)+D2109)/14</f>
        <v>5.4631952710959492E-3</v>
      </c>
      <c r="G2109" s="2">
        <f t="shared" si="296"/>
        <v>1.8946094964817781E-2</v>
      </c>
      <c r="H2109" s="2">
        <f t="shared" si="292"/>
        <v>0.28835468634781503</v>
      </c>
      <c r="I2109" s="2">
        <f t="shared" si="293"/>
        <v>22.381622809572207</v>
      </c>
    </row>
    <row r="2110" spans="1:9" ht="13.5" x14ac:dyDescent="0.25">
      <c r="A2110" s="3">
        <f>TITRES_STAT!B2113</f>
        <v>45373</v>
      </c>
      <c r="B2110" s="5">
        <f>TITRES_STAT!D2113</f>
        <v>3.57</v>
      </c>
      <c r="C2110" s="2">
        <f t="shared" si="288"/>
        <v>-0.16000000000000014</v>
      </c>
      <c r="D2110" s="2">
        <f t="shared" si="289"/>
        <v>0</v>
      </c>
      <c r="E2110" s="2">
        <f t="shared" si="290"/>
        <v>0.16000000000000014</v>
      </c>
      <c r="F2110" s="2">
        <f t="shared" si="296"/>
        <v>5.0729670374462382E-3</v>
      </c>
      <c r="G2110" s="2">
        <f t="shared" si="296"/>
        <v>2.9021373895902234E-2</v>
      </c>
      <c r="H2110" s="2">
        <f t="shared" si="292"/>
        <v>0.17480106405860171</v>
      </c>
      <c r="I2110" s="2">
        <f t="shared" si="293"/>
        <v>14.87920545923869</v>
      </c>
    </row>
    <row r="2111" spans="1:9" ht="13.5" x14ac:dyDescent="0.25">
      <c r="A2111" s="3">
        <f>TITRES_STAT!B2114</f>
        <v>45376</v>
      </c>
      <c r="B2111" s="5">
        <f>TITRES_STAT!D2114</f>
        <v>3.57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4.7106122490572213E-3</v>
      </c>
      <c r="G2111" s="2">
        <f t="shared" si="296"/>
        <v>2.6948418617623503E-2</v>
      </c>
      <c r="H2111" s="2">
        <f t="shared" si="292"/>
        <v>0.17480106405860174</v>
      </c>
      <c r="I2111" s="2">
        <f t="shared" si="293"/>
        <v>14.87920545923869</v>
      </c>
    </row>
    <row r="2112" spans="1:9" ht="13.5" x14ac:dyDescent="0.25">
      <c r="A2112" s="3">
        <f>TITRES_STAT!B2115</f>
        <v>45377</v>
      </c>
      <c r="B2112" s="5">
        <f>TITRES_STAT!D2115</f>
        <v>3.43</v>
      </c>
      <c r="C2112" s="2">
        <f t="shared" si="288"/>
        <v>-0.13999999999999968</v>
      </c>
      <c r="D2112" s="2">
        <f t="shared" si="289"/>
        <v>0</v>
      </c>
      <c r="E2112" s="2">
        <f t="shared" si="290"/>
        <v>0.13999999999999968</v>
      </c>
      <c r="F2112" s="2">
        <f t="shared" si="296"/>
        <v>4.374139945553134E-3</v>
      </c>
      <c r="G2112" s="2">
        <f t="shared" si="296"/>
        <v>3.5023531573507516E-2</v>
      </c>
      <c r="H2112" s="2">
        <f t="shared" si="292"/>
        <v>0.1248914586575221</v>
      </c>
      <c r="I2112" s="2">
        <f t="shared" si="293"/>
        <v>11.102534177525996</v>
      </c>
    </row>
    <row r="2113" spans="1:9" ht="13.5" x14ac:dyDescent="0.25">
      <c r="A2113" s="3">
        <f>TITRES_STAT!B2116</f>
        <v>45378</v>
      </c>
      <c r="B2113" s="5">
        <f>TITRES_STAT!D2116</f>
        <v>3.58</v>
      </c>
      <c r="C2113" s="2">
        <f t="shared" si="288"/>
        <v>0.14999999999999991</v>
      </c>
      <c r="D2113" s="2">
        <f t="shared" si="289"/>
        <v>0.14999999999999991</v>
      </c>
      <c r="E2113" s="2">
        <f t="shared" si="290"/>
        <v>0</v>
      </c>
      <c r="F2113" s="2">
        <f t="shared" si="296"/>
        <v>1.4775987092299334E-2</v>
      </c>
      <c r="G2113" s="2">
        <f t="shared" si="296"/>
        <v>3.252185074682841E-2</v>
      </c>
      <c r="H2113" s="2">
        <f t="shared" si="292"/>
        <v>0.45434028977395496</v>
      </c>
      <c r="I2113" s="2">
        <f t="shared" si="293"/>
        <v>31.240301390850703</v>
      </c>
    </row>
    <row r="2114" spans="1:9" ht="13.5" x14ac:dyDescent="0.25">
      <c r="A2114" s="3">
        <f>TITRES_STAT!B2117</f>
        <v>45379</v>
      </c>
      <c r="B2114" s="5">
        <f>TITRES_STAT!D2117</f>
        <v>3.74</v>
      </c>
      <c r="C2114" s="2">
        <f t="shared" si="288"/>
        <v>0.16000000000000014</v>
      </c>
      <c r="D2114" s="2">
        <f t="shared" si="289"/>
        <v>0.16000000000000014</v>
      </c>
      <c r="E2114" s="2">
        <f t="shared" si="290"/>
        <v>0</v>
      </c>
      <c r="F2114" s="2">
        <f t="shared" si="296"/>
        <v>2.514913087142082E-2</v>
      </c>
      <c r="G2114" s="2">
        <f t="shared" si="296"/>
        <v>3.0198861407769235E-2</v>
      </c>
      <c r="H2114" s="2">
        <f t="shared" si="292"/>
        <v>0.83278407526155018</v>
      </c>
      <c r="I2114" s="2">
        <f t="shared" si="293"/>
        <v>45.438198994756455</v>
      </c>
    </row>
    <row r="2115" spans="1:9" ht="13.5" x14ac:dyDescent="0.25">
      <c r="A2115" s="3">
        <f>TITRES_STAT!B2118</f>
        <v>45380</v>
      </c>
      <c r="B2115" s="5">
        <f>TITRES_STAT!D2118</f>
        <v>3.8</v>
      </c>
      <c r="C2115" s="2">
        <f t="shared" ref="C2115:C2178" si="297">B2115-B2114</f>
        <v>5.9999999999999609E-2</v>
      </c>
      <c r="D2115" s="2">
        <f t="shared" ref="D2115:D2178" si="298">IF(C2115&gt;0,C2115,0)</f>
        <v>5.9999999999999609E-2</v>
      </c>
      <c r="E2115" s="2">
        <f t="shared" ref="E2115:E2178" si="299">IF(C2115&lt;0,-C2115,0)</f>
        <v>0</v>
      </c>
      <c r="F2115" s="2">
        <f t="shared" si="296"/>
        <v>2.7638478666319303E-2</v>
      </c>
      <c r="G2115" s="2">
        <f t="shared" si="296"/>
        <v>2.8041799878642863E-2</v>
      </c>
      <c r="H2115" s="2">
        <f t="shared" si="292"/>
        <v>0.98561714247769328</v>
      </c>
      <c r="I2115" s="2">
        <f t="shared" si="293"/>
        <v>49.637823999032371</v>
      </c>
    </row>
    <row r="2116" spans="1:9" ht="13.5" x14ac:dyDescent="0.25">
      <c r="A2116" s="3">
        <f>TITRES_STAT!B2119</f>
        <v>45383</v>
      </c>
      <c r="B2116" s="5">
        <f>TITRES_STAT!D2119</f>
        <v>3.8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2.5664301618725068E-2</v>
      </c>
      <c r="G2116" s="2">
        <f t="shared" si="296"/>
        <v>2.6038814173025514E-2</v>
      </c>
      <c r="H2116" s="2">
        <f t="shared" si="292"/>
        <v>0.98561714247769328</v>
      </c>
      <c r="I2116" s="2">
        <f t="shared" si="293"/>
        <v>49.637823999032371</v>
      </c>
    </row>
    <row r="2117" spans="1:9" ht="13.5" x14ac:dyDescent="0.25">
      <c r="A2117" s="3">
        <f>TITRES_STAT!B2120</f>
        <v>45384</v>
      </c>
      <c r="B2117" s="5">
        <f>TITRES_STAT!D2120</f>
        <v>3.8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2.3831137217387562E-2</v>
      </c>
      <c r="G2117" s="2">
        <f t="shared" si="296"/>
        <v>2.4178898874952261E-2</v>
      </c>
      <c r="H2117" s="2">
        <f t="shared" si="292"/>
        <v>0.98561714247769339</v>
      </c>
      <c r="I2117" s="2">
        <f t="shared" si="293"/>
        <v>49.637823999032378</v>
      </c>
    </row>
    <row r="2118" spans="1:9" ht="13.5" x14ac:dyDescent="0.25">
      <c r="A2118" s="3">
        <f>TITRES_STAT!B2121</f>
        <v>45385</v>
      </c>
      <c r="B2118" s="5">
        <f>TITRES_STAT!D2121</f>
        <v>3.97</v>
      </c>
      <c r="C2118" s="2">
        <f t="shared" si="297"/>
        <v>0.17000000000000037</v>
      </c>
      <c r="D2118" s="2">
        <f t="shared" si="298"/>
        <v>0.17000000000000037</v>
      </c>
      <c r="E2118" s="2">
        <f t="shared" si="299"/>
        <v>0</v>
      </c>
      <c r="F2118" s="2">
        <f t="shared" si="296"/>
        <v>3.4271770273288475E-2</v>
      </c>
      <c r="G2118" s="2">
        <f t="shared" si="296"/>
        <v>2.2451834669598526E-2</v>
      </c>
      <c r="H2118" s="2">
        <f t="shared" si="292"/>
        <v>1.5264574489181961</v>
      </c>
      <c r="I2118" s="2">
        <f t="shared" si="293"/>
        <v>60.418886119448004</v>
      </c>
    </row>
    <row r="2119" spans="1:9" ht="13.5" x14ac:dyDescent="0.25">
      <c r="A2119" s="3">
        <f>TITRES_STAT!B2122</f>
        <v>45386</v>
      </c>
      <c r="B2119" s="5">
        <f>TITRES_STAT!D2122</f>
        <v>3.97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3.1823786682339296E-2</v>
      </c>
      <c r="G2119" s="2">
        <f t="shared" si="296"/>
        <v>2.0848132193198633E-2</v>
      </c>
      <c r="H2119" s="2">
        <f t="shared" si="292"/>
        <v>1.5264574489181959</v>
      </c>
      <c r="I2119" s="2">
        <f t="shared" si="293"/>
        <v>60.418886119447997</v>
      </c>
    </row>
    <row r="2120" spans="1:9" ht="13.5" x14ac:dyDescent="0.25">
      <c r="A2120" s="3">
        <f>TITRES_STAT!B2123</f>
        <v>45387</v>
      </c>
      <c r="B2120" s="5">
        <f>TITRES_STAT!D2123</f>
        <v>4</v>
      </c>
      <c r="C2120" s="2">
        <f t="shared" si="297"/>
        <v>2.9999999999999805E-2</v>
      </c>
      <c r="D2120" s="2">
        <f t="shared" si="298"/>
        <v>2.9999999999999805E-2</v>
      </c>
      <c r="E2120" s="2">
        <f t="shared" si="299"/>
        <v>0</v>
      </c>
      <c r="F2120" s="2">
        <f t="shared" si="296"/>
        <v>3.1693516205029332E-2</v>
      </c>
      <c r="G2120" s="2">
        <f t="shared" si="296"/>
        <v>1.9358979893684448E-2</v>
      </c>
      <c r="H2120" s="2">
        <f t="shared" si="292"/>
        <v>1.6371480511413117</v>
      </c>
      <c r="I2120" s="2">
        <f t="shared" si="293"/>
        <v>62.080248032824038</v>
      </c>
    </row>
    <row r="2121" spans="1:9" ht="13.5" x14ac:dyDescent="0.25">
      <c r="A2121" s="3">
        <f>TITRES_STAT!B2124</f>
        <v>45390</v>
      </c>
      <c r="B2121" s="5">
        <f>TITRES_STAT!D2124</f>
        <v>4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2.942969361895581E-2</v>
      </c>
      <c r="G2121" s="2">
        <f t="shared" si="296"/>
        <v>1.7976195615564131E-2</v>
      </c>
      <c r="H2121" s="2">
        <f t="shared" si="292"/>
        <v>1.6371480511413117</v>
      </c>
      <c r="I2121" s="2">
        <f t="shared" si="293"/>
        <v>62.080248032824038</v>
      </c>
    </row>
    <row r="2122" spans="1:9" ht="13.5" x14ac:dyDescent="0.25">
      <c r="A2122" s="3">
        <f>TITRES_STAT!B2125</f>
        <v>45394</v>
      </c>
      <c r="B2122" s="5">
        <f>TITRES_STAT!D2125</f>
        <v>4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2.7327572646173252E-2</v>
      </c>
      <c r="G2122" s="2">
        <f t="shared" si="296"/>
        <v>1.6692181643023836E-2</v>
      </c>
      <c r="H2122" s="2">
        <f t="shared" si="292"/>
        <v>1.6371480511413117</v>
      </c>
      <c r="I2122" s="2">
        <f t="shared" si="293"/>
        <v>62.080248032824038</v>
      </c>
    </row>
    <row r="2123" spans="1:9" ht="13.5" x14ac:dyDescent="0.25">
      <c r="A2123" s="3">
        <f>TITRES_STAT!B2126</f>
        <v>45397</v>
      </c>
      <c r="B2123" s="5">
        <f>TITRES_STAT!D2126</f>
        <v>3.82</v>
      </c>
      <c r="C2123" s="2">
        <f t="shared" si="297"/>
        <v>-0.18000000000000016</v>
      </c>
      <c r="D2123" s="2">
        <f t="shared" si="298"/>
        <v>0</v>
      </c>
      <c r="E2123" s="2">
        <f t="shared" si="299"/>
        <v>0.18000000000000016</v>
      </c>
      <c r="F2123" s="2">
        <f t="shared" si="296"/>
        <v>2.5375603171446593E-2</v>
      </c>
      <c r="G2123" s="2">
        <f t="shared" si="296"/>
        <v>2.8357025811379284E-2</v>
      </c>
      <c r="H2123" s="2">
        <f t="shared" si="292"/>
        <v>0.89486123616192892</v>
      </c>
      <c r="I2123" s="2">
        <f t="shared" si="293"/>
        <v>47.225686983522039</v>
      </c>
    </row>
    <row r="2124" spans="1:9" ht="13.5" x14ac:dyDescent="0.25">
      <c r="A2124" s="3">
        <f>TITRES_STAT!B2127</f>
        <v>45398</v>
      </c>
      <c r="B2124" s="5">
        <f>TITRES_STAT!D2127</f>
        <v>3.82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2.3563060087771839E-2</v>
      </c>
      <c r="G2124" s="2">
        <f t="shared" si="296"/>
        <v>2.6331523967709335E-2</v>
      </c>
      <c r="H2124" s="2">
        <f t="shared" si="292"/>
        <v>0.89486123616192903</v>
      </c>
      <c r="I2124" s="2">
        <f t="shared" si="293"/>
        <v>47.225686983522046</v>
      </c>
    </row>
    <row r="2125" spans="1:9" ht="13.5" x14ac:dyDescent="0.25">
      <c r="A2125" s="3">
        <f>TITRES_STAT!B2128</f>
        <v>45399</v>
      </c>
      <c r="B2125" s="5">
        <f>TITRES_STAT!D2128</f>
        <v>3.99</v>
      </c>
      <c r="C2125" s="2">
        <f t="shared" si="297"/>
        <v>0.17000000000000037</v>
      </c>
      <c r="D2125" s="2">
        <f t="shared" si="298"/>
        <v>0.17000000000000037</v>
      </c>
      <c r="E2125" s="2">
        <f t="shared" si="299"/>
        <v>0</v>
      </c>
      <c r="F2125" s="2">
        <f t="shared" ref="F2125:G2140" si="300">((F2124*13)+D2125)/14</f>
        <v>3.4022841510073877E-2</v>
      </c>
      <c r="G2125" s="2">
        <f t="shared" si="300"/>
        <v>2.4450700827158667E-2</v>
      </c>
      <c r="H2125" s="2">
        <f t="shared" si="292"/>
        <v>1.3914873749664851</v>
      </c>
      <c r="I2125" s="2">
        <f t="shared" si="293"/>
        <v>58.185018642884778</v>
      </c>
    </row>
    <row r="2126" spans="1:9" ht="13.5" x14ac:dyDescent="0.25">
      <c r="A2126" s="3">
        <f>TITRES_STAT!B2129</f>
        <v>45400</v>
      </c>
      <c r="B2126" s="5">
        <f>TITRES_STAT!D2129</f>
        <v>4.09</v>
      </c>
      <c r="C2126" s="2">
        <f t="shared" si="297"/>
        <v>9.9999999999999645E-2</v>
      </c>
      <c r="D2126" s="2">
        <f t="shared" si="298"/>
        <v>9.9999999999999645E-2</v>
      </c>
      <c r="E2126" s="2">
        <f t="shared" si="299"/>
        <v>0</v>
      </c>
      <c r="F2126" s="2">
        <f t="shared" si="300"/>
        <v>3.8735495687925718E-2</v>
      </c>
      <c r="G2126" s="2">
        <f t="shared" si="300"/>
        <v>2.2704222196647333E-2</v>
      </c>
      <c r="H2126" s="2">
        <f t="shared" si="292"/>
        <v>1.706092168779324</v>
      </c>
      <c r="I2126" s="2">
        <f t="shared" si="293"/>
        <v>63.046343670877832</v>
      </c>
    </row>
    <row r="2127" spans="1:9" ht="13.5" x14ac:dyDescent="0.25">
      <c r="A2127" s="3">
        <f>TITRES_STAT!B2130</f>
        <v>45401</v>
      </c>
      <c r="B2127" s="5">
        <f>TITRES_STAT!D2130</f>
        <v>4.09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3.5968674567359596E-2</v>
      </c>
      <c r="G2127" s="2">
        <f t="shared" si="300"/>
        <v>2.1082492039743956E-2</v>
      </c>
      <c r="H2127" s="2">
        <f t="shared" si="292"/>
        <v>1.7060921687793238</v>
      </c>
      <c r="I2127" s="2">
        <f t="shared" si="293"/>
        <v>63.046343670877832</v>
      </c>
    </row>
    <row r="2128" spans="1:9" ht="13.5" x14ac:dyDescent="0.25">
      <c r="A2128" s="3">
        <f>TITRES_STAT!B2131</f>
        <v>45404</v>
      </c>
      <c r="B2128" s="5">
        <f>TITRES_STAT!D2131</f>
        <v>4.09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3.339948352683391E-2</v>
      </c>
      <c r="G2128" s="2">
        <f t="shared" si="300"/>
        <v>1.9576599751190814E-2</v>
      </c>
      <c r="H2128" s="2">
        <f t="shared" si="292"/>
        <v>1.706092168779324</v>
      </c>
      <c r="I2128" s="2">
        <f t="shared" si="293"/>
        <v>63.046343670877832</v>
      </c>
    </row>
    <row r="2129" spans="1:9" ht="13.5" x14ac:dyDescent="0.25">
      <c r="A2129" s="3">
        <f>TITRES_STAT!B2132</f>
        <v>45405</v>
      </c>
      <c r="B2129" s="5">
        <f>TITRES_STAT!D2132</f>
        <v>3.91</v>
      </c>
      <c r="C2129" s="2">
        <f t="shared" si="297"/>
        <v>-0.17999999999999972</v>
      </c>
      <c r="D2129" s="2">
        <f t="shared" si="298"/>
        <v>0</v>
      </c>
      <c r="E2129" s="2">
        <f t="shared" si="299"/>
        <v>0.17999999999999972</v>
      </c>
      <c r="F2129" s="2">
        <f t="shared" si="300"/>
        <v>3.1013806132060059E-2</v>
      </c>
      <c r="G2129" s="2">
        <f t="shared" si="300"/>
        <v>3.1035414054677163E-2</v>
      </c>
      <c r="H2129" s="2">
        <f t="shared" ref="H2129:H2192" si="301">F2129/G2129</f>
        <v>0.99930376560857104</v>
      </c>
      <c r="I2129" s="2">
        <f t="shared" ref="I2129:I2192" si="302">IF(G2129=0,100,100-(100/(1+H2129)))</f>
        <v>49.982588078825103</v>
      </c>
    </row>
    <row r="2130" spans="1:9" ht="13.5" x14ac:dyDescent="0.25">
      <c r="A2130" s="3">
        <f>TITRES_STAT!B2133</f>
        <v>45406</v>
      </c>
      <c r="B2130" s="5">
        <f>TITRES_STAT!D2133</f>
        <v>3.74</v>
      </c>
      <c r="C2130" s="2">
        <f t="shared" si="297"/>
        <v>-0.16999999999999993</v>
      </c>
      <c r="D2130" s="2">
        <f t="shared" si="298"/>
        <v>0</v>
      </c>
      <c r="E2130" s="2">
        <f t="shared" si="299"/>
        <v>0.16999999999999993</v>
      </c>
      <c r="F2130" s="2">
        <f t="shared" si="300"/>
        <v>2.879853426548434E-2</v>
      </c>
      <c r="G2130" s="2">
        <f t="shared" si="300"/>
        <v>4.0961455907914501E-2</v>
      </c>
      <c r="H2130" s="2">
        <f t="shared" si="301"/>
        <v>0.70306422531040791</v>
      </c>
      <c r="I2130" s="2">
        <f t="shared" si="302"/>
        <v>41.282308374616022</v>
      </c>
    </row>
    <row r="2131" spans="1:9" ht="13.5" x14ac:dyDescent="0.25">
      <c r="A2131" s="3">
        <f>TITRES_STAT!B2134</f>
        <v>45407</v>
      </c>
      <c r="B2131" s="5">
        <f>TITRES_STAT!D2134</f>
        <v>3.74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2.6741496103664029E-2</v>
      </c>
      <c r="G2131" s="2">
        <f t="shared" si="300"/>
        <v>3.8035637628777756E-2</v>
      </c>
      <c r="H2131" s="2">
        <f t="shared" si="301"/>
        <v>0.7030642253104078</v>
      </c>
      <c r="I2131" s="2">
        <f t="shared" si="302"/>
        <v>41.282308374616015</v>
      </c>
    </row>
    <row r="2132" spans="1:9" ht="13.5" x14ac:dyDescent="0.25">
      <c r="A2132" s="3">
        <f>TITRES_STAT!B2135</f>
        <v>45408</v>
      </c>
      <c r="B2132" s="5">
        <f>TITRES_STAT!D2135</f>
        <v>3.74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2.4831389239116597E-2</v>
      </c>
      <c r="G2132" s="2">
        <f t="shared" si="300"/>
        <v>3.5318806369579341E-2</v>
      </c>
      <c r="H2132" s="2">
        <f t="shared" si="301"/>
        <v>0.7030642253104078</v>
      </c>
      <c r="I2132" s="2">
        <f t="shared" si="302"/>
        <v>41.282308374616015</v>
      </c>
    </row>
    <row r="2133" spans="1:9" ht="13.5" x14ac:dyDescent="0.25">
      <c r="A2133" s="3">
        <f>TITRES_STAT!B2136</f>
        <v>45411</v>
      </c>
      <c r="B2133" s="5">
        <f>TITRES_STAT!D2136</f>
        <v>3.58</v>
      </c>
      <c r="C2133" s="2">
        <f t="shared" si="297"/>
        <v>-0.16000000000000014</v>
      </c>
      <c r="D2133" s="2">
        <f t="shared" si="298"/>
        <v>0</v>
      </c>
      <c r="E2133" s="2">
        <f t="shared" si="299"/>
        <v>0.16000000000000014</v>
      </c>
      <c r="F2133" s="2">
        <f t="shared" si="300"/>
        <v>2.3057718579179699E-2</v>
      </c>
      <c r="G2133" s="2">
        <f t="shared" si="300"/>
        <v>4.4224605914609402E-2</v>
      </c>
      <c r="H2133" s="2">
        <f t="shared" si="301"/>
        <v>0.52137759291061725</v>
      </c>
      <c r="I2133" s="2">
        <f t="shared" si="302"/>
        <v>34.270098057192087</v>
      </c>
    </row>
    <row r="2134" spans="1:9" ht="13.5" x14ac:dyDescent="0.25">
      <c r="A2134" s="3">
        <f>TITRES_STAT!B2137</f>
        <v>45412</v>
      </c>
      <c r="B2134" s="5">
        <f>TITRES_STAT!D2137</f>
        <v>3.58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2.1410738680666865E-2</v>
      </c>
      <c r="G2134" s="2">
        <f t="shared" si="300"/>
        <v>4.1065705492137297E-2</v>
      </c>
      <c r="H2134" s="2">
        <f t="shared" si="301"/>
        <v>0.52137759291061736</v>
      </c>
      <c r="I2134" s="2">
        <f t="shared" si="302"/>
        <v>34.270098057192087</v>
      </c>
    </row>
    <row r="2135" spans="1:9" ht="13.5" x14ac:dyDescent="0.25">
      <c r="A2135" s="3">
        <f>TITRES_STAT!B2138</f>
        <v>45414</v>
      </c>
      <c r="B2135" s="5">
        <f>TITRES_STAT!D2138</f>
        <v>3.58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1.9881400203476375E-2</v>
      </c>
      <c r="G2135" s="2">
        <f t="shared" si="300"/>
        <v>3.8132440814127491E-2</v>
      </c>
      <c r="H2135" s="2">
        <f t="shared" si="301"/>
        <v>0.52137759291061736</v>
      </c>
      <c r="I2135" s="2">
        <f t="shared" si="302"/>
        <v>34.270098057192087</v>
      </c>
    </row>
    <row r="2136" spans="1:9" ht="13.5" x14ac:dyDescent="0.25">
      <c r="A2136" s="3">
        <f>TITRES_STAT!B2139</f>
        <v>45415</v>
      </c>
      <c r="B2136" s="5">
        <f>TITRES_STAT!D2139</f>
        <v>3.58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1.8461300188942348E-2</v>
      </c>
      <c r="G2136" s="2">
        <f t="shared" si="300"/>
        <v>3.5408695041689815E-2</v>
      </c>
      <c r="H2136" s="2">
        <f t="shared" si="301"/>
        <v>0.52137759291061736</v>
      </c>
      <c r="I2136" s="2">
        <f t="shared" si="302"/>
        <v>34.270098057192087</v>
      </c>
    </row>
    <row r="2137" spans="1:9" ht="13.5" x14ac:dyDescent="0.25">
      <c r="A2137" s="3">
        <f>TITRES_STAT!B2140</f>
        <v>45418</v>
      </c>
      <c r="B2137" s="5">
        <f>TITRES_STAT!D2140</f>
        <v>3.58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1.714263588973218E-2</v>
      </c>
      <c r="G2137" s="2">
        <f t="shared" si="300"/>
        <v>3.2879502538711976E-2</v>
      </c>
      <c r="H2137" s="2">
        <f t="shared" si="301"/>
        <v>0.52137759291061725</v>
      </c>
      <c r="I2137" s="2">
        <f t="shared" si="302"/>
        <v>34.270098057192087</v>
      </c>
    </row>
    <row r="2138" spans="1:9" ht="13.5" x14ac:dyDescent="0.25">
      <c r="A2138" s="3">
        <f>TITRES_STAT!B2141</f>
        <v>45419</v>
      </c>
      <c r="B2138" s="5">
        <f>TITRES_STAT!D2141</f>
        <v>3.58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1.5918161897608453E-2</v>
      </c>
      <c r="G2138" s="2">
        <f t="shared" si="300"/>
        <v>3.0530966643089692E-2</v>
      </c>
      <c r="H2138" s="2">
        <f t="shared" si="301"/>
        <v>0.52137759291061725</v>
      </c>
      <c r="I2138" s="2">
        <f t="shared" si="302"/>
        <v>34.270098057192087</v>
      </c>
    </row>
    <row r="2139" spans="1:9" ht="13.5" x14ac:dyDescent="0.25">
      <c r="A2139" s="3">
        <f>TITRES_STAT!B2142</f>
        <v>45420</v>
      </c>
      <c r="B2139" s="5">
        <f>TITRES_STAT!D2142</f>
        <v>3.58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1.4781150333493562E-2</v>
      </c>
      <c r="G2139" s="2">
        <f t="shared" si="300"/>
        <v>2.835018331144043E-2</v>
      </c>
      <c r="H2139" s="2">
        <f t="shared" si="301"/>
        <v>0.52137759291061725</v>
      </c>
      <c r="I2139" s="2">
        <f t="shared" si="302"/>
        <v>34.270098057192087</v>
      </c>
    </row>
    <row r="2140" spans="1:9" ht="13.5" x14ac:dyDescent="0.25">
      <c r="A2140" s="3">
        <f>TITRES_STAT!B2143</f>
        <v>45421</v>
      </c>
      <c r="B2140" s="5">
        <f>TITRES_STAT!D2143</f>
        <v>3.58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1.3725353881101165E-2</v>
      </c>
      <c r="G2140" s="2">
        <f t="shared" si="300"/>
        <v>2.6325170217766116E-2</v>
      </c>
      <c r="H2140" s="2">
        <f t="shared" si="301"/>
        <v>0.52137759291061714</v>
      </c>
      <c r="I2140" s="2">
        <f t="shared" si="302"/>
        <v>34.270098057192087</v>
      </c>
    </row>
    <row r="2141" spans="1:9" ht="13.5" x14ac:dyDescent="0.25">
      <c r="A2141" s="3">
        <f>TITRES_STAT!B2144</f>
        <v>45422</v>
      </c>
      <c r="B2141" s="5">
        <f>TITRES_STAT!D2144</f>
        <v>3.58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1.2744971461022509E-2</v>
      </c>
      <c r="G2141" s="2">
        <f t="shared" si="303"/>
        <v>2.444480091649711E-2</v>
      </c>
      <c r="H2141" s="2">
        <f t="shared" si="301"/>
        <v>0.52137759291061703</v>
      </c>
      <c r="I2141" s="2">
        <f t="shared" si="302"/>
        <v>34.270098057192087</v>
      </c>
    </row>
    <row r="2142" spans="1:9" ht="13.5" x14ac:dyDescent="0.25">
      <c r="A2142" s="3">
        <f>TITRES_STAT!B2145</f>
        <v>45425</v>
      </c>
      <c r="B2142" s="5">
        <f>TITRES_STAT!D2145</f>
        <v>3.58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1.1834616356663758E-2</v>
      </c>
      <c r="G2142" s="2">
        <f t="shared" si="303"/>
        <v>2.269874370817589E-2</v>
      </c>
      <c r="H2142" s="2">
        <f t="shared" si="301"/>
        <v>0.52137759291061703</v>
      </c>
      <c r="I2142" s="2">
        <f t="shared" si="302"/>
        <v>34.270098057192087</v>
      </c>
    </row>
    <row r="2143" spans="1:9" ht="13.5" x14ac:dyDescent="0.25">
      <c r="A2143" s="3">
        <f>TITRES_STAT!B2146</f>
        <v>45426</v>
      </c>
      <c r="B2143" s="5">
        <f>TITRES_STAT!D2146</f>
        <v>3.58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1.0989286616902062E-2</v>
      </c>
      <c r="G2143" s="2">
        <f t="shared" si="303"/>
        <v>2.1077404871877613E-2</v>
      </c>
      <c r="H2143" s="2">
        <f t="shared" si="301"/>
        <v>0.52137759291061703</v>
      </c>
      <c r="I2143" s="2">
        <f t="shared" si="302"/>
        <v>34.270098057192087</v>
      </c>
    </row>
    <row r="2144" spans="1:9" ht="13.5" x14ac:dyDescent="0.25">
      <c r="A2144" s="3">
        <f>TITRES_STAT!B2147</f>
        <v>45427</v>
      </c>
      <c r="B2144" s="5">
        <f>TITRES_STAT!D2147</f>
        <v>3.7</v>
      </c>
      <c r="C2144" s="2">
        <f t="shared" si="297"/>
        <v>0.12000000000000011</v>
      </c>
      <c r="D2144" s="2">
        <f t="shared" si="298"/>
        <v>0.12000000000000011</v>
      </c>
      <c r="E2144" s="2">
        <f t="shared" si="299"/>
        <v>0</v>
      </c>
      <c r="F2144" s="2">
        <f t="shared" si="303"/>
        <v>1.8775766144266206E-2</v>
      </c>
      <c r="G2144" s="2">
        <f t="shared" si="303"/>
        <v>1.9571875952457785E-2</v>
      </c>
      <c r="H2144" s="2">
        <f t="shared" si="301"/>
        <v>0.95932378632863724</v>
      </c>
      <c r="I2144" s="2">
        <f t="shared" si="302"/>
        <v>48.961983364996009</v>
      </c>
    </row>
    <row r="2145" spans="1:9" ht="13.5" x14ac:dyDescent="0.25">
      <c r="A2145" s="3">
        <f>TITRES_STAT!B2148</f>
        <v>45428</v>
      </c>
      <c r="B2145" s="5">
        <f>TITRES_STAT!D2148</f>
        <v>3.7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1.7434639991104332E-2</v>
      </c>
      <c r="G2145" s="2">
        <f t="shared" si="303"/>
        <v>1.8173884812996515E-2</v>
      </c>
      <c r="H2145" s="2">
        <f t="shared" si="301"/>
        <v>0.95932378632863713</v>
      </c>
      <c r="I2145" s="2">
        <f t="shared" si="302"/>
        <v>48.961983364996009</v>
      </c>
    </row>
    <row r="2146" spans="1:9" ht="13.5" x14ac:dyDescent="0.25">
      <c r="A2146" s="3">
        <f>TITRES_STAT!B2149</f>
        <v>45429</v>
      </c>
      <c r="B2146" s="5">
        <f>TITRES_STAT!D2149</f>
        <v>3.7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1.618930856316831E-2</v>
      </c>
      <c r="G2146" s="2">
        <f t="shared" si="303"/>
        <v>1.6875750183496765E-2</v>
      </c>
      <c r="H2146" s="2">
        <f t="shared" si="301"/>
        <v>0.95932378632863713</v>
      </c>
      <c r="I2146" s="2">
        <f t="shared" si="302"/>
        <v>48.961983364996009</v>
      </c>
    </row>
    <row r="2147" spans="1:9" ht="13.5" x14ac:dyDescent="0.25">
      <c r="A2147" s="3">
        <f>TITRES_STAT!B2150</f>
        <v>45432</v>
      </c>
      <c r="B2147" s="5">
        <f>TITRES_STAT!D2150</f>
        <v>3.7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1.5032929380084858E-2</v>
      </c>
      <c r="G2147" s="2">
        <f t="shared" si="303"/>
        <v>1.5670339456104139E-2</v>
      </c>
      <c r="H2147" s="2">
        <f t="shared" si="301"/>
        <v>0.95932378632863713</v>
      </c>
      <c r="I2147" s="2">
        <f t="shared" si="302"/>
        <v>48.961983364996009</v>
      </c>
    </row>
    <row r="2148" spans="1:9" ht="13.5" x14ac:dyDescent="0.25">
      <c r="A2148" s="3">
        <f>TITRES_STAT!B2151</f>
        <v>45433</v>
      </c>
      <c r="B2148" s="5">
        <f>TITRES_STAT!D2151</f>
        <v>3.7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1.3959148710078795E-2</v>
      </c>
      <c r="G2148" s="2">
        <f t="shared" si="303"/>
        <v>1.4551029494953844E-2</v>
      </c>
      <c r="H2148" s="2">
        <f t="shared" si="301"/>
        <v>0.95932378632863702</v>
      </c>
      <c r="I2148" s="2">
        <f t="shared" si="302"/>
        <v>48.961983364996001</v>
      </c>
    </row>
    <row r="2149" spans="1:9" ht="13.5" x14ac:dyDescent="0.25">
      <c r="A2149" s="3">
        <f>TITRES_STAT!B2152</f>
        <v>45434</v>
      </c>
      <c r="B2149" s="5">
        <f>TITRES_STAT!D2152</f>
        <v>3.7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1.2962066659358881E-2</v>
      </c>
      <c r="G2149" s="2">
        <f t="shared" si="303"/>
        <v>1.3511670245314284E-2</v>
      </c>
      <c r="H2149" s="2">
        <f t="shared" si="301"/>
        <v>0.95932378632863691</v>
      </c>
      <c r="I2149" s="2">
        <f t="shared" si="302"/>
        <v>48.961983364995994</v>
      </c>
    </row>
    <row r="2150" spans="1:9" ht="13.5" x14ac:dyDescent="0.25">
      <c r="A2150" s="3">
        <f>TITRES_STAT!B2153</f>
        <v>45435</v>
      </c>
      <c r="B2150" s="5">
        <f>TITRES_STAT!D2153</f>
        <v>3.7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1.2036204755118962E-2</v>
      </c>
      <c r="G2150" s="2">
        <f t="shared" si="303"/>
        <v>1.254655094207755E-2</v>
      </c>
      <c r="H2150" s="2">
        <f t="shared" si="301"/>
        <v>0.95932378632863702</v>
      </c>
      <c r="I2150" s="2">
        <f t="shared" si="302"/>
        <v>48.961983364996001</v>
      </c>
    </row>
    <row r="2151" spans="1:9" ht="13.5" x14ac:dyDescent="0.25">
      <c r="A2151" s="3">
        <f>TITRES_STAT!B2154</f>
        <v>45436</v>
      </c>
      <c r="B2151" s="5">
        <f>TITRES_STAT!D2154</f>
        <v>3.7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1.1176475844039037E-2</v>
      </c>
      <c r="G2151" s="2">
        <f t="shared" si="303"/>
        <v>1.1650368731929152E-2</v>
      </c>
      <c r="H2151" s="2">
        <f t="shared" si="301"/>
        <v>0.95932378632863713</v>
      </c>
      <c r="I2151" s="2">
        <f t="shared" si="302"/>
        <v>48.961983364996009</v>
      </c>
    </row>
    <row r="2152" spans="1:9" ht="13.5" x14ac:dyDescent="0.25">
      <c r="A2152" s="3">
        <f>TITRES_STAT!B2155</f>
        <v>45439</v>
      </c>
      <c r="B2152" s="5">
        <f>TITRES_STAT!D2155</f>
        <v>3.7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1.0378156140893392E-2</v>
      </c>
      <c r="G2152" s="2">
        <f t="shared" si="303"/>
        <v>1.0818199536791357E-2</v>
      </c>
      <c r="H2152" s="2">
        <f t="shared" si="301"/>
        <v>0.95932378632863702</v>
      </c>
      <c r="I2152" s="2">
        <f t="shared" si="302"/>
        <v>48.961983364996001</v>
      </c>
    </row>
    <row r="2153" spans="1:9" ht="13.5" x14ac:dyDescent="0.25">
      <c r="A2153" s="3">
        <f>TITRES_STAT!B2156</f>
        <v>45440</v>
      </c>
      <c r="B2153" s="5">
        <f>TITRES_STAT!D2156</f>
        <v>3.7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9.6368592736867219E-3</v>
      </c>
      <c r="G2153" s="2">
        <f t="shared" si="303"/>
        <v>1.0045470998449118E-2</v>
      </c>
      <c r="H2153" s="2">
        <f t="shared" si="301"/>
        <v>0.95932378632863713</v>
      </c>
      <c r="I2153" s="2">
        <f t="shared" si="302"/>
        <v>48.961983364996009</v>
      </c>
    </row>
    <row r="2154" spans="1:9" ht="13.5" x14ac:dyDescent="0.25">
      <c r="A2154" s="3">
        <f>TITRES_STAT!B2157</f>
        <v>45441</v>
      </c>
      <c r="B2154" s="5">
        <f>TITRES_STAT!D2157</f>
        <v>3.7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8.9485121827091001E-3</v>
      </c>
      <c r="G2154" s="2">
        <f t="shared" si="303"/>
        <v>9.3279373557027517E-3</v>
      </c>
      <c r="H2154" s="2">
        <f t="shared" si="301"/>
        <v>0.95932378632863724</v>
      </c>
      <c r="I2154" s="2">
        <f t="shared" si="302"/>
        <v>48.961983364996009</v>
      </c>
    </row>
    <row r="2155" spans="1:9" ht="13.5" x14ac:dyDescent="0.25">
      <c r="A2155" s="3">
        <f>TITRES_STAT!B2158</f>
        <v>45442</v>
      </c>
      <c r="B2155" s="5">
        <f>TITRES_STAT!D2158</f>
        <v>3.7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8.3093327410870225E-3</v>
      </c>
      <c r="G2155" s="2">
        <f t="shared" si="303"/>
        <v>8.6616561160096969E-3</v>
      </c>
      <c r="H2155" s="2">
        <f t="shared" si="301"/>
        <v>0.95932378632863746</v>
      </c>
      <c r="I2155" s="2">
        <f t="shared" si="302"/>
        <v>48.961983364996009</v>
      </c>
    </row>
    <row r="2156" spans="1:9" ht="13.5" x14ac:dyDescent="0.25">
      <c r="A2156" s="3">
        <f>TITRES_STAT!B2159</f>
        <v>45443</v>
      </c>
      <c r="B2156" s="5">
        <f>TITRES_STAT!D2159</f>
        <v>3.7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7.7158089738665206E-3</v>
      </c>
      <c r="G2156" s="2">
        <f t="shared" si="303"/>
        <v>8.0429663934375763E-3</v>
      </c>
      <c r="H2156" s="2">
        <f t="shared" si="301"/>
        <v>0.95932378632863735</v>
      </c>
      <c r="I2156" s="2">
        <f t="shared" si="302"/>
        <v>48.961983364996009</v>
      </c>
    </row>
    <row r="2157" spans="1:9" ht="13.5" x14ac:dyDescent="0.25">
      <c r="A2157" s="3">
        <f>TITRES_STAT!B2160</f>
        <v>45446</v>
      </c>
      <c r="B2157" s="5">
        <f>TITRES_STAT!D2160</f>
        <v>3.7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7.1646797614474834E-3</v>
      </c>
      <c r="G2157" s="2">
        <f t="shared" si="304"/>
        <v>7.4684687939063207E-3</v>
      </c>
      <c r="H2157" s="2">
        <f t="shared" si="301"/>
        <v>0.95932378632863735</v>
      </c>
      <c r="I2157" s="2">
        <f t="shared" si="302"/>
        <v>48.961983364996009</v>
      </c>
    </row>
    <row r="2158" spans="1:9" ht="13.5" x14ac:dyDescent="0.25">
      <c r="A2158" s="3">
        <f>TITRES_STAT!B2161</f>
        <v>45447</v>
      </c>
      <c r="B2158" s="5">
        <f>TITRES_STAT!D2161</f>
        <v>3.7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6.6529169213440922E-3</v>
      </c>
      <c r="G2158" s="2">
        <f t="shared" si="304"/>
        <v>6.9350067371987262E-3</v>
      </c>
      <c r="H2158" s="2">
        <f t="shared" si="301"/>
        <v>0.95932378632863746</v>
      </c>
      <c r="I2158" s="2">
        <f t="shared" si="302"/>
        <v>48.961983364996009</v>
      </c>
    </row>
    <row r="2159" spans="1:9" ht="13.5" x14ac:dyDescent="0.25">
      <c r="A2159" s="3">
        <f>TITRES_STAT!B2162</f>
        <v>45448</v>
      </c>
      <c r="B2159" s="5">
        <f>TITRES_STAT!D2162</f>
        <v>3.54</v>
      </c>
      <c r="C2159" s="2">
        <f t="shared" si="297"/>
        <v>-0.16000000000000014</v>
      </c>
      <c r="D2159" s="2">
        <f t="shared" si="298"/>
        <v>0</v>
      </c>
      <c r="E2159" s="2">
        <f t="shared" si="299"/>
        <v>0.16000000000000014</v>
      </c>
      <c r="F2159" s="2">
        <f t="shared" si="304"/>
        <v>6.1777085698195141E-3</v>
      </c>
      <c r="G2159" s="2">
        <f t="shared" si="304"/>
        <v>1.7868220541684542E-2</v>
      </c>
      <c r="H2159" s="2">
        <f t="shared" si="301"/>
        <v>0.34573720172121319</v>
      </c>
      <c r="I2159" s="2">
        <f t="shared" si="302"/>
        <v>25.69128662557678</v>
      </c>
    </row>
    <row r="2160" spans="1:9" ht="13.5" x14ac:dyDescent="0.25">
      <c r="A2160" s="3">
        <f>TITRES_STAT!B2163</f>
        <v>45449</v>
      </c>
      <c r="B2160" s="5">
        <f>TITRES_STAT!D2163</f>
        <v>3.69</v>
      </c>
      <c r="C2160" s="2">
        <f t="shared" si="297"/>
        <v>0.14999999999999991</v>
      </c>
      <c r="D2160" s="2">
        <f t="shared" si="298"/>
        <v>0.14999999999999991</v>
      </c>
      <c r="E2160" s="2">
        <f t="shared" si="299"/>
        <v>0</v>
      </c>
      <c r="F2160" s="2">
        <f t="shared" si="304"/>
        <v>1.6450729386260972E-2</v>
      </c>
      <c r="G2160" s="2">
        <f t="shared" si="304"/>
        <v>1.6591919074421362E-2</v>
      </c>
      <c r="H2160" s="2">
        <f t="shared" si="301"/>
        <v>0.99149045462872032</v>
      </c>
      <c r="I2160" s="2">
        <f t="shared" si="302"/>
        <v>49.786352343504795</v>
      </c>
    </row>
    <row r="2161" spans="1:9" ht="13.5" x14ac:dyDescent="0.25">
      <c r="A2161" s="3">
        <f>TITRES_STAT!B2164</f>
        <v>45450</v>
      </c>
      <c r="B2161" s="5">
        <f>TITRES_STAT!D2164</f>
        <v>3.69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1.527567728724233E-2</v>
      </c>
      <c r="G2161" s="2">
        <f t="shared" si="304"/>
        <v>1.5406781997676979E-2</v>
      </c>
      <c r="H2161" s="2">
        <f t="shared" si="301"/>
        <v>0.99149045462872021</v>
      </c>
      <c r="I2161" s="2">
        <f t="shared" si="302"/>
        <v>49.786352343504795</v>
      </c>
    </row>
    <row r="2162" spans="1:9" ht="13.5" x14ac:dyDescent="0.25">
      <c r="A2162" s="3">
        <f>TITRES_STAT!B2165</f>
        <v>45453</v>
      </c>
      <c r="B2162" s="5">
        <f>TITRES_STAT!D2165</f>
        <v>3.69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1.4184557481010735E-2</v>
      </c>
      <c r="G2162" s="2">
        <f t="shared" si="304"/>
        <v>1.4306297569271481E-2</v>
      </c>
      <c r="H2162" s="2">
        <f t="shared" si="301"/>
        <v>0.9914904546287201</v>
      </c>
      <c r="I2162" s="2">
        <f t="shared" si="302"/>
        <v>49.786352343504795</v>
      </c>
    </row>
    <row r="2163" spans="1:9" ht="13.5" x14ac:dyDescent="0.25">
      <c r="A2163" s="3">
        <f>TITRES_STAT!B2166</f>
        <v>45454</v>
      </c>
      <c r="B2163" s="5">
        <f>TITRES_STAT!D2166</f>
        <v>3.69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1.3171374803795682E-2</v>
      </c>
      <c r="G2163" s="2">
        <f t="shared" si="304"/>
        <v>1.3284419171466376E-2</v>
      </c>
      <c r="H2163" s="2">
        <f t="shared" si="301"/>
        <v>0.9914904546287201</v>
      </c>
      <c r="I2163" s="2">
        <f t="shared" si="302"/>
        <v>49.786352343504795</v>
      </c>
    </row>
    <row r="2164" spans="1:9" ht="13.5" x14ac:dyDescent="0.25">
      <c r="A2164" s="3">
        <f>TITRES_STAT!B2167</f>
        <v>45455</v>
      </c>
      <c r="B2164" s="5">
        <f>TITRES_STAT!D2167</f>
        <v>3.85</v>
      </c>
      <c r="C2164" s="2">
        <f t="shared" si="297"/>
        <v>0.16000000000000014</v>
      </c>
      <c r="D2164" s="2">
        <f t="shared" si="298"/>
        <v>0.16000000000000014</v>
      </c>
      <c r="E2164" s="2">
        <f t="shared" si="299"/>
        <v>0</v>
      </c>
      <c r="F2164" s="2">
        <f t="shared" si="304"/>
        <v>2.3659133746381716E-2</v>
      </c>
      <c r="G2164" s="2">
        <f t="shared" si="304"/>
        <v>1.2335532087790205E-2</v>
      </c>
      <c r="H2164" s="2">
        <f t="shared" si="301"/>
        <v>1.917966211591285</v>
      </c>
      <c r="I2164" s="2">
        <f t="shared" si="302"/>
        <v>65.729555194038397</v>
      </c>
    </row>
    <row r="2165" spans="1:9" ht="13.5" x14ac:dyDescent="0.25">
      <c r="A2165" s="3">
        <f>TITRES_STAT!B2168</f>
        <v>45456</v>
      </c>
      <c r="B2165" s="5">
        <f>TITRES_STAT!D2168</f>
        <v>3.85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2.1969195621640163E-2</v>
      </c>
      <c r="G2165" s="2">
        <f t="shared" si="304"/>
        <v>1.1454422652948049E-2</v>
      </c>
      <c r="H2165" s="2">
        <f t="shared" si="301"/>
        <v>1.9179662115912848</v>
      </c>
      <c r="I2165" s="2">
        <f t="shared" si="302"/>
        <v>65.729555194038397</v>
      </c>
    </row>
    <row r="2166" spans="1:9" ht="13.5" x14ac:dyDescent="0.25">
      <c r="A2166" s="3">
        <f>TITRES_STAT!B2169</f>
        <v>45457</v>
      </c>
      <c r="B2166" s="5">
        <f>TITRES_STAT!D2169</f>
        <v>4.0199999999999996</v>
      </c>
      <c r="C2166" s="2">
        <f t="shared" si="297"/>
        <v>0.16999999999999948</v>
      </c>
      <c r="D2166" s="2">
        <f t="shared" si="298"/>
        <v>0.16999999999999948</v>
      </c>
      <c r="E2166" s="2">
        <f t="shared" si="299"/>
        <v>0</v>
      </c>
      <c r="F2166" s="2">
        <f t="shared" si="304"/>
        <v>3.2542824505808685E-2</v>
      </c>
      <c r="G2166" s="2">
        <f t="shared" si="304"/>
        <v>1.0636249606308903E-2</v>
      </c>
      <c r="H2166" s="2">
        <f t="shared" si="301"/>
        <v>3.059614592582133</v>
      </c>
      <c r="I2166" s="2">
        <f t="shared" si="302"/>
        <v>75.367119779615678</v>
      </c>
    </row>
    <row r="2167" spans="1:9" ht="13.5" x14ac:dyDescent="0.25">
      <c r="A2167" s="3">
        <f>TITRES_STAT!B2170</f>
        <v>45461</v>
      </c>
      <c r="B2167" s="5">
        <f>TITRES_STAT!D2170</f>
        <v>4.2</v>
      </c>
      <c r="C2167" s="2">
        <f t="shared" si="297"/>
        <v>0.1800000000000006</v>
      </c>
      <c r="D2167" s="2">
        <f t="shared" si="298"/>
        <v>0.1800000000000006</v>
      </c>
      <c r="E2167" s="2">
        <f t="shared" si="299"/>
        <v>0</v>
      </c>
      <c r="F2167" s="2">
        <f t="shared" si="304"/>
        <v>4.3075479898250967E-2</v>
      </c>
      <c r="G2167" s="2">
        <f t="shared" si="304"/>
        <v>9.8765174915725513E-3</v>
      </c>
      <c r="H2167" s="2">
        <f t="shared" si="301"/>
        <v>4.3614036966984031</v>
      </c>
      <c r="I2167" s="2">
        <f t="shared" si="302"/>
        <v>81.348168193046007</v>
      </c>
    </row>
    <row r="2168" spans="1:9" ht="13.5" x14ac:dyDescent="0.25">
      <c r="A2168" s="3">
        <f>TITRES_STAT!B2171</f>
        <v>45462</v>
      </c>
      <c r="B2168" s="5">
        <f>TITRES_STAT!D2171</f>
        <v>4.2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3.9998659905518756E-2</v>
      </c>
      <c r="G2168" s="2">
        <f t="shared" si="304"/>
        <v>9.1710519564602265E-3</v>
      </c>
      <c r="H2168" s="2">
        <f t="shared" si="301"/>
        <v>4.3614036966984031</v>
      </c>
      <c r="I2168" s="2">
        <f t="shared" si="302"/>
        <v>81.348168193046007</v>
      </c>
    </row>
    <row r="2169" spans="1:9" ht="13.5" x14ac:dyDescent="0.25">
      <c r="A2169" s="3">
        <f>TITRES_STAT!B2172</f>
        <v>45463</v>
      </c>
      <c r="B2169" s="5">
        <f>TITRES_STAT!D2172</f>
        <v>4.2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3.7141612769410269E-2</v>
      </c>
      <c r="G2169" s="2">
        <f t="shared" si="304"/>
        <v>8.5159768167130685E-3</v>
      </c>
      <c r="H2169" s="2">
        <f t="shared" si="301"/>
        <v>4.3614036966984022</v>
      </c>
      <c r="I2169" s="2">
        <f t="shared" si="302"/>
        <v>81.348168193046007</v>
      </c>
    </row>
    <row r="2170" spans="1:9" ht="13.5" x14ac:dyDescent="0.25">
      <c r="A2170" s="3">
        <f>TITRES_STAT!B2173</f>
        <v>45464</v>
      </c>
      <c r="B2170" s="5">
        <f>TITRES_STAT!D2173</f>
        <v>4.2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3.4488640428738108E-2</v>
      </c>
      <c r="G2170" s="2">
        <f t="shared" si="304"/>
        <v>7.9076927583764216E-3</v>
      </c>
      <c r="H2170" s="2">
        <f t="shared" si="301"/>
        <v>4.3614036966984022</v>
      </c>
      <c r="I2170" s="2">
        <f t="shared" si="302"/>
        <v>81.348168193046007</v>
      </c>
    </row>
    <row r="2171" spans="1:9" ht="13.5" x14ac:dyDescent="0.25">
      <c r="A2171" s="3">
        <f>TITRES_STAT!B2174</f>
        <v>45467</v>
      </c>
      <c r="B2171" s="5">
        <f>TITRES_STAT!D2174</f>
        <v>4.2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3.2025166112399674E-2</v>
      </c>
      <c r="G2171" s="2">
        <f t="shared" si="304"/>
        <v>7.3428575613495349E-3</v>
      </c>
      <c r="H2171" s="2">
        <f t="shared" si="301"/>
        <v>4.3614036966984022</v>
      </c>
      <c r="I2171" s="2">
        <f t="shared" si="302"/>
        <v>81.348168193046007</v>
      </c>
    </row>
    <row r="2172" spans="1:9" ht="13.5" x14ac:dyDescent="0.25">
      <c r="A2172" s="3">
        <f>TITRES_STAT!B2175</f>
        <v>45468</v>
      </c>
      <c r="B2172" s="5">
        <f>TITRES_STAT!D2175</f>
        <v>4.2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2.9737654247228268E-2</v>
      </c>
      <c r="G2172" s="2">
        <f t="shared" si="304"/>
        <v>6.8183677355388534E-3</v>
      </c>
      <c r="H2172" s="2">
        <f t="shared" si="301"/>
        <v>4.3614036966984022</v>
      </c>
      <c r="I2172" s="2">
        <f t="shared" si="302"/>
        <v>81.348168193046007</v>
      </c>
    </row>
    <row r="2173" spans="1:9" ht="13.5" x14ac:dyDescent="0.25">
      <c r="A2173" s="3">
        <f>TITRES_STAT!B2176</f>
        <v>45469</v>
      </c>
      <c r="B2173" s="5">
        <f>TITRES_STAT!D2176</f>
        <v>4.2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2.7613536086711965E-2</v>
      </c>
      <c r="G2173" s="2">
        <f t="shared" si="305"/>
        <v>6.3313414687146494E-3</v>
      </c>
      <c r="H2173" s="2">
        <f t="shared" si="301"/>
        <v>4.3614036966984022</v>
      </c>
      <c r="I2173" s="2">
        <f t="shared" si="302"/>
        <v>81.348168193046007</v>
      </c>
    </row>
    <row r="2174" spans="1:9" ht="13.5" x14ac:dyDescent="0.25">
      <c r="A2174" s="3">
        <f>TITRES_STAT!B2177</f>
        <v>45470</v>
      </c>
      <c r="B2174" s="5">
        <f>TITRES_STAT!D2177</f>
        <v>4.2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2.5641140651946826E-2</v>
      </c>
      <c r="G2174" s="2">
        <f t="shared" si="305"/>
        <v>5.8791027923778888E-3</v>
      </c>
      <c r="H2174" s="2">
        <f t="shared" si="301"/>
        <v>4.3614036966984031</v>
      </c>
      <c r="I2174" s="2">
        <f t="shared" si="302"/>
        <v>81.348168193046007</v>
      </c>
    </row>
    <row r="2175" spans="1:9" ht="13.5" x14ac:dyDescent="0.25">
      <c r="A2175" s="3">
        <f>TITRES_STAT!B2178</f>
        <v>45471</v>
      </c>
      <c r="B2175" s="5">
        <f>TITRES_STAT!D2178</f>
        <v>4.2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2.3809630605379196E-2</v>
      </c>
      <c r="G2175" s="2">
        <f t="shared" si="305"/>
        <v>5.4591668786366111E-3</v>
      </c>
      <c r="H2175" s="2">
        <f t="shared" si="301"/>
        <v>4.3614036966984031</v>
      </c>
      <c r="I2175" s="2">
        <f t="shared" si="302"/>
        <v>81.348168193046007</v>
      </c>
    </row>
    <row r="2176" spans="1:9" ht="13.5" x14ac:dyDescent="0.25">
      <c r="A2176" s="3">
        <f>TITRES_STAT!B2179</f>
        <v>45474</v>
      </c>
      <c r="B2176" s="5">
        <f>TITRES_STAT!D2179</f>
        <v>4.2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2.2108942704994968E-2</v>
      </c>
      <c r="G2176" s="2">
        <f t="shared" si="305"/>
        <v>5.0692263873054252E-3</v>
      </c>
      <c r="H2176" s="2">
        <f t="shared" si="301"/>
        <v>4.3614036966984022</v>
      </c>
      <c r="I2176" s="2">
        <f t="shared" si="302"/>
        <v>81.348168193046007</v>
      </c>
    </row>
    <row r="2177" spans="1:9" ht="13.5" x14ac:dyDescent="0.25">
      <c r="A2177" s="3">
        <f>TITRES_STAT!B2180</f>
        <v>45475</v>
      </c>
      <c r="B2177" s="5">
        <f>TITRES_STAT!D2180</f>
        <v>4.2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2.052973251178104E-2</v>
      </c>
      <c r="G2177" s="2">
        <f t="shared" si="305"/>
        <v>4.7071387882121809E-3</v>
      </c>
      <c r="H2177" s="2">
        <f t="shared" si="301"/>
        <v>4.3614036966984013</v>
      </c>
      <c r="I2177" s="2">
        <f t="shared" si="302"/>
        <v>81.348168193046007</v>
      </c>
    </row>
    <row r="2178" spans="1:9" ht="13.5" x14ac:dyDescent="0.25">
      <c r="A2178" s="3">
        <f>TITRES_STAT!B2181</f>
        <v>45476</v>
      </c>
      <c r="B2178" s="5">
        <f>TITRES_STAT!D2181</f>
        <v>4.0199999999999996</v>
      </c>
      <c r="C2178" s="2">
        <f t="shared" si="297"/>
        <v>-0.1800000000000006</v>
      </c>
      <c r="D2178" s="2">
        <f t="shared" si="298"/>
        <v>0</v>
      </c>
      <c r="E2178" s="2">
        <f t="shared" si="299"/>
        <v>0.1800000000000006</v>
      </c>
      <c r="F2178" s="2">
        <f t="shared" si="305"/>
        <v>1.906332304665382E-2</v>
      </c>
      <c r="G2178" s="2">
        <f t="shared" si="305"/>
        <v>1.7228057446197067E-2</v>
      </c>
      <c r="H2178" s="2">
        <f t="shared" si="301"/>
        <v>1.1065277153961355</v>
      </c>
      <c r="I2178" s="2">
        <f t="shared" si="302"/>
        <v>52.528514450997925</v>
      </c>
    </row>
    <row r="2179" spans="1:9" ht="13.5" x14ac:dyDescent="0.25">
      <c r="A2179" s="3">
        <f>TITRES_STAT!B2182</f>
        <v>45477</v>
      </c>
      <c r="B2179" s="5">
        <f>TITRES_STAT!D2182</f>
        <v>4.2</v>
      </c>
      <c r="C2179" s="2">
        <f t="shared" ref="C2179:C2242" si="306">B2179-B2178</f>
        <v>0.1800000000000006</v>
      </c>
      <c r="D2179" s="2">
        <f t="shared" ref="D2179:D2242" si="307">IF(C2179&gt;0,C2179,0)</f>
        <v>0.1800000000000006</v>
      </c>
      <c r="E2179" s="2">
        <f t="shared" ref="E2179:E2242" si="308">IF(C2179&lt;0,-C2179,0)</f>
        <v>0</v>
      </c>
      <c r="F2179" s="2">
        <f t="shared" si="305"/>
        <v>3.0558799971892876E-2</v>
      </c>
      <c r="G2179" s="2">
        <f t="shared" si="305"/>
        <v>1.5997481914325849E-2</v>
      </c>
      <c r="H2179" s="2">
        <f t="shared" si="301"/>
        <v>1.9102256302304224</v>
      </c>
      <c r="I2179" s="2">
        <f t="shared" si="302"/>
        <v>65.638403097947304</v>
      </c>
    </row>
    <row r="2180" spans="1:9" ht="13.5" x14ac:dyDescent="0.25">
      <c r="A2180" s="3">
        <f>TITRES_STAT!B2183</f>
        <v>45478</v>
      </c>
      <c r="B2180" s="5">
        <f>TITRES_STAT!D2183</f>
        <v>4.2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2.8376028545329102E-2</v>
      </c>
      <c r="G2180" s="2">
        <f t="shared" si="305"/>
        <v>1.4854804634731145E-2</v>
      </c>
      <c r="H2180" s="2">
        <f t="shared" si="301"/>
        <v>1.9102256302304224</v>
      </c>
      <c r="I2180" s="2">
        <f t="shared" si="302"/>
        <v>65.638403097947304</v>
      </c>
    </row>
    <row r="2181" spans="1:9" ht="13.5" x14ac:dyDescent="0.25">
      <c r="A2181" s="3">
        <f>TITRES_STAT!B2184</f>
        <v>45481</v>
      </c>
      <c r="B2181" s="5">
        <f>TITRES_STAT!D2184</f>
        <v>4.2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2.6349169363519883E-2</v>
      </c>
      <c r="G2181" s="2">
        <f t="shared" si="305"/>
        <v>1.3793747160821778E-2</v>
      </c>
      <c r="H2181" s="2">
        <f t="shared" si="301"/>
        <v>1.9102256302304226</v>
      </c>
      <c r="I2181" s="2">
        <f t="shared" si="302"/>
        <v>65.638403097947318</v>
      </c>
    </row>
    <row r="2182" spans="1:9" ht="13.5" x14ac:dyDescent="0.25">
      <c r="A2182" s="3">
        <f>TITRES_STAT!B2185</f>
        <v>45482</v>
      </c>
      <c r="B2182" s="5">
        <f>TITRES_STAT!D2185</f>
        <v>4.2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2.4467085837554175E-2</v>
      </c>
      <c r="G2182" s="2">
        <f t="shared" si="305"/>
        <v>1.2808479506477366E-2</v>
      </c>
      <c r="H2182" s="2">
        <f t="shared" si="301"/>
        <v>1.9102256302304224</v>
      </c>
      <c r="I2182" s="2">
        <f t="shared" si="302"/>
        <v>65.638403097947304</v>
      </c>
    </row>
    <row r="2183" spans="1:9" ht="13.5" x14ac:dyDescent="0.25">
      <c r="A2183" s="3">
        <f>TITRES_STAT!B2186</f>
        <v>45483</v>
      </c>
      <c r="B2183" s="5">
        <f>TITRES_STAT!D2186</f>
        <v>4.2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2.2719436849157448E-2</v>
      </c>
      <c r="G2183" s="2">
        <f t="shared" si="305"/>
        <v>1.1893588113157555E-2</v>
      </c>
      <c r="H2183" s="2">
        <f t="shared" si="301"/>
        <v>1.9102256302304224</v>
      </c>
      <c r="I2183" s="2">
        <f t="shared" si="302"/>
        <v>65.638403097947304</v>
      </c>
    </row>
    <row r="2184" spans="1:9" ht="13.5" x14ac:dyDescent="0.25">
      <c r="A2184" s="3">
        <f>TITRES_STAT!B2187</f>
        <v>45484</v>
      </c>
      <c r="B2184" s="5">
        <f>TITRES_STAT!D2187</f>
        <v>4.2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2.1096619931360489E-2</v>
      </c>
      <c r="G2184" s="2">
        <f t="shared" si="305"/>
        <v>1.1044046105074871E-2</v>
      </c>
      <c r="H2184" s="2">
        <f t="shared" si="301"/>
        <v>1.9102256302304226</v>
      </c>
      <c r="I2184" s="2">
        <f t="shared" si="302"/>
        <v>65.638403097947318</v>
      </c>
    </row>
    <row r="2185" spans="1:9" ht="13.5" x14ac:dyDescent="0.25">
      <c r="A2185" s="3">
        <f>TITRES_STAT!B2188</f>
        <v>45485</v>
      </c>
      <c r="B2185" s="5">
        <f>TITRES_STAT!D2188</f>
        <v>4.2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1.9589718507691884E-2</v>
      </c>
      <c r="G2185" s="2">
        <f t="shared" si="305"/>
        <v>1.0255185668998095E-2</v>
      </c>
      <c r="H2185" s="2">
        <f t="shared" si="301"/>
        <v>1.9102256302304226</v>
      </c>
      <c r="I2185" s="2">
        <f t="shared" si="302"/>
        <v>65.638403097947318</v>
      </c>
    </row>
    <row r="2186" spans="1:9" ht="13.5" x14ac:dyDescent="0.25">
      <c r="A2186" s="3">
        <f>TITRES_STAT!B2189</f>
        <v>45488</v>
      </c>
      <c r="B2186" s="5">
        <f>TITRES_STAT!D2189</f>
        <v>4.2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1.8190452899999605E-2</v>
      </c>
      <c r="G2186" s="2">
        <f t="shared" si="305"/>
        <v>9.5226724069268024E-3</v>
      </c>
      <c r="H2186" s="2">
        <f t="shared" si="301"/>
        <v>1.9102256302304226</v>
      </c>
      <c r="I2186" s="2">
        <f t="shared" si="302"/>
        <v>65.638403097947318</v>
      </c>
    </row>
    <row r="2187" spans="1:9" ht="13.5" x14ac:dyDescent="0.25">
      <c r="A2187" s="3">
        <f>TITRES_STAT!B2190</f>
        <v>45489</v>
      </c>
      <c r="B2187" s="5">
        <f>TITRES_STAT!D2190</f>
        <v>4.2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1.689113483571392E-2</v>
      </c>
      <c r="G2187" s="2">
        <f t="shared" si="305"/>
        <v>8.8424815207177442E-3</v>
      </c>
      <c r="H2187" s="2">
        <f t="shared" si="301"/>
        <v>1.9102256302304228</v>
      </c>
      <c r="I2187" s="2">
        <f t="shared" si="302"/>
        <v>65.638403097947332</v>
      </c>
    </row>
    <row r="2188" spans="1:9" ht="13.5" x14ac:dyDescent="0.25">
      <c r="A2188" s="3">
        <f>TITRES_STAT!B2191</f>
        <v>45490</v>
      </c>
      <c r="B2188" s="5">
        <f>TITRES_STAT!D2191</f>
        <v>4.2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1.5684625204591497E-2</v>
      </c>
      <c r="G2188" s="2">
        <f t="shared" si="305"/>
        <v>8.210875697809334E-3</v>
      </c>
      <c r="H2188" s="2">
        <f t="shared" si="301"/>
        <v>1.9102256302304228</v>
      </c>
      <c r="I2188" s="2">
        <f t="shared" si="302"/>
        <v>65.638403097947332</v>
      </c>
    </row>
    <row r="2189" spans="1:9" ht="13.5" x14ac:dyDescent="0.25">
      <c r="A2189" s="3">
        <f>TITRES_STAT!B2192</f>
        <v>45491</v>
      </c>
      <c r="B2189" s="5">
        <f>TITRES_STAT!D2192</f>
        <v>4.2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1.4564294832834961E-2</v>
      </c>
      <c r="G2189" s="2">
        <f t="shared" si="309"/>
        <v>7.6243845765372386E-3</v>
      </c>
      <c r="H2189" s="2">
        <f t="shared" si="301"/>
        <v>1.9102256302304226</v>
      </c>
      <c r="I2189" s="2">
        <f t="shared" si="302"/>
        <v>65.638403097947318</v>
      </c>
    </row>
    <row r="2190" spans="1:9" ht="13.5" x14ac:dyDescent="0.25">
      <c r="A2190" s="3">
        <f>TITRES_STAT!B2193</f>
        <v>45492</v>
      </c>
      <c r="B2190" s="5">
        <f>TITRES_STAT!D2193</f>
        <v>4.2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1.3523988059061035E-2</v>
      </c>
      <c r="G2190" s="2">
        <f t="shared" si="309"/>
        <v>7.0797856782131505E-3</v>
      </c>
      <c r="H2190" s="2">
        <f t="shared" si="301"/>
        <v>1.9102256302304226</v>
      </c>
      <c r="I2190" s="2">
        <f t="shared" si="302"/>
        <v>65.638403097947318</v>
      </c>
    </row>
    <row r="2191" spans="1:9" ht="13.5" x14ac:dyDescent="0.25">
      <c r="A2191" s="3">
        <f>TITRES_STAT!B2194</f>
        <v>45495</v>
      </c>
      <c r="B2191" s="5">
        <f>TITRES_STAT!D2194</f>
        <v>4.2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1.2557988911985245E-2</v>
      </c>
      <c r="G2191" s="2">
        <f t="shared" si="309"/>
        <v>6.5740867011979259E-3</v>
      </c>
      <c r="H2191" s="2">
        <f t="shared" si="301"/>
        <v>1.9102256302304221</v>
      </c>
      <c r="I2191" s="2">
        <f t="shared" si="302"/>
        <v>65.638403097947304</v>
      </c>
    </row>
    <row r="2192" spans="1:9" ht="13.5" x14ac:dyDescent="0.25">
      <c r="A2192" s="3">
        <f>TITRES_STAT!B2195</f>
        <v>45496</v>
      </c>
      <c r="B2192" s="5">
        <f>TITRES_STAT!D2195</f>
        <v>4.2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1.1660989703986298E-2</v>
      </c>
      <c r="G2192" s="2">
        <f t="shared" si="309"/>
        <v>6.1045090796837884E-3</v>
      </c>
      <c r="H2192" s="2">
        <f t="shared" si="301"/>
        <v>1.9102256302304219</v>
      </c>
      <c r="I2192" s="2">
        <f t="shared" si="302"/>
        <v>65.638403097947304</v>
      </c>
    </row>
    <row r="2193" spans="1:9" ht="13.5" x14ac:dyDescent="0.25">
      <c r="A2193" s="3">
        <f>TITRES_STAT!B2196</f>
        <v>45497</v>
      </c>
      <c r="B2193" s="5">
        <f>TITRES_STAT!D2196</f>
        <v>4.2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1.0828061867987277E-2</v>
      </c>
      <c r="G2193" s="2">
        <f t="shared" si="309"/>
        <v>5.6684727168492327E-3</v>
      </c>
      <c r="H2193" s="2">
        <f t="shared" ref="H2193:H2256" si="310">F2193/G2193</f>
        <v>1.9102256302304219</v>
      </c>
      <c r="I2193" s="2">
        <f t="shared" ref="I2193:I2256" si="311">IF(G2193=0,100,100-(100/(1+H2193)))</f>
        <v>65.638403097947304</v>
      </c>
    </row>
    <row r="2194" spans="1:9" ht="13.5" x14ac:dyDescent="0.25">
      <c r="A2194" s="3">
        <f>TITRES_STAT!B2197</f>
        <v>45499</v>
      </c>
      <c r="B2194" s="5">
        <f>TITRES_STAT!D2197</f>
        <v>4.2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1.0054628877416759E-2</v>
      </c>
      <c r="G2194" s="2">
        <f t="shared" si="309"/>
        <v>5.2635818085028591E-3</v>
      </c>
      <c r="H2194" s="2">
        <f t="shared" si="310"/>
        <v>1.9102256302304219</v>
      </c>
      <c r="I2194" s="2">
        <f t="shared" si="311"/>
        <v>65.638403097947304</v>
      </c>
    </row>
    <row r="2195" spans="1:9" ht="13.5" x14ac:dyDescent="0.25">
      <c r="A2195" s="3">
        <f>TITRES_STAT!B2198</f>
        <v>45502</v>
      </c>
      <c r="B2195" s="5">
        <f>TITRES_STAT!D2198</f>
        <v>4.2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9.3364411004584185E-3</v>
      </c>
      <c r="G2195" s="2">
        <f t="shared" si="309"/>
        <v>4.8876116793240831E-3</v>
      </c>
      <c r="H2195" s="2">
        <f t="shared" si="310"/>
        <v>1.9102256302304221</v>
      </c>
      <c r="I2195" s="2">
        <f t="shared" si="311"/>
        <v>65.638403097947304</v>
      </c>
    </row>
    <row r="2196" spans="1:9" ht="13.5" x14ac:dyDescent="0.25">
      <c r="A2196" s="3">
        <f>TITRES_STAT!B2199</f>
        <v>45503</v>
      </c>
      <c r="B2196" s="5">
        <f>TITRES_STAT!D2199</f>
        <v>4.2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8.6695524504256747E-3</v>
      </c>
      <c r="G2196" s="2">
        <f t="shared" si="309"/>
        <v>4.538496559372363E-3</v>
      </c>
      <c r="H2196" s="2">
        <f t="shared" si="310"/>
        <v>1.9102256302304221</v>
      </c>
      <c r="I2196" s="2">
        <f t="shared" si="311"/>
        <v>65.638403097947304</v>
      </c>
    </row>
    <row r="2197" spans="1:9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306"/>
        <v>-0.1800000000000006</v>
      </c>
      <c r="D2197" s="2">
        <f t="shared" si="307"/>
        <v>0</v>
      </c>
      <c r="E2197" s="2">
        <f t="shared" si="308"/>
        <v>0.1800000000000006</v>
      </c>
      <c r="F2197" s="2">
        <f t="shared" si="309"/>
        <v>8.0502987039666983E-3</v>
      </c>
      <c r="G2197" s="2">
        <f t="shared" si="309"/>
        <v>1.707146109084581E-2</v>
      </c>
      <c r="H2197" s="2">
        <f t="shared" si="310"/>
        <v>0.47156471617320977</v>
      </c>
      <c r="I2197" s="2">
        <f t="shared" si="311"/>
        <v>32.045122514184044</v>
      </c>
    </row>
    <row r="2198" spans="1:9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7.4752773679690769E-3</v>
      </c>
      <c r="G2198" s="2">
        <f t="shared" si="309"/>
        <v>1.5852071012928251E-2</v>
      </c>
      <c r="H2198" s="2">
        <f t="shared" si="310"/>
        <v>0.47156471617320977</v>
      </c>
      <c r="I2198" s="2">
        <f t="shared" si="311"/>
        <v>32.045122514184044</v>
      </c>
    </row>
    <row r="2199" spans="1:9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6.9413289845427139E-3</v>
      </c>
      <c r="G2199" s="2">
        <f t="shared" si="309"/>
        <v>1.4719780226290518E-2</v>
      </c>
      <c r="H2199" s="2">
        <f t="shared" si="310"/>
        <v>0.47156471617320983</v>
      </c>
      <c r="I2199" s="2">
        <f t="shared" si="311"/>
        <v>32.045122514184058</v>
      </c>
    </row>
    <row r="2200" spans="1:9" ht="13.5" x14ac:dyDescent="0.25">
      <c r="A2200" s="3">
        <f>TITRES_STAT!B2203</f>
        <v>45509</v>
      </c>
      <c r="B2200" s="5">
        <f>TITRES_STAT!D2203</f>
        <v>3.84</v>
      </c>
      <c r="C2200" s="2">
        <f t="shared" si="306"/>
        <v>-0.17999999999999972</v>
      </c>
      <c r="D2200" s="2">
        <f t="shared" si="307"/>
        <v>0</v>
      </c>
      <c r="E2200" s="2">
        <f t="shared" si="308"/>
        <v>0.17999999999999972</v>
      </c>
      <c r="F2200" s="2">
        <f t="shared" si="309"/>
        <v>6.4455197713610916E-3</v>
      </c>
      <c r="G2200" s="2">
        <f t="shared" si="309"/>
        <v>2.652551021012689E-2</v>
      </c>
      <c r="H2200" s="2">
        <f t="shared" si="310"/>
        <v>0.2429932438736023</v>
      </c>
      <c r="I2200" s="2">
        <f t="shared" si="311"/>
        <v>19.54903979335802</v>
      </c>
    </row>
    <row r="2201" spans="1:9" ht="13.5" x14ac:dyDescent="0.25">
      <c r="A2201" s="3">
        <f>TITRES_STAT!B2204</f>
        <v>45510</v>
      </c>
      <c r="B2201" s="5">
        <f>TITRES_STAT!D2204</f>
        <v>3.84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5.9851255019781561E-3</v>
      </c>
      <c r="G2201" s="2">
        <f t="shared" si="309"/>
        <v>2.4630830909403541E-2</v>
      </c>
      <c r="H2201" s="2">
        <f t="shared" si="310"/>
        <v>0.2429932438736023</v>
      </c>
      <c r="I2201" s="2">
        <f t="shared" si="311"/>
        <v>19.54903979335802</v>
      </c>
    </row>
    <row r="2202" spans="1:9" ht="13.5" x14ac:dyDescent="0.25">
      <c r="A2202" s="3">
        <f>TITRES_STAT!B2205</f>
        <v>45511</v>
      </c>
      <c r="B2202" s="5">
        <f>TITRES_STAT!D2205</f>
        <v>3.84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5.5576165375511447E-3</v>
      </c>
      <c r="G2202" s="2">
        <f t="shared" si="309"/>
        <v>2.2871485844446145E-2</v>
      </c>
      <c r="H2202" s="2">
        <f t="shared" si="310"/>
        <v>0.24299324387360227</v>
      </c>
      <c r="I2202" s="2">
        <f t="shared" si="311"/>
        <v>19.54903979335802</v>
      </c>
    </row>
    <row r="2203" spans="1:9" ht="13.5" x14ac:dyDescent="0.25">
      <c r="A2203" s="3">
        <f>TITRES_STAT!B2206</f>
        <v>45512</v>
      </c>
      <c r="B2203" s="5">
        <f>TITRES_STAT!D2206</f>
        <v>3.84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5.160643927726063E-3</v>
      </c>
      <c r="G2203" s="2">
        <f t="shared" si="309"/>
        <v>2.1237808284128561E-2</v>
      </c>
      <c r="H2203" s="2">
        <f t="shared" si="310"/>
        <v>0.2429932438736023</v>
      </c>
      <c r="I2203" s="2">
        <f t="shared" si="311"/>
        <v>19.54903979335802</v>
      </c>
    </row>
    <row r="2204" spans="1:9" ht="13.5" x14ac:dyDescent="0.25">
      <c r="A2204" s="3">
        <f>TITRES_STAT!B2207</f>
        <v>45513</v>
      </c>
      <c r="B2204" s="5">
        <f>TITRES_STAT!D2207</f>
        <v>3.84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4.7920265043170582E-3</v>
      </c>
      <c r="G2204" s="2">
        <f t="shared" si="309"/>
        <v>1.972082197811938E-2</v>
      </c>
      <c r="H2204" s="2">
        <f t="shared" si="310"/>
        <v>0.24299324387360227</v>
      </c>
      <c r="I2204" s="2">
        <f t="shared" si="311"/>
        <v>19.54903979335802</v>
      </c>
    </row>
    <row r="2205" spans="1:9" ht="13.5" x14ac:dyDescent="0.25">
      <c r="A2205" s="3">
        <f>TITRES_STAT!B2208</f>
        <v>45516</v>
      </c>
      <c r="B2205" s="5">
        <f>TITRES_STAT!D2208</f>
        <v>3.67</v>
      </c>
      <c r="C2205" s="2">
        <f t="shared" si="306"/>
        <v>-0.16999999999999993</v>
      </c>
      <c r="D2205" s="2">
        <f t="shared" si="307"/>
        <v>0</v>
      </c>
      <c r="E2205" s="2">
        <f t="shared" si="308"/>
        <v>0.16999999999999993</v>
      </c>
      <c r="F2205" s="2">
        <f t="shared" ref="F2205:G2220" si="312">((F2204*13)+D2205)/14</f>
        <v>4.4497388968658394E-3</v>
      </c>
      <c r="G2205" s="2">
        <f t="shared" si="312"/>
        <v>3.0455048979682275E-2</v>
      </c>
      <c r="H2205" s="2">
        <f t="shared" si="310"/>
        <v>0.14610841374231345</v>
      </c>
      <c r="I2205" s="2">
        <f t="shared" si="311"/>
        <v>12.74821927754941</v>
      </c>
    </row>
    <row r="2206" spans="1:9" ht="13.5" x14ac:dyDescent="0.25">
      <c r="A2206" s="3">
        <f>TITRES_STAT!B2209</f>
        <v>45518</v>
      </c>
      <c r="B2206" s="5">
        <f>TITRES_STAT!D2209</f>
        <v>3.67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4.1319004042325649E-3</v>
      </c>
      <c r="G2206" s="2">
        <f t="shared" si="312"/>
        <v>2.8279688338276397E-2</v>
      </c>
      <c r="H2206" s="2">
        <f t="shared" si="310"/>
        <v>0.14610841374231345</v>
      </c>
      <c r="I2206" s="2">
        <f t="shared" si="311"/>
        <v>12.74821927754941</v>
      </c>
    </row>
    <row r="2207" spans="1:9" ht="13.5" x14ac:dyDescent="0.25">
      <c r="A2207" s="3">
        <f>TITRES_STAT!B2210</f>
        <v>45519</v>
      </c>
      <c r="B2207" s="5">
        <f>TITRES_STAT!D2210</f>
        <v>3.67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3.8367646610730959E-3</v>
      </c>
      <c r="G2207" s="2">
        <f t="shared" si="312"/>
        <v>2.6259710599828085E-2</v>
      </c>
      <c r="H2207" s="2">
        <f t="shared" si="310"/>
        <v>0.14610841374231345</v>
      </c>
      <c r="I2207" s="2">
        <f t="shared" si="311"/>
        <v>12.74821927754941</v>
      </c>
    </row>
    <row r="2208" spans="1:9" ht="13.5" x14ac:dyDescent="0.25">
      <c r="A2208" s="3">
        <f>TITRES_STAT!B2211</f>
        <v>45520</v>
      </c>
      <c r="B2208" s="5">
        <f>TITRES_STAT!D2211</f>
        <v>3.83</v>
      </c>
      <c r="C2208" s="2">
        <f t="shared" si="306"/>
        <v>0.16000000000000014</v>
      </c>
      <c r="D2208" s="2">
        <f t="shared" si="307"/>
        <v>0.16000000000000014</v>
      </c>
      <c r="E2208" s="2">
        <f t="shared" si="308"/>
        <v>0</v>
      </c>
      <c r="F2208" s="2">
        <f t="shared" si="312"/>
        <v>1.4991281470996456E-2</v>
      </c>
      <c r="G2208" s="2">
        <f t="shared" si="312"/>
        <v>2.438401698555465E-2</v>
      </c>
      <c r="H2208" s="2">
        <f t="shared" si="310"/>
        <v>0.61479950083193635</v>
      </c>
      <c r="I2208" s="2">
        <f t="shared" si="311"/>
        <v>38.072807213229559</v>
      </c>
    </row>
    <row r="2209" spans="1:9" ht="13.5" x14ac:dyDescent="0.25">
      <c r="A2209" s="3">
        <f>TITRES_STAT!B2212</f>
        <v>45523</v>
      </c>
      <c r="B2209" s="5">
        <f>TITRES_STAT!D2212</f>
        <v>3.83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1.3920475651639565E-2</v>
      </c>
      <c r="G2209" s="2">
        <f t="shared" si="312"/>
        <v>2.2642301486586462E-2</v>
      </c>
      <c r="H2209" s="2">
        <f t="shared" si="310"/>
        <v>0.61479950083193624</v>
      </c>
      <c r="I2209" s="2">
        <f t="shared" si="311"/>
        <v>38.072807213229552</v>
      </c>
    </row>
    <row r="2210" spans="1:9" ht="13.5" x14ac:dyDescent="0.25">
      <c r="A2210" s="3">
        <f>TITRES_STAT!B2213</f>
        <v>45524</v>
      </c>
      <c r="B2210" s="5">
        <f>TITRES_STAT!D2213</f>
        <v>4</v>
      </c>
      <c r="C2210" s="2">
        <f t="shared" si="306"/>
        <v>0.16999999999999993</v>
      </c>
      <c r="D2210" s="2">
        <f t="shared" si="307"/>
        <v>0.16999999999999993</v>
      </c>
      <c r="E2210" s="2">
        <f t="shared" si="308"/>
        <v>0</v>
      </c>
      <c r="F2210" s="2">
        <f t="shared" si="312"/>
        <v>2.5069013105093876E-2</v>
      </c>
      <c r="G2210" s="2">
        <f t="shared" si="312"/>
        <v>2.1024994237544569E-2</v>
      </c>
      <c r="H2210" s="2">
        <f t="shared" si="310"/>
        <v>1.192343399568113</v>
      </c>
      <c r="I2210" s="2">
        <f t="shared" si="311"/>
        <v>54.386707839793807</v>
      </c>
    </row>
    <row r="2211" spans="1:9" ht="13.5" x14ac:dyDescent="0.25">
      <c r="A2211" s="3">
        <f>TITRES_STAT!B2214</f>
        <v>45525</v>
      </c>
      <c r="B2211" s="5">
        <f>TITRES_STAT!D2214</f>
        <v>3.82</v>
      </c>
      <c r="C2211" s="2">
        <f t="shared" si="306"/>
        <v>-0.18000000000000016</v>
      </c>
      <c r="D2211" s="2">
        <f t="shared" si="307"/>
        <v>0</v>
      </c>
      <c r="E2211" s="2">
        <f t="shared" si="308"/>
        <v>0.18000000000000016</v>
      </c>
      <c r="F2211" s="2">
        <f t="shared" si="312"/>
        <v>2.3278369311872885E-2</v>
      </c>
      <c r="G2211" s="2">
        <f t="shared" si="312"/>
        <v>3.2380351792005678E-2</v>
      </c>
      <c r="H2211" s="2">
        <f t="shared" si="310"/>
        <v>0.71890415093081339</v>
      </c>
      <c r="I2211" s="2">
        <f t="shared" si="311"/>
        <v>41.823399550319053</v>
      </c>
    </row>
    <row r="2212" spans="1:9" ht="13.5" x14ac:dyDescent="0.25">
      <c r="A2212" s="3">
        <f>TITRES_STAT!B2215</f>
        <v>45526</v>
      </c>
      <c r="B2212" s="5">
        <f>TITRES_STAT!D2215</f>
        <v>3.82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2.1615628646739108E-2</v>
      </c>
      <c r="G2212" s="2">
        <f t="shared" si="312"/>
        <v>3.0067469521148131E-2</v>
      </c>
      <c r="H2212" s="2">
        <f t="shared" si="310"/>
        <v>0.71890415093081339</v>
      </c>
      <c r="I2212" s="2">
        <f t="shared" si="311"/>
        <v>41.823399550319053</v>
      </c>
    </row>
    <row r="2213" spans="1:9" ht="13.5" x14ac:dyDescent="0.25">
      <c r="A2213" s="3">
        <f>TITRES_STAT!B2216</f>
        <v>45527</v>
      </c>
      <c r="B2213" s="5">
        <f>TITRES_STAT!D2216</f>
        <v>3.82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2.0071655171972031E-2</v>
      </c>
      <c r="G2213" s="2">
        <f t="shared" si="312"/>
        <v>2.7919793126780407E-2</v>
      </c>
      <c r="H2213" s="2">
        <f t="shared" si="310"/>
        <v>0.7189041509308135</v>
      </c>
      <c r="I2213" s="2">
        <f t="shared" si="311"/>
        <v>41.823399550319053</v>
      </c>
    </row>
    <row r="2214" spans="1:9" ht="13.5" x14ac:dyDescent="0.25">
      <c r="A2214" s="3">
        <f>TITRES_STAT!B2217</f>
        <v>45530</v>
      </c>
      <c r="B2214" s="5">
        <f>TITRES_STAT!D2217</f>
        <v>3.82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1.8637965516831171E-2</v>
      </c>
      <c r="G2214" s="2">
        <f t="shared" si="312"/>
        <v>2.5925522189153234E-2</v>
      </c>
      <c r="H2214" s="2">
        <f t="shared" si="310"/>
        <v>0.7189041509308135</v>
      </c>
      <c r="I2214" s="2">
        <f t="shared" si="311"/>
        <v>41.823399550319053</v>
      </c>
    </row>
    <row r="2215" spans="1:9" ht="13.5" x14ac:dyDescent="0.25">
      <c r="A2215" s="3">
        <f>TITRES_STAT!B2218</f>
        <v>45531</v>
      </c>
      <c r="B2215" s="5">
        <f>TITRES_STAT!D2218</f>
        <v>3.82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1.7306682265628946E-2</v>
      </c>
      <c r="G2215" s="2">
        <f t="shared" si="312"/>
        <v>2.4073699175642289E-2</v>
      </c>
      <c r="H2215" s="2">
        <f t="shared" si="310"/>
        <v>0.7189041509308135</v>
      </c>
      <c r="I2215" s="2">
        <f t="shared" si="311"/>
        <v>41.823399550319053</v>
      </c>
    </row>
    <row r="2216" spans="1:9" ht="13.5" x14ac:dyDescent="0.25">
      <c r="A2216" s="3">
        <f>TITRES_STAT!B2219</f>
        <v>45532</v>
      </c>
      <c r="B2216" s="5">
        <f>TITRES_STAT!D2219</f>
        <v>3.82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1.6070490675226878E-2</v>
      </c>
      <c r="G2216" s="2">
        <f t="shared" si="312"/>
        <v>2.2354149234524983E-2</v>
      </c>
      <c r="H2216" s="2">
        <f t="shared" si="310"/>
        <v>0.7189041509308135</v>
      </c>
      <c r="I2216" s="2">
        <f t="shared" si="311"/>
        <v>41.823399550319053</v>
      </c>
    </row>
    <row r="2217" spans="1:9" ht="13.5" x14ac:dyDescent="0.25">
      <c r="A2217" s="3">
        <f>TITRES_STAT!B2220</f>
        <v>45533</v>
      </c>
      <c r="B2217" s="5">
        <f>TITRES_STAT!D2220</f>
        <v>3.8</v>
      </c>
      <c r="C2217" s="2">
        <f t="shared" si="306"/>
        <v>-2.0000000000000018E-2</v>
      </c>
      <c r="D2217" s="2">
        <f t="shared" si="307"/>
        <v>0</v>
      </c>
      <c r="E2217" s="2">
        <f t="shared" si="308"/>
        <v>2.0000000000000018E-2</v>
      </c>
      <c r="F2217" s="2">
        <f t="shared" si="312"/>
        <v>1.4922598484139243E-2</v>
      </c>
      <c r="G2217" s="2">
        <f t="shared" si="312"/>
        <v>2.2185995717773199E-2</v>
      </c>
      <c r="H2217" s="2">
        <f t="shared" si="310"/>
        <v>0.67261342127569024</v>
      </c>
      <c r="I2217" s="2">
        <f t="shared" si="311"/>
        <v>40.213322021695411</v>
      </c>
    </row>
    <row r="2218" spans="1:9" ht="13.5" x14ac:dyDescent="0.25">
      <c r="A2218" s="3">
        <f>TITRES_STAT!B2221</f>
        <v>45534</v>
      </c>
      <c r="B2218" s="5">
        <f>TITRES_STAT!D2221</f>
        <v>3.8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1.385669859241501E-2</v>
      </c>
      <c r="G2218" s="2">
        <f t="shared" si="312"/>
        <v>2.0601281737932253E-2</v>
      </c>
      <c r="H2218" s="2">
        <f t="shared" si="310"/>
        <v>0.67261342127569024</v>
      </c>
      <c r="I2218" s="2">
        <f t="shared" si="311"/>
        <v>40.213322021695411</v>
      </c>
    </row>
    <row r="2219" spans="1:9" ht="13.5" x14ac:dyDescent="0.25">
      <c r="A2219" s="3">
        <f>TITRES_STAT!B2222</f>
        <v>45537</v>
      </c>
      <c r="B2219" s="5">
        <f>TITRES_STAT!D2222</f>
        <v>3.8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1.2866934407242511E-2</v>
      </c>
      <c r="G2219" s="2">
        <f t="shared" si="312"/>
        <v>1.9129761613794233E-2</v>
      </c>
      <c r="H2219" s="2">
        <f t="shared" si="310"/>
        <v>0.67261342127569035</v>
      </c>
      <c r="I2219" s="2">
        <f t="shared" si="311"/>
        <v>40.213322021695426</v>
      </c>
    </row>
    <row r="2220" spans="1:9" ht="13.5" x14ac:dyDescent="0.25">
      <c r="A2220" s="3">
        <f>TITRES_STAT!B2223</f>
        <v>45538</v>
      </c>
      <c r="B2220" s="5">
        <f>TITRES_STAT!D2223</f>
        <v>3.78</v>
      </c>
      <c r="C2220" s="2">
        <f t="shared" si="306"/>
        <v>-2.0000000000000018E-2</v>
      </c>
      <c r="D2220" s="2">
        <f t="shared" si="307"/>
        <v>0</v>
      </c>
      <c r="E2220" s="2">
        <f t="shared" si="308"/>
        <v>2.0000000000000018E-2</v>
      </c>
      <c r="F2220" s="2">
        <f t="shared" si="312"/>
        <v>1.1947867663868045E-2</v>
      </c>
      <c r="G2220" s="2">
        <f t="shared" si="312"/>
        <v>1.9191921498523216E-2</v>
      </c>
      <c r="H2220" s="2">
        <f t="shared" si="310"/>
        <v>0.6225467139800156</v>
      </c>
      <c r="I2220" s="2">
        <f t="shared" si="311"/>
        <v>38.368492482595066</v>
      </c>
    </row>
    <row r="2221" spans="1:9" ht="13.5" x14ac:dyDescent="0.25">
      <c r="A2221" s="3">
        <f>TITRES_STAT!B2224</f>
        <v>45539</v>
      </c>
      <c r="B2221" s="5">
        <f>TITRES_STAT!D2224</f>
        <v>3.78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1.1094448545020327E-2</v>
      </c>
      <c r="G2221" s="2">
        <f t="shared" si="313"/>
        <v>1.7821069962914417E-2</v>
      </c>
      <c r="H2221" s="2">
        <f t="shared" si="310"/>
        <v>0.62254671398001549</v>
      </c>
      <c r="I2221" s="2">
        <f t="shared" si="311"/>
        <v>38.368492482595059</v>
      </c>
    </row>
    <row r="2222" spans="1:9" ht="13.5" x14ac:dyDescent="0.25">
      <c r="A2222" s="3">
        <f>TITRES_STAT!B2225</f>
        <v>45540</v>
      </c>
      <c r="B2222" s="5">
        <f>TITRES_STAT!D2225</f>
        <v>3.61</v>
      </c>
      <c r="C2222" s="2">
        <f t="shared" si="306"/>
        <v>-0.16999999999999993</v>
      </c>
      <c r="D2222" s="2">
        <f t="shared" si="307"/>
        <v>0</v>
      </c>
      <c r="E2222" s="2">
        <f t="shared" si="308"/>
        <v>0.16999999999999993</v>
      </c>
      <c r="F2222" s="2">
        <f t="shared" si="313"/>
        <v>1.0301987934661734E-2</v>
      </c>
      <c r="G2222" s="2">
        <f t="shared" si="313"/>
        <v>2.8690993536991952E-2</v>
      </c>
      <c r="H2222" s="2">
        <f t="shared" si="310"/>
        <v>0.35906696369294933</v>
      </c>
      <c r="I2222" s="2">
        <f t="shared" si="311"/>
        <v>26.420108301158919</v>
      </c>
    </row>
    <row r="2223" spans="1:9" ht="13.5" x14ac:dyDescent="0.25">
      <c r="A2223" s="3">
        <f>TITRES_STAT!B2226</f>
        <v>45541</v>
      </c>
      <c r="B2223" s="5">
        <f>TITRES_STAT!D2226</f>
        <v>3.51</v>
      </c>
      <c r="C2223" s="2">
        <f t="shared" si="306"/>
        <v>-0.10000000000000009</v>
      </c>
      <c r="D2223" s="2">
        <f t="shared" si="307"/>
        <v>0</v>
      </c>
      <c r="E2223" s="2">
        <f t="shared" si="308"/>
        <v>0.10000000000000009</v>
      </c>
      <c r="F2223" s="2">
        <f t="shared" si="313"/>
        <v>9.5661316536144684E-3</v>
      </c>
      <c r="G2223" s="2">
        <f t="shared" si="313"/>
        <v>3.3784493998635388E-2</v>
      </c>
      <c r="H2223" s="2">
        <f t="shared" si="310"/>
        <v>0.28315154443339779</v>
      </c>
      <c r="I2223" s="2">
        <f t="shared" si="311"/>
        <v>22.06688256439962</v>
      </c>
    </row>
    <row r="2224" spans="1:9" ht="13.5" x14ac:dyDescent="0.25">
      <c r="A2224" s="3">
        <f>TITRES_STAT!B2227</f>
        <v>45544</v>
      </c>
      <c r="B2224" s="5">
        <f>TITRES_STAT!D2227</f>
        <v>3.37</v>
      </c>
      <c r="C2224" s="2">
        <f t="shared" si="306"/>
        <v>-0.13999999999999968</v>
      </c>
      <c r="D2224" s="2">
        <f t="shared" si="307"/>
        <v>0</v>
      </c>
      <c r="E2224" s="2">
        <f t="shared" si="308"/>
        <v>0.13999999999999968</v>
      </c>
      <c r="F2224" s="2">
        <f t="shared" si="313"/>
        <v>8.8828365354991484E-3</v>
      </c>
      <c r="G2224" s="2">
        <f t="shared" si="313"/>
        <v>4.1371315855875689E-2</v>
      </c>
      <c r="H2224" s="2">
        <f t="shared" si="310"/>
        <v>0.21471003161814053</v>
      </c>
      <c r="I2224" s="2">
        <f t="shared" si="311"/>
        <v>17.675826002039415</v>
      </c>
    </row>
    <row r="2225" spans="1:9" ht="13.5" x14ac:dyDescent="0.25">
      <c r="A2225" s="3">
        <f>TITRES_STAT!B2228</f>
        <v>45545</v>
      </c>
      <c r="B2225" s="5">
        <f>TITRES_STAT!D2228</f>
        <v>3.37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8.2483482115349224E-3</v>
      </c>
      <c r="G2225" s="2">
        <f t="shared" si="313"/>
        <v>3.8416221866170282E-2</v>
      </c>
      <c r="H2225" s="2">
        <f t="shared" si="310"/>
        <v>0.21471003161814051</v>
      </c>
      <c r="I2225" s="2">
        <f t="shared" si="311"/>
        <v>17.675826002039415</v>
      </c>
    </row>
    <row r="2226" spans="1:9" ht="13.5" x14ac:dyDescent="0.25">
      <c r="A2226" s="3">
        <f>TITRES_STAT!B2229</f>
        <v>45546</v>
      </c>
      <c r="B2226" s="5">
        <f>TITRES_STAT!D2229</f>
        <v>3.37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7.6591804821395711E-3</v>
      </c>
      <c r="G2226" s="2">
        <f t="shared" si="313"/>
        <v>3.5672206018586693E-2</v>
      </c>
      <c r="H2226" s="2">
        <f t="shared" si="310"/>
        <v>0.21471003161814051</v>
      </c>
      <c r="I2226" s="2">
        <f t="shared" si="311"/>
        <v>17.675826002039415</v>
      </c>
    </row>
    <row r="2227" spans="1:9" ht="13.5" x14ac:dyDescent="0.25">
      <c r="A2227" s="3">
        <f>TITRES_STAT!B2230</f>
        <v>45547</v>
      </c>
      <c r="B2227" s="5">
        <f>TITRES_STAT!D2230</f>
        <v>3.52</v>
      </c>
      <c r="C2227" s="2">
        <f t="shared" si="306"/>
        <v>0.14999999999999991</v>
      </c>
      <c r="D2227" s="2">
        <f t="shared" si="307"/>
        <v>0.14999999999999991</v>
      </c>
      <c r="E2227" s="2">
        <f t="shared" si="308"/>
        <v>0</v>
      </c>
      <c r="F2227" s="2">
        <f t="shared" si="313"/>
        <v>1.7826381876272453E-2</v>
      </c>
      <c r="G2227" s="2">
        <f t="shared" si="313"/>
        <v>3.3124191302973359E-2</v>
      </c>
      <c r="H2227" s="2">
        <f t="shared" si="310"/>
        <v>0.53816806313011134</v>
      </c>
      <c r="I2227" s="2">
        <f t="shared" si="311"/>
        <v>34.987598301512037</v>
      </c>
    </row>
    <row r="2228" spans="1:9" ht="13.5" x14ac:dyDescent="0.25">
      <c r="A2228" s="3">
        <f>TITRES_STAT!B2231</f>
        <v>45548</v>
      </c>
      <c r="B2228" s="5">
        <f>TITRES_STAT!D2231</f>
        <v>3.5</v>
      </c>
      <c r="C2228" s="2">
        <f t="shared" si="306"/>
        <v>-2.0000000000000018E-2</v>
      </c>
      <c r="D2228" s="2">
        <f t="shared" si="307"/>
        <v>0</v>
      </c>
      <c r="E2228" s="2">
        <f t="shared" si="308"/>
        <v>2.0000000000000018E-2</v>
      </c>
      <c r="F2228" s="2">
        <f t="shared" si="313"/>
        <v>1.6553068885110135E-2</v>
      </c>
      <c r="G2228" s="2">
        <f t="shared" si="313"/>
        <v>3.2186749067046695E-2</v>
      </c>
      <c r="H2228" s="2">
        <f t="shared" si="310"/>
        <v>0.51428209946364012</v>
      </c>
      <c r="I2228" s="2">
        <f t="shared" si="311"/>
        <v>33.962106508806997</v>
      </c>
    </row>
    <row r="2229" spans="1:9" ht="13.5" x14ac:dyDescent="0.25">
      <c r="A2229" s="3">
        <f>TITRES_STAT!B2232</f>
        <v>45551</v>
      </c>
      <c r="B2229" s="5">
        <f>TITRES_STAT!D2232</f>
        <v>3.65</v>
      </c>
      <c r="C2229" s="2">
        <f t="shared" si="306"/>
        <v>0.14999999999999991</v>
      </c>
      <c r="D2229" s="2">
        <f t="shared" si="307"/>
        <v>0.14999999999999991</v>
      </c>
      <c r="E2229" s="2">
        <f t="shared" si="308"/>
        <v>0</v>
      </c>
      <c r="F2229" s="2">
        <f t="shared" si="313"/>
        <v>2.608499253617369E-2</v>
      </c>
      <c r="G2229" s="2">
        <f t="shared" si="313"/>
        <v>2.9887695562257646E-2</v>
      </c>
      <c r="H2229" s="2">
        <f t="shared" si="310"/>
        <v>0.87276693788041559</v>
      </c>
      <c r="I2229" s="2">
        <f t="shared" si="311"/>
        <v>46.603072717003805</v>
      </c>
    </row>
    <row r="2230" spans="1:9" ht="13.5" x14ac:dyDescent="0.25">
      <c r="A2230" s="3">
        <f>TITRES_STAT!B2233</f>
        <v>45552</v>
      </c>
      <c r="B2230" s="5">
        <f>TITRES_STAT!D2233</f>
        <v>3.81</v>
      </c>
      <c r="C2230" s="2">
        <f t="shared" si="306"/>
        <v>0.16000000000000014</v>
      </c>
      <c r="D2230" s="2">
        <f t="shared" si="307"/>
        <v>0.16000000000000014</v>
      </c>
      <c r="E2230" s="2">
        <f t="shared" si="308"/>
        <v>0</v>
      </c>
      <c r="F2230" s="2">
        <f t="shared" si="313"/>
        <v>3.5650350212161293E-2</v>
      </c>
      <c r="G2230" s="2">
        <f t="shared" si="313"/>
        <v>2.7752860164953531E-2</v>
      </c>
      <c r="H2230" s="2">
        <f t="shared" si="310"/>
        <v>1.2845649061130195</v>
      </c>
      <c r="I2230" s="2">
        <f t="shared" si="311"/>
        <v>56.227989087803621</v>
      </c>
    </row>
    <row r="2231" spans="1:9" ht="13.5" x14ac:dyDescent="0.25">
      <c r="A2231" s="3">
        <f>TITRES_STAT!B2234</f>
        <v>45553</v>
      </c>
      <c r="B2231" s="5">
        <f>TITRES_STAT!D2234</f>
        <v>3.98</v>
      </c>
      <c r="C2231" s="2">
        <f t="shared" si="306"/>
        <v>0.16999999999999993</v>
      </c>
      <c r="D2231" s="2">
        <f t="shared" si="307"/>
        <v>0.16999999999999993</v>
      </c>
      <c r="E2231" s="2">
        <f t="shared" si="308"/>
        <v>0</v>
      </c>
      <c r="F2231" s="2">
        <f t="shared" si="313"/>
        <v>4.524675376843549E-2</v>
      </c>
      <c r="G2231" s="2">
        <f t="shared" si="313"/>
        <v>2.5770513010313995E-2</v>
      </c>
      <c r="H2231" s="2">
        <f t="shared" si="310"/>
        <v>1.7557568120714797</v>
      </c>
      <c r="I2231" s="2">
        <f t="shared" si="311"/>
        <v>63.712327748967503</v>
      </c>
    </row>
    <row r="2232" spans="1:9" ht="13.5" x14ac:dyDescent="0.25">
      <c r="A2232" s="3">
        <f>TITRES_STAT!B2235</f>
        <v>45554</v>
      </c>
      <c r="B2232" s="5">
        <f>TITRES_STAT!D2235</f>
        <v>3.85</v>
      </c>
      <c r="C2232" s="2">
        <f t="shared" si="306"/>
        <v>-0.12999999999999989</v>
      </c>
      <c r="D2232" s="2">
        <f t="shared" si="307"/>
        <v>0</v>
      </c>
      <c r="E2232" s="2">
        <f t="shared" si="308"/>
        <v>0.12999999999999989</v>
      </c>
      <c r="F2232" s="2">
        <f t="shared" si="313"/>
        <v>4.201484278497581E-2</v>
      </c>
      <c r="G2232" s="2">
        <f t="shared" si="313"/>
        <v>3.3215476366720127E-2</v>
      </c>
      <c r="H2232" s="2">
        <f t="shared" si="310"/>
        <v>1.2649176643172311</v>
      </c>
      <c r="I2232" s="2">
        <f t="shared" si="311"/>
        <v>55.848284652702631</v>
      </c>
    </row>
    <row r="2233" spans="1:9" ht="13.5" x14ac:dyDescent="0.25">
      <c r="A2233" s="3">
        <f>TITRES_STAT!B2236</f>
        <v>45555</v>
      </c>
      <c r="B2233" s="5">
        <f>TITRES_STAT!D2236</f>
        <v>3.81</v>
      </c>
      <c r="C2233" s="2">
        <f t="shared" si="306"/>
        <v>-4.0000000000000036E-2</v>
      </c>
      <c r="D2233" s="2">
        <f t="shared" si="307"/>
        <v>0</v>
      </c>
      <c r="E2233" s="2">
        <f t="shared" si="308"/>
        <v>4.0000000000000036E-2</v>
      </c>
      <c r="F2233" s="2">
        <f t="shared" si="313"/>
        <v>3.901378258604897E-2</v>
      </c>
      <c r="G2233" s="2">
        <f t="shared" si="313"/>
        <v>3.3700085197668692E-2</v>
      </c>
      <c r="H2233" s="2">
        <f t="shared" si="310"/>
        <v>1.1576760817431959</v>
      </c>
      <c r="I2233" s="2">
        <f t="shared" si="311"/>
        <v>53.653840422975087</v>
      </c>
    </row>
    <row r="2234" spans="1:9" ht="13.5" x14ac:dyDescent="0.25">
      <c r="A2234" s="3">
        <f>TITRES_STAT!B2237</f>
        <v>45558</v>
      </c>
      <c r="B2234" s="5">
        <f>TITRES_STAT!D2237</f>
        <v>3.98</v>
      </c>
      <c r="C2234" s="2">
        <f t="shared" si="306"/>
        <v>0.16999999999999993</v>
      </c>
      <c r="D2234" s="2">
        <f t="shared" si="307"/>
        <v>0.16999999999999993</v>
      </c>
      <c r="E2234" s="2">
        <f t="shared" si="308"/>
        <v>0</v>
      </c>
      <c r="F2234" s="2">
        <f t="shared" si="313"/>
        <v>4.8369940972759755E-2</v>
      </c>
      <c r="G2234" s="2">
        <f t="shared" si="313"/>
        <v>3.1292936254978074E-2</v>
      </c>
      <c r="H2234" s="2">
        <f t="shared" si="310"/>
        <v>1.5457143611783977</v>
      </c>
      <c r="I2234" s="2">
        <f t="shared" si="311"/>
        <v>60.718295216078161</v>
      </c>
    </row>
    <row r="2235" spans="1:9" ht="13.5" x14ac:dyDescent="0.25">
      <c r="A2235" s="3">
        <f>TITRES_STAT!B2238</f>
        <v>45559</v>
      </c>
      <c r="B2235" s="5">
        <f>TITRES_STAT!D2238</f>
        <v>3.97</v>
      </c>
      <c r="C2235" s="2">
        <f t="shared" si="306"/>
        <v>-9.9999999999997868E-3</v>
      </c>
      <c r="D2235" s="2">
        <f t="shared" si="307"/>
        <v>0</v>
      </c>
      <c r="E2235" s="2">
        <f t="shared" si="308"/>
        <v>9.9999999999997868E-3</v>
      </c>
      <c r="F2235" s="2">
        <f t="shared" si="313"/>
        <v>4.4914945188991202E-2</v>
      </c>
      <c r="G2235" s="2">
        <f t="shared" si="313"/>
        <v>2.977201223676534E-2</v>
      </c>
      <c r="H2235" s="2">
        <f t="shared" si="310"/>
        <v>1.5086298108371028</v>
      </c>
      <c r="I2235" s="2">
        <f t="shared" si="311"/>
        <v>60.13760198176427</v>
      </c>
    </row>
    <row r="2236" spans="1:9" ht="13.5" x14ac:dyDescent="0.25">
      <c r="A2236" s="3">
        <f>TITRES_STAT!B2239</f>
        <v>45560</v>
      </c>
      <c r="B2236" s="5">
        <f>TITRES_STAT!D2239</f>
        <v>4</v>
      </c>
      <c r="C2236" s="2">
        <f t="shared" si="306"/>
        <v>2.9999999999999805E-2</v>
      </c>
      <c r="D2236" s="2">
        <f t="shared" si="307"/>
        <v>2.9999999999999805E-2</v>
      </c>
      <c r="E2236" s="2">
        <f t="shared" si="308"/>
        <v>0</v>
      </c>
      <c r="F2236" s="2">
        <f t="shared" si="313"/>
        <v>4.3849591961206101E-2</v>
      </c>
      <c r="G2236" s="2">
        <f t="shared" si="313"/>
        <v>2.7645439934139242E-2</v>
      </c>
      <c r="H2236" s="2">
        <f t="shared" si="310"/>
        <v>1.5861419483889789</v>
      </c>
      <c r="I2236" s="2">
        <f t="shared" si="311"/>
        <v>61.332362261748862</v>
      </c>
    </row>
    <row r="2237" spans="1:9" ht="13.5" x14ac:dyDescent="0.25">
      <c r="A2237" s="3">
        <f>TITRES_STAT!B2240</f>
        <v>45561</v>
      </c>
      <c r="B2237" s="5">
        <f>TITRES_STAT!D2240</f>
        <v>4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4.0717478249691373E-2</v>
      </c>
      <c r="G2237" s="2">
        <f t="shared" si="314"/>
        <v>2.5670765653129295E-2</v>
      </c>
      <c r="H2237" s="2">
        <f t="shared" si="310"/>
        <v>1.5861419483889787</v>
      </c>
      <c r="I2237" s="2">
        <f t="shared" si="311"/>
        <v>61.332362261748855</v>
      </c>
    </row>
    <row r="2238" spans="1:9" ht="13.5" x14ac:dyDescent="0.25">
      <c r="A2238" s="3">
        <f>TITRES_STAT!B2241</f>
        <v>45562</v>
      </c>
      <c r="B2238" s="5">
        <f>TITRES_STAT!D2241</f>
        <v>4.18</v>
      </c>
      <c r="C2238" s="2">
        <f t="shared" si="306"/>
        <v>0.17999999999999972</v>
      </c>
      <c r="D2238" s="2">
        <f t="shared" si="307"/>
        <v>0.17999999999999972</v>
      </c>
      <c r="E2238" s="2">
        <f t="shared" si="308"/>
        <v>0</v>
      </c>
      <c r="F2238" s="2">
        <f t="shared" si="314"/>
        <v>5.0666229803284828E-2</v>
      </c>
      <c r="G2238" s="2">
        <f t="shared" si="314"/>
        <v>2.3837139535048631E-2</v>
      </c>
      <c r="H2238" s="2">
        <f t="shared" si="310"/>
        <v>2.1255163493416811</v>
      </c>
      <c r="I2238" s="2">
        <f t="shared" si="311"/>
        <v>68.005286543753726</v>
      </c>
    </row>
    <row r="2239" spans="1:9" ht="13.5" x14ac:dyDescent="0.25">
      <c r="A2239" s="3">
        <f>TITRES_STAT!B2242</f>
        <v>45565</v>
      </c>
      <c r="B2239" s="5">
        <f>TITRES_STAT!D2242</f>
        <v>4.18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4.7047213388764483E-2</v>
      </c>
      <c r="G2239" s="2">
        <f t="shared" si="314"/>
        <v>2.2134486711116588E-2</v>
      </c>
      <c r="H2239" s="2">
        <f t="shared" si="310"/>
        <v>2.1255163493416811</v>
      </c>
      <c r="I2239" s="2">
        <f t="shared" si="311"/>
        <v>68.005286543753726</v>
      </c>
    </row>
    <row r="2240" spans="1:9" ht="13.5" x14ac:dyDescent="0.25">
      <c r="A2240" s="3">
        <f>TITRES_STAT!B2243</f>
        <v>45566</v>
      </c>
      <c r="B2240" s="5">
        <f>TITRES_STAT!D2243</f>
        <v>4</v>
      </c>
      <c r="C2240" s="2">
        <f t="shared" si="306"/>
        <v>-0.17999999999999972</v>
      </c>
      <c r="D2240" s="2">
        <f t="shared" si="307"/>
        <v>0</v>
      </c>
      <c r="E2240" s="2">
        <f t="shared" si="308"/>
        <v>0.17999999999999972</v>
      </c>
      <c r="F2240" s="2">
        <f t="shared" si="314"/>
        <v>4.3686698146709876E-2</v>
      </c>
      <c r="G2240" s="2">
        <f t="shared" si="314"/>
        <v>3.341059480317967E-2</v>
      </c>
      <c r="H2240" s="2">
        <f t="shared" si="310"/>
        <v>1.3075702005326835</v>
      </c>
      <c r="I2240" s="2">
        <f t="shared" si="311"/>
        <v>56.664373644227233</v>
      </c>
    </row>
    <row r="2241" spans="1:9" ht="13.5" x14ac:dyDescent="0.25">
      <c r="A2241" s="3">
        <f>TITRES_STAT!B2244</f>
        <v>45567</v>
      </c>
      <c r="B2241" s="5">
        <f>TITRES_STAT!D2244</f>
        <v>4.18</v>
      </c>
      <c r="C2241" s="2">
        <f t="shared" si="306"/>
        <v>0.17999999999999972</v>
      </c>
      <c r="D2241" s="2">
        <f t="shared" si="307"/>
        <v>0.17999999999999972</v>
      </c>
      <c r="E2241" s="2">
        <f t="shared" si="308"/>
        <v>0</v>
      </c>
      <c r="F2241" s="2">
        <f t="shared" si="314"/>
        <v>5.3423362564802006E-2</v>
      </c>
      <c r="G2241" s="2">
        <f t="shared" si="314"/>
        <v>3.1024123745809696E-2</v>
      </c>
      <c r="H2241" s="2">
        <f t="shared" si="310"/>
        <v>1.721994245591471</v>
      </c>
      <c r="I2241" s="2">
        <f t="shared" si="311"/>
        <v>63.262229462108699</v>
      </c>
    </row>
    <row r="2242" spans="1:9" ht="13.5" x14ac:dyDescent="0.25">
      <c r="A2242" s="3">
        <f>TITRES_STAT!B2245</f>
        <v>45568</v>
      </c>
      <c r="B2242" s="5">
        <f>TITRES_STAT!D2245</f>
        <v>4.18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4.9607408095887581E-2</v>
      </c>
      <c r="G2242" s="2">
        <f t="shared" si="314"/>
        <v>2.8808114906823289E-2</v>
      </c>
      <c r="H2242" s="2">
        <f t="shared" si="310"/>
        <v>1.721994245591471</v>
      </c>
      <c r="I2242" s="2">
        <f t="shared" si="311"/>
        <v>63.262229462108699</v>
      </c>
    </row>
    <row r="2243" spans="1:9" ht="13.5" x14ac:dyDescent="0.25">
      <c r="A2243" s="3">
        <f>TITRES_STAT!B2246</f>
        <v>45569</v>
      </c>
      <c r="B2243" s="5">
        <f>TITRES_STAT!D2246</f>
        <v>4</v>
      </c>
      <c r="C2243" s="2">
        <f t="shared" ref="C2243:C2306" si="315">B2243-B2242</f>
        <v>-0.17999999999999972</v>
      </c>
      <c r="D2243" s="2">
        <f t="shared" ref="D2243:D2306" si="316">IF(C2243&gt;0,C2243,0)</f>
        <v>0</v>
      </c>
      <c r="E2243" s="2">
        <f t="shared" ref="E2243:E2306" si="317">IF(C2243&lt;0,-C2243,0)</f>
        <v>0.17999999999999972</v>
      </c>
      <c r="F2243" s="2">
        <f t="shared" si="314"/>
        <v>4.6064021803324182E-2</v>
      </c>
      <c r="G2243" s="2">
        <f t="shared" si="314"/>
        <v>3.9607535270621601E-2</v>
      </c>
      <c r="H2243" s="2">
        <f t="shared" si="310"/>
        <v>1.1630115706162509</v>
      </c>
      <c r="I2243" s="2">
        <f t="shared" si="311"/>
        <v>53.768162242650611</v>
      </c>
    </row>
    <row r="2244" spans="1:9" ht="13.5" x14ac:dyDescent="0.25">
      <c r="A2244" s="3">
        <f>TITRES_STAT!B2247</f>
        <v>45572</v>
      </c>
      <c r="B2244" s="5">
        <f>TITRES_STAT!D2247</f>
        <v>3.82</v>
      </c>
      <c r="C2244" s="2">
        <f t="shared" si="315"/>
        <v>-0.18000000000000016</v>
      </c>
      <c r="D2244" s="2">
        <f t="shared" si="316"/>
        <v>0</v>
      </c>
      <c r="E2244" s="2">
        <f t="shared" si="317"/>
        <v>0.18000000000000016</v>
      </c>
      <c r="F2244" s="2">
        <f t="shared" si="314"/>
        <v>4.277373453165817E-2</v>
      </c>
      <c r="G2244" s="2">
        <f t="shared" si="314"/>
        <v>4.9635568465577214E-2</v>
      </c>
      <c r="H2244" s="2">
        <f t="shared" si="310"/>
        <v>0.86175570974516391</v>
      </c>
      <c r="I2244" s="2">
        <f t="shared" si="311"/>
        <v>46.2872602046764</v>
      </c>
    </row>
    <row r="2245" spans="1:9" ht="13.5" x14ac:dyDescent="0.25">
      <c r="A2245" s="3">
        <f>TITRES_STAT!B2248</f>
        <v>45573</v>
      </c>
      <c r="B2245" s="5">
        <f>TITRES_STAT!D2248</f>
        <v>3.82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3.9718467779396867E-2</v>
      </c>
      <c r="G2245" s="2">
        <f t="shared" si="314"/>
        <v>4.6090170718035985E-2</v>
      </c>
      <c r="H2245" s="2">
        <f t="shared" si="310"/>
        <v>0.8617557097451638</v>
      </c>
      <c r="I2245" s="2">
        <f t="shared" si="311"/>
        <v>46.287260204676393</v>
      </c>
    </row>
    <row r="2246" spans="1:9" ht="13.5" x14ac:dyDescent="0.25">
      <c r="A2246" s="3">
        <f>TITRES_STAT!B2249</f>
        <v>45574</v>
      </c>
      <c r="B2246" s="5">
        <f>TITRES_STAT!D2249</f>
        <v>3.82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3.6881434366582803E-2</v>
      </c>
      <c r="G2246" s="2">
        <f t="shared" si="314"/>
        <v>4.27980156667477E-2</v>
      </c>
      <c r="H2246" s="2">
        <f t="shared" si="310"/>
        <v>0.8617557097451638</v>
      </c>
      <c r="I2246" s="2">
        <f t="shared" si="311"/>
        <v>46.287260204676393</v>
      </c>
    </row>
    <row r="2247" spans="1:9" ht="13.5" x14ac:dyDescent="0.25">
      <c r="A2247" s="3">
        <f>TITRES_STAT!B2250</f>
        <v>45575</v>
      </c>
      <c r="B2247" s="5">
        <f>TITRES_STAT!D2250</f>
        <v>3.99</v>
      </c>
      <c r="C2247" s="2">
        <f t="shared" si="315"/>
        <v>0.17000000000000037</v>
      </c>
      <c r="D2247" s="2">
        <f t="shared" si="316"/>
        <v>0.17000000000000037</v>
      </c>
      <c r="E2247" s="2">
        <f t="shared" si="317"/>
        <v>0</v>
      </c>
      <c r="F2247" s="2">
        <f t="shared" si="314"/>
        <v>4.6389903340398338E-2</v>
      </c>
      <c r="G2247" s="2">
        <f t="shared" si="314"/>
        <v>3.9741014547694291E-2</v>
      </c>
      <c r="H2247" s="2">
        <f t="shared" si="310"/>
        <v>1.1673054618352667</v>
      </c>
      <c r="I2247" s="2">
        <f t="shared" si="311"/>
        <v>53.859757306512599</v>
      </c>
    </row>
    <row r="2248" spans="1:9" ht="13.5" x14ac:dyDescent="0.25">
      <c r="A2248" s="3">
        <f>TITRES_STAT!B2251</f>
        <v>45576</v>
      </c>
      <c r="B2248" s="5">
        <f>TITRES_STAT!D2251</f>
        <v>3.82</v>
      </c>
      <c r="C2248" s="2">
        <f t="shared" si="315"/>
        <v>-0.17000000000000037</v>
      </c>
      <c r="D2248" s="2">
        <f t="shared" si="316"/>
        <v>0</v>
      </c>
      <c r="E2248" s="2">
        <f t="shared" si="317"/>
        <v>0.17000000000000037</v>
      </c>
      <c r="F2248" s="2">
        <f t="shared" si="314"/>
        <v>4.3076338816084171E-2</v>
      </c>
      <c r="G2248" s="2">
        <f t="shared" si="314"/>
        <v>4.9045227794287584E-2</v>
      </c>
      <c r="H2248" s="2">
        <f t="shared" si="310"/>
        <v>0.87829827188816478</v>
      </c>
      <c r="I2248" s="2">
        <f t="shared" si="311"/>
        <v>46.760319435594909</v>
      </c>
    </row>
    <row r="2249" spans="1:9" ht="13.5" x14ac:dyDescent="0.25">
      <c r="A2249" s="3">
        <f>TITRES_STAT!B2252</f>
        <v>45579</v>
      </c>
      <c r="B2249" s="5">
        <f>TITRES_STAT!D2252</f>
        <v>3.99</v>
      </c>
      <c r="C2249" s="2">
        <f t="shared" si="315"/>
        <v>0.17000000000000037</v>
      </c>
      <c r="D2249" s="2">
        <f t="shared" si="316"/>
        <v>0.17000000000000037</v>
      </c>
      <c r="E2249" s="2">
        <f t="shared" si="317"/>
        <v>0</v>
      </c>
      <c r="F2249" s="2">
        <f t="shared" si="314"/>
        <v>5.2142314614935334E-2</v>
      </c>
      <c r="G2249" s="2">
        <f t="shared" si="314"/>
        <v>4.5541997237552756E-2</v>
      </c>
      <c r="H2249" s="2">
        <f t="shared" si="310"/>
        <v>1.1449281493509056</v>
      </c>
      <c r="I2249" s="2">
        <f t="shared" si="311"/>
        <v>53.378391704980039</v>
      </c>
    </row>
    <row r="2250" spans="1:9" ht="13.5" x14ac:dyDescent="0.25">
      <c r="A2250" s="3">
        <f>TITRES_STAT!B2253</f>
        <v>45581</v>
      </c>
      <c r="B2250" s="5">
        <f>TITRES_STAT!D2253</f>
        <v>3.99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4.8417863571011376E-2</v>
      </c>
      <c r="G2250" s="2">
        <f t="shared" si="314"/>
        <v>4.2288997434870419E-2</v>
      </c>
      <c r="H2250" s="2">
        <f t="shared" si="310"/>
        <v>1.1449281493509054</v>
      </c>
      <c r="I2250" s="2">
        <f t="shared" si="311"/>
        <v>53.378391704980025</v>
      </c>
    </row>
    <row r="2251" spans="1:9" ht="13.5" x14ac:dyDescent="0.25">
      <c r="A2251" s="3">
        <f>TITRES_STAT!B2254</f>
        <v>45582</v>
      </c>
      <c r="B2251" s="5">
        <f>TITRES_STAT!D2254</f>
        <v>3.99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4.4959444744510565E-2</v>
      </c>
      <c r="G2251" s="2">
        <f t="shared" si="314"/>
        <v>3.9268354760951099E-2</v>
      </c>
      <c r="H2251" s="2">
        <f t="shared" si="310"/>
        <v>1.1449281493509056</v>
      </c>
      <c r="I2251" s="2">
        <f t="shared" si="311"/>
        <v>53.378391704980039</v>
      </c>
    </row>
    <row r="2252" spans="1:9" ht="13.5" x14ac:dyDescent="0.25">
      <c r="A2252" s="3">
        <f>TITRES_STAT!B2255</f>
        <v>45583</v>
      </c>
      <c r="B2252" s="5">
        <f>TITRES_STAT!D2255</f>
        <v>3.99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4.1748055834188384E-2</v>
      </c>
      <c r="G2252" s="2">
        <f t="shared" si="314"/>
        <v>3.6463472278026023E-2</v>
      </c>
      <c r="H2252" s="2">
        <f t="shared" si="310"/>
        <v>1.1449281493509056</v>
      </c>
      <c r="I2252" s="2">
        <f t="shared" si="311"/>
        <v>53.378391704980039</v>
      </c>
    </row>
    <row r="2253" spans="1:9" ht="13.5" x14ac:dyDescent="0.25">
      <c r="A2253" s="3">
        <f>TITRES_STAT!B2256</f>
        <v>45586</v>
      </c>
      <c r="B2253" s="5">
        <f>TITRES_STAT!D2256</f>
        <v>3.99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3.8766051846032067E-2</v>
      </c>
      <c r="G2253" s="2">
        <f t="shared" si="318"/>
        <v>3.3858938543881306E-2</v>
      </c>
      <c r="H2253" s="2">
        <f t="shared" si="310"/>
        <v>1.1449281493509056</v>
      </c>
      <c r="I2253" s="2">
        <f t="shared" si="311"/>
        <v>53.378391704980039</v>
      </c>
    </row>
    <row r="2254" spans="1:9" ht="13.5" x14ac:dyDescent="0.25">
      <c r="A2254" s="3">
        <f>TITRES_STAT!B2257</f>
        <v>45587</v>
      </c>
      <c r="B2254" s="5">
        <f>TITRES_STAT!D2257</f>
        <v>3.99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3.5997048142744063E-2</v>
      </c>
      <c r="G2254" s="2">
        <f t="shared" si="318"/>
        <v>3.1440442933604075E-2</v>
      </c>
      <c r="H2254" s="2">
        <f t="shared" si="310"/>
        <v>1.1449281493509054</v>
      </c>
      <c r="I2254" s="2">
        <f t="shared" si="311"/>
        <v>53.378391704980025</v>
      </c>
    </row>
    <row r="2255" spans="1:9" ht="13.5" x14ac:dyDescent="0.25">
      <c r="A2255" s="3">
        <f>TITRES_STAT!B2258</f>
        <v>45588</v>
      </c>
      <c r="B2255" s="5">
        <f>TITRES_STAT!D2258</f>
        <v>4.16</v>
      </c>
      <c r="C2255" s="2">
        <f t="shared" si="315"/>
        <v>0.16999999999999993</v>
      </c>
      <c r="D2255" s="2">
        <f t="shared" si="316"/>
        <v>0.16999999999999993</v>
      </c>
      <c r="E2255" s="2">
        <f t="shared" si="317"/>
        <v>0</v>
      </c>
      <c r="F2255" s="2">
        <f t="shared" si="318"/>
        <v>4.5568687561119481E-2</v>
      </c>
      <c r="G2255" s="2">
        <f t="shared" si="318"/>
        <v>2.9194697009775211E-2</v>
      </c>
      <c r="H2255" s="2">
        <f t="shared" si="310"/>
        <v>1.5608549575240256</v>
      </c>
      <c r="I2255" s="2">
        <f t="shared" si="311"/>
        <v>60.950541261155429</v>
      </c>
    </row>
    <row r="2256" spans="1:9" ht="13.5" x14ac:dyDescent="0.25">
      <c r="A2256" s="3">
        <f>TITRES_STAT!B2259</f>
        <v>45589</v>
      </c>
      <c r="B2256" s="5">
        <f>TITRES_STAT!D2259</f>
        <v>4.18</v>
      </c>
      <c r="C2256" s="2">
        <f t="shared" si="315"/>
        <v>1.9999999999999574E-2</v>
      </c>
      <c r="D2256" s="2">
        <f t="shared" si="316"/>
        <v>1.9999999999999574E-2</v>
      </c>
      <c r="E2256" s="2">
        <f t="shared" si="317"/>
        <v>0</v>
      </c>
      <c r="F2256" s="2">
        <f t="shared" si="318"/>
        <v>4.3742352735325195E-2</v>
      </c>
      <c r="G2256" s="2">
        <f t="shared" si="318"/>
        <v>2.710936150907698E-2</v>
      </c>
      <c r="H2256" s="2">
        <f t="shared" si="310"/>
        <v>1.613551566704329</v>
      </c>
      <c r="I2256" s="2">
        <f t="shared" si="311"/>
        <v>61.73788905718844</v>
      </c>
    </row>
    <row r="2257" spans="1:9" ht="13.5" x14ac:dyDescent="0.25">
      <c r="A2257" s="3">
        <f>TITRES_STAT!B2260</f>
        <v>45590</v>
      </c>
      <c r="B2257" s="5">
        <f>TITRES_STAT!D2260</f>
        <v>4.18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4.0617898968516253E-2</v>
      </c>
      <c r="G2257" s="2">
        <f t="shared" si="318"/>
        <v>2.517297854414291E-2</v>
      </c>
      <c r="H2257" s="2">
        <f t="shared" ref="H2257:H2320" si="319">F2257/G2257</f>
        <v>1.613551566704329</v>
      </c>
      <c r="I2257" s="2">
        <f t="shared" ref="I2257:I2320" si="320">IF(G2257=0,100,100-(100/(1+H2257)))</f>
        <v>61.73788905718844</v>
      </c>
    </row>
    <row r="2258" spans="1:9" ht="13.5" x14ac:dyDescent="0.25">
      <c r="A2258" s="3">
        <f>TITRES_STAT!B2261</f>
        <v>45593</v>
      </c>
      <c r="B2258" s="5">
        <f>TITRES_STAT!D2261</f>
        <v>4.18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3.7716620470765086E-2</v>
      </c>
      <c r="G2258" s="2">
        <f t="shared" si="318"/>
        <v>2.3374908648132704E-2</v>
      </c>
      <c r="H2258" s="2">
        <f t="shared" si="319"/>
        <v>1.6135515667043288</v>
      </c>
      <c r="I2258" s="2">
        <f t="shared" si="320"/>
        <v>61.73788905718844</v>
      </c>
    </row>
    <row r="2259" spans="1:9" ht="13.5" x14ac:dyDescent="0.25">
      <c r="A2259" s="3">
        <f>TITRES_STAT!B2262</f>
        <v>45594</v>
      </c>
      <c r="B2259" s="5">
        <f>TITRES_STAT!D2262</f>
        <v>4.18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3.502257615142472E-2</v>
      </c>
      <c r="G2259" s="2">
        <f t="shared" si="318"/>
        <v>2.1705272316123226E-2</v>
      </c>
      <c r="H2259" s="2">
        <f t="shared" si="319"/>
        <v>1.6135515667043285</v>
      </c>
      <c r="I2259" s="2">
        <f t="shared" si="320"/>
        <v>61.737889057188433</v>
      </c>
    </row>
    <row r="2260" spans="1:9" ht="13.5" x14ac:dyDescent="0.25">
      <c r="A2260" s="3">
        <f>TITRES_STAT!B2263</f>
        <v>45595</v>
      </c>
      <c r="B2260" s="5">
        <f>TITRES_STAT!D2263</f>
        <v>4.18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3.2520963569180099E-2</v>
      </c>
      <c r="G2260" s="2">
        <f t="shared" si="318"/>
        <v>2.0154895722114426E-2</v>
      </c>
      <c r="H2260" s="2">
        <f t="shared" si="319"/>
        <v>1.6135515667043283</v>
      </c>
      <c r="I2260" s="2">
        <f t="shared" si="320"/>
        <v>61.737889057188426</v>
      </c>
    </row>
    <row r="2261" spans="1:9" ht="13.5" x14ac:dyDescent="0.25">
      <c r="A2261" s="3">
        <f>TITRES_STAT!B2264</f>
        <v>45596</v>
      </c>
      <c r="B2261" s="5">
        <f>TITRES_STAT!D2264</f>
        <v>4.18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3.0198037599952949E-2</v>
      </c>
      <c r="G2261" s="2">
        <f t="shared" si="318"/>
        <v>1.8715260313391966E-2</v>
      </c>
      <c r="H2261" s="2">
        <f t="shared" si="319"/>
        <v>1.6135515667043285</v>
      </c>
      <c r="I2261" s="2">
        <f t="shared" si="320"/>
        <v>61.737889057188433</v>
      </c>
    </row>
    <row r="2262" spans="1:9" ht="13.5" x14ac:dyDescent="0.25">
      <c r="A2262" s="3">
        <f>TITRES_STAT!B2265</f>
        <v>45597</v>
      </c>
      <c r="B2262" s="5">
        <f>TITRES_STAT!D2265</f>
        <v>4.18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2.8041034914242025E-2</v>
      </c>
      <c r="G2262" s="2">
        <f t="shared" si="318"/>
        <v>1.7378456005292541E-2</v>
      </c>
      <c r="H2262" s="2">
        <f t="shared" si="319"/>
        <v>1.6135515667043285</v>
      </c>
      <c r="I2262" s="2">
        <f t="shared" si="320"/>
        <v>61.737889057188433</v>
      </c>
    </row>
    <row r="2263" spans="1:9" ht="13.5" x14ac:dyDescent="0.25">
      <c r="A2263" s="3">
        <f>TITRES_STAT!B2266</f>
        <v>45600</v>
      </c>
      <c r="B2263" s="5">
        <f>TITRES_STAT!D2266</f>
        <v>4.18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2.6038103848939027E-2</v>
      </c>
      <c r="G2263" s="2">
        <f t="shared" si="318"/>
        <v>1.6137137719200216E-2</v>
      </c>
      <c r="H2263" s="2">
        <f t="shared" si="319"/>
        <v>1.6135515667043288</v>
      </c>
      <c r="I2263" s="2">
        <f t="shared" si="320"/>
        <v>61.73788905718844</v>
      </c>
    </row>
    <row r="2264" spans="1:9" ht="13.5" x14ac:dyDescent="0.25">
      <c r="A2264" s="3">
        <f>TITRES_STAT!B2267</f>
        <v>45601</v>
      </c>
      <c r="B2264" s="5">
        <f>TITRES_STAT!D2267</f>
        <v>4.18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2.4178239288300523E-2</v>
      </c>
      <c r="G2264" s="2">
        <f t="shared" si="318"/>
        <v>1.4984485024971629E-2</v>
      </c>
      <c r="H2264" s="2">
        <f t="shared" si="319"/>
        <v>1.6135515667043285</v>
      </c>
      <c r="I2264" s="2">
        <f t="shared" si="320"/>
        <v>61.737889057188433</v>
      </c>
    </row>
    <row r="2265" spans="1:9" ht="13.5" x14ac:dyDescent="0.25">
      <c r="A2265" s="3">
        <f>TITRES_STAT!B2268</f>
        <v>45602</v>
      </c>
      <c r="B2265" s="5">
        <f>TITRES_STAT!D2268</f>
        <v>4.18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2.2451222196279059E-2</v>
      </c>
      <c r="G2265" s="2">
        <f t="shared" si="318"/>
        <v>1.3914164666045085E-2</v>
      </c>
      <c r="H2265" s="2">
        <f t="shared" si="319"/>
        <v>1.6135515667043288</v>
      </c>
      <c r="I2265" s="2">
        <f t="shared" si="320"/>
        <v>61.73788905718844</v>
      </c>
    </row>
    <row r="2266" spans="1:9" ht="13.5" x14ac:dyDescent="0.25">
      <c r="A2266" s="3">
        <f>TITRES_STAT!B2269</f>
        <v>45603</v>
      </c>
      <c r="B2266" s="5">
        <f>TITRES_STAT!D2269</f>
        <v>4.18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2.0847563467973413E-2</v>
      </c>
      <c r="G2266" s="2">
        <f t="shared" si="318"/>
        <v>1.2920295761327579E-2</v>
      </c>
      <c r="H2266" s="2">
        <f t="shared" si="319"/>
        <v>1.6135515667043288</v>
      </c>
      <c r="I2266" s="2">
        <f t="shared" si="320"/>
        <v>61.73788905718844</v>
      </c>
    </row>
    <row r="2267" spans="1:9" ht="13.5" x14ac:dyDescent="0.25">
      <c r="A2267" s="3">
        <f>TITRES_STAT!B2270</f>
        <v>45604</v>
      </c>
      <c r="B2267" s="5">
        <f>TITRES_STAT!D2270</f>
        <v>4.18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1.9358451791689598E-2</v>
      </c>
      <c r="G2267" s="2">
        <f t="shared" si="318"/>
        <v>1.1997417492661323E-2</v>
      </c>
      <c r="H2267" s="2">
        <f t="shared" si="319"/>
        <v>1.6135515667043288</v>
      </c>
      <c r="I2267" s="2">
        <f t="shared" si="320"/>
        <v>61.73788905718844</v>
      </c>
    </row>
    <row r="2268" spans="1:9" ht="13.5" x14ac:dyDescent="0.25">
      <c r="A2268" s="3">
        <f>TITRES_STAT!B2271</f>
        <v>45607</v>
      </c>
      <c r="B2268" s="5">
        <f>TITRES_STAT!D2271</f>
        <v>4</v>
      </c>
      <c r="C2268" s="2">
        <f t="shared" si="315"/>
        <v>-0.17999999999999972</v>
      </c>
      <c r="D2268" s="2">
        <f t="shared" si="316"/>
        <v>0</v>
      </c>
      <c r="E2268" s="2">
        <f t="shared" si="317"/>
        <v>0.17999999999999972</v>
      </c>
      <c r="F2268" s="2">
        <f t="shared" si="318"/>
        <v>1.7975705235140339E-2</v>
      </c>
      <c r="G2268" s="2">
        <f t="shared" si="318"/>
        <v>2.399760195747121E-2</v>
      </c>
      <c r="H2268" s="2">
        <f t="shared" si="319"/>
        <v>0.74906256329265997</v>
      </c>
      <c r="I2268" s="2">
        <f t="shared" si="320"/>
        <v>42.826516272953008</v>
      </c>
    </row>
    <row r="2269" spans="1:9" ht="13.5" x14ac:dyDescent="0.25">
      <c r="A2269" s="3">
        <f>TITRES_STAT!B2272</f>
        <v>45608</v>
      </c>
      <c r="B2269" s="5">
        <f>TITRES_STAT!D2272</f>
        <v>3.82</v>
      </c>
      <c r="C2269" s="2">
        <f t="shared" si="315"/>
        <v>-0.18000000000000016</v>
      </c>
      <c r="D2269" s="2">
        <f t="shared" si="316"/>
        <v>0</v>
      </c>
      <c r="E2269" s="2">
        <f t="shared" si="317"/>
        <v>0.18000000000000016</v>
      </c>
      <c r="F2269" s="2">
        <f t="shared" ref="F2269:G2284" si="321">((F2268*13)+D2269)/14</f>
        <v>1.6691726289773171E-2</v>
      </c>
      <c r="G2269" s="2">
        <f t="shared" si="321"/>
        <v>3.514063038908042E-2</v>
      </c>
      <c r="H2269" s="2">
        <f t="shared" si="319"/>
        <v>0.4749979185051828</v>
      </c>
      <c r="I2269" s="2">
        <f t="shared" si="320"/>
        <v>32.203294156954684</v>
      </c>
    </row>
    <row r="2270" spans="1:9" ht="13.5" x14ac:dyDescent="0.25">
      <c r="A2270" s="3">
        <f>TITRES_STAT!B2273</f>
        <v>45609</v>
      </c>
      <c r="B2270" s="5">
        <f>TITRES_STAT!D2273</f>
        <v>3.65</v>
      </c>
      <c r="C2270" s="2">
        <f t="shared" si="315"/>
        <v>-0.16999999999999993</v>
      </c>
      <c r="D2270" s="2">
        <f t="shared" si="316"/>
        <v>0</v>
      </c>
      <c r="E2270" s="2">
        <f t="shared" si="317"/>
        <v>0.16999999999999993</v>
      </c>
      <c r="F2270" s="2">
        <f t="shared" si="321"/>
        <v>1.5499460126217945E-2</v>
      </c>
      <c r="G2270" s="2">
        <f t="shared" si="321"/>
        <v>4.4773442504146103E-2</v>
      </c>
      <c r="H2270" s="2">
        <f t="shared" si="319"/>
        <v>0.34617530525562484</v>
      </c>
      <c r="I2270" s="2">
        <f t="shared" si="320"/>
        <v>25.715469887474256</v>
      </c>
    </row>
    <row r="2271" spans="1:9" ht="13.5" x14ac:dyDescent="0.25">
      <c r="A2271" s="3">
        <f>TITRES_STAT!B2274</f>
        <v>45610</v>
      </c>
      <c r="B2271" s="5">
        <f>TITRES_STAT!D2274</f>
        <v>3.49</v>
      </c>
      <c r="C2271" s="2">
        <f t="shared" si="315"/>
        <v>-0.1599999999999997</v>
      </c>
      <c r="D2271" s="2">
        <f t="shared" si="316"/>
        <v>0</v>
      </c>
      <c r="E2271" s="2">
        <f t="shared" si="317"/>
        <v>0.1599999999999997</v>
      </c>
      <c r="F2271" s="2">
        <f t="shared" si="321"/>
        <v>1.4392355831488093E-2</v>
      </c>
      <c r="G2271" s="2">
        <f t="shared" si="321"/>
        <v>5.3003910896707078E-2</v>
      </c>
      <c r="H2271" s="2">
        <f t="shared" si="319"/>
        <v>0.2715338469935854</v>
      </c>
      <c r="I2271" s="2">
        <f t="shared" si="320"/>
        <v>21.354826506238894</v>
      </c>
    </row>
    <row r="2272" spans="1:9" ht="13.5" x14ac:dyDescent="0.25">
      <c r="A2272" s="3">
        <f>TITRES_STAT!B2275</f>
        <v>45611</v>
      </c>
      <c r="B2272" s="5">
        <f>TITRES_STAT!D2275</f>
        <v>3.34</v>
      </c>
      <c r="C2272" s="2">
        <f t="shared" si="315"/>
        <v>-0.15000000000000036</v>
      </c>
      <c r="D2272" s="2">
        <f t="shared" si="316"/>
        <v>0</v>
      </c>
      <c r="E2272" s="2">
        <f t="shared" si="317"/>
        <v>0.15000000000000036</v>
      </c>
      <c r="F2272" s="2">
        <f t="shared" si="321"/>
        <v>1.3364330414953229E-2</v>
      </c>
      <c r="G2272" s="2">
        <f t="shared" si="321"/>
        <v>5.9932202975513736E-2</v>
      </c>
      <c r="H2272" s="2">
        <f t="shared" si="319"/>
        <v>0.22299080880463279</v>
      </c>
      <c r="I2272" s="2">
        <f t="shared" si="320"/>
        <v>18.233236684958158</v>
      </c>
    </row>
    <row r="2273" spans="1:9" ht="13.5" x14ac:dyDescent="0.25">
      <c r="A2273" s="3">
        <f>TITRES_STAT!B2276</f>
        <v>45614</v>
      </c>
      <c r="B2273" s="5">
        <f>TITRES_STAT!D2276</f>
        <v>3.19</v>
      </c>
      <c r="C2273" s="2">
        <f t="shared" si="315"/>
        <v>-0.14999999999999991</v>
      </c>
      <c r="D2273" s="2">
        <f t="shared" si="316"/>
        <v>0</v>
      </c>
      <c r="E2273" s="2">
        <f t="shared" si="317"/>
        <v>0.14999999999999991</v>
      </c>
      <c r="F2273" s="2">
        <f t="shared" si="321"/>
        <v>1.2409735385313713E-2</v>
      </c>
      <c r="G2273" s="2">
        <f t="shared" si="321"/>
        <v>6.6365617048691317E-2</v>
      </c>
      <c r="H2273" s="2">
        <f t="shared" si="319"/>
        <v>0.18699043175035807</v>
      </c>
      <c r="I2273" s="2">
        <f t="shared" si="320"/>
        <v>15.753322583621724</v>
      </c>
    </row>
    <row r="2274" spans="1:9" ht="13.5" x14ac:dyDescent="0.25">
      <c r="A2274" s="3">
        <f>TITRES_STAT!B2277</f>
        <v>45615</v>
      </c>
      <c r="B2274" s="5">
        <f>TITRES_STAT!D2277</f>
        <v>3.2</v>
      </c>
      <c r="C2274" s="2">
        <f t="shared" si="315"/>
        <v>1.0000000000000231E-2</v>
      </c>
      <c r="D2274" s="2">
        <f t="shared" si="316"/>
        <v>1.0000000000000231E-2</v>
      </c>
      <c r="E2274" s="2">
        <f t="shared" si="317"/>
        <v>0</v>
      </c>
      <c r="F2274" s="2">
        <f t="shared" si="321"/>
        <v>1.2237611429219893E-2</v>
      </c>
      <c r="G2274" s="2">
        <f t="shared" si="321"/>
        <v>6.162521583092765E-2</v>
      </c>
      <c r="H2274" s="2">
        <f t="shared" si="319"/>
        <v>0.19858123438941763</v>
      </c>
      <c r="I2274" s="2">
        <f t="shared" si="320"/>
        <v>16.568024652127903</v>
      </c>
    </row>
    <row r="2275" spans="1:9" ht="13.5" x14ac:dyDescent="0.25">
      <c r="A2275" s="3">
        <f>TITRES_STAT!B2278</f>
        <v>45616</v>
      </c>
      <c r="B2275" s="5">
        <f>TITRES_STAT!D2278</f>
        <v>3.2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1.1363496327132757E-2</v>
      </c>
      <c r="G2275" s="2">
        <f t="shared" si="321"/>
        <v>5.72234147001471E-2</v>
      </c>
      <c r="H2275" s="2">
        <f t="shared" si="319"/>
        <v>0.19858123438941763</v>
      </c>
      <c r="I2275" s="2">
        <f t="shared" si="320"/>
        <v>16.568024652127903</v>
      </c>
    </row>
    <row r="2276" spans="1:9" ht="13.5" x14ac:dyDescent="0.25">
      <c r="A2276" s="3">
        <f>TITRES_STAT!B2279</f>
        <v>45617</v>
      </c>
      <c r="B2276" s="5">
        <f>TITRES_STAT!D2279</f>
        <v>3.19</v>
      </c>
      <c r="C2276" s="2">
        <f t="shared" si="315"/>
        <v>-1.0000000000000231E-2</v>
      </c>
      <c r="D2276" s="2">
        <f t="shared" si="316"/>
        <v>0</v>
      </c>
      <c r="E2276" s="2">
        <f t="shared" si="317"/>
        <v>1.0000000000000231E-2</v>
      </c>
      <c r="F2276" s="2">
        <f t="shared" si="321"/>
        <v>1.0551818018051846E-2</v>
      </c>
      <c r="G2276" s="2">
        <f t="shared" si="321"/>
        <v>5.3850313650136608E-2</v>
      </c>
      <c r="H2276" s="2">
        <f t="shared" si="319"/>
        <v>0.19594719701368124</v>
      </c>
      <c r="I2276" s="2">
        <f t="shared" si="320"/>
        <v>16.384268260586069</v>
      </c>
    </row>
    <row r="2277" spans="1:9" ht="13.5" x14ac:dyDescent="0.25">
      <c r="A2277" s="3">
        <f>TITRES_STAT!B2280</f>
        <v>45618</v>
      </c>
      <c r="B2277" s="5">
        <f>TITRES_STAT!D2280</f>
        <v>3.06</v>
      </c>
      <c r="C2277" s="2">
        <f t="shared" si="315"/>
        <v>-0.12999999999999989</v>
      </c>
      <c r="D2277" s="2">
        <f t="shared" si="316"/>
        <v>0</v>
      </c>
      <c r="E2277" s="2">
        <f t="shared" si="317"/>
        <v>0.12999999999999989</v>
      </c>
      <c r="F2277" s="2">
        <f t="shared" si="321"/>
        <v>9.798116731048143E-3</v>
      </c>
      <c r="G2277" s="2">
        <f t="shared" si="321"/>
        <v>5.9289576960841132E-2</v>
      </c>
      <c r="H2277" s="2">
        <f t="shared" si="319"/>
        <v>0.1652586716467801</v>
      </c>
      <c r="I2277" s="2">
        <f t="shared" si="320"/>
        <v>14.182144760461753</v>
      </c>
    </row>
    <row r="2278" spans="1:9" ht="13.5" x14ac:dyDescent="0.25">
      <c r="A2278" s="3">
        <f>TITRES_STAT!B2281</f>
        <v>45621</v>
      </c>
      <c r="B2278" s="5">
        <f>TITRES_STAT!D2281</f>
        <v>2.93</v>
      </c>
      <c r="C2278" s="2">
        <f t="shared" si="315"/>
        <v>-0.12999999999999989</v>
      </c>
      <c r="D2278" s="2">
        <f t="shared" si="316"/>
        <v>0</v>
      </c>
      <c r="E2278" s="2">
        <f t="shared" si="317"/>
        <v>0.12999999999999989</v>
      </c>
      <c r="F2278" s="2">
        <f t="shared" si="321"/>
        <v>9.0982512502589905E-3</v>
      </c>
      <c r="G2278" s="2">
        <f t="shared" si="321"/>
        <v>6.4340321463638189E-2</v>
      </c>
      <c r="H2278" s="2">
        <f t="shared" si="319"/>
        <v>0.14140823426567506</v>
      </c>
      <c r="I2278" s="2">
        <f t="shared" si="320"/>
        <v>12.388927118319771</v>
      </c>
    </row>
    <row r="2279" spans="1:9" ht="13.5" x14ac:dyDescent="0.25">
      <c r="A2279" s="3">
        <f>TITRES_STAT!B2282</f>
        <v>45622</v>
      </c>
      <c r="B2279" s="5">
        <f>TITRES_STAT!D2282</f>
        <v>2.9</v>
      </c>
      <c r="C2279" s="2">
        <f t="shared" si="315"/>
        <v>-3.0000000000000249E-2</v>
      </c>
      <c r="D2279" s="2">
        <f t="shared" si="316"/>
        <v>0</v>
      </c>
      <c r="E2279" s="2">
        <f t="shared" si="317"/>
        <v>3.0000000000000249E-2</v>
      </c>
      <c r="F2279" s="2">
        <f t="shared" si="321"/>
        <v>8.448376160954776E-3</v>
      </c>
      <c r="G2279" s="2">
        <f t="shared" si="321"/>
        <v>6.1887441359092625E-2</v>
      </c>
      <c r="H2279" s="2">
        <f t="shared" si="319"/>
        <v>0.13651196390450748</v>
      </c>
      <c r="I2279" s="2">
        <f t="shared" si="320"/>
        <v>12.011484985650128</v>
      </c>
    </row>
    <row r="2280" spans="1:9" ht="13.5" x14ac:dyDescent="0.25">
      <c r="A2280" s="3">
        <f>TITRES_STAT!B2283</f>
        <v>45623</v>
      </c>
      <c r="B2280" s="5">
        <f>TITRES_STAT!D2283</f>
        <v>3.03</v>
      </c>
      <c r="C2280" s="2">
        <f t="shared" si="315"/>
        <v>0.12999999999999989</v>
      </c>
      <c r="D2280" s="2">
        <f t="shared" si="316"/>
        <v>0.12999999999999989</v>
      </c>
      <c r="E2280" s="2">
        <f t="shared" si="317"/>
        <v>0</v>
      </c>
      <c r="F2280" s="2">
        <f t="shared" si="321"/>
        <v>1.7130635006600857E-2</v>
      </c>
      <c r="G2280" s="2">
        <f t="shared" si="321"/>
        <v>5.7466909833443151E-2</v>
      </c>
      <c r="H2280" s="2">
        <f t="shared" si="319"/>
        <v>0.29809563549268137</v>
      </c>
      <c r="I2280" s="2">
        <f t="shared" si="320"/>
        <v>22.964073473642159</v>
      </c>
    </row>
    <row r="2281" spans="1:9" ht="13.5" x14ac:dyDescent="0.25">
      <c r="A2281" s="3">
        <f>TITRES_STAT!B2284</f>
        <v>45624</v>
      </c>
      <c r="B2281" s="5">
        <f>TITRES_STAT!D2284</f>
        <v>2.9</v>
      </c>
      <c r="C2281" s="2">
        <f t="shared" si="315"/>
        <v>-0.12999999999999989</v>
      </c>
      <c r="D2281" s="2">
        <f t="shared" si="316"/>
        <v>0</v>
      </c>
      <c r="E2281" s="2">
        <f t="shared" si="317"/>
        <v>0.12999999999999989</v>
      </c>
      <c r="F2281" s="2">
        <f t="shared" si="321"/>
        <v>1.590701822041508E-2</v>
      </c>
      <c r="G2281" s="2">
        <f t="shared" si="321"/>
        <v>6.2647844845340056E-2</v>
      </c>
      <c r="H2281" s="2">
        <f t="shared" si="319"/>
        <v>0.25391165904725121</v>
      </c>
      <c r="I2281" s="2">
        <f t="shared" si="320"/>
        <v>20.249565207821632</v>
      </c>
    </row>
    <row r="2282" spans="1:9" ht="13.5" x14ac:dyDescent="0.25">
      <c r="A2282" s="3">
        <f>TITRES_STAT!B2285</f>
        <v>45625</v>
      </c>
      <c r="B2282" s="5">
        <f>TITRES_STAT!D2285</f>
        <v>2.77</v>
      </c>
      <c r="C2282" s="2">
        <f t="shared" si="315"/>
        <v>-0.12999999999999989</v>
      </c>
      <c r="D2282" s="2">
        <f t="shared" si="316"/>
        <v>0</v>
      </c>
      <c r="E2282" s="2">
        <f t="shared" si="317"/>
        <v>0.12999999999999989</v>
      </c>
      <c r="F2282" s="2">
        <f t="shared" si="321"/>
        <v>1.4770802633242574E-2</v>
      </c>
      <c r="G2282" s="2">
        <f t="shared" si="321"/>
        <v>6.7458713070672902E-2</v>
      </c>
      <c r="H2282" s="2">
        <f t="shared" si="319"/>
        <v>0.21896063474807162</v>
      </c>
      <c r="I2282" s="2">
        <f t="shared" si="320"/>
        <v>17.962896299216865</v>
      </c>
    </row>
    <row r="2283" spans="1:9" ht="13.5" x14ac:dyDescent="0.25">
      <c r="A2283" s="3">
        <f>TITRES_STAT!B2286</f>
        <v>45628</v>
      </c>
      <c r="B2283" s="5">
        <f>TITRES_STAT!D2286</f>
        <v>2.7</v>
      </c>
      <c r="C2283" s="2">
        <f t="shared" si="315"/>
        <v>-6.999999999999984E-2</v>
      </c>
      <c r="D2283" s="2">
        <f t="shared" si="316"/>
        <v>0</v>
      </c>
      <c r="E2283" s="2">
        <f t="shared" si="317"/>
        <v>6.999999999999984E-2</v>
      </c>
      <c r="F2283" s="2">
        <f t="shared" si="321"/>
        <v>1.3715745302296675E-2</v>
      </c>
      <c r="G2283" s="2">
        <f t="shared" si="321"/>
        <v>6.7640233565624833E-2</v>
      </c>
      <c r="H2283" s="2">
        <f t="shared" si="319"/>
        <v>0.20277495477583771</v>
      </c>
      <c r="I2283" s="2">
        <f t="shared" si="320"/>
        <v>16.858927264047423</v>
      </c>
    </row>
    <row r="2284" spans="1:9" ht="13.5" x14ac:dyDescent="0.25">
      <c r="A2284" s="3">
        <f>TITRES_STAT!B2287</f>
        <v>45629</v>
      </c>
      <c r="B2284" s="5">
        <f>TITRES_STAT!D2287</f>
        <v>2.82</v>
      </c>
      <c r="C2284" s="2">
        <f t="shared" si="315"/>
        <v>0.11999999999999966</v>
      </c>
      <c r="D2284" s="2">
        <f t="shared" si="316"/>
        <v>0.11999999999999966</v>
      </c>
      <c r="E2284" s="2">
        <f t="shared" si="317"/>
        <v>0</v>
      </c>
      <c r="F2284" s="2">
        <f t="shared" si="321"/>
        <v>2.1307477780704031E-2</v>
      </c>
      <c r="G2284" s="2">
        <f t="shared" si="321"/>
        <v>6.280878831093735E-2</v>
      </c>
      <c r="H2284" s="2">
        <f t="shared" si="319"/>
        <v>0.33924357329137655</v>
      </c>
      <c r="I2284" s="2">
        <f t="shared" si="320"/>
        <v>25.330983852148606</v>
      </c>
    </row>
    <row r="2285" spans="1:9" ht="13.5" x14ac:dyDescent="0.25">
      <c r="A2285" s="3">
        <f>TITRES_STAT!B2288</f>
        <v>45630</v>
      </c>
      <c r="B2285" s="5">
        <f>TITRES_STAT!D2288</f>
        <v>2.7</v>
      </c>
      <c r="C2285" s="2">
        <f t="shared" si="315"/>
        <v>-0.11999999999999966</v>
      </c>
      <c r="D2285" s="2">
        <f t="shared" si="316"/>
        <v>0</v>
      </c>
      <c r="E2285" s="2">
        <f t="shared" si="317"/>
        <v>0.11999999999999966</v>
      </c>
      <c r="F2285" s="2">
        <f t="shared" ref="F2285:G2300" si="322">((F2284*13)+D2285)/14</f>
        <v>1.9785515082082313E-2</v>
      </c>
      <c r="G2285" s="2">
        <f t="shared" si="322"/>
        <v>6.6893874860156091E-2</v>
      </c>
      <c r="H2285" s="2">
        <f t="shared" si="319"/>
        <v>0.29577468973720838</v>
      </c>
      <c r="I2285" s="2">
        <f t="shared" si="320"/>
        <v>22.826089449022462</v>
      </c>
    </row>
    <row r="2286" spans="1:9" ht="13.5" x14ac:dyDescent="0.25">
      <c r="A2286" s="3">
        <f>TITRES_STAT!B2289</f>
        <v>45631</v>
      </c>
      <c r="B2286" s="5">
        <f>TITRES_STAT!D2289</f>
        <v>2.82</v>
      </c>
      <c r="C2286" s="2">
        <f t="shared" si="315"/>
        <v>0.11999999999999966</v>
      </c>
      <c r="D2286" s="2">
        <f t="shared" si="316"/>
        <v>0.11999999999999966</v>
      </c>
      <c r="E2286" s="2">
        <f t="shared" si="317"/>
        <v>0</v>
      </c>
      <c r="F2286" s="2">
        <f t="shared" si="322"/>
        <v>2.6943692576219265E-2</v>
      </c>
      <c r="G2286" s="2">
        <f t="shared" si="322"/>
        <v>6.2115740941573516E-2</v>
      </c>
      <c r="H2286" s="2">
        <f t="shared" si="319"/>
        <v>0.43376593706839434</v>
      </c>
      <c r="I2286" s="2">
        <f t="shared" si="320"/>
        <v>30.253608755367068</v>
      </c>
    </row>
    <row r="2287" spans="1:9" ht="13.5" x14ac:dyDescent="0.25">
      <c r="A2287" s="3">
        <f>TITRES_STAT!B2290</f>
        <v>45632</v>
      </c>
      <c r="B2287" s="5">
        <f>TITRES_STAT!D2290</f>
        <v>2.9</v>
      </c>
      <c r="C2287" s="2">
        <f t="shared" si="315"/>
        <v>8.0000000000000071E-2</v>
      </c>
      <c r="D2287" s="2">
        <f t="shared" si="316"/>
        <v>8.0000000000000071E-2</v>
      </c>
      <c r="E2287" s="2">
        <f t="shared" si="317"/>
        <v>0</v>
      </c>
      <c r="F2287" s="2">
        <f t="shared" si="322"/>
        <v>3.0733428820775038E-2</v>
      </c>
      <c r="G2287" s="2">
        <f t="shared" si="322"/>
        <v>5.7678902302889697E-2</v>
      </c>
      <c r="H2287" s="2">
        <f t="shared" si="319"/>
        <v>0.53283657617796421</v>
      </c>
      <c r="I2287" s="2">
        <f t="shared" si="320"/>
        <v>34.761473235885333</v>
      </c>
    </row>
    <row r="2288" spans="1:9" ht="13.5" x14ac:dyDescent="0.25">
      <c r="A2288" s="3">
        <f>TITRES_STAT!B2291</f>
        <v>45635</v>
      </c>
      <c r="B2288" s="5">
        <f>TITRES_STAT!D2291</f>
        <v>2.9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2.8538183905005392E-2</v>
      </c>
      <c r="G2288" s="2">
        <f t="shared" si="322"/>
        <v>5.3558980709826141E-2</v>
      </c>
      <c r="H2288" s="2">
        <f t="shared" si="319"/>
        <v>0.53283657617796421</v>
      </c>
      <c r="I2288" s="2">
        <f t="shared" si="320"/>
        <v>34.761473235885333</v>
      </c>
    </row>
    <row r="2289" spans="1:9" ht="13.5" x14ac:dyDescent="0.25">
      <c r="A2289" s="3">
        <f>TITRES_STAT!B2292</f>
        <v>45636</v>
      </c>
      <c r="B2289" s="5">
        <f>TITRES_STAT!D2292</f>
        <v>3.03</v>
      </c>
      <c r="C2289" s="2">
        <f t="shared" si="315"/>
        <v>0.12999999999999989</v>
      </c>
      <c r="D2289" s="2">
        <f t="shared" si="316"/>
        <v>0.12999999999999989</v>
      </c>
      <c r="E2289" s="2">
        <f t="shared" si="317"/>
        <v>0</v>
      </c>
      <c r="F2289" s="2">
        <f t="shared" si="322"/>
        <v>3.5785456483219284E-2</v>
      </c>
      <c r="G2289" s="2">
        <f t="shared" si="322"/>
        <v>4.9733339230552842E-2</v>
      </c>
      <c r="H2289" s="2">
        <f t="shared" si="319"/>
        <v>0.71954662680753778</v>
      </c>
      <c r="I2289" s="2">
        <f t="shared" si="320"/>
        <v>41.845136130063999</v>
      </c>
    </row>
    <row r="2290" spans="1:9" ht="13.5" x14ac:dyDescent="0.25">
      <c r="A2290" s="3">
        <f>TITRES_STAT!B2293</f>
        <v>45637</v>
      </c>
      <c r="B2290" s="5">
        <f>TITRES_STAT!D2293</f>
        <v>2.9</v>
      </c>
      <c r="C2290" s="2">
        <f t="shared" si="315"/>
        <v>-0.12999999999999989</v>
      </c>
      <c r="D2290" s="2">
        <f t="shared" si="316"/>
        <v>0</v>
      </c>
      <c r="E2290" s="2">
        <f t="shared" si="317"/>
        <v>0.12999999999999989</v>
      </c>
      <c r="F2290" s="2">
        <f t="shared" si="322"/>
        <v>3.322935244870362E-2</v>
      </c>
      <c r="G2290" s="2">
        <f t="shared" si="322"/>
        <v>5.5466672142656201E-2</v>
      </c>
      <c r="H2290" s="2">
        <f t="shared" si="319"/>
        <v>0.5990868239442988</v>
      </c>
      <c r="I2290" s="2">
        <f t="shared" si="320"/>
        <v>37.46430869004314</v>
      </c>
    </row>
    <row r="2291" spans="1:9" ht="13.5" x14ac:dyDescent="0.25">
      <c r="A2291" s="3">
        <f>TITRES_STAT!B2294</f>
        <v>45638</v>
      </c>
      <c r="B2291" s="5">
        <f>TITRES_STAT!D2294</f>
        <v>2.81</v>
      </c>
      <c r="C2291" s="2">
        <f t="shared" si="315"/>
        <v>-8.9999999999999858E-2</v>
      </c>
      <c r="D2291" s="2">
        <f t="shared" si="316"/>
        <v>0</v>
      </c>
      <c r="E2291" s="2">
        <f t="shared" si="317"/>
        <v>8.9999999999999858E-2</v>
      </c>
      <c r="F2291" s="2">
        <f t="shared" si="322"/>
        <v>3.0855827273796217E-2</v>
      </c>
      <c r="G2291" s="2">
        <f t="shared" si="322"/>
        <v>5.7933338418180748E-2</v>
      </c>
      <c r="H2291" s="2">
        <f t="shared" si="319"/>
        <v>0.53260916971622307</v>
      </c>
      <c r="I2291" s="2">
        <f t="shared" si="320"/>
        <v>34.751793232115446</v>
      </c>
    </row>
    <row r="2292" spans="1:9" ht="13.5" x14ac:dyDescent="0.25">
      <c r="A2292" s="3">
        <f>TITRES_STAT!B2295</f>
        <v>45639</v>
      </c>
      <c r="B2292" s="5">
        <f>TITRES_STAT!D2295</f>
        <v>2.81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2.8651839611382204E-2</v>
      </c>
      <c r="G2292" s="2">
        <f t="shared" si="322"/>
        <v>5.3795242816882125E-2</v>
      </c>
      <c r="H2292" s="2">
        <f t="shared" si="319"/>
        <v>0.53260916971622307</v>
      </c>
      <c r="I2292" s="2">
        <f t="shared" si="320"/>
        <v>34.751793232115446</v>
      </c>
    </row>
    <row r="2293" spans="1:9" ht="13.5" x14ac:dyDescent="0.25">
      <c r="A2293" s="3">
        <f>TITRES_STAT!B2296</f>
        <v>45642</v>
      </c>
      <c r="B2293" s="5">
        <f>TITRES_STAT!D2296</f>
        <v>2.81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2.6605279639140618E-2</v>
      </c>
      <c r="G2293" s="2">
        <f t="shared" si="322"/>
        <v>4.9952725472819114E-2</v>
      </c>
      <c r="H2293" s="2">
        <f t="shared" si="319"/>
        <v>0.53260916971622319</v>
      </c>
      <c r="I2293" s="2">
        <f t="shared" si="320"/>
        <v>34.751793232115446</v>
      </c>
    </row>
    <row r="2294" spans="1:9" ht="13.5" x14ac:dyDescent="0.25">
      <c r="A2294" s="3">
        <f>TITRES_STAT!B2297</f>
        <v>45644</v>
      </c>
      <c r="B2294" s="5">
        <f>TITRES_STAT!D2297</f>
        <v>2.81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2.4704902522059147E-2</v>
      </c>
      <c r="G2294" s="2">
        <f t="shared" si="322"/>
        <v>4.6384673653332036E-2</v>
      </c>
      <c r="H2294" s="2">
        <f t="shared" si="319"/>
        <v>0.53260916971622319</v>
      </c>
      <c r="I2294" s="2">
        <f t="shared" si="320"/>
        <v>34.751793232115446</v>
      </c>
    </row>
    <row r="2295" spans="1:9" ht="13.5" x14ac:dyDescent="0.25">
      <c r="A2295" s="3">
        <f>TITRES_STAT!B2298</f>
        <v>45645</v>
      </c>
      <c r="B2295" s="5">
        <f>TITRES_STAT!D2298</f>
        <v>2.92</v>
      </c>
      <c r="C2295" s="2">
        <f t="shared" si="315"/>
        <v>0.10999999999999988</v>
      </c>
      <c r="D2295" s="2">
        <f t="shared" si="316"/>
        <v>0.10999999999999988</v>
      </c>
      <c r="E2295" s="2">
        <f t="shared" si="317"/>
        <v>0</v>
      </c>
      <c r="F2295" s="2">
        <f t="shared" si="322"/>
        <v>3.0797409484769198E-2</v>
      </c>
      <c r="G2295" s="2">
        <f t="shared" si="322"/>
        <v>4.3071482678094034E-2</v>
      </c>
      <c r="H2295" s="2">
        <f t="shared" si="319"/>
        <v>0.71503016775488493</v>
      </c>
      <c r="I2295" s="2">
        <f t="shared" si="320"/>
        <v>41.691987767825566</v>
      </c>
    </row>
    <row r="2296" spans="1:9" ht="13.5" x14ac:dyDescent="0.25">
      <c r="A2296" s="3">
        <f>TITRES_STAT!B2299</f>
        <v>45646</v>
      </c>
      <c r="B2296" s="5">
        <f>TITRES_STAT!D2299</f>
        <v>2.92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2.8597594521571398E-2</v>
      </c>
      <c r="G2296" s="2">
        <f t="shared" si="322"/>
        <v>3.9994948201087323E-2</v>
      </c>
      <c r="H2296" s="2">
        <f t="shared" si="319"/>
        <v>0.71503016775488482</v>
      </c>
      <c r="I2296" s="2">
        <f t="shared" si="320"/>
        <v>41.691987767825559</v>
      </c>
    </row>
    <row r="2297" spans="1:9" ht="13.5" x14ac:dyDescent="0.25">
      <c r="A2297" s="3">
        <f>TITRES_STAT!B2300</f>
        <v>45649</v>
      </c>
      <c r="B2297" s="5">
        <f>TITRES_STAT!D2300</f>
        <v>2.92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2.6554909198602011E-2</v>
      </c>
      <c r="G2297" s="2">
        <f t="shared" si="322"/>
        <v>3.7138166186723942E-2</v>
      </c>
      <c r="H2297" s="2">
        <f t="shared" si="319"/>
        <v>0.71503016775488482</v>
      </c>
      <c r="I2297" s="2">
        <f t="shared" si="320"/>
        <v>41.691987767825559</v>
      </c>
    </row>
    <row r="2298" spans="1:9" ht="13.5" x14ac:dyDescent="0.25">
      <c r="A2298" s="3">
        <f>TITRES_STAT!B2301</f>
        <v>45650</v>
      </c>
      <c r="B2298" s="5">
        <f>TITRES_STAT!D2301</f>
        <v>2.8</v>
      </c>
      <c r="C2298" s="2">
        <f t="shared" si="315"/>
        <v>-0.12000000000000011</v>
      </c>
      <c r="D2298" s="2">
        <f t="shared" si="316"/>
        <v>0</v>
      </c>
      <c r="E2298" s="2">
        <f t="shared" si="317"/>
        <v>0.12000000000000011</v>
      </c>
      <c r="F2298" s="2">
        <f t="shared" si="322"/>
        <v>2.4658129970130442E-2</v>
      </c>
      <c r="G2298" s="2">
        <f t="shared" si="322"/>
        <v>4.3056868601957954E-2</v>
      </c>
      <c r="H2298" s="2">
        <f t="shared" si="319"/>
        <v>0.57268748914567247</v>
      </c>
      <c r="I2298" s="2">
        <f t="shared" si="320"/>
        <v>36.414576519380354</v>
      </c>
    </row>
    <row r="2299" spans="1:9" ht="13.5" x14ac:dyDescent="0.25">
      <c r="A2299" s="3">
        <f>TITRES_STAT!B2302</f>
        <v>45651</v>
      </c>
      <c r="B2299" s="5">
        <f>TITRES_STAT!D2302</f>
        <v>2.92</v>
      </c>
      <c r="C2299" s="2">
        <f t="shared" si="315"/>
        <v>0.12000000000000011</v>
      </c>
      <c r="D2299" s="2">
        <f t="shared" si="316"/>
        <v>0.12000000000000011</v>
      </c>
      <c r="E2299" s="2">
        <f t="shared" si="317"/>
        <v>0</v>
      </c>
      <c r="F2299" s="2">
        <f t="shared" si="322"/>
        <v>3.146826354369256E-2</v>
      </c>
      <c r="G2299" s="2">
        <f t="shared" si="322"/>
        <v>3.9981377987532381E-2</v>
      </c>
      <c r="H2299" s="2">
        <f t="shared" si="319"/>
        <v>0.78707301067775814</v>
      </c>
      <c r="I2299" s="2">
        <f t="shared" si="320"/>
        <v>44.042577218445935</v>
      </c>
    </row>
    <row r="2300" spans="1:9" ht="13.5" x14ac:dyDescent="0.25">
      <c r="A2300" s="3">
        <f>TITRES_STAT!B2303</f>
        <v>45652</v>
      </c>
      <c r="B2300" s="5">
        <f>TITRES_STAT!D2303</f>
        <v>3.01</v>
      </c>
      <c r="C2300" s="2">
        <f t="shared" si="315"/>
        <v>8.9999999999999858E-2</v>
      </c>
      <c r="D2300" s="2">
        <f t="shared" si="316"/>
        <v>8.9999999999999858E-2</v>
      </c>
      <c r="E2300" s="2">
        <f t="shared" si="317"/>
        <v>0</v>
      </c>
      <c r="F2300" s="2">
        <f t="shared" si="322"/>
        <v>3.5649101862000224E-2</v>
      </c>
      <c r="G2300" s="2">
        <f t="shared" si="322"/>
        <v>3.7125565274137205E-2</v>
      </c>
      <c r="H2300" s="2">
        <f t="shared" si="319"/>
        <v>0.96023054729982704</v>
      </c>
      <c r="I2300" s="2">
        <f t="shared" si="320"/>
        <v>48.985592466280188</v>
      </c>
    </row>
    <row r="2301" spans="1:9" ht="13.5" x14ac:dyDescent="0.25">
      <c r="A2301" s="3">
        <f>TITRES_STAT!B2304</f>
        <v>45653</v>
      </c>
      <c r="B2301" s="5">
        <f>TITRES_STAT!D2304</f>
        <v>2.88</v>
      </c>
      <c r="C2301" s="2">
        <f t="shared" si="315"/>
        <v>-0.12999999999999989</v>
      </c>
      <c r="D2301" s="2">
        <f t="shared" si="316"/>
        <v>0</v>
      </c>
      <c r="E2301" s="2">
        <f t="shared" si="317"/>
        <v>0.12999999999999989</v>
      </c>
      <c r="F2301" s="2">
        <f t="shared" ref="F2301:G2316" si="323">((F2300*13)+D2301)/14</f>
        <v>3.3102737443285922E-2</v>
      </c>
      <c r="G2301" s="2">
        <f t="shared" si="323"/>
        <v>4.3759453468841684E-2</v>
      </c>
      <c r="H2301" s="2">
        <f t="shared" si="319"/>
        <v>0.75647054108791079</v>
      </c>
      <c r="I2301" s="2">
        <f t="shared" si="320"/>
        <v>43.067647500616388</v>
      </c>
    </row>
    <row r="2302" spans="1:9" ht="13.5" x14ac:dyDescent="0.25">
      <c r="A2302" s="3">
        <f>TITRES_STAT!B2305</f>
        <v>45656</v>
      </c>
      <c r="B2302" s="5">
        <f>TITRES_STAT!D2305</f>
        <v>2.88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3.0738256197336927E-2</v>
      </c>
      <c r="G2302" s="2">
        <f t="shared" si="323"/>
        <v>4.0633778221067278E-2</v>
      </c>
      <c r="H2302" s="2">
        <f t="shared" si="319"/>
        <v>0.75647054108791079</v>
      </c>
      <c r="I2302" s="2">
        <f t="shared" si="320"/>
        <v>43.067647500616388</v>
      </c>
    </row>
    <row r="2303" spans="1:9" ht="13.5" x14ac:dyDescent="0.25">
      <c r="A2303" s="3">
        <f>TITRES_STAT!B2306</f>
        <v>45657</v>
      </c>
      <c r="B2303" s="5">
        <f>TITRES_STAT!D2306</f>
        <v>2.88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2.8542666468955719E-2</v>
      </c>
      <c r="G2303" s="2">
        <f t="shared" si="323"/>
        <v>3.7731365490991042E-2</v>
      </c>
      <c r="H2303" s="2">
        <f t="shared" si="319"/>
        <v>0.75647054108791079</v>
      </c>
      <c r="I2303" s="2">
        <f t="shared" si="320"/>
        <v>43.067647500616388</v>
      </c>
    </row>
    <row r="2304" spans="1:9" ht="13.5" x14ac:dyDescent="0.25">
      <c r="A2304" s="3">
        <f>TITRES_STAT!B2307</f>
        <v>45659</v>
      </c>
      <c r="B2304" s="5">
        <f>TITRES_STAT!D2307</f>
        <v>2.88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2.6503904578316025E-2</v>
      </c>
      <c r="G2304" s="2">
        <f t="shared" si="323"/>
        <v>3.5036267955920256E-2</v>
      </c>
      <c r="H2304" s="2">
        <f t="shared" si="319"/>
        <v>0.75647054108791079</v>
      </c>
      <c r="I2304" s="2">
        <f t="shared" si="320"/>
        <v>43.067647500616388</v>
      </c>
    </row>
    <row r="2305" spans="1:9" ht="13.5" x14ac:dyDescent="0.25">
      <c r="A2305" s="3">
        <f>TITRES_STAT!B2308</f>
        <v>45660</v>
      </c>
      <c r="B2305" s="5">
        <f>TITRES_STAT!D2308</f>
        <v>2.88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2.4610768537007739E-2</v>
      </c>
      <c r="G2305" s="2">
        <f t="shared" si="323"/>
        <v>3.2533677387640236E-2</v>
      </c>
      <c r="H2305" s="2">
        <f t="shared" si="319"/>
        <v>0.75647054108791079</v>
      </c>
      <c r="I2305" s="2">
        <f t="shared" si="320"/>
        <v>43.067647500616388</v>
      </c>
    </row>
    <row r="2306" spans="1:9" ht="13.5" x14ac:dyDescent="0.25">
      <c r="A2306" s="3">
        <f>TITRES_STAT!B2309</f>
        <v>45663</v>
      </c>
      <c r="B2306" s="5">
        <f>TITRES_STAT!D2309</f>
        <v>2.88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2.2852856498650043E-2</v>
      </c>
      <c r="G2306" s="2">
        <f t="shared" si="323"/>
        <v>3.0209843288523077E-2</v>
      </c>
      <c r="H2306" s="2">
        <f t="shared" si="319"/>
        <v>0.75647054108791079</v>
      </c>
      <c r="I2306" s="2">
        <f t="shared" si="320"/>
        <v>43.067647500616388</v>
      </c>
    </row>
    <row r="2307" spans="1:9" ht="13.5" x14ac:dyDescent="0.25">
      <c r="A2307" s="3">
        <f>TITRES_STAT!B2310</f>
        <v>45664</v>
      </c>
      <c r="B2307" s="5">
        <f>TITRES_STAT!D2310</f>
        <v>2.88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2.1220509605889327E-2</v>
      </c>
      <c r="G2307" s="2">
        <f t="shared" si="323"/>
        <v>2.8051997339342858E-2</v>
      </c>
      <c r="H2307" s="2">
        <f t="shared" si="319"/>
        <v>0.75647054108791079</v>
      </c>
      <c r="I2307" s="2">
        <f t="shared" si="320"/>
        <v>43.067647500616388</v>
      </c>
    </row>
    <row r="2308" spans="1:9" ht="13.5" x14ac:dyDescent="0.25">
      <c r="A2308" s="3">
        <f>TITRES_STAT!B2311</f>
        <v>45665</v>
      </c>
      <c r="B2308" s="5">
        <f>TITRES_STAT!D2311</f>
        <v>2.8</v>
      </c>
      <c r="C2308" s="2">
        <f t="shared" si="324"/>
        <v>-8.0000000000000071E-2</v>
      </c>
      <c r="D2308" s="2">
        <f t="shared" si="325"/>
        <v>0</v>
      </c>
      <c r="E2308" s="2">
        <f t="shared" si="326"/>
        <v>8.0000000000000071E-2</v>
      </c>
      <c r="F2308" s="2">
        <f t="shared" si="323"/>
        <v>1.9704758919754376E-2</v>
      </c>
      <c r="G2308" s="2">
        <f t="shared" si="323"/>
        <v>3.1762568957961229E-2</v>
      </c>
      <c r="H2308" s="2">
        <f t="shared" si="319"/>
        <v>0.6203767379721159</v>
      </c>
      <c r="I2308" s="2">
        <f t="shared" si="320"/>
        <v>38.285956804620064</v>
      </c>
    </row>
    <row r="2309" spans="1:9" ht="13.5" x14ac:dyDescent="0.25">
      <c r="A2309" s="3">
        <f>TITRES_STAT!B2312</f>
        <v>45666</v>
      </c>
      <c r="B2309" s="5">
        <f>TITRES_STAT!D2312</f>
        <v>2.8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1.8297276139771921E-2</v>
      </c>
      <c r="G2309" s="2">
        <f t="shared" si="323"/>
        <v>2.9493814032392571E-2</v>
      </c>
      <c r="H2309" s="2">
        <f t="shared" si="319"/>
        <v>0.6203767379721159</v>
      </c>
      <c r="I2309" s="2">
        <f t="shared" si="320"/>
        <v>38.285956804620064</v>
      </c>
    </row>
    <row r="2310" spans="1:9" ht="13.5" x14ac:dyDescent="0.25">
      <c r="A2310" s="3">
        <f>TITRES_STAT!B2313</f>
        <v>45667</v>
      </c>
      <c r="B2310" s="5">
        <f>TITRES_STAT!D2313</f>
        <v>2.8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1.6990327844073928E-2</v>
      </c>
      <c r="G2310" s="2">
        <f t="shared" si="323"/>
        <v>2.7387113030078816E-2</v>
      </c>
      <c r="H2310" s="2">
        <f t="shared" si="319"/>
        <v>0.62037673797211601</v>
      </c>
      <c r="I2310" s="2">
        <f t="shared" si="320"/>
        <v>38.285956804620071</v>
      </c>
    </row>
    <row r="2311" spans="1:9" ht="13.5" x14ac:dyDescent="0.25">
      <c r="A2311" s="3">
        <f>TITRES_STAT!B2314</f>
        <v>45670</v>
      </c>
      <c r="B2311" s="5">
        <f>TITRES_STAT!D2314</f>
        <v>2.8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1.5776732998068647E-2</v>
      </c>
      <c r="G2311" s="2">
        <f t="shared" si="323"/>
        <v>2.5430890670787472E-2</v>
      </c>
      <c r="H2311" s="2">
        <f t="shared" si="319"/>
        <v>0.6203767379721159</v>
      </c>
      <c r="I2311" s="2">
        <f t="shared" si="320"/>
        <v>38.285956804620064</v>
      </c>
    </row>
    <row r="2312" spans="1:9" ht="13.5" x14ac:dyDescent="0.25">
      <c r="A2312" s="3">
        <f>TITRES_STAT!B2315</f>
        <v>45671</v>
      </c>
      <c r="B2312" s="5">
        <f>TITRES_STAT!D2315</f>
        <v>2.8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1.4649823498206602E-2</v>
      </c>
      <c r="G2312" s="2">
        <f t="shared" si="323"/>
        <v>2.3614398480016941E-2</v>
      </c>
      <c r="H2312" s="2">
        <f t="shared" si="319"/>
        <v>0.6203767379721159</v>
      </c>
      <c r="I2312" s="2">
        <f t="shared" si="320"/>
        <v>38.285956804620064</v>
      </c>
    </row>
    <row r="2313" spans="1:9" ht="13.5" x14ac:dyDescent="0.25">
      <c r="A2313" s="3">
        <f>TITRES_STAT!B2316</f>
        <v>45672</v>
      </c>
      <c r="B2313" s="5">
        <f>TITRES_STAT!D2316</f>
        <v>2.8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1.3603407534048987E-2</v>
      </c>
      <c r="G2313" s="2">
        <f t="shared" si="323"/>
        <v>2.1927655731444305E-2</v>
      </c>
      <c r="H2313" s="2">
        <f t="shared" si="319"/>
        <v>0.62037673797211579</v>
      </c>
      <c r="I2313" s="2">
        <f t="shared" si="320"/>
        <v>38.285956804620056</v>
      </c>
    </row>
    <row r="2314" spans="1:9" ht="13.5" x14ac:dyDescent="0.25">
      <c r="A2314" s="3">
        <f>TITRES_STAT!B2317</f>
        <v>45673</v>
      </c>
      <c r="B2314" s="5">
        <f>TITRES_STAT!D2317</f>
        <v>2.8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1.2631735567331203E-2</v>
      </c>
      <c r="G2314" s="2">
        <f t="shared" si="323"/>
        <v>2.0361394607769711E-2</v>
      </c>
      <c r="H2314" s="2">
        <f t="shared" si="319"/>
        <v>0.6203767379721159</v>
      </c>
      <c r="I2314" s="2">
        <f t="shared" si="320"/>
        <v>38.285956804620064</v>
      </c>
    </row>
    <row r="2315" spans="1:9" ht="13.5" x14ac:dyDescent="0.25">
      <c r="A2315" s="3">
        <f>TITRES_STAT!B2318</f>
        <v>45674</v>
      </c>
      <c r="B2315" s="5">
        <f>TITRES_STAT!D2318</f>
        <v>2.8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1.172946874109326E-2</v>
      </c>
      <c r="G2315" s="2">
        <f t="shared" si="323"/>
        <v>1.8907009278643302E-2</v>
      </c>
      <c r="H2315" s="2">
        <f t="shared" si="319"/>
        <v>0.6203767379721159</v>
      </c>
      <c r="I2315" s="2">
        <f t="shared" si="320"/>
        <v>38.285956804620064</v>
      </c>
    </row>
    <row r="2316" spans="1:9" ht="13.5" x14ac:dyDescent="0.25">
      <c r="A2316" s="3">
        <f>TITRES_STAT!B2319</f>
        <v>45677</v>
      </c>
      <c r="B2316" s="5">
        <f>TITRES_STAT!D2319</f>
        <v>2.8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1.0891649545300882E-2</v>
      </c>
      <c r="G2316" s="2">
        <f t="shared" si="323"/>
        <v>1.7556508615883065E-2</v>
      </c>
      <c r="H2316" s="2">
        <f t="shared" si="319"/>
        <v>0.62037673797211579</v>
      </c>
      <c r="I2316" s="2">
        <f t="shared" si="320"/>
        <v>38.285956804620056</v>
      </c>
    </row>
    <row r="2317" spans="1:9" ht="13.5" x14ac:dyDescent="0.25">
      <c r="A2317" s="3">
        <f>TITRES_STAT!B2320</f>
        <v>45678</v>
      </c>
      <c r="B2317" s="5">
        <f>TITRES_STAT!D2320</f>
        <v>2.8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1.0113674577779392E-2</v>
      </c>
      <c r="G2317" s="2">
        <f t="shared" si="327"/>
        <v>1.6302472286177132E-2</v>
      </c>
      <c r="H2317" s="2">
        <f t="shared" si="319"/>
        <v>0.6203767379721159</v>
      </c>
      <c r="I2317" s="2">
        <f t="shared" si="320"/>
        <v>38.285956804620064</v>
      </c>
    </row>
    <row r="2318" spans="1:9" ht="13.5" x14ac:dyDescent="0.25">
      <c r="A2318" s="3">
        <f>TITRES_STAT!B2321</f>
        <v>45679</v>
      </c>
      <c r="B2318" s="5">
        <f>TITRES_STAT!D2321</f>
        <v>2.8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9.391269250795151E-3</v>
      </c>
      <c r="G2318" s="2">
        <f t="shared" si="327"/>
        <v>1.5138009980021624E-2</v>
      </c>
      <c r="H2318" s="2">
        <f t="shared" si="319"/>
        <v>0.6203767379721159</v>
      </c>
      <c r="I2318" s="2">
        <f t="shared" si="320"/>
        <v>38.285956804620064</v>
      </c>
    </row>
    <row r="2319" spans="1:9" ht="13.5" x14ac:dyDescent="0.25">
      <c r="A2319" s="3">
        <f>TITRES_STAT!B2322</f>
        <v>45680</v>
      </c>
      <c r="B2319" s="5">
        <f>TITRES_STAT!D2322</f>
        <v>2.8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8.7204643043097829E-3</v>
      </c>
      <c r="G2319" s="2">
        <f t="shared" si="327"/>
        <v>1.4056723552877222E-2</v>
      </c>
      <c r="H2319" s="2">
        <f t="shared" si="319"/>
        <v>0.62037673797211601</v>
      </c>
      <c r="I2319" s="2">
        <f t="shared" si="320"/>
        <v>38.285956804620071</v>
      </c>
    </row>
    <row r="2320" spans="1:9" ht="13.5" x14ac:dyDescent="0.25">
      <c r="A2320" s="3">
        <f>TITRES_STAT!B2323</f>
        <v>45681</v>
      </c>
      <c r="B2320" s="5">
        <f>TITRES_STAT!D2323</f>
        <v>2.8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8.0975739968590834E-3</v>
      </c>
      <c r="G2320" s="2">
        <f t="shared" si="327"/>
        <v>1.3052671870528849E-2</v>
      </c>
      <c r="H2320" s="2">
        <f t="shared" si="319"/>
        <v>0.6203767379721159</v>
      </c>
      <c r="I2320" s="2">
        <f t="shared" si="320"/>
        <v>38.285956804620064</v>
      </c>
    </row>
    <row r="2321" spans="1:9" ht="13.5" x14ac:dyDescent="0.25">
      <c r="A2321" s="3">
        <f>TITRES_STAT!B2324</f>
        <v>45684</v>
      </c>
      <c r="B2321" s="5">
        <f>TITRES_STAT!D2324</f>
        <v>2.8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7.5191758542262916E-3</v>
      </c>
      <c r="G2321" s="2">
        <f t="shared" si="327"/>
        <v>1.2120338165491074E-2</v>
      </c>
      <c r="H2321" s="2">
        <f t="shared" ref="H2321:H2384" si="328">F2321/G2321</f>
        <v>0.6203767379721159</v>
      </c>
      <c r="I2321" s="2">
        <f t="shared" ref="I2321:I2384" si="329">IF(G2321=0,100,100-(100/(1+H2321)))</f>
        <v>38.285956804620064</v>
      </c>
    </row>
    <row r="2322" spans="1:9" ht="13.5" x14ac:dyDescent="0.25">
      <c r="A2322" s="3">
        <f>TITRES_STAT!B2325</f>
        <v>45685</v>
      </c>
      <c r="B2322" s="5">
        <f>TITRES_STAT!D2325</f>
        <v>2.8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6.9820918646386993E-3</v>
      </c>
      <c r="G2322" s="2">
        <f t="shared" si="327"/>
        <v>1.1254599725098855E-2</v>
      </c>
      <c r="H2322" s="2">
        <f t="shared" si="328"/>
        <v>0.6203767379721159</v>
      </c>
      <c r="I2322" s="2">
        <f t="shared" si="329"/>
        <v>38.285956804620064</v>
      </c>
    </row>
    <row r="2323" spans="1:9" ht="13.5" x14ac:dyDescent="0.25">
      <c r="A2323" s="3">
        <f>TITRES_STAT!B2326</f>
        <v>45686</v>
      </c>
      <c r="B2323" s="5">
        <f>TITRES_STAT!D2326</f>
        <v>2.68</v>
      </c>
      <c r="C2323" s="2">
        <f t="shared" si="324"/>
        <v>-0.11999999999999966</v>
      </c>
      <c r="D2323" s="2">
        <f t="shared" si="325"/>
        <v>0</v>
      </c>
      <c r="E2323" s="2">
        <f t="shared" si="326"/>
        <v>0.11999999999999966</v>
      </c>
      <c r="F2323" s="2">
        <f t="shared" si="327"/>
        <v>6.4833710171645067E-3</v>
      </c>
      <c r="G2323" s="2">
        <f t="shared" si="327"/>
        <v>1.9022128316163199E-2</v>
      </c>
      <c r="H2323" s="2">
        <f t="shared" si="328"/>
        <v>0.34083310286870233</v>
      </c>
      <c r="I2323" s="2">
        <f t="shared" si="329"/>
        <v>25.419502407830805</v>
      </c>
    </row>
    <row r="2324" spans="1:9" ht="13.5" x14ac:dyDescent="0.25">
      <c r="A2324" s="3">
        <f>TITRES_STAT!B2327</f>
        <v>45687</v>
      </c>
      <c r="B2324" s="5">
        <f>TITRES_STAT!D2327</f>
        <v>2.8</v>
      </c>
      <c r="C2324" s="2">
        <f t="shared" si="324"/>
        <v>0.11999999999999966</v>
      </c>
      <c r="D2324" s="2">
        <f t="shared" si="325"/>
        <v>0.11999999999999966</v>
      </c>
      <c r="E2324" s="2">
        <f t="shared" si="326"/>
        <v>0</v>
      </c>
      <c r="F2324" s="2">
        <f t="shared" si="327"/>
        <v>1.459170165879559E-2</v>
      </c>
      <c r="G2324" s="2">
        <f t="shared" si="327"/>
        <v>1.7663404865008687E-2</v>
      </c>
      <c r="H2324" s="2">
        <f t="shared" si="328"/>
        <v>0.82609789960155644</v>
      </c>
      <c r="I2324" s="2">
        <f t="shared" si="329"/>
        <v>45.238423404451979</v>
      </c>
    </row>
    <row r="2325" spans="1:9" ht="13.5" x14ac:dyDescent="0.25">
      <c r="A2325" s="3">
        <f>TITRES_STAT!B2328</f>
        <v>45688</v>
      </c>
      <c r="B2325" s="5">
        <f>TITRES_STAT!D2328</f>
        <v>2.68</v>
      </c>
      <c r="C2325" s="2">
        <f t="shared" si="324"/>
        <v>-0.11999999999999966</v>
      </c>
      <c r="D2325" s="2">
        <f t="shared" si="325"/>
        <v>0</v>
      </c>
      <c r="E2325" s="2">
        <f t="shared" si="326"/>
        <v>0.11999999999999966</v>
      </c>
      <c r="F2325" s="2">
        <f t="shared" si="327"/>
        <v>1.3549437254595906E-2</v>
      </c>
      <c r="G2325" s="2">
        <f t="shared" si="327"/>
        <v>2.4973161660365183E-2</v>
      </c>
      <c r="H2325" s="2">
        <f t="shared" si="328"/>
        <v>0.54255994650850192</v>
      </c>
      <c r="I2325" s="2">
        <f t="shared" si="329"/>
        <v>35.17269767937097</v>
      </c>
    </row>
    <row r="2326" spans="1:9" ht="13.5" x14ac:dyDescent="0.25">
      <c r="A2326" s="3">
        <f>TITRES_STAT!B2329</f>
        <v>45691</v>
      </c>
      <c r="B2326" s="5">
        <f>TITRES_STAT!D2329</f>
        <v>2.69</v>
      </c>
      <c r="C2326" s="2">
        <f t="shared" si="324"/>
        <v>9.9999999999997868E-3</v>
      </c>
      <c r="D2326" s="2">
        <f t="shared" si="325"/>
        <v>9.9999999999997868E-3</v>
      </c>
      <c r="E2326" s="2">
        <f t="shared" si="326"/>
        <v>0</v>
      </c>
      <c r="F2326" s="2">
        <f t="shared" si="327"/>
        <v>1.3295906022124755E-2</v>
      </c>
      <c r="G2326" s="2">
        <f t="shared" si="327"/>
        <v>2.3189364398910527E-2</v>
      </c>
      <c r="H2326" s="2">
        <f t="shared" si="328"/>
        <v>0.57336224457921825</v>
      </c>
      <c r="I2326" s="2">
        <f t="shared" si="329"/>
        <v>36.441845897513502</v>
      </c>
    </row>
    <row r="2327" spans="1:9" ht="13.5" x14ac:dyDescent="0.25">
      <c r="A2327" s="3">
        <f>TITRES_STAT!B2330</f>
        <v>45692</v>
      </c>
      <c r="B2327" s="5">
        <f>TITRES_STAT!D2330</f>
        <v>2.68</v>
      </c>
      <c r="C2327" s="2">
        <f t="shared" si="324"/>
        <v>-9.9999999999997868E-3</v>
      </c>
      <c r="D2327" s="2">
        <f t="shared" si="325"/>
        <v>0</v>
      </c>
      <c r="E2327" s="2">
        <f t="shared" si="326"/>
        <v>9.9999999999997868E-3</v>
      </c>
      <c r="F2327" s="2">
        <f t="shared" si="327"/>
        <v>1.2346198449115844E-2</v>
      </c>
      <c r="G2327" s="2">
        <f t="shared" si="327"/>
        <v>2.2247266941845475E-2</v>
      </c>
      <c r="H2327" s="2">
        <f t="shared" si="328"/>
        <v>0.55495349075411826</v>
      </c>
      <c r="I2327" s="2">
        <f t="shared" si="329"/>
        <v>35.68939483102983</v>
      </c>
    </row>
    <row r="2328" spans="1:9" ht="13.5" x14ac:dyDescent="0.25">
      <c r="A2328" s="3">
        <f>TITRES_STAT!B2331</f>
        <v>45693</v>
      </c>
      <c r="B2328" s="5">
        <f>TITRES_STAT!D2331</f>
        <v>2.68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1.1464327131321854E-2</v>
      </c>
      <c r="G2328" s="2">
        <f t="shared" si="327"/>
        <v>2.065817644599937E-2</v>
      </c>
      <c r="H2328" s="2">
        <f t="shared" si="328"/>
        <v>0.55495349075411826</v>
      </c>
      <c r="I2328" s="2">
        <f t="shared" si="329"/>
        <v>35.68939483102983</v>
      </c>
    </row>
    <row r="2329" spans="1:9" ht="13.5" x14ac:dyDescent="0.25">
      <c r="A2329" s="3">
        <f>TITRES_STAT!B2332</f>
        <v>45694</v>
      </c>
      <c r="B2329" s="5">
        <f>TITRES_STAT!D2332</f>
        <v>2.68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1.0645446621941721E-2</v>
      </c>
      <c r="G2329" s="2">
        <f t="shared" si="327"/>
        <v>1.9182592414142271E-2</v>
      </c>
      <c r="H2329" s="2">
        <f t="shared" si="328"/>
        <v>0.55495349075411826</v>
      </c>
      <c r="I2329" s="2">
        <f t="shared" si="329"/>
        <v>35.68939483102983</v>
      </c>
    </row>
    <row r="2330" spans="1:9" ht="13.5" x14ac:dyDescent="0.25">
      <c r="A2330" s="3">
        <f>TITRES_STAT!B2333</f>
        <v>45695</v>
      </c>
      <c r="B2330" s="5">
        <f>TITRES_STAT!D2333</f>
        <v>2.68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9.8850575775173127E-3</v>
      </c>
      <c r="G2330" s="2">
        <f t="shared" si="327"/>
        <v>1.7812407241703538E-2</v>
      </c>
      <c r="H2330" s="2">
        <f t="shared" si="328"/>
        <v>0.55495349075411826</v>
      </c>
      <c r="I2330" s="2">
        <f t="shared" si="329"/>
        <v>35.68939483102983</v>
      </c>
    </row>
    <row r="2331" spans="1:9" ht="13.5" x14ac:dyDescent="0.25">
      <c r="A2331" s="3">
        <f>TITRES_STAT!B2334</f>
        <v>45698</v>
      </c>
      <c r="B2331" s="5">
        <f>TITRES_STAT!D2334</f>
        <v>2.68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9.1789820362660757E-3</v>
      </c>
      <c r="G2331" s="2">
        <f t="shared" si="327"/>
        <v>1.6540092438724712E-2</v>
      </c>
      <c r="H2331" s="2">
        <f t="shared" si="328"/>
        <v>0.55495349075411826</v>
      </c>
      <c r="I2331" s="2">
        <f t="shared" si="329"/>
        <v>35.68939483102983</v>
      </c>
    </row>
    <row r="2332" spans="1:9" ht="13.5" x14ac:dyDescent="0.25">
      <c r="A2332" s="3">
        <f>TITRES_STAT!B2335</f>
        <v>45699</v>
      </c>
      <c r="B2332" s="5">
        <f>TITRES_STAT!D2335</f>
        <v>2.68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8.5233404622470695E-3</v>
      </c>
      <c r="G2332" s="2">
        <f t="shared" si="327"/>
        <v>1.535865726453009E-2</v>
      </c>
      <c r="H2332" s="2">
        <f t="shared" si="328"/>
        <v>0.55495349075411815</v>
      </c>
      <c r="I2332" s="2">
        <f t="shared" si="329"/>
        <v>35.68939483102983</v>
      </c>
    </row>
    <row r="2333" spans="1:9" ht="13.5" x14ac:dyDescent="0.25">
      <c r="A2333" s="3">
        <f>TITRES_STAT!B2336</f>
        <v>45700</v>
      </c>
      <c r="B2333" s="5">
        <f>TITRES_STAT!D2336</f>
        <v>2.67</v>
      </c>
      <c r="C2333" s="2">
        <f t="shared" si="324"/>
        <v>-1.0000000000000231E-2</v>
      </c>
      <c r="D2333" s="2">
        <f t="shared" si="325"/>
        <v>0</v>
      </c>
      <c r="E2333" s="2">
        <f t="shared" si="326"/>
        <v>1.0000000000000231E-2</v>
      </c>
      <c r="F2333" s="2">
        <f t="shared" ref="F2333:G2348" si="330">((F2332*13)+D2333)/14</f>
        <v>7.9145304292294223E-3</v>
      </c>
      <c r="G2333" s="2">
        <f t="shared" si="330"/>
        <v>1.4975896031349386E-2</v>
      </c>
      <c r="H2333" s="2">
        <f t="shared" si="328"/>
        <v>0.52848460036459621</v>
      </c>
      <c r="I2333" s="2">
        <f t="shared" si="329"/>
        <v>34.57572292442687</v>
      </c>
    </row>
    <row r="2334" spans="1:9" ht="13.5" x14ac:dyDescent="0.25">
      <c r="A2334" s="3">
        <f>TITRES_STAT!B2337</f>
        <v>45701</v>
      </c>
      <c r="B2334" s="5">
        <f>TITRES_STAT!D2337</f>
        <v>2.67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7.3492068271416066E-3</v>
      </c>
      <c r="G2334" s="2">
        <f t="shared" si="330"/>
        <v>1.3906189171967287E-2</v>
      </c>
      <c r="H2334" s="2">
        <f t="shared" si="328"/>
        <v>0.52848460036459621</v>
      </c>
      <c r="I2334" s="2">
        <f t="shared" si="329"/>
        <v>34.57572292442687</v>
      </c>
    </row>
    <row r="2335" spans="1:9" ht="13.5" x14ac:dyDescent="0.25">
      <c r="A2335" s="3">
        <f>TITRES_STAT!B2338</f>
        <v>45702</v>
      </c>
      <c r="B2335" s="5">
        <f>TITRES_STAT!D2338</f>
        <v>2.67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6.8242634823457776E-3</v>
      </c>
      <c r="G2335" s="2">
        <f t="shared" si="330"/>
        <v>1.2912889945398196E-2</v>
      </c>
      <c r="H2335" s="2">
        <f t="shared" si="328"/>
        <v>0.52848460036459621</v>
      </c>
      <c r="I2335" s="2">
        <f t="shared" si="329"/>
        <v>34.57572292442687</v>
      </c>
    </row>
    <row r="2336" spans="1:9" ht="13.5" x14ac:dyDescent="0.25">
      <c r="A2336" s="3">
        <f>TITRES_STAT!B2339</f>
        <v>45705</v>
      </c>
      <c r="B2336" s="5">
        <f>TITRES_STAT!D2339</f>
        <v>2.5499999999999998</v>
      </c>
      <c r="C2336" s="2">
        <f t="shared" si="324"/>
        <v>-0.12000000000000011</v>
      </c>
      <c r="D2336" s="2">
        <f t="shared" si="325"/>
        <v>0</v>
      </c>
      <c r="E2336" s="2">
        <f t="shared" si="326"/>
        <v>0.12000000000000011</v>
      </c>
      <c r="F2336" s="2">
        <f t="shared" si="330"/>
        <v>6.3368160907496512E-3</v>
      </c>
      <c r="G2336" s="2">
        <f t="shared" si="330"/>
        <v>2.0561969235012616E-2</v>
      </c>
      <c r="H2336" s="2">
        <f t="shared" si="328"/>
        <v>0.30818138176957366</v>
      </c>
      <c r="I2336" s="2">
        <f t="shared" si="329"/>
        <v>23.558000906013305</v>
      </c>
    </row>
    <row r="2337" spans="1:9" ht="13.5" x14ac:dyDescent="0.25">
      <c r="A2337" s="3">
        <f>TITRES_STAT!B2340</f>
        <v>45706</v>
      </c>
      <c r="B2337" s="5">
        <f>TITRES_STAT!D2340</f>
        <v>2.5499999999999998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5.8841863699818182E-3</v>
      </c>
      <c r="G2337" s="2">
        <f t="shared" si="330"/>
        <v>1.9093257146797431E-2</v>
      </c>
      <c r="H2337" s="2">
        <f t="shared" si="328"/>
        <v>0.3081813817695736</v>
      </c>
      <c r="I2337" s="2">
        <f t="shared" si="329"/>
        <v>23.558000906013305</v>
      </c>
    </row>
    <row r="2338" spans="1:9" ht="13.5" x14ac:dyDescent="0.25">
      <c r="A2338" s="3">
        <f>TITRES_STAT!B2341</f>
        <v>45707</v>
      </c>
      <c r="B2338" s="5">
        <f>TITRES_STAT!D2341</f>
        <v>2.5499999999999998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5.4638873435545457E-3</v>
      </c>
      <c r="G2338" s="2">
        <f t="shared" si="330"/>
        <v>1.7729453064883331E-2</v>
      </c>
      <c r="H2338" s="2">
        <f t="shared" si="328"/>
        <v>0.30818138176957355</v>
      </c>
      <c r="I2338" s="2">
        <f t="shared" si="329"/>
        <v>23.558000906013305</v>
      </c>
    </row>
    <row r="2339" spans="1:9" ht="13.5" x14ac:dyDescent="0.25">
      <c r="A2339" s="3">
        <f>TITRES_STAT!B2342</f>
        <v>45708</v>
      </c>
      <c r="B2339" s="5">
        <f>TITRES_STAT!D2342</f>
        <v>2.5499999999999998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5.0736096761577918E-3</v>
      </c>
      <c r="G2339" s="2">
        <f t="shared" si="330"/>
        <v>1.6463063560248809E-2</v>
      </c>
      <c r="H2339" s="2">
        <f t="shared" si="328"/>
        <v>0.30818138176957349</v>
      </c>
      <c r="I2339" s="2">
        <f t="shared" si="329"/>
        <v>23.558000906013305</v>
      </c>
    </row>
    <row r="2340" spans="1:9" ht="13.5" x14ac:dyDescent="0.25">
      <c r="A2340" s="3">
        <f>TITRES_STAT!B2343</f>
        <v>45709</v>
      </c>
      <c r="B2340" s="5">
        <f>TITRES_STAT!D2343</f>
        <v>2.6</v>
      </c>
      <c r="C2340" s="2">
        <f t="shared" si="324"/>
        <v>5.0000000000000266E-2</v>
      </c>
      <c r="D2340" s="2">
        <f t="shared" si="325"/>
        <v>5.0000000000000266E-2</v>
      </c>
      <c r="E2340" s="2">
        <f t="shared" si="326"/>
        <v>0</v>
      </c>
      <c r="F2340" s="2">
        <f t="shared" si="330"/>
        <v>8.2826375564322534E-3</v>
      </c>
      <c r="G2340" s="2">
        <f t="shared" si="330"/>
        <v>1.5287130448802465E-2</v>
      </c>
      <c r="H2340" s="2">
        <f t="shared" si="328"/>
        <v>0.54180459728340213</v>
      </c>
      <c r="I2340" s="2">
        <f t="shared" si="329"/>
        <v>35.140937978654378</v>
      </c>
    </row>
    <row r="2341" spans="1:9" ht="13.5" x14ac:dyDescent="0.25">
      <c r="A2341" s="3">
        <f>TITRES_STAT!B2344</f>
        <v>45712</v>
      </c>
      <c r="B2341" s="5">
        <f>TITRES_STAT!D2344</f>
        <v>2.6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7.6910205881156645E-3</v>
      </c>
      <c r="G2341" s="2">
        <f t="shared" si="330"/>
        <v>1.4195192559602289E-2</v>
      </c>
      <c r="H2341" s="2">
        <f t="shared" si="328"/>
        <v>0.54180459728340213</v>
      </c>
      <c r="I2341" s="2">
        <f t="shared" si="329"/>
        <v>35.140937978654378</v>
      </c>
    </row>
    <row r="2342" spans="1:9" ht="13.5" x14ac:dyDescent="0.25">
      <c r="A2342" s="3">
        <f>TITRES_STAT!B2345</f>
        <v>45713</v>
      </c>
      <c r="B2342" s="5">
        <f>TITRES_STAT!D2345</f>
        <v>2.6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7.1416619746788312E-3</v>
      </c>
      <c r="G2342" s="2">
        <f t="shared" si="330"/>
        <v>1.3181250233916411E-2</v>
      </c>
      <c r="H2342" s="2">
        <f t="shared" si="328"/>
        <v>0.54180459728340213</v>
      </c>
      <c r="I2342" s="2">
        <f t="shared" si="329"/>
        <v>35.140937978654378</v>
      </c>
    </row>
    <row r="2343" spans="1:9" ht="13.5" x14ac:dyDescent="0.25">
      <c r="A2343" s="3">
        <f>TITRES_STAT!B2346</f>
        <v>45714</v>
      </c>
      <c r="B2343" s="5">
        <f>TITRES_STAT!D2346</f>
        <v>2.6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6.6315432622017717E-3</v>
      </c>
      <c r="G2343" s="2">
        <f t="shared" si="330"/>
        <v>1.2239732360065239E-2</v>
      </c>
      <c r="H2343" s="2">
        <f t="shared" si="328"/>
        <v>0.54180459728340213</v>
      </c>
      <c r="I2343" s="2">
        <f t="shared" si="329"/>
        <v>35.140937978654378</v>
      </c>
    </row>
    <row r="2344" spans="1:9" ht="13.5" x14ac:dyDescent="0.25">
      <c r="A2344" s="3">
        <f>TITRES_STAT!B2347</f>
        <v>45715</v>
      </c>
      <c r="B2344" s="5">
        <f>TITRES_STAT!D2347</f>
        <v>2.6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6.1578616006159308E-3</v>
      </c>
      <c r="G2344" s="2">
        <f t="shared" si="330"/>
        <v>1.1365465762917722E-2</v>
      </c>
      <c r="H2344" s="2">
        <f t="shared" si="328"/>
        <v>0.54180459728340213</v>
      </c>
      <c r="I2344" s="2">
        <f t="shared" si="329"/>
        <v>35.140937978654378</v>
      </c>
    </row>
    <row r="2345" spans="1:9" ht="13.5" x14ac:dyDescent="0.25">
      <c r="A2345" s="3">
        <f>TITRES_STAT!B2348</f>
        <v>45716</v>
      </c>
      <c r="B2345" s="5">
        <f>TITRES_STAT!D2348</f>
        <v>2.4900000000000002</v>
      </c>
      <c r="C2345" s="2">
        <f t="shared" si="324"/>
        <v>-0.10999999999999988</v>
      </c>
      <c r="D2345" s="2">
        <f t="shared" si="325"/>
        <v>0</v>
      </c>
      <c r="E2345" s="2">
        <f t="shared" si="326"/>
        <v>0.10999999999999988</v>
      </c>
      <c r="F2345" s="2">
        <f t="shared" si="330"/>
        <v>5.7180143434290781E-3</v>
      </c>
      <c r="G2345" s="2">
        <f t="shared" si="330"/>
        <v>1.841078963699502E-2</v>
      </c>
      <c r="H2345" s="2">
        <f t="shared" si="328"/>
        <v>0.31057952734081445</v>
      </c>
      <c r="I2345" s="2">
        <f t="shared" si="329"/>
        <v>23.697877226190542</v>
      </c>
    </row>
    <row r="2346" spans="1:9" ht="13.5" x14ac:dyDescent="0.25">
      <c r="A2346" s="3">
        <f>TITRES_STAT!B2349</f>
        <v>45719</v>
      </c>
      <c r="B2346" s="5">
        <f>TITRES_STAT!D2349</f>
        <v>2.4900000000000002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5.3095847474698577E-3</v>
      </c>
      <c r="G2346" s="2">
        <f t="shared" si="330"/>
        <v>1.7095733234352518E-2</v>
      </c>
      <c r="H2346" s="2">
        <f t="shared" si="328"/>
        <v>0.3105795273408144</v>
      </c>
      <c r="I2346" s="2">
        <f t="shared" si="329"/>
        <v>23.697877226190528</v>
      </c>
    </row>
    <row r="2347" spans="1:9" ht="13.5" x14ac:dyDescent="0.25">
      <c r="A2347" s="3">
        <f>TITRES_STAT!B2350</f>
        <v>45720</v>
      </c>
      <c r="B2347" s="5">
        <f>TITRES_STAT!D2350</f>
        <v>2.4900000000000002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4.9303286940791538E-3</v>
      </c>
      <c r="G2347" s="2">
        <f t="shared" si="330"/>
        <v>1.5874609431898768E-2</v>
      </c>
      <c r="H2347" s="2">
        <f t="shared" si="328"/>
        <v>0.3105795273408144</v>
      </c>
      <c r="I2347" s="2">
        <f t="shared" si="329"/>
        <v>23.697877226190528</v>
      </c>
    </row>
    <row r="2348" spans="1:9" ht="13.5" x14ac:dyDescent="0.25">
      <c r="A2348" s="3">
        <f>TITRES_STAT!B2351</f>
        <v>45721</v>
      </c>
      <c r="B2348" s="5">
        <f>TITRES_STAT!D2351</f>
        <v>2.4</v>
      </c>
      <c r="C2348" s="2">
        <f t="shared" si="324"/>
        <v>-9.0000000000000302E-2</v>
      </c>
      <c r="D2348" s="2">
        <f t="shared" si="325"/>
        <v>0</v>
      </c>
      <c r="E2348" s="2">
        <f t="shared" si="326"/>
        <v>9.0000000000000302E-2</v>
      </c>
      <c r="F2348" s="2">
        <f t="shared" si="330"/>
        <v>4.5781623587877861E-3</v>
      </c>
      <c r="G2348" s="2">
        <f t="shared" si="330"/>
        <v>2.1169280186763166E-2</v>
      </c>
      <c r="H2348" s="2">
        <f t="shared" si="328"/>
        <v>0.21626443215818186</v>
      </c>
      <c r="I2348" s="2">
        <f t="shared" si="329"/>
        <v>17.781037284337486</v>
      </c>
    </row>
    <row r="2349" spans="1:9" ht="13.5" x14ac:dyDescent="0.25">
      <c r="A2349" s="3">
        <f>TITRES_STAT!B2352</f>
        <v>45722</v>
      </c>
      <c r="B2349" s="5">
        <f>TITRES_STAT!D2352</f>
        <v>2.38</v>
      </c>
      <c r="C2349" s="2">
        <f t="shared" si="324"/>
        <v>-2.0000000000000018E-2</v>
      </c>
      <c r="D2349" s="2">
        <f t="shared" si="325"/>
        <v>0</v>
      </c>
      <c r="E2349" s="2">
        <f t="shared" si="326"/>
        <v>2.0000000000000018E-2</v>
      </c>
      <c r="F2349" s="2">
        <f t="shared" ref="F2349:G2364" si="331">((F2348*13)+D2349)/14</f>
        <v>4.251150761731516E-3</v>
      </c>
      <c r="G2349" s="2">
        <f t="shared" si="331"/>
        <v>2.1085760173422941E-2</v>
      </c>
      <c r="H2349" s="2">
        <f t="shared" si="328"/>
        <v>0.2016124022452736</v>
      </c>
      <c r="I2349" s="2">
        <f t="shared" si="329"/>
        <v>16.778488792937779</v>
      </c>
    </row>
    <row r="2350" spans="1:9" ht="13.5" x14ac:dyDescent="0.25">
      <c r="A2350" s="3">
        <f>TITRES_STAT!B2353</f>
        <v>45723</v>
      </c>
      <c r="B2350" s="5">
        <f>TITRES_STAT!D2353</f>
        <v>2.2999999999999998</v>
      </c>
      <c r="C2350" s="2">
        <f t="shared" si="324"/>
        <v>-8.0000000000000071E-2</v>
      </c>
      <c r="D2350" s="2">
        <f t="shared" si="325"/>
        <v>0</v>
      </c>
      <c r="E2350" s="2">
        <f t="shared" si="326"/>
        <v>8.0000000000000071E-2</v>
      </c>
      <c r="F2350" s="2">
        <f t="shared" si="331"/>
        <v>3.9474971358935502E-3</v>
      </c>
      <c r="G2350" s="2">
        <f t="shared" si="331"/>
        <v>2.5293920161035596E-2</v>
      </c>
      <c r="H2350" s="2">
        <f t="shared" si="328"/>
        <v>0.15606505874777499</v>
      </c>
      <c r="I2350" s="2">
        <f t="shared" si="329"/>
        <v>13.499677856955671</v>
      </c>
    </row>
    <row r="2351" spans="1:9" ht="13.5" x14ac:dyDescent="0.25">
      <c r="A2351" s="3">
        <f>TITRES_STAT!B2354</f>
        <v>45726</v>
      </c>
      <c r="B2351" s="5">
        <f>TITRES_STAT!D2354</f>
        <v>2.4</v>
      </c>
      <c r="C2351" s="2">
        <f t="shared" si="324"/>
        <v>0.10000000000000009</v>
      </c>
      <c r="D2351" s="2">
        <f t="shared" si="325"/>
        <v>0.10000000000000009</v>
      </c>
      <c r="E2351" s="2">
        <f t="shared" si="326"/>
        <v>0</v>
      </c>
      <c r="F2351" s="2">
        <f t="shared" si="331"/>
        <v>1.0808390197615444E-2</v>
      </c>
      <c r="G2351" s="2">
        <f t="shared" si="331"/>
        <v>2.3487211578104482E-2</v>
      </c>
      <c r="H2351" s="2">
        <f t="shared" si="328"/>
        <v>0.46018192332764463</v>
      </c>
      <c r="I2351" s="2">
        <f t="shared" si="329"/>
        <v>31.515382842086183</v>
      </c>
    </row>
    <row r="2352" spans="1:9" ht="13.5" x14ac:dyDescent="0.25">
      <c r="A2352" s="3">
        <f>TITRES_STAT!B2355</f>
        <v>45727</v>
      </c>
      <c r="B2352" s="5">
        <f>TITRES_STAT!D2355</f>
        <v>2.2999999999999998</v>
      </c>
      <c r="C2352" s="2">
        <f t="shared" si="324"/>
        <v>-0.10000000000000009</v>
      </c>
      <c r="D2352" s="2">
        <f t="shared" si="325"/>
        <v>0</v>
      </c>
      <c r="E2352" s="2">
        <f t="shared" si="326"/>
        <v>0.10000000000000009</v>
      </c>
      <c r="F2352" s="2">
        <f t="shared" si="331"/>
        <v>1.0036362326357198E-2</v>
      </c>
      <c r="G2352" s="2">
        <f t="shared" si="331"/>
        <v>2.8952410751097026E-2</v>
      </c>
      <c r="H2352" s="2">
        <f t="shared" si="328"/>
        <v>0.34665031567282922</v>
      </c>
      <c r="I2352" s="2">
        <f t="shared" si="329"/>
        <v>25.741672625653507</v>
      </c>
    </row>
    <row r="2353" spans="1:9" ht="13.5" x14ac:dyDescent="0.25">
      <c r="A2353" s="3">
        <f>TITRES_STAT!B2356</f>
        <v>45728</v>
      </c>
      <c r="B2353" s="5">
        <f>TITRES_STAT!D2356</f>
        <v>2.4</v>
      </c>
      <c r="C2353" s="2">
        <f t="shared" si="324"/>
        <v>0.10000000000000009</v>
      </c>
      <c r="D2353" s="2">
        <f t="shared" si="325"/>
        <v>0.10000000000000009</v>
      </c>
      <c r="E2353" s="2">
        <f t="shared" si="326"/>
        <v>0</v>
      </c>
      <c r="F2353" s="2">
        <f t="shared" si="331"/>
        <v>1.6462336445903118E-2</v>
      </c>
      <c r="G2353" s="2">
        <f t="shared" si="331"/>
        <v>2.6884381411732956E-2</v>
      </c>
      <c r="H2353" s="2">
        <f t="shared" si="328"/>
        <v>0.61233830132757228</v>
      </c>
      <c r="I2353" s="2">
        <f t="shared" si="329"/>
        <v>37.978276694375069</v>
      </c>
    </row>
    <row r="2354" spans="1:9" ht="13.5" x14ac:dyDescent="0.25">
      <c r="A2354" s="3">
        <f>TITRES_STAT!B2357</f>
        <v>45729</v>
      </c>
      <c r="B2354" s="5">
        <f>TITRES_STAT!D2357</f>
        <v>2.2999999999999998</v>
      </c>
      <c r="C2354" s="2">
        <f t="shared" si="324"/>
        <v>-0.10000000000000009</v>
      </c>
      <c r="D2354" s="2">
        <f t="shared" si="325"/>
        <v>0</v>
      </c>
      <c r="E2354" s="2">
        <f t="shared" si="326"/>
        <v>0.10000000000000009</v>
      </c>
      <c r="F2354" s="2">
        <f t="shared" si="331"/>
        <v>1.5286455271195752E-2</v>
      </c>
      <c r="G2354" s="2">
        <f t="shared" si="331"/>
        <v>3.210692559660918E-2</v>
      </c>
      <c r="H2354" s="2">
        <f t="shared" si="328"/>
        <v>0.47611083861639369</v>
      </c>
      <c r="I2354" s="2">
        <f t="shared" si="329"/>
        <v>32.254409774720429</v>
      </c>
    </row>
    <row r="2355" spans="1:9" ht="13.5" x14ac:dyDescent="0.25">
      <c r="A2355" s="3">
        <f>TITRES_STAT!B2358</f>
        <v>45730</v>
      </c>
      <c r="B2355" s="5">
        <f>TITRES_STAT!D2358</f>
        <v>2.2999999999999998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1.4194565608967483E-2</v>
      </c>
      <c r="G2355" s="2">
        <f t="shared" si="331"/>
        <v>2.9813573768279953E-2</v>
      </c>
      <c r="H2355" s="2">
        <f t="shared" si="328"/>
        <v>0.47611083861639364</v>
      </c>
      <c r="I2355" s="2">
        <f t="shared" si="329"/>
        <v>32.254409774720429</v>
      </c>
    </row>
    <row r="2356" spans="1:9" ht="13.5" x14ac:dyDescent="0.25">
      <c r="A2356" s="3">
        <f>TITRES_STAT!B2359</f>
        <v>45733</v>
      </c>
      <c r="B2356" s="5">
        <f>TITRES_STAT!D2359</f>
        <v>2.4</v>
      </c>
      <c r="C2356" s="2">
        <f t="shared" si="324"/>
        <v>0.10000000000000009</v>
      </c>
      <c r="D2356" s="2">
        <f t="shared" si="325"/>
        <v>0.10000000000000009</v>
      </c>
      <c r="E2356" s="2">
        <f t="shared" si="326"/>
        <v>0</v>
      </c>
      <c r="F2356" s="2">
        <f t="shared" si="331"/>
        <v>2.0323525208326955E-2</v>
      </c>
      <c r="G2356" s="2">
        <f t="shared" si="331"/>
        <v>2.7684032784831385E-2</v>
      </c>
      <c r="H2356" s="2">
        <f t="shared" si="328"/>
        <v>0.73412444517341446</v>
      </c>
      <c r="I2356" s="2">
        <f t="shared" si="329"/>
        <v>42.334011680459369</v>
      </c>
    </row>
    <row r="2357" spans="1:9" ht="13.5" x14ac:dyDescent="0.25">
      <c r="A2357" s="3">
        <f>TITRES_STAT!B2360</f>
        <v>45734</v>
      </c>
      <c r="B2357" s="5">
        <f>TITRES_STAT!D2360</f>
        <v>2.4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1.8871844836303601E-2</v>
      </c>
      <c r="G2357" s="2">
        <f t="shared" si="331"/>
        <v>2.5706601871629143E-2</v>
      </c>
      <c r="H2357" s="2">
        <f t="shared" si="328"/>
        <v>0.73412444517341446</v>
      </c>
      <c r="I2357" s="2">
        <f t="shared" si="329"/>
        <v>42.334011680459369</v>
      </c>
    </row>
    <row r="2358" spans="1:9" ht="13.5" x14ac:dyDescent="0.25">
      <c r="A2358" s="3">
        <f>TITRES_STAT!B2361</f>
        <v>45735</v>
      </c>
      <c r="B2358" s="5">
        <f>TITRES_STAT!D2361</f>
        <v>2.4</v>
      </c>
      <c r="C2358" s="2">
        <f t="shared" si="324"/>
        <v>0</v>
      </c>
      <c r="D2358" s="2">
        <f t="shared" si="325"/>
        <v>0</v>
      </c>
      <c r="E2358" s="2">
        <f t="shared" si="326"/>
        <v>0</v>
      </c>
      <c r="F2358" s="2">
        <f t="shared" si="331"/>
        <v>1.7523855919424774E-2</v>
      </c>
      <c r="G2358" s="2">
        <f t="shared" si="331"/>
        <v>2.3870416023655635E-2</v>
      </c>
      <c r="H2358" s="2">
        <f t="shared" si="328"/>
        <v>0.73412444517341435</v>
      </c>
      <c r="I2358" s="2">
        <f t="shared" si="329"/>
        <v>42.334011680459362</v>
      </c>
    </row>
    <row r="2359" spans="1:9" ht="13.5" x14ac:dyDescent="0.25">
      <c r="A2359" s="3">
        <f>TITRES_STAT!B2362</f>
        <v>45737</v>
      </c>
      <c r="B2359" s="5">
        <f>TITRES_STAT!D2362</f>
        <v>2.35</v>
      </c>
      <c r="C2359" s="2">
        <f t="shared" si="324"/>
        <v>-4.9999999999999822E-2</v>
      </c>
      <c r="D2359" s="2">
        <f t="shared" si="325"/>
        <v>0</v>
      </c>
      <c r="E2359" s="2">
        <f t="shared" si="326"/>
        <v>4.9999999999999822E-2</v>
      </c>
      <c r="F2359" s="2">
        <f t="shared" si="331"/>
        <v>1.6272151925180146E-2</v>
      </c>
      <c r="G2359" s="2">
        <f t="shared" si="331"/>
        <v>2.5736814879108789E-2</v>
      </c>
      <c r="H2359" s="2">
        <f t="shared" si="328"/>
        <v>0.63225197063482219</v>
      </c>
      <c r="I2359" s="2">
        <f t="shared" si="329"/>
        <v>38.734949138332126</v>
      </c>
    </row>
    <row r="2360" spans="1:9" ht="13.5" x14ac:dyDescent="0.25">
      <c r="A2360" s="3">
        <f>TITRES_STAT!B2363</f>
        <v>45740</v>
      </c>
      <c r="B2360" s="5">
        <f>TITRES_STAT!D2363</f>
        <v>2.4500000000000002</v>
      </c>
      <c r="C2360" s="2">
        <f t="shared" si="324"/>
        <v>0.10000000000000009</v>
      </c>
      <c r="D2360" s="2">
        <f t="shared" si="325"/>
        <v>0.10000000000000009</v>
      </c>
      <c r="E2360" s="2">
        <f t="shared" si="326"/>
        <v>0</v>
      </c>
      <c r="F2360" s="2">
        <f t="shared" si="331"/>
        <v>2.2252712501952997E-2</v>
      </c>
      <c r="G2360" s="2">
        <f t="shared" si="331"/>
        <v>2.3898470959172448E-2</v>
      </c>
      <c r="H2360" s="2">
        <f t="shared" si="328"/>
        <v>0.93113540778273962</v>
      </c>
      <c r="I2360" s="2">
        <f t="shared" si="329"/>
        <v>48.21699213996785</v>
      </c>
    </row>
    <row r="2361" spans="1:9" ht="13.5" x14ac:dyDescent="0.25">
      <c r="A2361" s="3">
        <f>TITRES_STAT!B2364</f>
        <v>45741</v>
      </c>
      <c r="B2361" s="5">
        <f>TITRES_STAT!D2364</f>
        <v>2.56</v>
      </c>
      <c r="C2361" s="2">
        <f t="shared" si="324"/>
        <v>0.10999999999999988</v>
      </c>
      <c r="D2361" s="2">
        <f t="shared" si="325"/>
        <v>0.10999999999999988</v>
      </c>
      <c r="E2361" s="2">
        <f t="shared" si="326"/>
        <v>0</v>
      </c>
      <c r="F2361" s="2">
        <f t="shared" si="331"/>
        <v>2.852037589467063E-2</v>
      </c>
      <c r="G2361" s="2">
        <f t="shared" si="331"/>
        <v>2.2191437319231559E-2</v>
      </c>
      <c r="H2361" s="2">
        <f t="shared" si="328"/>
        <v>1.2851973256348872</v>
      </c>
      <c r="I2361" s="2">
        <f t="shared" si="329"/>
        <v>56.240102822535292</v>
      </c>
    </row>
    <row r="2362" spans="1:9" ht="13.5" x14ac:dyDescent="0.25">
      <c r="A2362" s="3">
        <f>TITRES_STAT!B2365</f>
        <v>45742</v>
      </c>
      <c r="B2362" s="5">
        <f>TITRES_STAT!D2365</f>
        <v>2.67</v>
      </c>
      <c r="C2362" s="2">
        <f t="shared" si="324"/>
        <v>0.10999999999999988</v>
      </c>
      <c r="D2362" s="2">
        <f t="shared" si="325"/>
        <v>0.10999999999999988</v>
      </c>
      <c r="E2362" s="2">
        <f t="shared" si="326"/>
        <v>0</v>
      </c>
      <c r="F2362" s="2">
        <f t="shared" si="331"/>
        <v>3.4340349045051288E-2</v>
      </c>
      <c r="G2362" s="2">
        <f t="shared" si="331"/>
        <v>2.0606334653572162E-2</v>
      </c>
      <c r="H2362" s="2">
        <f t="shared" si="328"/>
        <v>1.6664947756295077</v>
      </c>
      <c r="I2362" s="2">
        <f t="shared" si="329"/>
        <v>62.49758262646813</v>
      </c>
    </row>
    <row r="2363" spans="1:9" ht="13.5" x14ac:dyDescent="0.25">
      <c r="A2363" s="3">
        <f>TITRES_STAT!B2366</f>
        <v>45743</v>
      </c>
      <c r="B2363" s="5">
        <f>TITRES_STAT!D2366</f>
        <v>2.79</v>
      </c>
      <c r="C2363" s="2">
        <f t="shared" si="324"/>
        <v>0.12000000000000011</v>
      </c>
      <c r="D2363" s="2">
        <f t="shared" si="325"/>
        <v>0.12000000000000011</v>
      </c>
      <c r="E2363" s="2">
        <f t="shared" si="326"/>
        <v>0</v>
      </c>
      <c r="F2363" s="2">
        <f t="shared" si="331"/>
        <v>4.0458895541833351E-2</v>
      </c>
      <c r="G2363" s="2">
        <f t="shared" si="331"/>
        <v>1.9134453606888435E-2</v>
      </c>
      <c r="H2363" s="2">
        <f t="shared" si="328"/>
        <v>2.1144526189798323</v>
      </c>
      <c r="I2363" s="2">
        <f t="shared" si="329"/>
        <v>67.891629048845203</v>
      </c>
    </row>
    <row r="2364" spans="1:9" ht="13.5" x14ac:dyDescent="0.25">
      <c r="A2364" s="3">
        <f>TITRES_STAT!B2367</f>
        <v>45744</v>
      </c>
      <c r="B2364" s="5">
        <f>TITRES_STAT!D2367</f>
        <v>2.91</v>
      </c>
      <c r="C2364" s="2">
        <f t="shared" si="324"/>
        <v>0.12000000000000011</v>
      </c>
      <c r="D2364" s="2">
        <f t="shared" si="325"/>
        <v>0.12000000000000011</v>
      </c>
      <c r="E2364" s="2">
        <f t="shared" si="326"/>
        <v>0</v>
      </c>
      <c r="F2364" s="2">
        <f t="shared" si="331"/>
        <v>4.6140403003130978E-2</v>
      </c>
      <c r="G2364" s="2">
        <f t="shared" si="331"/>
        <v>1.7767706920682119E-2</v>
      </c>
      <c r="H2364" s="2">
        <f t="shared" si="328"/>
        <v>2.5968687579724894</v>
      </c>
      <c r="I2364" s="2">
        <f t="shared" si="329"/>
        <v>72.198040370989588</v>
      </c>
    </row>
    <row r="2365" spans="1:9" ht="13.5" x14ac:dyDescent="0.25">
      <c r="A2365" s="3">
        <f>TITRES_STAT!B2368</f>
        <v>45749</v>
      </c>
      <c r="B2365" s="5">
        <f>TITRES_STAT!D2368</f>
        <v>3.04</v>
      </c>
      <c r="C2365" s="2">
        <f t="shared" si="324"/>
        <v>0.12999999999999989</v>
      </c>
      <c r="D2365" s="2">
        <f t="shared" si="325"/>
        <v>0.12999999999999989</v>
      </c>
      <c r="E2365" s="2">
        <f t="shared" si="326"/>
        <v>0</v>
      </c>
      <c r="F2365" s="2">
        <f t="shared" ref="F2365:G2380" si="332">((F2364*13)+D2365)/14</f>
        <v>5.2130374217193041E-2</v>
      </c>
      <c r="G2365" s="2">
        <f t="shared" si="332"/>
        <v>1.6498584997776254E-2</v>
      </c>
      <c r="H2365" s="2">
        <f t="shared" si="328"/>
        <v>3.1596875867972547</v>
      </c>
      <c r="I2365" s="2">
        <f t="shared" si="329"/>
        <v>75.959733053655867</v>
      </c>
    </row>
    <row r="2366" spans="1:9" ht="13.5" x14ac:dyDescent="0.25">
      <c r="A2366" s="3">
        <f>TITRES_STAT!B2369</f>
        <v>45750</v>
      </c>
      <c r="B2366" s="5">
        <f>TITRES_STAT!D2369</f>
        <v>2.91</v>
      </c>
      <c r="C2366" s="2">
        <f t="shared" si="324"/>
        <v>-0.12999999999999989</v>
      </c>
      <c r="D2366" s="2">
        <f t="shared" si="325"/>
        <v>0</v>
      </c>
      <c r="E2366" s="2">
        <f t="shared" si="326"/>
        <v>0.12999999999999989</v>
      </c>
      <c r="F2366" s="2">
        <f t="shared" si="332"/>
        <v>4.8406776058822105E-2</v>
      </c>
      <c r="G2366" s="2">
        <f t="shared" si="332"/>
        <v>2.4605828926506514E-2</v>
      </c>
      <c r="H2366" s="2">
        <f t="shared" si="328"/>
        <v>1.9672889786970815</v>
      </c>
      <c r="I2366" s="2">
        <f t="shared" si="329"/>
        <v>66.299204183372325</v>
      </c>
    </row>
    <row r="2367" spans="1:9" ht="13.5" x14ac:dyDescent="0.25">
      <c r="A2367" s="3">
        <f>TITRES_STAT!B2370</f>
        <v>45751</v>
      </c>
      <c r="B2367" s="5">
        <f>TITRES_STAT!D2370</f>
        <v>3.04</v>
      </c>
      <c r="C2367" s="2">
        <f t="shared" si="324"/>
        <v>0.12999999999999989</v>
      </c>
      <c r="D2367" s="2">
        <f t="shared" si="325"/>
        <v>0.12999999999999989</v>
      </c>
      <c r="E2367" s="2">
        <f t="shared" si="326"/>
        <v>0</v>
      </c>
      <c r="F2367" s="2">
        <f t="shared" si="332"/>
        <v>5.4234863483191946E-2</v>
      </c>
      <c r="G2367" s="2">
        <f t="shared" si="332"/>
        <v>2.2848269717470334E-2</v>
      </c>
      <c r="H2367" s="2">
        <f t="shared" si="328"/>
        <v>2.3736967461357774</v>
      </c>
      <c r="I2367" s="2">
        <f t="shared" si="329"/>
        <v>70.358924490015369</v>
      </c>
    </row>
    <row r="2368" spans="1:9" ht="13.5" x14ac:dyDescent="0.25">
      <c r="A2368" s="3">
        <f>TITRES_STAT!B2371</f>
        <v>45754</v>
      </c>
      <c r="B2368" s="5">
        <f>TITRES_STAT!D2371</f>
        <v>3.04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5.0360944662963945E-2</v>
      </c>
      <c r="G2368" s="2">
        <f t="shared" si="332"/>
        <v>2.1216250451936737E-2</v>
      </c>
      <c r="H2368" s="2">
        <f t="shared" si="328"/>
        <v>2.3736967461357774</v>
      </c>
      <c r="I2368" s="2">
        <f t="shared" si="329"/>
        <v>70.358924490015369</v>
      </c>
    </row>
    <row r="2369" spans="1:9" ht="13.5" x14ac:dyDescent="0.25">
      <c r="A2369" s="3">
        <f>TITRES_STAT!B2372</f>
        <v>45755</v>
      </c>
      <c r="B2369" s="5">
        <f>TITRES_STAT!D2372</f>
        <v>2.91</v>
      </c>
      <c r="C2369" s="2">
        <f t="shared" si="324"/>
        <v>-0.12999999999999989</v>
      </c>
      <c r="D2369" s="2">
        <f t="shared" si="325"/>
        <v>0</v>
      </c>
      <c r="E2369" s="2">
        <f t="shared" si="326"/>
        <v>0.12999999999999989</v>
      </c>
      <c r="F2369" s="2">
        <f t="shared" si="332"/>
        <v>4.6763734329895092E-2</v>
      </c>
      <c r="G2369" s="2">
        <f t="shared" si="332"/>
        <v>2.8986518276798389E-2</v>
      </c>
      <c r="H2369" s="2">
        <f t="shared" si="328"/>
        <v>1.6132925618502474</v>
      </c>
      <c r="I2369" s="2">
        <f t="shared" si="329"/>
        <v>61.734096878461017</v>
      </c>
    </row>
    <row r="2370" spans="1:9" ht="13.5" x14ac:dyDescent="0.25">
      <c r="A2370" s="3">
        <f>TITRES_STAT!B2373</f>
        <v>45757</v>
      </c>
      <c r="B2370" s="5">
        <f>TITRES_STAT!D2373</f>
        <v>2.91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4.3423467592045448E-2</v>
      </c>
      <c r="G2370" s="2">
        <f t="shared" si="332"/>
        <v>2.6916052685598501E-2</v>
      </c>
      <c r="H2370" s="2">
        <f t="shared" si="328"/>
        <v>1.6132925618502478</v>
      </c>
      <c r="I2370" s="2">
        <f t="shared" si="329"/>
        <v>61.734096878461017</v>
      </c>
    </row>
    <row r="2371" spans="1:9" ht="13.5" x14ac:dyDescent="0.25">
      <c r="A2371" s="3">
        <f>TITRES_STAT!B2374</f>
        <v>45758</v>
      </c>
      <c r="B2371" s="5">
        <f>TITRES_STAT!D2374</f>
        <v>2.91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4.0321791335470772E-2</v>
      </c>
      <c r="G2371" s="2">
        <f t="shared" si="332"/>
        <v>2.4993477493770035E-2</v>
      </c>
      <c r="H2371" s="2">
        <f t="shared" si="328"/>
        <v>1.6132925618502478</v>
      </c>
      <c r="I2371" s="2">
        <f t="shared" si="329"/>
        <v>61.734096878461017</v>
      </c>
    </row>
    <row r="2372" spans="1:9" ht="13.5" x14ac:dyDescent="0.25">
      <c r="A2372" s="3">
        <f>TITRES_STAT!B2375</f>
        <v>45761</v>
      </c>
      <c r="B2372" s="5">
        <f>TITRES_STAT!D2375</f>
        <v>2.91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3.7441663382937147E-2</v>
      </c>
      <c r="G2372" s="2">
        <f t="shared" si="332"/>
        <v>2.3208229101357891E-2</v>
      </c>
      <c r="H2372" s="2">
        <f t="shared" si="328"/>
        <v>1.6132925618502478</v>
      </c>
      <c r="I2372" s="2">
        <f t="shared" si="329"/>
        <v>61.734096878461017</v>
      </c>
    </row>
    <row r="2373" spans="1:9" ht="13.5" x14ac:dyDescent="0.25">
      <c r="A2373" s="3">
        <f>TITRES_STAT!B2376</f>
        <v>45762</v>
      </c>
      <c r="B2373" s="5">
        <f>TITRES_STAT!D2376</f>
        <v>2.91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3.4767258855584494E-2</v>
      </c>
      <c r="G2373" s="2">
        <f t="shared" si="332"/>
        <v>2.1550498451260898E-2</v>
      </c>
      <c r="H2373" s="2">
        <f t="shared" si="328"/>
        <v>1.6132925618502478</v>
      </c>
      <c r="I2373" s="2">
        <f t="shared" si="329"/>
        <v>61.734096878461017</v>
      </c>
    </row>
    <row r="2374" spans="1:9" ht="13.5" x14ac:dyDescent="0.25">
      <c r="A2374" s="3">
        <f>TITRES_STAT!B2377</f>
        <v>45763</v>
      </c>
      <c r="B2374" s="5">
        <f>TITRES_STAT!D2377</f>
        <v>2.91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3.2283883223042743E-2</v>
      </c>
      <c r="G2374" s="2">
        <f t="shared" si="332"/>
        <v>2.0011177133313691E-2</v>
      </c>
      <c r="H2374" s="2">
        <f t="shared" si="328"/>
        <v>1.6132925618502478</v>
      </c>
      <c r="I2374" s="2">
        <f t="shared" si="329"/>
        <v>61.734096878461017</v>
      </c>
    </row>
    <row r="2375" spans="1:9" ht="13.5" x14ac:dyDescent="0.25">
      <c r="A2375" s="3">
        <f>TITRES_STAT!B2378</f>
        <v>45764</v>
      </c>
      <c r="B2375" s="5">
        <f>TITRES_STAT!D2378</f>
        <v>2.91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2.9977891564253976E-2</v>
      </c>
      <c r="G2375" s="2">
        <f t="shared" si="332"/>
        <v>1.8581807338076999E-2</v>
      </c>
      <c r="H2375" s="2">
        <f t="shared" si="328"/>
        <v>1.6132925618502478</v>
      </c>
      <c r="I2375" s="2">
        <f t="shared" si="329"/>
        <v>61.734096878461017</v>
      </c>
    </row>
    <row r="2376" spans="1:9" ht="13.5" x14ac:dyDescent="0.25">
      <c r="A2376" s="3">
        <f>TITRES_STAT!B2379</f>
        <v>45765</v>
      </c>
      <c r="B2376" s="5">
        <f>TITRES_STAT!D2379</f>
        <v>2.91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2.7836613595378694E-2</v>
      </c>
      <c r="G2376" s="2">
        <f t="shared" si="332"/>
        <v>1.7254535385357213E-2</v>
      </c>
      <c r="H2376" s="2">
        <f t="shared" si="328"/>
        <v>1.6132925618502481</v>
      </c>
      <c r="I2376" s="2">
        <f t="shared" si="329"/>
        <v>61.734096878461024</v>
      </c>
    </row>
    <row r="2377" spans="1:9" ht="13.5" x14ac:dyDescent="0.25">
      <c r="A2377" s="3">
        <f>TITRES_STAT!B2380</f>
        <v>45768</v>
      </c>
      <c r="B2377" s="5">
        <f>TITRES_STAT!D2380</f>
        <v>2.91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2.5848284052851642E-2</v>
      </c>
      <c r="G2377" s="2">
        <f t="shared" si="332"/>
        <v>1.6022068572117413E-2</v>
      </c>
      <c r="H2377" s="2">
        <f t="shared" si="328"/>
        <v>1.6132925618502478</v>
      </c>
      <c r="I2377" s="2">
        <f t="shared" si="329"/>
        <v>61.734096878461017</v>
      </c>
    </row>
    <row r="2378" spans="1:9" ht="13.5" x14ac:dyDescent="0.25">
      <c r="A2378" s="3">
        <f>TITRES_STAT!B2381</f>
        <v>45769</v>
      </c>
      <c r="B2378" s="5">
        <f>TITRES_STAT!D2381</f>
        <v>2.91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2.4001978049076524E-2</v>
      </c>
      <c r="G2378" s="2">
        <f t="shared" si="332"/>
        <v>1.4877635102680456E-2</v>
      </c>
      <c r="H2378" s="2">
        <f t="shared" si="328"/>
        <v>1.6132925618502476</v>
      </c>
      <c r="I2378" s="2">
        <f t="shared" si="329"/>
        <v>61.734096878461017</v>
      </c>
    </row>
    <row r="2379" spans="1:9" ht="13.5" x14ac:dyDescent="0.25">
      <c r="A2379" s="3">
        <f>TITRES_STAT!B2382</f>
        <v>45770</v>
      </c>
      <c r="B2379" s="5">
        <f>TITRES_STAT!D2382</f>
        <v>2.91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2.228755104557106E-2</v>
      </c>
      <c r="G2379" s="2">
        <f t="shared" si="332"/>
        <v>1.3814946881060424E-2</v>
      </c>
      <c r="H2379" s="2">
        <f t="shared" si="328"/>
        <v>1.6132925618502476</v>
      </c>
      <c r="I2379" s="2">
        <f t="shared" si="329"/>
        <v>61.734096878461017</v>
      </c>
    </row>
    <row r="2380" spans="1:9" ht="13.5" x14ac:dyDescent="0.25">
      <c r="A2380" s="3">
        <f>TITRES_STAT!B2383</f>
        <v>45771</v>
      </c>
      <c r="B2380" s="5">
        <f>TITRES_STAT!D2383</f>
        <v>2.91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2.0695583113744555E-2</v>
      </c>
      <c r="G2380" s="2">
        <f t="shared" si="332"/>
        <v>1.282816496098468E-2</v>
      </c>
      <c r="H2380" s="2">
        <f t="shared" si="328"/>
        <v>1.6132925618502476</v>
      </c>
      <c r="I2380" s="2">
        <f t="shared" si="329"/>
        <v>61.734096878461017</v>
      </c>
    </row>
    <row r="2381" spans="1:9" ht="13.5" x14ac:dyDescent="0.25">
      <c r="A2381" s="3">
        <f>TITRES_STAT!B2384</f>
        <v>45772</v>
      </c>
      <c r="B2381" s="5">
        <f>TITRES_STAT!D2384</f>
        <v>2.91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1.9217327177048518E-2</v>
      </c>
      <c r="G2381" s="2">
        <f t="shared" si="336"/>
        <v>1.1911867463771488E-2</v>
      </c>
      <c r="H2381" s="2">
        <f t="shared" si="328"/>
        <v>1.6132925618502478</v>
      </c>
      <c r="I2381" s="2">
        <f t="shared" si="329"/>
        <v>61.734096878461017</v>
      </c>
    </row>
    <row r="2382" spans="1:9" ht="13.5" x14ac:dyDescent="0.25">
      <c r="A2382" s="3">
        <f>TITRES_STAT!B2385</f>
        <v>45775</v>
      </c>
      <c r="B2382" s="5">
        <f>TITRES_STAT!D2385</f>
        <v>2.8</v>
      </c>
      <c r="C2382" s="2">
        <f t="shared" si="333"/>
        <v>-0.11000000000000032</v>
      </c>
      <c r="D2382" s="2">
        <f t="shared" si="334"/>
        <v>0</v>
      </c>
      <c r="E2382" s="2">
        <f t="shared" si="335"/>
        <v>0.11000000000000032</v>
      </c>
      <c r="F2382" s="2">
        <f t="shared" si="336"/>
        <v>1.784466095011648E-2</v>
      </c>
      <c r="G2382" s="2">
        <f t="shared" si="336"/>
        <v>1.8918162644930687E-2</v>
      </c>
      <c r="H2382" s="2">
        <f t="shared" si="328"/>
        <v>0.9432554992277824</v>
      </c>
      <c r="I2382" s="2">
        <f t="shared" si="329"/>
        <v>48.539962943761978</v>
      </c>
    </row>
    <row r="2383" spans="1:9" ht="13.5" x14ac:dyDescent="0.25">
      <c r="A2383" s="3">
        <f>TITRES_STAT!B2386</f>
        <v>45776</v>
      </c>
      <c r="B2383" s="5">
        <f>TITRES_STAT!D2386</f>
        <v>2.81</v>
      </c>
      <c r="C2383" s="2">
        <f t="shared" si="333"/>
        <v>1.0000000000000231E-2</v>
      </c>
      <c r="D2383" s="2">
        <f t="shared" si="334"/>
        <v>1.0000000000000231E-2</v>
      </c>
      <c r="E2383" s="2">
        <f t="shared" si="335"/>
        <v>0</v>
      </c>
      <c r="F2383" s="2">
        <f t="shared" si="336"/>
        <v>1.7284328025108178E-2</v>
      </c>
      <c r="G2383" s="2">
        <f t="shared" si="336"/>
        <v>1.7566865313149924E-2</v>
      </c>
      <c r="H2383" s="2">
        <f t="shared" si="328"/>
        <v>0.98391646528818955</v>
      </c>
      <c r="I2383" s="2">
        <f t="shared" si="329"/>
        <v>49.594651917224901</v>
      </c>
    </row>
    <row r="2384" spans="1:9" ht="13.5" x14ac:dyDescent="0.25">
      <c r="A2384" s="3">
        <f>TITRES_STAT!B2387</f>
        <v>45777</v>
      </c>
      <c r="B2384" s="5">
        <f>TITRES_STAT!D2387</f>
        <v>2.83</v>
      </c>
      <c r="C2384" s="2">
        <f t="shared" si="333"/>
        <v>2.0000000000000018E-2</v>
      </c>
      <c r="D2384" s="2">
        <f t="shared" si="334"/>
        <v>2.0000000000000018E-2</v>
      </c>
      <c r="E2384" s="2">
        <f t="shared" si="335"/>
        <v>0</v>
      </c>
      <c r="F2384" s="2">
        <f t="shared" si="336"/>
        <v>1.7478304594743307E-2</v>
      </c>
      <c r="G2384" s="2">
        <f t="shared" si="336"/>
        <v>1.6312089219353502E-2</v>
      </c>
      <c r="H2384" s="2">
        <f t="shared" si="328"/>
        <v>1.0714939306490641</v>
      </c>
      <c r="I2384" s="2">
        <f t="shared" si="329"/>
        <v>51.725661118076815</v>
      </c>
    </row>
    <row r="2385" spans="1:9" ht="13.5" x14ac:dyDescent="0.25">
      <c r="A2385" s="3">
        <f>TITRES_STAT!B2388</f>
        <v>45779</v>
      </c>
      <c r="B2385" s="5">
        <f>TITRES_STAT!D2388</f>
        <v>2.83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1.6229854266547356E-2</v>
      </c>
      <c r="G2385" s="2">
        <f t="shared" si="336"/>
        <v>1.5146939989399682E-2</v>
      </c>
      <c r="H2385" s="2">
        <f t="shared" ref="H2385:H2448" si="337">F2385/G2385</f>
        <v>1.0714939306490638</v>
      </c>
      <c r="I2385" s="2">
        <f t="shared" ref="I2385:I2448" si="338">IF(G2385=0,100,100-(100/(1+H2385)))</f>
        <v>51.725661118076815</v>
      </c>
    </row>
    <row r="2386" spans="1:9" ht="13.5" x14ac:dyDescent="0.25">
      <c r="A2386" s="3">
        <f>TITRES_STAT!B2389</f>
        <v>45782</v>
      </c>
      <c r="B2386" s="5">
        <f>TITRES_STAT!D2389</f>
        <v>2.87</v>
      </c>
      <c r="C2386" s="2">
        <f t="shared" si="333"/>
        <v>4.0000000000000036E-2</v>
      </c>
      <c r="D2386" s="2">
        <f t="shared" si="334"/>
        <v>4.0000000000000036E-2</v>
      </c>
      <c r="E2386" s="2">
        <f t="shared" si="335"/>
        <v>0</v>
      </c>
      <c r="F2386" s="2">
        <f t="shared" si="336"/>
        <v>1.7927721818936832E-2</v>
      </c>
      <c r="G2386" s="2">
        <f t="shared" si="336"/>
        <v>1.4065015704442562E-2</v>
      </c>
      <c r="H2386" s="2">
        <f t="shared" si="337"/>
        <v>1.2746321934979568</v>
      </c>
      <c r="I2386" s="2">
        <f t="shared" si="338"/>
        <v>56.036848381091978</v>
      </c>
    </row>
    <row r="2387" spans="1:9" ht="13.5" x14ac:dyDescent="0.25">
      <c r="A2387" s="3">
        <f>TITRES_STAT!B2390</f>
        <v>45783</v>
      </c>
      <c r="B2387" s="5">
        <f>TITRES_STAT!D2390</f>
        <v>2.99</v>
      </c>
      <c r="C2387" s="2">
        <f t="shared" si="333"/>
        <v>0.12000000000000011</v>
      </c>
      <c r="D2387" s="2">
        <f t="shared" si="334"/>
        <v>0.12000000000000011</v>
      </c>
      <c r="E2387" s="2">
        <f t="shared" si="335"/>
        <v>0</v>
      </c>
      <c r="F2387" s="2">
        <f t="shared" si="336"/>
        <v>2.5218598831869922E-2</v>
      </c>
      <c r="G2387" s="2">
        <f t="shared" si="336"/>
        <v>1.3060371725553807E-2</v>
      </c>
      <c r="H2387" s="2">
        <f t="shared" si="337"/>
        <v>1.9309250427020721</v>
      </c>
      <c r="I2387" s="2">
        <f t="shared" si="338"/>
        <v>65.881078996203797</v>
      </c>
    </row>
    <row r="2388" spans="1:9" ht="13.5" x14ac:dyDescent="0.25">
      <c r="A2388" s="3">
        <f>TITRES_STAT!B2391</f>
        <v>45784</v>
      </c>
      <c r="B2388" s="5">
        <f>TITRES_STAT!D2391</f>
        <v>2.87</v>
      </c>
      <c r="C2388" s="2">
        <f t="shared" si="333"/>
        <v>-0.12000000000000011</v>
      </c>
      <c r="D2388" s="2">
        <f t="shared" si="334"/>
        <v>0</v>
      </c>
      <c r="E2388" s="2">
        <f t="shared" si="335"/>
        <v>0.12000000000000011</v>
      </c>
      <c r="F2388" s="2">
        <f t="shared" si="336"/>
        <v>2.3417270343879214E-2</v>
      </c>
      <c r="G2388" s="2">
        <f t="shared" si="336"/>
        <v>2.0698916602299972E-2</v>
      </c>
      <c r="H2388" s="2">
        <f t="shared" si="337"/>
        <v>1.131328310259349</v>
      </c>
      <c r="I2388" s="2">
        <f t="shared" si="338"/>
        <v>53.080902872335237</v>
      </c>
    </row>
    <row r="2389" spans="1:9" ht="13.5" x14ac:dyDescent="0.25">
      <c r="A2389" s="3">
        <f>TITRES_STAT!B2392</f>
        <v>45785</v>
      </c>
      <c r="B2389" s="5">
        <f>TITRES_STAT!D2392</f>
        <v>2.95</v>
      </c>
      <c r="C2389" s="2">
        <f t="shared" si="333"/>
        <v>8.0000000000000071E-2</v>
      </c>
      <c r="D2389" s="2">
        <f t="shared" si="334"/>
        <v>8.0000000000000071E-2</v>
      </c>
      <c r="E2389" s="2">
        <f t="shared" si="335"/>
        <v>0</v>
      </c>
      <c r="F2389" s="2">
        <f t="shared" si="336"/>
        <v>2.745889389074499E-2</v>
      </c>
      <c r="G2389" s="2">
        <f t="shared" si="336"/>
        <v>1.9220422559278545E-2</v>
      </c>
      <c r="H2389" s="2">
        <f t="shared" si="337"/>
        <v>1.4286311243188237</v>
      </c>
      <c r="I2389" s="2">
        <f t="shared" si="338"/>
        <v>58.824541529316136</v>
      </c>
    </row>
    <row r="2390" spans="1:9" ht="13.5" x14ac:dyDescent="0.25">
      <c r="A2390" s="3">
        <f>TITRES_STAT!B2393</f>
        <v>45786</v>
      </c>
      <c r="B2390" s="5">
        <f>TITRES_STAT!D2393</f>
        <v>2.95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2.5497544327120345E-2</v>
      </c>
      <c r="G2390" s="2">
        <f t="shared" si="336"/>
        <v>1.7847535233615791E-2</v>
      </c>
      <c r="H2390" s="2">
        <f t="shared" si="337"/>
        <v>1.4286311243188237</v>
      </c>
      <c r="I2390" s="2">
        <f t="shared" si="338"/>
        <v>58.824541529316136</v>
      </c>
    </row>
    <row r="2391" spans="1:9" ht="13.5" x14ac:dyDescent="0.25">
      <c r="A2391" s="3">
        <f>TITRES_STAT!B2394</f>
        <v>45789</v>
      </c>
      <c r="B2391" s="5">
        <f>TITRES_STAT!D2394</f>
        <v>2.9</v>
      </c>
      <c r="C2391" s="2">
        <f t="shared" si="333"/>
        <v>-5.0000000000000266E-2</v>
      </c>
      <c r="D2391" s="2">
        <f t="shared" si="334"/>
        <v>0</v>
      </c>
      <c r="E2391" s="2">
        <f t="shared" si="335"/>
        <v>5.0000000000000266E-2</v>
      </c>
      <c r="F2391" s="2">
        <f t="shared" si="336"/>
        <v>2.3676291160897461E-2</v>
      </c>
      <c r="G2391" s="2">
        <f t="shared" si="336"/>
        <v>2.0144139859786112E-2</v>
      </c>
      <c r="H2391" s="2">
        <f t="shared" si="337"/>
        <v>1.1753438630637492</v>
      </c>
      <c r="I2391" s="2">
        <f t="shared" si="338"/>
        <v>54.030256228474961</v>
      </c>
    </row>
    <row r="2392" spans="1:9" ht="13.5" x14ac:dyDescent="0.25">
      <c r="A2392" s="3">
        <f>TITRES_STAT!B2395</f>
        <v>45790</v>
      </c>
      <c r="B2392" s="5">
        <f>TITRES_STAT!D2395</f>
        <v>3.03</v>
      </c>
      <c r="C2392" s="2">
        <f t="shared" si="333"/>
        <v>0.12999999999999989</v>
      </c>
      <c r="D2392" s="2">
        <f t="shared" si="334"/>
        <v>0.12999999999999989</v>
      </c>
      <c r="E2392" s="2">
        <f t="shared" si="335"/>
        <v>0</v>
      </c>
      <c r="F2392" s="2">
        <f t="shared" si="336"/>
        <v>3.1270841792261923E-2</v>
      </c>
      <c r="G2392" s="2">
        <f t="shared" si="336"/>
        <v>1.8705272726944246E-2</v>
      </c>
      <c r="H2392" s="2">
        <f t="shared" si="337"/>
        <v>1.6717661511140356</v>
      </c>
      <c r="I2392" s="2">
        <f t="shared" si="338"/>
        <v>62.571574627403905</v>
      </c>
    </row>
    <row r="2393" spans="1:9" ht="13.5" x14ac:dyDescent="0.25">
      <c r="A2393" s="3">
        <f>TITRES_STAT!B2396</f>
        <v>45791</v>
      </c>
      <c r="B2393" s="5">
        <f>TITRES_STAT!D2396</f>
        <v>2.91</v>
      </c>
      <c r="C2393" s="2">
        <f t="shared" si="333"/>
        <v>-0.11999999999999966</v>
      </c>
      <c r="D2393" s="2">
        <f t="shared" si="334"/>
        <v>0</v>
      </c>
      <c r="E2393" s="2">
        <f t="shared" si="335"/>
        <v>0.11999999999999966</v>
      </c>
      <c r="F2393" s="2">
        <f t="shared" si="336"/>
        <v>2.9037210235671788E-2</v>
      </c>
      <c r="G2393" s="2">
        <f t="shared" si="336"/>
        <v>2.5940610389305348E-2</v>
      </c>
      <c r="H2393" s="2">
        <f t="shared" si="337"/>
        <v>1.1193726670226345</v>
      </c>
      <c r="I2393" s="2">
        <f t="shared" si="338"/>
        <v>52.816226444741631</v>
      </c>
    </row>
    <row r="2394" spans="1:9" ht="13.5" x14ac:dyDescent="0.25">
      <c r="A2394" s="3">
        <f>TITRES_STAT!B2397</f>
        <v>45792</v>
      </c>
      <c r="B2394" s="5">
        <f>TITRES_STAT!D2397</f>
        <v>2.95</v>
      </c>
      <c r="C2394" s="2">
        <f t="shared" si="333"/>
        <v>4.0000000000000036E-2</v>
      </c>
      <c r="D2394" s="2">
        <f t="shared" si="334"/>
        <v>4.0000000000000036E-2</v>
      </c>
      <c r="E2394" s="2">
        <f t="shared" si="335"/>
        <v>0</v>
      </c>
      <c r="F2394" s="2">
        <f t="shared" si="336"/>
        <v>2.982026664740952E-2</v>
      </c>
      <c r="G2394" s="2">
        <f t="shared" si="336"/>
        <v>2.4087709647212109E-2</v>
      </c>
      <c r="H2394" s="2">
        <f t="shared" si="337"/>
        <v>1.2379868025709491</v>
      </c>
      <c r="I2394" s="2">
        <f t="shared" si="338"/>
        <v>55.31698404784057</v>
      </c>
    </row>
    <row r="2395" spans="1:9" ht="13.5" x14ac:dyDescent="0.25">
      <c r="A2395" s="3">
        <f>TITRES_STAT!B2398</f>
        <v>45793</v>
      </c>
      <c r="B2395" s="5">
        <f>TITRES_STAT!D2398</f>
        <v>2.9</v>
      </c>
      <c r="C2395" s="2">
        <f t="shared" si="333"/>
        <v>-5.0000000000000266E-2</v>
      </c>
      <c r="D2395" s="2">
        <f t="shared" si="334"/>
        <v>0</v>
      </c>
      <c r="E2395" s="2">
        <f t="shared" si="335"/>
        <v>5.0000000000000266E-2</v>
      </c>
      <c r="F2395" s="2">
        <f t="shared" si="336"/>
        <v>2.7690247601165983E-2</v>
      </c>
      <c r="G2395" s="2">
        <f t="shared" si="336"/>
        <v>2.5938587529554118E-2</v>
      </c>
      <c r="H2395" s="2">
        <f t="shared" si="337"/>
        <v>1.0675310507796942</v>
      </c>
      <c r="I2395" s="2">
        <f t="shared" si="338"/>
        <v>51.633132686307832</v>
      </c>
    </row>
    <row r="2396" spans="1:9" ht="13.5" x14ac:dyDescent="0.25">
      <c r="A2396" s="3">
        <f>TITRES_STAT!B2399</f>
        <v>45796</v>
      </c>
      <c r="B2396" s="5">
        <f>TITRES_STAT!D2399</f>
        <v>2.9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2.5712372772511267E-2</v>
      </c>
      <c r="G2396" s="2">
        <f t="shared" si="336"/>
        <v>2.4085831277443109E-2</v>
      </c>
      <c r="H2396" s="2">
        <f t="shared" si="337"/>
        <v>1.0675310507796942</v>
      </c>
      <c r="I2396" s="2">
        <f t="shared" si="338"/>
        <v>51.633132686307832</v>
      </c>
    </row>
    <row r="2397" spans="1:9" ht="13.5" x14ac:dyDescent="0.25">
      <c r="A2397" s="3">
        <f>TITRES_STAT!B2400</f>
        <v>45797</v>
      </c>
      <c r="B2397" s="5">
        <f>TITRES_STAT!D2400</f>
        <v>2.9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2.3875774717331894E-2</v>
      </c>
      <c r="G2397" s="2">
        <f t="shared" si="339"/>
        <v>2.2365414757625744E-2</v>
      </c>
      <c r="H2397" s="2">
        <f t="shared" si="337"/>
        <v>1.0675310507796945</v>
      </c>
      <c r="I2397" s="2">
        <f t="shared" si="338"/>
        <v>51.633132686307846</v>
      </c>
    </row>
    <row r="2398" spans="1:9" ht="13.5" x14ac:dyDescent="0.25">
      <c r="A2398" s="3">
        <f>TITRES_STAT!B2401</f>
        <v>45798</v>
      </c>
      <c r="B2398" s="5">
        <f>TITRES_STAT!D2401</f>
        <v>3.03</v>
      </c>
      <c r="C2398" s="2">
        <f t="shared" si="333"/>
        <v>0.12999999999999989</v>
      </c>
      <c r="D2398" s="2">
        <f t="shared" si="334"/>
        <v>0.12999999999999989</v>
      </c>
      <c r="E2398" s="2">
        <f t="shared" si="335"/>
        <v>0</v>
      </c>
      <c r="F2398" s="2">
        <f t="shared" si="339"/>
        <v>3.1456076523236752E-2</v>
      </c>
      <c r="G2398" s="2">
        <f t="shared" si="339"/>
        <v>2.0767885132081047E-2</v>
      </c>
      <c r="H2398" s="2">
        <f t="shared" si="337"/>
        <v>1.5146499666759614</v>
      </c>
      <c r="I2398" s="2">
        <f t="shared" si="338"/>
        <v>60.233033891318506</v>
      </c>
    </row>
    <row r="2399" spans="1:9" ht="13.5" x14ac:dyDescent="0.25">
      <c r="A2399" s="3">
        <f>TITRES_STAT!B2402</f>
        <v>45799</v>
      </c>
      <c r="B2399" s="5">
        <f>TITRES_STAT!D2402</f>
        <v>3.1</v>
      </c>
      <c r="C2399" s="2">
        <f t="shared" si="333"/>
        <v>7.0000000000000284E-2</v>
      </c>
      <c r="D2399" s="2">
        <f t="shared" si="334"/>
        <v>7.0000000000000284E-2</v>
      </c>
      <c r="E2399" s="2">
        <f t="shared" si="335"/>
        <v>0</v>
      </c>
      <c r="F2399" s="2">
        <f t="shared" si="339"/>
        <v>3.4209213914434149E-2</v>
      </c>
      <c r="G2399" s="2">
        <f t="shared" si="339"/>
        <v>1.9284464765503828E-2</v>
      </c>
      <c r="H2399" s="2">
        <f t="shared" si="337"/>
        <v>1.7739260244146264</v>
      </c>
      <c r="I2399" s="2">
        <f t="shared" si="338"/>
        <v>63.950011961439124</v>
      </c>
    </row>
    <row r="2400" spans="1:9" ht="13.5" x14ac:dyDescent="0.25">
      <c r="A2400" s="3">
        <f>TITRES_STAT!B2403</f>
        <v>45800</v>
      </c>
      <c r="B2400" s="5">
        <f>TITRES_STAT!D2403</f>
        <v>3</v>
      </c>
      <c r="C2400" s="2">
        <f t="shared" si="333"/>
        <v>-0.10000000000000009</v>
      </c>
      <c r="D2400" s="2">
        <f t="shared" si="334"/>
        <v>0</v>
      </c>
      <c r="E2400" s="2">
        <f t="shared" si="335"/>
        <v>0.10000000000000009</v>
      </c>
      <c r="F2400" s="2">
        <f t="shared" si="339"/>
        <v>3.176569863483171E-2</v>
      </c>
      <c r="G2400" s="2">
        <f t="shared" si="339"/>
        <v>2.5049860139396418E-2</v>
      </c>
      <c r="H2400" s="2">
        <f t="shared" si="337"/>
        <v>1.268098841992062</v>
      </c>
      <c r="I2400" s="2">
        <f t="shared" si="338"/>
        <v>55.910210724251151</v>
      </c>
    </row>
    <row r="2401" spans="1:9" ht="13.5" x14ac:dyDescent="0.25">
      <c r="A2401" s="3">
        <f>TITRES_STAT!B2404</f>
        <v>45803</v>
      </c>
      <c r="B2401" s="5">
        <f>TITRES_STAT!D2404</f>
        <v>3.1</v>
      </c>
      <c r="C2401" s="2">
        <f t="shared" si="333"/>
        <v>0.10000000000000009</v>
      </c>
      <c r="D2401" s="2">
        <f t="shared" si="334"/>
        <v>0.10000000000000009</v>
      </c>
      <c r="E2401" s="2">
        <f t="shared" si="335"/>
        <v>0</v>
      </c>
      <c r="F2401" s="2">
        <f t="shared" si="339"/>
        <v>3.6639577303772305E-2</v>
      </c>
      <c r="G2401" s="2">
        <f t="shared" si="339"/>
        <v>2.3260584415153818E-2</v>
      </c>
      <c r="H2401" s="2">
        <f t="shared" si="337"/>
        <v>1.5751787078875943</v>
      </c>
      <c r="I2401" s="2">
        <f t="shared" si="338"/>
        <v>61.167743545833567</v>
      </c>
    </row>
    <row r="2402" spans="1:9" ht="13.5" x14ac:dyDescent="0.25">
      <c r="A2402" s="3">
        <f>TITRES_STAT!B2405</f>
        <v>45804</v>
      </c>
      <c r="B2402" s="5">
        <f>TITRES_STAT!D2405</f>
        <v>3.09</v>
      </c>
      <c r="C2402" s="2">
        <f t="shared" si="333"/>
        <v>-1.0000000000000231E-2</v>
      </c>
      <c r="D2402" s="2">
        <f t="shared" si="334"/>
        <v>0</v>
      </c>
      <c r="E2402" s="2">
        <f t="shared" si="335"/>
        <v>1.0000000000000231E-2</v>
      </c>
      <c r="F2402" s="2">
        <f t="shared" si="339"/>
        <v>3.402246463921714E-2</v>
      </c>
      <c r="G2402" s="2">
        <f t="shared" si="339"/>
        <v>2.2313399814071423E-2</v>
      </c>
      <c r="H2402" s="2">
        <f t="shared" si="337"/>
        <v>1.5247548523628243</v>
      </c>
      <c r="I2402" s="2">
        <f t="shared" si="338"/>
        <v>60.392194154448816</v>
      </c>
    </row>
    <row r="2403" spans="1:9" ht="13.5" x14ac:dyDescent="0.25">
      <c r="A2403" s="3">
        <f>TITRES_STAT!B2406</f>
        <v>45805</v>
      </c>
      <c r="B2403" s="5">
        <f>TITRES_STAT!D2406</f>
        <v>3.22</v>
      </c>
      <c r="C2403" s="2">
        <f t="shared" si="333"/>
        <v>0.13000000000000034</v>
      </c>
      <c r="D2403" s="2">
        <f t="shared" si="334"/>
        <v>0.13000000000000034</v>
      </c>
      <c r="E2403" s="2">
        <f t="shared" si="335"/>
        <v>0</v>
      </c>
      <c r="F2403" s="2">
        <f t="shared" si="339"/>
        <v>4.0878002879273082E-2</v>
      </c>
      <c r="G2403" s="2">
        <f t="shared" si="339"/>
        <v>2.0719585541637751E-2</v>
      </c>
      <c r="H2403" s="2">
        <f t="shared" si="337"/>
        <v>1.9729160507156522</v>
      </c>
      <c r="I2403" s="2">
        <f t="shared" si="338"/>
        <v>66.362992330063406</v>
      </c>
    </row>
    <row r="2404" spans="1:9" ht="13.5" x14ac:dyDescent="0.25">
      <c r="A2404" s="3">
        <f>TITRES_STAT!B2407</f>
        <v>45806</v>
      </c>
      <c r="B2404" s="5">
        <f>TITRES_STAT!D2407</f>
        <v>3.08</v>
      </c>
      <c r="C2404" s="2">
        <f t="shared" si="333"/>
        <v>-0.14000000000000012</v>
      </c>
      <c r="D2404" s="2">
        <f t="shared" si="334"/>
        <v>0</v>
      </c>
      <c r="E2404" s="2">
        <f t="shared" si="335"/>
        <v>0.14000000000000012</v>
      </c>
      <c r="F2404" s="2">
        <f t="shared" si="339"/>
        <v>3.7958145530753572E-2</v>
      </c>
      <c r="G2404" s="2">
        <f t="shared" si="339"/>
        <v>2.9239615145806492E-2</v>
      </c>
      <c r="H2404" s="2">
        <f t="shared" si="337"/>
        <v>1.2981752783499778</v>
      </c>
      <c r="I2404" s="2">
        <f t="shared" si="338"/>
        <v>56.487217949800133</v>
      </c>
    </row>
    <row r="2405" spans="1:9" ht="13.5" x14ac:dyDescent="0.25">
      <c r="A2405" s="3">
        <f>TITRES_STAT!B2408</f>
        <v>45807</v>
      </c>
      <c r="B2405" s="5">
        <f>TITRES_STAT!D2408</f>
        <v>2.95</v>
      </c>
      <c r="C2405" s="2">
        <f t="shared" si="333"/>
        <v>-0.12999999999999989</v>
      </c>
      <c r="D2405" s="2">
        <f t="shared" si="334"/>
        <v>0</v>
      </c>
      <c r="E2405" s="2">
        <f t="shared" si="335"/>
        <v>0.12999999999999989</v>
      </c>
      <c r="F2405" s="2">
        <f t="shared" si="339"/>
        <v>3.5246849421414032E-2</v>
      </c>
      <c r="G2405" s="2">
        <f t="shared" si="339"/>
        <v>3.6436785492534596E-2</v>
      </c>
      <c r="H2405" s="2">
        <f t="shared" si="337"/>
        <v>0.96734245200185498</v>
      </c>
      <c r="I2405" s="2">
        <f t="shared" si="338"/>
        <v>49.170008557358315</v>
      </c>
    </row>
    <row r="2406" spans="1:9" ht="13.5" x14ac:dyDescent="0.25">
      <c r="A2406" s="3">
        <f>TITRES_STAT!B2409</f>
        <v>45810</v>
      </c>
      <c r="B2406" s="5">
        <f>TITRES_STAT!D2409</f>
        <v>2.95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3.2729217319884457E-2</v>
      </c>
      <c r="G2406" s="2">
        <f t="shared" si="339"/>
        <v>3.3834157957353554E-2</v>
      </c>
      <c r="H2406" s="2">
        <f t="shared" si="337"/>
        <v>0.96734245200185487</v>
      </c>
      <c r="I2406" s="2">
        <f t="shared" si="338"/>
        <v>49.170008557358315</v>
      </c>
    </row>
    <row r="2407" spans="1:9" ht="13.5" x14ac:dyDescent="0.25">
      <c r="A2407" s="3">
        <f>TITRES_STAT!B2410</f>
        <v>45811</v>
      </c>
      <c r="B2407" s="5">
        <f>TITRES_STAT!D2410</f>
        <v>2.95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3.039141608274985E-2</v>
      </c>
      <c r="G2407" s="2">
        <f t="shared" si="339"/>
        <v>3.1417432388971156E-2</v>
      </c>
      <c r="H2407" s="2">
        <f t="shared" si="337"/>
        <v>0.96734245200185487</v>
      </c>
      <c r="I2407" s="2">
        <f t="shared" si="338"/>
        <v>49.170008557358315</v>
      </c>
    </row>
    <row r="2408" spans="1:9" ht="13.5" x14ac:dyDescent="0.25">
      <c r="A2408" s="3">
        <f>TITRES_STAT!B2411</f>
        <v>45812</v>
      </c>
      <c r="B2408" s="5">
        <f>TITRES_STAT!D2411</f>
        <v>3.08</v>
      </c>
      <c r="C2408" s="2">
        <f t="shared" si="333"/>
        <v>0.12999999999999989</v>
      </c>
      <c r="D2408" s="2">
        <f t="shared" si="334"/>
        <v>0.12999999999999989</v>
      </c>
      <c r="E2408" s="2">
        <f t="shared" si="335"/>
        <v>0</v>
      </c>
      <c r="F2408" s="2">
        <f t="shared" si="339"/>
        <v>3.7506314933981995E-2</v>
      </c>
      <c r="G2408" s="2">
        <f t="shared" si="339"/>
        <v>2.9173330075473215E-2</v>
      </c>
      <c r="H2408" s="2">
        <f t="shared" si="337"/>
        <v>1.2856370814353668</v>
      </c>
      <c r="I2408" s="2">
        <f t="shared" si="338"/>
        <v>56.248522211933761</v>
      </c>
    </row>
    <row r="2409" spans="1:9" ht="13.5" x14ac:dyDescent="0.25">
      <c r="A2409" s="3">
        <f>TITRES_STAT!B2412</f>
        <v>45813</v>
      </c>
      <c r="B2409" s="5">
        <f>TITRES_STAT!D2412</f>
        <v>3.08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3.4827292438697567E-2</v>
      </c>
      <c r="G2409" s="2">
        <f t="shared" si="339"/>
        <v>2.7089520784367986E-2</v>
      </c>
      <c r="H2409" s="2">
        <f t="shared" si="337"/>
        <v>1.2856370814353668</v>
      </c>
      <c r="I2409" s="2">
        <f t="shared" si="338"/>
        <v>56.248522211933761</v>
      </c>
    </row>
    <row r="2410" spans="1:9" ht="13.5" x14ac:dyDescent="0.25">
      <c r="A2410" s="3">
        <f>TITRES_STAT!B2413</f>
        <v>45817</v>
      </c>
      <c r="B2410" s="5">
        <f>TITRES_STAT!D2413</f>
        <v>3.08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3.2339628693076314E-2</v>
      </c>
      <c r="G2410" s="2">
        <f t="shared" si="339"/>
        <v>2.5154555014055984E-2</v>
      </c>
      <c r="H2410" s="2">
        <f t="shared" si="337"/>
        <v>1.285637081435367</v>
      </c>
      <c r="I2410" s="2">
        <f t="shared" si="338"/>
        <v>56.248522211933768</v>
      </c>
    </row>
    <row r="2411" spans="1:9" ht="13.5" x14ac:dyDescent="0.25">
      <c r="A2411" s="3">
        <f>TITRES_STAT!B2414</f>
        <v>45818</v>
      </c>
      <c r="B2411" s="5">
        <f>TITRES_STAT!D2414</f>
        <v>2.95</v>
      </c>
      <c r="C2411" s="2">
        <f t="shared" si="333"/>
        <v>-0.12999999999999989</v>
      </c>
      <c r="D2411" s="2">
        <f t="shared" si="334"/>
        <v>0</v>
      </c>
      <c r="E2411" s="2">
        <f t="shared" si="335"/>
        <v>0.12999999999999989</v>
      </c>
      <c r="F2411" s="2">
        <f t="shared" si="339"/>
        <v>3.0029655214999434E-2</v>
      </c>
      <c r="G2411" s="2">
        <f t="shared" si="339"/>
        <v>3.2643515370194838E-2</v>
      </c>
      <c r="H2411" s="2">
        <f t="shared" si="337"/>
        <v>0.91992712409944699</v>
      </c>
      <c r="I2411" s="2">
        <f t="shared" si="338"/>
        <v>47.914689706305609</v>
      </c>
    </row>
    <row r="2412" spans="1:9" ht="13.5" x14ac:dyDescent="0.25">
      <c r="A2412" s="3">
        <f>TITRES_STAT!B2415</f>
        <v>45819</v>
      </c>
      <c r="B2412" s="5">
        <f>TITRES_STAT!D2415</f>
        <v>2.95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2.7884679842499475E-2</v>
      </c>
      <c r="G2412" s="2">
        <f t="shared" si="339"/>
        <v>3.0311835700895209E-2</v>
      </c>
      <c r="H2412" s="2">
        <f t="shared" si="337"/>
        <v>0.91992712409944699</v>
      </c>
      <c r="I2412" s="2">
        <f t="shared" si="338"/>
        <v>47.914689706305609</v>
      </c>
    </row>
    <row r="2413" spans="1:9" ht="13.5" x14ac:dyDescent="0.25">
      <c r="A2413" s="3">
        <f>TITRES_STAT!B2416</f>
        <v>45820</v>
      </c>
      <c r="B2413" s="5">
        <f>TITRES_STAT!D2416</f>
        <v>2.95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2.5892916996606653E-2</v>
      </c>
      <c r="G2413" s="2">
        <f t="shared" si="340"/>
        <v>2.8146704579402694E-2</v>
      </c>
      <c r="H2413" s="2">
        <f t="shared" si="337"/>
        <v>0.91992712409944688</v>
      </c>
      <c r="I2413" s="2">
        <f t="shared" si="338"/>
        <v>47.914689706305602</v>
      </c>
    </row>
    <row r="2414" spans="1:9" ht="13.5" x14ac:dyDescent="0.25">
      <c r="A2414" s="3">
        <f>TITRES_STAT!B2417</f>
        <v>45821</v>
      </c>
      <c r="B2414" s="5">
        <f>TITRES_STAT!D2417</f>
        <v>2.95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2.4043422925420464E-2</v>
      </c>
      <c r="G2414" s="2">
        <f t="shared" si="340"/>
        <v>2.6136225680873929E-2</v>
      </c>
      <c r="H2414" s="2">
        <f t="shared" si="337"/>
        <v>0.91992712409944699</v>
      </c>
      <c r="I2414" s="2">
        <f t="shared" si="338"/>
        <v>47.914689706305609</v>
      </c>
    </row>
    <row r="2415" spans="1:9" ht="13.5" x14ac:dyDescent="0.25">
      <c r="A2415" s="3">
        <f>TITRES_STAT!B2418</f>
        <v>45824</v>
      </c>
      <c r="B2415" s="5">
        <f>TITRES_STAT!D2418</f>
        <v>2.84</v>
      </c>
      <c r="C2415" s="2">
        <f t="shared" si="333"/>
        <v>-0.11000000000000032</v>
      </c>
      <c r="D2415" s="2">
        <f t="shared" si="334"/>
        <v>0</v>
      </c>
      <c r="E2415" s="2">
        <f t="shared" si="335"/>
        <v>0.11000000000000032</v>
      </c>
      <c r="F2415" s="2">
        <f t="shared" si="340"/>
        <v>2.2326035573604717E-2</v>
      </c>
      <c r="G2415" s="2">
        <f t="shared" si="340"/>
        <v>3.2126495275097242E-2</v>
      </c>
      <c r="H2415" s="2">
        <f t="shared" si="337"/>
        <v>0.69494152357511207</v>
      </c>
      <c r="I2415" s="2">
        <f t="shared" si="338"/>
        <v>41.00091442147712</v>
      </c>
    </row>
    <row r="2416" spans="1:9" ht="13.5" x14ac:dyDescent="0.25">
      <c r="A2416" s="3">
        <f>TITRES_STAT!B2419</f>
        <v>45825</v>
      </c>
      <c r="B2416" s="5">
        <f>TITRES_STAT!D2419</f>
        <v>2.91</v>
      </c>
      <c r="C2416" s="2">
        <f t="shared" si="333"/>
        <v>7.0000000000000284E-2</v>
      </c>
      <c r="D2416" s="2">
        <f t="shared" si="334"/>
        <v>7.0000000000000284E-2</v>
      </c>
      <c r="E2416" s="2">
        <f t="shared" si="335"/>
        <v>0</v>
      </c>
      <c r="F2416" s="2">
        <f t="shared" si="340"/>
        <v>2.5731318746918686E-2</v>
      </c>
      <c r="G2416" s="2">
        <f t="shared" si="340"/>
        <v>2.9831745612590298E-2</v>
      </c>
      <c r="H2416" s="2">
        <f t="shared" si="337"/>
        <v>0.86254820891402839</v>
      </c>
      <c r="I2416" s="2">
        <f t="shared" si="338"/>
        <v>46.310114540173061</v>
      </c>
    </row>
    <row r="2417" spans="1:9" ht="13.5" x14ac:dyDescent="0.25">
      <c r="A2417" s="3">
        <f>TITRES_STAT!B2420</f>
        <v>45826</v>
      </c>
      <c r="B2417" s="5">
        <f>TITRES_STAT!D2420</f>
        <v>2.91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2.3893367407853066E-2</v>
      </c>
      <c r="G2417" s="2">
        <f t="shared" si="340"/>
        <v>2.770090664026242E-2</v>
      </c>
      <c r="H2417" s="2">
        <f t="shared" si="337"/>
        <v>0.86254820891402839</v>
      </c>
      <c r="I2417" s="2">
        <f t="shared" si="338"/>
        <v>46.310114540173061</v>
      </c>
    </row>
    <row r="2418" spans="1:9" ht="13.5" x14ac:dyDescent="0.25">
      <c r="A2418" s="3">
        <f>TITRES_STAT!B2421</f>
        <v>45827</v>
      </c>
      <c r="B2418" s="5">
        <f>TITRES_STAT!D2421</f>
        <v>2.79</v>
      </c>
      <c r="C2418" s="2">
        <f t="shared" si="333"/>
        <v>-0.12000000000000011</v>
      </c>
      <c r="D2418" s="2">
        <f t="shared" si="334"/>
        <v>0</v>
      </c>
      <c r="E2418" s="2">
        <f t="shared" si="335"/>
        <v>0.12000000000000011</v>
      </c>
      <c r="F2418" s="2">
        <f t="shared" si="340"/>
        <v>2.2186698307292134E-2</v>
      </c>
      <c r="G2418" s="2">
        <f t="shared" si="340"/>
        <v>3.4293699023100824E-2</v>
      </c>
      <c r="H2418" s="2">
        <f t="shared" si="337"/>
        <v>0.6469613643120502</v>
      </c>
      <c r="I2418" s="2">
        <f t="shared" si="338"/>
        <v>39.282121507585664</v>
      </c>
    </row>
    <row r="2419" spans="1:9" ht="13.5" x14ac:dyDescent="0.25">
      <c r="A2419" s="3">
        <f>TITRES_STAT!B2422</f>
        <v>45828</v>
      </c>
      <c r="B2419" s="5">
        <f>TITRES_STAT!D2422</f>
        <v>2.79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2.060193414248555E-2</v>
      </c>
      <c r="G2419" s="2">
        <f t="shared" si="340"/>
        <v>3.1844149092879338E-2</v>
      </c>
      <c r="H2419" s="2">
        <f t="shared" si="337"/>
        <v>0.64696136431205009</v>
      </c>
      <c r="I2419" s="2">
        <f t="shared" si="338"/>
        <v>39.282121507585657</v>
      </c>
    </row>
    <row r="2420" spans="1:9" ht="13.5" x14ac:dyDescent="0.25">
      <c r="A2420" s="3">
        <f>TITRES_STAT!B2423</f>
        <v>45831</v>
      </c>
      <c r="B2420" s="5">
        <f>TITRES_STAT!D2423</f>
        <v>2.79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1.9130367418022296E-2</v>
      </c>
      <c r="G2420" s="2">
        <f t="shared" si="340"/>
        <v>2.9569567014816528E-2</v>
      </c>
      <c r="H2420" s="2">
        <f t="shared" si="337"/>
        <v>0.64696136431205009</v>
      </c>
      <c r="I2420" s="2">
        <f t="shared" si="338"/>
        <v>39.282121507585657</v>
      </c>
    </row>
    <row r="2421" spans="1:9" ht="13.5" x14ac:dyDescent="0.25">
      <c r="A2421" s="3">
        <f>TITRES_STAT!B2424</f>
        <v>45832</v>
      </c>
      <c r="B2421" s="5">
        <f>TITRES_STAT!D2424</f>
        <v>2.79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1.7763912602449274E-2</v>
      </c>
      <c r="G2421" s="2">
        <f t="shared" si="340"/>
        <v>2.7457455085186773E-2</v>
      </c>
      <c r="H2421" s="2">
        <f t="shared" si="337"/>
        <v>0.6469613643120502</v>
      </c>
      <c r="I2421" s="2">
        <f t="shared" si="338"/>
        <v>39.282121507585664</v>
      </c>
    </row>
    <row r="2422" spans="1:9" ht="13.5" x14ac:dyDescent="0.25">
      <c r="A2422" s="3">
        <f>TITRES_STAT!B2425</f>
        <v>45833</v>
      </c>
      <c r="B2422" s="5">
        <f>TITRES_STAT!D2425</f>
        <v>2.79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1.6495061702274324E-2</v>
      </c>
      <c r="G2422" s="2">
        <f t="shared" si="340"/>
        <v>2.549620829338772E-2</v>
      </c>
      <c r="H2422" s="2">
        <f t="shared" si="337"/>
        <v>0.64696136431204998</v>
      </c>
      <c r="I2422" s="2">
        <f t="shared" si="338"/>
        <v>39.282121507585657</v>
      </c>
    </row>
    <row r="2423" spans="1:9" ht="13.5" x14ac:dyDescent="0.25">
      <c r="A2423" s="3">
        <f>TITRES_STAT!B2426</f>
        <v>45835</v>
      </c>
      <c r="B2423" s="5">
        <f>TITRES_STAT!D2426</f>
        <v>2.91</v>
      </c>
      <c r="C2423" s="2">
        <f t="shared" si="333"/>
        <v>0.12000000000000011</v>
      </c>
      <c r="D2423" s="2">
        <f t="shared" si="334"/>
        <v>0.12000000000000011</v>
      </c>
      <c r="E2423" s="2">
        <f t="shared" si="335"/>
        <v>0</v>
      </c>
      <c r="F2423" s="2">
        <f t="shared" si="340"/>
        <v>2.3888271580683306E-2</v>
      </c>
      <c r="G2423" s="2">
        <f t="shared" si="340"/>
        <v>2.3675050558145738E-2</v>
      </c>
      <c r="H2423" s="2">
        <f t="shared" si="337"/>
        <v>1.0090061485619175</v>
      </c>
      <c r="I2423" s="2">
        <f t="shared" si="338"/>
        <v>50.224144375276417</v>
      </c>
    </row>
    <row r="2424" spans="1:9" ht="13.5" x14ac:dyDescent="0.25">
      <c r="A2424" s="3">
        <f>TITRES_STAT!B2427</f>
        <v>45838</v>
      </c>
      <c r="B2424" s="5">
        <f>TITRES_STAT!D2427</f>
        <v>2.78</v>
      </c>
      <c r="C2424" s="2">
        <f t="shared" si="333"/>
        <v>-0.13000000000000034</v>
      </c>
      <c r="D2424" s="2">
        <f t="shared" si="334"/>
        <v>0</v>
      </c>
      <c r="E2424" s="2">
        <f t="shared" si="335"/>
        <v>0.13000000000000034</v>
      </c>
      <c r="F2424" s="2">
        <f t="shared" si="340"/>
        <v>2.2181966467777352E-2</v>
      </c>
      <c r="G2424" s="2">
        <f t="shared" si="340"/>
        <v>3.1269689803992494E-2</v>
      </c>
      <c r="H2424" s="2">
        <f t="shared" si="337"/>
        <v>0.70937596780845502</v>
      </c>
      <c r="I2424" s="2">
        <f t="shared" si="338"/>
        <v>41.499119045058698</v>
      </c>
    </row>
    <row r="2425" spans="1:9" ht="13.5" x14ac:dyDescent="0.25">
      <c r="A2425" s="3">
        <f>TITRES_STAT!B2428</f>
        <v>45839</v>
      </c>
      <c r="B2425" s="5">
        <f>TITRES_STAT!D2428</f>
        <v>2.78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2.0597540291507541E-2</v>
      </c>
      <c r="G2425" s="2">
        <f t="shared" si="340"/>
        <v>2.9036140532278744E-2</v>
      </c>
      <c r="H2425" s="2">
        <f t="shared" si="337"/>
        <v>0.70937596780845502</v>
      </c>
      <c r="I2425" s="2">
        <f t="shared" si="338"/>
        <v>41.499119045058698</v>
      </c>
    </row>
    <row r="2426" spans="1:9" ht="13.5" x14ac:dyDescent="0.25">
      <c r="A2426" s="3">
        <f>TITRES_STAT!B2429</f>
        <v>45840</v>
      </c>
      <c r="B2426" s="5">
        <f>TITRES_STAT!D2429</f>
        <v>2.79</v>
      </c>
      <c r="C2426" s="2">
        <f t="shared" si="333"/>
        <v>1.0000000000000231E-2</v>
      </c>
      <c r="D2426" s="2">
        <f t="shared" si="334"/>
        <v>1.0000000000000231E-2</v>
      </c>
      <c r="E2426" s="2">
        <f t="shared" si="335"/>
        <v>0</v>
      </c>
      <c r="F2426" s="2">
        <f t="shared" si="340"/>
        <v>1.9840573127828446E-2</v>
      </c>
      <c r="G2426" s="2">
        <f t="shared" si="340"/>
        <v>2.6962130494258833E-2</v>
      </c>
      <c r="H2426" s="2">
        <f t="shared" si="337"/>
        <v>0.73586815151915341</v>
      </c>
      <c r="I2426" s="2">
        <f t="shared" si="338"/>
        <v>42.391938055615277</v>
      </c>
    </row>
    <row r="2427" spans="1:9" ht="13.5" x14ac:dyDescent="0.25">
      <c r="A2427" s="3">
        <f>TITRES_STAT!B2430</f>
        <v>45841</v>
      </c>
      <c r="B2427" s="5">
        <f>TITRES_STAT!D2430</f>
        <v>2.79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1.8423389332983559E-2</v>
      </c>
      <c r="G2427" s="2">
        <f t="shared" si="340"/>
        <v>2.5036264030383202E-2</v>
      </c>
      <c r="H2427" s="2">
        <f t="shared" si="337"/>
        <v>0.73586815151915352</v>
      </c>
      <c r="I2427" s="2">
        <f t="shared" si="338"/>
        <v>42.391938055615284</v>
      </c>
    </row>
    <row r="2428" spans="1:9" ht="13.5" x14ac:dyDescent="0.25">
      <c r="A2428" s="3">
        <f>TITRES_STAT!B2431</f>
        <v>45842</v>
      </c>
      <c r="B2428" s="5">
        <f>TITRES_STAT!D2431</f>
        <v>2.9</v>
      </c>
      <c r="C2428" s="2">
        <f t="shared" si="333"/>
        <v>0.10999999999999988</v>
      </c>
      <c r="D2428" s="2">
        <f t="shared" si="334"/>
        <v>0.10999999999999988</v>
      </c>
      <c r="E2428" s="2">
        <f t="shared" si="335"/>
        <v>0</v>
      </c>
      <c r="F2428" s="2">
        <f t="shared" si="340"/>
        <v>2.4964575809199009E-2</v>
      </c>
      <c r="G2428" s="2">
        <f t="shared" si="340"/>
        <v>2.3247959456784401E-2</v>
      </c>
      <c r="H2428" s="2">
        <f t="shared" si="337"/>
        <v>1.0738394419349202</v>
      </c>
      <c r="I2428" s="2">
        <f t="shared" si="338"/>
        <v>51.78025936921199</v>
      </c>
    </row>
    <row r="2429" spans="1:9" ht="13.5" x14ac:dyDescent="0.25">
      <c r="A2429" s="3">
        <f>TITRES_STAT!B2432</f>
        <v>45845</v>
      </c>
      <c r="B2429" s="5">
        <f>TITRES_STAT!D2432</f>
        <v>2.9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2.3181391822827652E-2</v>
      </c>
      <c r="G2429" s="2">
        <f t="shared" si="341"/>
        <v>2.158739092415694E-2</v>
      </c>
      <c r="H2429" s="2">
        <f t="shared" si="337"/>
        <v>1.0738394419349204</v>
      </c>
      <c r="I2429" s="2">
        <f t="shared" si="338"/>
        <v>51.78025936921199</v>
      </c>
    </row>
    <row r="2430" spans="1:9" ht="13.5" x14ac:dyDescent="0.25">
      <c r="A2430" s="3">
        <f>TITRES_STAT!B2433</f>
        <v>45846</v>
      </c>
      <c r="B2430" s="5">
        <f>TITRES_STAT!D2433</f>
        <v>2.9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2.1525578121197105E-2</v>
      </c>
      <c r="G2430" s="2">
        <f t="shared" si="341"/>
        <v>2.0045434429574301E-2</v>
      </c>
      <c r="H2430" s="2">
        <f t="shared" si="337"/>
        <v>1.0738394419349202</v>
      </c>
      <c r="I2430" s="2">
        <f t="shared" si="338"/>
        <v>51.78025936921199</v>
      </c>
    </row>
    <row r="2431" spans="1:9" ht="13.5" x14ac:dyDescent="0.25">
      <c r="A2431" s="3">
        <f>TITRES_STAT!B2434</f>
        <v>45847</v>
      </c>
      <c r="B2431" s="5">
        <f>TITRES_STAT!D2434</f>
        <v>2.77</v>
      </c>
      <c r="C2431" s="2">
        <f t="shared" si="333"/>
        <v>-0.12999999999999989</v>
      </c>
      <c r="D2431" s="2">
        <f t="shared" si="334"/>
        <v>0</v>
      </c>
      <c r="E2431" s="2">
        <f t="shared" si="335"/>
        <v>0.12999999999999989</v>
      </c>
      <c r="F2431" s="2">
        <f t="shared" si="341"/>
        <v>1.9988036826825883E-2</v>
      </c>
      <c r="G2431" s="2">
        <f t="shared" si="341"/>
        <v>2.7899331970318988E-2</v>
      </c>
      <c r="H2431" s="2">
        <f t="shared" si="337"/>
        <v>0.71643424466544137</v>
      </c>
      <c r="I2431" s="2">
        <f t="shared" si="338"/>
        <v>41.739684866581356</v>
      </c>
    </row>
    <row r="2432" spans="1:9" ht="13.5" x14ac:dyDescent="0.25">
      <c r="A2432" s="3">
        <f>TITRES_STAT!B2435</f>
        <v>45848</v>
      </c>
      <c r="B2432" s="5">
        <f>TITRES_STAT!D2435</f>
        <v>2.8</v>
      </c>
      <c r="C2432" s="2">
        <f t="shared" si="333"/>
        <v>2.9999999999999805E-2</v>
      </c>
      <c r="D2432" s="2">
        <f t="shared" si="334"/>
        <v>2.9999999999999805E-2</v>
      </c>
      <c r="E2432" s="2">
        <f t="shared" si="335"/>
        <v>0</v>
      </c>
      <c r="F2432" s="2">
        <f t="shared" si="341"/>
        <v>2.070317705348116E-2</v>
      </c>
      <c r="G2432" s="2">
        <f t="shared" si="341"/>
        <v>2.5906522543867633E-2</v>
      </c>
      <c r="H2432" s="2">
        <f t="shared" si="337"/>
        <v>0.79914921110791215</v>
      </c>
      <c r="I2432" s="2">
        <f t="shared" si="338"/>
        <v>44.418173110600307</v>
      </c>
    </row>
    <row r="2433" spans="1:9" ht="13.5" x14ac:dyDescent="0.25">
      <c r="A2433" s="3">
        <f>TITRES_STAT!B2436</f>
        <v>45849</v>
      </c>
      <c r="B2433" s="5">
        <f>TITRES_STAT!D2436</f>
        <v>2.8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1.922437869251822E-2</v>
      </c>
      <c r="G2433" s="2">
        <f t="shared" si="341"/>
        <v>2.4056056647877085E-2</v>
      </c>
      <c r="H2433" s="2">
        <f t="shared" si="337"/>
        <v>0.79914921110791226</v>
      </c>
      <c r="I2433" s="2">
        <f t="shared" si="338"/>
        <v>44.418173110600314</v>
      </c>
    </row>
    <row r="2434" spans="1:9" ht="13.5" x14ac:dyDescent="0.25">
      <c r="A2434" s="3">
        <f>TITRES_STAT!B2437</f>
        <v>45852</v>
      </c>
      <c r="B2434" s="5">
        <f>TITRES_STAT!D2437</f>
        <v>2.8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1.7851208785909775E-2</v>
      </c>
      <c r="G2434" s="2">
        <f t="shared" si="341"/>
        <v>2.2337766887314436E-2</v>
      </c>
      <c r="H2434" s="2">
        <f t="shared" si="337"/>
        <v>0.79914921110791226</v>
      </c>
      <c r="I2434" s="2">
        <f t="shared" si="338"/>
        <v>44.418173110600314</v>
      </c>
    </row>
    <row r="2435" spans="1:9" ht="13.5" x14ac:dyDescent="0.25">
      <c r="A2435" s="3">
        <f>TITRES_STAT!B2438</f>
        <v>45853</v>
      </c>
      <c r="B2435" s="5">
        <f>TITRES_STAT!D2438</f>
        <v>2.8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1.6576122444059076E-2</v>
      </c>
      <c r="G2435" s="2">
        <f t="shared" si="341"/>
        <v>2.0742212109649116E-2</v>
      </c>
      <c r="H2435" s="2">
        <f t="shared" si="337"/>
        <v>0.79914921110791226</v>
      </c>
      <c r="I2435" s="2">
        <f t="shared" si="338"/>
        <v>44.418173110600314</v>
      </c>
    </row>
    <row r="2436" spans="1:9" ht="13.5" x14ac:dyDescent="0.25">
      <c r="A2436" s="3">
        <f>TITRES_STAT!B2439</f>
        <v>45854</v>
      </c>
      <c r="B2436" s="5">
        <f>TITRES_STAT!D2439</f>
        <v>2.68</v>
      </c>
      <c r="C2436" s="2">
        <f t="shared" si="342"/>
        <v>-0.11999999999999966</v>
      </c>
      <c r="D2436" s="2">
        <f t="shared" si="343"/>
        <v>0</v>
      </c>
      <c r="E2436" s="2">
        <f t="shared" si="344"/>
        <v>0.11999999999999966</v>
      </c>
      <c r="F2436" s="2">
        <f t="shared" si="341"/>
        <v>1.5392113698054858E-2</v>
      </c>
      <c r="G2436" s="2">
        <f t="shared" si="341"/>
        <v>2.7832054101817012E-2</v>
      </c>
      <c r="H2436" s="2">
        <f t="shared" si="337"/>
        <v>0.5530354907239845</v>
      </c>
      <c r="I2436" s="2">
        <f t="shared" si="338"/>
        <v>35.609971183992315</v>
      </c>
    </row>
    <row r="2437" spans="1:9" ht="13.5" x14ac:dyDescent="0.25">
      <c r="A2437" s="3">
        <f>TITRES_STAT!B2440</f>
        <v>45855</v>
      </c>
      <c r="B2437" s="5">
        <f>TITRES_STAT!D2440</f>
        <v>2.68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1.4292677005336653E-2</v>
      </c>
      <c r="G2437" s="2">
        <f t="shared" si="341"/>
        <v>2.5844050237401512E-2</v>
      </c>
      <c r="H2437" s="2">
        <f t="shared" si="337"/>
        <v>0.5530354907239845</v>
      </c>
      <c r="I2437" s="2">
        <f t="shared" si="338"/>
        <v>35.609971183992315</v>
      </c>
    </row>
    <row r="2438" spans="1:9" ht="13.5" x14ac:dyDescent="0.25">
      <c r="A2438" s="3">
        <f>TITRES_STAT!B2441</f>
        <v>45856</v>
      </c>
      <c r="B2438" s="5">
        <f>TITRES_STAT!D2441</f>
        <v>2.68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1.3271771504955465E-2</v>
      </c>
      <c r="G2438" s="2">
        <f t="shared" si="341"/>
        <v>2.399804664901569E-2</v>
      </c>
      <c r="H2438" s="2">
        <f t="shared" si="337"/>
        <v>0.5530354907239845</v>
      </c>
      <c r="I2438" s="2">
        <f t="shared" si="338"/>
        <v>35.609971183992315</v>
      </c>
    </row>
    <row r="2439" spans="1:9" ht="13.5" x14ac:dyDescent="0.25">
      <c r="A2439" s="3">
        <f>TITRES_STAT!B2442</f>
        <v>45859</v>
      </c>
      <c r="B2439" s="5">
        <f>TITRES_STAT!D2442</f>
        <v>2.71</v>
      </c>
      <c r="C2439" s="2">
        <f t="shared" si="342"/>
        <v>2.9999999999999805E-2</v>
      </c>
      <c r="D2439" s="2">
        <f t="shared" si="343"/>
        <v>2.9999999999999805E-2</v>
      </c>
      <c r="E2439" s="2">
        <f t="shared" si="344"/>
        <v>0</v>
      </c>
      <c r="F2439" s="2">
        <f t="shared" si="341"/>
        <v>1.4466644968887204E-2</v>
      </c>
      <c r="G2439" s="2">
        <f t="shared" si="341"/>
        <v>2.2283900459800284E-2</v>
      </c>
      <c r="H2439" s="2">
        <f t="shared" si="337"/>
        <v>0.64919716344024903</v>
      </c>
      <c r="I2439" s="2">
        <f t="shared" si="338"/>
        <v>39.364436092408404</v>
      </c>
    </row>
    <row r="2440" spans="1:9" ht="13.5" x14ac:dyDescent="0.25">
      <c r="A2440" s="3">
        <f>TITRES_STAT!B2443</f>
        <v>45860</v>
      </c>
      <c r="B2440" s="5">
        <f>TITRES_STAT!D2443</f>
        <v>2.71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1.343331318539526E-2</v>
      </c>
      <c r="G2440" s="2">
        <f t="shared" si="341"/>
        <v>2.0692193284100265E-2</v>
      </c>
      <c r="H2440" s="2">
        <f t="shared" si="337"/>
        <v>0.64919716344024891</v>
      </c>
      <c r="I2440" s="2">
        <f t="shared" si="338"/>
        <v>39.364436092408404</v>
      </c>
    </row>
    <row r="2441" spans="1:9" ht="13.5" x14ac:dyDescent="0.25">
      <c r="A2441" s="3">
        <f>TITRES_STAT!B2444</f>
        <v>45861</v>
      </c>
      <c r="B2441" s="5">
        <f>TITRES_STAT!D2444</f>
        <v>2.71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1.2473790815009886E-2</v>
      </c>
      <c r="G2441" s="2">
        <f t="shared" si="341"/>
        <v>1.9214179478093101E-2</v>
      </c>
      <c r="H2441" s="2">
        <f t="shared" si="337"/>
        <v>0.64919716344024903</v>
      </c>
      <c r="I2441" s="2">
        <f t="shared" si="338"/>
        <v>39.364436092408404</v>
      </c>
    </row>
    <row r="2442" spans="1:9" ht="13.5" x14ac:dyDescent="0.25">
      <c r="A2442" s="3">
        <f>TITRES_STAT!B2445</f>
        <v>45862</v>
      </c>
      <c r="B2442" s="5">
        <f>TITRES_STAT!D2445</f>
        <v>2.7</v>
      </c>
      <c r="C2442" s="2">
        <f t="shared" si="342"/>
        <v>-9.9999999999997868E-3</v>
      </c>
      <c r="D2442" s="2">
        <f t="shared" si="343"/>
        <v>0</v>
      </c>
      <c r="E2442" s="2">
        <f t="shared" si="344"/>
        <v>9.9999999999997868E-3</v>
      </c>
      <c r="F2442" s="2">
        <f t="shared" si="341"/>
        <v>1.1582805756794894E-2</v>
      </c>
      <c r="G2442" s="2">
        <f t="shared" si="341"/>
        <v>1.8556023801086435E-2</v>
      </c>
      <c r="H2442" s="2">
        <f t="shared" si="337"/>
        <v>0.62420731299755794</v>
      </c>
      <c r="I2442" s="2">
        <f t="shared" si="338"/>
        <v>38.431504894873996</v>
      </c>
    </row>
    <row r="2443" spans="1:9" ht="13.5" x14ac:dyDescent="0.25">
      <c r="A2443" s="3">
        <f>TITRES_STAT!B2446</f>
        <v>45866</v>
      </c>
      <c r="B2443" s="5">
        <f>TITRES_STAT!D2446</f>
        <v>2.7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1.07554624884524E-2</v>
      </c>
      <c r="G2443" s="2">
        <f t="shared" si="341"/>
        <v>1.723059352958026E-2</v>
      </c>
      <c r="H2443" s="2">
        <f t="shared" si="337"/>
        <v>0.62420731299755783</v>
      </c>
      <c r="I2443" s="2">
        <f t="shared" si="338"/>
        <v>38.431504894873996</v>
      </c>
    </row>
    <row r="2444" spans="1:9" ht="13.5" x14ac:dyDescent="0.25">
      <c r="A2444" s="3">
        <f>TITRES_STAT!B2447</f>
        <v>45867</v>
      </c>
      <c r="B2444" s="5">
        <f>TITRES_STAT!D2447</f>
        <v>2.7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9.9872151678486575E-3</v>
      </c>
      <c r="G2444" s="2">
        <f t="shared" si="341"/>
        <v>1.5999836848895957E-2</v>
      </c>
      <c r="H2444" s="2">
        <f t="shared" si="337"/>
        <v>0.62420731299755783</v>
      </c>
      <c r="I2444" s="2">
        <f t="shared" si="338"/>
        <v>38.431504894873996</v>
      </c>
    </row>
    <row r="2445" spans="1:9" ht="13.5" x14ac:dyDescent="0.25">
      <c r="A2445" s="3">
        <f>TITRES_STAT!B2448</f>
        <v>45868</v>
      </c>
      <c r="B2445" s="5">
        <f>TITRES_STAT!D2448</f>
        <v>2.68</v>
      </c>
      <c r="C2445" s="2">
        <f t="shared" si="342"/>
        <v>-2.0000000000000018E-2</v>
      </c>
      <c r="D2445" s="2">
        <f t="shared" si="343"/>
        <v>0</v>
      </c>
      <c r="E2445" s="2">
        <f t="shared" si="344"/>
        <v>2.0000000000000018E-2</v>
      </c>
      <c r="F2445" s="2">
        <f t="shared" ref="F2445:G2460" si="345">((F2444*13)+D2445)/14</f>
        <v>9.2738426558594683E-3</v>
      </c>
      <c r="G2445" s="2">
        <f t="shared" si="345"/>
        <v>1.6285562788260533E-2</v>
      </c>
      <c r="H2445" s="2">
        <f t="shared" si="337"/>
        <v>0.56945177617960663</v>
      </c>
      <c r="I2445" s="2">
        <f t="shared" si="338"/>
        <v>36.28348349547754</v>
      </c>
    </row>
    <row r="2446" spans="1:9" ht="13.5" x14ac:dyDescent="0.25">
      <c r="A2446" s="3">
        <f>TITRES_STAT!B2449</f>
        <v>45869</v>
      </c>
      <c r="B2446" s="5">
        <f>TITRES_STAT!D2449</f>
        <v>2.68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8.6114253232980782E-3</v>
      </c>
      <c r="G2446" s="2">
        <f t="shared" si="345"/>
        <v>1.512230830338478E-2</v>
      </c>
      <c r="H2446" s="2">
        <f t="shared" si="337"/>
        <v>0.56945177617960674</v>
      </c>
      <c r="I2446" s="2">
        <f t="shared" si="338"/>
        <v>36.28348349547754</v>
      </c>
    </row>
    <row r="2447" spans="1:9" ht="13.5" x14ac:dyDescent="0.25">
      <c r="A2447" s="3">
        <f>TITRES_STAT!B2450</f>
        <v>45870</v>
      </c>
      <c r="B2447" s="5">
        <f>TITRES_STAT!D2450</f>
        <v>2.8</v>
      </c>
      <c r="C2447" s="2">
        <f t="shared" si="342"/>
        <v>0.11999999999999966</v>
      </c>
      <c r="D2447" s="2">
        <f t="shared" si="343"/>
        <v>0.11999999999999966</v>
      </c>
      <c r="E2447" s="2">
        <f t="shared" si="344"/>
        <v>0</v>
      </c>
      <c r="F2447" s="2">
        <f t="shared" si="345"/>
        <v>1.656775208591962E-2</v>
      </c>
      <c r="G2447" s="2">
        <f t="shared" si="345"/>
        <v>1.4042143424571581E-2</v>
      </c>
      <c r="H2447" s="2">
        <f t="shared" si="337"/>
        <v>1.1798591984845144</v>
      </c>
      <c r="I2447" s="2">
        <f t="shared" si="338"/>
        <v>54.125477430137614</v>
      </c>
    </row>
    <row r="2448" spans="1:9" ht="13.5" x14ac:dyDescent="0.25">
      <c r="A2448" s="3">
        <f>TITRES_STAT!B2451</f>
        <v>45873</v>
      </c>
      <c r="B2448" s="5">
        <f>TITRES_STAT!D2451</f>
        <v>2.8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1.5384341222639647E-2</v>
      </c>
      <c r="G2448" s="2">
        <f t="shared" si="345"/>
        <v>1.3039133179959325E-2</v>
      </c>
      <c r="H2448" s="2">
        <f t="shared" si="337"/>
        <v>1.1798591984845144</v>
      </c>
      <c r="I2448" s="2">
        <f t="shared" si="338"/>
        <v>54.125477430137614</v>
      </c>
    </row>
    <row r="2449" spans="1:9" ht="13.5" x14ac:dyDescent="0.25">
      <c r="A2449" s="3">
        <f>TITRES_STAT!B2452</f>
        <v>45874</v>
      </c>
      <c r="B2449" s="5">
        <f>TITRES_STAT!D2452</f>
        <v>2.8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1.4285459706736817E-2</v>
      </c>
      <c r="G2449" s="2">
        <f t="shared" si="345"/>
        <v>1.2107766524247944E-2</v>
      </c>
      <c r="H2449" s="2">
        <f t="shared" ref="H2449:H2508" si="346">F2449/G2449</f>
        <v>1.1798591984845146</v>
      </c>
      <c r="I2449" s="2">
        <f t="shared" ref="I2449:I2508" si="347">IF(G2449=0,100,100-(100/(1+H2449)))</f>
        <v>54.125477430137614</v>
      </c>
    </row>
    <row r="2450" spans="1:9" ht="13.5" x14ac:dyDescent="0.25">
      <c r="A2450" s="3">
        <f>TITRES_STAT!B2453</f>
        <v>45875</v>
      </c>
      <c r="B2450" s="5">
        <f>TITRES_STAT!D2453</f>
        <v>2.8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1.3265069727684186E-2</v>
      </c>
      <c r="G2450" s="2">
        <f t="shared" si="345"/>
        <v>1.1242926058230235E-2</v>
      </c>
      <c r="H2450" s="2">
        <f t="shared" si="346"/>
        <v>1.1798591984845144</v>
      </c>
      <c r="I2450" s="2">
        <f t="shared" si="347"/>
        <v>54.125477430137614</v>
      </c>
    </row>
    <row r="2451" spans="1:9" ht="13.5" x14ac:dyDescent="0.25">
      <c r="A2451" s="3">
        <f>TITRES_STAT!B2454</f>
        <v>45876</v>
      </c>
      <c r="B2451" s="5">
        <f>TITRES_STAT!D2454</f>
        <v>2.8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1.2317564747135315E-2</v>
      </c>
      <c r="G2451" s="2">
        <f t="shared" si="345"/>
        <v>1.0439859911213791E-2</v>
      </c>
      <c r="H2451" s="2">
        <f t="shared" si="346"/>
        <v>1.1798591984845141</v>
      </c>
      <c r="I2451" s="2">
        <f t="shared" si="347"/>
        <v>54.1254774301376</v>
      </c>
    </row>
    <row r="2452" spans="1:9" ht="13.5" x14ac:dyDescent="0.25">
      <c r="A2452" s="3">
        <f>TITRES_STAT!B2455</f>
        <v>45877</v>
      </c>
      <c r="B2452" s="5">
        <f>TITRES_STAT!D2455</f>
        <v>2.8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1.1437738693768506E-2</v>
      </c>
      <c r="G2452" s="2">
        <f t="shared" si="345"/>
        <v>9.6941556318413773E-3</v>
      </c>
      <c r="H2452" s="2">
        <f t="shared" si="346"/>
        <v>1.1798591984845141</v>
      </c>
      <c r="I2452" s="2">
        <f t="shared" si="347"/>
        <v>54.1254774301376</v>
      </c>
    </row>
    <row r="2453" spans="1:9" ht="13.5" x14ac:dyDescent="0.25">
      <c r="A2453" s="3">
        <f>TITRES_STAT!B2456</f>
        <v>45880</v>
      </c>
      <c r="B2453" s="5">
        <f>TITRES_STAT!D2456</f>
        <v>2.8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1.0620757358499325E-2</v>
      </c>
      <c r="G2453" s="2">
        <f t="shared" si="345"/>
        <v>9.0017159438527082E-3</v>
      </c>
      <c r="H2453" s="2">
        <f t="shared" si="346"/>
        <v>1.1798591984845139</v>
      </c>
      <c r="I2453" s="2">
        <f t="shared" si="347"/>
        <v>54.125477430137593</v>
      </c>
    </row>
    <row r="2454" spans="1:9" ht="13.5" x14ac:dyDescent="0.25">
      <c r="A2454" s="3">
        <f>TITRES_STAT!B2457</f>
        <v>45881</v>
      </c>
      <c r="B2454" s="5">
        <f>TITRES_STAT!D2457</f>
        <v>2.8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9.8621318328922323E-3</v>
      </c>
      <c r="G2454" s="2">
        <f t="shared" si="345"/>
        <v>8.3587362335775153E-3</v>
      </c>
      <c r="H2454" s="2">
        <f t="shared" si="346"/>
        <v>1.1798591984845139</v>
      </c>
      <c r="I2454" s="2">
        <f t="shared" si="347"/>
        <v>54.125477430137593</v>
      </c>
    </row>
    <row r="2455" spans="1:9" ht="13.5" x14ac:dyDescent="0.25">
      <c r="A2455" s="3">
        <f>TITRES_STAT!B2458</f>
        <v>45883</v>
      </c>
      <c r="B2455" s="5">
        <f>TITRES_STAT!D2458</f>
        <v>2.8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9.157693844828502E-3</v>
      </c>
      <c r="G2455" s="2">
        <f t="shared" si="345"/>
        <v>7.7616836454648354E-3</v>
      </c>
      <c r="H2455" s="2">
        <f t="shared" si="346"/>
        <v>1.1798591984845141</v>
      </c>
      <c r="I2455" s="2">
        <f t="shared" si="347"/>
        <v>54.1254774301376</v>
      </c>
    </row>
    <row r="2456" spans="1:9" ht="13.5" x14ac:dyDescent="0.25">
      <c r="A2456" s="3">
        <f>TITRES_STAT!B2459</f>
        <v>45884</v>
      </c>
      <c r="B2456" s="5">
        <f>TITRES_STAT!D2459</f>
        <v>2.8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8.5035728559121806E-3</v>
      </c>
      <c r="G2456" s="2">
        <f t="shared" si="345"/>
        <v>7.2072776707887759E-3</v>
      </c>
      <c r="H2456" s="2">
        <f t="shared" si="346"/>
        <v>1.1798591984845141</v>
      </c>
      <c r="I2456" s="2">
        <f t="shared" si="347"/>
        <v>54.1254774301376</v>
      </c>
    </row>
    <row r="2457" spans="1:9" ht="13.5" x14ac:dyDescent="0.25">
      <c r="A2457" s="3">
        <f>TITRES_STAT!B2460</f>
        <v>45887</v>
      </c>
      <c r="B2457" s="5">
        <f>TITRES_STAT!D2460</f>
        <v>2.8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7.8961747947755966E-3</v>
      </c>
      <c r="G2457" s="2">
        <f t="shared" si="345"/>
        <v>6.6924721228752921E-3</v>
      </c>
      <c r="H2457" s="2">
        <f t="shared" si="346"/>
        <v>1.1798591984845141</v>
      </c>
      <c r="I2457" s="2">
        <f t="shared" si="347"/>
        <v>54.1254774301376</v>
      </c>
    </row>
    <row r="2458" spans="1:9" ht="13.5" x14ac:dyDescent="0.25">
      <c r="A2458" s="3">
        <f>TITRES_STAT!B2461</f>
        <v>45888</v>
      </c>
      <c r="B2458" s="5">
        <f>TITRES_STAT!D2461</f>
        <v>2.8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7.3321623094344821E-3</v>
      </c>
      <c r="G2458" s="2">
        <f t="shared" si="345"/>
        <v>6.2144383998127706E-3</v>
      </c>
      <c r="H2458" s="2">
        <f t="shared" si="346"/>
        <v>1.1798591984845141</v>
      </c>
      <c r="I2458" s="2">
        <f t="shared" si="347"/>
        <v>54.1254774301376</v>
      </c>
    </row>
    <row r="2459" spans="1:9" ht="13.5" x14ac:dyDescent="0.25">
      <c r="A2459" s="3">
        <f>TITRES_STAT!B2462</f>
        <v>45889</v>
      </c>
      <c r="B2459" s="5">
        <f>TITRES_STAT!D2462</f>
        <v>2.8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6.8084364301891622E-3</v>
      </c>
      <c r="G2459" s="2">
        <f t="shared" si="345"/>
        <v>5.7705499426832872E-3</v>
      </c>
      <c r="H2459" s="2">
        <f t="shared" si="346"/>
        <v>1.1798591984845141</v>
      </c>
      <c r="I2459" s="2">
        <f t="shared" si="347"/>
        <v>54.1254774301376</v>
      </c>
    </row>
    <row r="2460" spans="1:9" ht="13.5" x14ac:dyDescent="0.25">
      <c r="A2460" s="3">
        <f>TITRES_STAT!B2463</f>
        <v>45890</v>
      </c>
      <c r="B2460" s="5">
        <f>TITRES_STAT!D2463</f>
        <v>2.8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6.322119542318508E-3</v>
      </c>
      <c r="G2460" s="2">
        <f t="shared" si="345"/>
        <v>5.3583678039201953E-3</v>
      </c>
      <c r="H2460" s="2">
        <f t="shared" si="346"/>
        <v>1.1798591984845141</v>
      </c>
      <c r="I2460" s="2">
        <f t="shared" si="347"/>
        <v>54.1254774301376</v>
      </c>
    </row>
    <row r="2461" spans="1:9" ht="13.5" x14ac:dyDescent="0.25">
      <c r="A2461" s="3">
        <f>TITRES_STAT!B2464</f>
        <v>45891</v>
      </c>
      <c r="B2461" s="5">
        <f>TITRES_STAT!D2464</f>
        <v>2.8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5.8705395750100432E-3</v>
      </c>
      <c r="G2461" s="2">
        <f t="shared" si="348"/>
        <v>4.9756272464973241E-3</v>
      </c>
      <c r="H2461" s="2">
        <f t="shared" si="346"/>
        <v>1.1798591984845141</v>
      </c>
      <c r="I2461" s="2">
        <f t="shared" si="347"/>
        <v>54.1254774301376</v>
      </c>
    </row>
    <row r="2462" spans="1:9" ht="13.5" x14ac:dyDescent="0.25">
      <c r="A2462" s="3">
        <f>TITRES_STAT!B2465</f>
        <v>45894</v>
      </c>
      <c r="B2462" s="5">
        <f>TITRES_STAT!D2465</f>
        <v>2.92</v>
      </c>
      <c r="C2462" s="2">
        <f t="shared" si="342"/>
        <v>0.12000000000000011</v>
      </c>
      <c r="D2462" s="2">
        <f t="shared" si="343"/>
        <v>0.12000000000000011</v>
      </c>
      <c r="E2462" s="2">
        <f t="shared" si="344"/>
        <v>0</v>
      </c>
      <c r="F2462" s="2">
        <f t="shared" si="348"/>
        <v>1.4022643891080763E-2</v>
      </c>
      <c r="G2462" s="2">
        <f t="shared" si="348"/>
        <v>4.6202253003189437E-3</v>
      </c>
      <c r="H2462" s="2">
        <f t="shared" si="346"/>
        <v>3.0350562969543393</v>
      </c>
      <c r="I2462" s="2">
        <f t="shared" si="347"/>
        <v>75.217198313817818</v>
      </c>
    </row>
    <row r="2463" spans="1:9" ht="13.5" x14ac:dyDescent="0.25">
      <c r="A2463" s="3">
        <f>TITRES_STAT!B2466</f>
        <v>45895</v>
      </c>
      <c r="B2463" s="5">
        <f>TITRES_STAT!D2466</f>
        <v>2.92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1.302102647028928E-2</v>
      </c>
      <c r="G2463" s="2">
        <f t="shared" si="348"/>
        <v>4.2902092074390188E-3</v>
      </c>
      <c r="H2463" s="2">
        <f t="shared" si="346"/>
        <v>3.0350562969543393</v>
      </c>
      <c r="I2463" s="2">
        <f t="shared" si="347"/>
        <v>75.217198313817818</v>
      </c>
    </row>
    <row r="2464" spans="1:9" ht="13.5" x14ac:dyDescent="0.25">
      <c r="A2464" s="3">
        <f>TITRES_STAT!B2467</f>
        <v>45896</v>
      </c>
      <c r="B2464" s="5">
        <f>TITRES_STAT!D2467</f>
        <v>2.92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1.2090953150982903E-2</v>
      </c>
      <c r="G2464" s="2">
        <f t="shared" si="348"/>
        <v>3.9837656926219461E-3</v>
      </c>
      <c r="H2464" s="2">
        <f t="shared" si="346"/>
        <v>3.0350562969543393</v>
      </c>
      <c r="I2464" s="2">
        <f t="shared" si="347"/>
        <v>75.217198313817818</v>
      </c>
    </row>
    <row r="2465" spans="1:9" ht="13.5" x14ac:dyDescent="0.25">
      <c r="A2465" s="3">
        <f>TITRES_STAT!B2468</f>
        <v>45897</v>
      </c>
      <c r="B2465" s="5">
        <f>TITRES_STAT!D2468</f>
        <v>2.92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1.1227313640198411E-2</v>
      </c>
      <c r="G2465" s="2">
        <f t="shared" si="348"/>
        <v>3.6992110002918069E-3</v>
      </c>
      <c r="H2465" s="2">
        <f t="shared" si="346"/>
        <v>3.0350562969543398</v>
      </c>
      <c r="I2465" s="2">
        <f t="shared" si="347"/>
        <v>75.217198313817818</v>
      </c>
    </row>
    <row r="2466" spans="1:9" ht="13.5" x14ac:dyDescent="0.25">
      <c r="A2466" s="3">
        <f>TITRES_STAT!B2469</f>
        <v>45898</v>
      </c>
      <c r="B2466" s="5">
        <f>TITRES_STAT!D2469</f>
        <v>3.05</v>
      </c>
      <c r="C2466" s="2">
        <f t="shared" si="342"/>
        <v>0.12999999999999989</v>
      </c>
      <c r="D2466" s="2">
        <f t="shared" si="343"/>
        <v>0.12999999999999989</v>
      </c>
      <c r="E2466" s="2">
        <f t="shared" si="344"/>
        <v>0</v>
      </c>
      <c r="F2466" s="2">
        <f t="shared" si="348"/>
        <v>1.9711076951612803E-2</v>
      </c>
      <c r="G2466" s="2">
        <f t="shared" si="348"/>
        <v>3.4349816431281065E-3</v>
      </c>
      <c r="H2466" s="2">
        <f t="shared" si="346"/>
        <v>5.7383354554589934</v>
      </c>
      <c r="I2466" s="2">
        <f t="shared" si="347"/>
        <v>85.159539672518676</v>
      </c>
    </row>
    <row r="2467" spans="1:9" ht="13.5" x14ac:dyDescent="0.25">
      <c r="A2467" s="3">
        <f>TITRES_STAT!B2470</f>
        <v>45901</v>
      </c>
      <c r="B2467" s="5">
        <f>TITRES_STAT!D2470</f>
        <v>3.05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1.8303142883640461E-2</v>
      </c>
      <c r="G2467" s="2">
        <f t="shared" si="348"/>
        <v>3.1896258114760992E-3</v>
      </c>
      <c r="H2467" s="2">
        <f t="shared" si="346"/>
        <v>5.7383354554589925</v>
      </c>
      <c r="I2467" s="2">
        <f t="shared" si="347"/>
        <v>85.159539672518676</v>
      </c>
    </row>
    <row r="2468" spans="1:9" ht="13.5" x14ac:dyDescent="0.25">
      <c r="A2468" s="3">
        <f>TITRES_STAT!B2471</f>
        <v>45902</v>
      </c>
      <c r="B2468" s="5">
        <f>TITRES_STAT!D2471</f>
        <v>3.05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1.6995775534809E-2</v>
      </c>
      <c r="G2468" s="2">
        <f t="shared" si="348"/>
        <v>2.9617953963706639E-3</v>
      </c>
      <c r="H2468" s="2">
        <f t="shared" si="346"/>
        <v>5.7383354554589925</v>
      </c>
      <c r="I2468" s="2">
        <f t="shared" si="347"/>
        <v>85.159539672518676</v>
      </c>
    </row>
    <row r="2469" spans="1:9" ht="13.5" x14ac:dyDescent="0.25">
      <c r="A2469" s="3">
        <f>TITRES_STAT!B2472</f>
        <v>45903</v>
      </c>
      <c r="B2469" s="5">
        <f>TITRES_STAT!D2472</f>
        <v>3.05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1.578179156803693E-2</v>
      </c>
      <c r="G2469" s="2">
        <f t="shared" si="348"/>
        <v>2.750238582344188E-3</v>
      </c>
      <c r="H2469" s="2">
        <f t="shared" si="346"/>
        <v>5.7383354554589925</v>
      </c>
      <c r="I2469" s="2">
        <f t="shared" si="347"/>
        <v>85.159539672518676</v>
      </c>
    </row>
    <row r="2470" spans="1:9" ht="13.5" x14ac:dyDescent="0.25">
      <c r="A2470" s="3">
        <f>TITRES_STAT!B2473</f>
        <v>45905</v>
      </c>
      <c r="B2470" s="5">
        <f>TITRES_STAT!D2473</f>
        <v>3.05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1.4654520741748578E-2</v>
      </c>
      <c r="G2470" s="2">
        <f t="shared" si="348"/>
        <v>2.5537929693196029E-3</v>
      </c>
      <c r="H2470" s="2">
        <f t="shared" si="346"/>
        <v>5.7383354554589934</v>
      </c>
      <c r="I2470" s="2">
        <f t="shared" si="347"/>
        <v>85.159539672518676</v>
      </c>
    </row>
    <row r="2471" spans="1:9" ht="13.5" x14ac:dyDescent="0.25">
      <c r="A2471" s="3">
        <f>TITRES_STAT!B2474</f>
        <v>45908</v>
      </c>
      <c r="B2471" s="5">
        <f>TITRES_STAT!D2474</f>
        <v>3.05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1.3607769260195109E-2</v>
      </c>
      <c r="G2471" s="2">
        <f t="shared" si="348"/>
        <v>2.3713791857967741E-3</v>
      </c>
      <c r="H2471" s="2">
        <f t="shared" si="346"/>
        <v>5.7383354554589934</v>
      </c>
      <c r="I2471" s="2">
        <f t="shared" si="347"/>
        <v>85.159539672518676</v>
      </c>
    </row>
    <row r="2472" spans="1:9" ht="13.5" x14ac:dyDescent="0.25">
      <c r="A2472" s="3">
        <f>TITRES_STAT!B2475</f>
        <v>45909</v>
      </c>
      <c r="B2472" s="5">
        <f>TITRES_STAT!D2475</f>
        <v>3.05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1.2635785741609744E-2</v>
      </c>
      <c r="G2472" s="2">
        <f t="shared" si="348"/>
        <v>2.2019949582398617E-3</v>
      </c>
      <c r="H2472" s="2">
        <f t="shared" si="346"/>
        <v>5.7383354554589934</v>
      </c>
      <c r="I2472" s="2">
        <f t="shared" si="347"/>
        <v>85.159539672518676</v>
      </c>
    </row>
    <row r="2473" spans="1:9" ht="13.5" x14ac:dyDescent="0.25">
      <c r="A2473" s="3">
        <f>TITRES_STAT!B2476</f>
        <v>45910</v>
      </c>
      <c r="B2473" s="5">
        <f>TITRES_STAT!D2476</f>
        <v>3.05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1.1733229617209047E-2</v>
      </c>
      <c r="G2473" s="2">
        <f t="shared" si="348"/>
        <v>2.0447096040798717E-3</v>
      </c>
      <c r="H2473" s="2">
        <f t="shared" si="346"/>
        <v>5.7383354554589925</v>
      </c>
      <c r="I2473" s="2">
        <f t="shared" si="347"/>
        <v>85.159539672518676</v>
      </c>
    </row>
    <row r="2474" spans="1:9" ht="13.5" x14ac:dyDescent="0.25">
      <c r="A2474" s="3">
        <f>TITRES_STAT!B2477</f>
        <v>45911</v>
      </c>
      <c r="B2474" s="5">
        <f>TITRES_STAT!D2477</f>
        <v>3.05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1.0895141787408401E-2</v>
      </c>
      <c r="G2474" s="2">
        <f t="shared" si="348"/>
        <v>1.8986589180741665E-3</v>
      </c>
      <c r="H2474" s="2">
        <f t="shared" si="346"/>
        <v>5.7383354554589934</v>
      </c>
      <c r="I2474" s="2">
        <f t="shared" si="347"/>
        <v>85.159539672518676</v>
      </c>
    </row>
    <row r="2475" spans="1:9" ht="13.5" x14ac:dyDescent="0.25">
      <c r="A2475" s="3">
        <f>TITRES_STAT!B2478</f>
        <v>45912</v>
      </c>
      <c r="B2475" s="5">
        <f>TITRES_STAT!D2478</f>
        <v>3.05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1.0116917374022085E-2</v>
      </c>
      <c r="G2475" s="2">
        <f t="shared" si="348"/>
        <v>1.7630404239260117E-3</v>
      </c>
      <c r="H2475" s="2">
        <f t="shared" si="346"/>
        <v>5.7383354554589925</v>
      </c>
      <c r="I2475" s="2">
        <f t="shared" si="347"/>
        <v>85.159539672518676</v>
      </c>
    </row>
    <row r="2476" spans="1:9" ht="13.5" x14ac:dyDescent="0.25">
      <c r="A2476" s="3">
        <f>TITRES_STAT!B2479</f>
        <v>45915</v>
      </c>
      <c r="B2476" s="5">
        <f>TITRES_STAT!D2479</f>
        <v>3.18</v>
      </c>
      <c r="C2476" s="2">
        <f t="shared" si="342"/>
        <v>0.13000000000000034</v>
      </c>
      <c r="D2476" s="2">
        <f t="shared" si="343"/>
        <v>0.13000000000000034</v>
      </c>
      <c r="E2476" s="2">
        <f t="shared" si="344"/>
        <v>0</v>
      </c>
      <c r="F2476" s="2">
        <f t="shared" si="348"/>
        <v>1.8679994704449105E-2</v>
      </c>
      <c r="G2476" s="2">
        <f t="shared" si="348"/>
        <v>1.6371089650741538E-3</v>
      </c>
      <c r="H2476" s="2">
        <f t="shared" si="346"/>
        <v>11.410355146154235</v>
      </c>
      <c r="I2476" s="2">
        <f t="shared" si="347"/>
        <v>91.942212868018657</v>
      </c>
    </row>
    <row r="2477" spans="1:9" ht="13.5" x14ac:dyDescent="0.25">
      <c r="A2477" s="3">
        <f>TITRES_STAT!B2480</f>
        <v>45916</v>
      </c>
      <c r="B2477" s="5">
        <f>TITRES_STAT!D2480</f>
        <v>3.25</v>
      </c>
      <c r="C2477" s="2">
        <f t="shared" si="342"/>
        <v>6.999999999999984E-2</v>
      </c>
      <c r="D2477" s="2">
        <f t="shared" si="343"/>
        <v>6.999999999999984E-2</v>
      </c>
      <c r="E2477" s="2">
        <f t="shared" si="344"/>
        <v>0</v>
      </c>
      <c r="F2477" s="2">
        <f t="shared" ref="F2477:G2492" si="349">((F2476*13)+D2477)/14</f>
        <v>2.2345709368417014E-2</v>
      </c>
      <c r="G2477" s="2">
        <f t="shared" si="349"/>
        <v>1.5201726104259999E-3</v>
      </c>
      <c r="H2477" s="2">
        <f t="shared" si="346"/>
        <v>14.699455321823651</v>
      </c>
      <c r="I2477" s="2">
        <f t="shared" si="347"/>
        <v>93.630352266999282</v>
      </c>
    </row>
    <row r="2478" spans="1:9" ht="13.5" x14ac:dyDescent="0.25">
      <c r="A2478" s="3">
        <f>TITRES_STAT!B2481</f>
        <v>45917</v>
      </c>
      <c r="B2478" s="5">
        <f>TITRES_STAT!D2481</f>
        <v>3.25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2.0749587270672942E-2</v>
      </c>
      <c r="G2478" s="2">
        <f t="shared" si="349"/>
        <v>1.4115888525384286E-3</v>
      </c>
      <c r="H2478" s="2">
        <f t="shared" si="346"/>
        <v>14.699455321823649</v>
      </c>
      <c r="I2478" s="2">
        <f t="shared" si="347"/>
        <v>93.630352266999282</v>
      </c>
    </row>
    <row r="2479" spans="1:9" ht="13.5" x14ac:dyDescent="0.25">
      <c r="A2479" s="3">
        <f>TITRES_STAT!B2482</f>
        <v>45918</v>
      </c>
      <c r="B2479" s="5">
        <f>TITRES_STAT!D2482</f>
        <v>3.25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1.9267473894196304E-2</v>
      </c>
      <c r="G2479" s="2">
        <f t="shared" si="349"/>
        <v>1.3107610773571124E-3</v>
      </c>
      <c r="H2479" s="2">
        <f t="shared" si="346"/>
        <v>14.699455321823647</v>
      </c>
      <c r="I2479" s="2">
        <f t="shared" si="347"/>
        <v>93.630352266999282</v>
      </c>
    </row>
    <row r="2480" spans="1:9" ht="13.5" x14ac:dyDescent="0.25">
      <c r="A2480" s="3">
        <f>TITRES_STAT!B2483</f>
        <v>45919</v>
      </c>
      <c r="B2480" s="5">
        <f>TITRES_STAT!D2483</f>
        <v>3.25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1.7891225758896567E-2</v>
      </c>
      <c r="G2480" s="2">
        <f t="shared" si="349"/>
        <v>1.2171352861173187E-3</v>
      </c>
      <c r="H2480" s="2">
        <f t="shared" si="346"/>
        <v>14.699455321823647</v>
      </c>
      <c r="I2480" s="2">
        <f t="shared" si="347"/>
        <v>93.630352266999282</v>
      </c>
    </row>
    <row r="2481" spans="1:9" ht="13.5" x14ac:dyDescent="0.25">
      <c r="A2481" s="3">
        <f>TITRES_STAT!B2484</f>
        <v>45922</v>
      </c>
      <c r="B2481" s="5">
        <f>TITRES_STAT!D2484</f>
        <v>3.13</v>
      </c>
      <c r="C2481" s="2">
        <f t="shared" si="342"/>
        <v>-0.12000000000000011</v>
      </c>
      <c r="D2481" s="2">
        <f t="shared" si="343"/>
        <v>0</v>
      </c>
      <c r="E2481" s="2">
        <f t="shared" si="344"/>
        <v>0.12000000000000011</v>
      </c>
      <c r="F2481" s="2">
        <f t="shared" si="349"/>
        <v>1.6613281061832526E-2</v>
      </c>
      <c r="G2481" s="2">
        <f t="shared" si="349"/>
        <v>9.7016256228232324E-3</v>
      </c>
      <c r="H2481" s="2">
        <f t="shared" si="346"/>
        <v>1.7124224029784774</v>
      </c>
      <c r="I2481" s="2">
        <f t="shared" si="347"/>
        <v>63.132585879621388</v>
      </c>
    </row>
    <row r="2482" spans="1:9" ht="13.5" x14ac:dyDescent="0.25">
      <c r="A2482" s="3">
        <f>TITRES_STAT!B2485</f>
        <v>45923</v>
      </c>
      <c r="B2482" s="5">
        <f>TITRES_STAT!D2485</f>
        <v>3.13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1.5426618128844488E-2</v>
      </c>
      <c r="G2482" s="2">
        <f t="shared" si="349"/>
        <v>9.0086523640501449E-3</v>
      </c>
      <c r="H2482" s="2">
        <f t="shared" si="346"/>
        <v>1.7124224029784771</v>
      </c>
      <c r="I2482" s="2">
        <f t="shared" si="347"/>
        <v>63.132585879621388</v>
      </c>
    </row>
    <row r="2483" spans="1:9" ht="13.5" x14ac:dyDescent="0.25">
      <c r="A2483" s="3">
        <f>TITRES_STAT!B2486</f>
        <v>45924</v>
      </c>
      <c r="B2483" s="5">
        <f>TITRES_STAT!D2486</f>
        <v>3.13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1.4324716833927026E-2</v>
      </c>
      <c r="G2483" s="2">
        <f t="shared" si="349"/>
        <v>8.3651771951894199E-3</v>
      </c>
      <c r="H2483" s="2">
        <f t="shared" si="346"/>
        <v>1.7124224029784774</v>
      </c>
      <c r="I2483" s="2">
        <f t="shared" si="347"/>
        <v>63.132585879621388</v>
      </c>
    </row>
    <row r="2484" spans="1:9" ht="13.5" x14ac:dyDescent="0.25">
      <c r="A2484" s="3">
        <f>TITRES_STAT!B2487</f>
        <v>45925</v>
      </c>
      <c r="B2484" s="5">
        <f>TITRES_STAT!D2487</f>
        <v>3.13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1.330152277436081E-2</v>
      </c>
      <c r="G2484" s="2">
        <f t="shared" si="349"/>
        <v>7.767664538390175E-3</v>
      </c>
      <c r="H2484" s="2">
        <f t="shared" si="346"/>
        <v>1.7124224029784776</v>
      </c>
      <c r="I2484" s="2">
        <f t="shared" si="347"/>
        <v>63.132585879621388</v>
      </c>
    </row>
    <row r="2485" spans="1:9" ht="13.5" x14ac:dyDescent="0.25">
      <c r="A2485" s="3">
        <f>TITRES_STAT!B2488</f>
        <v>45926</v>
      </c>
      <c r="B2485" s="5">
        <f>TITRES_STAT!D2488</f>
        <v>3.13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1.2351414004763609E-2</v>
      </c>
      <c r="G2485" s="2">
        <f t="shared" si="349"/>
        <v>7.2128313570765917E-3</v>
      </c>
      <c r="H2485" s="2">
        <f t="shared" si="346"/>
        <v>1.7124224029784774</v>
      </c>
      <c r="I2485" s="2">
        <f t="shared" si="347"/>
        <v>63.132585879621388</v>
      </c>
    </row>
    <row r="2486" spans="1:9" ht="13.5" x14ac:dyDescent="0.25">
      <c r="A2486" s="3">
        <f>TITRES_STAT!B2489</f>
        <v>45929</v>
      </c>
      <c r="B2486" s="5">
        <f>TITRES_STAT!D2489</f>
        <v>3.27</v>
      </c>
      <c r="C2486" s="2">
        <f t="shared" si="342"/>
        <v>0.14000000000000012</v>
      </c>
      <c r="D2486" s="2">
        <f t="shared" si="343"/>
        <v>0.14000000000000012</v>
      </c>
      <c r="E2486" s="2">
        <f t="shared" si="344"/>
        <v>0</v>
      </c>
      <c r="F2486" s="2">
        <f t="shared" si="349"/>
        <v>2.1469170147280503E-2</v>
      </c>
      <c r="G2486" s="2">
        <f t="shared" si="349"/>
        <v>6.6976291172854063E-3</v>
      </c>
      <c r="H2486" s="2">
        <f t="shared" si="346"/>
        <v>3.2054880572398878</v>
      </c>
      <c r="I2486" s="2">
        <f t="shared" si="347"/>
        <v>76.221547026427373</v>
      </c>
    </row>
    <row r="2487" spans="1:9" ht="13.5" x14ac:dyDescent="0.25">
      <c r="A2487" s="3">
        <f>TITRES_STAT!B2490</f>
        <v>45930</v>
      </c>
      <c r="B2487" s="5">
        <f>TITRES_STAT!D2490</f>
        <v>3.41</v>
      </c>
      <c r="C2487" s="2">
        <f t="shared" si="342"/>
        <v>0.14000000000000012</v>
      </c>
      <c r="D2487" s="2">
        <f t="shared" si="343"/>
        <v>0.14000000000000012</v>
      </c>
      <c r="E2487" s="2">
        <f t="shared" si="344"/>
        <v>0</v>
      </c>
      <c r="F2487" s="2">
        <f t="shared" si="349"/>
        <v>2.9935657993903332E-2</v>
      </c>
      <c r="G2487" s="2">
        <f t="shared" si="349"/>
        <v>6.219227037479306E-3</v>
      </c>
      <c r="H2487" s="2">
        <f t="shared" si="346"/>
        <v>4.8134049156752532</v>
      </c>
      <c r="I2487" s="2">
        <f t="shared" si="347"/>
        <v>82.798376949391539</v>
      </c>
    </row>
    <row r="2488" spans="1:9" ht="13.5" x14ac:dyDescent="0.25">
      <c r="A2488" s="3">
        <f>TITRES_STAT!B2491</f>
        <v>45931</v>
      </c>
      <c r="B2488" s="5">
        <f>TITRES_STAT!D2491</f>
        <v>3.56</v>
      </c>
      <c r="C2488" s="2">
        <f t="shared" si="342"/>
        <v>0.14999999999999991</v>
      </c>
      <c r="D2488" s="2">
        <f t="shared" si="343"/>
        <v>0.14999999999999991</v>
      </c>
      <c r="E2488" s="2">
        <f t="shared" si="344"/>
        <v>0</v>
      </c>
      <c r="F2488" s="2">
        <f t="shared" si="349"/>
        <v>3.8511682422910233E-2</v>
      </c>
      <c r="G2488" s="2">
        <f t="shared" si="349"/>
        <v>5.7749965348022131E-3</v>
      </c>
      <c r="H2488" s="2">
        <f t="shared" si="346"/>
        <v>6.6686935984852873</v>
      </c>
      <c r="I2488" s="2">
        <f t="shared" si="347"/>
        <v>86.959969293889657</v>
      </c>
    </row>
    <row r="2489" spans="1:9" ht="13.5" x14ac:dyDescent="0.25">
      <c r="A2489" s="3">
        <f>TITRES_STAT!B2492</f>
        <v>45932</v>
      </c>
      <c r="B2489" s="5">
        <f>TITRES_STAT!D2492</f>
        <v>3.7</v>
      </c>
      <c r="C2489" s="2">
        <f t="shared" si="342"/>
        <v>0.14000000000000012</v>
      </c>
      <c r="D2489" s="2">
        <f t="shared" si="343"/>
        <v>0.14000000000000012</v>
      </c>
      <c r="E2489" s="2">
        <f t="shared" si="344"/>
        <v>0</v>
      </c>
      <c r="F2489" s="2">
        <f t="shared" si="349"/>
        <v>4.5760847964130942E-2</v>
      </c>
      <c r="G2489" s="2">
        <f t="shared" si="349"/>
        <v>5.3624967823163406E-3</v>
      </c>
      <c r="H2489" s="2">
        <f t="shared" si="346"/>
        <v>8.5334965822328108</v>
      </c>
      <c r="I2489" s="2">
        <f t="shared" si="347"/>
        <v>89.510669129900776</v>
      </c>
    </row>
    <row r="2490" spans="1:9" ht="13.5" x14ac:dyDescent="0.25">
      <c r="A2490" s="3">
        <f>TITRES_STAT!B2493</f>
        <v>45933</v>
      </c>
      <c r="B2490" s="5">
        <f>TITRES_STAT!D2493</f>
        <v>3.54</v>
      </c>
      <c r="C2490" s="2">
        <f t="shared" si="342"/>
        <v>-0.16000000000000014</v>
      </c>
      <c r="D2490" s="2">
        <f t="shared" si="343"/>
        <v>0</v>
      </c>
      <c r="E2490" s="2">
        <f t="shared" si="344"/>
        <v>0.16000000000000014</v>
      </c>
      <c r="F2490" s="2">
        <f t="shared" si="349"/>
        <v>4.2492215966693017E-2</v>
      </c>
      <c r="G2490" s="2">
        <f t="shared" si="349"/>
        <v>1.6408032726436612E-2</v>
      </c>
      <c r="H2490" s="2">
        <f t="shared" si="346"/>
        <v>2.5897203324216673</v>
      </c>
      <c r="I2490" s="2">
        <f t="shared" si="347"/>
        <v>72.142676660123314</v>
      </c>
    </row>
    <row r="2491" spans="1:9" ht="13.5" x14ac:dyDescent="0.25">
      <c r="A2491" s="3">
        <f>TITRES_STAT!B2494</f>
        <v>45936</v>
      </c>
      <c r="B2491" s="5">
        <f>TITRES_STAT!D2494</f>
        <v>3.39</v>
      </c>
      <c r="C2491" s="2">
        <f t="shared" si="342"/>
        <v>-0.14999999999999991</v>
      </c>
      <c r="D2491" s="2">
        <f t="shared" si="343"/>
        <v>0</v>
      </c>
      <c r="E2491" s="2">
        <f t="shared" si="344"/>
        <v>0.14999999999999991</v>
      </c>
      <c r="F2491" s="2">
        <f t="shared" si="349"/>
        <v>3.9457057683357798E-2</v>
      </c>
      <c r="G2491" s="2">
        <f t="shared" si="349"/>
        <v>2.5950316103119705E-2</v>
      </c>
      <c r="H2491" s="2">
        <f t="shared" si="346"/>
        <v>1.520484664871359</v>
      </c>
      <c r="I2491" s="2">
        <f t="shared" si="347"/>
        <v>60.325090886794257</v>
      </c>
    </row>
    <row r="2492" spans="1:9" ht="13.5" x14ac:dyDescent="0.25">
      <c r="A2492" s="3">
        <f>TITRES_STAT!B2495</f>
        <v>45937</v>
      </c>
      <c r="B2492" s="5">
        <f>TITRES_STAT!D2495</f>
        <v>3.36</v>
      </c>
      <c r="C2492" s="2">
        <f t="shared" si="342"/>
        <v>-3.0000000000000249E-2</v>
      </c>
      <c r="D2492" s="2">
        <f t="shared" si="343"/>
        <v>0</v>
      </c>
      <c r="E2492" s="2">
        <f t="shared" si="344"/>
        <v>3.0000000000000249E-2</v>
      </c>
      <c r="F2492" s="2">
        <f t="shared" si="349"/>
        <v>3.6638696420260811E-2</v>
      </c>
      <c r="G2492" s="2">
        <f t="shared" si="349"/>
        <v>2.6239579238611171E-2</v>
      </c>
      <c r="H2492" s="2">
        <f t="shared" si="346"/>
        <v>1.3963141743655509</v>
      </c>
      <c r="I2492" s="2">
        <f t="shared" si="347"/>
        <v>58.269244880431401</v>
      </c>
    </row>
    <row r="2493" spans="1:9" ht="13.5" x14ac:dyDescent="0.25">
      <c r="A2493" s="3">
        <f>TITRES_STAT!B2496</f>
        <v>45938</v>
      </c>
      <c r="B2493" s="5">
        <f>TITRES_STAT!D2496</f>
        <v>3.36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3.4021646675956467E-2</v>
      </c>
      <c r="G2493" s="2">
        <f t="shared" si="350"/>
        <v>2.4365323578710376E-2</v>
      </c>
      <c r="H2493" s="2">
        <f t="shared" si="346"/>
        <v>1.3963141743655509</v>
      </c>
      <c r="I2493" s="2">
        <f t="shared" si="347"/>
        <v>58.269244880431401</v>
      </c>
    </row>
    <row r="2494" spans="1:9" ht="13.5" x14ac:dyDescent="0.25">
      <c r="A2494" s="3">
        <f>TITRES_STAT!B2497</f>
        <v>45939</v>
      </c>
      <c r="B2494" s="5">
        <f>TITRES_STAT!D2497</f>
        <v>3.36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3.1591529056245286E-2</v>
      </c>
      <c r="G2494" s="2">
        <f t="shared" si="350"/>
        <v>2.2624943323088207E-2</v>
      </c>
      <c r="H2494" s="2">
        <f t="shared" si="346"/>
        <v>1.3963141743655505</v>
      </c>
      <c r="I2494" s="2">
        <f t="shared" si="347"/>
        <v>58.269244880431401</v>
      </c>
    </row>
    <row r="2495" spans="1:9" ht="13.5" x14ac:dyDescent="0.25">
      <c r="A2495" s="3">
        <f>TITRES_STAT!B2498</f>
        <v>45940</v>
      </c>
      <c r="B2495" s="5">
        <f>TITRES_STAT!D2498</f>
        <v>3.36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2.9334991266513479E-2</v>
      </c>
      <c r="G2495" s="2">
        <f t="shared" si="350"/>
        <v>2.1008875942867621E-2</v>
      </c>
      <c r="H2495" s="2">
        <f t="shared" si="346"/>
        <v>1.3963141743655505</v>
      </c>
      <c r="I2495" s="2">
        <f t="shared" si="347"/>
        <v>58.269244880431401</v>
      </c>
    </row>
    <row r="2496" spans="1:9" ht="13.5" x14ac:dyDescent="0.25">
      <c r="A2496" s="3">
        <f>TITRES_STAT!B2499</f>
        <v>45943</v>
      </c>
      <c r="B2496" s="5">
        <f>TITRES_STAT!D2499</f>
        <v>3.21</v>
      </c>
      <c r="C2496" s="2">
        <f t="shared" si="342"/>
        <v>-0.14999999999999991</v>
      </c>
      <c r="D2496" s="2">
        <f t="shared" si="343"/>
        <v>0</v>
      </c>
      <c r="E2496" s="2">
        <f t="shared" si="344"/>
        <v>0.14999999999999991</v>
      </c>
      <c r="F2496" s="2">
        <f t="shared" si="350"/>
        <v>2.7239634747476805E-2</v>
      </c>
      <c r="G2496" s="2">
        <f t="shared" si="350"/>
        <v>3.0222527661234212E-2</v>
      </c>
      <c r="H2496" s="2">
        <f t="shared" si="346"/>
        <v>0.9013023348942617</v>
      </c>
      <c r="I2496" s="2">
        <f t="shared" si="347"/>
        <v>47.404472100666013</v>
      </c>
    </row>
    <row r="2497" spans="1:9" ht="13.5" x14ac:dyDescent="0.25">
      <c r="A2497" s="3">
        <f>TITRES_STAT!B2500</f>
        <v>45944</v>
      </c>
      <c r="B2497" s="5">
        <f>TITRES_STAT!D2500</f>
        <v>3.1</v>
      </c>
      <c r="C2497" s="2">
        <f t="shared" si="342"/>
        <v>-0.10999999999999988</v>
      </c>
      <c r="D2497" s="2">
        <f t="shared" si="343"/>
        <v>0</v>
      </c>
      <c r="E2497" s="2">
        <f t="shared" si="344"/>
        <v>0.10999999999999988</v>
      </c>
      <c r="F2497" s="2">
        <f t="shared" si="350"/>
        <v>2.5293946551228463E-2</v>
      </c>
      <c r="G2497" s="2">
        <f t="shared" si="350"/>
        <v>3.592091854257462E-2</v>
      </c>
      <c r="H2497" s="2">
        <f t="shared" si="346"/>
        <v>0.70415645193619614</v>
      </c>
      <c r="I2497" s="2">
        <f t="shared" si="347"/>
        <v>41.319941671796691</v>
      </c>
    </row>
    <row r="2498" spans="1:9" ht="13.5" x14ac:dyDescent="0.25">
      <c r="A2498" s="3">
        <f>TITRES_STAT!B2501</f>
        <v>45946</v>
      </c>
      <c r="B2498" s="5">
        <f>TITRES_STAT!D2501</f>
        <v>2.97</v>
      </c>
      <c r="C2498" s="2">
        <f t="shared" si="342"/>
        <v>-0.12999999999999989</v>
      </c>
      <c r="D2498" s="2">
        <f t="shared" si="343"/>
        <v>0</v>
      </c>
      <c r="E2498" s="2">
        <f t="shared" si="344"/>
        <v>0.12999999999999989</v>
      </c>
      <c r="F2498" s="2">
        <f t="shared" si="350"/>
        <v>2.3487236083283573E-2</v>
      </c>
      <c r="G2498" s="2">
        <f t="shared" si="350"/>
        <v>4.2640852932390713E-2</v>
      </c>
      <c r="H2498" s="2">
        <f t="shared" si="346"/>
        <v>0.55081534416123912</v>
      </c>
      <c r="I2498" s="2">
        <f t="shared" si="347"/>
        <v>35.517790447137244</v>
      </c>
    </row>
    <row r="2499" spans="1:9" ht="13.5" x14ac:dyDescent="0.25">
      <c r="A2499" s="3">
        <f>TITRES_STAT!B2502</f>
        <v>45947</v>
      </c>
      <c r="B2499" s="5">
        <f>TITRES_STAT!D2502</f>
        <v>2.84</v>
      </c>
      <c r="C2499" s="2">
        <f t="shared" ref="C2499:C2508" si="351">B2499-B2498</f>
        <v>-0.13000000000000034</v>
      </c>
      <c r="D2499" s="2">
        <f t="shared" ref="D2499:D2508" si="352">IF(C2499&gt;0,C2499,0)</f>
        <v>0</v>
      </c>
      <c r="E2499" s="2">
        <f t="shared" ref="E2499:E2508" si="353">IF(C2499&lt;0,-C2499,0)</f>
        <v>0.13000000000000034</v>
      </c>
      <c r="F2499" s="2">
        <f t="shared" si="350"/>
        <v>2.1809576363049032E-2</v>
      </c>
      <c r="G2499" s="2">
        <f t="shared" si="350"/>
        <v>4.888079200864854E-2</v>
      </c>
      <c r="H2499" s="2">
        <f t="shared" si="346"/>
        <v>0.44617886631604164</v>
      </c>
      <c r="I2499" s="2">
        <f t="shared" si="347"/>
        <v>30.852260167003138</v>
      </c>
    </row>
    <row r="2500" spans="1:9" ht="13.5" x14ac:dyDescent="0.25">
      <c r="A2500" s="3">
        <f>TITRES_STAT!B2503</f>
        <v>45950</v>
      </c>
      <c r="B2500" s="5">
        <f>TITRES_STAT!D2503</f>
        <v>2.72</v>
      </c>
      <c r="C2500" s="2">
        <f t="shared" si="351"/>
        <v>-0.11999999999999966</v>
      </c>
      <c r="D2500" s="2">
        <f t="shared" si="352"/>
        <v>0</v>
      </c>
      <c r="E2500" s="2">
        <f t="shared" si="353"/>
        <v>0.11999999999999966</v>
      </c>
      <c r="F2500" s="2">
        <f t="shared" si="350"/>
        <v>2.0251749479974102E-2</v>
      </c>
      <c r="G2500" s="2">
        <f t="shared" si="350"/>
        <v>5.3960735436602188E-2</v>
      </c>
      <c r="H2500" s="2">
        <f t="shared" si="346"/>
        <v>0.37530529033963289</v>
      </c>
      <c r="I2500" s="2">
        <f t="shared" si="347"/>
        <v>27.288871276496792</v>
      </c>
    </row>
    <row r="2501" spans="1:9" ht="13.5" x14ac:dyDescent="0.25">
      <c r="A2501" s="3">
        <f>TITRES_STAT!B2504</f>
        <v>45951</v>
      </c>
      <c r="B2501" s="5">
        <f>TITRES_STAT!D2504</f>
        <v>2.66</v>
      </c>
      <c r="C2501" s="2">
        <f t="shared" si="351"/>
        <v>-6.0000000000000053E-2</v>
      </c>
      <c r="D2501" s="2">
        <f t="shared" si="352"/>
        <v>0</v>
      </c>
      <c r="E2501" s="2">
        <f t="shared" si="353"/>
        <v>6.0000000000000053E-2</v>
      </c>
      <c r="F2501" s="2">
        <f t="shared" si="350"/>
        <v>1.8805195945690238E-2</v>
      </c>
      <c r="G2501" s="2">
        <f t="shared" si="350"/>
        <v>5.4392111476844897E-2</v>
      </c>
      <c r="H2501" s="2">
        <f t="shared" si="346"/>
        <v>0.34573388373966218</v>
      </c>
      <c r="I2501" s="2">
        <f t="shared" si="347"/>
        <v>25.691103413321343</v>
      </c>
    </row>
    <row r="2502" spans="1:9" ht="13.5" x14ac:dyDescent="0.25">
      <c r="A2502" s="3">
        <f>TITRES_STAT!B2505</f>
        <v>45952</v>
      </c>
      <c r="B2502" s="5">
        <f>TITRES_STAT!D2505</f>
        <v>2.66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1.7461967663855223E-2</v>
      </c>
      <c r="G2502" s="2">
        <f t="shared" si="350"/>
        <v>5.0506960657070263E-2</v>
      </c>
      <c r="H2502" s="2">
        <f t="shared" si="346"/>
        <v>0.34573388373966218</v>
      </c>
      <c r="I2502" s="2">
        <f t="shared" si="347"/>
        <v>25.691103413321343</v>
      </c>
    </row>
    <row r="2503" spans="1:9" ht="13.5" x14ac:dyDescent="0.25">
      <c r="A2503" s="3">
        <f>TITRES_STAT!B2506</f>
        <v>45953</v>
      </c>
      <c r="B2503" s="5">
        <f>TITRES_STAT!D2506</f>
        <v>2.5499999999999998</v>
      </c>
      <c r="C2503" s="2">
        <f t="shared" si="351"/>
        <v>-0.11000000000000032</v>
      </c>
      <c r="D2503" s="2">
        <f t="shared" si="352"/>
        <v>0</v>
      </c>
      <c r="E2503" s="2">
        <f t="shared" si="353"/>
        <v>0.11000000000000032</v>
      </c>
      <c r="F2503" s="2">
        <f t="shared" si="350"/>
        <v>1.6214684259294135E-2</v>
      </c>
      <c r="G2503" s="2">
        <f t="shared" si="350"/>
        <v>5.4756463467279547E-2</v>
      </c>
      <c r="H2503" s="2">
        <f t="shared" si="346"/>
        <v>0.29612365796749157</v>
      </c>
      <c r="I2503" s="2">
        <f t="shared" si="347"/>
        <v>22.846867746543268</v>
      </c>
    </row>
    <row r="2504" spans="1:9" ht="13.5" x14ac:dyDescent="0.25">
      <c r="A2504" s="3">
        <f>TITRES_STAT!B2507</f>
        <v>45954</v>
      </c>
      <c r="B2504" s="5">
        <f>TITRES_STAT!D2507</f>
        <v>2.5499999999999998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1.505649252648741E-2</v>
      </c>
      <c r="G2504" s="2">
        <f t="shared" si="350"/>
        <v>5.0845287505331009E-2</v>
      </c>
      <c r="H2504" s="2">
        <f t="shared" si="346"/>
        <v>0.29612365796749152</v>
      </c>
      <c r="I2504" s="2">
        <f t="shared" si="347"/>
        <v>22.846867746543268</v>
      </c>
    </row>
    <row r="2505" spans="1:9" ht="13.5" x14ac:dyDescent="0.25">
      <c r="A2505" s="3">
        <f>TITRES_STAT!B2508</f>
        <v>45957</v>
      </c>
      <c r="B2505" s="5">
        <f>TITRES_STAT!D2508</f>
        <v>2.44</v>
      </c>
      <c r="C2505" s="2">
        <f t="shared" si="351"/>
        <v>-0.10999999999999988</v>
      </c>
      <c r="D2505" s="2">
        <f t="shared" si="352"/>
        <v>0</v>
      </c>
      <c r="E2505" s="2">
        <f t="shared" si="353"/>
        <v>0.10999999999999988</v>
      </c>
      <c r="F2505" s="2">
        <f t="shared" si="350"/>
        <v>1.3981028774595452E-2</v>
      </c>
      <c r="G2505" s="2">
        <f t="shared" si="350"/>
        <v>5.507062411209307E-2</v>
      </c>
      <c r="H2505" s="2">
        <f t="shared" si="346"/>
        <v>0.25387452929783177</v>
      </c>
      <c r="I2505" s="2">
        <f t="shared" si="347"/>
        <v>20.247203636874346</v>
      </c>
    </row>
    <row r="2506" spans="1:9" ht="13.5" x14ac:dyDescent="0.25">
      <c r="A2506" s="3">
        <f>TITRES_STAT!B2509</f>
        <v>45958</v>
      </c>
      <c r="B2506" s="5">
        <f>TITRES_STAT!D2509</f>
        <v>2.44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1.2982383862124348E-2</v>
      </c>
      <c r="G2506" s="2">
        <f t="shared" si="350"/>
        <v>5.1137008104086425E-2</v>
      </c>
      <c r="H2506" s="2">
        <f t="shared" si="346"/>
        <v>0.25387452929783172</v>
      </c>
      <c r="I2506" s="2">
        <f t="shared" si="347"/>
        <v>20.247203636874346</v>
      </c>
    </row>
    <row r="2507" spans="1:9" ht="13.5" x14ac:dyDescent="0.25">
      <c r="A2507" s="3">
        <f>TITRES_STAT!B2510</f>
        <v>45959</v>
      </c>
      <c r="B2507" s="5">
        <f>TITRES_STAT!D2510</f>
        <v>2.34</v>
      </c>
      <c r="C2507" s="2">
        <f t="shared" si="351"/>
        <v>-0.10000000000000009</v>
      </c>
      <c r="D2507" s="2">
        <f t="shared" si="352"/>
        <v>0</v>
      </c>
      <c r="E2507" s="2">
        <f t="shared" si="353"/>
        <v>0.10000000000000009</v>
      </c>
      <c r="F2507" s="2">
        <f t="shared" si="350"/>
        <v>1.2055070729115465E-2</v>
      </c>
      <c r="G2507" s="2">
        <f t="shared" si="350"/>
        <v>5.4627221810937397E-2</v>
      </c>
      <c r="H2507" s="2">
        <f t="shared" si="346"/>
        <v>0.22067881780328455</v>
      </c>
      <c r="I2507" s="2">
        <f t="shared" si="347"/>
        <v>18.078368739158989</v>
      </c>
    </row>
    <row r="2508" spans="1:9" ht="13.5" x14ac:dyDescent="0.25">
      <c r="A2508" s="3">
        <f>TITRES_STAT!B2511</f>
        <v>45960</v>
      </c>
      <c r="B2508" s="5">
        <f>TITRES_STAT!D2511</f>
        <v>2.2400000000000002</v>
      </c>
      <c r="C2508" s="2">
        <f t="shared" si="351"/>
        <v>-9.9999999999999645E-2</v>
      </c>
      <c r="D2508" s="2">
        <f t="shared" si="352"/>
        <v>0</v>
      </c>
      <c r="E2508" s="2">
        <f t="shared" si="353"/>
        <v>9.9999999999999645E-2</v>
      </c>
      <c r="F2508" s="2">
        <f t="shared" si="350"/>
        <v>1.1193994248464361E-2</v>
      </c>
      <c r="G2508" s="2">
        <f t="shared" si="350"/>
        <v>5.7868134538727557E-2</v>
      </c>
      <c r="H2508" s="2">
        <f t="shared" si="346"/>
        <v>0.1934396941890863</v>
      </c>
      <c r="I2508" s="2">
        <f t="shared" si="347"/>
        <v>16.208585580901428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2" workbookViewId="0">
      <selection activeCell="L29" sqref="L29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1.1499999999999999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1.1499999999999999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1.1499999999999999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1.1499999999999999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1.18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1.18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1.18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1.18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1.1499999999999999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1.1499999999999999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1.1499999999999999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1.1499999999999999</v>
      </c>
      <c r="C13" s="2">
        <f>AVERAGE(B2:B13)</f>
        <v>1.1599999999999999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1.1499999999999999</v>
      </c>
      <c r="C14" s="2">
        <f>$C$4*B4+C13*(1-$C$4)</f>
        <v>1.1584615384615384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1.1499999999999999</v>
      </c>
      <c r="C15" s="2">
        <f t="shared" ref="C15:C78" si="0">$C$4*B5+C14*(1-$C$4)</f>
        <v>1.1571597633136095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1.1499999999999999</v>
      </c>
      <c r="C16" s="2">
        <f t="shared" si="0"/>
        <v>1.1606736458807465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1.1499999999999999</v>
      </c>
      <c r="C17" s="2">
        <f t="shared" si="0"/>
        <v>1.1636469311298625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1.1499999999999999</v>
      </c>
      <c r="C18" s="2">
        <f t="shared" si="0"/>
        <v>1.1661627878791143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1.1499999999999999</v>
      </c>
      <c r="C19" s="2">
        <f t="shared" si="0"/>
        <v>1.1682915897438659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1.1499999999999999</v>
      </c>
      <c r="C20" s="2">
        <f t="shared" si="0"/>
        <v>1.1654774990140404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1.1499999999999999</v>
      </c>
      <c r="C21" s="2">
        <f t="shared" si="0"/>
        <v>1.1630963453195726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1.1499999999999999</v>
      </c>
      <c r="C22" s="2">
        <f t="shared" si="0"/>
        <v>1.1610815229627152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1.1499999999999999</v>
      </c>
      <c r="C23" s="2">
        <f t="shared" si="0"/>
        <v>1.1593766732761435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1.1499999999999999</v>
      </c>
      <c r="C24" s="2">
        <f t="shared" si="0"/>
        <v>1.1579341081567367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1.1000000000000001</v>
      </c>
      <c r="C25" s="2">
        <f t="shared" si="0"/>
        <v>1.1567134761326234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1.1000000000000001</v>
      </c>
      <c r="C26" s="2">
        <f t="shared" si="0"/>
        <v>1.1556806336506813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1.1000000000000001</v>
      </c>
      <c r="C27" s="2">
        <f t="shared" si="0"/>
        <v>1.154806690012115</v>
      </c>
      <c r="D27" s="2">
        <f>AVERAGE(B2:B27)</f>
        <v>1.1488461538461534</v>
      </c>
      <c r="E27" s="2">
        <f>C27-D27</f>
        <v>5.9605361659615941E-3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1.1000000000000001</v>
      </c>
      <c r="C28" s="2">
        <f t="shared" si="0"/>
        <v>1.1540671992410203</v>
      </c>
      <c r="D28" s="2">
        <f>$D$4*B28+(1-$D$4)*D27</f>
        <v>1.1452279202279199</v>
      </c>
      <c r="E28" s="2">
        <f t="shared" ref="E28:E91" si="1">C28-D28</f>
        <v>8.8392790131004428E-3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1.1000000000000001</v>
      </c>
      <c r="C29" s="2">
        <f t="shared" si="0"/>
        <v>1.1534414762808634</v>
      </c>
      <c r="D29" s="2">
        <f t="shared" ref="D29:D92" si="2">$D$4*B29+(1-$D$4)*D28</f>
        <v>1.1418777039147405</v>
      </c>
      <c r="E29" s="2">
        <f t="shared" si="1"/>
        <v>1.1563772366122826E-2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1.1000000000000001</v>
      </c>
      <c r="C30" s="2">
        <f t="shared" si="0"/>
        <v>1.1529120183914998</v>
      </c>
      <c r="D30" s="2">
        <f t="shared" si="2"/>
        <v>1.138775651772908</v>
      </c>
      <c r="E30" s="2">
        <f t="shared" si="1"/>
        <v>1.4136366618591856E-2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1.1299999999999999</v>
      </c>
      <c r="C31" s="2">
        <f t="shared" si="0"/>
        <v>1.1524640155620383</v>
      </c>
      <c r="D31" s="2">
        <f t="shared" si="2"/>
        <v>1.1381256034934333</v>
      </c>
      <c r="E31" s="2">
        <f t="shared" si="1"/>
        <v>1.4338412068604978E-2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1.1299999999999999</v>
      </c>
      <c r="C32" s="2">
        <f t="shared" si="0"/>
        <v>1.1520849362448016</v>
      </c>
      <c r="D32" s="2">
        <f t="shared" si="2"/>
        <v>1.1375237069383641</v>
      </c>
      <c r="E32" s="2">
        <f t="shared" si="1"/>
        <v>1.456122930643744E-2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1.1299999999999999</v>
      </c>
      <c r="C33" s="2">
        <f t="shared" si="0"/>
        <v>1.1517641768225244</v>
      </c>
      <c r="D33" s="2">
        <f t="shared" si="2"/>
        <v>1.1369663953133</v>
      </c>
      <c r="E33" s="2">
        <f t="shared" si="1"/>
        <v>1.4797781509224395E-2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1.1299999999999999</v>
      </c>
      <c r="C34" s="2">
        <f t="shared" si="0"/>
        <v>1.1514927650036744</v>
      </c>
      <c r="D34" s="2">
        <f t="shared" si="2"/>
        <v>1.1364503660308332</v>
      </c>
      <c r="E34" s="2">
        <f t="shared" si="1"/>
        <v>1.5042398972841209E-2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1.1299999999999999</v>
      </c>
      <c r="C35" s="2">
        <f t="shared" si="0"/>
        <v>1.1435708011569552</v>
      </c>
      <c r="D35" s="2">
        <f t="shared" si="2"/>
        <v>1.1359725611396603</v>
      </c>
      <c r="E35" s="2">
        <f t="shared" si="1"/>
        <v>7.5982400172949216E-3</v>
      </c>
      <c r="F35" s="2">
        <f>AVERAGE(E27:E35)</f>
        <v>1.1870890670908851E-2</v>
      </c>
      <c r="G35" s="2">
        <f>E35-F35</f>
        <v>-4.2726506536139297E-3</v>
      </c>
      <c r="H35" s="2" t="str">
        <f>IF(G35&lt;0,"Hold","Sell")</f>
        <v>Hold</v>
      </c>
    </row>
    <row r="36" spans="1:8" ht="13.5" x14ac:dyDescent="0.25">
      <c r="A36" s="3">
        <f>TITRES_STAT!B39</f>
        <v>42356</v>
      </c>
      <c r="B36" s="5">
        <f>TITRES_STAT!D39</f>
        <v>1.1299999999999999</v>
      </c>
      <c r="C36" s="2">
        <f t="shared" si="0"/>
        <v>1.136867600978962</v>
      </c>
      <c r="D36" s="2">
        <f t="shared" si="2"/>
        <v>1.1355301492033891</v>
      </c>
      <c r="E36" s="2">
        <f t="shared" si="1"/>
        <v>1.3374517755728732E-3</v>
      </c>
      <c r="F36" s="2">
        <f>(E36*(2/(10)))+((1-(2/10))*F35)</f>
        <v>9.7642028918416574E-3</v>
      </c>
      <c r="G36" s="2">
        <f t="shared" ref="G36:G99" si="3">E36-F36</f>
        <v>-8.4267511162687842E-3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42359</v>
      </c>
      <c r="B37" s="5">
        <f>TITRES_STAT!D40</f>
        <v>1.1399999999999999</v>
      </c>
      <c r="C37" s="2">
        <f t="shared" si="0"/>
        <v>1.131195662366814</v>
      </c>
      <c r="D37" s="2">
        <f t="shared" si="2"/>
        <v>1.1358612492623972</v>
      </c>
      <c r="E37" s="2">
        <f t="shared" si="1"/>
        <v>-4.6655868955831625E-3</v>
      </c>
      <c r="F37" s="2">
        <f t="shared" ref="F37:F100" si="5">(E37*(2/(10)))+((1-(2/10))*F36)</f>
        <v>6.8782449343566931E-3</v>
      </c>
      <c r="G37" s="2">
        <f t="shared" si="3"/>
        <v>-1.1543831829939856E-2</v>
      </c>
      <c r="H37" s="2" t="str">
        <f t="shared" si="4"/>
        <v>Hold</v>
      </c>
    </row>
    <row r="38" spans="1:8" ht="13.5" x14ac:dyDescent="0.25">
      <c r="A38" s="3">
        <f>TITRES_STAT!B41</f>
        <v>42360</v>
      </c>
      <c r="B38" s="5">
        <f>TITRES_STAT!D41</f>
        <v>1.1399999999999999</v>
      </c>
      <c r="C38" s="2">
        <f t="shared" si="0"/>
        <v>1.1263963296949964</v>
      </c>
      <c r="D38" s="2">
        <f t="shared" si="2"/>
        <v>1.1361678233911086</v>
      </c>
      <c r="E38" s="2">
        <f t="shared" si="1"/>
        <v>-9.7714936961121879E-3</v>
      </c>
      <c r="F38" s="2">
        <f t="shared" si="5"/>
        <v>3.5482972082629171E-3</v>
      </c>
      <c r="G38" s="2">
        <f t="shared" si="3"/>
        <v>-1.3319790904375104E-2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5">
        <f>TITRES_STAT!D42</f>
        <v>1.1399999999999999</v>
      </c>
      <c r="C39" s="2">
        <f t="shared" si="0"/>
        <v>1.1223353558957661</v>
      </c>
      <c r="D39" s="2">
        <f t="shared" si="2"/>
        <v>1.1364516883251006</v>
      </c>
      <c r="E39" s="2">
        <f t="shared" si="1"/>
        <v>-1.4116332429334522E-2</v>
      </c>
      <c r="F39" s="2">
        <f t="shared" si="5"/>
        <v>1.5371280743429507E-5</v>
      </c>
      <c r="G39" s="2">
        <f t="shared" si="3"/>
        <v>-1.413170371007795E-2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5">
        <f>TITRES_STAT!D43</f>
        <v>1.1399999999999999</v>
      </c>
      <c r="C40" s="2">
        <f t="shared" si="0"/>
        <v>1.1188991472964174</v>
      </c>
      <c r="D40" s="2">
        <f t="shared" si="2"/>
        <v>1.1367145262269451</v>
      </c>
      <c r="E40" s="2">
        <f t="shared" si="1"/>
        <v>-1.7815378930527759E-2</v>
      </c>
      <c r="F40" s="2">
        <f t="shared" si="5"/>
        <v>-3.5507787615108085E-3</v>
      </c>
      <c r="G40" s="2">
        <f t="shared" si="3"/>
        <v>-1.426460016901695E-2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5">
        <f>TITRES_STAT!D44</f>
        <v>1.1399999999999999</v>
      </c>
      <c r="C41" s="2">
        <f t="shared" si="0"/>
        <v>1.1206069707892763</v>
      </c>
      <c r="D41" s="2">
        <f t="shared" si="2"/>
        <v>1.1369578946545786</v>
      </c>
      <c r="E41" s="2">
        <f t="shared" si="1"/>
        <v>-1.6350923865302347E-2</v>
      </c>
      <c r="F41" s="2">
        <f t="shared" si="5"/>
        <v>-6.1108077822691169E-3</v>
      </c>
      <c r="G41" s="2">
        <f t="shared" si="3"/>
        <v>-1.024011608303323E-2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5">
        <f>TITRES_STAT!D45</f>
        <v>1.1399999999999999</v>
      </c>
      <c r="C42" s="2">
        <f t="shared" si="0"/>
        <v>1.1220520522063107</v>
      </c>
      <c r="D42" s="2">
        <f t="shared" si="2"/>
        <v>1.1371832357912766</v>
      </c>
      <c r="E42" s="2">
        <f t="shared" si="1"/>
        <v>-1.5131183584965902E-2</v>
      </c>
      <c r="F42" s="2">
        <f t="shared" si="5"/>
        <v>-7.9148829428084735E-3</v>
      </c>
      <c r="G42" s="2">
        <f t="shared" si="3"/>
        <v>-7.2163006421574281E-3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5">
        <f>TITRES_STAT!D46</f>
        <v>1.1399999999999999</v>
      </c>
      <c r="C43" s="2">
        <f t="shared" si="0"/>
        <v>1.1232748134053399</v>
      </c>
      <c r="D43" s="2">
        <f t="shared" si="2"/>
        <v>1.1373918849919229</v>
      </c>
      <c r="E43" s="2">
        <f t="shared" si="1"/>
        <v>-1.4117071586583041E-2</v>
      </c>
      <c r="F43" s="2">
        <f t="shared" si="5"/>
        <v>-9.155320671563388E-3</v>
      </c>
      <c r="G43" s="2">
        <f t="shared" si="3"/>
        <v>-4.9617509150196529E-3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1.1399999999999999</v>
      </c>
      <c r="C44" s="2">
        <f t="shared" si="0"/>
        <v>1.124309457496826</v>
      </c>
      <c r="D44" s="2">
        <f t="shared" si="2"/>
        <v>1.1375850786962247</v>
      </c>
      <c r="E44" s="2">
        <f t="shared" si="1"/>
        <v>-1.3275621199398735E-2</v>
      </c>
      <c r="F44" s="2">
        <f t="shared" si="5"/>
        <v>-9.9793807771304567E-3</v>
      </c>
      <c r="G44" s="2">
        <f t="shared" si="3"/>
        <v>-3.2962404222682783E-3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1.1399999999999999</v>
      </c>
      <c r="C45" s="2">
        <f t="shared" si="0"/>
        <v>1.1251849255742374</v>
      </c>
      <c r="D45" s="2">
        <f t="shared" si="2"/>
        <v>1.1377639617557636</v>
      </c>
      <c r="E45" s="2">
        <f t="shared" si="1"/>
        <v>-1.2579036181526115E-2</v>
      </c>
      <c r="F45" s="2">
        <f t="shared" si="5"/>
        <v>-1.0499311858009589E-2</v>
      </c>
      <c r="G45" s="2">
        <f t="shared" si="3"/>
        <v>-2.0797243235165259E-3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1.1399999999999999</v>
      </c>
      <c r="C46" s="2">
        <f t="shared" si="0"/>
        <v>1.125925706255124</v>
      </c>
      <c r="D46" s="2">
        <f t="shared" si="2"/>
        <v>1.1379295942182996</v>
      </c>
      <c r="E46" s="2">
        <f t="shared" si="1"/>
        <v>-1.2003887963175641E-2</v>
      </c>
      <c r="F46" s="2">
        <f t="shared" si="5"/>
        <v>-1.0800227079042801E-2</v>
      </c>
      <c r="G46" s="2">
        <f t="shared" si="3"/>
        <v>-1.2036608841328404E-3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1.1399999999999999</v>
      </c>
      <c r="C47" s="2">
        <f t="shared" si="0"/>
        <v>1.1280909822158742</v>
      </c>
      <c r="D47" s="2">
        <f t="shared" si="2"/>
        <v>1.1380829576095368</v>
      </c>
      <c r="E47" s="2">
        <f t="shared" si="1"/>
        <v>-9.9919753936625888E-3</v>
      </c>
      <c r="F47" s="2">
        <f t="shared" si="5"/>
        <v>-1.0638576741966759E-2</v>
      </c>
      <c r="G47" s="2">
        <f t="shared" si="3"/>
        <v>6.4660134830417035E-4</v>
      </c>
      <c r="H47" s="2" t="str">
        <f t="shared" si="4"/>
        <v>Sell</v>
      </c>
    </row>
    <row r="48" spans="1:8" ht="13.5" x14ac:dyDescent="0.25">
      <c r="A48" s="3">
        <f>TITRES_STAT!B51</f>
        <v>42376</v>
      </c>
      <c r="B48" s="5">
        <f>TITRES_STAT!D51</f>
        <v>1.1399999999999999</v>
      </c>
      <c r="C48" s="2">
        <f t="shared" si="0"/>
        <v>1.1299231387980475</v>
      </c>
      <c r="D48" s="2">
        <f t="shared" si="2"/>
        <v>1.1382249607495711</v>
      </c>
      <c r="E48" s="2">
        <f t="shared" si="1"/>
        <v>-8.3018219515236247E-3</v>
      </c>
      <c r="F48" s="2">
        <f t="shared" si="5"/>
        <v>-1.0171225783878133E-2</v>
      </c>
      <c r="G48" s="2">
        <f t="shared" si="3"/>
        <v>1.8694038323545086E-3</v>
      </c>
      <c r="H48" s="2" t="str">
        <f t="shared" si="4"/>
        <v>Sell</v>
      </c>
    </row>
    <row r="49" spans="1:8" ht="13.5" x14ac:dyDescent="0.25">
      <c r="A49" s="3">
        <f>TITRES_STAT!B52</f>
        <v>42377</v>
      </c>
      <c r="B49" s="5">
        <f>TITRES_STAT!D52</f>
        <v>1.1399999999999999</v>
      </c>
      <c r="C49" s="2">
        <f t="shared" si="0"/>
        <v>1.1314734251368095</v>
      </c>
      <c r="D49" s="2">
        <f t="shared" si="2"/>
        <v>1.1383564451384918</v>
      </c>
      <c r="E49" s="2">
        <f t="shared" si="1"/>
        <v>-6.8830200016822829E-3</v>
      </c>
      <c r="F49" s="2">
        <f t="shared" si="5"/>
        <v>-9.5135846274389639E-3</v>
      </c>
      <c r="G49" s="2">
        <f t="shared" si="3"/>
        <v>2.630564625756681E-3</v>
      </c>
      <c r="H49" s="2" t="str">
        <f t="shared" si="4"/>
        <v>Sell</v>
      </c>
    </row>
    <row r="50" spans="1:8" ht="13.5" x14ac:dyDescent="0.25">
      <c r="A50" s="3">
        <f>TITRES_STAT!B53</f>
        <v>42380</v>
      </c>
      <c r="B50" s="5">
        <f>TITRES_STAT!D53</f>
        <v>1.1399999999999999</v>
      </c>
      <c r="C50" s="2">
        <f t="shared" si="0"/>
        <v>1.1327852058849928</v>
      </c>
      <c r="D50" s="2">
        <f t="shared" si="2"/>
        <v>1.1384781899430481</v>
      </c>
      <c r="E50" s="2">
        <f t="shared" si="1"/>
        <v>-5.6929840580552948E-3</v>
      </c>
      <c r="F50" s="2">
        <f t="shared" si="5"/>
        <v>-8.7494645135622294E-3</v>
      </c>
      <c r="G50" s="2">
        <f t="shared" si="3"/>
        <v>3.0564804555069346E-3</v>
      </c>
      <c r="H50" s="2" t="str">
        <f t="shared" si="4"/>
        <v>Sell</v>
      </c>
    </row>
    <row r="51" spans="1:8" ht="13.5" x14ac:dyDescent="0.25">
      <c r="A51" s="3">
        <f>TITRES_STAT!B54</f>
        <v>42381</v>
      </c>
      <c r="B51" s="5">
        <f>TITRES_STAT!D54</f>
        <v>1.1100000000000001</v>
      </c>
      <c r="C51" s="2">
        <f t="shared" si="0"/>
        <v>1.1338951742103784</v>
      </c>
      <c r="D51" s="2">
        <f t="shared" si="2"/>
        <v>1.1363686943917111</v>
      </c>
      <c r="E51" s="2">
        <f t="shared" si="1"/>
        <v>-2.4735201813326224E-3</v>
      </c>
      <c r="F51" s="2">
        <f t="shared" si="5"/>
        <v>-7.4942756471163084E-3</v>
      </c>
      <c r="G51" s="2">
        <f t="shared" si="3"/>
        <v>5.0207554657836859E-3</v>
      </c>
      <c r="H51" s="2" t="str">
        <f t="shared" si="4"/>
        <v>Sell</v>
      </c>
    </row>
    <row r="52" spans="1:8" ht="13.5" x14ac:dyDescent="0.25">
      <c r="A52" s="3">
        <f>TITRES_STAT!B55</f>
        <v>42382</v>
      </c>
      <c r="B52" s="5">
        <f>TITRES_STAT!D55</f>
        <v>1.1100000000000001</v>
      </c>
      <c r="C52" s="2">
        <f t="shared" si="0"/>
        <v>1.1348343781780126</v>
      </c>
      <c r="D52" s="2">
        <f t="shared" si="2"/>
        <v>1.1344154577701029</v>
      </c>
      <c r="E52" s="2">
        <f t="shared" si="1"/>
        <v>4.1892040790969531E-4</v>
      </c>
      <c r="F52" s="2">
        <f t="shared" si="5"/>
        <v>-5.9116364361111078E-3</v>
      </c>
      <c r="G52" s="2">
        <f t="shared" si="3"/>
        <v>6.3305568440208031E-3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1.1100000000000001</v>
      </c>
      <c r="C53" s="2">
        <f t="shared" si="0"/>
        <v>1.1356290892275491</v>
      </c>
      <c r="D53" s="2">
        <f t="shared" si="2"/>
        <v>1.1326069053426879</v>
      </c>
      <c r="E53" s="2">
        <f t="shared" si="1"/>
        <v>3.0221838848611959E-3</v>
      </c>
      <c r="F53" s="2">
        <f t="shared" si="5"/>
        <v>-4.1248723719166476E-3</v>
      </c>
      <c r="G53" s="2">
        <f t="shared" si="3"/>
        <v>7.1470562567778435E-3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1.1200000000000001</v>
      </c>
      <c r="C54" s="2">
        <f t="shared" si="0"/>
        <v>1.1363015370386955</v>
      </c>
      <c r="D54" s="2">
        <f t="shared" si="2"/>
        <v>1.1316730605024887</v>
      </c>
      <c r="E54" s="2">
        <f t="shared" si="1"/>
        <v>4.6284765362067937E-3</v>
      </c>
      <c r="F54" s="2">
        <f t="shared" si="5"/>
        <v>-2.3742025902919591E-3</v>
      </c>
      <c r="G54" s="2">
        <f t="shared" si="3"/>
        <v>7.0026791264987528E-3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1.1200000000000001</v>
      </c>
      <c r="C55" s="2">
        <f t="shared" si="0"/>
        <v>1.1368705313404346</v>
      </c>
      <c r="D55" s="2">
        <f t="shared" si="2"/>
        <v>1.1308083893541563</v>
      </c>
      <c r="E55" s="2">
        <f t="shared" si="1"/>
        <v>6.0621419862783021E-3</v>
      </c>
      <c r="F55" s="2">
        <f t="shared" si="5"/>
        <v>-6.8693367497790693E-4</v>
      </c>
      <c r="G55" s="2">
        <f t="shared" si="3"/>
        <v>6.7490756612562089E-3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1.1200000000000001</v>
      </c>
      <c r="C56" s="2">
        <f t="shared" si="0"/>
        <v>1.1373519880572909</v>
      </c>
      <c r="D56" s="2">
        <f t="shared" si="2"/>
        <v>1.1300077679205149</v>
      </c>
      <c r="E56" s="2">
        <f t="shared" si="1"/>
        <v>7.3442201367759363E-3</v>
      </c>
      <c r="F56" s="2">
        <f t="shared" si="5"/>
        <v>9.1929708737286178E-4</v>
      </c>
      <c r="G56" s="2">
        <f t="shared" si="3"/>
        <v>6.4249230494030744E-3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5">
        <f>TITRES_STAT!D60</f>
        <v>1.1200000000000001</v>
      </c>
      <c r="C57" s="2">
        <f t="shared" si="0"/>
        <v>1.1377593745100154</v>
      </c>
      <c r="D57" s="2">
        <f t="shared" si="2"/>
        <v>1.1292664517782545</v>
      </c>
      <c r="E57" s="2">
        <f t="shared" si="1"/>
        <v>8.4929227317609435E-3</v>
      </c>
      <c r="F57" s="2">
        <f t="shared" si="5"/>
        <v>2.4340222162504781E-3</v>
      </c>
      <c r="G57" s="2">
        <f t="shared" si="3"/>
        <v>6.0589005155104649E-3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5">
        <f>TITRES_STAT!D61</f>
        <v>1.1200000000000001</v>
      </c>
      <c r="C58" s="2">
        <f t="shared" si="0"/>
        <v>1.1381040861238592</v>
      </c>
      <c r="D58" s="2">
        <f t="shared" si="2"/>
        <v>1.1285800479428281</v>
      </c>
      <c r="E58" s="2">
        <f t="shared" si="1"/>
        <v>9.5240381810310915E-3</v>
      </c>
      <c r="F58" s="2">
        <f t="shared" si="5"/>
        <v>3.8520254092066011E-3</v>
      </c>
      <c r="G58" s="2">
        <f t="shared" si="3"/>
        <v>5.6720127718244903E-3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5">
        <f>TITRES_STAT!D62</f>
        <v>1.1200000000000001</v>
      </c>
      <c r="C59" s="2">
        <f t="shared" si="0"/>
        <v>1.1383957651817269</v>
      </c>
      <c r="D59" s="2">
        <f t="shared" si="2"/>
        <v>1.1279444888359518</v>
      </c>
      <c r="E59" s="2">
        <f t="shared" si="1"/>
        <v>1.045127634577514E-2</v>
      </c>
      <c r="F59" s="2">
        <f t="shared" si="5"/>
        <v>5.1718755965203091E-3</v>
      </c>
      <c r="G59" s="2">
        <f t="shared" si="3"/>
        <v>5.279400749254831E-3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5">
        <f>TITRES_STAT!D63</f>
        <v>1.1200000000000001</v>
      </c>
      <c r="C60" s="2">
        <f t="shared" si="0"/>
        <v>1.1386425705383842</v>
      </c>
      <c r="D60" s="2">
        <f t="shared" si="2"/>
        <v>1.1273560081814369</v>
      </c>
      <c r="E60" s="2">
        <f t="shared" si="1"/>
        <v>1.1286562356947361E-2</v>
      </c>
      <c r="F60" s="2">
        <f t="shared" si="5"/>
        <v>6.3948129486057197E-3</v>
      </c>
      <c r="G60" s="2">
        <f t="shared" si="3"/>
        <v>4.8917494083416408E-3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5">
        <f>TITRES_STAT!D64</f>
        <v>1.1200000000000001</v>
      </c>
      <c r="C61" s="2">
        <f t="shared" si="0"/>
        <v>1.1342360212247868</v>
      </c>
      <c r="D61" s="2">
        <f t="shared" si="2"/>
        <v>1.1268111186865155</v>
      </c>
      <c r="E61" s="2">
        <f t="shared" si="1"/>
        <v>7.4249025382713274E-3</v>
      </c>
      <c r="F61" s="2">
        <f t="shared" si="5"/>
        <v>6.6008308665388418E-3</v>
      </c>
      <c r="G61" s="2">
        <f t="shared" si="3"/>
        <v>8.2407167173248561E-4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5">
        <f>TITRES_STAT!D65</f>
        <v>1.1200000000000001</v>
      </c>
      <c r="C62" s="2">
        <f t="shared" si="0"/>
        <v>1.1305074025748196</v>
      </c>
      <c r="D62" s="2">
        <f t="shared" si="2"/>
        <v>1.1263065913764032</v>
      </c>
      <c r="E62" s="2">
        <f t="shared" si="1"/>
        <v>4.2008111984164209E-3</v>
      </c>
      <c r="F62" s="2">
        <f t="shared" si="5"/>
        <v>6.120826932914358E-3</v>
      </c>
      <c r="G62" s="2">
        <f t="shared" si="3"/>
        <v>-1.920015734497937E-3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1.1200000000000001</v>
      </c>
      <c r="C63" s="2">
        <f t="shared" si="0"/>
        <v>1.127352417563309</v>
      </c>
      <c r="D63" s="2">
        <f t="shared" si="2"/>
        <v>1.1258394364596325</v>
      </c>
      <c r="E63" s="2">
        <f t="shared" si="1"/>
        <v>1.5129811036764806E-3</v>
      </c>
      <c r="F63" s="2">
        <f t="shared" si="5"/>
        <v>5.199257767066783E-3</v>
      </c>
      <c r="G63" s="2">
        <f t="shared" si="3"/>
        <v>-3.6862766633903024E-3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1.1200000000000001</v>
      </c>
      <c r="C64" s="2">
        <f t="shared" si="0"/>
        <v>1.126221276399723</v>
      </c>
      <c r="D64" s="2">
        <f t="shared" si="2"/>
        <v>1.1254068856107708</v>
      </c>
      <c r="E64" s="2">
        <f t="shared" si="1"/>
        <v>8.1439078895217953E-4</v>
      </c>
      <c r="F64" s="2">
        <f t="shared" si="5"/>
        <v>4.3222843714438627E-3</v>
      </c>
      <c r="G64" s="2">
        <f t="shared" si="3"/>
        <v>-3.5078935824916831E-3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1.1200000000000001</v>
      </c>
      <c r="C65" s="2">
        <f t="shared" si="0"/>
        <v>1.1252641569536117</v>
      </c>
      <c r="D65" s="2">
        <f t="shared" si="2"/>
        <v>1.1250063755655284</v>
      </c>
      <c r="E65" s="2">
        <f t="shared" si="1"/>
        <v>2.577813880833002E-4</v>
      </c>
      <c r="F65" s="2">
        <f t="shared" si="5"/>
        <v>3.5093837747717503E-3</v>
      </c>
      <c r="G65" s="2">
        <f t="shared" si="3"/>
        <v>-3.2516023866884501E-3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1.1200000000000001</v>
      </c>
      <c r="C66" s="2">
        <f t="shared" si="0"/>
        <v>1.124454286653056</v>
      </c>
      <c r="D66" s="2">
        <f t="shared" si="2"/>
        <v>1.1246355329310447</v>
      </c>
      <c r="E66" s="2">
        <f t="shared" si="1"/>
        <v>-1.8124627798865589E-4</v>
      </c>
      <c r="F66" s="2">
        <f t="shared" si="5"/>
        <v>2.7712577642196689E-3</v>
      </c>
      <c r="G66" s="2">
        <f t="shared" si="3"/>
        <v>-2.9525040422083248E-3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1.1200000000000001</v>
      </c>
      <c r="C67" s="2">
        <f t="shared" si="0"/>
        <v>1.1237690117833552</v>
      </c>
      <c r="D67" s="2">
        <f t="shared" si="2"/>
        <v>1.1242921601213376</v>
      </c>
      <c r="E67" s="2">
        <f t="shared" si="1"/>
        <v>-5.2314833798239313E-4</v>
      </c>
      <c r="F67" s="2">
        <f t="shared" si="5"/>
        <v>2.1123765437792564E-3</v>
      </c>
      <c r="G67" s="2">
        <f t="shared" si="3"/>
        <v>-2.6355248817616496E-3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1.1200000000000001</v>
      </c>
      <c r="C68" s="2">
        <f t="shared" si="0"/>
        <v>1.1231891638166851</v>
      </c>
      <c r="D68" s="2">
        <f t="shared" si="2"/>
        <v>1.1239742223345719</v>
      </c>
      <c r="E68" s="2">
        <f t="shared" si="1"/>
        <v>-7.8505851788679415E-4</v>
      </c>
      <c r="F68" s="2">
        <f t="shared" si="5"/>
        <v>1.5328895314460464E-3</v>
      </c>
      <c r="G68" s="2">
        <f t="shared" si="3"/>
        <v>-2.3179480493328406E-3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1.17</v>
      </c>
      <c r="C69" s="2">
        <f t="shared" si="0"/>
        <v>1.1226985232295028</v>
      </c>
      <c r="D69" s="2">
        <f t="shared" si="2"/>
        <v>1.1273835391986777</v>
      </c>
      <c r="E69" s="2">
        <f t="shared" si="1"/>
        <v>-4.6850159691749216E-3</v>
      </c>
      <c r="F69" s="2">
        <f t="shared" si="5"/>
        <v>2.8930843132185286E-4</v>
      </c>
      <c r="G69" s="2">
        <f t="shared" si="3"/>
        <v>-4.9743244004967742E-3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1.17</v>
      </c>
      <c r="C70" s="2">
        <f t="shared" si="0"/>
        <v>1.1222833658095792</v>
      </c>
      <c r="D70" s="2">
        <f t="shared" si="2"/>
        <v>1.1305403140728498</v>
      </c>
      <c r="E70" s="2">
        <f t="shared" si="1"/>
        <v>-8.2569482632706137E-3</v>
      </c>
      <c r="F70" s="2">
        <f t="shared" si="5"/>
        <v>-1.4199429075966406E-3</v>
      </c>
      <c r="G70" s="2">
        <f t="shared" si="3"/>
        <v>-6.8370053556739731E-3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1.18</v>
      </c>
      <c r="C71" s="2">
        <f t="shared" si="0"/>
        <v>1.1219320787619516</v>
      </c>
      <c r="D71" s="2">
        <f t="shared" si="2"/>
        <v>1.134203994511898</v>
      </c>
      <c r="E71" s="2">
        <f t="shared" si="1"/>
        <v>-1.227191574994646E-2</v>
      </c>
      <c r="F71" s="2">
        <f t="shared" si="5"/>
        <v>-3.5903374760666048E-3</v>
      </c>
      <c r="G71" s="2">
        <f t="shared" si="3"/>
        <v>-8.6815782738798551E-3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1.18</v>
      </c>
      <c r="C72" s="2">
        <f t="shared" si="0"/>
        <v>1.1216348358754975</v>
      </c>
      <c r="D72" s="2">
        <f t="shared" si="2"/>
        <v>1.1375962912147204</v>
      </c>
      <c r="E72" s="2">
        <f t="shared" si="1"/>
        <v>-1.5961455339222885E-2</v>
      </c>
      <c r="F72" s="2">
        <f t="shared" si="5"/>
        <v>-6.0645610486978613E-3</v>
      </c>
      <c r="G72" s="2">
        <f t="shared" si="3"/>
        <v>-9.896894290525024E-3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1.18</v>
      </c>
      <c r="C73" s="2">
        <f t="shared" si="0"/>
        <v>1.1213833226638825</v>
      </c>
      <c r="D73" s="2">
        <f t="shared" si="2"/>
        <v>1.1407373066802966</v>
      </c>
      <c r="E73" s="2">
        <f t="shared" si="1"/>
        <v>-1.9353984016414083E-2</v>
      </c>
      <c r="F73" s="2">
        <f t="shared" si="5"/>
        <v>-8.7224456422411063E-3</v>
      </c>
      <c r="G73" s="2">
        <f t="shared" si="3"/>
        <v>-1.0631538374172977E-2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1.18</v>
      </c>
      <c r="C74" s="2">
        <f t="shared" si="0"/>
        <v>1.1211705037925159</v>
      </c>
      <c r="D74" s="2">
        <f t="shared" si="2"/>
        <v>1.143645654333608</v>
      </c>
      <c r="E74" s="2">
        <f t="shared" si="1"/>
        <v>-2.2475150541092059E-2</v>
      </c>
      <c r="F74" s="2">
        <f t="shared" si="5"/>
        <v>-1.1472986622011298E-2</v>
      </c>
      <c r="G74" s="2">
        <f t="shared" si="3"/>
        <v>-1.1002163919080762E-2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1.18</v>
      </c>
      <c r="C75" s="2">
        <f t="shared" si="0"/>
        <v>1.1209904262859751</v>
      </c>
      <c r="D75" s="2">
        <f t="shared" si="2"/>
        <v>1.1463385688274148</v>
      </c>
      <c r="E75" s="2">
        <f t="shared" si="1"/>
        <v>-2.5348142541439689E-2</v>
      </c>
      <c r="F75" s="2">
        <f t="shared" si="5"/>
        <v>-1.4248017805896976E-2</v>
      </c>
      <c r="G75" s="2">
        <f t="shared" si="3"/>
        <v>-1.1100124735542713E-2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1.18</v>
      </c>
      <c r="C76" s="2">
        <f t="shared" si="0"/>
        <v>1.1208380530112096</v>
      </c>
      <c r="D76" s="2">
        <f t="shared" si="2"/>
        <v>1.1488320081735321</v>
      </c>
      <c r="E76" s="2">
        <f t="shared" si="1"/>
        <v>-2.7993955162322504E-2</v>
      </c>
      <c r="F76" s="2">
        <f t="shared" si="5"/>
        <v>-1.6997205277182084E-2</v>
      </c>
      <c r="G76" s="2">
        <f t="shared" si="3"/>
        <v>-1.0996749885140419E-2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1.18</v>
      </c>
      <c r="C77" s="2">
        <f t="shared" si="0"/>
        <v>1.120709121778716</v>
      </c>
      <c r="D77" s="2">
        <f t="shared" si="2"/>
        <v>1.1511407483088261</v>
      </c>
      <c r="E77" s="2">
        <f t="shared" si="1"/>
        <v>-3.0431626530110112E-2</v>
      </c>
      <c r="F77" s="2">
        <f t="shared" si="5"/>
        <v>-1.9684089527767692E-2</v>
      </c>
      <c r="G77" s="2">
        <f t="shared" si="3"/>
        <v>-1.0747537002342419E-2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1.17</v>
      </c>
      <c r="C78" s="2">
        <f t="shared" si="0"/>
        <v>1.1206000261204521</v>
      </c>
      <c r="D78" s="2">
        <f t="shared" si="2"/>
        <v>1.1525377299155797</v>
      </c>
      <c r="E78" s="2">
        <f t="shared" si="1"/>
        <v>-3.1937703795127614E-2</v>
      </c>
      <c r="F78" s="2">
        <f t="shared" si="5"/>
        <v>-2.2134812381239679E-2</v>
      </c>
      <c r="G78" s="2">
        <f t="shared" si="3"/>
        <v>-9.8028914138879354E-3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1.17</v>
      </c>
      <c r="C79" s="2">
        <f t="shared" ref="C79:C142" si="6">$C$4*B69+C78*(1-$C$4)</f>
        <v>1.1282000221019211</v>
      </c>
      <c r="D79" s="2">
        <f t="shared" si="2"/>
        <v>1.1538312314033146</v>
      </c>
      <c r="E79" s="2">
        <f t="shared" si="1"/>
        <v>-2.5631209301393509E-2</v>
      </c>
      <c r="F79" s="2">
        <f t="shared" si="5"/>
        <v>-2.2834091765270445E-2</v>
      </c>
      <c r="G79" s="2">
        <f t="shared" si="3"/>
        <v>-2.7971175361230644E-3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1.17</v>
      </c>
      <c r="C80" s="2">
        <f t="shared" si="6"/>
        <v>1.1346307879323947</v>
      </c>
      <c r="D80" s="2">
        <f t="shared" si="2"/>
        <v>1.155028917966032</v>
      </c>
      <c r="E80" s="2">
        <f t="shared" si="1"/>
        <v>-2.0398130033637329E-2</v>
      </c>
      <c r="F80" s="2">
        <f t="shared" si="5"/>
        <v>-2.2346899418943821E-2</v>
      </c>
      <c r="G80" s="2">
        <f t="shared" si="3"/>
        <v>1.9487693853064911E-3</v>
      </c>
      <c r="H80" s="2" t="str">
        <f t="shared" si="4"/>
        <v>Sell</v>
      </c>
    </row>
    <row r="81" spans="1:8" ht="13.5" x14ac:dyDescent="0.25">
      <c r="A81" s="3">
        <f>TITRES_STAT!B84</f>
        <v>42424</v>
      </c>
      <c r="B81" s="5">
        <f>TITRES_STAT!D84</f>
        <v>1.1399999999999999</v>
      </c>
      <c r="C81" s="2">
        <f t="shared" si="6"/>
        <v>1.1416106667120263</v>
      </c>
      <c r="D81" s="2">
        <f t="shared" si="2"/>
        <v>1.153915664783363</v>
      </c>
      <c r="E81" s="2">
        <f t="shared" si="1"/>
        <v>-1.2304998071336781E-2</v>
      </c>
      <c r="F81" s="2">
        <f t="shared" si="5"/>
        <v>-2.0338519149422415E-2</v>
      </c>
      <c r="G81" s="2">
        <f t="shared" si="3"/>
        <v>8.0335210780856335E-3</v>
      </c>
      <c r="H81" s="2" t="str">
        <f t="shared" si="4"/>
        <v>Sell</v>
      </c>
    </row>
    <row r="82" spans="1:8" ht="13.5" x14ac:dyDescent="0.25">
      <c r="A82" s="3">
        <f>TITRES_STAT!B85</f>
        <v>42425</v>
      </c>
      <c r="B82" s="5">
        <f>TITRES_STAT!D85</f>
        <v>1.1399999999999999</v>
      </c>
      <c r="C82" s="2">
        <f t="shared" si="6"/>
        <v>1.1475167179870991</v>
      </c>
      <c r="D82" s="2">
        <f t="shared" si="2"/>
        <v>1.15288487479941</v>
      </c>
      <c r="E82" s="2">
        <f t="shared" si="1"/>
        <v>-5.3681568123109535E-3</v>
      </c>
      <c r="F82" s="2">
        <f t="shared" si="5"/>
        <v>-1.7344446682000123E-2</v>
      </c>
      <c r="G82" s="2">
        <f t="shared" si="3"/>
        <v>1.1976289869689169E-2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1.1399999999999999</v>
      </c>
      <c r="C83" s="2">
        <f t="shared" si="6"/>
        <v>1.152514145989084</v>
      </c>
      <c r="D83" s="2">
        <f t="shared" si="2"/>
        <v>1.1519304396290835</v>
      </c>
      <c r="E83" s="2">
        <f t="shared" si="1"/>
        <v>5.8370636000049103E-4</v>
      </c>
      <c r="F83" s="2">
        <f t="shared" si="5"/>
        <v>-1.3758816073600001E-2</v>
      </c>
      <c r="G83" s="2">
        <f t="shared" si="3"/>
        <v>1.4342522433600492E-2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5">
        <f>TITRES_STAT!D87</f>
        <v>1.1200000000000001</v>
      </c>
      <c r="C84" s="2">
        <f t="shared" si="6"/>
        <v>1.1567427389138403</v>
      </c>
      <c r="D84" s="2">
        <f t="shared" si="2"/>
        <v>1.1495652218787809</v>
      </c>
      <c r="E84" s="2">
        <f t="shared" si="1"/>
        <v>7.177517035059422E-3</v>
      </c>
      <c r="F84" s="2">
        <f t="shared" si="5"/>
        <v>-9.571549451868118E-3</v>
      </c>
      <c r="G84" s="2">
        <f t="shared" si="3"/>
        <v>1.674906648692754E-2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5">
        <f>TITRES_STAT!D88</f>
        <v>1.1200000000000001</v>
      </c>
      <c r="C85" s="2">
        <f t="shared" si="6"/>
        <v>1.1603207790809418</v>
      </c>
      <c r="D85" s="2">
        <f t="shared" si="2"/>
        <v>1.1473752054433155</v>
      </c>
      <c r="E85" s="2">
        <f t="shared" si="1"/>
        <v>1.2945573637626273E-2</v>
      </c>
      <c r="F85" s="2">
        <f t="shared" si="5"/>
        <v>-5.0681248339692394E-3</v>
      </c>
      <c r="G85" s="2">
        <f t="shared" si="3"/>
        <v>1.8013698471595514E-2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5">
        <f>TITRES_STAT!D89</f>
        <v>1.1200000000000001</v>
      </c>
      <c r="C86" s="2">
        <f t="shared" si="6"/>
        <v>1.1633483515300278</v>
      </c>
      <c r="D86" s="2">
        <f t="shared" si="2"/>
        <v>1.1453474124475143</v>
      </c>
      <c r="E86" s="2">
        <f t="shared" si="1"/>
        <v>1.8000939082513545E-2</v>
      </c>
      <c r="F86" s="2">
        <f t="shared" si="5"/>
        <v>-4.5431205067268275E-4</v>
      </c>
      <c r="G86" s="2">
        <f t="shared" si="3"/>
        <v>1.8455251133186228E-2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1.1499999999999999</v>
      </c>
      <c r="C87" s="2">
        <f t="shared" si="6"/>
        <v>1.1659101436023311</v>
      </c>
      <c r="D87" s="2">
        <f t="shared" si="2"/>
        <v>1.1456920485625133</v>
      </c>
      <c r="E87" s="2">
        <f t="shared" si="1"/>
        <v>2.0218095039817863E-2</v>
      </c>
      <c r="F87" s="2">
        <f t="shared" si="5"/>
        <v>3.6801693674254265E-3</v>
      </c>
      <c r="G87" s="2">
        <f t="shared" si="3"/>
        <v>1.6537925672392435E-2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1.1499999999999999</v>
      </c>
      <c r="C88" s="2">
        <f t="shared" si="6"/>
        <v>1.1665393522788956</v>
      </c>
      <c r="D88" s="2">
        <f t="shared" si="2"/>
        <v>1.1460111560764012</v>
      </c>
      <c r="E88" s="2">
        <f t="shared" si="1"/>
        <v>2.0528196202494353E-2</v>
      </c>
      <c r="F88" s="2">
        <f t="shared" si="5"/>
        <v>7.0497747344392125E-3</v>
      </c>
      <c r="G88" s="2">
        <f t="shared" si="3"/>
        <v>1.3478421468055141E-2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1.1499999999999999</v>
      </c>
      <c r="C89" s="2">
        <f t="shared" si="6"/>
        <v>1.1670717596206039</v>
      </c>
      <c r="D89" s="2">
        <f t="shared" si="2"/>
        <v>1.1463066259966679</v>
      </c>
      <c r="E89" s="2">
        <f t="shared" si="1"/>
        <v>2.0765133623936061E-2</v>
      </c>
      <c r="F89" s="2">
        <f t="shared" si="5"/>
        <v>9.7928465123385822E-3</v>
      </c>
      <c r="G89" s="2">
        <f t="shared" si="3"/>
        <v>1.0972287111597478E-2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1.2</v>
      </c>
      <c r="C90" s="2">
        <f t="shared" si="6"/>
        <v>1.1675222581405109</v>
      </c>
      <c r="D90" s="2">
        <f t="shared" si="2"/>
        <v>1.1502839129598776</v>
      </c>
      <c r="E90" s="2">
        <f t="shared" si="1"/>
        <v>1.7238345180633274E-2</v>
      </c>
      <c r="F90" s="2">
        <f t="shared" si="5"/>
        <v>1.1281946245997522E-2</v>
      </c>
      <c r="G90" s="2">
        <f t="shared" si="3"/>
        <v>5.9563989346357524E-3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1.2</v>
      </c>
      <c r="C91" s="2">
        <f t="shared" si="6"/>
        <v>1.1632880645804324</v>
      </c>
      <c r="D91" s="2">
        <f t="shared" si="2"/>
        <v>1.1539665860739607</v>
      </c>
      <c r="E91" s="2">
        <f t="shared" si="1"/>
        <v>9.3214785064716921E-3</v>
      </c>
      <c r="F91" s="2">
        <f t="shared" si="5"/>
        <v>1.0889852698092357E-2</v>
      </c>
      <c r="G91" s="2">
        <f t="shared" si="3"/>
        <v>-1.5683741916206646E-3</v>
      </c>
      <c r="H91" s="2" t="str">
        <f t="shared" si="4"/>
        <v>Hold</v>
      </c>
    </row>
    <row r="92" spans="1:8" ht="13.5" x14ac:dyDescent="0.25">
      <c r="A92" s="3">
        <f>TITRES_STAT!B95</f>
        <v>42439</v>
      </c>
      <c r="B92" s="5">
        <f>TITRES_STAT!D95</f>
        <v>1.25</v>
      </c>
      <c r="C92" s="2">
        <f t="shared" si="6"/>
        <v>1.159705285414212</v>
      </c>
      <c r="D92" s="2">
        <f t="shared" si="2"/>
        <v>1.1610801722907043</v>
      </c>
      <c r="E92" s="2">
        <f t="shared" ref="E92:E155" si="7">C92-D92</f>
        <v>-1.3748868764922317E-3</v>
      </c>
      <c r="F92" s="2">
        <f t="shared" si="5"/>
        <v>8.4369047831754397E-3</v>
      </c>
      <c r="G92" s="2">
        <f t="shared" si="3"/>
        <v>-9.8117916596676714E-3</v>
      </c>
      <c r="H92" s="2" t="str">
        <f t="shared" si="4"/>
        <v>Hold</v>
      </c>
    </row>
    <row r="93" spans="1:8" ht="13.5" x14ac:dyDescent="0.25">
      <c r="A93" s="3">
        <f>TITRES_STAT!B96</f>
        <v>42440</v>
      </c>
      <c r="B93" s="5">
        <f>TITRES_STAT!D96</f>
        <v>1.25</v>
      </c>
      <c r="C93" s="2">
        <f t="shared" si="6"/>
        <v>1.1566737030427947</v>
      </c>
      <c r="D93" s="2">
        <f t="shared" ref="D93:D156" si="8">$D$4*B93+(1-$D$4)*D92</f>
        <v>1.1676668261950964</v>
      </c>
      <c r="E93" s="2">
        <f t="shared" si="7"/>
        <v>-1.099312315230172E-2</v>
      </c>
      <c r="F93" s="2">
        <f t="shared" si="5"/>
        <v>4.5508991960800079E-3</v>
      </c>
      <c r="G93" s="2">
        <f t="shared" si="3"/>
        <v>-1.5544022348381727E-2</v>
      </c>
      <c r="H93" s="2" t="str">
        <f t="shared" si="4"/>
        <v>Hold</v>
      </c>
    </row>
    <row r="94" spans="1:8" ht="13.5" x14ac:dyDescent="0.25">
      <c r="A94" s="3">
        <f>TITRES_STAT!B97</f>
        <v>42443</v>
      </c>
      <c r="B94" s="5">
        <f>TITRES_STAT!D97</f>
        <v>1.25</v>
      </c>
      <c r="C94" s="2">
        <f t="shared" si="6"/>
        <v>1.1510315948823648</v>
      </c>
      <c r="D94" s="2">
        <f t="shared" si="8"/>
        <v>1.1737655798102744</v>
      </c>
      <c r="E94" s="2">
        <f t="shared" si="7"/>
        <v>-2.2733984927909567E-2</v>
      </c>
      <c r="F94" s="2">
        <f t="shared" si="5"/>
        <v>-9.0607762871790709E-4</v>
      </c>
      <c r="G94" s="2">
        <f t="shared" si="3"/>
        <v>-2.1827907299191662E-2</v>
      </c>
      <c r="H94" s="2" t="str">
        <f t="shared" si="4"/>
        <v>Hold</v>
      </c>
    </row>
    <row r="95" spans="1:8" ht="13.5" x14ac:dyDescent="0.25">
      <c r="A95" s="3">
        <f>TITRES_STAT!B98</f>
        <v>42444</v>
      </c>
      <c r="B95" s="5">
        <f>TITRES_STAT!D98</f>
        <v>1.25</v>
      </c>
      <c r="C95" s="2">
        <f t="shared" si="6"/>
        <v>1.1462575033620011</v>
      </c>
      <c r="D95" s="2">
        <f t="shared" si="8"/>
        <v>1.1794125738984023</v>
      </c>
      <c r="E95" s="2">
        <f t="shared" si="7"/>
        <v>-3.315507053640121E-2</v>
      </c>
      <c r="F95" s="2">
        <f t="shared" si="5"/>
        <v>-7.355876210254568E-3</v>
      </c>
      <c r="G95" s="2">
        <f t="shared" si="3"/>
        <v>-2.5799194326146642E-2</v>
      </c>
      <c r="H95" s="2" t="str">
        <f t="shared" si="4"/>
        <v>Hold</v>
      </c>
    </row>
    <row r="96" spans="1:8" ht="13.5" x14ac:dyDescent="0.25">
      <c r="A96" s="3">
        <f>TITRES_STAT!B99</f>
        <v>42445</v>
      </c>
      <c r="B96" s="5">
        <f>TITRES_STAT!D99</f>
        <v>1.25</v>
      </c>
      <c r="C96" s="2">
        <f t="shared" si="6"/>
        <v>1.1422178874601547</v>
      </c>
      <c r="D96" s="2">
        <f t="shared" si="8"/>
        <v>1.1846412721281503</v>
      </c>
      <c r="E96" s="2">
        <f t="shared" si="7"/>
        <v>-4.2423384667995556E-2</v>
      </c>
      <c r="F96" s="2">
        <f t="shared" si="5"/>
        <v>-1.4369377901802767E-2</v>
      </c>
      <c r="G96" s="2">
        <f t="shared" si="3"/>
        <v>-2.8054006766192789E-2</v>
      </c>
      <c r="H96" s="2" t="str">
        <f t="shared" si="4"/>
        <v>Hold</v>
      </c>
    </row>
    <row r="97" spans="1:8" ht="13.5" x14ac:dyDescent="0.25">
      <c r="A97" s="3">
        <f>TITRES_STAT!B100</f>
        <v>42446</v>
      </c>
      <c r="B97" s="5">
        <f>TITRES_STAT!D100</f>
        <v>1.3</v>
      </c>
      <c r="C97" s="2">
        <f t="shared" si="6"/>
        <v>1.1434151355432078</v>
      </c>
      <c r="D97" s="2">
        <f t="shared" si="8"/>
        <v>1.1931863630816206</v>
      </c>
      <c r="E97" s="2">
        <f t="shared" si="7"/>
        <v>-4.9771227538412788E-2</v>
      </c>
      <c r="F97" s="2">
        <f t="shared" si="5"/>
        <v>-2.1449747829124774E-2</v>
      </c>
      <c r="G97" s="2">
        <f t="shared" si="3"/>
        <v>-2.8321479709288014E-2</v>
      </c>
      <c r="H97" s="2" t="str">
        <f t="shared" si="4"/>
        <v>Hold</v>
      </c>
    </row>
    <row r="98" spans="1:8" ht="13.5" x14ac:dyDescent="0.25">
      <c r="A98" s="3">
        <f>TITRES_STAT!B101</f>
        <v>42447</v>
      </c>
      <c r="B98" s="5">
        <f>TITRES_STAT!D101</f>
        <v>1.3</v>
      </c>
      <c r="C98" s="2">
        <f t="shared" si="6"/>
        <v>1.1444281916134835</v>
      </c>
      <c r="D98" s="2">
        <f t="shared" si="8"/>
        <v>1.201098484334834</v>
      </c>
      <c r="E98" s="2">
        <f t="shared" si="7"/>
        <v>-5.667029272135049E-2</v>
      </c>
      <c r="F98" s="2">
        <f t="shared" si="5"/>
        <v>-2.8493856807569919E-2</v>
      </c>
      <c r="G98" s="2">
        <f t="shared" si="3"/>
        <v>-2.8176435913780572E-2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5">
        <f>TITRES_STAT!D102</f>
        <v>1.35</v>
      </c>
      <c r="C99" s="2">
        <f t="shared" si="6"/>
        <v>1.1452853929037168</v>
      </c>
      <c r="D99" s="2">
        <f t="shared" si="8"/>
        <v>1.2121282262359576</v>
      </c>
      <c r="E99" s="2">
        <f t="shared" si="7"/>
        <v>-6.6842833332240836E-2</v>
      </c>
      <c r="F99" s="2">
        <f t="shared" si="5"/>
        <v>-3.6163652112504101E-2</v>
      </c>
      <c r="G99" s="2">
        <f t="shared" si="3"/>
        <v>-3.0679181219736736E-2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1.35</v>
      </c>
      <c r="C100" s="2">
        <f t="shared" si="6"/>
        <v>1.1537030247646833</v>
      </c>
      <c r="D100" s="2">
        <f t="shared" si="8"/>
        <v>1.2223409502184794</v>
      </c>
      <c r="E100" s="2">
        <f t="shared" si="7"/>
        <v>-6.86379254537961E-2</v>
      </c>
      <c r="F100" s="2">
        <f t="shared" si="5"/>
        <v>-4.2658506780762502E-2</v>
      </c>
      <c r="G100" s="2">
        <f t="shared" ref="G100:G163" si="9">E100-F100</f>
        <v>-2.5979418673033598E-2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1.35</v>
      </c>
      <c r="C101" s="2">
        <f t="shared" si="6"/>
        <v>1.1608256363393474</v>
      </c>
      <c r="D101" s="2">
        <f t="shared" si="8"/>
        <v>1.2317971761282218</v>
      </c>
      <c r="E101" s="2">
        <f t="shared" si="7"/>
        <v>-7.0971539788874383E-2</v>
      </c>
      <c r="F101" s="2">
        <f t="shared" ref="F101:F164" si="11">(E101*(2/(10)))+((1-(2/10))*F100)</f>
        <v>-4.832111338238488E-2</v>
      </c>
      <c r="G101" s="2">
        <f t="shared" si="9"/>
        <v>-2.2650426406489503E-2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1.35</v>
      </c>
      <c r="C102" s="2">
        <f t="shared" si="6"/>
        <v>1.1745447692102171</v>
      </c>
      <c r="D102" s="2">
        <f t="shared" si="8"/>
        <v>1.2405529408594647</v>
      </c>
      <c r="E102" s="2">
        <f t="shared" si="7"/>
        <v>-6.6008171649247549E-2</v>
      </c>
      <c r="F102" s="2">
        <f t="shared" si="11"/>
        <v>-5.185852503575742E-2</v>
      </c>
      <c r="G102" s="2">
        <f t="shared" si="9"/>
        <v>-1.4149646613490129E-2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1.35</v>
      </c>
      <c r="C103" s="2">
        <f t="shared" si="6"/>
        <v>1.1861532662547991</v>
      </c>
      <c r="D103" s="2">
        <f t="shared" si="8"/>
        <v>1.2486601304254303</v>
      </c>
      <c r="E103" s="2">
        <f t="shared" si="7"/>
        <v>-6.2506864170631227E-2</v>
      </c>
      <c r="F103" s="2">
        <f t="shared" si="11"/>
        <v>-5.3988192862732182E-2</v>
      </c>
      <c r="G103" s="2">
        <f t="shared" si="9"/>
        <v>-8.518671307899045E-3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1.35</v>
      </c>
      <c r="C104" s="2">
        <f t="shared" si="6"/>
        <v>1.1959758406771377</v>
      </c>
      <c r="D104" s="2">
        <f t="shared" si="8"/>
        <v>1.2561667874309541</v>
      </c>
      <c r="E104" s="2">
        <f t="shared" si="7"/>
        <v>-6.0190946753816421E-2</v>
      </c>
      <c r="F104" s="2">
        <f t="shared" si="11"/>
        <v>-5.5228743640949034E-2</v>
      </c>
      <c r="G104" s="2">
        <f t="shared" si="9"/>
        <v>-4.9622031128673874E-3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1.35</v>
      </c>
      <c r="C105" s="2">
        <f t="shared" si="6"/>
        <v>1.2042872498037318</v>
      </c>
      <c r="D105" s="2">
        <f t="shared" si="8"/>
        <v>1.263117395769402</v>
      </c>
      <c r="E105" s="2">
        <f t="shared" si="7"/>
        <v>-5.8830145965670155E-2</v>
      </c>
      <c r="F105" s="2">
        <f t="shared" si="11"/>
        <v>-5.5949024105893266E-2</v>
      </c>
      <c r="G105" s="2">
        <f t="shared" si="9"/>
        <v>-2.8811218597768889E-3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1.35</v>
      </c>
      <c r="C106" s="2">
        <f t="shared" si="6"/>
        <v>1.2113199806031576</v>
      </c>
      <c r="D106" s="2">
        <f t="shared" si="8"/>
        <v>1.2695531442309278</v>
      </c>
      <c r="E106" s="2">
        <f t="shared" si="7"/>
        <v>-5.8233163627770201E-2</v>
      </c>
      <c r="F106" s="2">
        <f t="shared" si="11"/>
        <v>-5.6405852010268653E-2</v>
      </c>
      <c r="G106" s="2">
        <f t="shared" si="9"/>
        <v>-1.827311617501548E-3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1.35</v>
      </c>
      <c r="C107" s="2">
        <f t="shared" si="6"/>
        <v>1.2249630605103641</v>
      </c>
      <c r="D107" s="2">
        <f t="shared" si="8"/>
        <v>1.2755121705841925</v>
      </c>
      <c r="E107" s="2">
        <f t="shared" si="7"/>
        <v>-5.0549110073828452E-2</v>
      </c>
      <c r="F107" s="2">
        <f t="shared" si="11"/>
        <v>-5.5234503622980616E-2</v>
      </c>
      <c r="G107" s="2">
        <f t="shared" si="9"/>
        <v>4.6853935491521642E-3</v>
      </c>
      <c r="H107" s="2" t="str">
        <f t="shared" si="10"/>
        <v>Sell</v>
      </c>
    </row>
    <row r="108" spans="1:8" ht="13.5" x14ac:dyDescent="0.25">
      <c r="A108" s="3">
        <f>TITRES_STAT!B111</f>
        <v>42461</v>
      </c>
      <c r="B108" s="5">
        <f>TITRES_STAT!D111</f>
        <v>1.35</v>
      </c>
      <c r="C108" s="2">
        <f t="shared" si="6"/>
        <v>1.236507205047231</v>
      </c>
      <c r="D108" s="2">
        <f t="shared" si="8"/>
        <v>1.2810297875779562</v>
      </c>
      <c r="E108" s="2">
        <f t="shared" si="7"/>
        <v>-4.4522582530725163E-2</v>
      </c>
      <c r="F108" s="2">
        <f t="shared" si="11"/>
        <v>-5.3092119404529528E-2</v>
      </c>
      <c r="G108" s="2">
        <f t="shared" si="9"/>
        <v>8.5695368738043648E-3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5">
        <f>TITRES_STAT!D112</f>
        <v>1.28</v>
      </c>
      <c r="C109" s="2">
        <f t="shared" si="6"/>
        <v>1.2539676350399647</v>
      </c>
      <c r="D109" s="2">
        <f t="shared" si="8"/>
        <v>1.2809535070166262</v>
      </c>
      <c r="E109" s="2">
        <f t="shared" si="7"/>
        <v>-2.698587197666158E-2</v>
      </c>
      <c r="F109" s="2">
        <f t="shared" si="11"/>
        <v>-4.7870869918955936E-2</v>
      </c>
      <c r="G109" s="2">
        <f t="shared" si="9"/>
        <v>2.0884997942294356E-2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5">
        <f>TITRES_STAT!D113</f>
        <v>1.22</v>
      </c>
      <c r="C110" s="2">
        <f t="shared" si="6"/>
        <v>1.2687418450338162</v>
      </c>
      <c r="D110" s="2">
        <f t="shared" si="8"/>
        <v>1.2764384324228022</v>
      </c>
      <c r="E110" s="2">
        <f t="shared" si="7"/>
        <v>-7.6965873889860426E-3</v>
      </c>
      <c r="F110" s="2">
        <f t="shared" si="11"/>
        <v>-3.983601341296196E-2</v>
      </c>
      <c r="G110" s="2">
        <f t="shared" si="9"/>
        <v>3.2139426023975917E-2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5">
        <f>TITRES_STAT!D114</f>
        <v>1.1599999999999999</v>
      </c>
      <c r="C111" s="2">
        <f t="shared" si="6"/>
        <v>1.2812430996439983</v>
      </c>
      <c r="D111" s="2">
        <f t="shared" si="8"/>
        <v>1.2678133633544466</v>
      </c>
      <c r="E111" s="2">
        <f t="shared" si="7"/>
        <v>1.3429736289551686E-2</v>
      </c>
      <c r="F111" s="2">
        <f t="shared" si="11"/>
        <v>-2.9182863472459231E-2</v>
      </c>
      <c r="G111" s="2">
        <f t="shared" si="9"/>
        <v>4.2612599762010914E-2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1.1299999999999999</v>
      </c>
      <c r="C112" s="2">
        <f t="shared" si="6"/>
        <v>1.2918210843141522</v>
      </c>
      <c r="D112" s="2">
        <f t="shared" si="8"/>
        <v>1.2576049660689319</v>
      </c>
      <c r="E112" s="2">
        <f t="shared" si="7"/>
        <v>3.4216118245220306E-2</v>
      </c>
      <c r="F112" s="2">
        <f t="shared" si="11"/>
        <v>-1.6503067128923327E-2</v>
      </c>
      <c r="G112" s="2">
        <f t="shared" si="9"/>
        <v>5.0719185374143633E-2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1.1399999999999999</v>
      </c>
      <c r="C113" s="2">
        <f t="shared" si="6"/>
        <v>1.3007716867273595</v>
      </c>
      <c r="D113" s="2">
        <f t="shared" si="8"/>
        <v>1.248893487100863</v>
      </c>
      <c r="E113" s="2">
        <f t="shared" si="7"/>
        <v>5.1878199626496535E-2</v>
      </c>
      <c r="F113" s="2">
        <f t="shared" si="11"/>
        <v>-2.8268137778393529E-3</v>
      </c>
      <c r="G113" s="2">
        <f t="shared" si="9"/>
        <v>5.4705013404335888E-2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1.2</v>
      </c>
      <c r="C114" s="2">
        <f t="shared" si="6"/>
        <v>1.3083452733846888</v>
      </c>
      <c r="D114" s="2">
        <f t="shared" si="8"/>
        <v>1.2452717473156139</v>
      </c>
      <c r="E114" s="2">
        <f t="shared" si="7"/>
        <v>6.3073526069074903E-2</v>
      </c>
      <c r="F114" s="2">
        <f t="shared" si="11"/>
        <v>1.0353254191543499E-2</v>
      </c>
      <c r="G114" s="2">
        <f t="shared" si="9"/>
        <v>5.2720271877531408E-2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1.21</v>
      </c>
      <c r="C115" s="2">
        <f t="shared" si="6"/>
        <v>1.3147536928639674</v>
      </c>
      <c r="D115" s="2">
        <f t="shared" si="8"/>
        <v>1.2426590252922352</v>
      </c>
      <c r="E115" s="2">
        <f t="shared" si="7"/>
        <v>7.2094667571732218E-2</v>
      </c>
      <c r="F115" s="2">
        <f t="shared" si="11"/>
        <v>2.2701536867581244E-2</v>
      </c>
      <c r="G115" s="2">
        <f t="shared" si="9"/>
        <v>4.9393130704150974E-2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5">
        <f>TITRES_STAT!D119</f>
        <v>1.21</v>
      </c>
      <c r="C116" s="2">
        <f t="shared" si="6"/>
        <v>1.3201762016541261</v>
      </c>
      <c r="D116" s="2">
        <f t="shared" si="8"/>
        <v>1.2402398382335511</v>
      </c>
      <c r="E116" s="2">
        <f t="shared" si="7"/>
        <v>7.9936363420574974E-2</v>
      </c>
      <c r="F116" s="2">
        <f t="shared" si="11"/>
        <v>3.4148502178179989E-2</v>
      </c>
      <c r="G116" s="2">
        <f t="shared" si="9"/>
        <v>4.5787861242394985E-2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1.22</v>
      </c>
      <c r="C117" s="2">
        <f t="shared" si="6"/>
        <v>1.3247644783227219</v>
      </c>
      <c r="D117" s="2">
        <f t="shared" si="8"/>
        <v>1.2387405909569917</v>
      </c>
      <c r="E117" s="2">
        <f t="shared" si="7"/>
        <v>8.6023887365730189E-2</v>
      </c>
      <c r="F117" s="2">
        <f t="shared" si="11"/>
        <v>4.4523579215690029E-2</v>
      </c>
      <c r="G117" s="2">
        <f t="shared" si="9"/>
        <v>4.150030815004016E-2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1.25</v>
      </c>
      <c r="C118" s="2">
        <f t="shared" si="6"/>
        <v>1.3286468662730724</v>
      </c>
      <c r="D118" s="2">
        <f t="shared" si="8"/>
        <v>1.2395746212564738</v>
      </c>
      <c r="E118" s="2">
        <f t="shared" si="7"/>
        <v>8.9072245016598606E-2</v>
      </c>
      <c r="F118" s="2">
        <f t="shared" si="11"/>
        <v>5.3433312375871747E-2</v>
      </c>
      <c r="G118" s="2">
        <f t="shared" si="9"/>
        <v>3.5638932640726859E-2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1.28</v>
      </c>
      <c r="C119" s="2">
        <f t="shared" si="6"/>
        <v>1.321162733000292</v>
      </c>
      <c r="D119" s="2">
        <f t="shared" si="8"/>
        <v>1.2425690937559943</v>
      </c>
      <c r="E119" s="2">
        <f t="shared" si="7"/>
        <v>7.8593639244297631E-2</v>
      </c>
      <c r="F119" s="2">
        <f t="shared" si="11"/>
        <v>5.8465377749556929E-2</v>
      </c>
      <c r="G119" s="2">
        <f t="shared" si="9"/>
        <v>2.0128261494740701E-2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1.25</v>
      </c>
      <c r="C120" s="2">
        <f t="shared" si="6"/>
        <v>1.3055992356156316</v>
      </c>
      <c r="D120" s="2">
        <f t="shared" si="8"/>
        <v>1.2431195312555503</v>
      </c>
      <c r="E120" s="2">
        <f t="shared" si="7"/>
        <v>6.2479704360081323E-2</v>
      </c>
      <c r="F120" s="2">
        <f t="shared" si="11"/>
        <v>5.9268243071661814E-2</v>
      </c>
      <c r="G120" s="2">
        <f t="shared" si="9"/>
        <v>3.2114612884195093E-3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1.25</v>
      </c>
      <c r="C121" s="2">
        <f t="shared" si="6"/>
        <v>1.2831993532132266</v>
      </c>
      <c r="D121" s="2">
        <f t="shared" si="8"/>
        <v>1.2436291956069909</v>
      </c>
      <c r="E121" s="2">
        <f t="shared" si="7"/>
        <v>3.9570157606235723E-2</v>
      </c>
      <c r="F121" s="2">
        <f t="shared" si="11"/>
        <v>5.5328625978576601E-2</v>
      </c>
      <c r="G121" s="2">
        <f t="shared" si="9"/>
        <v>-1.5758468372340878E-2</v>
      </c>
      <c r="H121" s="2" t="str">
        <f t="shared" si="10"/>
        <v>Hold</v>
      </c>
    </row>
    <row r="122" spans="1:8" ht="13.5" x14ac:dyDescent="0.25">
      <c r="A122" s="3">
        <f>TITRES_STAT!B125</f>
        <v>42481</v>
      </c>
      <c r="B122" s="5">
        <f>TITRES_STAT!D125</f>
        <v>1.25</v>
      </c>
      <c r="C122" s="2">
        <f t="shared" si="6"/>
        <v>1.2596302219496531</v>
      </c>
      <c r="D122" s="2">
        <f t="shared" si="8"/>
        <v>1.2441011070435102</v>
      </c>
      <c r="E122" s="2">
        <f t="shared" si="7"/>
        <v>1.5529114906142949E-2</v>
      </c>
      <c r="F122" s="2">
        <f t="shared" si="11"/>
        <v>4.7368723764089876E-2</v>
      </c>
      <c r="G122" s="2">
        <f t="shared" si="9"/>
        <v>-3.1839608857946927E-2</v>
      </c>
      <c r="H122" s="2" t="str">
        <f t="shared" si="10"/>
        <v>Hold</v>
      </c>
    </row>
    <row r="123" spans="1:8" ht="13.5" x14ac:dyDescent="0.25">
      <c r="A123" s="3">
        <f>TITRES_STAT!B126</f>
        <v>42482</v>
      </c>
      <c r="B123" s="5">
        <f>TITRES_STAT!D126</f>
        <v>1.25</v>
      </c>
      <c r="C123" s="2">
        <f t="shared" si="6"/>
        <v>1.2412255724189374</v>
      </c>
      <c r="D123" s="2">
        <f t="shared" si="8"/>
        <v>1.2445380620773243</v>
      </c>
      <c r="E123" s="2">
        <f t="shared" si="7"/>
        <v>-3.3124896583869301E-3</v>
      </c>
      <c r="F123" s="2">
        <f t="shared" si="11"/>
        <v>3.7232481079594516E-2</v>
      </c>
      <c r="G123" s="2">
        <f t="shared" si="9"/>
        <v>-4.0544970737981446E-2</v>
      </c>
      <c r="H123" s="2" t="str">
        <f t="shared" si="10"/>
        <v>Hold</v>
      </c>
    </row>
    <row r="124" spans="1:8" ht="13.5" x14ac:dyDescent="0.25">
      <c r="A124" s="3">
        <f>TITRES_STAT!B127</f>
        <v>42485</v>
      </c>
      <c r="B124" s="5">
        <f>TITRES_STAT!D127</f>
        <v>1.25</v>
      </c>
      <c r="C124" s="2">
        <f t="shared" si="6"/>
        <v>1.2348831766621777</v>
      </c>
      <c r="D124" s="2">
        <f t="shared" si="8"/>
        <v>1.2449426500715965</v>
      </c>
      <c r="E124" s="2">
        <f t="shared" si="7"/>
        <v>-1.0059473409418818E-2</v>
      </c>
      <c r="F124" s="2">
        <f t="shared" si="11"/>
        <v>2.777409018179185E-2</v>
      </c>
      <c r="G124" s="2">
        <f t="shared" si="9"/>
        <v>-3.7833563591210664E-2</v>
      </c>
      <c r="H124" s="2" t="str">
        <f t="shared" si="10"/>
        <v>Hold</v>
      </c>
    </row>
    <row r="125" spans="1:8" ht="13.5" x14ac:dyDescent="0.25">
      <c r="A125" s="3">
        <f>TITRES_STAT!B128</f>
        <v>42486</v>
      </c>
      <c r="B125" s="5">
        <f>TITRES_STAT!D128</f>
        <v>1.25</v>
      </c>
      <c r="C125" s="2">
        <f t="shared" si="6"/>
        <v>1.2310549956372272</v>
      </c>
      <c r="D125" s="2">
        <f t="shared" si="8"/>
        <v>1.2453172685848115</v>
      </c>
      <c r="E125" s="2">
        <f t="shared" si="7"/>
        <v>-1.4262272947584309E-2</v>
      </c>
      <c r="F125" s="2">
        <f t="shared" si="11"/>
        <v>1.936681755591662E-2</v>
      </c>
      <c r="G125" s="2">
        <f t="shared" si="9"/>
        <v>-3.3629090503500929E-2</v>
      </c>
      <c r="H125" s="2" t="str">
        <f t="shared" si="10"/>
        <v>Hold</v>
      </c>
    </row>
    <row r="126" spans="1:8" ht="13.5" x14ac:dyDescent="0.25">
      <c r="A126" s="3">
        <f>TITRES_STAT!B129</f>
        <v>42487</v>
      </c>
      <c r="B126" s="5">
        <f>TITRES_STAT!D129</f>
        <v>1.25</v>
      </c>
      <c r="C126" s="2">
        <f t="shared" si="6"/>
        <v>1.2278157655391921</v>
      </c>
      <c r="D126" s="2">
        <f t="shared" si="8"/>
        <v>1.2456641375785291</v>
      </c>
      <c r="E126" s="2">
        <f t="shared" si="7"/>
        <v>-1.7848372039336979E-2</v>
      </c>
      <c r="F126" s="2">
        <f t="shared" si="11"/>
        <v>1.1923779636865901E-2</v>
      </c>
      <c r="G126" s="2">
        <f t="shared" si="9"/>
        <v>-2.9772151676202882E-2</v>
      </c>
      <c r="H126" s="2" t="str">
        <f t="shared" si="10"/>
        <v>Hold</v>
      </c>
    </row>
    <row r="127" spans="1:8" ht="13.5" x14ac:dyDescent="0.25">
      <c r="A127" s="3">
        <f>TITRES_STAT!B130</f>
        <v>42488</v>
      </c>
      <c r="B127" s="5">
        <f>TITRES_STAT!D130</f>
        <v>1.25</v>
      </c>
      <c r="C127" s="2">
        <f t="shared" si="6"/>
        <v>1.2266133400716239</v>
      </c>
      <c r="D127" s="2">
        <f t="shared" si="8"/>
        <v>1.2459853125727121</v>
      </c>
      <c r="E127" s="2">
        <f t="shared" si="7"/>
        <v>-1.9371972501088131E-2</v>
      </c>
      <c r="F127" s="2">
        <f t="shared" si="11"/>
        <v>5.6646292092750964E-3</v>
      </c>
      <c r="G127" s="2">
        <f t="shared" si="9"/>
        <v>-2.5036601710363225E-2</v>
      </c>
      <c r="H127" s="2" t="str">
        <f t="shared" si="10"/>
        <v>Hold</v>
      </c>
    </row>
    <row r="128" spans="1:8" ht="13.5" x14ac:dyDescent="0.25">
      <c r="A128" s="3">
        <f>TITRES_STAT!B131</f>
        <v>42489</v>
      </c>
      <c r="B128" s="5">
        <f>TITRES_STAT!D131</f>
        <v>1.3</v>
      </c>
      <c r="C128" s="2">
        <f t="shared" si="6"/>
        <v>1.2302112877529126</v>
      </c>
      <c r="D128" s="2">
        <f t="shared" si="8"/>
        <v>1.249986400530289</v>
      </c>
      <c r="E128" s="2">
        <f t="shared" si="7"/>
        <v>-1.9775112777376425E-2</v>
      </c>
      <c r="F128" s="2">
        <f t="shared" si="11"/>
        <v>5.766808119447922E-4</v>
      </c>
      <c r="G128" s="2">
        <f t="shared" si="9"/>
        <v>-2.0351793589321217E-2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5">
        <f>TITRES_STAT!D132</f>
        <v>1.25</v>
      </c>
      <c r="C129" s="2">
        <f t="shared" si="6"/>
        <v>1.2378710896370799</v>
      </c>
      <c r="D129" s="2">
        <f t="shared" si="8"/>
        <v>1.2499874078984157</v>
      </c>
      <c r="E129" s="2">
        <f t="shared" si="7"/>
        <v>-1.2116318261335746E-2</v>
      </c>
      <c r="F129" s="2">
        <f t="shared" si="11"/>
        <v>-1.9619190027113154E-3</v>
      </c>
      <c r="G129" s="2">
        <f t="shared" si="9"/>
        <v>-1.0154399258624431E-2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5">
        <f>TITRES_STAT!D133</f>
        <v>1.25</v>
      </c>
      <c r="C130" s="2">
        <f t="shared" si="6"/>
        <v>1.2397370758467599</v>
      </c>
      <c r="D130" s="2">
        <f t="shared" si="8"/>
        <v>1.2499883406466812</v>
      </c>
      <c r="E130" s="2">
        <f t="shared" si="7"/>
        <v>-1.0251264799921334E-2</v>
      </c>
      <c r="F130" s="2">
        <f t="shared" si="11"/>
        <v>-3.6197881621533191E-3</v>
      </c>
      <c r="G130" s="2">
        <f t="shared" si="9"/>
        <v>-6.6314766377680145E-3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5">
        <f>TITRES_STAT!D134</f>
        <v>1.25</v>
      </c>
      <c r="C131" s="2">
        <f t="shared" si="6"/>
        <v>1.2413159872549506</v>
      </c>
      <c r="D131" s="2">
        <f t="shared" si="8"/>
        <v>1.2499892043024825</v>
      </c>
      <c r="E131" s="2">
        <f t="shared" si="7"/>
        <v>-8.6732170475318782E-3</v>
      </c>
      <c r="F131" s="2">
        <f t="shared" si="11"/>
        <v>-4.6304739392290309E-3</v>
      </c>
      <c r="G131" s="2">
        <f t="shared" si="9"/>
        <v>-4.0427431083028473E-3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5">
        <f>TITRES_STAT!D135</f>
        <v>1.25</v>
      </c>
      <c r="C132" s="2">
        <f t="shared" si="6"/>
        <v>1.2426519892157275</v>
      </c>
      <c r="D132" s="2">
        <f t="shared" si="8"/>
        <v>1.2499900039837801</v>
      </c>
      <c r="E132" s="2">
        <f t="shared" si="7"/>
        <v>-7.3380147680526253E-3</v>
      </c>
      <c r="F132" s="2">
        <f t="shared" si="11"/>
        <v>-5.1719821049937501E-3</v>
      </c>
      <c r="G132" s="2">
        <f t="shared" si="9"/>
        <v>-2.1660326630588752E-3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1.25</v>
      </c>
      <c r="C133" s="2">
        <f t="shared" si="6"/>
        <v>1.2437824524133079</v>
      </c>
      <c r="D133" s="2">
        <f t="shared" si="8"/>
        <v>1.249990744429426</v>
      </c>
      <c r="E133" s="2">
        <f t="shared" si="7"/>
        <v>-6.2082920161181665E-3</v>
      </c>
      <c r="F133" s="2">
        <f t="shared" si="11"/>
        <v>-5.3792440872186334E-3</v>
      </c>
      <c r="G133" s="2">
        <f t="shared" si="9"/>
        <v>-8.290479288995331E-4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1.25</v>
      </c>
      <c r="C134" s="2">
        <f t="shared" si="6"/>
        <v>1.2447389981958759</v>
      </c>
      <c r="D134" s="2">
        <f t="shared" si="8"/>
        <v>1.2499914300272463</v>
      </c>
      <c r="E134" s="2">
        <f t="shared" si="7"/>
        <v>-5.2524318313704743E-3</v>
      </c>
      <c r="F134" s="2">
        <f t="shared" si="11"/>
        <v>-5.3538816360490021E-3</v>
      </c>
      <c r="G134" s="2">
        <f t="shared" si="9"/>
        <v>1.0144980467852779E-4</v>
      </c>
      <c r="H134" s="2" t="str">
        <f t="shared" si="10"/>
        <v>Sell</v>
      </c>
    </row>
    <row r="135" spans="1:8" ht="13.5" x14ac:dyDescent="0.25">
      <c r="A135" s="3">
        <f>TITRES_STAT!B138</f>
        <v>42500</v>
      </c>
      <c r="B135" s="5">
        <f>TITRES_STAT!D138</f>
        <v>1.25</v>
      </c>
      <c r="C135" s="2">
        <f t="shared" si="6"/>
        <v>1.2455483830888181</v>
      </c>
      <c r="D135" s="2">
        <f t="shared" si="8"/>
        <v>1.2499920648400429</v>
      </c>
      <c r="E135" s="2">
        <f t="shared" si="7"/>
        <v>-4.4436817512247817E-3</v>
      </c>
      <c r="F135" s="2">
        <f t="shared" si="11"/>
        <v>-5.1718416590841587E-3</v>
      </c>
      <c r="G135" s="2">
        <f t="shared" si="9"/>
        <v>7.2815990785937701E-4</v>
      </c>
      <c r="H135" s="2" t="str">
        <f t="shared" si="10"/>
        <v>Sell</v>
      </c>
    </row>
    <row r="136" spans="1:8" ht="13.5" x14ac:dyDescent="0.25">
      <c r="A136" s="3">
        <f>TITRES_STAT!B139</f>
        <v>42501</v>
      </c>
      <c r="B136" s="5">
        <f>TITRES_STAT!D139</f>
        <v>1.3</v>
      </c>
      <c r="C136" s="2">
        <f t="shared" si="6"/>
        <v>1.2462332472289999</v>
      </c>
      <c r="D136" s="2">
        <f t="shared" si="8"/>
        <v>1.2536963563333732</v>
      </c>
      <c r="E136" s="2">
        <f t="shared" si="7"/>
        <v>-7.4631091043733111E-3</v>
      </c>
      <c r="F136" s="2">
        <f t="shared" si="11"/>
        <v>-5.630095148141989E-3</v>
      </c>
      <c r="G136" s="2">
        <f t="shared" si="9"/>
        <v>-1.8330139562313221E-3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1.3</v>
      </c>
      <c r="C137" s="2">
        <f t="shared" si="6"/>
        <v>1.2468127476553075</v>
      </c>
      <c r="D137" s="2">
        <f t="shared" si="8"/>
        <v>1.2571262558642344</v>
      </c>
      <c r="E137" s="2">
        <f t="shared" si="7"/>
        <v>-1.0313508208926958E-2</v>
      </c>
      <c r="F137" s="2">
        <f t="shared" si="11"/>
        <v>-6.5667777602989828E-3</v>
      </c>
      <c r="G137" s="2">
        <f t="shared" si="9"/>
        <v>-3.7467304486279752E-3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1.3</v>
      </c>
      <c r="C138" s="2">
        <f t="shared" si="6"/>
        <v>1.2549954018621832</v>
      </c>
      <c r="D138" s="2">
        <f t="shared" si="8"/>
        <v>1.2603020887631802</v>
      </c>
      <c r="E138" s="2">
        <f t="shared" si="7"/>
        <v>-5.3066869009970041E-3</v>
      </c>
      <c r="F138" s="2">
        <f t="shared" si="11"/>
        <v>-6.3147595884385874E-3</v>
      </c>
      <c r="G138" s="2">
        <f t="shared" si="9"/>
        <v>1.0080726874415833E-3</v>
      </c>
      <c r="H138" s="2" t="str">
        <f t="shared" si="10"/>
        <v>Sell</v>
      </c>
    </row>
    <row r="139" spans="1:8" ht="13.5" x14ac:dyDescent="0.25">
      <c r="A139" s="3">
        <f>TITRES_STAT!B142</f>
        <v>42506</v>
      </c>
      <c r="B139" s="5">
        <f>TITRES_STAT!D142</f>
        <v>1.3</v>
      </c>
      <c r="C139" s="2">
        <f t="shared" si="6"/>
        <v>1.2542268784987702</v>
      </c>
      <c r="D139" s="2">
        <f t="shared" si="8"/>
        <v>1.2632426747807224</v>
      </c>
      <c r="E139" s="2">
        <f t="shared" si="7"/>
        <v>-9.0157962819521487E-3</v>
      </c>
      <c r="F139" s="2">
        <f t="shared" si="11"/>
        <v>-6.8549669271413E-3</v>
      </c>
      <c r="G139" s="2">
        <f t="shared" si="9"/>
        <v>-2.1608293548108486E-3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1.33</v>
      </c>
      <c r="C140" s="2">
        <f t="shared" si="6"/>
        <v>1.2535765894989594</v>
      </c>
      <c r="D140" s="2">
        <f t="shared" si="8"/>
        <v>1.2681876618340022</v>
      </c>
      <c r="E140" s="2">
        <f t="shared" si="7"/>
        <v>-1.4611072335042774E-2</v>
      </c>
      <c r="F140" s="2">
        <f t="shared" si="11"/>
        <v>-8.4061880087215948E-3</v>
      </c>
      <c r="G140" s="2">
        <f t="shared" si="9"/>
        <v>-6.2048843263211792E-3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1.4</v>
      </c>
      <c r="C141" s="2">
        <f t="shared" si="6"/>
        <v>1.253026344960658</v>
      </c>
      <c r="D141" s="2">
        <f t="shared" si="8"/>
        <v>1.2779515387351872</v>
      </c>
      <c r="E141" s="2">
        <f t="shared" si="7"/>
        <v>-2.4925193774529175E-2</v>
      </c>
      <c r="F141" s="2">
        <f t="shared" si="11"/>
        <v>-1.1709989161883112E-2</v>
      </c>
      <c r="G141" s="2">
        <f t="shared" si="9"/>
        <v>-1.3215204612646064E-2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1.48</v>
      </c>
      <c r="C142" s="2">
        <f t="shared" si="6"/>
        <v>1.252560753428249</v>
      </c>
      <c r="D142" s="2">
        <f t="shared" si="8"/>
        <v>1.2929180914214695</v>
      </c>
      <c r="E142" s="2">
        <f t="shared" si="7"/>
        <v>-4.0357337993220499E-2</v>
      </c>
      <c r="F142" s="2">
        <f t="shared" si="11"/>
        <v>-1.7439458928150589E-2</v>
      </c>
      <c r="G142" s="2">
        <f t="shared" si="9"/>
        <v>-2.291787906506991E-2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1.55</v>
      </c>
      <c r="C143" s="2">
        <f t="shared" ref="C143:C206" si="12">$C$4*B133+C142*(1-$C$4)</f>
        <v>1.2521667913623644</v>
      </c>
      <c r="D143" s="2">
        <f t="shared" si="8"/>
        <v>1.3119611957606199</v>
      </c>
      <c r="E143" s="2">
        <f t="shared" si="7"/>
        <v>-5.9794404398255452E-2</v>
      </c>
      <c r="F143" s="2">
        <f t="shared" si="11"/>
        <v>-2.5910448022171566E-2</v>
      </c>
      <c r="G143" s="2">
        <f t="shared" si="9"/>
        <v>-3.3883956376083886E-2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1.61</v>
      </c>
      <c r="C144" s="2">
        <f t="shared" si="12"/>
        <v>1.2518334388450776</v>
      </c>
      <c r="D144" s="2">
        <f t="shared" si="8"/>
        <v>1.3340381442227962</v>
      </c>
      <c r="E144" s="2">
        <f t="shared" si="7"/>
        <v>-8.2204705377718623E-2</v>
      </c>
      <c r="F144" s="2">
        <f t="shared" si="11"/>
        <v>-3.7169299493280974E-2</v>
      </c>
      <c r="G144" s="2">
        <f t="shared" si="9"/>
        <v>-4.5035405884437649E-2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1.61</v>
      </c>
      <c r="C145" s="2">
        <f t="shared" si="12"/>
        <v>1.2515513713304502</v>
      </c>
      <c r="D145" s="2">
        <f t="shared" si="8"/>
        <v>1.3544797631692558</v>
      </c>
      <c r="E145" s="2">
        <f t="shared" si="7"/>
        <v>-0.10292839183880553</v>
      </c>
      <c r="F145" s="2">
        <f t="shared" si="11"/>
        <v>-5.0321117962385892E-2</v>
      </c>
      <c r="G145" s="2">
        <f t="shared" si="9"/>
        <v>-5.2607273876419641E-2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1.61</v>
      </c>
      <c r="C146" s="2">
        <f t="shared" si="12"/>
        <v>1.2590050065103808</v>
      </c>
      <c r="D146" s="2">
        <f t="shared" si="8"/>
        <v>1.3734071881196812</v>
      </c>
      <c r="E146" s="2">
        <f t="shared" si="7"/>
        <v>-0.11440218160930038</v>
      </c>
      <c r="F146" s="2">
        <f t="shared" si="11"/>
        <v>-6.31373306917688E-2</v>
      </c>
      <c r="G146" s="2">
        <f t="shared" si="9"/>
        <v>-5.1264850917531579E-2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1.53</v>
      </c>
      <c r="C147" s="2">
        <f t="shared" si="12"/>
        <v>1.2653119285857068</v>
      </c>
      <c r="D147" s="2">
        <f t="shared" si="8"/>
        <v>1.3850066556663714</v>
      </c>
      <c r="E147" s="2">
        <f t="shared" si="7"/>
        <v>-0.11969472708066453</v>
      </c>
      <c r="F147" s="2">
        <f t="shared" si="11"/>
        <v>-7.4448809969547947E-2</v>
      </c>
      <c r="G147" s="2">
        <f t="shared" si="9"/>
        <v>-4.5245917111116585E-2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5">
        <f>TITRES_STAT!D151</f>
        <v>1.53</v>
      </c>
      <c r="C148" s="2">
        <f t="shared" si="12"/>
        <v>1.2706485549571365</v>
      </c>
      <c r="D148" s="2">
        <f t="shared" si="8"/>
        <v>1.3957469033947882</v>
      </c>
      <c r="E148" s="2">
        <f t="shared" si="7"/>
        <v>-0.12509834843765177</v>
      </c>
      <c r="F148" s="2">
        <f t="shared" si="11"/>
        <v>-8.4578717663168712E-2</v>
      </c>
      <c r="G148" s="2">
        <f t="shared" si="9"/>
        <v>-4.0519630774483062E-2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5">
        <f>TITRES_STAT!D152</f>
        <v>1.53</v>
      </c>
      <c r="C149" s="2">
        <f t="shared" si="12"/>
        <v>1.2751641618868077</v>
      </c>
      <c r="D149" s="2">
        <f t="shared" si="8"/>
        <v>1.4056915772173966</v>
      </c>
      <c r="E149" s="2">
        <f t="shared" si="7"/>
        <v>-0.13052741533058887</v>
      </c>
      <c r="F149" s="2">
        <f t="shared" si="11"/>
        <v>-9.3768457196652749E-2</v>
      </c>
      <c r="G149" s="2">
        <f t="shared" si="9"/>
        <v>-3.675895813393612E-2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5">
        <f>TITRES_STAT!D153</f>
        <v>1.53</v>
      </c>
      <c r="C150" s="2">
        <f t="shared" si="12"/>
        <v>1.2836004446734526</v>
      </c>
      <c r="D150" s="2">
        <f t="shared" si="8"/>
        <v>1.4148996085346264</v>
      </c>
      <c r="E150" s="2">
        <f t="shared" si="7"/>
        <v>-0.1312991638611738</v>
      </c>
      <c r="F150" s="2">
        <f t="shared" si="11"/>
        <v>-0.10127459852955696</v>
      </c>
      <c r="G150" s="2">
        <f t="shared" si="9"/>
        <v>-3.0024565331616834E-2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5">
        <f>TITRES_STAT!D154</f>
        <v>1.53</v>
      </c>
      <c r="C151" s="2">
        <f t="shared" si="12"/>
        <v>1.3015080685698446</v>
      </c>
      <c r="D151" s="2">
        <f t="shared" si="8"/>
        <v>1.4234255634579873</v>
      </c>
      <c r="E151" s="2">
        <f t="shared" si="7"/>
        <v>-0.12191749488814274</v>
      </c>
      <c r="F151" s="2">
        <f t="shared" si="11"/>
        <v>-0.10540317780127413</v>
      </c>
      <c r="G151" s="2">
        <f t="shared" si="9"/>
        <v>-1.651431708686861E-2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5">
        <f>TITRES_STAT!D155</f>
        <v>1.53</v>
      </c>
      <c r="C152" s="2">
        <f t="shared" si="12"/>
        <v>1.3289683657129454</v>
      </c>
      <c r="D152" s="2">
        <f t="shared" si="8"/>
        <v>1.4313199661648031</v>
      </c>
      <c r="E152" s="2">
        <f t="shared" si="7"/>
        <v>-0.10235160045185765</v>
      </c>
      <c r="F152" s="2">
        <f t="shared" si="11"/>
        <v>-0.10479286233139085</v>
      </c>
      <c r="G152" s="2">
        <f t="shared" si="9"/>
        <v>2.4412618795331964E-3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1.5</v>
      </c>
      <c r="C153" s="2">
        <f t="shared" si="12"/>
        <v>1.3629732325263384</v>
      </c>
      <c r="D153" s="2">
        <f t="shared" si="8"/>
        <v>1.4364073760785214</v>
      </c>
      <c r="E153" s="2">
        <f t="shared" si="7"/>
        <v>-7.3434143552183029E-2</v>
      </c>
      <c r="F153" s="2">
        <f t="shared" si="11"/>
        <v>-9.8521118575549294E-2</v>
      </c>
      <c r="G153" s="2">
        <f t="shared" si="9"/>
        <v>2.5086975023366265E-2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1.5</v>
      </c>
      <c r="C154" s="2">
        <f t="shared" si="12"/>
        <v>1.4009773505992094</v>
      </c>
      <c r="D154" s="2">
        <f t="shared" si="8"/>
        <v>1.4411179408134458</v>
      </c>
      <c r="E154" s="2">
        <f t="shared" si="7"/>
        <v>-4.0140590214236438E-2</v>
      </c>
      <c r="F154" s="2">
        <f t="shared" si="11"/>
        <v>-8.6845012903286722E-2</v>
      </c>
      <c r="G154" s="2">
        <f t="shared" si="9"/>
        <v>4.6704422689050284E-2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1.56</v>
      </c>
      <c r="C155" s="2">
        <f t="shared" si="12"/>
        <v>1.433134681276254</v>
      </c>
      <c r="D155" s="2">
        <f t="shared" si="8"/>
        <v>1.4499240192717091</v>
      </c>
      <c r="E155" s="2">
        <f t="shared" si="7"/>
        <v>-1.6789337995455123E-2</v>
      </c>
      <c r="F155" s="2">
        <f t="shared" si="11"/>
        <v>-7.2833877921720414E-2</v>
      </c>
      <c r="G155" s="2">
        <f t="shared" si="9"/>
        <v>5.6044539926265291E-2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1.6</v>
      </c>
      <c r="C156" s="2">
        <f t="shared" si="12"/>
        <v>1.4603447303106765</v>
      </c>
      <c r="D156" s="2">
        <f t="shared" si="8"/>
        <v>1.4610407585849159</v>
      </c>
      <c r="E156" s="2">
        <f t="shared" ref="E156:E219" si="13">C156-D156</f>
        <v>-6.9602827423942415E-4</v>
      </c>
      <c r="F156" s="2">
        <f t="shared" si="11"/>
        <v>-5.8406307992224224E-2</v>
      </c>
      <c r="G156" s="2">
        <f t="shared" si="9"/>
        <v>5.77102797179848E-2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1.62</v>
      </c>
      <c r="C157" s="2">
        <f t="shared" si="12"/>
        <v>1.4710609256474956</v>
      </c>
      <c r="D157" s="2">
        <f t="shared" ref="D157:D220" si="14">$D$4*B157+(1-$D$4)*D156</f>
        <v>1.4728155172082555</v>
      </c>
      <c r="E157" s="2">
        <f t="shared" si="13"/>
        <v>-1.754591560759966E-3</v>
      </c>
      <c r="F157" s="2">
        <f t="shared" si="11"/>
        <v>-4.7075964705931374E-2</v>
      </c>
      <c r="G157" s="2">
        <f t="shared" si="9"/>
        <v>4.5321373145171408E-2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1.66</v>
      </c>
      <c r="C158" s="2">
        <f t="shared" si="12"/>
        <v>1.4801284755478807</v>
      </c>
      <c r="D158" s="2">
        <f t="shared" si="14"/>
        <v>1.4866810344520884</v>
      </c>
      <c r="E158" s="2">
        <f t="shared" si="13"/>
        <v>-6.5525589042076948E-3</v>
      </c>
      <c r="F158" s="2">
        <f t="shared" si="11"/>
        <v>-3.8971283545586641E-2</v>
      </c>
      <c r="G158" s="2">
        <f t="shared" si="9"/>
        <v>3.2418724641378946E-2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1.66</v>
      </c>
      <c r="C159" s="2">
        <f t="shared" si="12"/>
        <v>1.4878010177712837</v>
      </c>
      <c r="D159" s="2">
        <f t="shared" si="14"/>
        <v>1.4995194763445263</v>
      </c>
      <c r="E159" s="2">
        <f t="shared" si="13"/>
        <v>-1.1718458573242607E-2</v>
      </c>
      <c r="F159" s="2">
        <f t="shared" si="11"/>
        <v>-3.3520718551117837E-2</v>
      </c>
      <c r="G159" s="2">
        <f t="shared" si="9"/>
        <v>2.180225997787523E-2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1.68</v>
      </c>
      <c r="C160" s="2">
        <f t="shared" si="12"/>
        <v>1.4942931688833938</v>
      </c>
      <c r="D160" s="2">
        <f t="shared" si="14"/>
        <v>1.5128884040227095</v>
      </c>
      <c r="E160" s="2">
        <f t="shared" si="13"/>
        <v>-1.8595235139315713E-2</v>
      </c>
      <c r="F160" s="2">
        <f t="shared" si="11"/>
        <v>-3.0535621868757412E-2</v>
      </c>
      <c r="G160" s="2">
        <f t="shared" si="9"/>
        <v>1.1940386729441699E-2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1.68</v>
      </c>
      <c r="C161" s="2">
        <f t="shared" si="12"/>
        <v>1.4997865275167177</v>
      </c>
      <c r="D161" s="2">
        <f t="shared" si="14"/>
        <v>1.5252670407617679</v>
      </c>
      <c r="E161" s="2">
        <f t="shared" si="13"/>
        <v>-2.5480513245050185E-2</v>
      </c>
      <c r="F161" s="2">
        <f t="shared" si="11"/>
        <v>-2.9524600144015971E-2</v>
      </c>
      <c r="G161" s="2">
        <f t="shared" si="9"/>
        <v>4.044086898965786E-3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1.75</v>
      </c>
      <c r="C162" s="2">
        <f t="shared" si="12"/>
        <v>1.5044347540526073</v>
      </c>
      <c r="D162" s="2">
        <f t="shared" si="14"/>
        <v>1.5419139266312665</v>
      </c>
      <c r="E162" s="2">
        <f t="shared" si="13"/>
        <v>-3.7479172578659181E-2</v>
      </c>
      <c r="F162" s="2">
        <f t="shared" si="11"/>
        <v>-3.1115514630944613E-2</v>
      </c>
      <c r="G162" s="2">
        <f t="shared" si="9"/>
        <v>-6.3636579477145683E-3</v>
      </c>
      <c r="H162" s="2" t="str">
        <f t="shared" si="10"/>
        <v>Hold</v>
      </c>
    </row>
    <row r="163" spans="1:8" ht="13.5" x14ac:dyDescent="0.25">
      <c r="A163" s="3">
        <f>TITRES_STAT!B166</f>
        <v>42538</v>
      </c>
      <c r="B163" s="5">
        <f>TITRES_STAT!D166</f>
        <v>1.82</v>
      </c>
      <c r="C163" s="2">
        <f t="shared" si="12"/>
        <v>1.5037524841983601</v>
      </c>
      <c r="D163" s="2">
        <f t="shared" si="14"/>
        <v>1.5625128950289504</v>
      </c>
      <c r="E163" s="2">
        <f t="shared" si="13"/>
        <v>-5.8760410830590359E-2</v>
      </c>
      <c r="F163" s="2">
        <f t="shared" si="11"/>
        <v>-3.6644493870873762E-2</v>
      </c>
      <c r="G163" s="2">
        <f t="shared" si="9"/>
        <v>-2.2115916959716597E-2</v>
      </c>
      <c r="H163" s="2" t="str">
        <f t="shared" si="10"/>
        <v>Hold</v>
      </c>
    </row>
    <row r="164" spans="1:8" ht="13.5" x14ac:dyDescent="0.25">
      <c r="A164" s="3">
        <f>TITRES_STAT!B167</f>
        <v>42541</v>
      </c>
      <c r="B164" s="5">
        <f>TITRES_STAT!D167</f>
        <v>1.82</v>
      </c>
      <c r="C164" s="2">
        <f t="shared" si="12"/>
        <v>1.503175178937074</v>
      </c>
      <c r="D164" s="2">
        <f t="shared" si="14"/>
        <v>1.5815860139156948</v>
      </c>
      <c r="E164" s="2">
        <f t="shared" si="13"/>
        <v>-7.841083497862078E-2</v>
      </c>
      <c r="F164" s="2">
        <f t="shared" si="11"/>
        <v>-4.4997762092423163E-2</v>
      </c>
      <c r="G164" s="2">
        <f t="shared" ref="G164:G227" si="15">E164-F164</f>
        <v>-3.3413072886197617E-2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42542</v>
      </c>
      <c r="B165" s="5">
        <f>TITRES_STAT!D168</f>
        <v>1.82</v>
      </c>
      <c r="C165" s="2">
        <f t="shared" si="12"/>
        <v>1.511917459100601</v>
      </c>
      <c r="D165" s="2">
        <f t="shared" si="14"/>
        <v>1.5992463091811988</v>
      </c>
      <c r="E165" s="2">
        <f t="shared" si="13"/>
        <v>-8.7328850080597764E-2</v>
      </c>
      <c r="F165" s="2">
        <f t="shared" ref="F165:F228" si="17">(E165*(2/(10)))+((1-(2/10))*F164)</f>
        <v>-5.3463979690058089E-2</v>
      </c>
      <c r="G165" s="2">
        <f t="shared" si="15"/>
        <v>-3.3864870390539675E-2</v>
      </c>
      <c r="H165" s="2" t="str">
        <f t="shared" si="16"/>
        <v>Hold</v>
      </c>
    </row>
    <row r="166" spans="1:8" ht="13.5" x14ac:dyDescent="0.25">
      <c r="A166" s="3">
        <f>TITRES_STAT!B169</f>
        <v>42543</v>
      </c>
      <c r="B166" s="5">
        <f>TITRES_STAT!D169</f>
        <v>1.85</v>
      </c>
      <c r="C166" s="2">
        <f t="shared" si="12"/>
        <v>1.5254686192389701</v>
      </c>
      <c r="D166" s="2">
        <f t="shared" si="14"/>
        <v>1.6178206566492581</v>
      </c>
      <c r="E166" s="2">
        <f t="shared" si="13"/>
        <v>-9.2352037410287968E-2</v>
      </c>
      <c r="F166" s="2">
        <f t="shared" si="17"/>
        <v>-6.1241591234104067E-2</v>
      </c>
      <c r="G166" s="2">
        <f t="shared" si="15"/>
        <v>-3.1110446176183901E-2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5">
        <f>TITRES_STAT!D170</f>
        <v>1.85</v>
      </c>
      <c r="C167" s="2">
        <f t="shared" si="12"/>
        <v>1.5400119085868207</v>
      </c>
      <c r="D167" s="2">
        <f t="shared" si="14"/>
        <v>1.6350191265270908</v>
      </c>
      <c r="E167" s="2">
        <f t="shared" si="13"/>
        <v>-9.5007217940270117E-2</v>
      </c>
      <c r="F167" s="2">
        <f t="shared" si="17"/>
        <v>-6.7994716575337288E-2</v>
      </c>
      <c r="G167" s="2">
        <f t="shared" si="15"/>
        <v>-2.7012501364932828E-2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1.77</v>
      </c>
      <c r="C168" s="2">
        <f t="shared" si="12"/>
        <v>1.5584716149580791</v>
      </c>
      <c r="D168" s="2">
        <f t="shared" si="14"/>
        <v>1.6450177097473064</v>
      </c>
      <c r="E168" s="2">
        <f t="shared" si="13"/>
        <v>-8.6546094789227368E-2</v>
      </c>
      <c r="F168" s="2">
        <f t="shared" si="17"/>
        <v>-7.1704992218115313E-2</v>
      </c>
      <c r="G168" s="2">
        <f t="shared" si="15"/>
        <v>-1.4841102571112055E-2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1.73</v>
      </c>
      <c r="C169" s="2">
        <f t="shared" si="12"/>
        <v>1.5740913665029899</v>
      </c>
      <c r="D169" s="2">
        <f t="shared" si="14"/>
        <v>1.651312694210469</v>
      </c>
      <c r="E169" s="2">
        <f t="shared" si="13"/>
        <v>-7.7221327707479137E-2</v>
      </c>
      <c r="F169" s="2">
        <f t="shared" si="17"/>
        <v>-7.2808259315988083E-2</v>
      </c>
      <c r="G169" s="2">
        <f t="shared" si="15"/>
        <v>-4.413068391491054E-3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1.63</v>
      </c>
      <c r="C170" s="2">
        <f t="shared" si="12"/>
        <v>1.5903850024256068</v>
      </c>
      <c r="D170" s="2">
        <f t="shared" si="14"/>
        <v>1.6497339761208047</v>
      </c>
      <c r="E170" s="2">
        <f t="shared" si="13"/>
        <v>-5.9348973695197982E-2</v>
      </c>
      <c r="F170" s="2">
        <f t="shared" si="17"/>
        <v>-7.0116402191830074E-2</v>
      </c>
      <c r="G170" s="2">
        <f t="shared" si="15"/>
        <v>1.0767428496632092E-2</v>
      </c>
      <c r="H170" s="2" t="str">
        <f t="shared" si="16"/>
        <v>Sell</v>
      </c>
    </row>
    <row r="171" spans="1:8" ht="13.5" x14ac:dyDescent="0.25">
      <c r="A171" s="3">
        <f>TITRES_STAT!B174</f>
        <v>42550</v>
      </c>
      <c r="B171" s="5">
        <f>TITRES_STAT!D174</f>
        <v>1.59</v>
      </c>
      <c r="C171" s="2">
        <f t="shared" si="12"/>
        <v>1.6041719251293596</v>
      </c>
      <c r="D171" s="2">
        <f t="shared" si="14"/>
        <v>1.6453092371488933</v>
      </c>
      <c r="E171" s="2">
        <f t="shared" si="13"/>
        <v>-4.1137312019533745E-2</v>
      </c>
      <c r="F171" s="2">
        <f t="shared" si="17"/>
        <v>-6.4320584157370811E-2</v>
      </c>
      <c r="G171" s="2">
        <f t="shared" si="15"/>
        <v>2.3183272137837066E-2</v>
      </c>
      <c r="H171" s="2" t="str">
        <f t="shared" si="16"/>
        <v>Sell</v>
      </c>
    </row>
    <row r="172" spans="1:8" ht="13.5" x14ac:dyDescent="0.25">
      <c r="A172" s="3">
        <f>TITRES_STAT!B175</f>
        <v>42551</v>
      </c>
      <c r="B172" s="5">
        <f>TITRES_STAT!D175</f>
        <v>1.59</v>
      </c>
      <c r="C172" s="2">
        <f t="shared" si="12"/>
        <v>1.6266070135709967</v>
      </c>
      <c r="D172" s="2">
        <f t="shared" si="14"/>
        <v>1.6412122566193457</v>
      </c>
      <c r="E172" s="2">
        <f t="shared" si="13"/>
        <v>-1.4605243048348981E-2</v>
      </c>
      <c r="F172" s="2">
        <f t="shared" si="17"/>
        <v>-5.4377515935566445E-2</v>
      </c>
      <c r="G172" s="2">
        <f t="shared" si="15"/>
        <v>3.9772272887217464E-2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5">
        <f>TITRES_STAT!D176</f>
        <v>1.55</v>
      </c>
      <c r="C173" s="2">
        <f t="shared" si="12"/>
        <v>1.6563597807139203</v>
      </c>
      <c r="D173" s="2">
        <f t="shared" si="14"/>
        <v>1.6344557931660608</v>
      </c>
      <c r="E173" s="2">
        <f t="shared" si="13"/>
        <v>2.1903987547859494E-2</v>
      </c>
      <c r="F173" s="2">
        <f t="shared" si="17"/>
        <v>-3.9121215238881263E-2</v>
      </c>
      <c r="G173" s="2">
        <f t="shared" si="15"/>
        <v>6.1025202786740756E-2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5">
        <f>TITRES_STAT!D177</f>
        <v>1.5</v>
      </c>
      <c r="C174" s="2">
        <f t="shared" si="12"/>
        <v>1.6815351990656249</v>
      </c>
      <c r="D174" s="2">
        <f t="shared" si="14"/>
        <v>1.6244961047833897</v>
      </c>
      <c r="E174" s="2">
        <f t="shared" si="13"/>
        <v>5.7039094282235192E-2</v>
      </c>
      <c r="F174" s="2">
        <f t="shared" si="17"/>
        <v>-1.9889153334657975E-2</v>
      </c>
      <c r="G174" s="2">
        <f t="shared" si="15"/>
        <v>7.6928247616893167E-2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5">
        <f>TITRES_STAT!D178</f>
        <v>1.5</v>
      </c>
      <c r="C175" s="2">
        <f t="shared" si="12"/>
        <v>1.7028374761324518</v>
      </c>
      <c r="D175" s="2">
        <f t="shared" si="14"/>
        <v>1.6152741710957312</v>
      </c>
      <c r="E175" s="2">
        <f t="shared" si="13"/>
        <v>8.7563305036720607E-2</v>
      </c>
      <c r="F175" s="2">
        <f t="shared" si="17"/>
        <v>1.6013383396177409E-3</v>
      </c>
      <c r="G175" s="2">
        <f t="shared" si="15"/>
        <v>8.5961966697102862E-2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5">
        <f>TITRES_STAT!D179</f>
        <v>1.58</v>
      </c>
      <c r="C176" s="2">
        <f t="shared" si="12"/>
        <v>1.725477864419767</v>
      </c>
      <c r="D176" s="2">
        <f t="shared" si="14"/>
        <v>1.6126612695330844</v>
      </c>
      <c r="E176" s="2">
        <f t="shared" si="13"/>
        <v>0.11281659488668261</v>
      </c>
      <c r="F176" s="2">
        <f t="shared" si="17"/>
        <v>2.3844389649030715E-2</v>
      </c>
      <c r="G176" s="2">
        <f t="shared" si="15"/>
        <v>8.8972205237651897E-2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5">
        <f>TITRES_STAT!D180</f>
        <v>1.62</v>
      </c>
      <c r="C177" s="2">
        <f t="shared" si="12"/>
        <v>1.7446351160474953</v>
      </c>
      <c r="D177" s="2">
        <f t="shared" si="14"/>
        <v>1.6132048791973004</v>
      </c>
      <c r="E177" s="2">
        <f t="shared" si="13"/>
        <v>0.13143023685019495</v>
      </c>
      <c r="F177" s="2">
        <f t="shared" si="17"/>
        <v>4.5361559089263565E-2</v>
      </c>
      <c r="G177" s="2">
        <f t="shared" si="15"/>
        <v>8.6068677760931384E-2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5">
        <f>TITRES_STAT!D181</f>
        <v>1.66</v>
      </c>
      <c r="C178" s="2">
        <f t="shared" si="12"/>
        <v>1.7485374058863423</v>
      </c>
      <c r="D178" s="2">
        <f t="shared" si="14"/>
        <v>1.6166711844419448</v>
      </c>
      <c r="E178" s="2">
        <f t="shared" si="13"/>
        <v>0.13186622144439752</v>
      </c>
      <c r="F178" s="2">
        <f t="shared" si="17"/>
        <v>6.2662491560290356E-2</v>
      </c>
      <c r="G178" s="2">
        <f t="shared" si="15"/>
        <v>6.9203729884107168E-2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5">
        <f>TITRES_STAT!D182</f>
        <v>1.66</v>
      </c>
      <c r="C179" s="2">
        <f t="shared" si="12"/>
        <v>1.7456854972884435</v>
      </c>
      <c r="D179" s="2">
        <f t="shared" si="14"/>
        <v>1.619880726335134</v>
      </c>
      <c r="E179" s="2">
        <f t="shared" si="13"/>
        <v>0.12580477095330944</v>
      </c>
      <c r="F179" s="2">
        <f t="shared" si="17"/>
        <v>7.5290947438894168E-2</v>
      </c>
      <c r="G179" s="2">
        <f t="shared" si="15"/>
        <v>5.0513823514415274E-2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5">
        <f>TITRES_STAT!D183</f>
        <v>1.66</v>
      </c>
      <c r="C180" s="2">
        <f t="shared" si="12"/>
        <v>1.7278877284748368</v>
      </c>
      <c r="D180" s="2">
        <f t="shared" si="14"/>
        <v>1.6228525243843834</v>
      </c>
      <c r="E180" s="2">
        <f t="shared" si="13"/>
        <v>0.10503520409045342</v>
      </c>
      <c r="F180" s="2">
        <f t="shared" si="17"/>
        <v>8.123979876920602E-2</v>
      </c>
      <c r="G180" s="2">
        <f t="shared" si="15"/>
        <v>2.3795405321247395E-2</v>
      </c>
      <c r="H180" s="2" t="str">
        <f t="shared" si="16"/>
        <v>Sell</v>
      </c>
    </row>
    <row r="181" spans="1:8" ht="13.5" x14ac:dyDescent="0.25">
      <c r="A181" s="3">
        <f>TITRES_STAT!B184</f>
        <v>42569</v>
      </c>
      <c r="B181" s="5">
        <f>TITRES_STAT!D184</f>
        <v>1.66</v>
      </c>
      <c r="C181" s="2">
        <f t="shared" si="12"/>
        <v>1.7066742317864005</v>
      </c>
      <c r="D181" s="2">
        <f t="shared" si="14"/>
        <v>1.6256041892447994</v>
      </c>
      <c r="E181" s="2">
        <f t="shared" si="13"/>
        <v>8.1070042541601106E-2</v>
      </c>
      <c r="F181" s="2">
        <f t="shared" si="17"/>
        <v>8.1205847523685037E-2</v>
      </c>
      <c r="G181" s="2">
        <f t="shared" si="15"/>
        <v>-1.3580498208393132E-4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1.66</v>
      </c>
      <c r="C182" s="2">
        <f t="shared" si="12"/>
        <v>1.6887243499731082</v>
      </c>
      <c r="D182" s="2">
        <f t="shared" si="14"/>
        <v>1.6281520270785179</v>
      </c>
      <c r="E182" s="2">
        <f t="shared" si="13"/>
        <v>6.0572322894590247E-2</v>
      </c>
      <c r="F182" s="2">
        <f t="shared" si="17"/>
        <v>7.7079142597866079E-2</v>
      </c>
      <c r="G182" s="2">
        <f t="shared" si="15"/>
        <v>-1.6506819703275832E-2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1.66</v>
      </c>
      <c r="C183" s="2">
        <f t="shared" si="12"/>
        <v>1.6673821422849378</v>
      </c>
      <c r="D183" s="2">
        <f t="shared" si="14"/>
        <v>1.6305111361838129</v>
      </c>
      <c r="E183" s="2">
        <f t="shared" si="13"/>
        <v>3.6871006101124815E-2</v>
      </c>
      <c r="F183" s="2">
        <f t="shared" si="17"/>
        <v>6.9037515298517829E-2</v>
      </c>
      <c r="G183" s="2">
        <f t="shared" si="15"/>
        <v>-3.2166509197393015E-2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1.66</v>
      </c>
      <c r="C184" s="2">
        <f t="shared" si="12"/>
        <v>1.6416310434718704</v>
      </c>
      <c r="D184" s="2">
        <f t="shared" si="14"/>
        <v>1.6326954964664935</v>
      </c>
      <c r="E184" s="2">
        <f t="shared" si="13"/>
        <v>8.9355470053769093E-3</v>
      </c>
      <c r="F184" s="2">
        <f t="shared" si="17"/>
        <v>5.7017121639889652E-2</v>
      </c>
      <c r="G184" s="2">
        <f t="shared" si="15"/>
        <v>-4.8081574634512743E-2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1.66</v>
      </c>
      <c r="C185" s="2">
        <f t="shared" si="12"/>
        <v>1.6198416521685057</v>
      </c>
      <c r="D185" s="2">
        <f t="shared" si="14"/>
        <v>1.6347180522837903</v>
      </c>
      <c r="E185" s="2">
        <f t="shared" si="13"/>
        <v>-1.4876400115284572E-2</v>
      </c>
      <c r="F185" s="2">
        <f t="shared" si="17"/>
        <v>4.2638417288854813E-2</v>
      </c>
      <c r="G185" s="2">
        <f t="shared" si="15"/>
        <v>-5.7514817404139384E-2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1.66</v>
      </c>
      <c r="C186" s="2">
        <f t="shared" si="12"/>
        <v>1.6137121672195049</v>
      </c>
      <c r="D186" s="2">
        <f t="shared" si="14"/>
        <v>1.6365907891516576</v>
      </c>
      <c r="E186" s="2">
        <f t="shared" si="13"/>
        <v>-2.2878621932152621E-2</v>
      </c>
      <c r="F186" s="2">
        <f t="shared" si="17"/>
        <v>2.9535009444653329E-2</v>
      </c>
      <c r="G186" s="2">
        <f t="shared" si="15"/>
        <v>-5.241363137680595E-2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1.66</v>
      </c>
      <c r="C187" s="2">
        <f t="shared" si="12"/>
        <v>1.6146795261088118</v>
      </c>
      <c r="D187" s="2">
        <f t="shared" si="14"/>
        <v>1.6383248047700534</v>
      </c>
      <c r="E187" s="2">
        <f t="shared" si="13"/>
        <v>-2.3645278661241553E-2</v>
      </c>
      <c r="F187" s="2">
        <f t="shared" si="17"/>
        <v>1.8898951823474355E-2</v>
      </c>
      <c r="G187" s="2">
        <f t="shared" si="15"/>
        <v>-4.2544230484715909E-2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1.66</v>
      </c>
      <c r="C188" s="2">
        <f t="shared" si="12"/>
        <v>1.6216519067074562</v>
      </c>
      <c r="D188" s="2">
        <f t="shared" si="14"/>
        <v>1.6399303747870864</v>
      </c>
      <c r="E188" s="2">
        <f t="shared" si="13"/>
        <v>-1.8278468079630183E-2</v>
      </c>
      <c r="F188" s="2">
        <f t="shared" si="17"/>
        <v>1.1463467842853448E-2</v>
      </c>
      <c r="G188" s="2">
        <f t="shared" si="15"/>
        <v>-2.9741935922483632E-2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1.66</v>
      </c>
      <c r="C189" s="2">
        <f t="shared" si="12"/>
        <v>1.6275516133678474</v>
      </c>
      <c r="D189" s="2">
        <f t="shared" si="14"/>
        <v>1.6414170136917465</v>
      </c>
      <c r="E189" s="2">
        <f t="shared" si="13"/>
        <v>-1.3865400323899157E-2</v>
      </c>
      <c r="F189" s="2">
        <f t="shared" si="17"/>
        <v>6.3976942095029278E-3</v>
      </c>
      <c r="G189" s="2">
        <f t="shared" si="15"/>
        <v>-2.0263094533402085E-2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1.66</v>
      </c>
      <c r="C190" s="2">
        <f t="shared" si="12"/>
        <v>1.6325436728497169</v>
      </c>
      <c r="D190" s="2">
        <f t="shared" si="14"/>
        <v>1.6427935311960615</v>
      </c>
      <c r="E190" s="2">
        <f t="shared" si="13"/>
        <v>-1.024985834634462E-2</v>
      </c>
      <c r="F190" s="2">
        <f t="shared" si="17"/>
        <v>3.0681836983334188E-3</v>
      </c>
      <c r="G190" s="2">
        <f t="shared" si="15"/>
        <v>-1.3318042044678039E-2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1.66</v>
      </c>
      <c r="C191" s="2">
        <f t="shared" si="12"/>
        <v>1.6367677231805295</v>
      </c>
      <c r="D191" s="2">
        <f t="shared" si="14"/>
        <v>1.6440680844407978</v>
      </c>
      <c r="E191" s="2">
        <f t="shared" si="13"/>
        <v>-7.3003612602682288E-3</v>
      </c>
      <c r="F191" s="2">
        <f t="shared" si="17"/>
        <v>9.9447470661308919E-4</v>
      </c>
      <c r="G191" s="2">
        <f t="shared" si="15"/>
        <v>-8.2948359668813185E-3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1.66</v>
      </c>
      <c r="C192" s="2">
        <f t="shared" si="12"/>
        <v>1.6403419196142941</v>
      </c>
      <c r="D192" s="2">
        <f t="shared" si="14"/>
        <v>1.645248226334072</v>
      </c>
      <c r="E192" s="2">
        <f t="shared" si="13"/>
        <v>-4.9063067197778754E-3</v>
      </c>
      <c r="F192" s="2">
        <f t="shared" si="17"/>
        <v>-1.8568157866510372E-4</v>
      </c>
      <c r="G192" s="2">
        <f t="shared" si="15"/>
        <v>-4.7206251411127716E-3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1.66</v>
      </c>
      <c r="C193" s="2">
        <f t="shared" si="12"/>
        <v>1.6433662396736335</v>
      </c>
      <c r="D193" s="2">
        <f t="shared" si="14"/>
        <v>1.6463409503093258</v>
      </c>
      <c r="E193" s="2">
        <f t="shared" si="13"/>
        <v>-2.9747106356923236E-3</v>
      </c>
      <c r="F193" s="2">
        <f t="shared" si="17"/>
        <v>-7.4348739007054783E-4</v>
      </c>
      <c r="G193" s="2">
        <f t="shared" si="15"/>
        <v>-2.2312232456217756E-3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5">
        <f>TITRES_STAT!D197</f>
        <v>1.66</v>
      </c>
      <c r="C194" s="2">
        <f t="shared" si="12"/>
        <v>1.6459252797238437</v>
      </c>
      <c r="D194" s="2">
        <f t="shared" si="14"/>
        <v>1.6473527317678942</v>
      </c>
      <c r="E194" s="2">
        <f t="shared" si="13"/>
        <v>-1.4274520440504812E-3</v>
      </c>
      <c r="F194" s="2">
        <f t="shared" si="17"/>
        <v>-8.8028032086653451E-4</v>
      </c>
      <c r="G194" s="2">
        <f t="shared" si="15"/>
        <v>-5.471717231839467E-4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5">
        <f>TITRES_STAT!D198</f>
        <v>1.66</v>
      </c>
      <c r="C195" s="2">
        <f t="shared" si="12"/>
        <v>1.6480906213047908</v>
      </c>
      <c r="D195" s="2">
        <f t="shared" si="14"/>
        <v>1.6482895664517538</v>
      </c>
      <c r="E195" s="2">
        <f t="shared" si="13"/>
        <v>-1.9894514696305876E-4</v>
      </c>
      <c r="F195" s="2">
        <f t="shared" si="17"/>
        <v>-7.4401328608583945E-4</v>
      </c>
      <c r="G195" s="2">
        <f t="shared" si="15"/>
        <v>5.4506813912278069E-4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1.66</v>
      </c>
      <c r="C196" s="2">
        <f t="shared" si="12"/>
        <v>1.6499228334117459</v>
      </c>
      <c r="D196" s="2">
        <f t="shared" si="14"/>
        <v>1.6491570059738461</v>
      </c>
      <c r="E196" s="2">
        <f t="shared" si="13"/>
        <v>7.6582743789987973E-4</v>
      </c>
      <c r="F196" s="2">
        <f t="shared" si="17"/>
        <v>-4.4204514128869565E-4</v>
      </c>
      <c r="G196" s="2">
        <f t="shared" si="15"/>
        <v>1.2078725791885754E-3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1.66</v>
      </c>
      <c r="C197" s="2">
        <f t="shared" si="12"/>
        <v>1.6514731667330158</v>
      </c>
      <c r="D197" s="2">
        <f t="shared" si="14"/>
        <v>1.6499601907165242</v>
      </c>
      <c r="E197" s="2">
        <f t="shared" si="13"/>
        <v>1.5129760164915851E-3</v>
      </c>
      <c r="F197" s="2">
        <f t="shared" si="17"/>
        <v>-5.1040909732639507E-5</v>
      </c>
      <c r="G197" s="2">
        <f t="shared" si="15"/>
        <v>1.5640169262242246E-3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1.66</v>
      </c>
      <c r="C198" s="2">
        <f t="shared" si="12"/>
        <v>1.6527849872356286</v>
      </c>
      <c r="D198" s="2">
        <f t="shared" si="14"/>
        <v>1.650703880293078</v>
      </c>
      <c r="E198" s="2">
        <f t="shared" si="13"/>
        <v>2.0811069425505924E-3</v>
      </c>
      <c r="F198" s="2">
        <f t="shared" si="17"/>
        <v>3.7538866072400686E-4</v>
      </c>
      <c r="G198" s="2">
        <f t="shared" si="15"/>
        <v>1.7057182818265855E-3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1.66</v>
      </c>
      <c r="C199" s="2">
        <f t="shared" si="12"/>
        <v>1.6538949891993779</v>
      </c>
      <c r="D199" s="2">
        <f t="shared" si="14"/>
        <v>1.65139248175285</v>
      </c>
      <c r="E199" s="2">
        <f t="shared" si="13"/>
        <v>2.5025074465279129E-3</v>
      </c>
      <c r="F199" s="2">
        <f t="shared" si="17"/>
        <v>8.0081241788478811E-4</v>
      </c>
      <c r="G199" s="2">
        <f t="shared" si="15"/>
        <v>1.7016950286431248E-3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1.66</v>
      </c>
      <c r="C200" s="2">
        <f t="shared" si="12"/>
        <v>1.6548342216302427</v>
      </c>
      <c r="D200" s="2">
        <f t="shared" si="14"/>
        <v>1.6520300756970834</v>
      </c>
      <c r="E200" s="2">
        <f t="shared" si="13"/>
        <v>2.8041459331593632E-3</v>
      </c>
      <c r="F200" s="2">
        <f t="shared" si="17"/>
        <v>1.2014791209397032E-3</v>
      </c>
      <c r="G200" s="2">
        <f t="shared" si="15"/>
        <v>1.60266681221966E-3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1.66</v>
      </c>
      <c r="C201" s="2">
        <f t="shared" si="12"/>
        <v>1.6556289567640514</v>
      </c>
      <c r="D201" s="2">
        <f t="shared" si="14"/>
        <v>1.6526204404602625</v>
      </c>
      <c r="E201" s="2">
        <f t="shared" si="13"/>
        <v>3.0085163037889551E-3</v>
      </c>
      <c r="F201" s="2">
        <f t="shared" si="17"/>
        <v>1.5628865575095536E-3</v>
      </c>
      <c r="G201" s="2">
        <f t="shared" si="15"/>
        <v>1.4456297462794015E-3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1.66</v>
      </c>
      <c r="C202" s="2">
        <f t="shared" si="12"/>
        <v>1.6563014249541972</v>
      </c>
      <c r="D202" s="2">
        <f t="shared" si="14"/>
        <v>1.6531670745002429</v>
      </c>
      <c r="E202" s="2">
        <f t="shared" si="13"/>
        <v>3.134350453954271E-3</v>
      </c>
      <c r="F202" s="2">
        <f t="shared" si="17"/>
        <v>1.8771793367984972E-3</v>
      </c>
      <c r="G202" s="2">
        <f t="shared" si="15"/>
        <v>1.2571711171557739E-3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1.66</v>
      </c>
      <c r="C203" s="2">
        <f t="shared" si="12"/>
        <v>1.6568704364997053</v>
      </c>
      <c r="D203" s="2">
        <f t="shared" si="14"/>
        <v>1.6536732171298545</v>
      </c>
      <c r="E203" s="2">
        <f t="shared" si="13"/>
        <v>3.1972193698508455E-3</v>
      </c>
      <c r="F203" s="2">
        <f t="shared" si="17"/>
        <v>2.1411873434089672E-3</v>
      </c>
      <c r="G203" s="2">
        <f t="shared" si="15"/>
        <v>1.0560320264418784E-3</v>
      </c>
      <c r="H203" s="2" t="str">
        <f t="shared" si="16"/>
        <v>Sell</v>
      </c>
    </row>
    <row r="204" spans="1:8" ht="13.5" x14ac:dyDescent="0.25">
      <c r="A204" s="3">
        <f>TITRES_STAT!B207</f>
        <v>42601</v>
      </c>
      <c r="B204" s="5">
        <f>TITRES_STAT!D207</f>
        <v>1.66</v>
      </c>
      <c r="C204" s="2">
        <f t="shared" si="12"/>
        <v>1.6573519078074428</v>
      </c>
      <c r="D204" s="2">
        <f t="shared" si="14"/>
        <v>1.6541418677128281</v>
      </c>
      <c r="E204" s="2">
        <f t="shared" si="13"/>
        <v>3.2100400946146745E-3</v>
      </c>
      <c r="F204" s="2">
        <f t="shared" si="17"/>
        <v>2.3549578936501087E-3</v>
      </c>
      <c r="G204" s="2">
        <f t="shared" si="15"/>
        <v>8.550822009645658E-4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5">
        <f>TITRES_STAT!D208</f>
        <v>1.66</v>
      </c>
      <c r="C205" s="2">
        <f t="shared" si="12"/>
        <v>1.6577593066062977</v>
      </c>
      <c r="D205" s="2">
        <f t="shared" si="14"/>
        <v>1.6545758034378037</v>
      </c>
      <c r="E205" s="2">
        <f t="shared" si="13"/>
        <v>3.1835031684939175E-3</v>
      </c>
      <c r="F205" s="2">
        <f t="shared" si="17"/>
        <v>2.5206669486188705E-3</v>
      </c>
      <c r="G205" s="2">
        <f t="shared" si="15"/>
        <v>6.6283621987504697E-4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5">
        <f>TITRES_STAT!D209</f>
        <v>1.66</v>
      </c>
      <c r="C206" s="2">
        <f t="shared" si="12"/>
        <v>1.6581040286668671</v>
      </c>
      <c r="D206" s="2">
        <f t="shared" si="14"/>
        <v>1.6549775957757442</v>
      </c>
      <c r="E206" s="2">
        <f t="shared" si="13"/>
        <v>3.12643289112291E-3</v>
      </c>
      <c r="F206" s="2">
        <f t="shared" si="17"/>
        <v>2.6418201371196785E-3</v>
      </c>
      <c r="G206" s="2">
        <f t="shared" si="15"/>
        <v>4.8461275400323153E-4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5">
        <f>TITRES_STAT!D210</f>
        <v>1.66</v>
      </c>
      <c r="C207" s="2">
        <f t="shared" ref="C207:C270" si="18">$C$4*B197+C206*(1-$C$4)</f>
        <v>1.6583957165642722</v>
      </c>
      <c r="D207" s="2">
        <f t="shared" si="14"/>
        <v>1.6553496257182816</v>
      </c>
      <c r="E207" s="2">
        <f t="shared" si="13"/>
        <v>3.0460908459906122E-3</v>
      </c>
      <c r="F207" s="2">
        <f t="shared" si="17"/>
        <v>2.7226742788938655E-3</v>
      </c>
      <c r="G207" s="2">
        <f t="shared" si="15"/>
        <v>3.2341656709674671E-4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1.66</v>
      </c>
      <c r="C208" s="2">
        <f t="shared" si="18"/>
        <v>1.658642529400538</v>
      </c>
      <c r="D208" s="2">
        <f t="shared" si="14"/>
        <v>1.6556940978872978</v>
      </c>
      <c r="E208" s="2">
        <f t="shared" si="13"/>
        <v>2.9484315132402017E-3</v>
      </c>
      <c r="F208" s="2">
        <f t="shared" si="17"/>
        <v>2.7678257257631326E-3</v>
      </c>
      <c r="G208" s="2">
        <f t="shared" si="15"/>
        <v>1.8060578747706914E-4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1.66</v>
      </c>
      <c r="C209" s="2">
        <f t="shared" si="18"/>
        <v>1.6588513710312245</v>
      </c>
      <c r="D209" s="2">
        <f t="shared" si="14"/>
        <v>1.6560130535993498</v>
      </c>
      <c r="E209" s="2">
        <f t="shared" si="13"/>
        <v>2.8383174318746818E-3</v>
      </c>
      <c r="F209" s="2">
        <f t="shared" si="17"/>
        <v>2.7819240669854427E-3</v>
      </c>
      <c r="G209" s="2">
        <f t="shared" si="15"/>
        <v>5.6393364889239118E-5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1.68</v>
      </c>
      <c r="C210" s="2">
        <f t="shared" si="18"/>
        <v>1.6590280831802668</v>
      </c>
      <c r="D210" s="2">
        <f t="shared" si="14"/>
        <v>1.6577898644438422</v>
      </c>
      <c r="E210" s="2">
        <f t="shared" si="13"/>
        <v>1.2382187364246011E-3</v>
      </c>
      <c r="F210" s="2">
        <f t="shared" si="17"/>
        <v>2.4731830008732744E-3</v>
      </c>
      <c r="G210" s="2">
        <f t="shared" si="15"/>
        <v>-1.2349642644486733E-3</v>
      </c>
      <c r="H210" s="2" t="str">
        <f t="shared" si="16"/>
        <v>Hold</v>
      </c>
    </row>
    <row r="211" spans="1:8" ht="13.5" x14ac:dyDescent="0.25">
      <c r="A211" s="3">
        <f>TITRES_STAT!B214</f>
        <v>42612</v>
      </c>
      <c r="B211" s="5">
        <f>TITRES_STAT!D214</f>
        <v>1.62</v>
      </c>
      <c r="C211" s="2">
        <f t="shared" si="18"/>
        <v>1.6591776088448411</v>
      </c>
      <c r="D211" s="2">
        <f t="shared" si="14"/>
        <v>1.6549906152257798</v>
      </c>
      <c r="E211" s="2">
        <f t="shared" si="13"/>
        <v>4.1869936190612744E-3</v>
      </c>
      <c r="F211" s="2">
        <f t="shared" si="17"/>
        <v>2.8159451245108745E-3</v>
      </c>
      <c r="G211" s="2">
        <f t="shared" si="15"/>
        <v>1.3710484945503999E-3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1.62</v>
      </c>
      <c r="C212" s="2">
        <f t="shared" si="18"/>
        <v>1.6593041305610192</v>
      </c>
      <c r="D212" s="2">
        <f t="shared" si="14"/>
        <v>1.6523987178016482</v>
      </c>
      <c r="E212" s="2">
        <f t="shared" si="13"/>
        <v>6.9054127593710657E-3</v>
      </c>
      <c r="F212" s="2">
        <f t="shared" si="17"/>
        <v>3.6338386514829131E-3</v>
      </c>
      <c r="G212" s="2">
        <f t="shared" si="15"/>
        <v>3.2715741078881526E-3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1.62</v>
      </c>
      <c r="C213" s="2">
        <f t="shared" si="18"/>
        <v>1.6594111873977855</v>
      </c>
      <c r="D213" s="2">
        <f t="shared" si="14"/>
        <v>1.6499988127793039</v>
      </c>
      <c r="E213" s="2">
        <f t="shared" si="13"/>
        <v>9.4123746184815449E-3</v>
      </c>
      <c r="F213" s="2">
        <f t="shared" si="17"/>
        <v>4.7895458448826396E-3</v>
      </c>
      <c r="G213" s="2">
        <f t="shared" si="15"/>
        <v>4.6228287735989053E-3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1.62</v>
      </c>
      <c r="C214" s="2">
        <f t="shared" si="18"/>
        <v>1.6595017739519722</v>
      </c>
      <c r="D214" s="2">
        <f t="shared" si="14"/>
        <v>1.6477766784993557</v>
      </c>
      <c r="E214" s="2">
        <f t="shared" si="13"/>
        <v>1.1725095452616463E-2</v>
      </c>
      <c r="F214" s="2">
        <f t="shared" si="17"/>
        <v>6.176655766429404E-3</v>
      </c>
      <c r="G214" s="2">
        <f t="shared" si="15"/>
        <v>5.5484396861870591E-3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1.62</v>
      </c>
      <c r="C215" s="2">
        <f t="shared" si="18"/>
        <v>1.6595784241132072</v>
      </c>
      <c r="D215" s="2">
        <f t="shared" si="14"/>
        <v>1.6457191467586627</v>
      </c>
      <c r="E215" s="2">
        <f t="shared" si="13"/>
        <v>1.3859277354544508E-2</v>
      </c>
      <c r="F215" s="2">
        <f t="shared" si="17"/>
        <v>7.7131800840524248E-3</v>
      </c>
      <c r="G215" s="2">
        <f t="shared" si="15"/>
        <v>6.1460972704920833E-3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1.62</v>
      </c>
      <c r="C216" s="2">
        <f t="shared" si="18"/>
        <v>1.6596432819419444</v>
      </c>
      <c r="D216" s="2">
        <f t="shared" si="14"/>
        <v>1.6438140247765394</v>
      </c>
      <c r="E216" s="2">
        <f t="shared" si="13"/>
        <v>1.5829257165405064E-2</v>
      </c>
      <c r="F216" s="2">
        <f t="shared" si="17"/>
        <v>9.336395500322954E-3</v>
      </c>
      <c r="G216" s="2">
        <f t="shared" si="15"/>
        <v>6.49286166508211E-3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1.62</v>
      </c>
      <c r="C217" s="2">
        <f t="shared" si="18"/>
        <v>1.6596981616431836</v>
      </c>
      <c r="D217" s="2">
        <f t="shared" si="14"/>
        <v>1.6420500229412403</v>
      </c>
      <c r="E217" s="2">
        <f t="shared" si="13"/>
        <v>1.7648138701943372E-2</v>
      </c>
      <c r="F217" s="2">
        <f t="shared" si="17"/>
        <v>1.0998744140647037E-2</v>
      </c>
      <c r="G217" s="2">
        <f t="shared" si="15"/>
        <v>6.6493945612963352E-3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1.62</v>
      </c>
      <c r="C218" s="2">
        <f t="shared" si="18"/>
        <v>1.6597445983134629</v>
      </c>
      <c r="D218" s="2">
        <f t="shared" si="14"/>
        <v>1.640416687908556</v>
      </c>
      <c r="E218" s="2">
        <f t="shared" si="13"/>
        <v>1.9327910404906889E-2</v>
      </c>
      <c r="F218" s="2">
        <f t="shared" si="17"/>
        <v>1.2664577393499007E-2</v>
      </c>
      <c r="G218" s="2">
        <f t="shared" si="15"/>
        <v>6.663333011407882E-3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1.62</v>
      </c>
      <c r="C219" s="2">
        <f t="shared" si="18"/>
        <v>1.6597838908806224</v>
      </c>
      <c r="D219" s="2">
        <f t="shared" si="14"/>
        <v>1.6389043406560702</v>
      </c>
      <c r="E219" s="2">
        <f t="shared" si="13"/>
        <v>2.0879550224552235E-2</v>
      </c>
      <c r="F219" s="2">
        <f t="shared" si="17"/>
        <v>1.4307571959709654E-2</v>
      </c>
      <c r="G219" s="2">
        <f t="shared" si="15"/>
        <v>6.571978264842581E-3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1.62</v>
      </c>
      <c r="C220" s="2">
        <f t="shared" si="18"/>
        <v>1.6628940615143728</v>
      </c>
      <c r="D220" s="2">
        <f t="shared" si="14"/>
        <v>1.6375040191259909</v>
      </c>
      <c r="E220" s="2">
        <f t="shared" ref="E220:E283" si="19">C220-D220</f>
        <v>2.5390042388381939E-2</v>
      </c>
      <c r="F220" s="2">
        <f t="shared" si="17"/>
        <v>1.6524066045444111E-2</v>
      </c>
      <c r="G220" s="2">
        <f t="shared" si="15"/>
        <v>8.8659763429378285E-3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1.69</v>
      </c>
      <c r="C221" s="2">
        <f t="shared" si="18"/>
        <v>1.6562949751275462</v>
      </c>
      <c r="D221" s="2">
        <f t="shared" ref="D221:D284" si="20">$D$4*B221+(1-$D$4)*D220</f>
        <v>1.6413926103018435</v>
      </c>
      <c r="E221" s="2">
        <f t="shared" si="19"/>
        <v>1.490236482570273E-2</v>
      </c>
      <c r="F221" s="2">
        <f t="shared" si="17"/>
        <v>1.6199725801495837E-2</v>
      </c>
      <c r="G221" s="2">
        <f t="shared" si="15"/>
        <v>-1.2973609757931069E-3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5">
        <f>TITRES_STAT!D225</f>
        <v>1.62</v>
      </c>
      <c r="C222" s="2">
        <f t="shared" si="18"/>
        <v>1.6507111328002315</v>
      </c>
      <c r="D222" s="2">
        <f t="shared" si="20"/>
        <v>1.639807972501707</v>
      </c>
      <c r="E222" s="2">
        <f t="shared" si="19"/>
        <v>1.0903160298524561E-2</v>
      </c>
      <c r="F222" s="2">
        <f t="shared" si="17"/>
        <v>1.5140412700901582E-2</v>
      </c>
      <c r="G222" s="2">
        <f t="shared" si="15"/>
        <v>-4.237252402377021E-3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5">
        <f>TITRES_STAT!D226</f>
        <v>1.62</v>
      </c>
      <c r="C223" s="2">
        <f t="shared" si="18"/>
        <v>1.6459863431386577</v>
      </c>
      <c r="D223" s="2">
        <f t="shared" si="20"/>
        <v>1.6383407152793583</v>
      </c>
      <c r="E223" s="2">
        <f t="shared" si="19"/>
        <v>7.6456278592993421E-3</v>
      </c>
      <c r="F223" s="2">
        <f t="shared" si="17"/>
        <v>1.3641455732581135E-2</v>
      </c>
      <c r="G223" s="2">
        <f t="shared" si="15"/>
        <v>-5.9958278732817928E-3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1.65</v>
      </c>
      <c r="C224" s="2">
        <f t="shared" si="18"/>
        <v>1.6419884441942489</v>
      </c>
      <c r="D224" s="2">
        <f t="shared" si="20"/>
        <v>1.6392043659994058</v>
      </c>
      <c r="E224" s="2">
        <f t="shared" si="19"/>
        <v>2.7840781948431648E-3</v>
      </c>
      <c r="F224" s="2">
        <f t="shared" si="17"/>
        <v>1.1469980225033542E-2</v>
      </c>
      <c r="G224" s="2">
        <f t="shared" si="15"/>
        <v>-8.6859020301903768E-3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5">
        <f>TITRES_STAT!D228</f>
        <v>1.64</v>
      </c>
      <c r="C225" s="2">
        <f t="shared" si="18"/>
        <v>1.6386056066259029</v>
      </c>
      <c r="D225" s="2">
        <f t="shared" si="20"/>
        <v>1.6392633018513016</v>
      </c>
      <c r="E225" s="2">
        <f t="shared" si="19"/>
        <v>-6.5769522539871339E-4</v>
      </c>
      <c r="F225" s="2">
        <f t="shared" si="17"/>
        <v>9.0444451349470916E-3</v>
      </c>
      <c r="G225" s="2">
        <f t="shared" si="15"/>
        <v>-9.702140360345805E-3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1.61</v>
      </c>
      <c r="C226" s="2">
        <f t="shared" si="18"/>
        <v>1.6357432056065333</v>
      </c>
      <c r="D226" s="2">
        <f t="shared" si="20"/>
        <v>1.6370956498623164</v>
      </c>
      <c r="E226" s="2">
        <f t="shared" si="19"/>
        <v>-1.3524442557830696E-3</v>
      </c>
      <c r="F226" s="2">
        <f t="shared" si="17"/>
        <v>6.9650672568010597E-3</v>
      </c>
      <c r="G226" s="2">
        <f t="shared" si="15"/>
        <v>-8.3175115125841293E-3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1.6</v>
      </c>
      <c r="C227" s="2">
        <f t="shared" si="18"/>
        <v>1.6333211739747591</v>
      </c>
      <c r="D227" s="2">
        <f t="shared" si="20"/>
        <v>1.6343478239465892</v>
      </c>
      <c r="E227" s="2">
        <f t="shared" si="19"/>
        <v>-1.026649971830107E-3</v>
      </c>
      <c r="F227" s="2">
        <f t="shared" si="17"/>
        <v>5.3667238110748266E-3</v>
      </c>
      <c r="G227" s="2">
        <f t="shared" si="15"/>
        <v>-6.3933737829049335E-3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1.61</v>
      </c>
      <c r="C228" s="2">
        <f t="shared" si="18"/>
        <v>1.631271762594027</v>
      </c>
      <c r="D228" s="2">
        <f t="shared" si="20"/>
        <v>1.632544281432027</v>
      </c>
      <c r="E228" s="2">
        <f t="shared" si="19"/>
        <v>-1.2725188380000585E-3</v>
      </c>
      <c r="F228" s="2">
        <f t="shared" si="17"/>
        <v>4.0388752812598495E-3</v>
      </c>
      <c r="G228" s="2">
        <f t="shared" ref="G228:G291" si="21">E228-F228</f>
        <v>-5.311394119259908E-3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1.63</v>
      </c>
      <c r="C229" s="2">
        <f t="shared" si="18"/>
        <v>1.6295376452718688</v>
      </c>
      <c r="D229" s="2">
        <f t="shared" si="20"/>
        <v>1.6323558161407659</v>
      </c>
      <c r="E229" s="2">
        <f t="shared" si="19"/>
        <v>-2.8181708688970186E-3</v>
      </c>
      <c r="F229" s="2">
        <f t="shared" ref="F229:F292" si="23">(E229*(2/(10)))+((1-(2/10))*F228)</f>
        <v>2.6674660512284757E-3</v>
      </c>
      <c r="G229" s="2">
        <f t="shared" si="21"/>
        <v>-5.4856369201254944E-3</v>
      </c>
      <c r="H229" s="2" t="str">
        <f t="shared" si="22"/>
        <v>Hold</v>
      </c>
    </row>
    <row r="230" spans="1:8" ht="13.5" x14ac:dyDescent="0.25">
      <c r="A230" s="3">
        <f>TITRES_STAT!B233</f>
        <v>42641</v>
      </c>
      <c r="B230" s="5">
        <f>TITRES_STAT!D233</f>
        <v>1.62</v>
      </c>
      <c r="C230" s="2">
        <f t="shared" si="18"/>
        <v>1.6280703152300431</v>
      </c>
      <c r="D230" s="2">
        <f t="shared" si="20"/>
        <v>1.6314405705007093</v>
      </c>
      <c r="E230" s="2">
        <f t="shared" si="19"/>
        <v>-3.3702552706662559E-3</v>
      </c>
      <c r="F230" s="2">
        <f t="shared" si="23"/>
        <v>1.4599217868495296E-3</v>
      </c>
      <c r="G230" s="2">
        <f t="shared" si="21"/>
        <v>-4.8301770575157853E-3</v>
      </c>
      <c r="H230" s="2" t="str">
        <f t="shared" si="22"/>
        <v>Hold</v>
      </c>
    </row>
    <row r="231" spans="1:8" ht="13.5" x14ac:dyDescent="0.25">
      <c r="A231" s="3">
        <f>TITRES_STAT!B234</f>
        <v>42642</v>
      </c>
      <c r="B231" s="5">
        <f>TITRES_STAT!D234</f>
        <v>1.58</v>
      </c>
      <c r="C231" s="2">
        <f t="shared" si="18"/>
        <v>1.6375979590408056</v>
      </c>
      <c r="D231" s="2">
        <f t="shared" si="20"/>
        <v>1.6276301578710273</v>
      </c>
      <c r="E231" s="2">
        <f t="shared" si="19"/>
        <v>9.9678011697783564E-3</v>
      </c>
      <c r="F231" s="2">
        <f t="shared" si="23"/>
        <v>3.1614976634352951E-3</v>
      </c>
      <c r="G231" s="2">
        <f t="shared" si="21"/>
        <v>6.8063035063430609E-3</v>
      </c>
      <c r="H231" s="2" t="str">
        <f t="shared" si="22"/>
        <v>Sell</v>
      </c>
    </row>
    <row r="232" spans="1:8" ht="13.5" x14ac:dyDescent="0.25">
      <c r="A232" s="3">
        <f>TITRES_STAT!B235</f>
        <v>42643</v>
      </c>
      <c r="B232" s="5">
        <f>TITRES_STAT!D235</f>
        <v>1.58</v>
      </c>
      <c r="C232" s="2">
        <f t="shared" si="18"/>
        <v>1.6348905807268355</v>
      </c>
      <c r="D232" s="2">
        <f t="shared" si="20"/>
        <v>1.624101998028729</v>
      </c>
      <c r="E232" s="2">
        <f t="shared" si="19"/>
        <v>1.0788582698106453E-2</v>
      </c>
      <c r="F232" s="2">
        <f t="shared" si="23"/>
        <v>4.6869146703695267E-3</v>
      </c>
      <c r="G232" s="2">
        <f t="shared" si="21"/>
        <v>6.1016680277369258E-3</v>
      </c>
      <c r="H232" s="2" t="str">
        <f t="shared" si="22"/>
        <v>Sell</v>
      </c>
    </row>
    <row r="233" spans="1:8" ht="13.5" x14ac:dyDescent="0.25">
      <c r="A233" s="3">
        <f>TITRES_STAT!B236</f>
        <v>42647</v>
      </c>
      <c r="B233" s="5">
        <f>TITRES_STAT!D236</f>
        <v>1.58</v>
      </c>
      <c r="C233" s="2">
        <f t="shared" si="18"/>
        <v>1.632599722153476</v>
      </c>
      <c r="D233" s="2">
        <f t="shared" si="20"/>
        <v>1.6208351833599344</v>
      </c>
      <c r="E233" s="2">
        <f t="shared" si="19"/>
        <v>1.1764538793541668E-2</v>
      </c>
      <c r="F233" s="2">
        <f t="shared" si="23"/>
        <v>6.1024394950039557E-3</v>
      </c>
      <c r="G233" s="2">
        <f t="shared" si="21"/>
        <v>5.6620992985377122E-3</v>
      </c>
      <c r="H233" s="2" t="str">
        <f t="shared" si="22"/>
        <v>Sell</v>
      </c>
    </row>
    <row r="234" spans="1:8" ht="13.5" x14ac:dyDescent="0.25">
      <c r="A234" s="3">
        <f>TITRES_STAT!B237</f>
        <v>42648</v>
      </c>
      <c r="B234" s="5">
        <f>TITRES_STAT!D237</f>
        <v>1.62</v>
      </c>
      <c r="C234" s="2">
        <f t="shared" si="18"/>
        <v>1.6352766879760181</v>
      </c>
      <c r="D234" s="2">
        <f t="shared" si="20"/>
        <v>1.620773317925865</v>
      </c>
      <c r="E234" s="2">
        <f t="shared" si="19"/>
        <v>1.4503370050153119E-2</v>
      </c>
      <c r="F234" s="2">
        <f t="shared" si="23"/>
        <v>7.7826256060337887E-3</v>
      </c>
      <c r="G234" s="2">
        <f t="shared" si="21"/>
        <v>6.7207444441193306E-3</v>
      </c>
      <c r="H234" s="2" t="str">
        <f t="shared" si="22"/>
        <v>Sell</v>
      </c>
    </row>
    <row r="235" spans="1:8" ht="13.5" x14ac:dyDescent="0.25">
      <c r="A235" s="3">
        <f>TITRES_STAT!B238</f>
        <v>42649</v>
      </c>
      <c r="B235" s="5">
        <f>TITRES_STAT!D238</f>
        <v>1.62</v>
      </c>
      <c r="C235" s="2">
        <f t="shared" si="18"/>
        <v>1.6360033513643231</v>
      </c>
      <c r="D235" s="2">
        <f t="shared" si="20"/>
        <v>1.6207160351165415</v>
      </c>
      <c r="E235" s="2">
        <f t="shared" si="19"/>
        <v>1.5287316247781568E-2</v>
      </c>
      <c r="F235" s="2">
        <f t="shared" si="23"/>
        <v>9.283563734383344E-3</v>
      </c>
      <c r="G235" s="2">
        <f t="shared" si="21"/>
        <v>6.0037525133982243E-3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1.66</v>
      </c>
      <c r="C236" s="2">
        <f t="shared" si="18"/>
        <v>1.6320028357698118</v>
      </c>
      <c r="D236" s="2">
        <f t="shared" si="20"/>
        <v>1.623625958441242</v>
      </c>
      <c r="E236" s="2">
        <f t="shared" si="19"/>
        <v>8.3768773285697318E-3</v>
      </c>
      <c r="F236" s="2">
        <f t="shared" si="23"/>
        <v>9.1022264532206222E-3</v>
      </c>
      <c r="G236" s="2">
        <f t="shared" si="21"/>
        <v>-7.2534912465089044E-4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5">
        <f>TITRES_STAT!D240</f>
        <v>1.68</v>
      </c>
      <c r="C237" s="2">
        <f t="shared" si="18"/>
        <v>1.6270793225744562</v>
      </c>
      <c r="D237" s="2">
        <f t="shared" si="20"/>
        <v>1.6278018133715204</v>
      </c>
      <c r="E237" s="2">
        <f t="shared" si="19"/>
        <v>-7.2249079706421249E-4</v>
      </c>
      <c r="F237" s="2">
        <f t="shared" si="23"/>
        <v>7.1372830031636563E-3</v>
      </c>
      <c r="G237" s="2">
        <f t="shared" si="21"/>
        <v>-7.8597738002278688E-3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5">
        <f>TITRES_STAT!D241</f>
        <v>1.68</v>
      </c>
      <c r="C238" s="2">
        <f t="shared" si="18"/>
        <v>1.6244517344860783</v>
      </c>
      <c r="D238" s="2">
        <f t="shared" si="20"/>
        <v>1.6316683457143706</v>
      </c>
      <c r="E238" s="2">
        <f t="shared" si="19"/>
        <v>-7.2166112282923134E-3</v>
      </c>
      <c r="F238" s="2">
        <f t="shared" si="23"/>
        <v>4.2665041568724629E-3</v>
      </c>
      <c r="G238" s="2">
        <f t="shared" si="21"/>
        <v>-1.1483115385164777E-2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5">
        <f>TITRES_STAT!D242</f>
        <v>1.68</v>
      </c>
      <c r="C239" s="2">
        <f t="shared" si="18"/>
        <v>1.6253053137959124</v>
      </c>
      <c r="D239" s="2">
        <f t="shared" si="20"/>
        <v>1.6352484682540467</v>
      </c>
      <c r="E239" s="2">
        <f t="shared" si="19"/>
        <v>-9.9431544581343179E-3</v>
      </c>
      <c r="F239" s="2">
        <f t="shared" si="23"/>
        <v>1.4245724338711068E-3</v>
      </c>
      <c r="G239" s="2">
        <f t="shared" si="21"/>
        <v>-1.1367726892005424E-2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5">
        <f>TITRES_STAT!D243</f>
        <v>1.68</v>
      </c>
      <c r="C240" s="2">
        <f t="shared" si="18"/>
        <v>1.6244891116734643</v>
      </c>
      <c r="D240" s="2">
        <f t="shared" si="20"/>
        <v>1.6385633965315247</v>
      </c>
      <c r="E240" s="2">
        <f t="shared" si="19"/>
        <v>-1.4074284858060393E-2</v>
      </c>
      <c r="F240" s="2">
        <f t="shared" si="23"/>
        <v>-1.6751990245151931E-3</v>
      </c>
      <c r="G240" s="2">
        <f t="shared" si="21"/>
        <v>-1.2399085833545201E-2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5">
        <f>TITRES_STAT!D244</f>
        <v>1.68</v>
      </c>
      <c r="C241" s="2">
        <f t="shared" si="18"/>
        <v>1.6176446329544698</v>
      </c>
      <c r="D241" s="2">
        <f t="shared" si="20"/>
        <v>1.6416327745662265</v>
      </c>
      <c r="E241" s="2">
        <f t="shared" si="19"/>
        <v>-2.3988141611756664E-2</v>
      </c>
      <c r="F241" s="2">
        <f t="shared" si="23"/>
        <v>-6.1377875419634876E-3</v>
      </c>
      <c r="G241" s="2">
        <f t="shared" si="21"/>
        <v>-1.7850354069793177E-2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5">
        <f>TITRES_STAT!D245</f>
        <v>1.68</v>
      </c>
      <c r="C242" s="2">
        <f t="shared" si="18"/>
        <v>1.6118531509614746</v>
      </c>
      <c r="D242" s="2">
        <f t="shared" si="20"/>
        <v>1.6444747912650244</v>
      </c>
      <c r="E242" s="2">
        <f t="shared" si="19"/>
        <v>-3.2621640303549748E-2</v>
      </c>
      <c r="F242" s="2">
        <f t="shared" si="23"/>
        <v>-1.143455809428074E-2</v>
      </c>
      <c r="G242" s="2">
        <f t="shared" si="21"/>
        <v>-2.1187082209269008E-2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5">
        <f>TITRES_STAT!D246</f>
        <v>1.73</v>
      </c>
      <c r="C243" s="2">
        <f t="shared" si="18"/>
        <v>1.606952666198171</v>
      </c>
      <c r="D243" s="2">
        <f t="shared" si="20"/>
        <v>1.6508099919120596</v>
      </c>
      <c r="E243" s="2">
        <f t="shared" si="19"/>
        <v>-4.3857325713888562E-2</v>
      </c>
      <c r="F243" s="2">
        <f t="shared" si="23"/>
        <v>-1.7919111618202303E-2</v>
      </c>
      <c r="G243" s="2">
        <f t="shared" si="21"/>
        <v>-2.5938214095686259E-2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5">
        <f>TITRES_STAT!D247</f>
        <v>1.73</v>
      </c>
      <c r="C244" s="2">
        <f t="shared" si="18"/>
        <v>1.6089599483215293</v>
      </c>
      <c r="D244" s="2">
        <f t="shared" si="20"/>
        <v>1.6566759184370923</v>
      </c>
      <c r="E244" s="2">
        <f t="shared" si="19"/>
        <v>-4.7715970115562945E-2</v>
      </c>
      <c r="F244" s="2">
        <f t="shared" si="23"/>
        <v>-2.3878483317674434E-2</v>
      </c>
      <c r="G244" s="2">
        <f t="shared" si="21"/>
        <v>-2.383748679788851E-2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5">
        <f>TITRES_STAT!D248</f>
        <v>1.73</v>
      </c>
      <c r="C245" s="2">
        <f t="shared" si="18"/>
        <v>1.6106584178105248</v>
      </c>
      <c r="D245" s="2">
        <f t="shared" si="20"/>
        <v>1.6621073318861965</v>
      </c>
      <c r="E245" s="2">
        <f t="shared" si="19"/>
        <v>-5.1448914075671759E-2</v>
      </c>
      <c r="F245" s="2">
        <f t="shared" si="23"/>
        <v>-2.9392569469273901E-2</v>
      </c>
      <c r="G245" s="2">
        <f t="shared" si="21"/>
        <v>-2.2056344606397858E-2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5">
        <f>TITRES_STAT!D249</f>
        <v>1.7</v>
      </c>
      <c r="C246" s="2">
        <f t="shared" si="18"/>
        <v>1.6182494304550594</v>
      </c>
      <c r="D246" s="2">
        <f t="shared" si="20"/>
        <v>1.6649141961909228</v>
      </c>
      <c r="E246" s="2">
        <f t="shared" si="19"/>
        <v>-4.6664765735863423E-2</v>
      </c>
      <c r="F246" s="2">
        <f t="shared" si="23"/>
        <v>-3.2847008722591803E-2</v>
      </c>
      <c r="G246" s="2">
        <f t="shared" si="21"/>
        <v>-1.381775701327162E-2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5">
        <f>TITRES_STAT!D250</f>
        <v>1.7</v>
      </c>
      <c r="C247" s="2">
        <f t="shared" si="18"/>
        <v>1.627749518077358</v>
      </c>
      <c r="D247" s="2">
        <f t="shared" si="20"/>
        <v>1.667513144621225</v>
      </c>
      <c r="E247" s="2">
        <f t="shared" si="19"/>
        <v>-3.9763626543867003E-2</v>
      </c>
      <c r="F247" s="2">
        <f t="shared" si="23"/>
        <v>-3.4230332286846847E-2</v>
      </c>
      <c r="G247" s="2">
        <f t="shared" si="21"/>
        <v>-5.5332942570201563E-3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5">
        <f>TITRES_STAT!D251</f>
        <v>1.7</v>
      </c>
      <c r="C248" s="2">
        <f t="shared" si="18"/>
        <v>1.6357880537577645</v>
      </c>
      <c r="D248" s="2">
        <f t="shared" si="20"/>
        <v>1.6699195783529861</v>
      </c>
      <c r="E248" s="2">
        <f t="shared" si="19"/>
        <v>-3.4131524595221618E-2</v>
      </c>
      <c r="F248" s="2">
        <f t="shared" si="23"/>
        <v>-3.4210570748521803E-2</v>
      </c>
      <c r="G248" s="2">
        <f t="shared" si="21"/>
        <v>7.904615330018433E-5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5">
        <f>TITRES_STAT!D252</f>
        <v>1.75</v>
      </c>
      <c r="C249" s="2">
        <f t="shared" si="18"/>
        <v>1.6425898916411854</v>
      </c>
      <c r="D249" s="2">
        <f t="shared" si="20"/>
        <v>1.6758514614379501</v>
      </c>
      <c r="E249" s="2">
        <f t="shared" si="19"/>
        <v>-3.3261569796764645E-2</v>
      </c>
      <c r="F249" s="2">
        <f t="shared" si="23"/>
        <v>-3.402077055817037E-2</v>
      </c>
      <c r="G249" s="2">
        <f t="shared" si="21"/>
        <v>7.5920076140572473E-4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5">
        <f>TITRES_STAT!D253</f>
        <v>1.75</v>
      </c>
      <c r="C250" s="2">
        <f t="shared" si="18"/>
        <v>1.6483452929271569</v>
      </c>
      <c r="D250" s="2">
        <f t="shared" si="20"/>
        <v>1.6813439457758796</v>
      </c>
      <c r="E250" s="2">
        <f t="shared" si="19"/>
        <v>-3.299865284872272E-2</v>
      </c>
      <c r="F250" s="2">
        <f t="shared" si="23"/>
        <v>-3.3816347016280841E-2</v>
      </c>
      <c r="G250" s="2">
        <f t="shared" si="21"/>
        <v>8.1769416755812091E-4</v>
      </c>
      <c r="H250" s="2" t="str">
        <f t="shared" si="22"/>
        <v>Sell</v>
      </c>
    </row>
    <row r="251" spans="1:8" ht="13.5" x14ac:dyDescent="0.25">
      <c r="A251" s="3">
        <f>TITRES_STAT!B254</f>
        <v>42671</v>
      </c>
      <c r="B251" s="5">
        <f>TITRES_STAT!D254</f>
        <v>1.82</v>
      </c>
      <c r="C251" s="2">
        <f t="shared" si="18"/>
        <v>1.6532152478614406</v>
      </c>
      <c r="D251" s="2">
        <f t="shared" si="20"/>
        <v>1.6916147646072959</v>
      </c>
      <c r="E251" s="2">
        <f t="shared" si="19"/>
        <v>-3.8399516745855289E-2</v>
      </c>
      <c r="F251" s="2">
        <f t="shared" si="23"/>
        <v>-3.4732980962195736E-2</v>
      </c>
      <c r="G251" s="2">
        <f t="shared" si="21"/>
        <v>-3.6665357836595525E-3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1.82</v>
      </c>
      <c r="C252" s="2">
        <f t="shared" si="18"/>
        <v>1.6573359789596804</v>
      </c>
      <c r="D252" s="2">
        <f t="shared" si="20"/>
        <v>1.7011247820437925</v>
      </c>
      <c r="E252" s="2">
        <f t="shared" si="19"/>
        <v>-4.3788803084112038E-2</v>
      </c>
      <c r="F252" s="2">
        <f t="shared" si="23"/>
        <v>-3.6544145386578998E-2</v>
      </c>
      <c r="G252" s="2">
        <f t="shared" si="21"/>
        <v>-7.2446576975330398E-3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1.9</v>
      </c>
      <c r="C253" s="2">
        <f t="shared" si="18"/>
        <v>1.6685150591197295</v>
      </c>
      <c r="D253" s="2">
        <f t="shared" si="20"/>
        <v>1.7158562796701782</v>
      </c>
      <c r="E253" s="2">
        <f t="shared" si="19"/>
        <v>-4.7341220550448648E-2</v>
      </c>
      <c r="F253" s="2">
        <f t="shared" si="23"/>
        <v>-3.8703560419352925E-2</v>
      </c>
      <c r="G253" s="2">
        <f t="shared" si="21"/>
        <v>-8.6376601310957229E-3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1.89</v>
      </c>
      <c r="C254" s="2">
        <f t="shared" si="18"/>
        <v>1.6779742807936173</v>
      </c>
      <c r="D254" s="2">
        <f t="shared" si="20"/>
        <v>1.7287558145094242</v>
      </c>
      <c r="E254" s="2">
        <f t="shared" si="19"/>
        <v>-5.0781533715806848E-2</v>
      </c>
      <c r="F254" s="2">
        <f t="shared" si="23"/>
        <v>-4.1119155078643707E-2</v>
      </c>
      <c r="G254" s="2">
        <f t="shared" si="21"/>
        <v>-9.6623786371631409E-3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1.89</v>
      </c>
      <c r="C255" s="2">
        <f t="shared" si="18"/>
        <v>1.6859782375945993</v>
      </c>
      <c r="D255" s="2">
        <f t="shared" si="20"/>
        <v>1.7406998282494668</v>
      </c>
      <c r="E255" s="2">
        <f t="shared" si="19"/>
        <v>-5.472159065486748E-2</v>
      </c>
      <c r="F255" s="2">
        <f t="shared" si="23"/>
        <v>-4.3839642193888466E-2</v>
      </c>
      <c r="G255" s="2">
        <f t="shared" si="21"/>
        <v>-1.0881948460979014E-2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1.89</v>
      </c>
      <c r="C256" s="2">
        <f t="shared" si="18"/>
        <v>1.6881354318108148</v>
      </c>
      <c r="D256" s="2">
        <f t="shared" si="20"/>
        <v>1.7517591002309876</v>
      </c>
      <c r="E256" s="2">
        <f t="shared" si="19"/>
        <v>-6.3623668420172752E-2</v>
      </c>
      <c r="F256" s="2">
        <f t="shared" si="23"/>
        <v>-4.779644743914533E-2</v>
      </c>
      <c r="G256" s="2">
        <f t="shared" si="21"/>
        <v>-1.5827220981027422E-2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1.89</v>
      </c>
      <c r="C257" s="2">
        <f t="shared" si="18"/>
        <v>1.6899607499937663</v>
      </c>
      <c r="D257" s="2">
        <f t="shared" si="20"/>
        <v>1.7619991668805439</v>
      </c>
      <c r="E257" s="2">
        <f t="shared" si="19"/>
        <v>-7.203841688677759E-2</v>
      </c>
      <c r="F257" s="2">
        <f t="shared" si="23"/>
        <v>-5.2644841328671789E-2</v>
      </c>
      <c r="G257" s="2">
        <f t="shared" si="21"/>
        <v>-1.9393575558105801E-2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1.89</v>
      </c>
      <c r="C258" s="2">
        <f t="shared" si="18"/>
        <v>1.6915052499947254</v>
      </c>
      <c r="D258" s="2">
        <f t="shared" si="20"/>
        <v>1.7714807100745775</v>
      </c>
      <c r="E258" s="2">
        <f t="shared" si="19"/>
        <v>-7.9975460079852123E-2</v>
      </c>
      <c r="F258" s="2">
        <f t="shared" si="23"/>
        <v>-5.8110965078907853E-2</v>
      </c>
      <c r="G258" s="2">
        <f t="shared" si="21"/>
        <v>-2.186449500094427E-2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1.89</v>
      </c>
      <c r="C259" s="2">
        <f t="shared" si="18"/>
        <v>1.7005044423032292</v>
      </c>
      <c r="D259" s="2">
        <f t="shared" si="20"/>
        <v>1.7802599167357198</v>
      </c>
      <c r="E259" s="2">
        <f t="shared" si="19"/>
        <v>-7.9755474432490647E-2</v>
      </c>
      <c r="F259" s="2">
        <f t="shared" si="23"/>
        <v>-6.2439866949624417E-2</v>
      </c>
      <c r="G259" s="2">
        <f t="shared" si="21"/>
        <v>-1.731560748286623E-2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1.9</v>
      </c>
      <c r="C260" s="2">
        <f t="shared" si="18"/>
        <v>1.7081191434873477</v>
      </c>
      <c r="D260" s="2">
        <f t="shared" si="20"/>
        <v>1.7891295525330739</v>
      </c>
      <c r="E260" s="2">
        <f t="shared" si="19"/>
        <v>-8.1010409045726206E-2</v>
      </c>
      <c r="F260" s="2">
        <f t="shared" si="23"/>
        <v>-6.6153975368844778E-2</v>
      </c>
      <c r="G260" s="2">
        <f t="shared" si="21"/>
        <v>-1.4856433676881428E-2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1.88</v>
      </c>
      <c r="C261" s="2">
        <f t="shared" si="18"/>
        <v>1.7253315829508327</v>
      </c>
      <c r="D261" s="2">
        <f t="shared" si="20"/>
        <v>1.7958606967898831</v>
      </c>
      <c r="E261" s="2">
        <f t="shared" si="19"/>
        <v>-7.0529113839050472E-2</v>
      </c>
      <c r="F261" s="2">
        <f t="shared" si="23"/>
        <v>-6.7029003062885922E-2</v>
      </c>
      <c r="G261" s="2">
        <f t="shared" si="21"/>
        <v>-3.50011077616455E-3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1.93</v>
      </c>
      <c r="C262" s="2">
        <f t="shared" si="18"/>
        <v>1.7398959548045507</v>
      </c>
      <c r="D262" s="2">
        <f t="shared" si="20"/>
        <v>1.805796941472114</v>
      </c>
      <c r="E262" s="2">
        <f t="shared" si="19"/>
        <v>-6.5900986667563277E-2</v>
      </c>
      <c r="F262" s="2">
        <f t="shared" si="23"/>
        <v>-6.6803399783821396E-2</v>
      </c>
      <c r="G262" s="2">
        <f t="shared" si="21"/>
        <v>9.0241311625811893E-4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5">
        <f>TITRES_STAT!D266</f>
        <v>1.93</v>
      </c>
      <c r="C263" s="2">
        <f t="shared" si="18"/>
        <v>1.7645273463730815</v>
      </c>
      <c r="D263" s="2">
        <f t="shared" si="20"/>
        <v>1.8149971680297352</v>
      </c>
      <c r="E263" s="2">
        <f t="shared" si="19"/>
        <v>-5.0469821656653702E-2</v>
      </c>
      <c r="F263" s="2">
        <f t="shared" si="23"/>
        <v>-6.3536684158387854E-2</v>
      </c>
      <c r="G263" s="2">
        <f t="shared" si="21"/>
        <v>1.3066862501734153E-2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5">
        <f>TITRES_STAT!D267</f>
        <v>1.93</v>
      </c>
      <c r="C264" s="2">
        <f t="shared" si="18"/>
        <v>1.7838308315464535</v>
      </c>
      <c r="D264" s="2">
        <f t="shared" si="20"/>
        <v>1.8235158963238289</v>
      </c>
      <c r="E264" s="2">
        <f t="shared" si="19"/>
        <v>-3.9685064777375434E-2</v>
      </c>
      <c r="F264" s="2">
        <f t="shared" si="23"/>
        <v>-5.8766360282185376E-2</v>
      </c>
      <c r="G264" s="2">
        <f t="shared" si="21"/>
        <v>1.9081295504809942E-2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5">
        <f>TITRES_STAT!D268</f>
        <v>1.93</v>
      </c>
      <c r="C265" s="2">
        <f t="shared" si="18"/>
        <v>1.8001645497700762</v>
      </c>
      <c r="D265" s="2">
        <f t="shared" si="20"/>
        <v>1.8314036077072491</v>
      </c>
      <c r="E265" s="2">
        <f t="shared" si="19"/>
        <v>-3.1239057937172854E-2</v>
      </c>
      <c r="F265" s="2">
        <f t="shared" si="23"/>
        <v>-5.3260899813182876E-2</v>
      </c>
      <c r="G265" s="2">
        <f t="shared" si="21"/>
        <v>2.2021841876010022E-2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5">
        <f>TITRES_STAT!D269</f>
        <v>2</v>
      </c>
      <c r="C266" s="2">
        <f t="shared" si="18"/>
        <v>1.8139853882669876</v>
      </c>
      <c r="D266" s="2">
        <f t="shared" si="20"/>
        <v>1.843892229358564</v>
      </c>
      <c r="E266" s="2">
        <f t="shared" si="19"/>
        <v>-2.9906841091576375E-2</v>
      </c>
      <c r="F266" s="2">
        <f t="shared" si="23"/>
        <v>-4.859008806886158E-2</v>
      </c>
      <c r="G266" s="2">
        <f t="shared" si="21"/>
        <v>1.8683246977285205E-2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5">
        <f>TITRES_STAT!D270</f>
        <v>2</v>
      </c>
      <c r="C267" s="2">
        <f t="shared" si="18"/>
        <v>1.8256799439182201</v>
      </c>
      <c r="D267" s="2">
        <f t="shared" si="20"/>
        <v>1.8554557679245962</v>
      </c>
      <c r="E267" s="2">
        <f t="shared" si="19"/>
        <v>-2.9775824006376128E-2</v>
      </c>
      <c r="F267" s="2">
        <f t="shared" si="23"/>
        <v>-4.4827235256364492E-2</v>
      </c>
      <c r="G267" s="2">
        <f t="shared" si="21"/>
        <v>1.5051411249988364E-2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5">
        <f>TITRES_STAT!D271</f>
        <v>2</v>
      </c>
      <c r="C268" s="2">
        <f t="shared" si="18"/>
        <v>1.8355753371615706</v>
      </c>
      <c r="D268" s="2">
        <f t="shared" si="20"/>
        <v>1.8661627480783298</v>
      </c>
      <c r="E268" s="2">
        <f t="shared" si="19"/>
        <v>-3.0587410916759206E-2</v>
      </c>
      <c r="F268" s="2">
        <f t="shared" si="23"/>
        <v>-4.1979270388443436E-2</v>
      </c>
      <c r="G268" s="2">
        <f t="shared" si="21"/>
        <v>1.1391859471684231E-2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5">
        <f>TITRES_STAT!D272</f>
        <v>2.06</v>
      </c>
      <c r="C269" s="2">
        <f t="shared" si="18"/>
        <v>1.8439483622136366</v>
      </c>
      <c r="D269" s="2">
        <f t="shared" si="20"/>
        <v>1.8805210630354907</v>
      </c>
      <c r="E269" s="2">
        <f t="shared" si="19"/>
        <v>-3.6572700821854154E-2</v>
      </c>
      <c r="F269" s="2">
        <f t="shared" si="23"/>
        <v>-4.0897956475125584E-2</v>
      </c>
      <c r="G269" s="2">
        <f t="shared" si="21"/>
        <v>4.3252556532714301E-3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5">
        <f>TITRES_STAT!D273</f>
        <v>2.12</v>
      </c>
      <c r="C270" s="2">
        <f t="shared" si="18"/>
        <v>1.8525716911038463</v>
      </c>
      <c r="D270" s="2">
        <f t="shared" si="20"/>
        <v>1.8982602435513805</v>
      </c>
      <c r="E270" s="2">
        <f t="shared" si="19"/>
        <v>-4.5688552447534114E-2</v>
      </c>
      <c r="F270" s="2">
        <f t="shared" si="23"/>
        <v>-4.1856075669607293E-2</v>
      </c>
      <c r="G270" s="2">
        <f t="shared" si="21"/>
        <v>-3.8324767779268215E-3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2.1800000000000002</v>
      </c>
      <c r="C271" s="2">
        <f t="shared" ref="C271:C334" si="24">$C$4*B261+C270*(1-$C$4)</f>
        <v>1.8567914309340237</v>
      </c>
      <c r="D271" s="2">
        <f t="shared" si="20"/>
        <v>1.9191298551401672</v>
      </c>
      <c r="E271" s="2">
        <f t="shared" si="19"/>
        <v>-6.233842420614355E-2</v>
      </c>
      <c r="F271" s="2">
        <f t="shared" si="23"/>
        <v>-4.5952545376914546E-2</v>
      </c>
      <c r="G271" s="2">
        <f t="shared" si="21"/>
        <v>-1.6385878829229004E-2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5">
        <f>TITRES_STAT!D275</f>
        <v>2.2400000000000002</v>
      </c>
      <c r="C272" s="2">
        <f t="shared" si="24"/>
        <v>1.8680542877134045</v>
      </c>
      <c r="D272" s="2">
        <f t="shared" si="20"/>
        <v>1.9428980140186733</v>
      </c>
      <c r="E272" s="2">
        <f t="shared" si="19"/>
        <v>-7.484372630526881E-2</v>
      </c>
      <c r="F272" s="2">
        <f t="shared" si="23"/>
        <v>-5.1730781562585398E-2</v>
      </c>
      <c r="G272" s="2">
        <f t="shared" si="21"/>
        <v>-2.3112944742683411E-2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5">
        <f>TITRES_STAT!D276</f>
        <v>2.23</v>
      </c>
      <c r="C273" s="2">
        <f t="shared" si="24"/>
        <v>1.8775843972959576</v>
      </c>
      <c r="D273" s="2">
        <f t="shared" si="20"/>
        <v>1.9641648277950678</v>
      </c>
      <c r="E273" s="2">
        <f t="shared" si="19"/>
        <v>-8.6580430499110239E-2</v>
      </c>
      <c r="F273" s="2">
        <f t="shared" si="23"/>
        <v>-5.8700711349890369E-2</v>
      </c>
      <c r="G273" s="2">
        <f t="shared" si="21"/>
        <v>-2.787971914921987E-2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5">
        <f>TITRES_STAT!D277</f>
        <v>2.17</v>
      </c>
      <c r="C274" s="2">
        <f t="shared" si="24"/>
        <v>1.8856483361735026</v>
      </c>
      <c r="D274" s="2">
        <f t="shared" si="20"/>
        <v>1.9794118775880256</v>
      </c>
      <c r="E274" s="2">
        <f t="shared" si="19"/>
        <v>-9.3763541414523033E-2</v>
      </c>
      <c r="F274" s="2">
        <f t="shared" si="23"/>
        <v>-6.5713277362816902E-2</v>
      </c>
      <c r="G274" s="2">
        <f t="shared" si="21"/>
        <v>-2.8050264051706131E-2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2.23</v>
      </c>
      <c r="C275" s="2">
        <f t="shared" si="24"/>
        <v>1.8924716690698866</v>
      </c>
      <c r="D275" s="2">
        <f t="shared" si="20"/>
        <v>1.9979739607296532</v>
      </c>
      <c r="E275" s="2">
        <f t="shared" si="19"/>
        <v>-0.10550229165976654</v>
      </c>
      <c r="F275" s="2">
        <f t="shared" si="23"/>
        <v>-7.3671080222206836E-2</v>
      </c>
      <c r="G275" s="2">
        <f t="shared" si="21"/>
        <v>-3.1831211437559709E-2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2.35</v>
      </c>
      <c r="C276" s="2">
        <f t="shared" si="24"/>
        <v>1.909014489212981</v>
      </c>
      <c r="D276" s="2">
        <f t="shared" si="20"/>
        <v>2.0240499636385678</v>
      </c>
      <c r="E276" s="2">
        <f t="shared" si="19"/>
        <v>-0.11503547442558681</v>
      </c>
      <c r="F276" s="2">
        <f t="shared" si="23"/>
        <v>-8.1943959062882835E-2</v>
      </c>
      <c r="G276" s="2">
        <f t="shared" si="21"/>
        <v>-3.309151536270398E-2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2.4900000000000002</v>
      </c>
      <c r="C277" s="2">
        <f t="shared" si="24"/>
        <v>1.9230122601032915</v>
      </c>
      <c r="D277" s="2">
        <f t="shared" si="20"/>
        <v>2.058564781146822</v>
      </c>
      <c r="E277" s="2">
        <f t="shared" si="19"/>
        <v>-0.13555252104353044</v>
      </c>
      <c r="F277" s="2">
        <f t="shared" si="23"/>
        <v>-9.2665671459012361E-2</v>
      </c>
      <c r="G277" s="2">
        <f t="shared" si="21"/>
        <v>-4.2886849584518077E-2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5">
        <f>TITRES_STAT!D281</f>
        <v>2.4</v>
      </c>
      <c r="C278" s="2">
        <f t="shared" si="24"/>
        <v>1.9348565277797083</v>
      </c>
      <c r="D278" s="2">
        <f t="shared" si="20"/>
        <v>2.08385627883965</v>
      </c>
      <c r="E278" s="2">
        <f t="shared" si="19"/>
        <v>-0.14899975105994168</v>
      </c>
      <c r="F278" s="2">
        <f t="shared" si="23"/>
        <v>-0.10393248737919823</v>
      </c>
      <c r="G278" s="2">
        <f t="shared" si="21"/>
        <v>-4.5067263680743444E-2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5">
        <f>TITRES_STAT!D282</f>
        <v>2.2999999999999998</v>
      </c>
      <c r="C279" s="2">
        <f t="shared" si="24"/>
        <v>1.9541093696597533</v>
      </c>
      <c r="D279" s="2">
        <f t="shared" si="20"/>
        <v>2.0998669248515278</v>
      </c>
      <c r="E279" s="2">
        <f t="shared" si="19"/>
        <v>-0.14575755519177447</v>
      </c>
      <c r="F279" s="2">
        <f t="shared" si="23"/>
        <v>-0.11229750094171348</v>
      </c>
      <c r="G279" s="2">
        <f t="shared" si="21"/>
        <v>-3.3460054250060989E-2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5">
        <f>TITRES_STAT!D283</f>
        <v>2.2999999999999998</v>
      </c>
      <c r="C280" s="2">
        <f t="shared" si="24"/>
        <v>1.9796310050967145</v>
      </c>
      <c r="D280" s="2">
        <f t="shared" si="20"/>
        <v>2.114691597084748</v>
      </c>
      <c r="E280" s="2">
        <f t="shared" si="19"/>
        <v>-0.13506059198803344</v>
      </c>
      <c r="F280" s="2">
        <f t="shared" si="23"/>
        <v>-0.11685011915097747</v>
      </c>
      <c r="G280" s="2">
        <f t="shared" si="21"/>
        <v>-1.8210472837055972E-2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5">
        <f>TITRES_STAT!D284</f>
        <v>2.25</v>
      </c>
      <c r="C281" s="2">
        <f t="shared" si="24"/>
        <v>2.0104570043126047</v>
      </c>
      <c r="D281" s="2">
        <f t="shared" si="20"/>
        <v>2.1247144417451369</v>
      </c>
      <c r="E281" s="2">
        <f t="shared" si="19"/>
        <v>-0.11425743743253225</v>
      </c>
      <c r="F281" s="2">
        <f t="shared" si="23"/>
        <v>-0.11633158280728843</v>
      </c>
      <c r="G281" s="2">
        <f t="shared" si="21"/>
        <v>2.0741453747561839E-3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2.25</v>
      </c>
      <c r="C282" s="2">
        <f t="shared" si="24"/>
        <v>2.0457713113414346</v>
      </c>
      <c r="D282" s="2">
        <f t="shared" si="20"/>
        <v>2.1339948534677191</v>
      </c>
      <c r="E282" s="2">
        <f t="shared" si="19"/>
        <v>-8.8223542126284471E-2</v>
      </c>
      <c r="F282" s="2">
        <f t="shared" si="23"/>
        <v>-0.11070997467108765</v>
      </c>
      <c r="G282" s="2">
        <f t="shared" si="21"/>
        <v>2.2486432544803175E-2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2.2400000000000002</v>
      </c>
      <c r="C283" s="2">
        <f t="shared" si="24"/>
        <v>2.0741141865196755</v>
      </c>
      <c r="D283" s="2">
        <f t="shared" si="20"/>
        <v>2.1418470865441845</v>
      </c>
      <c r="E283" s="2">
        <f t="shared" si="19"/>
        <v>-6.7732900024509046E-2</v>
      </c>
      <c r="F283" s="2">
        <f t="shared" si="23"/>
        <v>-0.10211455974177194</v>
      </c>
      <c r="G283" s="2">
        <f t="shared" si="21"/>
        <v>3.4381659717262897E-2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2.2400000000000002</v>
      </c>
      <c r="C284" s="2">
        <f t="shared" si="24"/>
        <v>2.088865850132033</v>
      </c>
      <c r="D284" s="2">
        <f t="shared" si="20"/>
        <v>2.149117672726097</v>
      </c>
      <c r="E284" s="2">
        <f t="shared" ref="E284:E347" si="25">C284-D284</f>
        <v>-6.0251822594064031E-2</v>
      </c>
      <c r="F284" s="2">
        <f t="shared" si="23"/>
        <v>-9.3742012312230366E-2</v>
      </c>
      <c r="G284" s="2">
        <f t="shared" si="21"/>
        <v>3.3490189718166335E-2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2.14</v>
      </c>
      <c r="C285" s="2">
        <f t="shared" si="24"/>
        <v>2.1105787962655662</v>
      </c>
      <c r="D285" s="2">
        <f t="shared" ref="D285:D348" si="26">$D$4*B285+(1-$D$4)*D284</f>
        <v>2.148442289561201</v>
      </c>
      <c r="E285" s="2">
        <f t="shared" si="25"/>
        <v>-3.7863493295634765E-2</v>
      </c>
      <c r="F285" s="2">
        <f t="shared" si="23"/>
        <v>-8.2566308508911251E-2</v>
      </c>
      <c r="G285" s="2">
        <f t="shared" si="21"/>
        <v>4.4702815213276487E-2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2.14</v>
      </c>
      <c r="C286" s="2">
        <f t="shared" si="24"/>
        <v>2.1474128276093252</v>
      </c>
      <c r="D286" s="2">
        <f t="shared" si="26"/>
        <v>2.14781693477889</v>
      </c>
      <c r="E286" s="2">
        <f t="shared" si="25"/>
        <v>-4.0410716956484904E-4</v>
      </c>
      <c r="F286" s="2">
        <f t="shared" si="23"/>
        <v>-6.6133868241041976E-2</v>
      </c>
      <c r="G286" s="2">
        <f t="shared" si="21"/>
        <v>6.5729761071477127E-2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2.14</v>
      </c>
      <c r="C287" s="2">
        <f t="shared" si="24"/>
        <v>2.2001185464386599</v>
      </c>
      <c r="D287" s="2">
        <f t="shared" si="26"/>
        <v>2.1472379025730466</v>
      </c>
      <c r="E287" s="2">
        <f t="shared" si="25"/>
        <v>5.2880643865613308E-2</v>
      </c>
      <c r="F287" s="2">
        <f t="shared" si="23"/>
        <v>-4.2330965819710922E-2</v>
      </c>
      <c r="G287" s="2">
        <f t="shared" si="21"/>
        <v>9.5211609685324231E-2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2.14</v>
      </c>
      <c r="C288" s="2">
        <f t="shared" si="24"/>
        <v>2.2308695392942504</v>
      </c>
      <c r="D288" s="2">
        <f t="shared" si="26"/>
        <v>2.1467017616417099</v>
      </c>
      <c r="E288" s="2">
        <f t="shared" si="25"/>
        <v>8.4167777652540465E-2</v>
      </c>
      <c r="F288" s="2">
        <f t="shared" si="23"/>
        <v>-1.7031217125260647E-2</v>
      </c>
      <c r="G288" s="2">
        <f t="shared" si="21"/>
        <v>0.10119899477780112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2.14</v>
      </c>
      <c r="C289" s="2">
        <f t="shared" si="24"/>
        <v>2.2415049947874426</v>
      </c>
      <c r="D289" s="2">
        <f t="shared" si="26"/>
        <v>2.1462053348534353</v>
      </c>
      <c r="E289" s="2">
        <f t="shared" si="25"/>
        <v>9.5299659934007241E-2</v>
      </c>
      <c r="F289" s="2">
        <f t="shared" si="23"/>
        <v>5.4349582865929301E-3</v>
      </c>
      <c r="G289" s="2">
        <f t="shared" si="21"/>
        <v>8.9864701647414308E-2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2.14</v>
      </c>
      <c r="C290" s="2">
        <f t="shared" si="24"/>
        <v>2.250504226358605</v>
      </c>
      <c r="D290" s="2">
        <f t="shared" si="26"/>
        <v>2.1457456804198478</v>
      </c>
      <c r="E290" s="2">
        <f t="shared" si="25"/>
        <v>0.10475854593875722</v>
      </c>
      <c r="F290" s="2">
        <f t="shared" si="23"/>
        <v>2.5299675817025788E-2</v>
      </c>
      <c r="G290" s="2">
        <f t="shared" si="21"/>
        <v>7.9458870121731431E-2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2.14</v>
      </c>
      <c r="C291" s="2">
        <f t="shared" si="24"/>
        <v>2.2504266530726658</v>
      </c>
      <c r="D291" s="2">
        <f t="shared" si="26"/>
        <v>2.145320074462822</v>
      </c>
      <c r="E291" s="2">
        <f t="shared" si="25"/>
        <v>0.10510657860984374</v>
      </c>
      <c r="F291" s="2">
        <f t="shared" si="23"/>
        <v>4.1261056375589383E-2</v>
      </c>
      <c r="G291" s="2">
        <f t="shared" si="21"/>
        <v>6.3845522234254354E-2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2.14</v>
      </c>
      <c r="C292" s="2">
        <f t="shared" si="24"/>
        <v>2.2503610141384094</v>
      </c>
      <c r="D292" s="2">
        <f t="shared" si="26"/>
        <v>2.1449259948729833</v>
      </c>
      <c r="E292" s="2">
        <f t="shared" si="25"/>
        <v>0.10543501926542609</v>
      </c>
      <c r="F292" s="2">
        <f t="shared" si="23"/>
        <v>5.4095848953556729E-2</v>
      </c>
      <c r="G292" s="2">
        <f t="shared" ref="G292:G355" si="27">E292-F292</f>
        <v>5.133917031186936E-2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5">
        <f>TITRES_STAT!D296</f>
        <v>2.0499999999999998</v>
      </c>
      <c r="C293" s="2">
        <f t="shared" si="24"/>
        <v>2.2487670119632694</v>
      </c>
      <c r="D293" s="2">
        <f t="shared" si="26"/>
        <v>2.1378944396972068</v>
      </c>
      <c r="E293" s="2">
        <f t="shared" si="25"/>
        <v>0.11087257226606262</v>
      </c>
      <c r="F293" s="2">
        <f t="shared" ref="F293:F356" si="29">(E293*(2/(10)))+((1-(2/10))*F292)</f>
        <v>6.5451193616057918E-2</v>
      </c>
      <c r="G293" s="2">
        <f t="shared" si="27"/>
        <v>4.5421378650004701E-2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5">
        <f>TITRES_STAT!D297</f>
        <v>1.96</v>
      </c>
      <c r="C294" s="2">
        <f t="shared" si="24"/>
        <v>2.2474182408919972</v>
      </c>
      <c r="D294" s="2">
        <f t="shared" si="26"/>
        <v>2.1247170737937102</v>
      </c>
      <c r="E294" s="2">
        <f t="shared" si="25"/>
        <v>0.12270116709828693</v>
      </c>
      <c r="F294" s="2">
        <f t="shared" si="29"/>
        <v>7.6901188312503727E-2</v>
      </c>
      <c r="G294" s="2">
        <f t="shared" si="27"/>
        <v>4.5799978785783207E-2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5">
        <f>TITRES_STAT!D298</f>
        <v>1.9</v>
      </c>
      <c r="C295" s="2">
        <f t="shared" si="24"/>
        <v>2.2308923576778437</v>
      </c>
      <c r="D295" s="2">
        <f t="shared" si="26"/>
        <v>2.1080713646238056</v>
      </c>
      <c r="E295" s="2">
        <f t="shared" si="25"/>
        <v>0.12282099305403804</v>
      </c>
      <c r="F295" s="2">
        <f t="shared" si="29"/>
        <v>8.6085149260810595E-2</v>
      </c>
      <c r="G295" s="2">
        <f t="shared" si="27"/>
        <v>3.6735843793227446E-2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5">
        <f>TITRES_STAT!D299</f>
        <v>1.9</v>
      </c>
      <c r="C296" s="2">
        <f t="shared" si="24"/>
        <v>2.2169089180350987</v>
      </c>
      <c r="D296" s="2">
        <f t="shared" si="26"/>
        <v>2.092658670947968</v>
      </c>
      <c r="E296" s="2">
        <f t="shared" si="25"/>
        <v>0.12425024708713073</v>
      </c>
      <c r="F296" s="2">
        <f t="shared" si="29"/>
        <v>9.371816882607463E-2</v>
      </c>
      <c r="G296" s="2">
        <f t="shared" si="27"/>
        <v>3.0532078261056098E-2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5">
        <f>TITRES_STAT!D300</f>
        <v>1.95</v>
      </c>
      <c r="C297" s="2">
        <f t="shared" si="24"/>
        <v>2.2050767767989297</v>
      </c>
      <c r="D297" s="2">
        <f t="shared" si="26"/>
        <v>2.0820913619888595</v>
      </c>
      <c r="E297" s="2">
        <f t="shared" si="25"/>
        <v>0.12298541481007019</v>
      </c>
      <c r="F297" s="2">
        <f t="shared" si="29"/>
        <v>9.9571618022873759E-2</v>
      </c>
      <c r="G297" s="2">
        <f t="shared" si="27"/>
        <v>2.3413796787196434E-2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5">
        <f>TITRES_STAT!D301</f>
        <v>2.0299999999999998</v>
      </c>
      <c r="C298" s="2">
        <f t="shared" si="24"/>
        <v>2.1950649649837097</v>
      </c>
      <c r="D298" s="2">
        <f t="shared" si="26"/>
        <v>2.0782327425822773</v>
      </c>
      <c r="E298" s="2">
        <f t="shared" si="25"/>
        <v>0.11683222240143243</v>
      </c>
      <c r="F298" s="2">
        <f t="shared" si="29"/>
        <v>0.1030237388985855</v>
      </c>
      <c r="G298" s="2">
        <f t="shared" si="27"/>
        <v>1.3808483502846927E-2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5">
        <f>TITRES_STAT!D302</f>
        <v>2.0099999999999998</v>
      </c>
      <c r="C299" s="2">
        <f t="shared" si="24"/>
        <v>2.186593431909293</v>
      </c>
      <c r="D299" s="2">
        <f t="shared" si="26"/>
        <v>2.0731784653539607</v>
      </c>
      <c r="E299" s="2">
        <f t="shared" si="25"/>
        <v>0.11341496655533234</v>
      </c>
      <c r="F299" s="2">
        <f t="shared" si="29"/>
        <v>0.10510198442993487</v>
      </c>
      <c r="G299" s="2">
        <f t="shared" si="27"/>
        <v>8.3129821253974667E-3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5">
        <f>TITRES_STAT!D303</f>
        <v>2.0099999999999998</v>
      </c>
      <c r="C300" s="2">
        <f t="shared" si="24"/>
        <v>2.1794252116155559</v>
      </c>
      <c r="D300" s="2">
        <f t="shared" si="26"/>
        <v>2.068498579031445</v>
      </c>
      <c r="E300" s="2">
        <f t="shared" si="25"/>
        <v>0.11092663258411095</v>
      </c>
      <c r="F300" s="2">
        <f t="shared" si="29"/>
        <v>0.10626691406077009</v>
      </c>
      <c r="G300" s="2">
        <f t="shared" si="27"/>
        <v>4.6597185233408639E-3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5">
        <f>TITRES_STAT!D304</f>
        <v>2.0099999999999998</v>
      </c>
      <c r="C301" s="2">
        <f t="shared" si="24"/>
        <v>2.173359794443932</v>
      </c>
      <c r="D301" s="2">
        <f t="shared" si="26"/>
        <v>2.0641653509550415</v>
      </c>
      <c r="E301" s="2">
        <f t="shared" si="25"/>
        <v>0.10919444348889051</v>
      </c>
      <c r="F301" s="2">
        <f t="shared" si="29"/>
        <v>0.10685241994639418</v>
      </c>
      <c r="G301" s="2">
        <f t="shared" si="27"/>
        <v>2.3420235424963382E-3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2.0099999999999998</v>
      </c>
      <c r="C302" s="2">
        <f t="shared" si="24"/>
        <v>2.1682275183756348</v>
      </c>
      <c r="D302" s="2">
        <f t="shared" si="26"/>
        <v>2.0601531027361495</v>
      </c>
      <c r="E302" s="2">
        <f t="shared" si="25"/>
        <v>0.10807441563948528</v>
      </c>
      <c r="F302" s="2">
        <f t="shared" si="29"/>
        <v>0.1070968190850124</v>
      </c>
      <c r="G302" s="2">
        <f t="shared" si="27"/>
        <v>9.7759655447288152E-4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2.0099999999999998</v>
      </c>
      <c r="C303" s="2">
        <f t="shared" si="24"/>
        <v>2.150038669394768</v>
      </c>
      <c r="D303" s="2">
        <f t="shared" si="26"/>
        <v>2.0564380580890274</v>
      </c>
      <c r="E303" s="2">
        <f t="shared" si="25"/>
        <v>9.36006113057406E-2</v>
      </c>
      <c r="F303" s="2">
        <f t="shared" si="29"/>
        <v>0.10439757752915804</v>
      </c>
      <c r="G303" s="2">
        <f t="shared" si="27"/>
        <v>-1.0796966223417442E-2</v>
      </c>
      <c r="H303" s="2" t="str">
        <f t="shared" si="28"/>
        <v>Hold</v>
      </c>
    </row>
    <row r="304" spans="1:8" ht="13.5" x14ac:dyDescent="0.25">
      <c r="A304" s="3">
        <f>TITRES_STAT!B307</f>
        <v>42747</v>
      </c>
      <c r="B304" s="5">
        <f>TITRES_STAT!D307</f>
        <v>2.0099999999999998</v>
      </c>
      <c r="C304" s="2">
        <f t="shared" si="24"/>
        <v>2.1208019510263423</v>
      </c>
      <c r="D304" s="2">
        <f t="shared" si="26"/>
        <v>2.0529982019342845</v>
      </c>
      <c r="E304" s="2">
        <f t="shared" si="25"/>
        <v>6.7803749092057775E-2</v>
      </c>
      <c r="F304" s="2">
        <f t="shared" si="29"/>
        <v>9.7078811841738E-2</v>
      </c>
      <c r="G304" s="2">
        <f t="shared" si="27"/>
        <v>-2.9275062749680225E-2</v>
      </c>
      <c r="H304" s="2" t="str">
        <f t="shared" si="28"/>
        <v>Hold</v>
      </c>
    </row>
    <row r="305" spans="1:8" ht="13.5" x14ac:dyDescent="0.25">
      <c r="A305" s="3">
        <f>TITRES_STAT!B308</f>
        <v>42748</v>
      </c>
      <c r="B305" s="5">
        <f>TITRES_STAT!D308</f>
        <v>2.0099999999999998</v>
      </c>
      <c r="C305" s="2">
        <f t="shared" si="24"/>
        <v>2.0868324200992125</v>
      </c>
      <c r="D305" s="2">
        <f t="shared" si="26"/>
        <v>2.0498131499391525</v>
      </c>
      <c r="E305" s="2">
        <f t="shared" si="25"/>
        <v>3.7019270160060014E-2</v>
      </c>
      <c r="F305" s="2">
        <f t="shared" si="29"/>
        <v>8.5066903505402414E-2</v>
      </c>
      <c r="G305" s="2">
        <f t="shared" si="27"/>
        <v>-4.80476333453424E-2</v>
      </c>
      <c r="H305" s="2" t="str">
        <f t="shared" si="28"/>
        <v>Hold</v>
      </c>
    </row>
    <row r="306" spans="1:8" ht="13.5" x14ac:dyDescent="0.25">
      <c r="A306" s="3">
        <f>TITRES_STAT!B309</f>
        <v>42751</v>
      </c>
      <c r="B306" s="5">
        <f>TITRES_STAT!D309</f>
        <v>2.0099999999999998</v>
      </c>
      <c r="C306" s="2">
        <f t="shared" si="24"/>
        <v>2.0580889708531798</v>
      </c>
      <c r="D306" s="2">
        <f t="shared" si="26"/>
        <v>2.0468640277214378</v>
      </c>
      <c r="E306" s="2">
        <f t="shared" si="25"/>
        <v>1.1224943131741938E-2</v>
      </c>
      <c r="F306" s="2">
        <f t="shared" si="29"/>
        <v>7.0298511430670327E-2</v>
      </c>
      <c r="G306" s="2">
        <f t="shared" si="27"/>
        <v>-5.9073568298928389E-2</v>
      </c>
      <c r="H306" s="2" t="str">
        <f t="shared" si="28"/>
        <v>Hold</v>
      </c>
    </row>
    <row r="307" spans="1:8" ht="13.5" x14ac:dyDescent="0.25">
      <c r="A307" s="3">
        <f>TITRES_STAT!B310</f>
        <v>42752</v>
      </c>
      <c r="B307" s="5">
        <f>TITRES_STAT!D310</f>
        <v>2.0099999999999998</v>
      </c>
      <c r="C307" s="2">
        <f t="shared" si="24"/>
        <v>2.0414598984142289</v>
      </c>
      <c r="D307" s="2">
        <f t="shared" si="26"/>
        <v>2.0441333590013313</v>
      </c>
      <c r="E307" s="2">
        <f t="shared" si="25"/>
        <v>-2.6734605871023831E-3</v>
      </c>
      <c r="F307" s="2">
        <f t="shared" si="29"/>
        <v>5.5704117027115786E-2</v>
      </c>
      <c r="G307" s="2">
        <f t="shared" si="27"/>
        <v>-5.8377577614218169E-2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2.1</v>
      </c>
      <c r="C308" s="2">
        <f t="shared" si="24"/>
        <v>2.0396968371197319</v>
      </c>
      <c r="D308" s="2">
        <f t="shared" si="26"/>
        <v>2.0482716287049363</v>
      </c>
      <c r="E308" s="2">
        <f t="shared" si="25"/>
        <v>-8.5747915852043555E-3</v>
      </c>
      <c r="F308" s="2">
        <f t="shared" si="29"/>
        <v>4.2848335304651763E-2</v>
      </c>
      <c r="G308" s="2">
        <f t="shared" si="27"/>
        <v>-5.1423126889856119E-2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2.1</v>
      </c>
      <c r="C309" s="2">
        <f t="shared" si="24"/>
        <v>2.0351280929474651</v>
      </c>
      <c r="D309" s="2">
        <f t="shared" si="26"/>
        <v>2.0521033599119782</v>
      </c>
      <c r="E309" s="2">
        <f t="shared" si="25"/>
        <v>-1.6975266964513125E-2</v>
      </c>
      <c r="F309" s="2">
        <f t="shared" si="29"/>
        <v>3.0883614850818784E-2</v>
      </c>
      <c r="G309" s="2">
        <f t="shared" si="27"/>
        <v>-4.7858881815331905E-2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2.1</v>
      </c>
      <c r="C310" s="2">
        <f t="shared" si="24"/>
        <v>2.0312622324940088</v>
      </c>
      <c r="D310" s="2">
        <f t="shared" si="26"/>
        <v>2.0556512591777576</v>
      </c>
      <c r="E310" s="2">
        <f t="shared" si="25"/>
        <v>-2.438902668374876E-2</v>
      </c>
      <c r="F310" s="2">
        <f t="shared" si="29"/>
        <v>1.9829086543905278E-2</v>
      </c>
      <c r="G310" s="2">
        <f t="shared" si="27"/>
        <v>-4.4218113227654038E-2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2.1</v>
      </c>
      <c r="C311" s="2">
        <f t="shared" si="24"/>
        <v>2.027991119802623</v>
      </c>
      <c r="D311" s="2">
        <f t="shared" si="26"/>
        <v>2.0589363510905163</v>
      </c>
      <c r="E311" s="2">
        <f t="shared" si="25"/>
        <v>-3.0945231287893282E-2</v>
      </c>
      <c r="F311" s="2">
        <f t="shared" si="29"/>
        <v>9.674222977545565E-3</v>
      </c>
      <c r="G311" s="2">
        <f t="shared" si="27"/>
        <v>-4.0619454265438851E-2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2.1</v>
      </c>
      <c r="C312" s="2">
        <f t="shared" si="24"/>
        <v>2.0252232552176039</v>
      </c>
      <c r="D312" s="2">
        <f t="shared" si="26"/>
        <v>2.0619781028615893</v>
      </c>
      <c r="E312" s="2">
        <f t="shared" si="25"/>
        <v>-3.67548476439854E-2</v>
      </c>
      <c r="F312" s="2">
        <f t="shared" si="29"/>
        <v>3.8840885323937219E-4</v>
      </c>
      <c r="G312" s="2">
        <f t="shared" si="27"/>
        <v>-3.7143256497224775E-2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2.1</v>
      </c>
      <c r="C313" s="2">
        <f t="shared" si="24"/>
        <v>2.0228812159533573</v>
      </c>
      <c r="D313" s="2">
        <f t="shared" si="26"/>
        <v>2.0647945396866567</v>
      </c>
      <c r="E313" s="2">
        <f t="shared" si="25"/>
        <v>-4.1913323733299368E-2</v>
      </c>
      <c r="F313" s="2">
        <f t="shared" si="29"/>
        <v>-8.0719376640683762E-3</v>
      </c>
      <c r="G313" s="2">
        <f t="shared" si="27"/>
        <v>-3.384138606923099E-2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2.1</v>
      </c>
      <c r="C314" s="2">
        <f t="shared" si="24"/>
        <v>2.0208994904220718</v>
      </c>
      <c r="D314" s="2">
        <f t="shared" si="26"/>
        <v>2.0674023515617193</v>
      </c>
      <c r="E314" s="2">
        <f t="shared" si="25"/>
        <v>-4.6502861139647411E-2</v>
      </c>
      <c r="F314" s="2">
        <f t="shared" si="29"/>
        <v>-1.5758122359184182E-2</v>
      </c>
      <c r="G314" s="2">
        <f t="shared" si="27"/>
        <v>-3.0744738780463229E-2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2.04</v>
      </c>
      <c r="C315" s="2">
        <f t="shared" si="24"/>
        <v>2.019222645741753</v>
      </c>
      <c r="D315" s="2">
        <f t="shared" si="26"/>
        <v>2.0653725477423328</v>
      </c>
      <c r="E315" s="2">
        <f t="shared" si="25"/>
        <v>-4.6149902000579779E-2</v>
      </c>
      <c r="F315" s="2">
        <f t="shared" si="29"/>
        <v>-2.1836478287463303E-2</v>
      </c>
      <c r="G315" s="2">
        <f t="shared" si="27"/>
        <v>-2.4313423713116476E-2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2.04</v>
      </c>
      <c r="C316" s="2">
        <f t="shared" si="24"/>
        <v>2.0178037771660984</v>
      </c>
      <c r="D316" s="2">
        <f t="shared" si="26"/>
        <v>2.0634930997614194</v>
      </c>
      <c r="E316" s="2">
        <f t="shared" si="25"/>
        <v>-4.5689322595320991E-2</v>
      </c>
      <c r="F316" s="2">
        <f t="shared" si="29"/>
        <v>-2.6607047149034842E-2</v>
      </c>
      <c r="G316" s="2">
        <f t="shared" si="27"/>
        <v>-1.908227544628615E-2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5">
        <f>TITRES_STAT!D320</f>
        <v>2.04</v>
      </c>
      <c r="C317" s="2">
        <f t="shared" si="24"/>
        <v>2.0166031960636217</v>
      </c>
      <c r="D317" s="2">
        <f t="shared" si="26"/>
        <v>2.0617528701494625</v>
      </c>
      <c r="E317" s="2">
        <f t="shared" si="25"/>
        <v>-4.5149674085840807E-2</v>
      </c>
      <c r="F317" s="2">
        <f t="shared" si="29"/>
        <v>-3.0315572536396038E-2</v>
      </c>
      <c r="G317" s="2">
        <f t="shared" si="27"/>
        <v>-1.483410154944477E-2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5">
        <f>TITRES_STAT!D321</f>
        <v>2.04</v>
      </c>
      <c r="C318" s="2">
        <f t="shared" si="24"/>
        <v>2.0294334735922952</v>
      </c>
      <c r="D318" s="2">
        <f t="shared" si="26"/>
        <v>2.0601415464346875</v>
      </c>
      <c r="E318" s="2">
        <f t="shared" si="25"/>
        <v>-3.0708072842392298E-2</v>
      </c>
      <c r="F318" s="2">
        <f t="shared" si="29"/>
        <v>-3.039407259759529E-2</v>
      </c>
      <c r="G318" s="2">
        <f t="shared" si="27"/>
        <v>-3.1400024479700736E-4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5">
        <f>TITRES_STAT!D322</f>
        <v>2.0699999999999998</v>
      </c>
      <c r="C319" s="2">
        <f t="shared" si="24"/>
        <v>2.0402898622704035</v>
      </c>
      <c r="D319" s="2">
        <f t="shared" si="26"/>
        <v>2.06087180225434</v>
      </c>
      <c r="E319" s="2">
        <f t="shared" si="25"/>
        <v>-2.0581939983936426E-2</v>
      </c>
      <c r="F319" s="2">
        <f t="shared" si="29"/>
        <v>-2.8431646074863516E-2</v>
      </c>
      <c r="G319" s="2">
        <f t="shared" si="27"/>
        <v>7.8497060909270902E-3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2.0699999999999998</v>
      </c>
      <c r="C320" s="2">
        <f t="shared" si="24"/>
        <v>2.0494760373057259</v>
      </c>
      <c r="D320" s="2">
        <f t="shared" si="26"/>
        <v>2.0615479650503148</v>
      </c>
      <c r="E320" s="2">
        <f t="shared" si="25"/>
        <v>-1.2071927744588873E-2</v>
      </c>
      <c r="F320" s="2">
        <f t="shared" si="29"/>
        <v>-2.5159702408808587E-2</v>
      </c>
      <c r="G320" s="2">
        <f t="shared" si="27"/>
        <v>1.3087774664219714E-2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2.0699999999999998</v>
      </c>
      <c r="C321" s="2">
        <f t="shared" si="24"/>
        <v>2.0572489546433066</v>
      </c>
      <c r="D321" s="2">
        <f t="shared" si="26"/>
        <v>2.0621740417132544</v>
      </c>
      <c r="E321" s="2">
        <f t="shared" si="25"/>
        <v>-4.9250870699477645E-3</v>
      </c>
      <c r="F321" s="2">
        <f t="shared" si="29"/>
        <v>-2.1112779341036423E-2</v>
      </c>
      <c r="G321" s="2">
        <f t="shared" si="27"/>
        <v>1.6187692271088659E-2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2.0699999999999998</v>
      </c>
      <c r="C322" s="2">
        <f t="shared" si="24"/>
        <v>2.0638260385443363</v>
      </c>
      <c r="D322" s="2">
        <f t="shared" si="26"/>
        <v>2.0627537423270876</v>
      </c>
      <c r="E322" s="2">
        <f t="shared" si="25"/>
        <v>1.0722962172486916E-3</v>
      </c>
      <c r="F322" s="2">
        <f t="shared" si="29"/>
        <v>-1.66757642293794E-2</v>
      </c>
      <c r="G322" s="2">
        <f t="shared" si="27"/>
        <v>1.7748060446628092E-2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2.0699999999999998</v>
      </c>
      <c r="C323" s="2">
        <f t="shared" si="24"/>
        <v>2.0693912633836691</v>
      </c>
      <c r="D323" s="2">
        <f t="shared" si="26"/>
        <v>2.063290502154711</v>
      </c>
      <c r="E323" s="2">
        <f t="shared" si="25"/>
        <v>6.1007612289580848E-3</v>
      </c>
      <c r="F323" s="2">
        <f t="shared" si="29"/>
        <v>-1.2120459137711904E-2</v>
      </c>
      <c r="G323" s="2">
        <f t="shared" si="27"/>
        <v>1.8221220366669989E-2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2.0699999999999998</v>
      </c>
      <c r="C324" s="2">
        <f t="shared" si="24"/>
        <v>2.0741002997861817</v>
      </c>
      <c r="D324" s="2">
        <f t="shared" si="26"/>
        <v>2.0637875019951029</v>
      </c>
      <c r="E324" s="2">
        <f t="shared" si="25"/>
        <v>1.0312797791078854E-2</v>
      </c>
      <c r="F324" s="2">
        <f t="shared" si="29"/>
        <v>-7.6338077519537539E-3</v>
      </c>
      <c r="G324" s="2">
        <f t="shared" si="27"/>
        <v>1.7946605543032609E-2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2.0299999999999998</v>
      </c>
      <c r="C325" s="2">
        <f t="shared" si="24"/>
        <v>2.0688540998190765</v>
      </c>
      <c r="D325" s="2">
        <f t="shared" si="26"/>
        <v>2.0612847240695396</v>
      </c>
      <c r="E325" s="2">
        <f t="shared" si="25"/>
        <v>7.5693757495369773E-3</v>
      </c>
      <c r="F325" s="2">
        <f t="shared" si="29"/>
        <v>-4.5931710516556087E-3</v>
      </c>
      <c r="G325" s="2">
        <f t="shared" si="27"/>
        <v>1.2162546801192586E-2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2.0299999999999998</v>
      </c>
      <c r="C326" s="2">
        <f t="shared" si="24"/>
        <v>2.0644150075392185</v>
      </c>
      <c r="D326" s="2">
        <f t="shared" si="26"/>
        <v>2.0589673371014254</v>
      </c>
      <c r="E326" s="2">
        <f t="shared" si="25"/>
        <v>5.4476704377930396E-3</v>
      </c>
      <c r="F326" s="2">
        <f t="shared" si="29"/>
        <v>-2.585002753765879E-3</v>
      </c>
      <c r="G326" s="2">
        <f t="shared" si="27"/>
        <v>8.0326731915589186E-3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2.0299999999999998</v>
      </c>
      <c r="C327" s="2">
        <f t="shared" si="24"/>
        <v>2.0606588525331846</v>
      </c>
      <c r="D327" s="2">
        <f t="shared" si="26"/>
        <v>2.0568216084272457</v>
      </c>
      <c r="E327" s="2">
        <f t="shared" si="25"/>
        <v>3.8372441059388862E-3</v>
      </c>
      <c r="F327" s="2">
        <f t="shared" si="29"/>
        <v>-1.3005533818249259E-3</v>
      </c>
      <c r="G327" s="2">
        <f t="shared" si="27"/>
        <v>5.1377974877638123E-3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5">
        <f>TITRES_STAT!D331</f>
        <v>2.0299999999999998</v>
      </c>
      <c r="C328" s="2">
        <f t="shared" si="24"/>
        <v>2.0574805675280796</v>
      </c>
      <c r="D328" s="2">
        <f t="shared" si="26"/>
        <v>2.0548348226178201</v>
      </c>
      <c r="E328" s="2">
        <f t="shared" si="25"/>
        <v>2.6457449102594843E-3</v>
      </c>
      <c r="F328" s="2">
        <f t="shared" si="29"/>
        <v>-5.1129372340804398E-4</v>
      </c>
      <c r="G328" s="2">
        <f t="shared" si="27"/>
        <v>3.1570386336675282E-3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5">
        <f>TITRES_STAT!D332</f>
        <v>2.0299999999999998</v>
      </c>
      <c r="C329" s="2">
        <f t="shared" si="24"/>
        <v>2.059406634062221</v>
      </c>
      <c r="D329" s="2">
        <f t="shared" si="26"/>
        <v>2.0529952061276111</v>
      </c>
      <c r="E329" s="2">
        <f t="shared" si="25"/>
        <v>6.4114279346099146E-3</v>
      </c>
      <c r="F329" s="2">
        <f t="shared" si="29"/>
        <v>8.7325060819554786E-4</v>
      </c>
      <c r="G329" s="2">
        <f t="shared" si="27"/>
        <v>5.5381773264143669E-3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5">
        <f>TITRES_STAT!D333</f>
        <v>2.0299999999999998</v>
      </c>
      <c r="C330" s="2">
        <f t="shared" si="24"/>
        <v>2.0610363826680334</v>
      </c>
      <c r="D330" s="2">
        <f t="shared" si="26"/>
        <v>2.0512918575255656</v>
      </c>
      <c r="E330" s="2">
        <f t="shared" si="25"/>
        <v>9.7445251424677082E-3</v>
      </c>
      <c r="F330" s="2">
        <f t="shared" si="29"/>
        <v>2.6475055150499797E-3</v>
      </c>
      <c r="G330" s="2">
        <f t="shared" si="27"/>
        <v>7.0970196274177284E-3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5">
        <f>TITRES_STAT!D334</f>
        <v>2.0299999999999998</v>
      </c>
      <c r="C331" s="2">
        <f t="shared" si="24"/>
        <v>2.0624154007191051</v>
      </c>
      <c r="D331" s="2">
        <f t="shared" si="26"/>
        <v>2.0497146828940425</v>
      </c>
      <c r="E331" s="2">
        <f t="shared" si="25"/>
        <v>1.2700717825062657E-2</v>
      </c>
      <c r="F331" s="2">
        <f t="shared" si="29"/>
        <v>4.6581479770525149E-3</v>
      </c>
      <c r="G331" s="2">
        <f t="shared" si="27"/>
        <v>8.0425698480101424E-3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5">
        <f>TITRES_STAT!D335</f>
        <v>2.0299999999999998</v>
      </c>
      <c r="C332" s="2">
        <f t="shared" si="24"/>
        <v>2.0635822621469351</v>
      </c>
      <c r="D332" s="2">
        <f t="shared" si="26"/>
        <v>2.0482543360130023</v>
      </c>
      <c r="E332" s="2">
        <f t="shared" si="25"/>
        <v>1.5327926133932746E-2</v>
      </c>
      <c r="F332" s="2">
        <f t="shared" si="29"/>
        <v>6.7921036084285617E-3</v>
      </c>
      <c r="G332" s="2">
        <f t="shared" si="27"/>
        <v>8.5358225255041838E-3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5">
        <f>TITRES_STAT!D336</f>
        <v>2.0299999999999998</v>
      </c>
      <c r="C333" s="2">
        <f t="shared" si="24"/>
        <v>2.064569606432022</v>
      </c>
      <c r="D333" s="2">
        <f t="shared" si="26"/>
        <v>2.0469021629750022</v>
      </c>
      <c r="E333" s="2">
        <f t="shared" si="25"/>
        <v>1.7667443457019871E-2</v>
      </c>
      <c r="F333" s="2">
        <f t="shared" si="29"/>
        <v>8.967171578146825E-3</v>
      </c>
      <c r="G333" s="2">
        <f t="shared" si="27"/>
        <v>8.7002718788730463E-3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5">
        <f>TITRES_STAT!D337</f>
        <v>2.0299999999999998</v>
      </c>
      <c r="C334" s="2">
        <f t="shared" si="24"/>
        <v>2.0654050515963265</v>
      </c>
      <c r="D334" s="2">
        <f t="shared" si="26"/>
        <v>2.0456501509027798</v>
      </c>
      <c r="E334" s="2">
        <f t="shared" si="25"/>
        <v>1.9754900693546684E-2</v>
      </c>
      <c r="F334" s="2">
        <f t="shared" si="29"/>
        <v>1.1124717401226798E-2</v>
      </c>
      <c r="G334" s="2">
        <f t="shared" si="27"/>
        <v>8.6301832923198867E-3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5">
        <f>TITRES_STAT!D338</f>
        <v>2.0299999999999998</v>
      </c>
      <c r="C335" s="2">
        <f t="shared" ref="C335:C398" si="30">$C$4*B325+C334*(1-$C$4)</f>
        <v>2.059958120581507</v>
      </c>
      <c r="D335" s="2">
        <f t="shared" si="26"/>
        <v>2.0444908804655371</v>
      </c>
      <c r="E335" s="2">
        <f t="shared" si="25"/>
        <v>1.5467240115969894E-2</v>
      </c>
      <c r="F335" s="2">
        <f t="shared" si="29"/>
        <v>1.1993221944175417E-2</v>
      </c>
      <c r="G335" s="2">
        <f t="shared" si="27"/>
        <v>3.4740181717944768E-3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5">
        <f>TITRES_STAT!D339</f>
        <v>2.0299999999999998</v>
      </c>
      <c r="C336" s="2">
        <f t="shared" si="30"/>
        <v>2.0553491789535827</v>
      </c>
      <c r="D336" s="2">
        <f t="shared" si="26"/>
        <v>2.0434174819125341</v>
      </c>
      <c r="E336" s="2">
        <f t="shared" si="25"/>
        <v>1.1931697041048572E-2</v>
      </c>
      <c r="F336" s="2">
        <f t="shared" si="29"/>
        <v>1.198091696355005E-2</v>
      </c>
      <c r="G336" s="2">
        <f t="shared" si="27"/>
        <v>-4.9219922501477636E-5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5">
        <f>TITRES_STAT!D340</f>
        <v>2.09</v>
      </c>
      <c r="C337" s="2">
        <f t="shared" si="30"/>
        <v>2.0514493052684162</v>
      </c>
      <c r="D337" s="2">
        <f t="shared" si="26"/>
        <v>2.0468680388079021</v>
      </c>
      <c r="E337" s="2">
        <f t="shared" si="25"/>
        <v>4.5812664605140441E-3</v>
      </c>
      <c r="F337" s="2">
        <f t="shared" si="29"/>
        <v>1.0500986862942849E-2</v>
      </c>
      <c r="G337" s="2">
        <f t="shared" si="27"/>
        <v>-5.9197204024288054E-3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2.09</v>
      </c>
      <c r="C338" s="2">
        <f t="shared" si="30"/>
        <v>2.0481494121501984</v>
      </c>
      <c r="D338" s="2">
        <f t="shared" si="26"/>
        <v>2.0500629988962058</v>
      </c>
      <c r="E338" s="2">
        <f t="shared" si="25"/>
        <v>-1.9135867460073896E-3</v>
      </c>
      <c r="F338" s="2">
        <f t="shared" si="29"/>
        <v>8.0180721411528023E-3</v>
      </c>
      <c r="G338" s="2">
        <f t="shared" si="27"/>
        <v>-9.931658887160192E-3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2.09</v>
      </c>
      <c r="C339" s="2">
        <f t="shared" si="30"/>
        <v>2.0453571948963218</v>
      </c>
      <c r="D339" s="2">
        <f t="shared" si="26"/>
        <v>2.0530212952742648</v>
      </c>
      <c r="E339" s="2">
        <f t="shared" si="25"/>
        <v>-7.6641003779429617E-3</v>
      </c>
      <c r="F339" s="2">
        <f t="shared" si="29"/>
        <v>4.8816376373336497E-3</v>
      </c>
      <c r="G339" s="2">
        <f t="shared" si="27"/>
        <v>-1.2545738015276611E-2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2.09</v>
      </c>
      <c r="C340" s="2">
        <f t="shared" si="30"/>
        <v>2.0429945495276569</v>
      </c>
      <c r="D340" s="2">
        <f t="shared" si="26"/>
        <v>2.0557604585872822</v>
      </c>
      <c r="E340" s="2">
        <f t="shared" si="25"/>
        <v>-1.2765909059625269E-2</v>
      </c>
      <c r="F340" s="2">
        <f t="shared" si="29"/>
        <v>1.3521282979418658E-3</v>
      </c>
      <c r="G340" s="2">
        <f t="shared" si="27"/>
        <v>-1.4118037357567136E-2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2.09</v>
      </c>
      <c r="C341" s="2">
        <f t="shared" si="30"/>
        <v>2.0409953880618636</v>
      </c>
      <c r="D341" s="2">
        <f t="shared" si="26"/>
        <v>2.0582967209141501</v>
      </c>
      <c r="E341" s="2">
        <f t="shared" si="25"/>
        <v>-1.7301332852286411E-2</v>
      </c>
      <c r="F341" s="2">
        <f t="shared" si="29"/>
        <v>-2.3785639321037893E-3</v>
      </c>
      <c r="G341" s="2">
        <f t="shared" si="27"/>
        <v>-1.4922768920182621E-2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2.1800000000000002</v>
      </c>
      <c r="C342" s="2">
        <f t="shared" si="30"/>
        <v>2.0393037898984998</v>
      </c>
      <c r="D342" s="2">
        <f t="shared" si="26"/>
        <v>2.0673117786242128</v>
      </c>
      <c r="E342" s="2">
        <f t="shared" si="25"/>
        <v>-2.8007988725712973E-2</v>
      </c>
      <c r="F342" s="2">
        <f t="shared" si="29"/>
        <v>-7.5044488908256263E-3</v>
      </c>
      <c r="G342" s="2">
        <f t="shared" si="27"/>
        <v>-2.0503539834887348E-2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2.2200000000000002</v>
      </c>
      <c r="C343" s="2">
        <f t="shared" si="30"/>
        <v>2.0378724376064228</v>
      </c>
      <c r="D343" s="2">
        <f t="shared" si="26"/>
        <v>2.0786220172446415</v>
      </c>
      <c r="E343" s="2">
        <f t="shared" si="25"/>
        <v>-4.074957963821868E-2</v>
      </c>
      <c r="F343" s="2">
        <f t="shared" si="29"/>
        <v>-1.4153475040304238E-2</v>
      </c>
      <c r="G343" s="2">
        <f t="shared" si="27"/>
        <v>-2.6596104597914443E-2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2.2799999999999998</v>
      </c>
      <c r="C344" s="2">
        <f t="shared" si="30"/>
        <v>2.0366612933592809</v>
      </c>
      <c r="D344" s="2">
        <f t="shared" si="26"/>
        <v>2.0935389048561497</v>
      </c>
      <c r="E344" s="2">
        <f t="shared" si="25"/>
        <v>-5.6877611496868763E-2</v>
      </c>
      <c r="F344" s="2">
        <f t="shared" si="29"/>
        <v>-2.2698302331617147E-2</v>
      </c>
      <c r="G344" s="2">
        <f t="shared" si="27"/>
        <v>-3.4179309165251616E-2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2.41</v>
      </c>
      <c r="C345" s="2">
        <f t="shared" si="30"/>
        <v>2.0356364789963144</v>
      </c>
      <c r="D345" s="2">
        <f t="shared" si="26"/>
        <v>2.1169804674593982</v>
      </c>
      <c r="E345" s="2">
        <f t="shared" si="25"/>
        <v>-8.1343988463083772E-2</v>
      </c>
      <c r="F345" s="2">
        <f t="shared" si="29"/>
        <v>-3.4427439557910472E-2</v>
      </c>
      <c r="G345" s="2">
        <f t="shared" si="27"/>
        <v>-4.69165489051733E-2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2.38</v>
      </c>
      <c r="C346" s="2">
        <f t="shared" si="30"/>
        <v>2.0347693283814969</v>
      </c>
      <c r="D346" s="2">
        <f t="shared" si="26"/>
        <v>2.1364633957957389</v>
      </c>
      <c r="E346" s="2">
        <f t="shared" si="25"/>
        <v>-0.10169406741424192</v>
      </c>
      <c r="F346" s="2">
        <f t="shared" si="29"/>
        <v>-4.7880765129176758E-2</v>
      </c>
      <c r="G346" s="2">
        <f t="shared" si="27"/>
        <v>-5.3813302285065159E-2</v>
      </c>
      <c r="H346" s="2" t="str">
        <f t="shared" si="28"/>
        <v>Hold</v>
      </c>
    </row>
    <row r="347" spans="1:8" ht="13.5" x14ac:dyDescent="0.25">
      <c r="A347" s="3">
        <f>TITRES_STAT!B350</f>
        <v>42808</v>
      </c>
      <c r="B347" s="5">
        <f>TITRES_STAT!D350</f>
        <v>2.31</v>
      </c>
      <c r="C347" s="2">
        <f t="shared" si="30"/>
        <v>2.0432663547843433</v>
      </c>
      <c r="D347" s="2">
        <f t="shared" si="26"/>
        <v>2.1493179590701286</v>
      </c>
      <c r="E347" s="2">
        <f t="shared" si="25"/>
        <v>-0.10605160428578531</v>
      </c>
      <c r="F347" s="2">
        <f t="shared" si="29"/>
        <v>-5.9514932960498465E-2</v>
      </c>
      <c r="G347" s="2">
        <f t="shared" si="27"/>
        <v>-4.6536671325286841E-2</v>
      </c>
      <c r="H347" s="2" t="str">
        <f t="shared" si="28"/>
        <v>Hold</v>
      </c>
    </row>
    <row r="348" spans="1:8" ht="13.5" x14ac:dyDescent="0.25">
      <c r="A348" s="3">
        <f>TITRES_STAT!B351</f>
        <v>42809</v>
      </c>
      <c r="B348" s="5">
        <f>TITRES_STAT!D351</f>
        <v>2.31</v>
      </c>
      <c r="C348" s="2">
        <f t="shared" si="30"/>
        <v>2.0504561463559829</v>
      </c>
      <c r="D348" s="2">
        <f t="shared" si="26"/>
        <v>2.1612203324723414</v>
      </c>
      <c r="E348" s="2">
        <f t="shared" ref="E348:E411" si="31">C348-D348</f>
        <v>-0.11076418611635841</v>
      </c>
      <c r="F348" s="2">
        <f t="shared" si="29"/>
        <v>-6.976478359167046E-2</v>
      </c>
      <c r="G348" s="2">
        <f t="shared" si="27"/>
        <v>-4.099940252468795E-2</v>
      </c>
      <c r="H348" s="2" t="str">
        <f t="shared" si="28"/>
        <v>Hold</v>
      </c>
    </row>
    <row r="349" spans="1:8" ht="13.5" x14ac:dyDescent="0.25">
      <c r="A349" s="3">
        <f>TITRES_STAT!B352</f>
        <v>42810</v>
      </c>
      <c r="B349" s="5">
        <f>TITRES_STAT!D352</f>
        <v>2.31</v>
      </c>
      <c r="C349" s="2">
        <f t="shared" si="30"/>
        <v>2.05653981614737</v>
      </c>
      <c r="D349" s="2">
        <f t="shared" ref="D349:D412" si="32">$D$4*B349+(1-$D$4)*D348</f>
        <v>2.1722410485855015</v>
      </c>
      <c r="E349" s="2">
        <f t="shared" si="31"/>
        <v>-0.11570123243813146</v>
      </c>
      <c r="F349" s="2">
        <f t="shared" si="29"/>
        <v>-7.895207336096266E-2</v>
      </c>
      <c r="G349" s="2">
        <f t="shared" si="27"/>
        <v>-3.6749159077168803E-2</v>
      </c>
      <c r="H349" s="2" t="str">
        <f t="shared" si="28"/>
        <v>Hold</v>
      </c>
    </row>
    <row r="350" spans="1:8" ht="13.5" x14ac:dyDescent="0.25">
      <c r="A350" s="3">
        <f>TITRES_STAT!B353</f>
        <v>42811</v>
      </c>
      <c r="B350" s="5">
        <f>TITRES_STAT!D353</f>
        <v>2.41</v>
      </c>
      <c r="C350" s="2">
        <f t="shared" si="30"/>
        <v>2.0616875367400826</v>
      </c>
      <c r="D350" s="2">
        <f t="shared" si="32"/>
        <v>2.1898528227643537</v>
      </c>
      <c r="E350" s="2">
        <f t="shared" si="31"/>
        <v>-0.12816528602427102</v>
      </c>
      <c r="F350" s="2">
        <f t="shared" si="29"/>
        <v>-8.8794715893624337E-2</v>
      </c>
      <c r="G350" s="2">
        <f t="shared" si="27"/>
        <v>-3.9370570130646682E-2</v>
      </c>
      <c r="H350" s="2" t="str">
        <f t="shared" si="28"/>
        <v>Hold</v>
      </c>
    </row>
    <row r="351" spans="1:8" ht="13.5" x14ac:dyDescent="0.25">
      <c r="A351" s="3">
        <f>TITRES_STAT!B354</f>
        <v>42815</v>
      </c>
      <c r="B351" s="5">
        <f>TITRES_STAT!D354</f>
        <v>2.35</v>
      </c>
      <c r="C351" s="2">
        <f t="shared" si="30"/>
        <v>2.0660433003185315</v>
      </c>
      <c r="D351" s="2">
        <f t="shared" si="32"/>
        <v>2.2017155766336609</v>
      </c>
      <c r="E351" s="2">
        <f t="shared" si="31"/>
        <v>-0.13567227631512946</v>
      </c>
      <c r="F351" s="2">
        <f t="shared" si="29"/>
        <v>-9.8170227977925364E-2</v>
      </c>
      <c r="G351" s="2">
        <f t="shared" si="27"/>
        <v>-3.7502048337204094E-2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2.35</v>
      </c>
      <c r="C352" s="2">
        <f t="shared" si="30"/>
        <v>2.0835751002695266</v>
      </c>
      <c r="D352" s="2">
        <f t="shared" si="32"/>
        <v>2.2126996079941303</v>
      </c>
      <c r="E352" s="2">
        <f t="shared" si="31"/>
        <v>-0.12912450772460371</v>
      </c>
      <c r="F352" s="2">
        <f t="shared" si="29"/>
        <v>-0.10436108392726104</v>
      </c>
      <c r="G352" s="2">
        <f t="shared" si="27"/>
        <v>-2.4763423797342671E-2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2.35</v>
      </c>
      <c r="C353" s="2">
        <f t="shared" si="30"/>
        <v>2.1045635463819075</v>
      </c>
      <c r="D353" s="2">
        <f t="shared" si="32"/>
        <v>2.2228700074019727</v>
      </c>
      <c r="E353" s="2">
        <f t="shared" si="31"/>
        <v>-0.11830646102006526</v>
      </c>
      <c r="F353" s="2">
        <f t="shared" si="29"/>
        <v>-0.10715015934582189</v>
      </c>
      <c r="G353" s="2">
        <f t="shared" si="27"/>
        <v>-1.1156301674243363E-2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2.35</v>
      </c>
      <c r="C354" s="2">
        <f t="shared" si="30"/>
        <v>2.1315537700154601</v>
      </c>
      <c r="D354" s="2">
        <f t="shared" si="32"/>
        <v>2.2322870438907154</v>
      </c>
      <c r="E354" s="2">
        <f t="shared" si="31"/>
        <v>-0.10073327387525532</v>
      </c>
      <c r="F354" s="2">
        <f t="shared" si="29"/>
        <v>-0.10586678225170859</v>
      </c>
      <c r="G354" s="2">
        <f t="shared" si="27"/>
        <v>5.1335083764532663E-3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5">
        <f>TITRES_STAT!D358</f>
        <v>2.35</v>
      </c>
      <c r="C355" s="2">
        <f t="shared" si="30"/>
        <v>2.1743916515515433</v>
      </c>
      <c r="D355" s="2">
        <f t="shared" si="32"/>
        <v>2.2410065221210327</v>
      </c>
      <c r="E355" s="2">
        <f t="shared" si="31"/>
        <v>-6.6614870569489337E-2</v>
      </c>
      <c r="F355" s="2">
        <f t="shared" si="29"/>
        <v>-9.8016399915264743E-2</v>
      </c>
      <c r="G355" s="2">
        <f t="shared" si="27"/>
        <v>3.1401529345775406E-2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5">
        <f>TITRES_STAT!D359</f>
        <v>2.35</v>
      </c>
      <c r="C356" s="2">
        <f t="shared" si="30"/>
        <v>2.2060237051589984</v>
      </c>
      <c r="D356" s="2">
        <f t="shared" si="32"/>
        <v>2.2490801130750304</v>
      </c>
      <c r="E356" s="2">
        <f t="shared" si="31"/>
        <v>-4.3056407916032047E-2</v>
      </c>
      <c r="F356" s="2">
        <f t="shared" si="29"/>
        <v>-8.7024401515418209E-2</v>
      </c>
      <c r="G356" s="2">
        <f t="shared" ref="G356:G419" si="33">E356-F356</f>
        <v>4.3967993599386163E-2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2.37</v>
      </c>
      <c r="C357" s="2">
        <f t="shared" si="30"/>
        <v>2.2220200582114602</v>
      </c>
      <c r="D357" s="2">
        <f t="shared" si="32"/>
        <v>2.2580371417361391</v>
      </c>
      <c r="E357" s="2">
        <f t="shared" si="31"/>
        <v>-3.6017083524678917E-2</v>
      </c>
      <c r="F357" s="2">
        <f t="shared" ref="F357:F420" si="35">(E357*(2/(10)))+((1-(2/10))*F356)</f>
        <v>-7.6822937917270351E-2</v>
      </c>
      <c r="G357" s="2">
        <f t="shared" si="33"/>
        <v>4.0805854392591434E-2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2.37</v>
      </c>
      <c r="C358" s="2">
        <f t="shared" si="30"/>
        <v>2.2355554338712356</v>
      </c>
      <c r="D358" s="2">
        <f t="shared" si="32"/>
        <v>2.2663306867927213</v>
      </c>
      <c r="E358" s="2">
        <f t="shared" si="31"/>
        <v>-3.0775252921485752E-2</v>
      </c>
      <c r="F358" s="2">
        <f t="shared" si="35"/>
        <v>-6.7613400918113437E-2</v>
      </c>
      <c r="G358" s="2">
        <f t="shared" si="33"/>
        <v>3.6838147996627685E-2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2.37</v>
      </c>
      <c r="C359" s="2">
        <f t="shared" si="30"/>
        <v>2.2470084440448916</v>
      </c>
      <c r="D359" s="2">
        <f t="shared" si="32"/>
        <v>2.2740098951784455</v>
      </c>
      <c r="E359" s="2">
        <f t="shared" si="31"/>
        <v>-2.70014511335539E-2</v>
      </c>
      <c r="F359" s="2">
        <f t="shared" si="35"/>
        <v>-5.9491010961201532E-2</v>
      </c>
      <c r="G359" s="2">
        <f t="shared" si="33"/>
        <v>3.2489559827647632E-2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2.2999999999999998</v>
      </c>
      <c r="C360" s="2">
        <f t="shared" si="30"/>
        <v>2.2720840680379855</v>
      </c>
      <c r="D360" s="2">
        <f t="shared" si="32"/>
        <v>2.2759350881281906</v>
      </c>
      <c r="E360" s="2">
        <f t="shared" si="31"/>
        <v>-3.8510200902051039E-3</v>
      </c>
      <c r="F360" s="2">
        <f t="shared" si="35"/>
        <v>-4.8363012787002252E-2</v>
      </c>
      <c r="G360" s="2">
        <f t="shared" si="33"/>
        <v>4.4511992696797148E-2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2.2999999999999998</v>
      </c>
      <c r="C361" s="2">
        <f t="shared" si="30"/>
        <v>2.2840711344936802</v>
      </c>
      <c r="D361" s="2">
        <f t="shared" si="32"/>
        <v>2.2777176741927692</v>
      </c>
      <c r="E361" s="2">
        <f t="shared" si="31"/>
        <v>6.3534603009109958E-3</v>
      </c>
      <c r="F361" s="2">
        <f t="shared" si="35"/>
        <v>-3.7419718169419608E-2</v>
      </c>
      <c r="G361" s="2">
        <f t="shared" si="33"/>
        <v>4.3773178470330604E-2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2.36</v>
      </c>
      <c r="C362" s="2">
        <f t="shared" si="30"/>
        <v>2.2942140368792678</v>
      </c>
      <c r="D362" s="2">
        <f t="shared" si="32"/>
        <v>2.283812661289601</v>
      </c>
      <c r="E362" s="2">
        <f t="shared" si="31"/>
        <v>1.0401375589666806E-2</v>
      </c>
      <c r="F362" s="2">
        <f t="shared" si="35"/>
        <v>-2.7855499417602327E-2</v>
      </c>
      <c r="G362" s="2">
        <f t="shared" si="33"/>
        <v>3.8256875007269132E-2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2.36</v>
      </c>
      <c r="C363" s="2">
        <f t="shared" si="30"/>
        <v>2.3027964927439957</v>
      </c>
      <c r="D363" s="2">
        <f t="shared" si="32"/>
        <v>2.2894561678607417</v>
      </c>
      <c r="E363" s="2">
        <f t="shared" si="31"/>
        <v>1.3340324883253984E-2</v>
      </c>
      <c r="F363" s="2">
        <f t="shared" si="35"/>
        <v>-1.9616334557431066E-2</v>
      </c>
      <c r="G363" s="2">
        <f t="shared" si="33"/>
        <v>3.295665944068505E-2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2.36</v>
      </c>
      <c r="C364" s="2">
        <f t="shared" si="30"/>
        <v>2.3100585707833812</v>
      </c>
      <c r="D364" s="2">
        <f t="shared" si="32"/>
        <v>2.294681636908094</v>
      </c>
      <c r="E364" s="2">
        <f t="shared" si="31"/>
        <v>1.5376933875287158E-2</v>
      </c>
      <c r="F364" s="2">
        <f t="shared" si="35"/>
        <v>-1.2617680870887424E-2</v>
      </c>
      <c r="G364" s="2">
        <f t="shared" si="33"/>
        <v>2.7994614746174581E-2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2.36</v>
      </c>
      <c r="C365" s="2">
        <f t="shared" si="30"/>
        <v>2.3162034060474763</v>
      </c>
      <c r="D365" s="2">
        <f t="shared" si="32"/>
        <v>2.2995200341741611</v>
      </c>
      <c r="E365" s="2">
        <f t="shared" si="31"/>
        <v>1.6683371873315256E-2</v>
      </c>
      <c r="F365" s="2">
        <f t="shared" si="35"/>
        <v>-6.7574703220468872E-3</v>
      </c>
      <c r="G365" s="2">
        <f t="shared" si="33"/>
        <v>2.3440842195362143E-2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2.36</v>
      </c>
      <c r="C366" s="2">
        <f t="shared" si="30"/>
        <v>2.3214028820401724</v>
      </c>
      <c r="D366" s="2">
        <f t="shared" si="32"/>
        <v>2.3040000316427416</v>
      </c>
      <c r="E366" s="2">
        <f t="shared" si="31"/>
        <v>1.7402850397430836E-2</v>
      </c>
      <c r="F366" s="2">
        <f t="shared" si="35"/>
        <v>-1.9254061781513428E-3</v>
      </c>
      <c r="G366" s="2">
        <f t="shared" si="33"/>
        <v>1.9328256575582178E-2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2.36</v>
      </c>
      <c r="C367" s="2">
        <f t="shared" si="30"/>
        <v>2.3288793617262997</v>
      </c>
      <c r="D367" s="2">
        <f t="shared" si="32"/>
        <v>2.308148177446983</v>
      </c>
      <c r="E367" s="2">
        <f t="shared" si="31"/>
        <v>2.073118427931675E-2</v>
      </c>
      <c r="F367" s="2">
        <f t="shared" si="35"/>
        <v>2.6059119133422758E-3</v>
      </c>
      <c r="G367" s="2">
        <f t="shared" si="33"/>
        <v>1.8125272365974474E-2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2.2599999999999998</v>
      </c>
      <c r="C368" s="2">
        <f t="shared" si="30"/>
        <v>2.3352056137684074</v>
      </c>
      <c r="D368" s="2">
        <f t="shared" si="32"/>
        <v>2.3045816457842432</v>
      </c>
      <c r="E368" s="2">
        <f t="shared" si="31"/>
        <v>3.0623967984164224E-2</v>
      </c>
      <c r="F368" s="2">
        <f t="shared" si="35"/>
        <v>8.2095231275066665E-3</v>
      </c>
      <c r="G368" s="2">
        <f t="shared" si="33"/>
        <v>2.2414444856657556E-2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2.2599999999999998</v>
      </c>
      <c r="C369" s="2">
        <f t="shared" si="30"/>
        <v>2.3405585962655757</v>
      </c>
      <c r="D369" s="2">
        <f t="shared" si="32"/>
        <v>2.3012793016520767</v>
      </c>
      <c r="E369" s="2">
        <f t="shared" si="31"/>
        <v>3.9279294613498994E-2</v>
      </c>
      <c r="F369" s="2">
        <f t="shared" si="35"/>
        <v>1.4423477424705133E-2</v>
      </c>
      <c r="G369" s="2">
        <f t="shared" si="33"/>
        <v>2.4855817188793861E-2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2.2599999999999998</v>
      </c>
      <c r="C370" s="2">
        <f t="shared" si="30"/>
        <v>2.3343188122247178</v>
      </c>
      <c r="D370" s="2">
        <f t="shared" si="32"/>
        <v>2.2982215756037747</v>
      </c>
      <c r="E370" s="2">
        <f t="shared" si="31"/>
        <v>3.6097236620943107E-2</v>
      </c>
      <c r="F370" s="2">
        <f t="shared" si="35"/>
        <v>1.8758229263952729E-2</v>
      </c>
      <c r="G370" s="2">
        <f t="shared" si="33"/>
        <v>1.7339007356990378E-2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2.2599999999999998</v>
      </c>
      <c r="C371" s="2">
        <f t="shared" si="30"/>
        <v>2.3290389949593764</v>
      </c>
      <c r="D371" s="2">
        <f t="shared" si="32"/>
        <v>2.2953903477812729</v>
      </c>
      <c r="E371" s="2">
        <f t="shared" si="31"/>
        <v>3.3648647178103452E-2</v>
      </c>
      <c r="F371" s="2">
        <f t="shared" si="35"/>
        <v>2.1736312846782874E-2</v>
      </c>
      <c r="G371" s="2">
        <f t="shared" si="33"/>
        <v>1.1912334331320579E-2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2.2599999999999998</v>
      </c>
      <c r="C372" s="2">
        <f t="shared" si="30"/>
        <v>2.3338022265040879</v>
      </c>
      <c r="D372" s="2">
        <f t="shared" si="32"/>
        <v>2.2927688405382156</v>
      </c>
      <c r="E372" s="2">
        <f t="shared" si="31"/>
        <v>4.1033385965872249E-2</v>
      </c>
      <c r="F372" s="2">
        <f t="shared" si="35"/>
        <v>2.5595727470600751E-2</v>
      </c>
      <c r="G372" s="2">
        <f t="shared" si="33"/>
        <v>1.5437658495271497E-2</v>
      </c>
      <c r="H372" s="2" t="str">
        <f t="shared" si="34"/>
        <v>Sell</v>
      </c>
    </row>
    <row r="373" spans="1:8" ht="13.5" x14ac:dyDescent="0.25">
      <c r="A373" s="3">
        <f>TITRES_STAT!B376</f>
        <v>42845</v>
      </c>
      <c r="B373" s="5">
        <f>TITRES_STAT!D376</f>
        <v>2.16</v>
      </c>
      <c r="C373" s="2">
        <f t="shared" si="30"/>
        <v>2.3378326531957665</v>
      </c>
      <c r="D373" s="2">
        <f t="shared" si="32"/>
        <v>2.282934111609459</v>
      </c>
      <c r="E373" s="2">
        <f t="shared" si="31"/>
        <v>5.489854158630747E-2</v>
      </c>
      <c r="F373" s="2">
        <f t="shared" si="35"/>
        <v>3.1456290293742098E-2</v>
      </c>
      <c r="G373" s="2">
        <f t="shared" si="33"/>
        <v>2.3442251292565372E-2</v>
      </c>
      <c r="H373" s="2" t="str">
        <f t="shared" si="34"/>
        <v>Sell</v>
      </c>
    </row>
    <row r="374" spans="1:8" ht="13.5" x14ac:dyDescent="0.25">
      <c r="A374" s="3">
        <f>TITRES_STAT!B377</f>
        <v>42846</v>
      </c>
      <c r="B374" s="5">
        <f>TITRES_STAT!D377</f>
        <v>2.16</v>
      </c>
      <c r="C374" s="2">
        <f t="shared" si="30"/>
        <v>2.3412430142425715</v>
      </c>
      <c r="D374" s="2">
        <f t="shared" si="32"/>
        <v>2.2738278811198698</v>
      </c>
      <c r="E374" s="2">
        <f t="shared" si="31"/>
        <v>6.7415133122701754E-2</v>
      </c>
      <c r="F374" s="2">
        <f t="shared" si="35"/>
        <v>3.8648058859534033E-2</v>
      </c>
      <c r="G374" s="2">
        <f t="shared" si="33"/>
        <v>2.876707426316772E-2</v>
      </c>
      <c r="H374" s="2" t="str">
        <f t="shared" si="34"/>
        <v>Sell</v>
      </c>
    </row>
    <row r="375" spans="1:8" ht="13.5" x14ac:dyDescent="0.25">
      <c r="A375" s="3">
        <f>TITRES_STAT!B378</f>
        <v>42849</v>
      </c>
      <c r="B375" s="5">
        <f>TITRES_STAT!D378</f>
        <v>2.16</v>
      </c>
      <c r="C375" s="2">
        <f t="shared" si="30"/>
        <v>2.344128704359099</v>
      </c>
      <c r="D375" s="2">
        <f t="shared" si="32"/>
        <v>2.2653961862221017</v>
      </c>
      <c r="E375" s="2">
        <f t="shared" si="31"/>
        <v>7.8732518136997331E-2</v>
      </c>
      <c r="F375" s="2">
        <f t="shared" si="35"/>
        <v>4.6664950715026694E-2</v>
      </c>
      <c r="G375" s="2">
        <f t="shared" si="33"/>
        <v>3.2067567421970637E-2</v>
      </c>
      <c r="H375" s="2" t="str">
        <f t="shared" si="34"/>
        <v>Sell</v>
      </c>
    </row>
    <row r="376" spans="1:8" ht="13.5" x14ac:dyDescent="0.25">
      <c r="A376" s="3">
        <f>TITRES_STAT!B379</f>
        <v>42850</v>
      </c>
      <c r="B376" s="5">
        <f>TITRES_STAT!D379</f>
        <v>2.0699999999999998</v>
      </c>
      <c r="C376" s="2">
        <f t="shared" si="30"/>
        <v>2.3465704421500071</v>
      </c>
      <c r="D376" s="2">
        <f t="shared" si="32"/>
        <v>2.250922394650094</v>
      </c>
      <c r="E376" s="2">
        <f t="shared" si="31"/>
        <v>9.5648047499913069E-2</v>
      </c>
      <c r="F376" s="2">
        <f t="shared" si="35"/>
        <v>5.6461570072003975E-2</v>
      </c>
      <c r="G376" s="2">
        <f t="shared" si="33"/>
        <v>3.9186477427909094E-2</v>
      </c>
      <c r="H376" s="2" t="str">
        <f t="shared" si="34"/>
        <v>Sell</v>
      </c>
    </row>
    <row r="377" spans="1:8" ht="13.5" x14ac:dyDescent="0.25">
      <c r="A377" s="3">
        <f>TITRES_STAT!B380</f>
        <v>42851</v>
      </c>
      <c r="B377" s="5">
        <f>TITRES_STAT!D380</f>
        <v>1.98</v>
      </c>
      <c r="C377" s="2">
        <f t="shared" si="30"/>
        <v>2.348636527973083</v>
      </c>
      <c r="D377" s="2">
        <f t="shared" si="32"/>
        <v>2.2308540691204573</v>
      </c>
      <c r="E377" s="2">
        <f t="shared" si="31"/>
        <v>0.11778245885262573</v>
      </c>
      <c r="F377" s="2">
        <f t="shared" si="35"/>
        <v>6.8725747828128333E-2</v>
      </c>
      <c r="G377" s="2">
        <f t="shared" si="33"/>
        <v>4.9056711024497393E-2</v>
      </c>
      <c r="H377" s="2" t="str">
        <f t="shared" si="34"/>
        <v>Sell</v>
      </c>
    </row>
    <row r="378" spans="1:8" ht="13.5" x14ac:dyDescent="0.25">
      <c r="A378" s="3">
        <f>TITRES_STAT!B381</f>
        <v>42852</v>
      </c>
      <c r="B378" s="5">
        <f>TITRES_STAT!D381</f>
        <v>1.98</v>
      </c>
      <c r="C378" s="2">
        <f t="shared" si="30"/>
        <v>2.3350001390541473</v>
      </c>
      <c r="D378" s="2">
        <f t="shared" si="32"/>
        <v>2.2122722862226456</v>
      </c>
      <c r="E378" s="2">
        <f t="shared" si="31"/>
        <v>0.12272785283150167</v>
      </c>
      <c r="F378" s="2">
        <f t="shared" si="35"/>
        <v>7.9526168828803007E-2</v>
      </c>
      <c r="G378" s="2">
        <f t="shared" si="33"/>
        <v>4.3201684002698665E-2</v>
      </c>
      <c r="H378" s="2" t="str">
        <f t="shared" si="34"/>
        <v>Sell</v>
      </c>
    </row>
    <row r="379" spans="1:8" ht="13.5" x14ac:dyDescent="0.25">
      <c r="A379" s="3">
        <f>TITRES_STAT!B382</f>
        <v>42853</v>
      </c>
      <c r="B379" s="5">
        <f>TITRES_STAT!D382</f>
        <v>1.9</v>
      </c>
      <c r="C379" s="2">
        <f t="shared" si="30"/>
        <v>2.3234616561227401</v>
      </c>
      <c r="D379" s="2">
        <f t="shared" si="32"/>
        <v>2.1891410057617091</v>
      </c>
      <c r="E379" s="2">
        <f t="shared" si="31"/>
        <v>0.13432065036103102</v>
      </c>
      <c r="F379" s="2">
        <f t="shared" si="35"/>
        <v>9.0485065135248621E-2</v>
      </c>
      <c r="G379" s="2">
        <f t="shared" si="33"/>
        <v>4.3835585225782403E-2</v>
      </c>
      <c r="H379" s="2" t="str">
        <f t="shared" si="34"/>
        <v>Sell</v>
      </c>
    </row>
    <row r="380" spans="1:8" ht="13.5" x14ac:dyDescent="0.25">
      <c r="A380" s="3">
        <f>TITRES_STAT!B383</f>
        <v>42857</v>
      </c>
      <c r="B380" s="5">
        <f>TITRES_STAT!D383</f>
        <v>1.9</v>
      </c>
      <c r="C380" s="2">
        <f t="shared" si="30"/>
        <v>2.3136983244115492</v>
      </c>
      <c r="D380" s="2">
        <f t="shared" si="32"/>
        <v>2.1677231534830641</v>
      </c>
      <c r="E380" s="2">
        <f t="shared" si="31"/>
        <v>0.14597517092848511</v>
      </c>
      <c r="F380" s="2">
        <f t="shared" si="35"/>
        <v>0.10158308629389592</v>
      </c>
      <c r="G380" s="2">
        <f t="shared" si="33"/>
        <v>4.4392084634589185E-2</v>
      </c>
      <c r="H380" s="2" t="str">
        <f t="shared" si="34"/>
        <v>Sell</v>
      </c>
    </row>
    <row r="381" spans="1:8" ht="13.5" x14ac:dyDescent="0.25">
      <c r="A381" s="3">
        <f>TITRES_STAT!B384</f>
        <v>42858</v>
      </c>
      <c r="B381" s="5">
        <f>TITRES_STAT!D384</f>
        <v>1.82</v>
      </c>
      <c r="C381" s="2">
        <f t="shared" si="30"/>
        <v>2.3054370437328493</v>
      </c>
      <c r="D381" s="2">
        <f t="shared" si="32"/>
        <v>2.1419658828546888</v>
      </c>
      <c r="E381" s="2">
        <f t="shared" si="31"/>
        <v>0.16347116087816049</v>
      </c>
      <c r="F381" s="2">
        <f t="shared" si="35"/>
        <v>0.11396070121074886</v>
      </c>
      <c r="G381" s="2">
        <f t="shared" si="33"/>
        <v>4.9510459667411633E-2</v>
      </c>
      <c r="H381" s="2" t="str">
        <f t="shared" si="34"/>
        <v>Sell</v>
      </c>
    </row>
    <row r="382" spans="1:8" ht="13.5" x14ac:dyDescent="0.25">
      <c r="A382" s="3">
        <f>TITRES_STAT!B385</f>
        <v>42859</v>
      </c>
      <c r="B382" s="5">
        <f>TITRES_STAT!D385</f>
        <v>1.74</v>
      </c>
      <c r="C382" s="2">
        <f t="shared" si="30"/>
        <v>2.2984467293124107</v>
      </c>
      <c r="D382" s="2">
        <f t="shared" si="32"/>
        <v>2.1121906322728599</v>
      </c>
      <c r="E382" s="2">
        <f t="shared" si="31"/>
        <v>0.18625609703955082</v>
      </c>
      <c r="F382" s="2">
        <f t="shared" si="35"/>
        <v>0.12841978037650925</v>
      </c>
      <c r="G382" s="2">
        <f t="shared" si="33"/>
        <v>5.7836316663041565E-2</v>
      </c>
      <c r="H382" s="2" t="str">
        <f t="shared" si="34"/>
        <v>Sell</v>
      </c>
    </row>
    <row r="383" spans="1:8" ht="13.5" x14ac:dyDescent="0.25">
      <c r="A383" s="3">
        <f>TITRES_STAT!B386</f>
        <v>42860</v>
      </c>
      <c r="B383" s="5">
        <f>TITRES_STAT!D386</f>
        <v>1.72</v>
      </c>
      <c r="C383" s="2">
        <f t="shared" si="30"/>
        <v>2.2771472324951167</v>
      </c>
      <c r="D383" s="2">
        <f t="shared" si="32"/>
        <v>2.083139474326722</v>
      </c>
      <c r="E383" s="2">
        <f t="shared" si="31"/>
        <v>0.19400775816839477</v>
      </c>
      <c r="F383" s="2">
        <f t="shared" si="35"/>
        <v>0.14153737593488636</v>
      </c>
      <c r="G383" s="2">
        <f t="shared" si="33"/>
        <v>5.2470382233508417E-2</v>
      </c>
      <c r="H383" s="2" t="str">
        <f t="shared" si="34"/>
        <v>Sell</v>
      </c>
    </row>
    <row r="384" spans="1:8" ht="13.5" x14ac:dyDescent="0.25">
      <c r="A384" s="3">
        <f>TITRES_STAT!B387</f>
        <v>42863</v>
      </c>
      <c r="B384" s="5">
        <f>TITRES_STAT!D387</f>
        <v>1.79</v>
      </c>
      <c r="C384" s="2">
        <f t="shared" si="30"/>
        <v>2.259124581342022</v>
      </c>
      <c r="D384" s="2">
        <f t="shared" si="32"/>
        <v>2.0614254391914093</v>
      </c>
      <c r="E384" s="2">
        <f t="shared" si="31"/>
        <v>0.19769914215061268</v>
      </c>
      <c r="F384" s="2">
        <f t="shared" si="35"/>
        <v>0.15276972917803164</v>
      </c>
      <c r="G384" s="2">
        <f t="shared" si="33"/>
        <v>4.4929412972581045E-2</v>
      </c>
      <c r="H384" s="2" t="str">
        <f t="shared" si="34"/>
        <v>Sell</v>
      </c>
    </row>
    <row r="385" spans="1:8" ht="13.5" x14ac:dyDescent="0.25">
      <c r="A385" s="3">
        <f>TITRES_STAT!B388</f>
        <v>42864</v>
      </c>
      <c r="B385" s="5">
        <f>TITRES_STAT!D388</f>
        <v>1.71</v>
      </c>
      <c r="C385" s="2">
        <f t="shared" si="30"/>
        <v>2.2438746457509415</v>
      </c>
      <c r="D385" s="2">
        <f t="shared" si="32"/>
        <v>2.0353939251772308</v>
      </c>
      <c r="E385" s="2">
        <f t="shared" si="31"/>
        <v>0.2084807205737107</v>
      </c>
      <c r="F385" s="2">
        <f t="shared" si="35"/>
        <v>0.16391192745716746</v>
      </c>
      <c r="G385" s="2">
        <f t="shared" si="33"/>
        <v>4.4568793116543243E-2</v>
      </c>
      <c r="H385" s="2" t="str">
        <f t="shared" si="34"/>
        <v>Sell</v>
      </c>
    </row>
    <row r="386" spans="1:8" ht="13.5" x14ac:dyDescent="0.25">
      <c r="A386" s="3">
        <f>TITRES_STAT!B389</f>
        <v>42865</v>
      </c>
      <c r="B386" s="5">
        <f>TITRES_STAT!D389</f>
        <v>1.64</v>
      </c>
      <c r="C386" s="2">
        <f t="shared" si="30"/>
        <v>2.2171247002507966</v>
      </c>
      <c r="D386" s="2">
        <f t="shared" si="32"/>
        <v>2.0061054862752137</v>
      </c>
      <c r="E386" s="2">
        <f t="shared" si="31"/>
        <v>0.21101921397558288</v>
      </c>
      <c r="F386" s="2">
        <f t="shared" si="35"/>
        <v>0.17333338476085056</v>
      </c>
      <c r="G386" s="2">
        <f t="shared" si="33"/>
        <v>3.7685829214732319E-2</v>
      </c>
      <c r="H386" s="2" t="str">
        <f t="shared" si="34"/>
        <v>Sell</v>
      </c>
    </row>
    <row r="387" spans="1:8" ht="13.5" x14ac:dyDescent="0.25">
      <c r="A387" s="3">
        <f>TITRES_STAT!B390</f>
        <v>42866</v>
      </c>
      <c r="B387" s="5">
        <f>TITRES_STAT!D390</f>
        <v>1.57</v>
      </c>
      <c r="C387" s="2">
        <f t="shared" si="30"/>
        <v>2.1806439771352895</v>
      </c>
      <c r="D387" s="2">
        <f t="shared" si="32"/>
        <v>1.9738013761807534</v>
      </c>
      <c r="E387" s="2">
        <f t="shared" si="31"/>
        <v>0.2068426009545361</v>
      </c>
      <c r="F387" s="2">
        <f t="shared" si="35"/>
        <v>0.18003522799958768</v>
      </c>
      <c r="G387" s="2">
        <f t="shared" si="33"/>
        <v>2.6807372954948422E-2</v>
      </c>
      <c r="H387" s="2" t="str">
        <f t="shared" si="34"/>
        <v>Sell</v>
      </c>
    </row>
    <row r="388" spans="1:8" ht="13.5" x14ac:dyDescent="0.25">
      <c r="A388" s="3">
        <f>TITRES_STAT!B391</f>
        <v>42867</v>
      </c>
      <c r="B388" s="5">
        <f>TITRES_STAT!D391</f>
        <v>1.5</v>
      </c>
      <c r="C388" s="2">
        <f t="shared" si="30"/>
        <v>2.1497756729606294</v>
      </c>
      <c r="D388" s="2">
        <f t="shared" si="32"/>
        <v>1.938704977945142</v>
      </c>
      <c r="E388" s="2">
        <f t="shared" si="31"/>
        <v>0.21107069501548748</v>
      </c>
      <c r="F388" s="2">
        <f t="shared" si="35"/>
        <v>0.18624232140276767</v>
      </c>
      <c r="G388" s="2">
        <f t="shared" si="33"/>
        <v>2.4828373612719806E-2</v>
      </c>
      <c r="H388" s="2" t="str">
        <f t="shared" si="34"/>
        <v>Sell</v>
      </c>
    </row>
    <row r="389" spans="1:8" ht="13.5" x14ac:dyDescent="0.25">
      <c r="A389" s="3">
        <f>TITRES_STAT!B392</f>
        <v>42870</v>
      </c>
      <c r="B389" s="5">
        <f>TITRES_STAT!D392</f>
        <v>1.5</v>
      </c>
      <c r="C389" s="2">
        <f t="shared" si="30"/>
        <v>2.1113486463513018</v>
      </c>
      <c r="D389" s="2">
        <f t="shared" si="32"/>
        <v>1.9062083129121685</v>
      </c>
      <c r="E389" s="2">
        <f t="shared" si="31"/>
        <v>0.20514033343913329</v>
      </c>
      <c r="F389" s="2">
        <f t="shared" si="35"/>
        <v>0.19002192381004079</v>
      </c>
      <c r="G389" s="2">
        <f t="shared" si="33"/>
        <v>1.51184096290925E-2</v>
      </c>
      <c r="H389" s="2" t="str">
        <f t="shared" si="34"/>
        <v>Sell</v>
      </c>
    </row>
    <row r="390" spans="1:8" ht="13.5" x14ac:dyDescent="0.25">
      <c r="A390" s="3">
        <f>TITRES_STAT!B393</f>
        <v>42871</v>
      </c>
      <c r="B390" s="5">
        <f>TITRES_STAT!D393</f>
        <v>1.5</v>
      </c>
      <c r="C390" s="2">
        <f t="shared" si="30"/>
        <v>2.0788334699895632</v>
      </c>
      <c r="D390" s="2">
        <f t="shared" si="32"/>
        <v>1.8761188082520079</v>
      </c>
      <c r="E390" s="2">
        <f t="shared" si="31"/>
        <v>0.20271466173755526</v>
      </c>
      <c r="F390" s="2">
        <f t="shared" si="35"/>
        <v>0.19256047139554369</v>
      </c>
      <c r="G390" s="2">
        <f t="shared" si="33"/>
        <v>1.0154190342011565E-2</v>
      </c>
      <c r="H390" s="2" t="str">
        <f t="shared" si="34"/>
        <v>Sell</v>
      </c>
    </row>
    <row r="391" spans="1:8" ht="13.5" x14ac:dyDescent="0.25">
      <c r="A391" s="3">
        <f>TITRES_STAT!B394</f>
        <v>42872</v>
      </c>
      <c r="B391" s="5">
        <f>TITRES_STAT!D394</f>
        <v>1.5</v>
      </c>
      <c r="C391" s="2">
        <f t="shared" si="30"/>
        <v>2.0390129361450153</v>
      </c>
      <c r="D391" s="2">
        <f t="shared" si="32"/>
        <v>1.8482581557888964</v>
      </c>
      <c r="E391" s="2">
        <f t="shared" si="31"/>
        <v>0.19075478035611892</v>
      </c>
      <c r="F391" s="2">
        <f t="shared" si="35"/>
        <v>0.19219933318765875</v>
      </c>
      <c r="G391" s="2">
        <f t="shared" si="33"/>
        <v>-1.4445528315398248E-3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1.5</v>
      </c>
      <c r="C392" s="2">
        <f t="shared" si="30"/>
        <v>1.9930109459688592</v>
      </c>
      <c r="D392" s="2">
        <f t="shared" si="32"/>
        <v>1.8224612553600894</v>
      </c>
      <c r="E392" s="2">
        <f t="shared" si="31"/>
        <v>0.17054969060876979</v>
      </c>
      <c r="F392" s="2">
        <f t="shared" si="35"/>
        <v>0.18786940467188096</v>
      </c>
      <c r="G392" s="2">
        <f t="shared" si="33"/>
        <v>-1.7319714063111169E-2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1.5</v>
      </c>
      <c r="C393" s="2">
        <f t="shared" si="30"/>
        <v>1.9510092619736501</v>
      </c>
      <c r="D393" s="2">
        <f t="shared" si="32"/>
        <v>1.7985752364445273</v>
      </c>
      <c r="E393" s="2">
        <f t="shared" si="31"/>
        <v>0.15243402552912277</v>
      </c>
      <c r="F393" s="2">
        <f t="shared" si="35"/>
        <v>0.18078232884332932</v>
      </c>
      <c r="G393" s="2">
        <f t="shared" si="33"/>
        <v>-2.8348303314206541E-2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1.54</v>
      </c>
      <c r="C394" s="2">
        <f t="shared" si="30"/>
        <v>1.9262386062853962</v>
      </c>
      <c r="D394" s="2">
        <f t="shared" si="32"/>
        <v>1.7794215152264141</v>
      </c>
      <c r="E394" s="2">
        <f t="shared" si="31"/>
        <v>0.14681709105898211</v>
      </c>
      <c r="F394" s="2">
        <f t="shared" si="35"/>
        <v>0.17398928128645988</v>
      </c>
      <c r="G394" s="2">
        <f t="shared" si="33"/>
        <v>-2.7172190227477772E-2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1.5</v>
      </c>
      <c r="C395" s="2">
        <f t="shared" si="30"/>
        <v>1.8929711283953354</v>
      </c>
      <c r="D395" s="2">
        <f t="shared" si="32"/>
        <v>1.7587236252096428</v>
      </c>
      <c r="E395" s="2">
        <f t="shared" si="31"/>
        <v>0.13424750318569267</v>
      </c>
      <c r="F395" s="2">
        <f t="shared" si="35"/>
        <v>0.16604092566630643</v>
      </c>
      <c r="G395" s="2">
        <f t="shared" si="33"/>
        <v>-3.1793422480613759E-2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1.44</v>
      </c>
      <c r="C396" s="2">
        <f t="shared" si="30"/>
        <v>1.8540524932575915</v>
      </c>
      <c r="D396" s="2">
        <f t="shared" si="32"/>
        <v>1.7351144677867063</v>
      </c>
      <c r="E396" s="2">
        <f t="shared" si="31"/>
        <v>0.11893802547088517</v>
      </c>
      <c r="F396" s="2">
        <f t="shared" si="35"/>
        <v>0.15662034562722219</v>
      </c>
      <c r="G396" s="2">
        <f t="shared" si="33"/>
        <v>-3.7682320156337018E-2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1.44</v>
      </c>
      <c r="C397" s="2">
        <f t="shared" si="30"/>
        <v>1.8103521096795003</v>
      </c>
      <c r="D397" s="2">
        <f t="shared" si="32"/>
        <v>1.7132541368395429</v>
      </c>
      <c r="E397" s="2">
        <f t="shared" si="31"/>
        <v>9.7097972839957469E-2</v>
      </c>
      <c r="F397" s="2">
        <f t="shared" si="35"/>
        <v>0.14471587106976924</v>
      </c>
      <c r="G397" s="2">
        <f t="shared" si="33"/>
        <v>-4.7617898229811773E-2</v>
      </c>
      <c r="H397" s="2" t="str">
        <f t="shared" si="34"/>
        <v>Hold</v>
      </c>
    </row>
    <row r="398" spans="1:8" ht="13.5" x14ac:dyDescent="0.25">
      <c r="A398" s="3">
        <f>TITRES_STAT!B401</f>
        <v>42881</v>
      </c>
      <c r="B398" s="5">
        <f>TITRES_STAT!D401</f>
        <v>1.44</v>
      </c>
      <c r="C398" s="2">
        <f t="shared" si="30"/>
        <v>1.7626056312672695</v>
      </c>
      <c r="D398" s="2">
        <f t="shared" si="32"/>
        <v>1.6930130896662434</v>
      </c>
      <c r="E398" s="2">
        <f t="shared" si="31"/>
        <v>6.9592541601026126E-2</v>
      </c>
      <c r="F398" s="2">
        <f t="shared" si="35"/>
        <v>0.12969120517602062</v>
      </c>
      <c r="G398" s="2">
        <f t="shared" si="33"/>
        <v>-6.0098663574994493E-2</v>
      </c>
      <c r="H398" s="2" t="str">
        <f t="shared" si="34"/>
        <v>Hold</v>
      </c>
    </row>
    <row r="399" spans="1:8" ht="13.5" x14ac:dyDescent="0.25">
      <c r="A399" s="3">
        <f>TITRES_STAT!B402</f>
        <v>42884</v>
      </c>
      <c r="B399" s="5">
        <f>TITRES_STAT!D402</f>
        <v>1.4</v>
      </c>
      <c r="C399" s="2">
        <f t="shared" ref="C399:C462" si="36">$C$4*B389+C398*(1-$C$4)</f>
        <v>1.7222047649184589</v>
      </c>
      <c r="D399" s="2">
        <f t="shared" si="32"/>
        <v>1.6713084163576328</v>
      </c>
      <c r="E399" s="2">
        <f t="shared" si="31"/>
        <v>5.0896348560826032E-2</v>
      </c>
      <c r="F399" s="2">
        <f t="shared" si="35"/>
        <v>0.11393223385298171</v>
      </c>
      <c r="G399" s="2">
        <f t="shared" si="33"/>
        <v>-6.3035885292155674E-2</v>
      </c>
      <c r="H399" s="2" t="str">
        <f t="shared" si="34"/>
        <v>Hold</v>
      </c>
    </row>
    <row r="400" spans="1:8" ht="13.5" x14ac:dyDescent="0.25">
      <c r="A400" s="3">
        <f>TITRES_STAT!B403</f>
        <v>42885</v>
      </c>
      <c r="B400" s="5">
        <f>TITRES_STAT!D403</f>
        <v>1.4</v>
      </c>
      <c r="C400" s="2">
        <f t="shared" si="36"/>
        <v>1.6880194164694653</v>
      </c>
      <c r="D400" s="2">
        <f t="shared" si="32"/>
        <v>1.6512114966274378</v>
      </c>
      <c r="E400" s="2">
        <f t="shared" si="31"/>
        <v>3.680791984202747E-2</v>
      </c>
      <c r="F400" s="2">
        <f t="shared" si="35"/>
        <v>9.8507371050790868E-2</v>
      </c>
      <c r="G400" s="2">
        <f t="shared" si="33"/>
        <v>-6.1699451208763398E-2</v>
      </c>
      <c r="H400" s="2" t="str">
        <f t="shared" si="34"/>
        <v>Hold</v>
      </c>
    </row>
    <row r="401" spans="1:8" ht="13.5" x14ac:dyDescent="0.25">
      <c r="A401" s="3">
        <f>TITRES_STAT!B404</f>
        <v>42886</v>
      </c>
      <c r="B401" s="5">
        <f>TITRES_STAT!D404</f>
        <v>1.36</v>
      </c>
      <c r="C401" s="2">
        <f t="shared" si="36"/>
        <v>1.65909335239724</v>
      </c>
      <c r="D401" s="2">
        <f t="shared" si="32"/>
        <v>1.6296402746550351</v>
      </c>
      <c r="E401" s="2">
        <f t="shared" si="31"/>
        <v>2.9453077742204847E-2</v>
      </c>
      <c r="F401" s="2">
        <f t="shared" si="35"/>
        <v>8.4696512389073678E-2</v>
      </c>
      <c r="G401" s="2">
        <f t="shared" si="33"/>
        <v>-5.524343464686883E-2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5">
        <f>TITRES_STAT!D405</f>
        <v>1.32</v>
      </c>
      <c r="C402" s="2">
        <f t="shared" si="36"/>
        <v>1.6346174520284338</v>
      </c>
      <c r="D402" s="2">
        <f t="shared" si="32"/>
        <v>1.6067039580139213</v>
      </c>
      <c r="E402" s="2">
        <f t="shared" si="31"/>
        <v>2.7913494014512485E-2</v>
      </c>
      <c r="F402" s="2">
        <f t="shared" si="35"/>
        <v>7.3339908714161434E-2</v>
      </c>
      <c r="G402" s="2">
        <f t="shared" si="33"/>
        <v>-4.5426414699648948E-2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5">
        <f>TITRES_STAT!D406</f>
        <v>1.32</v>
      </c>
      <c r="C403" s="2">
        <f t="shared" si="36"/>
        <v>1.6139070747932902</v>
      </c>
      <c r="D403" s="2">
        <f t="shared" si="32"/>
        <v>1.5854666277906679</v>
      </c>
      <c r="E403" s="2">
        <f t="shared" si="31"/>
        <v>2.8440447002622271E-2</v>
      </c>
      <c r="F403" s="2">
        <f t="shared" si="35"/>
        <v>6.4360016371853596E-2</v>
      </c>
      <c r="G403" s="2">
        <f t="shared" si="33"/>
        <v>-3.5919569369231324E-2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5">
        <f>TITRES_STAT!D407</f>
        <v>1.31</v>
      </c>
      <c r="C404" s="2">
        <f t="shared" si="36"/>
        <v>1.6025367555943226</v>
      </c>
      <c r="D404" s="2">
        <f t="shared" si="32"/>
        <v>1.5650616923987666</v>
      </c>
      <c r="E404" s="2">
        <f t="shared" si="31"/>
        <v>3.7475063195556046E-2</v>
      </c>
      <c r="F404" s="2">
        <f t="shared" si="35"/>
        <v>5.8983025736594093E-2</v>
      </c>
      <c r="G404" s="2">
        <f t="shared" si="33"/>
        <v>-2.1507962541038046E-2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5">
        <f>TITRES_STAT!D408</f>
        <v>1.36</v>
      </c>
      <c r="C405" s="2">
        <f t="shared" si="36"/>
        <v>1.5867618701182731</v>
      </c>
      <c r="D405" s="2">
        <f t="shared" si="32"/>
        <v>1.5498719374062655</v>
      </c>
      <c r="E405" s="2">
        <f t="shared" si="31"/>
        <v>3.6889932712007578E-2</v>
      </c>
      <c r="F405" s="2">
        <f t="shared" si="35"/>
        <v>5.456440713167679E-2</v>
      </c>
      <c r="G405" s="2">
        <f t="shared" si="33"/>
        <v>-1.7674474419669212E-2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5">
        <f>TITRES_STAT!D409</f>
        <v>1.33</v>
      </c>
      <c r="C406" s="2">
        <f t="shared" si="36"/>
        <v>1.564183120869308</v>
      </c>
      <c r="D406" s="2">
        <f t="shared" si="32"/>
        <v>1.5335851272280236</v>
      </c>
      <c r="E406" s="2">
        <f t="shared" si="31"/>
        <v>3.0597993641284349E-2</v>
      </c>
      <c r="F406" s="2">
        <f t="shared" si="35"/>
        <v>4.9771124433598303E-2</v>
      </c>
      <c r="G406" s="2">
        <f t="shared" si="33"/>
        <v>-1.9173130792313954E-2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5">
        <f>TITRES_STAT!D410</f>
        <v>1.33</v>
      </c>
      <c r="C407" s="2">
        <f t="shared" si="36"/>
        <v>1.5450780253509528</v>
      </c>
      <c r="D407" s="2">
        <f t="shared" si="32"/>
        <v>1.5185047474333551</v>
      </c>
      <c r="E407" s="2">
        <f t="shared" si="31"/>
        <v>2.6573277917597782E-2</v>
      </c>
      <c r="F407" s="2">
        <f t="shared" si="35"/>
        <v>4.5131555130398196E-2</v>
      </c>
      <c r="G407" s="2">
        <f t="shared" si="33"/>
        <v>-1.8558277212800414E-2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5">
        <f>TITRES_STAT!D411</f>
        <v>1.33</v>
      </c>
      <c r="C408" s="2">
        <f t="shared" si="36"/>
        <v>1.5289121752969601</v>
      </c>
      <c r="D408" s="2">
        <f t="shared" si="32"/>
        <v>1.5045414328086619</v>
      </c>
      <c r="E408" s="2">
        <f t="shared" si="31"/>
        <v>2.437074248829818E-2</v>
      </c>
      <c r="F408" s="2">
        <f t="shared" si="35"/>
        <v>4.0979392601978193E-2</v>
      </c>
      <c r="G408" s="2">
        <f t="shared" si="33"/>
        <v>-1.6608650113680012E-2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5">
        <f>TITRES_STAT!D412</f>
        <v>1.3</v>
      </c>
      <c r="C409" s="2">
        <f t="shared" si="36"/>
        <v>1.5090795329435815</v>
      </c>
      <c r="D409" s="2">
        <f t="shared" si="32"/>
        <v>1.4893902155635759</v>
      </c>
      <c r="E409" s="2">
        <f t="shared" si="31"/>
        <v>1.9689317380005678E-2</v>
      </c>
      <c r="F409" s="2">
        <f t="shared" si="35"/>
        <v>3.6721377557583687E-2</v>
      </c>
      <c r="G409" s="2">
        <f t="shared" si="33"/>
        <v>-1.7032060177578009E-2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5">
        <f>TITRES_STAT!D413</f>
        <v>1.25</v>
      </c>
      <c r="C410" s="2">
        <f t="shared" si="36"/>
        <v>1.4922980663368768</v>
      </c>
      <c r="D410" s="2">
        <f t="shared" si="32"/>
        <v>1.4716576070033109</v>
      </c>
      <c r="E410" s="2">
        <f t="shared" si="31"/>
        <v>2.0640459333565842E-2</v>
      </c>
      <c r="F410" s="2">
        <f t="shared" si="35"/>
        <v>3.3505193912780118E-2</v>
      </c>
      <c r="G410" s="2">
        <f t="shared" si="33"/>
        <v>-1.2864734579214276E-2</v>
      </c>
      <c r="H410" s="2" t="str">
        <f t="shared" si="34"/>
        <v>Hold</v>
      </c>
    </row>
    <row r="411" spans="1:8" ht="13.5" x14ac:dyDescent="0.25">
      <c r="A411" s="3">
        <f>TITRES_STAT!B414</f>
        <v>42900</v>
      </c>
      <c r="B411" s="5">
        <f>TITRES_STAT!D414</f>
        <v>1.2</v>
      </c>
      <c r="C411" s="2">
        <f t="shared" si="36"/>
        <v>1.4719445176696651</v>
      </c>
      <c r="D411" s="2">
        <f t="shared" si="32"/>
        <v>1.451534821299362</v>
      </c>
      <c r="E411" s="2">
        <f t="shared" si="31"/>
        <v>2.0409696370303099E-2</v>
      </c>
      <c r="F411" s="2">
        <f t="shared" si="35"/>
        <v>3.0886094404284716E-2</v>
      </c>
      <c r="G411" s="2">
        <f t="shared" si="33"/>
        <v>-1.0476398033981617E-2</v>
      </c>
      <c r="H411" s="2" t="str">
        <f t="shared" si="34"/>
        <v>Hold</v>
      </c>
    </row>
    <row r="412" spans="1:8" ht="13.5" x14ac:dyDescent="0.25">
      <c r="A412" s="3">
        <f>TITRES_STAT!B415</f>
        <v>42901</v>
      </c>
      <c r="B412" s="5">
        <f>TITRES_STAT!D415</f>
        <v>1.1499999999999999</v>
      </c>
      <c r="C412" s="2">
        <f t="shared" si="36"/>
        <v>1.4485684380281783</v>
      </c>
      <c r="D412" s="2">
        <f t="shared" si="32"/>
        <v>1.4291989086105203</v>
      </c>
      <c r="E412" s="2">
        <f t="shared" ref="E412:E475" si="37">C412-D412</f>
        <v>1.9369529417657905E-2</v>
      </c>
      <c r="F412" s="2">
        <f t="shared" si="35"/>
        <v>2.8582781406959357E-2</v>
      </c>
      <c r="G412" s="2">
        <f t="shared" si="33"/>
        <v>-9.2132519893014519E-3</v>
      </c>
      <c r="H412" s="2" t="str">
        <f t="shared" si="34"/>
        <v>Hold</v>
      </c>
    </row>
    <row r="413" spans="1:8" ht="13.5" x14ac:dyDescent="0.25">
      <c r="A413" s="3">
        <f>TITRES_STAT!B416</f>
        <v>42902</v>
      </c>
      <c r="B413" s="5">
        <f>TITRES_STAT!D416</f>
        <v>1.1000000000000001</v>
      </c>
      <c r="C413" s="2">
        <f t="shared" si="36"/>
        <v>1.4287886783315356</v>
      </c>
      <c r="D413" s="2">
        <f t="shared" ref="D413:D476" si="38">$D$4*B413+(1-$D$4)*D412</f>
        <v>1.4048138042690004</v>
      </c>
      <c r="E413" s="2">
        <f t="shared" si="37"/>
        <v>2.3974874062535179E-2</v>
      </c>
      <c r="F413" s="2">
        <f t="shared" si="35"/>
        <v>2.7661199938074525E-2</v>
      </c>
      <c r="G413" s="2">
        <f t="shared" si="33"/>
        <v>-3.6863258755393466E-3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1.06</v>
      </c>
      <c r="C414" s="2">
        <f t="shared" si="36"/>
        <v>1.4105134970497608</v>
      </c>
      <c r="D414" s="2">
        <f t="shared" si="38"/>
        <v>1.3792720409898152</v>
      </c>
      <c r="E414" s="2">
        <f t="shared" si="37"/>
        <v>3.124145605994566E-2</v>
      </c>
      <c r="F414" s="2">
        <f t="shared" si="35"/>
        <v>2.8377251162448755E-2</v>
      </c>
      <c r="G414" s="2">
        <f t="shared" si="33"/>
        <v>2.8642048974969053E-3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5">
        <f>TITRES_STAT!D418</f>
        <v>1.02</v>
      </c>
      <c r="C415" s="2">
        <f t="shared" si="36"/>
        <v>1.4027421898113361</v>
      </c>
      <c r="D415" s="2">
        <f t="shared" si="38"/>
        <v>1.3526592972127918</v>
      </c>
      <c r="E415" s="2">
        <f t="shared" si="37"/>
        <v>5.0082892598544371E-2</v>
      </c>
      <c r="F415" s="2">
        <f t="shared" si="35"/>
        <v>3.2718379449667878E-2</v>
      </c>
      <c r="G415" s="2">
        <f t="shared" si="33"/>
        <v>1.7364513148876493E-2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5">
        <f>TITRES_STAT!D419</f>
        <v>0.98</v>
      </c>
      <c r="C416" s="2">
        <f t="shared" si="36"/>
        <v>1.3915510836865153</v>
      </c>
      <c r="D416" s="2">
        <f t="shared" si="38"/>
        <v>1.3250549048266591</v>
      </c>
      <c r="E416" s="2">
        <f t="shared" si="37"/>
        <v>6.6496178859856148E-2</v>
      </c>
      <c r="F416" s="2">
        <f t="shared" si="35"/>
        <v>3.9473939331705538E-2</v>
      </c>
      <c r="G416" s="2">
        <f t="shared" si="33"/>
        <v>2.702223952815061E-2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0.97</v>
      </c>
      <c r="C417" s="2">
        <f t="shared" si="36"/>
        <v>1.3820816861962821</v>
      </c>
      <c r="D417" s="2">
        <f t="shared" si="38"/>
        <v>1.2987545415061659</v>
      </c>
      <c r="E417" s="2">
        <f t="shared" si="37"/>
        <v>8.3327144690116262E-2</v>
      </c>
      <c r="F417" s="2">
        <f t="shared" si="35"/>
        <v>4.8244580403387687E-2</v>
      </c>
      <c r="G417" s="2">
        <f t="shared" si="33"/>
        <v>3.5082564286728575E-2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0.97</v>
      </c>
      <c r="C418" s="2">
        <f t="shared" si="36"/>
        <v>1.3740691190891619</v>
      </c>
      <c r="D418" s="2">
        <f t="shared" si="38"/>
        <v>1.2744023532464499</v>
      </c>
      <c r="E418" s="2">
        <f t="shared" si="37"/>
        <v>9.9666765842711946E-2</v>
      </c>
      <c r="F418" s="2">
        <f t="shared" si="35"/>
        <v>5.8529017491252541E-2</v>
      </c>
      <c r="G418" s="2">
        <f t="shared" si="33"/>
        <v>4.1137748351459405E-2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0.93</v>
      </c>
      <c r="C419" s="2">
        <f t="shared" si="36"/>
        <v>1.3626738699985215</v>
      </c>
      <c r="D419" s="2">
        <f t="shared" si="38"/>
        <v>1.2488910678207867</v>
      </c>
      <c r="E419" s="2">
        <f t="shared" si="37"/>
        <v>0.11378280217773473</v>
      </c>
      <c r="F419" s="2">
        <f t="shared" si="35"/>
        <v>6.9579774428548985E-2</v>
      </c>
      <c r="G419" s="2">
        <f t="shared" si="33"/>
        <v>4.4203027749185747E-2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5">
        <f>TITRES_STAT!D423</f>
        <v>0.89</v>
      </c>
      <c r="C420" s="2">
        <f t="shared" si="36"/>
        <v>1.3453394284602873</v>
      </c>
      <c r="D420" s="2">
        <f t="shared" si="38"/>
        <v>1.2223065442785062</v>
      </c>
      <c r="E420" s="2">
        <f t="shared" si="37"/>
        <v>0.12303288418178115</v>
      </c>
      <c r="F420" s="2">
        <f t="shared" si="35"/>
        <v>8.0270396379195419E-2</v>
      </c>
      <c r="G420" s="2">
        <f t="shared" ref="G420:G483" si="39">E420-F420</f>
        <v>4.2762487802585736E-2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42916</v>
      </c>
      <c r="B421" s="5">
        <f>TITRES_STAT!D424</f>
        <v>0.89</v>
      </c>
      <c r="C421" s="2">
        <f t="shared" si="36"/>
        <v>1.322979516389474</v>
      </c>
      <c r="D421" s="2">
        <f t="shared" si="38"/>
        <v>1.1976912447023205</v>
      </c>
      <c r="E421" s="2">
        <f t="shared" si="37"/>
        <v>0.12528827168715351</v>
      </c>
      <c r="F421" s="2">
        <f t="shared" ref="F421:F484" si="41">(E421*(2/(10)))+((1-(2/10))*F420)</f>
        <v>8.9273971440787039E-2</v>
      </c>
      <c r="G421" s="2">
        <f t="shared" si="39"/>
        <v>3.6014300246366468E-2</v>
      </c>
      <c r="H421" s="2" t="str">
        <f t="shared" si="40"/>
        <v>Sell</v>
      </c>
    </row>
    <row r="422" spans="1:8" ht="13.5" x14ac:dyDescent="0.25">
      <c r="A422" s="3">
        <f>TITRES_STAT!B425</f>
        <v>42919</v>
      </c>
      <c r="B422" s="5">
        <f>TITRES_STAT!D425</f>
        <v>0.89</v>
      </c>
      <c r="C422" s="2">
        <f t="shared" si="36"/>
        <v>1.2963672830987858</v>
      </c>
      <c r="D422" s="2">
        <f t="shared" si="38"/>
        <v>1.1748993006502968</v>
      </c>
      <c r="E422" s="2">
        <f t="shared" si="37"/>
        <v>0.121467982448489</v>
      </c>
      <c r="F422" s="2">
        <f t="shared" si="41"/>
        <v>9.5712773642327428E-2</v>
      </c>
      <c r="G422" s="2">
        <f t="shared" si="39"/>
        <v>2.575520880616157E-2</v>
      </c>
      <c r="H422" s="2" t="str">
        <f t="shared" si="40"/>
        <v>Sell</v>
      </c>
    </row>
    <row r="423" spans="1:8" ht="13.5" x14ac:dyDescent="0.25">
      <c r="A423" s="3">
        <f>TITRES_STAT!B426</f>
        <v>42920</v>
      </c>
      <c r="B423" s="5">
        <f>TITRES_STAT!D426</f>
        <v>0.89</v>
      </c>
      <c r="C423" s="2">
        <f t="shared" si="36"/>
        <v>1.2661569318528187</v>
      </c>
      <c r="D423" s="2">
        <f t="shared" si="38"/>
        <v>1.1537956487502747</v>
      </c>
      <c r="E423" s="2">
        <f t="shared" si="37"/>
        <v>0.11236128310254401</v>
      </c>
      <c r="F423" s="2">
        <f t="shared" si="41"/>
        <v>9.9042475534370761E-2</v>
      </c>
      <c r="G423" s="2">
        <f t="shared" si="39"/>
        <v>1.3318807568173247E-2</v>
      </c>
      <c r="H423" s="2" t="str">
        <f t="shared" si="40"/>
        <v>Sell</v>
      </c>
    </row>
    <row r="424" spans="1:8" ht="13.5" x14ac:dyDescent="0.25">
      <c r="A424" s="3">
        <f>TITRES_STAT!B427</f>
        <v>42921</v>
      </c>
      <c r="B424" s="5">
        <f>TITRES_STAT!D427</f>
        <v>0.89</v>
      </c>
      <c r="C424" s="2">
        <f t="shared" si="36"/>
        <v>1.234440480798539</v>
      </c>
      <c r="D424" s="2">
        <f t="shared" si="38"/>
        <v>1.1342552303243285</v>
      </c>
      <c r="E424" s="2">
        <f t="shared" si="37"/>
        <v>0.10018525047421045</v>
      </c>
      <c r="F424" s="2">
        <f t="shared" si="41"/>
        <v>9.927103052233871E-2</v>
      </c>
      <c r="G424" s="2">
        <f t="shared" si="39"/>
        <v>9.1421995187174199E-4</v>
      </c>
      <c r="H424" s="2" t="str">
        <f t="shared" si="40"/>
        <v>Sell</v>
      </c>
    </row>
    <row r="425" spans="1:8" ht="13.5" x14ac:dyDescent="0.25">
      <c r="A425" s="3">
        <f>TITRES_STAT!B428</f>
        <v>42922</v>
      </c>
      <c r="B425" s="5">
        <f>TITRES_STAT!D428</f>
        <v>0.89</v>
      </c>
      <c r="C425" s="2">
        <f t="shared" si="36"/>
        <v>1.2014496375987638</v>
      </c>
      <c r="D425" s="2">
        <f t="shared" si="38"/>
        <v>1.1161622503003041</v>
      </c>
      <c r="E425" s="2">
        <f t="shared" si="37"/>
        <v>8.5287387298459638E-2</v>
      </c>
      <c r="F425" s="2">
        <f t="shared" si="41"/>
        <v>9.6474301877562896E-2</v>
      </c>
      <c r="G425" s="2">
        <f t="shared" si="39"/>
        <v>-1.1186914579103258E-2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0.89</v>
      </c>
      <c r="C426" s="2">
        <f t="shared" si="36"/>
        <v>1.1673804625835693</v>
      </c>
      <c r="D426" s="2">
        <f t="shared" si="38"/>
        <v>1.0994094910188001</v>
      </c>
      <c r="E426" s="2">
        <f t="shared" si="37"/>
        <v>6.7970971564769167E-2</v>
      </c>
      <c r="F426" s="2">
        <f t="shared" si="41"/>
        <v>9.0773635815004153E-2</v>
      </c>
      <c r="G426" s="2">
        <f t="shared" si="39"/>
        <v>-2.2802664250234986E-2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0.89</v>
      </c>
      <c r="C427" s="2">
        <f t="shared" si="36"/>
        <v>1.1370142375707124</v>
      </c>
      <c r="D427" s="2">
        <f t="shared" si="38"/>
        <v>1.0838976768692594</v>
      </c>
      <c r="E427" s="2">
        <f t="shared" si="37"/>
        <v>5.3116560701452986E-2</v>
      </c>
      <c r="F427" s="2">
        <f t="shared" si="41"/>
        <v>8.3242220792293917E-2</v>
      </c>
      <c r="G427" s="2">
        <f t="shared" si="39"/>
        <v>-3.0125660090840931E-2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0.89</v>
      </c>
      <c r="C428" s="2">
        <f t="shared" si="36"/>
        <v>1.1113197394829104</v>
      </c>
      <c r="D428" s="2">
        <f t="shared" si="38"/>
        <v>1.0695348859900551</v>
      </c>
      <c r="E428" s="2">
        <f t="shared" si="37"/>
        <v>4.1784853492855323E-2</v>
      </c>
      <c r="F428" s="2">
        <f t="shared" si="41"/>
        <v>7.4950747332406198E-2</v>
      </c>
      <c r="G428" s="2">
        <f t="shared" si="39"/>
        <v>-3.3165893839550875E-2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0.89</v>
      </c>
      <c r="C429" s="2">
        <f t="shared" si="36"/>
        <v>1.0834243949470781</v>
      </c>
      <c r="D429" s="2">
        <f t="shared" si="38"/>
        <v>1.0562360055463473</v>
      </c>
      <c r="E429" s="2">
        <f t="shared" si="37"/>
        <v>2.7188389400730761E-2</v>
      </c>
      <c r="F429" s="2">
        <f t="shared" si="41"/>
        <v>6.5398275746071113E-2</v>
      </c>
      <c r="G429" s="2">
        <f t="shared" si="39"/>
        <v>-3.8209886345340352E-2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0.89</v>
      </c>
      <c r="C430" s="2">
        <f t="shared" si="36"/>
        <v>1.0536667957244505</v>
      </c>
      <c r="D430" s="2">
        <f t="shared" si="38"/>
        <v>1.0439222273577289</v>
      </c>
      <c r="E430" s="2">
        <f t="shared" si="37"/>
        <v>9.744568366721662E-3</v>
      </c>
      <c r="F430" s="2">
        <f t="shared" si="41"/>
        <v>5.4267534270201229E-2</v>
      </c>
      <c r="G430" s="2">
        <f t="shared" si="39"/>
        <v>-4.4522965903479567E-2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0.89</v>
      </c>
      <c r="C431" s="2">
        <f t="shared" si="36"/>
        <v>1.0284872886899197</v>
      </c>
      <c r="D431" s="2">
        <f t="shared" si="38"/>
        <v>1.0325205808867859</v>
      </c>
      <c r="E431" s="2">
        <f t="shared" si="37"/>
        <v>-4.0332921968662117E-3</v>
      </c>
      <c r="F431" s="2">
        <f t="shared" si="41"/>
        <v>4.2607368976787748E-2</v>
      </c>
      <c r="G431" s="2">
        <f t="shared" si="39"/>
        <v>-4.6640661173653959E-2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0.89</v>
      </c>
      <c r="C432" s="2">
        <f t="shared" si="36"/>
        <v>1.0071815519683935</v>
      </c>
      <c r="D432" s="2">
        <f t="shared" si="38"/>
        <v>1.0219635008210981</v>
      </c>
      <c r="E432" s="2">
        <f t="shared" si="37"/>
        <v>-1.4781948852704563E-2</v>
      </c>
      <c r="F432" s="2">
        <f t="shared" si="41"/>
        <v>3.112950541088929E-2</v>
      </c>
      <c r="G432" s="2">
        <f t="shared" si="39"/>
        <v>-4.5911454263593852E-2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0.89</v>
      </c>
      <c r="C433" s="2">
        <f t="shared" si="36"/>
        <v>0.98915362089633296</v>
      </c>
      <c r="D433" s="2">
        <f t="shared" si="38"/>
        <v>1.012188426686202</v>
      </c>
      <c r="E433" s="2">
        <f t="shared" si="37"/>
        <v>-2.3034805789869051E-2</v>
      </c>
      <c r="F433" s="2">
        <f t="shared" si="41"/>
        <v>2.0296643170737622E-2</v>
      </c>
      <c r="G433" s="2">
        <f t="shared" si="39"/>
        <v>-4.3331448960606672E-2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0.89</v>
      </c>
      <c r="C434" s="2">
        <f t="shared" si="36"/>
        <v>0.97389921768151255</v>
      </c>
      <c r="D434" s="2">
        <f t="shared" si="38"/>
        <v>1.0031374321168536</v>
      </c>
      <c r="E434" s="2">
        <f t="shared" si="37"/>
        <v>-2.9238214435341026E-2</v>
      </c>
      <c r="F434" s="2">
        <f t="shared" si="41"/>
        <v>1.0389671649521892E-2</v>
      </c>
      <c r="G434" s="2">
        <f t="shared" si="39"/>
        <v>-3.9627886084862916E-2</v>
      </c>
      <c r="H434" s="2" t="str">
        <f t="shared" si="40"/>
        <v>Hold</v>
      </c>
    </row>
    <row r="435" spans="1:8" ht="13.5" x14ac:dyDescent="0.25">
      <c r="A435" s="3">
        <f>TITRES_STAT!B438</f>
        <v>42936</v>
      </c>
      <c r="B435" s="5">
        <f>TITRES_STAT!D438</f>
        <v>0.93</v>
      </c>
      <c r="C435" s="2">
        <f t="shared" si="36"/>
        <v>0.96099164573051066</v>
      </c>
      <c r="D435" s="2">
        <f t="shared" si="38"/>
        <v>0.99771984455264218</v>
      </c>
      <c r="E435" s="2">
        <f t="shared" si="37"/>
        <v>-3.6728198822131519E-2</v>
      </c>
      <c r="F435" s="2">
        <f t="shared" si="41"/>
        <v>9.6609755519120981E-4</v>
      </c>
      <c r="G435" s="2">
        <f t="shared" si="39"/>
        <v>-3.7694296377322731E-2</v>
      </c>
      <c r="H435" s="2" t="str">
        <f t="shared" si="40"/>
        <v>Hold</v>
      </c>
    </row>
    <row r="436" spans="1:8" ht="13.5" x14ac:dyDescent="0.25">
      <c r="A436" s="3">
        <f>TITRES_STAT!B439</f>
        <v>42937</v>
      </c>
      <c r="B436" s="5">
        <f>TITRES_STAT!D439</f>
        <v>0.97</v>
      </c>
      <c r="C436" s="2">
        <f t="shared" si="36"/>
        <v>0.95006985407966282</v>
      </c>
      <c r="D436" s="2">
        <f t="shared" si="38"/>
        <v>0.99566652273392797</v>
      </c>
      <c r="E436" s="2">
        <f t="shared" si="37"/>
        <v>-4.5596668654265149E-2</v>
      </c>
      <c r="F436" s="2">
        <f t="shared" si="41"/>
        <v>-8.3464556867000623E-3</v>
      </c>
      <c r="G436" s="2">
        <f t="shared" si="39"/>
        <v>-3.7250212967565088E-2</v>
      </c>
      <c r="H436" s="2" t="str">
        <f t="shared" si="40"/>
        <v>Hold</v>
      </c>
    </row>
    <row r="437" spans="1:8" ht="13.5" x14ac:dyDescent="0.25">
      <c r="A437" s="3">
        <f>TITRES_STAT!B440</f>
        <v>42940</v>
      </c>
      <c r="B437" s="5">
        <f>TITRES_STAT!D440</f>
        <v>1.01</v>
      </c>
      <c r="C437" s="2">
        <f t="shared" si="36"/>
        <v>0.94082833806740696</v>
      </c>
      <c r="D437" s="2">
        <f t="shared" si="38"/>
        <v>0.99672826179067398</v>
      </c>
      <c r="E437" s="2">
        <f t="shared" si="37"/>
        <v>-5.589992372326702E-2</v>
      </c>
      <c r="F437" s="2">
        <f t="shared" si="41"/>
        <v>-1.7857149294013455E-2</v>
      </c>
      <c r="G437" s="2">
        <f t="shared" si="39"/>
        <v>-3.8042774429253565E-2</v>
      </c>
      <c r="H437" s="2" t="str">
        <f t="shared" si="40"/>
        <v>Hold</v>
      </c>
    </row>
    <row r="438" spans="1:8" ht="13.5" x14ac:dyDescent="0.25">
      <c r="A438" s="3">
        <f>TITRES_STAT!B441</f>
        <v>42942</v>
      </c>
      <c r="B438" s="5">
        <f>TITRES_STAT!D441</f>
        <v>1.01</v>
      </c>
      <c r="C438" s="2">
        <f t="shared" si="36"/>
        <v>0.93300859374934431</v>
      </c>
      <c r="D438" s="2">
        <f t="shared" si="38"/>
        <v>0.99771135350988327</v>
      </c>
      <c r="E438" s="2">
        <f t="shared" si="37"/>
        <v>-6.4702759760538964E-2</v>
      </c>
      <c r="F438" s="2">
        <f t="shared" si="41"/>
        <v>-2.7226271387318559E-2</v>
      </c>
      <c r="G438" s="2">
        <f t="shared" si="39"/>
        <v>-3.7476488373220401E-2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5">
        <f>TITRES_STAT!D442</f>
        <v>1.01</v>
      </c>
      <c r="C439" s="2">
        <f t="shared" si="36"/>
        <v>0.92639188701867592</v>
      </c>
      <c r="D439" s="2">
        <f t="shared" si="38"/>
        <v>0.9986216236202623</v>
      </c>
      <c r="E439" s="2">
        <f t="shared" si="37"/>
        <v>-7.2229736601586381E-2</v>
      </c>
      <c r="F439" s="2">
        <f t="shared" si="41"/>
        <v>-3.6226964430172121E-2</v>
      </c>
      <c r="G439" s="2">
        <f t="shared" si="39"/>
        <v>-3.600277217141426E-2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5">
        <f>TITRES_STAT!D443</f>
        <v>1.01</v>
      </c>
      <c r="C440" s="2">
        <f t="shared" si="36"/>
        <v>0.92079313516964889</v>
      </c>
      <c r="D440" s="2">
        <f t="shared" si="38"/>
        <v>0.9994644663150577</v>
      </c>
      <c r="E440" s="2">
        <f t="shared" si="37"/>
        <v>-7.8671331145408807E-2</v>
      </c>
      <c r="F440" s="2">
        <f t="shared" si="41"/>
        <v>-4.4715837773219455E-2</v>
      </c>
      <c r="G440" s="2">
        <f t="shared" si="39"/>
        <v>-3.3955493372189352E-2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5">
        <f>TITRES_STAT!D444</f>
        <v>1.04</v>
      </c>
      <c r="C441" s="2">
        <f t="shared" si="36"/>
        <v>0.91605572975893368</v>
      </c>
      <c r="D441" s="2">
        <f t="shared" si="38"/>
        <v>1.0024670984398683</v>
      </c>
      <c r="E441" s="2">
        <f t="shared" si="37"/>
        <v>-8.6411368680934575E-2</v>
      </c>
      <c r="F441" s="2">
        <f t="shared" si="41"/>
        <v>-5.3054943954762485E-2</v>
      </c>
      <c r="G441" s="2">
        <f t="shared" si="39"/>
        <v>-3.335642472617209E-2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5">
        <f>TITRES_STAT!D445</f>
        <v>1.08</v>
      </c>
      <c r="C442" s="2">
        <f t="shared" si="36"/>
        <v>0.91204715594986696</v>
      </c>
      <c r="D442" s="2">
        <f t="shared" si="38"/>
        <v>1.0082102763332115</v>
      </c>
      <c r="E442" s="2">
        <f t="shared" si="37"/>
        <v>-9.6163120383344514E-2</v>
      </c>
      <c r="F442" s="2">
        <f t="shared" si="41"/>
        <v>-6.1676579240478896E-2</v>
      </c>
      <c r="G442" s="2">
        <f t="shared" si="39"/>
        <v>-3.4486541142865618E-2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5">
        <f>TITRES_STAT!D446</f>
        <v>1.08</v>
      </c>
      <c r="C443" s="2">
        <f t="shared" si="36"/>
        <v>0.90865528580373356</v>
      </c>
      <c r="D443" s="2">
        <f t="shared" si="38"/>
        <v>1.0135280336418624</v>
      </c>
      <c r="E443" s="2">
        <f t="shared" si="37"/>
        <v>-0.10487274783812883</v>
      </c>
      <c r="F443" s="2">
        <f t="shared" si="41"/>
        <v>-7.0315812960008883E-2</v>
      </c>
      <c r="G443" s="2">
        <f t="shared" si="39"/>
        <v>-3.4556934878119949E-2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5">
        <f>TITRES_STAT!D447</f>
        <v>1.08</v>
      </c>
      <c r="C444" s="2">
        <f t="shared" si="36"/>
        <v>0.90578524183392839</v>
      </c>
      <c r="D444" s="2">
        <f t="shared" si="38"/>
        <v>1.0184518830017244</v>
      </c>
      <c r="E444" s="2">
        <f t="shared" si="37"/>
        <v>-0.11266664116779601</v>
      </c>
      <c r="F444" s="2">
        <f t="shared" si="41"/>
        <v>-7.8785978601566317E-2</v>
      </c>
      <c r="G444" s="2">
        <f t="shared" si="39"/>
        <v>-3.3880662566229694E-2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5">
        <f>TITRES_STAT!D448</f>
        <v>1.08</v>
      </c>
      <c r="C445" s="2">
        <f t="shared" si="36"/>
        <v>0.90951058924409323</v>
      </c>
      <c r="D445" s="2">
        <f t="shared" si="38"/>
        <v>1.0230110027793744</v>
      </c>
      <c r="E445" s="2">
        <f t="shared" si="37"/>
        <v>-0.11350041353528117</v>
      </c>
      <c r="F445" s="2">
        <f t="shared" si="41"/>
        <v>-8.5728865588309305E-2</v>
      </c>
      <c r="G445" s="2">
        <f t="shared" si="39"/>
        <v>-2.777154794697187E-2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5">
        <f>TITRES_STAT!D449</f>
        <v>1.08</v>
      </c>
      <c r="C446" s="2">
        <f t="shared" si="36"/>
        <v>0.91881665243730959</v>
      </c>
      <c r="D446" s="2">
        <f t="shared" si="38"/>
        <v>1.0272324099809023</v>
      </c>
      <c r="E446" s="2">
        <f t="shared" si="37"/>
        <v>-0.10841575754359267</v>
      </c>
      <c r="F446" s="2">
        <f t="shared" si="41"/>
        <v>-9.0266243979365987E-2</v>
      </c>
      <c r="G446" s="2">
        <f t="shared" si="39"/>
        <v>-1.8149513564226685E-2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5">
        <f>TITRES_STAT!D450</f>
        <v>1.08</v>
      </c>
      <c r="C447" s="2">
        <f t="shared" si="36"/>
        <v>0.93284485975464659</v>
      </c>
      <c r="D447" s="2">
        <f t="shared" si="38"/>
        <v>1.0311411203526872</v>
      </c>
      <c r="E447" s="2">
        <f t="shared" si="37"/>
        <v>-9.8296260598040641E-2</v>
      </c>
      <c r="F447" s="2">
        <f t="shared" si="41"/>
        <v>-9.1872247303100923E-2</v>
      </c>
      <c r="G447" s="2">
        <f t="shared" si="39"/>
        <v>-6.4240132949397177E-3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5">
        <f>TITRES_STAT!D451</f>
        <v>1.08</v>
      </c>
      <c r="C448" s="2">
        <f t="shared" si="36"/>
        <v>0.94471488133085479</v>
      </c>
      <c r="D448" s="2">
        <f t="shared" si="38"/>
        <v>1.0347602966228586</v>
      </c>
      <c r="E448" s="2">
        <f t="shared" si="37"/>
        <v>-9.0045415292003828E-2</v>
      </c>
      <c r="F448" s="2">
        <f t="shared" si="41"/>
        <v>-9.1506880900881507E-2</v>
      </c>
      <c r="G448" s="2">
        <f t="shared" si="39"/>
        <v>1.4614656088776795E-3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1.08</v>
      </c>
      <c r="C449" s="2">
        <f t="shared" si="36"/>
        <v>0.95475874574149255</v>
      </c>
      <c r="D449" s="2">
        <f t="shared" si="38"/>
        <v>1.0381113857619062</v>
      </c>
      <c r="E449" s="2">
        <f t="shared" si="37"/>
        <v>-8.3352640020413649E-2</v>
      </c>
      <c r="F449" s="2">
        <f t="shared" si="41"/>
        <v>-8.9876032724787946E-2</v>
      </c>
      <c r="G449" s="2">
        <f t="shared" si="39"/>
        <v>6.5233927043742979E-3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1.08</v>
      </c>
      <c r="C450" s="2">
        <f t="shared" si="36"/>
        <v>0.96325740024280138</v>
      </c>
      <c r="D450" s="2">
        <f t="shared" si="38"/>
        <v>1.0412142460758391</v>
      </c>
      <c r="E450" s="2">
        <f t="shared" si="37"/>
        <v>-7.7956845833037747E-2</v>
      </c>
      <c r="F450" s="2">
        <f t="shared" si="41"/>
        <v>-8.7492195346437915E-2</v>
      </c>
      <c r="G450" s="2">
        <f t="shared" si="39"/>
        <v>9.5353495134001681E-3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1.08</v>
      </c>
      <c r="C451" s="2">
        <f t="shared" si="36"/>
        <v>0.97506395405160118</v>
      </c>
      <c r="D451" s="2">
        <f t="shared" si="38"/>
        <v>1.0440872648850363</v>
      </c>
      <c r="E451" s="2">
        <f t="shared" si="37"/>
        <v>-6.9023310833435159E-2</v>
      </c>
      <c r="F451" s="2">
        <f t="shared" si="41"/>
        <v>-8.3798418443837369E-2</v>
      </c>
      <c r="G451" s="2">
        <f t="shared" si="39"/>
        <v>1.4775107610402211E-2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1.08</v>
      </c>
      <c r="C452" s="2">
        <f t="shared" si="36"/>
        <v>0.99120796112058562</v>
      </c>
      <c r="D452" s="2">
        <f t="shared" si="38"/>
        <v>1.0467474674861448</v>
      </c>
      <c r="E452" s="2">
        <f t="shared" si="37"/>
        <v>-5.5539506365559155E-2</v>
      </c>
      <c r="F452" s="2">
        <f t="shared" si="41"/>
        <v>-7.8146636028181726E-2</v>
      </c>
      <c r="G452" s="2">
        <f t="shared" si="39"/>
        <v>2.2607129662622572E-2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1.08</v>
      </c>
      <c r="C453" s="2">
        <f t="shared" si="36"/>
        <v>1.0048682747943416</v>
      </c>
      <c r="D453" s="2">
        <f t="shared" si="38"/>
        <v>1.0492106180427268</v>
      </c>
      <c r="E453" s="2">
        <f t="shared" si="37"/>
        <v>-4.4342343248385152E-2</v>
      </c>
      <c r="F453" s="2">
        <f t="shared" si="41"/>
        <v>-7.1385777472222411E-2</v>
      </c>
      <c r="G453" s="2">
        <f t="shared" si="39"/>
        <v>2.7043434223837259E-2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1.08</v>
      </c>
      <c r="C454" s="2">
        <f t="shared" si="36"/>
        <v>1.0164270017490582</v>
      </c>
      <c r="D454" s="2">
        <f t="shared" si="38"/>
        <v>1.0514913130025247</v>
      </c>
      <c r="E454" s="2">
        <f t="shared" si="37"/>
        <v>-3.506431125346654E-2</v>
      </c>
      <c r="F454" s="2">
        <f t="shared" si="41"/>
        <v>-6.4121484228471248E-2</v>
      </c>
      <c r="G454" s="2">
        <f t="shared" si="39"/>
        <v>2.9057172975004708E-2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5">
        <f>TITRES_STAT!D458</f>
        <v>1.1100000000000001</v>
      </c>
      <c r="C455" s="2">
        <f t="shared" si="36"/>
        <v>1.0262074630184339</v>
      </c>
      <c r="D455" s="2">
        <f t="shared" si="38"/>
        <v>1.0558252898171525</v>
      </c>
      <c r="E455" s="2">
        <f t="shared" si="37"/>
        <v>-2.9617826798718605E-2</v>
      </c>
      <c r="F455" s="2">
        <f t="shared" si="41"/>
        <v>-5.7220752742520718E-2</v>
      </c>
      <c r="G455" s="2">
        <f t="shared" si="39"/>
        <v>2.7602925943802113E-2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5">
        <f>TITRES_STAT!D459</f>
        <v>1.1100000000000001</v>
      </c>
      <c r="C456" s="2">
        <f t="shared" si="36"/>
        <v>1.0344832379386748</v>
      </c>
      <c r="D456" s="2">
        <f t="shared" si="38"/>
        <v>1.0598382313121784</v>
      </c>
      <c r="E456" s="2">
        <f t="shared" si="37"/>
        <v>-2.5354993373503554E-2</v>
      </c>
      <c r="F456" s="2">
        <f t="shared" si="41"/>
        <v>-5.0847600868717292E-2</v>
      </c>
      <c r="G456" s="2">
        <f t="shared" si="39"/>
        <v>2.5492607495213739E-2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5">
        <f>TITRES_STAT!D460</f>
        <v>1.1399999999999999</v>
      </c>
      <c r="C457" s="2">
        <f t="shared" si="36"/>
        <v>1.0414858167173402</v>
      </c>
      <c r="D457" s="2">
        <f t="shared" si="38"/>
        <v>1.065776140103869</v>
      </c>
      <c r="E457" s="2">
        <f t="shared" si="37"/>
        <v>-2.4290323386528812E-2</v>
      </c>
      <c r="F457" s="2">
        <f t="shared" si="41"/>
        <v>-4.5536145372279596E-2</v>
      </c>
      <c r="G457" s="2">
        <f t="shared" si="39"/>
        <v>2.1245821985750785E-2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5">
        <f>TITRES_STAT!D461</f>
        <v>1.1100000000000001</v>
      </c>
      <c r="C458" s="2">
        <f t="shared" si="36"/>
        <v>1.0474110756839032</v>
      </c>
      <c r="D458" s="2">
        <f t="shared" si="38"/>
        <v>1.0690519815776565</v>
      </c>
      <c r="E458" s="2">
        <f t="shared" si="37"/>
        <v>-2.1640905893753226E-2</v>
      </c>
      <c r="F458" s="2">
        <f t="shared" si="41"/>
        <v>-4.0757097476574328E-2</v>
      </c>
      <c r="G458" s="2">
        <f t="shared" si="39"/>
        <v>1.9116191582821102E-2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5">
        <f>TITRES_STAT!D462</f>
        <v>1.1100000000000001</v>
      </c>
      <c r="C459" s="2">
        <f t="shared" si="36"/>
        <v>1.0524247563479181</v>
      </c>
      <c r="D459" s="2">
        <f t="shared" si="38"/>
        <v>1.0720851681274597</v>
      </c>
      <c r="E459" s="2">
        <f t="shared" si="37"/>
        <v>-1.9660411779541587E-2</v>
      </c>
      <c r="F459" s="2">
        <f t="shared" si="41"/>
        <v>-3.6537760337167782E-2</v>
      </c>
      <c r="G459" s="2">
        <f t="shared" si="39"/>
        <v>1.6877348557626196E-2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5">
        <f>TITRES_STAT!D463</f>
        <v>1.07</v>
      </c>
      <c r="C460" s="2">
        <f t="shared" si="36"/>
        <v>1.0566671015251614</v>
      </c>
      <c r="D460" s="2">
        <f t="shared" si="38"/>
        <v>1.0719307112291294</v>
      </c>
      <c r="E460" s="2">
        <f t="shared" si="37"/>
        <v>-1.5263609703968006E-2</v>
      </c>
      <c r="F460" s="2">
        <f t="shared" si="41"/>
        <v>-3.2282930210527833E-2</v>
      </c>
      <c r="G460" s="2">
        <f t="shared" si="39"/>
        <v>1.7019320506559826E-2</v>
      </c>
      <c r="H460" s="2" t="str">
        <f t="shared" si="40"/>
        <v>Sell</v>
      </c>
    </row>
    <row r="461" spans="1:8" ht="13.5" x14ac:dyDescent="0.25">
      <c r="A461" s="3">
        <f>TITRES_STAT!B464</f>
        <v>42975</v>
      </c>
      <c r="B461" s="5">
        <f>TITRES_STAT!D464</f>
        <v>1.07</v>
      </c>
      <c r="C461" s="2">
        <f t="shared" si="36"/>
        <v>1.0602567782135981</v>
      </c>
      <c r="D461" s="2">
        <f t="shared" si="38"/>
        <v>1.0717876955825274</v>
      </c>
      <c r="E461" s="2">
        <f t="shared" si="37"/>
        <v>-1.1530917368929305E-2</v>
      </c>
      <c r="F461" s="2">
        <f t="shared" si="41"/>
        <v>-2.8132527642208128E-2</v>
      </c>
      <c r="G461" s="2">
        <f t="shared" si="39"/>
        <v>1.6601610273278822E-2</v>
      </c>
      <c r="H461" s="2" t="str">
        <f t="shared" si="40"/>
        <v>Sell</v>
      </c>
    </row>
    <row r="462" spans="1:8" ht="13.5" x14ac:dyDescent="0.25">
      <c r="A462" s="3">
        <f>TITRES_STAT!B465</f>
        <v>42976</v>
      </c>
      <c r="B462" s="5">
        <f>TITRES_STAT!D465</f>
        <v>1.03</v>
      </c>
      <c r="C462" s="2">
        <f t="shared" si="36"/>
        <v>1.0632941969499676</v>
      </c>
      <c r="D462" s="2">
        <f t="shared" si="38"/>
        <v>1.0686923107245623</v>
      </c>
      <c r="E462" s="2">
        <f t="shared" si="37"/>
        <v>-5.3981137745946484E-3</v>
      </c>
      <c r="F462" s="2">
        <f t="shared" si="41"/>
        <v>-2.3585644868685432E-2</v>
      </c>
      <c r="G462" s="2">
        <f t="shared" si="39"/>
        <v>1.8187531094090784E-2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5">
        <f>TITRES_STAT!D466</f>
        <v>1.03</v>
      </c>
      <c r="C463" s="2">
        <f t="shared" ref="C463:C526" si="42">$C$4*B453+C462*(1-$C$4)</f>
        <v>1.0658643204961264</v>
      </c>
      <c r="D463" s="2">
        <f t="shared" si="38"/>
        <v>1.0658262136338539</v>
      </c>
      <c r="E463" s="2">
        <f t="shared" si="37"/>
        <v>3.8106862272568875E-5</v>
      </c>
      <c r="F463" s="2">
        <f t="shared" si="41"/>
        <v>-1.8860894522493832E-2</v>
      </c>
      <c r="G463" s="2">
        <f t="shared" si="39"/>
        <v>1.8899001384766401E-2</v>
      </c>
      <c r="H463" s="2" t="str">
        <f t="shared" si="40"/>
        <v>Sell</v>
      </c>
    </row>
    <row r="464" spans="1:8" ht="13.5" x14ac:dyDescent="0.25">
      <c r="A464" s="3">
        <f>TITRES_STAT!B467</f>
        <v>42978</v>
      </c>
      <c r="B464" s="5">
        <f>TITRES_STAT!D467</f>
        <v>1.01</v>
      </c>
      <c r="C464" s="2">
        <f t="shared" si="42"/>
        <v>1.0680390404197992</v>
      </c>
      <c r="D464" s="2">
        <f t="shared" si="38"/>
        <v>1.0616909385498647</v>
      </c>
      <c r="E464" s="2">
        <f t="shared" si="37"/>
        <v>6.3481018699345082E-3</v>
      </c>
      <c r="F464" s="2">
        <f t="shared" si="41"/>
        <v>-1.3819095244008166E-2</v>
      </c>
      <c r="G464" s="2">
        <f t="shared" si="39"/>
        <v>2.0167197113942673E-2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1.01</v>
      </c>
      <c r="C465" s="2">
        <f t="shared" si="42"/>
        <v>1.0744945726629069</v>
      </c>
      <c r="D465" s="2">
        <f t="shared" si="38"/>
        <v>1.0578619801387636</v>
      </c>
      <c r="E465" s="2">
        <f t="shared" si="37"/>
        <v>1.6632592524143286E-2</v>
      </c>
      <c r="F465" s="2">
        <f t="shared" si="41"/>
        <v>-7.7287576903778774E-3</v>
      </c>
      <c r="G465" s="2">
        <f t="shared" si="39"/>
        <v>2.4361350214521162E-2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1.01</v>
      </c>
      <c r="C466" s="2">
        <f t="shared" si="42"/>
        <v>1.0799569460993828</v>
      </c>
      <c r="D466" s="2">
        <f t="shared" si="38"/>
        <v>1.0543166482766331</v>
      </c>
      <c r="E466" s="2">
        <f t="shared" si="37"/>
        <v>2.564029782274968E-2</v>
      </c>
      <c r="F466" s="2">
        <f t="shared" si="41"/>
        <v>-1.0549465877523661E-3</v>
      </c>
      <c r="G466" s="2">
        <f t="shared" si="39"/>
        <v>2.6695244410502045E-2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1</v>
      </c>
      <c r="C467" s="2">
        <f t="shared" si="42"/>
        <v>1.0891943390071701</v>
      </c>
      <c r="D467" s="2">
        <f t="shared" si="38"/>
        <v>1.0502931928487342</v>
      </c>
      <c r="E467" s="2">
        <f t="shared" si="37"/>
        <v>3.8901146158435873E-2</v>
      </c>
      <c r="F467" s="2">
        <f t="shared" si="41"/>
        <v>6.9362719614852819E-3</v>
      </c>
      <c r="G467" s="2">
        <f t="shared" si="39"/>
        <v>3.1964874196950592E-2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1</v>
      </c>
      <c r="C468" s="2">
        <f t="shared" si="42"/>
        <v>1.0923952099291441</v>
      </c>
      <c r="D468" s="2">
        <f t="shared" si="38"/>
        <v>1.0465677711562353</v>
      </c>
      <c r="E468" s="2">
        <f t="shared" si="37"/>
        <v>4.5827438772908735E-2</v>
      </c>
      <c r="F468" s="2">
        <f t="shared" si="41"/>
        <v>1.4714505323769974E-2</v>
      </c>
      <c r="G468" s="2">
        <f t="shared" si="39"/>
        <v>3.1112933449138763E-2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1</v>
      </c>
      <c r="C469" s="2">
        <f t="shared" si="42"/>
        <v>1.0951036391708142</v>
      </c>
      <c r="D469" s="2">
        <f t="shared" si="38"/>
        <v>1.0431183066261438</v>
      </c>
      <c r="E469" s="2">
        <f t="shared" si="37"/>
        <v>5.1985332544670415E-2</v>
      </c>
      <c r="F469" s="2">
        <f t="shared" si="41"/>
        <v>2.2168670767950066E-2</v>
      </c>
      <c r="G469" s="2">
        <f t="shared" si="39"/>
        <v>2.9816661776720349E-2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1</v>
      </c>
      <c r="C470" s="2">
        <f t="shared" si="42"/>
        <v>1.0912415408368428</v>
      </c>
      <c r="D470" s="2">
        <f t="shared" si="38"/>
        <v>1.0399243579871702</v>
      </c>
      <c r="E470" s="2">
        <f t="shared" si="37"/>
        <v>5.1317182849672571E-2</v>
      </c>
      <c r="F470" s="2">
        <f t="shared" si="41"/>
        <v>2.7998373184294566E-2</v>
      </c>
      <c r="G470" s="2">
        <f t="shared" si="39"/>
        <v>2.3318809665378006E-2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1</v>
      </c>
      <c r="C471" s="2">
        <f t="shared" si="42"/>
        <v>1.0879736114773286</v>
      </c>
      <c r="D471" s="2">
        <f t="shared" si="38"/>
        <v>1.0369669981362688</v>
      </c>
      <c r="E471" s="2">
        <f t="shared" si="37"/>
        <v>5.1006613341059825E-2</v>
      </c>
      <c r="F471" s="2">
        <f t="shared" si="41"/>
        <v>3.2600021215647618E-2</v>
      </c>
      <c r="G471" s="2">
        <f t="shared" si="39"/>
        <v>1.8406592125412208E-2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1</v>
      </c>
      <c r="C472" s="2">
        <f t="shared" si="42"/>
        <v>1.0790545943269705</v>
      </c>
      <c r="D472" s="2">
        <f t="shared" si="38"/>
        <v>1.0342287019780265</v>
      </c>
      <c r="E472" s="2">
        <f t="shared" si="37"/>
        <v>4.4825892348943963E-2</v>
      </c>
      <c r="F472" s="2">
        <f t="shared" si="41"/>
        <v>3.5045195442306887E-2</v>
      </c>
      <c r="G472" s="2">
        <f t="shared" si="39"/>
        <v>9.7806969066370764E-3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1</v>
      </c>
      <c r="C473" s="2">
        <f t="shared" si="42"/>
        <v>1.0715077336612828</v>
      </c>
      <c r="D473" s="2">
        <f t="shared" si="38"/>
        <v>1.0316932425722469</v>
      </c>
      <c r="E473" s="2">
        <f t="shared" si="37"/>
        <v>3.9814491089035897E-2</v>
      </c>
      <c r="F473" s="2">
        <f t="shared" si="41"/>
        <v>3.5999054571652693E-2</v>
      </c>
      <c r="G473" s="2">
        <f t="shared" si="39"/>
        <v>3.8154365173832042E-3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1</v>
      </c>
      <c r="C474" s="2">
        <f t="shared" si="42"/>
        <v>1.0620450054057009</v>
      </c>
      <c r="D474" s="2">
        <f t="shared" si="38"/>
        <v>1.0293455949743027</v>
      </c>
      <c r="E474" s="2">
        <f t="shared" si="37"/>
        <v>3.2699410431398235E-2</v>
      </c>
      <c r="F474" s="2">
        <f t="shared" si="41"/>
        <v>3.5339125743601804E-2</v>
      </c>
      <c r="G474" s="2">
        <f t="shared" si="39"/>
        <v>-2.6397153122035694E-3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1</v>
      </c>
      <c r="C475" s="2">
        <f t="shared" si="42"/>
        <v>1.0540380814971315</v>
      </c>
      <c r="D475" s="2">
        <f t="shared" si="38"/>
        <v>1.0271718471984284</v>
      </c>
      <c r="E475" s="2">
        <f t="shared" si="37"/>
        <v>2.6866234298703162E-2</v>
      </c>
      <c r="F475" s="2">
        <f t="shared" si="41"/>
        <v>3.364454745462208E-2</v>
      </c>
      <c r="G475" s="2">
        <f t="shared" si="39"/>
        <v>-6.7783131559189178E-3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0.97</v>
      </c>
      <c r="C476" s="2">
        <f t="shared" si="42"/>
        <v>1.0472629920360343</v>
      </c>
      <c r="D476" s="2">
        <f t="shared" si="38"/>
        <v>1.0229368955541003</v>
      </c>
      <c r="E476" s="2">
        <f t="shared" ref="E476:E539" si="43">C476-D476</f>
        <v>2.4326096481934067E-2</v>
      </c>
      <c r="F476" s="2">
        <f t="shared" si="41"/>
        <v>3.1780857260084477E-2</v>
      </c>
      <c r="G476" s="2">
        <f t="shared" si="39"/>
        <v>-7.4547607781504099E-3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0.93</v>
      </c>
      <c r="C477" s="2">
        <f t="shared" si="42"/>
        <v>1.0399917624920292</v>
      </c>
      <c r="D477" s="2">
        <f t="shared" ref="D477:D540" si="44">$D$4*B477+(1-$D$4)*D476</f>
        <v>1.0160526810686115</v>
      </c>
      <c r="E477" s="2">
        <f t="shared" si="43"/>
        <v>2.3939081423417718E-2</v>
      </c>
      <c r="F477" s="2">
        <f t="shared" si="41"/>
        <v>3.0212502092751128E-2</v>
      </c>
      <c r="G477" s="2">
        <f t="shared" si="39"/>
        <v>-6.2734206693334099E-3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0.93</v>
      </c>
      <c r="C478" s="2">
        <f t="shared" si="42"/>
        <v>1.0338391836471015</v>
      </c>
      <c r="D478" s="2">
        <f t="shared" si="44"/>
        <v>1.0096784083968626</v>
      </c>
      <c r="E478" s="2">
        <f t="shared" si="43"/>
        <v>2.4160775250238853E-2</v>
      </c>
      <c r="F478" s="2">
        <f t="shared" si="41"/>
        <v>2.9002156724248676E-2</v>
      </c>
      <c r="G478" s="2">
        <f t="shared" si="39"/>
        <v>-4.8413814740098232E-3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0.93</v>
      </c>
      <c r="C479" s="2">
        <f t="shared" si="42"/>
        <v>1.0286331553937011</v>
      </c>
      <c r="D479" s="2">
        <f t="shared" si="44"/>
        <v>1.0037763040711691</v>
      </c>
      <c r="E479" s="2">
        <f t="shared" si="43"/>
        <v>2.4856851322532014E-2</v>
      </c>
      <c r="F479" s="2">
        <f t="shared" si="41"/>
        <v>2.8173095643905344E-2</v>
      </c>
      <c r="G479" s="2">
        <f t="shared" si="39"/>
        <v>-3.3162443213733302E-3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0.93</v>
      </c>
      <c r="C480" s="2">
        <f t="shared" si="42"/>
        <v>1.0242280545639009</v>
      </c>
      <c r="D480" s="2">
        <f t="shared" si="44"/>
        <v>0.99831139265848989</v>
      </c>
      <c r="E480" s="2">
        <f t="shared" si="43"/>
        <v>2.5916661905410976E-2</v>
      </c>
      <c r="F480" s="2">
        <f t="shared" si="41"/>
        <v>2.7721808896206474E-2</v>
      </c>
      <c r="G480" s="2">
        <f t="shared" si="39"/>
        <v>-1.8051469907954983E-3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5">
        <f>TITRES_STAT!D484</f>
        <v>0.89</v>
      </c>
      <c r="C481" s="2">
        <f t="shared" si="42"/>
        <v>1.0205006615540699</v>
      </c>
      <c r="D481" s="2">
        <f t="shared" si="44"/>
        <v>0.99028832653563881</v>
      </c>
      <c r="E481" s="2">
        <f t="shared" si="43"/>
        <v>3.0212335018431125E-2</v>
      </c>
      <c r="F481" s="2">
        <f t="shared" si="41"/>
        <v>2.8219914120651404E-2</v>
      </c>
      <c r="G481" s="2">
        <f t="shared" si="39"/>
        <v>1.9924208977797203E-3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0.85</v>
      </c>
      <c r="C482" s="2">
        <f t="shared" si="42"/>
        <v>1.0173467136226746</v>
      </c>
      <c r="D482" s="2">
        <f t="shared" si="44"/>
        <v>0.97989659864411005</v>
      </c>
      <c r="E482" s="2">
        <f t="shared" si="43"/>
        <v>3.7450114978564542E-2</v>
      </c>
      <c r="F482" s="2">
        <f t="shared" si="41"/>
        <v>3.0065954292234034E-2</v>
      </c>
      <c r="G482" s="2">
        <f t="shared" si="39"/>
        <v>7.384160686330507E-3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0.85</v>
      </c>
      <c r="C483" s="2">
        <f t="shared" si="42"/>
        <v>1.0146779884499555</v>
      </c>
      <c r="D483" s="2">
        <f t="shared" si="44"/>
        <v>0.970274628374176</v>
      </c>
      <c r="E483" s="2">
        <f t="shared" si="43"/>
        <v>4.4403360075779497E-2</v>
      </c>
      <c r="F483" s="2">
        <f t="shared" si="41"/>
        <v>3.293343544894313E-2</v>
      </c>
      <c r="G483" s="2">
        <f t="shared" si="39"/>
        <v>1.1469924626836367E-2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0.85</v>
      </c>
      <c r="C484" s="2">
        <f t="shared" si="42"/>
        <v>1.0124198363807315</v>
      </c>
      <c r="D484" s="2">
        <f t="shared" si="44"/>
        <v>0.96136539664275555</v>
      </c>
      <c r="E484" s="2">
        <f t="shared" si="43"/>
        <v>5.1054439737975965E-2</v>
      </c>
      <c r="F484" s="2">
        <f t="shared" si="41"/>
        <v>3.65576363067497E-2</v>
      </c>
      <c r="G484" s="2">
        <f t="shared" ref="G484:G547" si="45">E484-F484</f>
        <v>1.4496803431226266E-2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0.85</v>
      </c>
      <c r="C485" s="2">
        <f t="shared" si="42"/>
        <v>1.0105090923221574</v>
      </c>
      <c r="D485" s="2">
        <f t="shared" si="44"/>
        <v>0.95311610800255153</v>
      </c>
      <c r="E485" s="2">
        <f t="shared" si="43"/>
        <v>5.7392984319605822E-2</v>
      </c>
      <c r="F485" s="2">
        <f t="shared" ref="F485:F548" si="47">(E485*(2/(10)))+((1-(2/10))*F484)</f>
        <v>4.0724705909320924E-2</v>
      </c>
      <c r="G485" s="2">
        <f t="shared" si="45"/>
        <v>1.6668278410284898E-2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0.85</v>
      </c>
      <c r="C486" s="2">
        <f t="shared" si="42"/>
        <v>1.0042769242725946</v>
      </c>
      <c r="D486" s="2">
        <f t="shared" si="44"/>
        <v>0.94547787778014036</v>
      </c>
      <c r="E486" s="2">
        <f t="shared" si="43"/>
        <v>5.8799046492454266E-2</v>
      </c>
      <c r="F486" s="2">
        <f t="shared" si="47"/>
        <v>4.4339574025947591E-2</v>
      </c>
      <c r="G486" s="2">
        <f t="shared" si="45"/>
        <v>1.4459472466506675E-2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0.85</v>
      </c>
      <c r="C487" s="2">
        <f t="shared" si="42"/>
        <v>0.99284970515373394</v>
      </c>
      <c r="D487" s="2">
        <f t="shared" si="44"/>
        <v>0.93840544238901891</v>
      </c>
      <c r="E487" s="2">
        <f t="shared" si="43"/>
        <v>5.4444262764715035E-2</v>
      </c>
      <c r="F487" s="2">
        <f t="shared" si="47"/>
        <v>4.6360511773701082E-2</v>
      </c>
      <c r="G487" s="2">
        <f t="shared" si="45"/>
        <v>8.0837509910139521E-3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0.88</v>
      </c>
      <c r="C488" s="2">
        <f t="shared" si="42"/>
        <v>0.98318051974546716</v>
      </c>
      <c r="D488" s="2">
        <f t="shared" si="44"/>
        <v>0.93407911332316562</v>
      </c>
      <c r="E488" s="2">
        <f t="shared" si="43"/>
        <v>4.9101406422301541E-2</v>
      </c>
      <c r="F488" s="2">
        <f t="shared" si="47"/>
        <v>4.6908690703421178E-2</v>
      </c>
      <c r="G488" s="2">
        <f t="shared" si="45"/>
        <v>2.1927157188803628E-3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0.88</v>
      </c>
      <c r="C489" s="2">
        <f t="shared" si="42"/>
        <v>0.97499890132308764</v>
      </c>
      <c r="D489" s="2">
        <f t="shared" si="44"/>
        <v>0.93007325307700528</v>
      </c>
      <c r="E489" s="2">
        <f t="shared" si="43"/>
        <v>4.4925648246082361E-2</v>
      </c>
      <c r="F489" s="2">
        <f t="shared" si="47"/>
        <v>4.6512082211953416E-2</v>
      </c>
      <c r="G489" s="2">
        <f t="shared" si="45"/>
        <v>-1.586433965871055E-3</v>
      </c>
      <c r="H489" s="2" t="str">
        <f t="shared" si="46"/>
        <v>Hold</v>
      </c>
    </row>
    <row r="490" spans="1:8" ht="13.5" x14ac:dyDescent="0.25">
      <c r="A490" s="3">
        <f>TITRES_STAT!B493</f>
        <v>43018</v>
      </c>
      <c r="B490" s="5">
        <f>TITRES_STAT!D493</f>
        <v>0.88</v>
      </c>
      <c r="C490" s="2">
        <f t="shared" si="42"/>
        <v>0.96807599342722805</v>
      </c>
      <c r="D490" s="2">
        <f t="shared" si="44"/>
        <v>0.92636412321944928</v>
      </c>
      <c r="E490" s="2">
        <f t="shared" si="43"/>
        <v>4.1711870207778778E-2</v>
      </c>
      <c r="F490" s="2">
        <f t="shared" si="47"/>
        <v>4.5552039811118494E-2</v>
      </c>
      <c r="G490" s="2">
        <f t="shared" si="45"/>
        <v>-3.8401696033397159E-3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5">
        <f>TITRES_STAT!D494</f>
        <v>0.88</v>
      </c>
      <c r="C491" s="2">
        <f t="shared" si="42"/>
        <v>0.95606430213073146</v>
      </c>
      <c r="D491" s="2">
        <f t="shared" si="44"/>
        <v>0.92292974372171233</v>
      </c>
      <c r="E491" s="2">
        <f t="shared" si="43"/>
        <v>3.3134558409019133E-2</v>
      </c>
      <c r="F491" s="2">
        <f t="shared" si="47"/>
        <v>4.3068543530698625E-2</v>
      </c>
      <c r="G491" s="2">
        <f t="shared" si="45"/>
        <v>-9.9339851216794922E-3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5">
        <f>TITRES_STAT!D495</f>
        <v>0.88</v>
      </c>
      <c r="C492" s="2">
        <f t="shared" si="42"/>
        <v>0.93974671718754199</v>
      </c>
      <c r="D492" s="2">
        <f t="shared" si="44"/>
        <v>0.9197497627052893</v>
      </c>
      <c r="E492" s="2">
        <f t="shared" si="43"/>
        <v>1.9996954482252693E-2</v>
      </c>
      <c r="F492" s="2">
        <f t="shared" si="47"/>
        <v>3.8454225721009441E-2</v>
      </c>
      <c r="G492" s="2">
        <f t="shared" si="45"/>
        <v>-1.8457271238756748E-2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5">
        <f>TITRES_STAT!D496</f>
        <v>0.88</v>
      </c>
      <c r="C493" s="2">
        <f t="shared" si="42"/>
        <v>0.92593952992792017</v>
      </c>
      <c r="D493" s="2">
        <f t="shared" si="44"/>
        <v>0.91680533583823087</v>
      </c>
      <c r="E493" s="2">
        <f t="shared" si="43"/>
        <v>9.1341940896892959E-3</v>
      </c>
      <c r="F493" s="2">
        <f t="shared" si="47"/>
        <v>3.2590219394745414E-2</v>
      </c>
      <c r="G493" s="2">
        <f t="shared" si="45"/>
        <v>-2.3456025305056118E-2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5">
        <f>TITRES_STAT!D497</f>
        <v>0.88</v>
      </c>
      <c r="C494" s="2">
        <f t="shared" si="42"/>
        <v>0.91425652532362478</v>
      </c>
      <c r="D494" s="2">
        <f t="shared" si="44"/>
        <v>0.91407901466502861</v>
      </c>
      <c r="E494" s="2">
        <f t="shared" si="43"/>
        <v>1.7751065859616943E-4</v>
      </c>
      <c r="F494" s="2">
        <f t="shared" si="47"/>
        <v>2.6107677647515565E-2</v>
      </c>
      <c r="G494" s="2">
        <f t="shared" si="45"/>
        <v>-2.5930166988919395E-2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5">
        <f>TITRES_STAT!D498</f>
        <v>0.89</v>
      </c>
      <c r="C495" s="2">
        <f t="shared" si="42"/>
        <v>0.90437090604306714</v>
      </c>
      <c r="D495" s="2">
        <f t="shared" si="44"/>
        <v>0.91229538394910059</v>
      </c>
      <c r="E495" s="2">
        <f t="shared" si="43"/>
        <v>-7.9244779060334558E-3</v>
      </c>
      <c r="F495" s="2">
        <f t="shared" si="47"/>
        <v>1.9301246536805764E-2</v>
      </c>
      <c r="G495" s="2">
        <f t="shared" si="45"/>
        <v>-2.722572444283922E-2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5">
        <f>TITRES_STAT!D499</f>
        <v>0.89</v>
      </c>
      <c r="C496" s="2">
        <f t="shared" si="42"/>
        <v>0.89600615126721062</v>
      </c>
      <c r="D496" s="2">
        <f t="shared" si="44"/>
        <v>0.91064387402694502</v>
      </c>
      <c r="E496" s="2">
        <f t="shared" si="43"/>
        <v>-1.4637722759734406E-2</v>
      </c>
      <c r="F496" s="2">
        <f t="shared" si="47"/>
        <v>1.2513452677497731E-2</v>
      </c>
      <c r="G496" s="2">
        <f t="shared" si="45"/>
        <v>-2.7151175437232139E-2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5">
        <f>TITRES_STAT!D500</f>
        <v>0.89</v>
      </c>
      <c r="C497" s="2">
        <f t="shared" si="42"/>
        <v>0.88892828184148587</v>
      </c>
      <c r="D497" s="2">
        <f t="shared" si="44"/>
        <v>0.90911469817309731</v>
      </c>
      <c r="E497" s="2">
        <f t="shared" si="43"/>
        <v>-2.0186416331611445E-2</v>
      </c>
      <c r="F497" s="2">
        <f t="shared" si="47"/>
        <v>5.9734788756758963E-3</v>
      </c>
      <c r="G497" s="2">
        <f t="shared" si="45"/>
        <v>-2.6159895207287343E-2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0.89</v>
      </c>
      <c r="C498" s="2">
        <f t="shared" si="42"/>
        <v>0.88755470001971881</v>
      </c>
      <c r="D498" s="2">
        <f t="shared" si="44"/>
        <v>0.90769879460471981</v>
      </c>
      <c r="E498" s="2">
        <f t="shared" si="43"/>
        <v>-2.0144094585000993E-2</v>
      </c>
      <c r="F498" s="2">
        <f t="shared" si="47"/>
        <v>7.4996418354051839E-4</v>
      </c>
      <c r="G498" s="2">
        <f t="shared" si="45"/>
        <v>-2.0894058768541512E-2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0.89</v>
      </c>
      <c r="C499" s="2">
        <f t="shared" si="42"/>
        <v>0.88639243847822358</v>
      </c>
      <c r="D499" s="2">
        <f t="shared" si="44"/>
        <v>0.90638777278214799</v>
      </c>
      <c r="E499" s="2">
        <f t="shared" si="43"/>
        <v>-1.9995334303924417E-2</v>
      </c>
      <c r="F499" s="2">
        <f t="shared" si="47"/>
        <v>-3.3990955139524687E-3</v>
      </c>
      <c r="G499" s="2">
        <f t="shared" si="45"/>
        <v>-1.6596238789971948E-2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0.89</v>
      </c>
      <c r="C500" s="2">
        <f t="shared" si="42"/>
        <v>0.8854089864046506</v>
      </c>
      <c r="D500" s="2">
        <f t="shared" si="44"/>
        <v>0.90517386368717412</v>
      </c>
      <c r="E500" s="2">
        <f t="shared" si="43"/>
        <v>-1.9764877282523519E-2</v>
      </c>
      <c r="F500" s="2">
        <f t="shared" si="47"/>
        <v>-6.6722518676666787E-3</v>
      </c>
      <c r="G500" s="2">
        <f t="shared" si="45"/>
        <v>-1.309262541485684E-2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0.89</v>
      </c>
      <c r="C501" s="2">
        <f t="shared" si="42"/>
        <v>0.88457683465008885</v>
      </c>
      <c r="D501" s="2">
        <f t="shared" si="44"/>
        <v>0.90404987378442048</v>
      </c>
      <c r="E501" s="2">
        <f t="shared" si="43"/>
        <v>-1.9473039134331627E-2</v>
      </c>
      <c r="F501" s="2">
        <f t="shared" si="47"/>
        <v>-9.2324093209996683E-3</v>
      </c>
      <c r="G501" s="2">
        <f t="shared" si="45"/>
        <v>-1.0240629813331958E-2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0.89</v>
      </c>
      <c r="C502" s="2">
        <f t="shared" si="42"/>
        <v>0.88387270624238279</v>
      </c>
      <c r="D502" s="2">
        <f t="shared" si="44"/>
        <v>0.90300914239298191</v>
      </c>
      <c r="E502" s="2">
        <f t="shared" si="43"/>
        <v>-1.9136436150599123E-2</v>
      </c>
      <c r="F502" s="2">
        <f t="shared" si="47"/>
        <v>-1.1213214686919559E-2</v>
      </c>
      <c r="G502" s="2">
        <f t="shared" si="45"/>
        <v>-7.9232214636795646E-3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0.89</v>
      </c>
      <c r="C503" s="2">
        <f t="shared" si="42"/>
        <v>0.88327690528201619</v>
      </c>
      <c r="D503" s="2">
        <f t="shared" si="44"/>
        <v>0.90204550221572399</v>
      </c>
      <c r="E503" s="2">
        <f t="shared" si="43"/>
        <v>-1.8768596933707804E-2</v>
      </c>
      <c r="F503" s="2">
        <f t="shared" si="47"/>
        <v>-1.2724291136277209E-2</v>
      </c>
      <c r="G503" s="2">
        <f t="shared" si="45"/>
        <v>-6.0443057974305953E-3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0.89</v>
      </c>
      <c r="C504" s="2">
        <f t="shared" si="42"/>
        <v>0.88277276600785992</v>
      </c>
      <c r="D504" s="2">
        <f t="shared" si="44"/>
        <v>0.90115324279233711</v>
      </c>
      <c r="E504" s="2">
        <f t="shared" si="43"/>
        <v>-1.8380476784477184E-2</v>
      </c>
      <c r="F504" s="2">
        <f t="shared" si="47"/>
        <v>-1.3855528265917206E-2</v>
      </c>
      <c r="G504" s="2">
        <f t="shared" si="45"/>
        <v>-4.5249485185599788E-3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0.9</v>
      </c>
      <c r="C505" s="2">
        <f t="shared" si="42"/>
        <v>0.88388464816049683</v>
      </c>
      <c r="D505" s="2">
        <f t="shared" si="44"/>
        <v>0.90106781740031217</v>
      </c>
      <c r="E505" s="2">
        <f t="shared" si="43"/>
        <v>-1.7183169239815332E-2</v>
      </c>
      <c r="F505" s="2">
        <f t="shared" si="47"/>
        <v>-1.4521056460696832E-2</v>
      </c>
      <c r="G505" s="2">
        <f t="shared" si="45"/>
        <v>-2.6621127791185001E-3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0.9</v>
      </c>
      <c r="C506" s="2">
        <f t="shared" si="42"/>
        <v>0.88482547152042035</v>
      </c>
      <c r="D506" s="2">
        <f t="shared" si="44"/>
        <v>0.90098871981510387</v>
      </c>
      <c r="E506" s="2">
        <f t="shared" si="43"/>
        <v>-1.6163248294683519E-2</v>
      </c>
      <c r="F506" s="2">
        <f t="shared" si="47"/>
        <v>-1.4849494827494172E-2</v>
      </c>
      <c r="G506" s="2">
        <f t="shared" si="45"/>
        <v>-1.3137534671893471E-3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0.9</v>
      </c>
      <c r="C507" s="2">
        <f t="shared" si="42"/>
        <v>0.88562155282497101</v>
      </c>
      <c r="D507" s="2">
        <f t="shared" si="44"/>
        <v>0.90091548131028132</v>
      </c>
      <c r="E507" s="2">
        <f t="shared" si="43"/>
        <v>-1.5293928485310304E-2</v>
      </c>
      <c r="F507" s="2">
        <f t="shared" si="47"/>
        <v>-1.4938381559057398E-2</v>
      </c>
      <c r="G507" s="2">
        <f t="shared" si="45"/>
        <v>-3.5554692625290596E-4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0.9</v>
      </c>
      <c r="C508" s="2">
        <f t="shared" si="42"/>
        <v>0.88629516008266773</v>
      </c>
      <c r="D508" s="2">
        <f t="shared" si="44"/>
        <v>0.90084766787989012</v>
      </c>
      <c r="E508" s="2">
        <f t="shared" si="43"/>
        <v>-1.4552507797222392E-2</v>
      </c>
      <c r="F508" s="2">
        <f t="shared" si="47"/>
        <v>-1.4861206806690397E-2</v>
      </c>
      <c r="G508" s="2">
        <f t="shared" si="45"/>
        <v>3.0869900946800533E-4</v>
      </c>
      <c r="H508" s="2" t="str">
        <f t="shared" si="46"/>
        <v>Sell</v>
      </c>
    </row>
    <row r="509" spans="1:8" ht="13.5" x14ac:dyDescent="0.25">
      <c r="A509" s="3">
        <f>TITRES_STAT!B512</f>
        <v>43045</v>
      </c>
      <c r="B509" s="5">
        <f>TITRES_STAT!D512</f>
        <v>0.9</v>
      </c>
      <c r="C509" s="2">
        <f t="shared" si="42"/>
        <v>0.88686513545456502</v>
      </c>
      <c r="D509" s="2">
        <f t="shared" si="44"/>
        <v>0.9007848776665649</v>
      </c>
      <c r="E509" s="2">
        <f t="shared" si="43"/>
        <v>-1.3919742211999875E-2</v>
      </c>
      <c r="F509" s="2">
        <f t="shared" si="47"/>
        <v>-1.4672913887752295E-2</v>
      </c>
      <c r="G509" s="2">
        <f t="shared" si="45"/>
        <v>7.5317167575241969E-4</v>
      </c>
      <c r="H509" s="2" t="str">
        <f t="shared" si="46"/>
        <v>Sell</v>
      </c>
    </row>
    <row r="510" spans="1:8" ht="13.5" x14ac:dyDescent="0.25">
      <c r="A510" s="3">
        <f>TITRES_STAT!B513</f>
        <v>43046</v>
      </c>
      <c r="B510" s="5">
        <f>TITRES_STAT!D513</f>
        <v>0.9</v>
      </c>
      <c r="C510" s="2">
        <f t="shared" si="42"/>
        <v>0.88734742230770891</v>
      </c>
      <c r="D510" s="2">
        <f t="shared" si="44"/>
        <v>0.90072673858015262</v>
      </c>
      <c r="E510" s="2">
        <f t="shared" si="43"/>
        <v>-1.3379316272443709E-2</v>
      </c>
      <c r="F510" s="2">
        <f t="shared" si="47"/>
        <v>-1.4414194364690578E-2</v>
      </c>
      <c r="G510" s="2">
        <f t="shared" si="45"/>
        <v>1.0348780922468694E-3</v>
      </c>
      <c r="H510" s="2" t="str">
        <f t="shared" si="46"/>
        <v>Sell</v>
      </c>
    </row>
    <row r="511" spans="1:8" ht="13.5" x14ac:dyDescent="0.25">
      <c r="A511" s="3">
        <f>TITRES_STAT!B514</f>
        <v>43047</v>
      </c>
      <c r="B511" s="5">
        <f>TITRES_STAT!D514</f>
        <v>0.9</v>
      </c>
      <c r="C511" s="2">
        <f t="shared" si="42"/>
        <v>0.88775551118344598</v>
      </c>
      <c r="D511" s="2">
        <f t="shared" si="44"/>
        <v>0.90067290609273387</v>
      </c>
      <c r="E511" s="2">
        <f t="shared" si="43"/>
        <v>-1.2917394909287894E-2</v>
      </c>
      <c r="F511" s="2">
        <f t="shared" si="47"/>
        <v>-1.4114834473610043E-2</v>
      </c>
      <c r="G511" s="2">
        <f t="shared" si="45"/>
        <v>1.1974395643221496E-3</v>
      </c>
      <c r="H511" s="2" t="str">
        <f t="shared" si="46"/>
        <v>Sell</v>
      </c>
    </row>
    <row r="512" spans="1:8" ht="13.5" x14ac:dyDescent="0.25">
      <c r="A512" s="3">
        <f>TITRES_STAT!B515</f>
        <v>43048</v>
      </c>
      <c r="B512" s="5">
        <f>TITRES_STAT!D515</f>
        <v>0.9</v>
      </c>
      <c r="C512" s="2">
        <f t="shared" si="42"/>
        <v>0.88810081715522349</v>
      </c>
      <c r="D512" s="2">
        <f t="shared" si="44"/>
        <v>0.90062306119697577</v>
      </c>
      <c r="E512" s="2">
        <f t="shared" si="43"/>
        <v>-1.2522244041752284E-2</v>
      </c>
      <c r="F512" s="2">
        <f t="shared" si="47"/>
        <v>-1.3796316387238492E-2</v>
      </c>
      <c r="G512" s="2">
        <f t="shared" si="45"/>
        <v>1.2740723454862084E-3</v>
      </c>
      <c r="H512" s="2" t="str">
        <f t="shared" si="46"/>
        <v>Sell</v>
      </c>
    </row>
    <row r="513" spans="1:8" ht="13.5" x14ac:dyDescent="0.25">
      <c r="A513" s="3">
        <f>TITRES_STAT!B516</f>
        <v>43049</v>
      </c>
      <c r="B513" s="5">
        <f>TITRES_STAT!D516</f>
        <v>0.9</v>
      </c>
      <c r="C513" s="2">
        <f t="shared" si="42"/>
        <v>0.88839299913134295</v>
      </c>
      <c r="D513" s="2">
        <f t="shared" si="44"/>
        <v>0.90057690851571826</v>
      </c>
      <c r="E513" s="2">
        <f t="shared" si="43"/>
        <v>-1.2183909384375302E-2</v>
      </c>
      <c r="F513" s="2">
        <f t="shared" si="47"/>
        <v>-1.3473834986665855E-2</v>
      </c>
      <c r="G513" s="2">
        <f t="shared" si="45"/>
        <v>1.2899256022905533E-3</v>
      </c>
      <c r="H513" s="2" t="str">
        <f t="shared" si="46"/>
        <v>Sell</v>
      </c>
    </row>
    <row r="514" spans="1:8" ht="13.5" x14ac:dyDescent="0.25">
      <c r="A514" s="3">
        <f>TITRES_STAT!B517</f>
        <v>43052</v>
      </c>
      <c r="B514" s="5">
        <f>TITRES_STAT!D517</f>
        <v>0.9</v>
      </c>
      <c r="C514" s="2">
        <f t="shared" si="42"/>
        <v>0.88864023003421322</v>
      </c>
      <c r="D514" s="2">
        <f t="shared" si="44"/>
        <v>0.90053417455159102</v>
      </c>
      <c r="E514" s="2">
        <f t="shared" si="43"/>
        <v>-1.1893944517377797E-2</v>
      </c>
      <c r="F514" s="2">
        <f t="shared" si="47"/>
        <v>-1.3157856892808245E-2</v>
      </c>
      <c r="G514" s="2">
        <f t="shared" si="45"/>
        <v>1.2639123754304479E-3</v>
      </c>
      <c r="H514" s="2" t="str">
        <f t="shared" si="46"/>
        <v>Sell</v>
      </c>
    </row>
    <row r="515" spans="1:8" ht="13.5" x14ac:dyDescent="0.25">
      <c r="A515" s="3">
        <f>TITRES_STAT!B518</f>
        <v>43053</v>
      </c>
      <c r="B515" s="5">
        <f>TITRES_STAT!D518</f>
        <v>0.9</v>
      </c>
      <c r="C515" s="2">
        <f t="shared" si="42"/>
        <v>0.89038788695202653</v>
      </c>
      <c r="D515" s="2">
        <f t="shared" si="44"/>
        <v>0.90049460606628795</v>
      </c>
      <c r="E515" s="2">
        <f t="shared" si="43"/>
        <v>-1.010671911426142E-2</v>
      </c>
      <c r="F515" s="2">
        <f t="shared" si="47"/>
        <v>-1.2547629337098881E-2</v>
      </c>
      <c r="G515" s="2">
        <f t="shared" si="45"/>
        <v>2.4409102228374613E-3</v>
      </c>
      <c r="H515" s="2" t="str">
        <f t="shared" si="46"/>
        <v>Sell</v>
      </c>
    </row>
    <row r="516" spans="1:8" ht="13.5" x14ac:dyDescent="0.25">
      <c r="A516" s="3">
        <f>TITRES_STAT!B519</f>
        <v>43054</v>
      </c>
      <c r="B516" s="5">
        <f>TITRES_STAT!D519</f>
        <v>0.9</v>
      </c>
      <c r="C516" s="2">
        <f t="shared" si="42"/>
        <v>0.89186667357479177</v>
      </c>
      <c r="D516" s="2">
        <f t="shared" si="44"/>
        <v>0.90045796857989624</v>
      </c>
      <c r="E516" s="2">
        <f t="shared" si="43"/>
        <v>-8.5912950051044712E-3</v>
      </c>
      <c r="F516" s="2">
        <f t="shared" si="47"/>
        <v>-1.1756362470700001E-2</v>
      </c>
      <c r="G516" s="2">
        <f t="shared" si="45"/>
        <v>3.1650674655955297E-3</v>
      </c>
      <c r="H516" s="2" t="str">
        <f t="shared" si="46"/>
        <v>Sell</v>
      </c>
    </row>
    <row r="517" spans="1:8" ht="13.5" x14ac:dyDescent="0.25">
      <c r="A517" s="3">
        <f>TITRES_STAT!B520</f>
        <v>43055</v>
      </c>
      <c r="B517" s="5">
        <f>TITRES_STAT!D520</f>
        <v>0.9</v>
      </c>
      <c r="C517" s="2">
        <f t="shared" si="42"/>
        <v>0.89311795456328524</v>
      </c>
      <c r="D517" s="2">
        <f t="shared" si="44"/>
        <v>0.9004240449813854</v>
      </c>
      <c r="E517" s="2">
        <f t="shared" si="43"/>
        <v>-7.3060904181001529E-3</v>
      </c>
      <c r="F517" s="2">
        <f t="shared" si="47"/>
        <v>-1.0866308060180033E-2</v>
      </c>
      <c r="G517" s="2">
        <f t="shared" si="45"/>
        <v>3.5602176420798798E-3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0.92</v>
      </c>
      <c r="C518" s="2">
        <f t="shared" si="42"/>
        <v>0.89417673078431825</v>
      </c>
      <c r="D518" s="2">
        <f t="shared" si="44"/>
        <v>0.90187411572350507</v>
      </c>
      <c r="E518" s="2">
        <f t="shared" si="43"/>
        <v>-7.6973849391868132E-3</v>
      </c>
      <c r="F518" s="2">
        <f t="shared" si="47"/>
        <v>-1.023252343598139E-2</v>
      </c>
      <c r="G518" s="2">
        <f t="shared" si="45"/>
        <v>2.535138496794577E-3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0.92</v>
      </c>
      <c r="C519" s="2">
        <f t="shared" si="42"/>
        <v>0.89507261835596164</v>
      </c>
      <c r="D519" s="2">
        <f t="shared" si="44"/>
        <v>0.90321677381806031</v>
      </c>
      <c r="E519" s="2">
        <f t="shared" si="43"/>
        <v>-8.1441554620986789E-3</v>
      </c>
      <c r="F519" s="2">
        <f t="shared" si="47"/>
        <v>-9.8148498412048476E-3</v>
      </c>
      <c r="G519" s="2">
        <f t="shared" si="45"/>
        <v>1.6706943791061687E-3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0.96</v>
      </c>
      <c r="C520" s="2">
        <f t="shared" si="42"/>
        <v>0.89583067707042918</v>
      </c>
      <c r="D520" s="2">
        <f t="shared" si="44"/>
        <v>0.90742293872042623</v>
      </c>
      <c r="E520" s="2">
        <f t="shared" si="43"/>
        <v>-1.1592261649997049E-2</v>
      </c>
      <c r="F520" s="2">
        <f t="shared" si="47"/>
        <v>-1.0170332202963289E-2</v>
      </c>
      <c r="G520" s="2">
        <f t="shared" si="45"/>
        <v>-1.4219294470337596E-3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5">
        <f>TITRES_STAT!D524</f>
        <v>0.96</v>
      </c>
      <c r="C521" s="2">
        <f t="shared" si="42"/>
        <v>0.89647211136728622</v>
      </c>
      <c r="D521" s="2">
        <f t="shared" si="44"/>
        <v>0.91131753585224651</v>
      </c>
      <c r="E521" s="2">
        <f t="shared" si="43"/>
        <v>-1.484542448496029E-2</v>
      </c>
      <c r="F521" s="2">
        <f t="shared" si="47"/>
        <v>-1.1105350659362689E-2</v>
      </c>
      <c r="G521" s="2">
        <f t="shared" si="45"/>
        <v>-3.7400738255976007E-3</v>
      </c>
      <c r="H521" s="2" t="str">
        <f t="shared" si="46"/>
        <v>Hold</v>
      </c>
    </row>
    <row r="522" spans="1:8" ht="13.5" x14ac:dyDescent="0.25">
      <c r="A522" s="3">
        <f>TITRES_STAT!B525</f>
        <v>43062</v>
      </c>
      <c r="B522" s="5">
        <f>TITRES_STAT!D525</f>
        <v>0.99</v>
      </c>
      <c r="C522" s="2">
        <f t="shared" si="42"/>
        <v>0.89701486346462689</v>
      </c>
      <c r="D522" s="2">
        <f t="shared" si="44"/>
        <v>0.91714586652985786</v>
      </c>
      <c r="E522" s="2">
        <f t="shared" si="43"/>
        <v>-2.0131003065230968E-2</v>
      </c>
      <c r="F522" s="2">
        <f t="shared" si="47"/>
        <v>-1.2910481140536344E-2</v>
      </c>
      <c r="G522" s="2">
        <f t="shared" si="45"/>
        <v>-7.2205219246946235E-3</v>
      </c>
      <c r="H522" s="2" t="str">
        <f t="shared" si="46"/>
        <v>Hold</v>
      </c>
    </row>
    <row r="523" spans="1:8" ht="13.5" x14ac:dyDescent="0.25">
      <c r="A523" s="3">
        <f>TITRES_STAT!B526</f>
        <v>43063</v>
      </c>
      <c r="B523" s="5">
        <f>TITRES_STAT!D526</f>
        <v>1.01</v>
      </c>
      <c r="C523" s="2">
        <f t="shared" si="42"/>
        <v>0.89747411523929976</v>
      </c>
      <c r="D523" s="2">
        <f t="shared" si="44"/>
        <v>0.92402395049060915</v>
      </c>
      <c r="E523" s="2">
        <f t="shared" si="43"/>
        <v>-2.6549835251309384E-2</v>
      </c>
      <c r="F523" s="2">
        <f t="shared" si="47"/>
        <v>-1.5638351962690953E-2</v>
      </c>
      <c r="G523" s="2">
        <f t="shared" si="45"/>
        <v>-1.0911483288618431E-2</v>
      </c>
      <c r="H523" s="2" t="str">
        <f t="shared" si="46"/>
        <v>Hold</v>
      </c>
    </row>
    <row r="524" spans="1:8" ht="13.5" x14ac:dyDescent="0.25">
      <c r="A524" s="3">
        <f>TITRES_STAT!B527</f>
        <v>43066</v>
      </c>
      <c r="B524" s="5">
        <f>TITRES_STAT!D527</f>
        <v>1.05</v>
      </c>
      <c r="C524" s="2">
        <f t="shared" si="42"/>
        <v>0.89786271289479203</v>
      </c>
      <c r="D524" s="2">
        <f t="shared" si="44"/>
        <v>0.9333555097135271</v>
      </c>
      <c r="E524" s="2">
        <f t="shared" si="43"/>
        <v>-3.5492796818735073E-2</v>
      </c>
      <c r="F524" s="2">
        <f t="shared" si="47"/>
        <v>-1.9609240933899777E-2</v>
      </c>
      <c r="G524" s="2">
        <f t="shared" si="45"/>
        <v>-1.5883555884835296E-2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5">
        <f>TITRES_STAT!D528</f>
        <v>1.0900000000000001</v>
      </c>
      <c r="C525" s="2">
        <f t="shared" si="42"/>
        <v>0.89819152629559329</v>
      </c>
      <c r="D525" s="2">
        <f t="shared" si="44"/>
        <v>0.94495880529030296</v>
      </c>
      <c r="E525" s="2">
        <f t="shared" si="43"/>
        <v>-4.6767278994709671E-2</v>
      </c>
      <c r="F525" s="2">
        <f t="shared" si="47"/>
        <v>-2.5040848546061756E-2</v>
      </c>
      <c r="G525" s="2">
        <f t="shared" si="45"/>
        <v>-2.1726430448647915E-2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5">
        <f>TITRES_STAT!D529</f>
        <v>1.0900000000000001</v>
      </c>
      <c r="C526" s="2">
        <f t="shared" si="42"/>
        <v>0.89846975301934817</v>
      </c>
      <c r="D526" s="2">
        <f t="shared" si="44"/>
        <v>0.95570259749102127</v>
      </c>
      <c r="E526" s="2">
        <f t="shared" si="43"/>
        <v>-5.7232844471673094E-2</v>
      </c>
      <c r="F526" s="2">
        <f t="shared" si="47"/>
        <v>-3.1479247731184025E-2</v>
      </c>
      <c r="G526" s="2">
        <f t="shared" si="45"/>
        <v>-2.5753596740489069E-2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5">
        <f>TITRES_STAT!D530</f>
        <v>1.0900000000000001</v>
      </c>
      <c r="C527" s="2">
        <f t="shared" ref="C527:C590" si="48">$C$4*B517+C526*(1-$C$4)</f>
        <v>0.89870517563175611</v>
      </c>
      <c r="D527" s="2">
        <f t="shared" si="44"/>
        <v>0.9656505532324271</v>
      </c>
      <c r="E527" s="2">
        <f t="shared" si="43"/>
        <v>-6.6945377600670986E-2</v>
      </c>
      <c r="F527" s="2">
        <f t="shared" si="47"/>
        <v>-3.857247370508142E-2</v>
      </c>
      <c r="G527" s="2">
        <f t="shared" si="45"/>
        <v>-2.8372903895589566E-2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5">
        <f>TITRES_STAT!D531</f>
        <v>1.0900000000000001</v>
      </c>
      <c r="C528" s="2">
        <f t="shared" si="48"/>
        <v>0.90198130245763974</v>
      </c>
      <c r="D528" s="2">
        <f t="shared" si="44"/>
        <v>0.97486162336335846</v>
      </c>
      <c r="E528" s="2">
        <f t="shared" si="43"/>
        <v>-7.2880320905718721E-2</v>
      </c>
      <c r="F528" s="2">
        <f t="shared" si="47"/>
        <v>-4.543404314520888E-2</v>
      </c>
      <c r="G528" s="2">
        <f t="shared" si="45"/>
        <v>-2.7446277760509841E-2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5">
        <f>TITRES_STAT!D532</f>
        <v>1.0900000000000001</v>
      </c>
      <c r="C529" s="2">
        <f t="shared" si="48"/>
        <v>0.90475340977184904</v>
      </c>
      <c r="D529" s="2">
        <f t="shared" si="44"/>
        <v>0.98339039200310974</v>
      </c>
      <c r="E529" s="2">
        <f t="shared" si="43"/>
        <v>-7.8636982231260699E-2</v>
      </c>
      <c r="F529" s="2">
        <f t="shared" si="47"/>
        <v>-5.2074630962419252E-2</v>
      </c>
      <c r="G529" s="2">
        <f t="shared" si="45"/>
        <v>-2.6562351268841447E-2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1.0900000000000001</v>
      </c>
      <c r="C530" s="2">
        <f t="shared" si="48"/>
        <v>0.91325288519156456</v>
      </c>
      <c r="D530" s="2">
        <f t="shared" si="44"/>
        <v>0.9912874000028794</v>
      </c>
      <c r="E530" s="2">
        <f t="shared" si="43"/>
        <v>-7.8034514811314848E-2</v>
      </c>
      <c r="F530" s="2">
        <f t="shared" si="47"/>
        <v>-5.7266607732198375E-2</v>
      </c>
      <c r="G530" s="2">
        <f t="shared" si="45"/>
        <v>-2.0767907079116472E-2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1.0900000000000001</v>
      </c>
      <c r="C531" s="2">
        <f t="shared" si="48"/>
        <v>0.92044474900824691</v>
      </c>
      <c r="D531" s="2">
        <f t="shared" si="44"/>
        <v>0.99859944444711057</v>
      </c>
      <c r="E531" s="2">
        <f t="shared" si="43"/>
        <v>-7.8154695438863664E-2</v>
      </c>
      <c r="F531" s="2">
        <f t="shared" si="47"/>
        <v>-6.1444225273531439E-2</v>
      </c>
      <c r="G531" s="2">
        <f t="shared" si="45"/>
        <v>-1.6710470165332225E-2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1.0900000000000001</v>
      </c>
      <c r="C532" s="2">
        <f t="shared" si="48"/>
        <v>0.93114555685313194</v>
      </c>
      <c r="D532" s="2">
        <f t="shared" si="44"/>
        <v>1.0053698559695468</v>
      </c>
      <c r="E532" s="2">
        <f t="shared" si="43"/>
        <v>-7.4224299116414816E-2</v>
      </c>
      <c r="F532" s="2">
        <f t="shared" si="47"/>
        <v>-6.4000240042108109E-2</v>
      </c>
      <c r="G532" s="2">
        <f t="shared" si="45"/>
        <v>-1.0224059074306707E-2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1.0900000000000001</v>
      </c>
      <c r="C533" s="2">
        <f t="shared" si="48"/>
        <v>0.94327700964495786</v>
      </c>
      <c r="D533" s="2">
        <f t="shared" si="44"/>
        <v>1.011638755527358</v>
      </c>
      <c r="E533" s="2">
        <f t="shared" si="43"/>
        <v>-6.8361745882400182E-2</v>
      </c>
      <c r="F533" s="2">
        <f t="shared" si="47"/>
        <v>-6.4872541210166529E-2</v>
      </c>
      <c r="G533" s="2">
        <f t="shared" si="45"/>
        <v>-3.4892046722336534E-3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1.0900000000000001</v>
      </c>
      <c r="C534" s="2">
        <f t="shared" si="48"/>
        <v>0.9596959312380412</v>
      </c>
      <c r="D534" s="2">
        <f t="shared" si="44"/>
        <v>1.0174432921549612</v>
      </c>
      <c r="E534" s="2">
        <f t="shared" si="43"/>
        <v>-5.774736091692001E-2</v>
      </c>
      <c r="F534" s="2">
        <f t="shared" si="47"/>
        <v>-6.3447505151517231E-2</v>
      </c>
      <c r="G534" s="2">
        <f t="shared" si="45"/>
        <v>5.7001442345972209E-3</v>
      </c>
      <c r="H534" s="2" t="str">
        <f t="shared" si="46"/>
        <v>Sell</v>
      </c>
    </row>
    <row r="535" spans="1:8" ht="13.5" x14ac:dyDescent="0.25">
      <c r="A535" s="3">
        <f>TITRES_STAT!B538</f>
        <v>43082</v>
      </c>
      <c r="B535" s="5">
        <f>TITRES_STAT!D538</f>
        <v>1.0900000000000001</v>
      </c>
      <c r="C535" s="2">
        <f t="shared" si="48"/>
        <v>0.97974271104757327</v>
      </c>
      <c r="D535" s="2">
        <f t="shared" si="44"/>
        <v>1.0228178631064455</v>
      </c>
      <c r="E535" s="2">
        <f t="shared" si="43"/>
        <v>-4.3075152058872246E-2</v>
      </c>
      <c r="F535" s="2">
        <f t="shared" si="47"/>
        <v>-5.9373034532988235E-2</v>
      </c>
      <c r="G535" s="2">
        <f t="shared" si="45"/>
        <v>1.6297882474115989E-2</v>
      </c>
      <c r="H535" s="2" t="str">
        <f t="shared" si="46"/>
        <v>Sell</v>
      </c>
    </row>
    <row r="536" spans="1:8" ht="13.5" x14ac:dyDescent="0.25">
      <c r="A536" s="3">
        <f>TITRES_STAT!B539</f>
        <v>43083</v>
      </c>
      <c r="B536" s="5">
        <f>TITRES_STAT!D539</f>
        <v>1.0900000000000001</v>
      </c>
      <c r="C536" s="2">
        <f t="shared" si="48"/>
        <v>0.99670537088640809</v>
      </c>
      <c r="D536" s="2">
        <f t="shared" si="44"/>
        <v>1.0277943176911533</v>
      </c>
      <c r="E536" s="2">
        <f t="shared" si="43"/>
        <v>-3.1088946804745166E-2</v>
      </c>
      <c r="F536" s="2">
        <f t="shared" si="47"/>
        <v>-5.3716216987339624E-2</v>
      </c>
      <c r="G536" s="2">
        <f t="shared" si="45"/>
        <v>2.2627270182594458E-2</v>
      </c>
      <c r="H536" s="2" t="str">
        <f t="shared" si="46"/>
        <v>Sell</v>
      </c>
    </row>
    <row r="537" spans="1:8" ht="13.5" x14ac:dyDescent="0.25">
      <c r="A537" s="3">
        <f>TITRES_STAT!B540</f>
        <v>43084</v>
      </c>
      <c r="B537" s="5">
        <f>TITRES_STAT!D540</f>
        <v>1.0900000000000001</v>
      </c>
      <c r="C537" s="2">
        <f t="shared" si="48"/>
        <v>1.0110583907500377</v>
      </c>
      <c r="D537" s="2">
        <f t="shared" si="44"/>
        <v>1.032402146010327</v>
      </c>
      <c r="E537" s="2">
        <f t="shared" si="43"/>
        <v>-2.134375526028931E-2</v>
      </c>
      <c r="F537" s="2">
        <f t="shared" si="47"/>
        <v>-4.7241724641929564E-2</v>
      </c>
      <c r="G537" s="2">
        <f t="shared" si="45"/>
        <v>2.5897969381640254E-2</v>
      </c>
      <c r="H537" s="2" t="str">
        <f t="shared" si="46"/>
        <v>Sell</v>
      </c>
    </row>
    <row r="538" spans="1:8" ht="13.5" x14ac:dyDescent="0.25">
      <c r="A538" s="3">
        <f>TITRES_STAT!B541</f>
        <v>43087</v>
      </c>
      <c r="B538" s="5">
        <f>TITRES_STAT!D541</f>
        <v>1.0900000000000001</v>
      </c>
      <c r="C538" s="2">
        <f t="shared" si="48"/>
        <v>1.0232032537115703</v>
      </c>
      <c r="D538" s="2">
        <f t="shared" si="44"/>
        <v>1.0366686537132657</v>
      </c>
      <c r="E538" s="2">
        <f t="shared" si="43"/>
        <v>-1.3465400001695382E-2</v>
      </c>
      <c r="F538" s="2">
        <f t="shared" si="47"/>
        <v>-4.0486459713882733E-2</v>
      </c>
      <c r="G538" s="2">
        <f t="shared" si="45"/>
        <v>2.7021059712187351E-2</v>
      </c>
      <c r="H538" s="2" t="str">
        <f t="shared" si="46"/>
        <v>Sell</v>
      </c>
    </row>
    <row r="539" spans="1:8" ht="13.5" x14ac:dyDescent="0.25">
      <c r="A539" s="3">
        <f>TITRES_STAT!B542</f>
        <v>43088</v>
      </c>
      <c r="B539" s="5">
        <f>TITRES_STAT!D542</f>
        <v>1.0900000000000001</v>
      </c>
      <c r="C539" s="2">
        <f t="shared" si="48"/>
        <v>1.0334796762174825</v>
      </c>
      <c r="D539" s="2">
        <f t="shared" si="44"/>
        <v>1.0406191238085793</v>
      </c>
      <c r="E539" s="2">
        <f t="shared" si="43"/>
        <v>-7.1394475910968591E-3</v>
      </c>
      <c r="F539" s="2">
        <f t="shared" si="47"/>
        <v>-3.3817057289325561E-2</v>
      </c>
      <c r="G539" s="2">
        <f t="shared" si="45"/>
        <v>2.6677609698228702E-2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5">
        <f>TITRES_STAT!D543</f>
        <v>1.0900000000000001</v>
      </c>
      <c r="C540" s="2">
        <f t="shared" si="48"/>
        <v>1.0421751106455621</v>
      </c>
      <c r="D540" s="2">
        <f t="shared" si="44"/>
        <v>1.0442769664894254</v>
      </c>
      <c r="E540" s="2">
        <f t="shared" ref="E540:E603" si="49">C540-D540</f>
        <v>-2.1018558438632429E-3</v>
      </c>
      <c r="F540" s="2">
        <f t="shared" si="47"/>
        <v>-2.7474017000233098E-2</v>
      </c>
      <c r="G540" s="2">
        <f t="shared" si="45"/>
        <v>2.5372161156369855E-2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5">
        <f>TITRES_STAT!D544</f>
        <v>1.0900000000000001</v>
      </c>
      <c r="C541" s="2">
        <f t="shared" si="48"/>
        <v>1.0495327859308603</v>
      </c>
      <c r="D541" s="2">
        <f t="shared" ref="D541:D604" si="50">$D$4*B541+(1-$D$4)*D540</f>
        <v>1.047663857860579</v>
      </c>
      <c r="E541" s="2">
        <f t="shared" si="49"/>
        <v>1.8689280702812727E-3</v>
      </c>
      <c r="F541" s="2">
        <f t="shared" si="47"/>
        <v>-2.1605427986130226E-2</v>
      </c>
      <c r="G541" s="2">
        <f t="shared" si="45"/>
        <v>2.3474356056411499E-2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1.0900000000000001</v>
      </c>
      <c r="C542" s="2">
        <f t="shared" si="48"/>
        <v>1.0557585111722665</v>
      </c>
      <c r="D542" s="2">
        <f t="shared" si="50"/>
        <v>1.0507998683894251</v>
      </c>
      <c r="E542" s="2">
        <f t="shared" si="49"/>
        <v>4.9586427828414159E-3</v>
      </c>
      <c r="F542" s="2">
        <f t="shared" si="47"/>
        <v>-1.6292613832335899E-2</v>
      </c>
      <c r="G542" s="2">
        <f t="shared" si="45"/>
        <v>2.1251256615177315E-2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1.0900000000000001</v>
      </c>
      <c r="C543" s="2">
        <f t="shared" si="48"/>
        <v>1.0610264325303793</v>
      </c>
      <c r="D543" s="2">
        <f t="shared" si="50"/>
        <v>1.0537035818420601</v>
      </c>
      <c r="E543" s="2">
        <f t="shared" si="49"/>
        <v>7.3228506883191713E-3</v>
      </c>
      <c r="F543" s="2">
        <f t="shared" si="47"/>
        <v>-1.1569520928204884E-2</v>
      </c>
      <c r="G543" s="2">
        <f t="shared" si="45"/>
        <v>1.8892371616524056E-2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1.0900000000000001</v>
      </c>
      <c r="C544" s="2">
        <f t="shared" si="48"/>
        <v>1.0654839044487825</v>
      </c>
      <c r="D544" s="2">
        <f t="shared" si="50"/>
        <v>1.0563922054093149</v>
      </c>
      <c r="E544" s="2">
        <f t="shared" si="49"/>
        <v>9.0916990394676045E-3</v>
      </c>
      <c r="F544" s="2">
        <f t="shared" si="47"/>
        <v>-7.4372769346703867E-3</v>
      </c>
      <c r="G544" s="2">
        <f t="shared" si="45"/>
        <v>1.652897597413799E-2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1.0900000000000001</v>
      </c>
      <c r="C545" s="2">
        <f t="shared" si="48"/>
        <v>1.0692556114566623</v>
      </c>
      <c r="D545" s="2">
        <f t="shared" si="50"/>
        <v>1.0588816716752916</v>
      </c>
      <c r="E545" s="2">
        <f t="shared" si="49"/>
        <v>1.0373939781370689E-2</v>
      </c>
      <c r="F545" s="2">
        <f t="shared" si="47"/>
        <v>-3.8750335914621717E-3</v>
      </c>
      <c r="G545" s="2">
        <f t="shared" si="45"/>
        <v>1.424897337283286E-2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1.0900000000000001</v>
      </c>
      <c r="C546" s="2">
        <f t="shared" si="48"/>
        <v>1.0724470558479451</v>
      </c>
      <c r="D546" s="2">
        <f t="shared" si="50"/>
        <v>1.0611867330326774</v>
      </c>
      <c r="E546" s="2">
        <f t="shared" si="49"/>
        <v>1.1260322815267676E-2</v>
      </c>
      <c r="F546" s="2">
        <f t="shared" si="47"/>
        <v>-8.479623101162021E-4</v>
      </c>
      <c r="G546" s="2">
        <f t="shared" si="45"/>
        <v>1.2108285125383879E-2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5">
        <f>TITRES_STAT!D550</f>
        <v>1.06</v>
      </c>
      <c r="C547" s="2">
        <f t="shared" si="48"/>
        <v>1.0751475087944151</v>
      </c>
      <c r="D547" s="2">
        <f t="shared" si="50"/>
        <v>1.0610988268821087</v>
      </c>
      <c r="E547" s="2">
        <f t="shared" si="49"/>
        <v>1.404868191230646E-2</v>
      </c>
      <c r="F547" s="2">
        <f t="shared" si="47"/>
        <v>2.1313665343683304E-3</v>
      </c>
      <c r="G547" s="2">
        <f t="shared" si="45"/>
        <v>1.191731537793813E-2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5">
        <f>TITRES_STAT!D551</f>
        <v>1.06</v>
      </c>
      <c r="C548" s="2">
        <f t="shared" si="48"/>
        <v>1.0774325074414282</v>
      </c>
      <c r="D548" s="2">
        <f t="shared" si="50"/>
        <v>1.0610174322982486</v>
      </c>
      <c r="E548" s="2">
        <f t="shared" si="49"/>
        <v>1.6415075143179525E-2</v>
      </c>
      <c r="F548" s="2">
        <f t="shared" si="47"/>
        <v>4.9881082561305697E-3</v>
      </c>
      <c r="G548" s="2">
        <f t="shared" ref="G548:G611" si="51">E548-F548</f>
        <v>1.1426966887048955E-2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5">
        <f>TITRES_STAT!D552</f>
        <v>1.06</v>
      </c>
      <c r="C549" s="2">
        <f t="shared" si="48"/>
        <v>1.0793659678350547</v>
      </c>
      <c r="D549" s="2">
        <f t="shared" si="50"/>
        <v>1.0609420669428227</v>
      </c>
      <c r="E549" s="2">
        <f t="shared" si="49"/>
        <v>1.8423900892232004E-2</v>
      </c>
      <c r="F549" s="2">
        <f t="shared" ref="F549:F612" si="53">(E549*(2/(10)))+((1-(2/10))*F548)</f>
        <v>7.6752667833508564E-3</v>
      </c>
      <c r="G549" s="2">
        <f t="shared" si="51"/>
        <v>1.0748634108881147E-2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5">
        <f>TITRES_STAT!D553</f>
        <v>1.06</v>
      </c>
      <c r="C550" s="2">
        <f t="shared" si="48"/>
        <v>1.0810019727835078</v>
      </c>
      <c r="D550" s="2">
        <f t="shared" si="50"/>
        <v>1.0608722842063172</v>
      </c>
      <c r="E550" s="2">
        <f t="shared" si="49"/>
        <v>2.0129688577190663E-2</v>
      </c>
      <c r="F550" s="2">
        <f t="shared" si="53"/>
        <v>1.0166151142118818E-2</v>
      </c>
      <c r="G550" s="2">
        <f t="shared" si="51"/>
        <v>9.9635374350718446E-3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5">
        <f>TITRES_STAT!D554</f>
        <v>1.06</v>
      </c>
      <c r="C551" s="2">
        <f t="shared" si="48"/>
        <v>1.0823862846629682</v>
      </c>
      <c r="D551" s="2">
        <f t="shared" si="50"/>
        <v>1.0608076705614047</v>
      </c>
      <c r="E551" s="2">
        <f t="shared" si="49"/>
        <v>2.1578614101563476E-2</v>
      </c>
      <c r="F551" s="2">
        <f t="shared" si="53"/>
        <v>1.2448643734007751E-2</v>
      </c>
      <c r="G551" s="2">
        <f t="shared" si="51"/>
        <v>9.1299703675557248E-3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5">
        <f>TITRES_STAT!D555</f>
        <v>1.06</v>
      </c>
      <c r="C552" s="2">
        <f t="shared" si="48"/>
        <v>1.08355762548405</v>
      </c>
      <c r="D552" s="2">
        <f t="shared" si="50"/>
        <v>1.0607478431124118</v>
      </c>
      <c r="E552" s="2">
        <f t="shared" si="49"/>
        <v>2.2809782371638221E-2</v>
      </c>
      <c r="F552" s="2">
        <f t="shared" si="53"/>
        <v>1.4520871461533847E-2</v>
      </c>
      <c r="G552" s="2">
        <f t="shared" si="51"/>
        <v>8.2889109101043738E-3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1.06</v>
      </c>
      <c r="C553" s="2">
        <f t="shared" si="48"/>
        <v>1.0845487600249655</v>
      </c>
      <c r="D553" s="2">
        <f t="shared" si="50"/>
        <v>1.0606924473263071</v>
      </c>
      <c r="E553" s="2">
        <f t="shared" si="49"/>
        <v>2.38563126986584E-2</v>
      </c>
      <c r="F553" s="2">
        <f t="shared" si="53"/>
        <v>1.638795970895876E-2</v>
      </c>
      <c r="G553" s="2">
        <f t="shared" si="51"/>
        <v>7.4683529896996392E-3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1.06</v>
      </c>
      <c r="C554" s="2">
        <f t="shared" si="48"/>
        <v>1.085387412328817</v>
      </c>
      <c r="D554" s="2">
        <f t="shared" si="50"/>
        <v>1.0606411549317658</v>
      </c>
      <c r="E554" s="2">
        <f t="shared" si="49"/>
        <v>2.4746257397051163E-2</v>
      </c>
      <c r="F554" s="2">
        <f t="shared" si="53"/>
        <v>1.805961924657724E-2</v>
      </c>
      <c r="G554" s="2">
        <f t="shared" si="51"/>
        <v>6.6866381504739232E-3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1.02</v>
      </c>
      <c r="C555" s="2">
        <f t="shared" si="48"/>
        <v>1.0860970412013067</v>
      </c>
      <c r="D555" s="2">
        <f t="shared" si="50"/>
        <v>1.0576306990108943</v>
      </c>
      <c r="E555" s="2">
        <f t="shared" si="49"/>
        <v>2.846634219041233E-2</v>
      </c>
      <c r="F555" s="2">
        <f t="shared" si="53"/>
        <v>2.014096383534426E-2</v>
      </c>
      <c r="G555" s="2">
        <f t="shared" si="51"/>
        <v>8.32537835506807E-3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0.98</v>
      </c>
      <c r="C556" s="2">
        <f t="shared" si="48"/>
        <v>1.0866974964011058</v>
      </c>
      <c r="D556" s="2">
        <f t="shared" si="50"/>
        <v>1.0518802768619393</v>
      </c>
      <c r="E556" s="2">
        <f t="shared" si="49"/>
        <v>3.48172195391665E-2</v>
      </c>
      <c r="F556" s="2">
        <f t="shared" si="53"/>
        <v>2.3076214976108709E-2</v>
      </c>
      <c r="G556" s="2">
        <f t="shared" si="51"/>
        <v>1.1741004563057791E-2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0.94</v>
      </c>
      <c r="C557" s="2">
        <f t="shared" si="48"/>
        <v>1.0825901892624741</v>
      </c>
      <c r="D557" s="2">
        <f t="shared" si="50"/>
        <v>1.04359284894624</v>
      </c>
      <c r="E557" s="2">
        <f t="shared" si="49"/>
        <v>3.899734031623403E-2</v>
      </c>
      <c r="F557" s="2">
        <f t="shared" si="53"/>
        <v>2.6260440044133776E-2</v>
      </c>
      <c r="G557" s="2">
        <f t="shared" si="51"/>
        <v>1.2736900272100254E-2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0.9</v>
      </c>
      <c r="C558" s="2">
        <f t="shared" si="48"/>
        <v>1.0791147755297856</v>
      </c>
      <c r="D558" s="2">
        <f t="shared" si="50"/>
        <v>1.032956341616889</v>
      </c>
      <c r="E558" s="2">
        <f t="shared" si="49"/>
        <v>4.6158433912896646E-2</v>
      </c>
      <c r="F558" s="2">
        <f t="shared" si="53"/>
        <v>3.0240038817886353E-2</v>
      </c>
      <c r="G558" s="2">
        <f t="shared" si="51"/>
        <v>1.5918395095010293E-2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0.9</v>
      </c>
      <c r="C559" s="2">
        <f t="shared" si="48"/>
        <v>1.0761740408328955</v>
      </c>
      <c r="D559" s="2">
        <f t="shared" si="50"/>
        <v>1.0231077237193418</v>
      </c>
      <c r="E559" s="2">
        <f t="shared" si="49"/>
        <v>5.3066317113553696E-2</v>
      </c>
      <c r="F559" s="2">
        <f t="shared" si="53"/>
        <v>3.4805294477019827E-2</v>
      </c>
      <c r="G559" s="2">
        <f t="shared" si="51"/>
        <v>1.8261022636533869E-2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0.94</v>
      </c>
      <c r="C560" s="2">
        <f t="shared" si="48"/>
        <v>1.0736857268586038</v>
      </c>
      <c r="D560" s="2">
        <f t="shared" si="50"/>
        <v>1.0169515960364277</v>
      </c>
      <c r="E560" s="2">
        <f t="shared" si="49"/>
        <v>5.6734130822176043E-2</v>
      </c>
      <c r="F560" s="2">
        <f t="shared" si="53"/>
        <v>3.9191061746051067E-2</v>
      </c>
      <c r="G560" s="2">
        <f t="shared" si="51"/>
        <v>1.7543069076124976E-2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0.94</v>
      </c>
      <c r="C561" s="2">
        <f t="shared" si="48"/>
        <v>1.0715802304188184</v>
      </c>
      <c r="D561" s="2">
        <f t="shared" si="50"/>
        <v>1.0112514778115071</v>
      </c>
      <c r="E561" s="2">
        <f t="shared" si="49"/>
        <v>6.0328752607311298E-2</v>
      </c>
      <c r="F561" s="2">
        <f t="shared" si="53"/>
        <v>4.3418599918303116E-2</v>
      </c>
      <c r="G561" s="2">
        <f t="shared" si="51"/>
        <v>1.6910152689008182E-2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0.94</v>
      </c>
      <c r="C562" s="2">
        <f t="shared" si="48"/>
        <v>1.0697986565082309</v>
      </c>
      <c r="D562" s="2">
        <f t="shared" si="50"/>
        <v>1.0059735905662104</v>
      </c>
      <c r="E562" s="2">
        <f t="shared" si="49"/>
        <v>6.3825065942020531E-2</v>
      </c>
      <c r="F562" s="2">
        <f t="shared" si="53"/>
        <v>4.7499893123046602E-2</v>
      </c>
      <c r="G562" s="2">
        <f t="shared" si="51"/>
        <v>1.6325172818973929E-2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5">
        <f>TITRES_STAT!D566</f>
        <v>0.94</v>
      </c>
      <c r="C563" s="2">
        <f t="shared" si="48"/>
        <v>1.0682911708915799</v>
      </c>
      <c r="D563" s="2">
        <f t="shared" si="50"/>
        <v>1.0010866579316764</v>
      </c>
      <c r="E563" s="2">
        <f t="shared" si="49"/>
        <v>6.7204512959903484E-2</v>
      </c>
      <c r="F563" s="2">
        <f t="shared" si="53"/>
        <v>5.1440817090417985E-2</v>
      </c>
      <c r="G563" s="2">
        <f t="shared" si="51"/>
        <v>1.5763695869485499E-2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5">
        <f>TITRES_STAT!D567</f>
        <v>0.94</v>
      </c>
      <c r="C564" s="2">
        <f t="shared" si="48"/>
        <v>1.067015606139029</v>
      </c>
      <c r="D564" s="2">
        <f t="shared" si="50"/>
        <v>0.99656172030710777</v>
      </c>
      <c r="E564" s="2">
        <f t="shared" si="49"/>
        <v>7.0453885831921248E-2</v>
      </c>
      <c r="F564" s="2">
        <f t="shared" si="53"/>
        <v>5.5243430838718646E-2</v>
      </c>
      <c r="G564" s="2">
        <f t="shared" si="51"/>
        <v>1.5210454993202602E-2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5">
        <f>TITRES_STAT!D568</f>
        <v>0.96</v>
      </c>
      <c r="C565" s="2">
        <f t="shared" si="48"/>
        <v>1.0597824359637937</v>
      </c>
      <c r="D565" s="2">
        <f t="shared" si="50"/>
        <v>0.99385344472880355</v>
      </c>
      <c r="E565" s="2">
        <f t="shared" si="49"/>
        <v>6.5928991234990186E-2</v>
      </c>
      <c r="F565" s="2">
        <f t="shared" si="53"/>
        <v>5.7380542917972961E-2</v>
      </c>
      <c r="G565" s="2">
        <f t="shared" si="51"/>
        <v>8.5484483170172251E-3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5">
        <f>TITRES_STAT!D569</f>
        <v>0.96</v>
      </c>
      <c r="C566" s="2">
        <f t="shared" si="48"/>
        <v>1.0475082150462871</v>
      </c>
      <c r="D566" s="2">
        <f t="shared" si="50"/>
        <v>0.99134578215629965</v>
      </c>
      <c r="E566" s="2">
        <f t="shared" si="49"/>
        <v>5.6162432889987457E-2</v>
      </c>
      <c r="F566" s="2">
        <f t="shared" si="53"/>
        <v>5.7136920912375863E-2</v>
      </c>
      <c r="G566" s="2">
        <f t="shared" si="51"/>
        <v>-9.7448802238840615E-4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0.94</v>
      </c>
      <c r="C567" s="2">
        <f t="shared" si="48"/>
        <v>1.0309684896545506</v>
      </c>
      <c r="D567" s="2">
        <f t="shared" si="50"/>
        <v>0.98754239088546258</v>
      </c>
      <c r="E567" s="2">
        <f t="shared" si="49"/>
        <v>4.3426098769087984E-2</v>
      </c>
      <c r="F567" s="2">
        <f t="shared" si="53"/>
        <v>5.439475648371829E-2</v>
      </c>
      <c r="G567" s="2">
        <f t="shared" si="51"/>
        <v>-1.0968657714630306E-2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0.92</v>
      </c>
      <c r="C568" s="2">
        <f t="shared" si="48"/>
        <v>1.0108194912461581</v>
      </c>
      <c r="D568" s="2">
        <f t="shared" si="50"/>
        <v>0.98253925081987281</v>
      </c>
      <c r="E568" s="2">
        <f t="shared" si="49"/>
        <v>2.8280240426285297E-2</v>
      </c>
      <c r="F568" s="2">
        <f t="shared" si="53"/>
        <v>4.9171853272231697E-2</v>
      </c>
      <c r="G568" s="2">
        <f t="shared" si="51"/>
        <v>-2.08916128459464E-2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0.88</v>
      </c>
      <c r="C569" s="2">
        <f t="shared" si="48"/>
        <v>0.99377033874674914</v>
      </c>
      <c r="D569" s="2">
        <f t="shared" si="50"/>
        <v>0.97494375075914141</v>
      </c>
      <c r="E569" s="2">
        <f t="shared" si="49"/>
        <v>1.8826587987607724E-2</v>
      </c>
      <c r="F569" s="2">
        <f t="shared" si="53"/>
        <v>4.3102800215306901E-2</v>
      </c>
      <c r="G569" s="2">
        <f t="shared" si="51"/>
        <v>-2.4276212227699177E-2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0.88</v>
      </c>
      <c r="C570" s="2">
        <f t="shared" si="48"/>
        <v>0.98549797893955693</v>
      </c>
      <c r="D570" s="2">
        <f t="shared" si="50"/>
        <v>0.96791088033253825</v>
      </c>
      <c r="E570" s="2">
        <f t="shared" si="49"/>
        <v>1.7587098607018681E-2</v>
      </c>
      <c r="F570" s="2">
        <f t="shared" si="53"/>
        <v>3.7999659893649257E-2</v>
      </c>
      <c r="G570" s="2">
        <f t="shared" si="51"/>
        <v>-2.0412561286630576E-2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0.88</v>
      </c>
      <c r="C571" s="2">
        <f t="shared" si="48"/>
        <v>0.97849828987193277</v>
      </c>
      <c r="D571" s="2">
        <f t="shared" si="50"/>
        <v>0.96139896327086882</v>
      </c>
      <c r="E571" s="2">
        <f t="shared" si="49"/>
        <v>1.7099326601063947E-2</v>
      </c>
      <c r="F571" s="2">
        <f t="shared" si="53"/>
        <v>3.3819593235132193E-2</v>
      </c>
      <c r="G571" s="2">
        <f t="shared" si="51"/>
        <v>-1.6720266634068247E-2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0.88</v>
      </c>
      <c r="C572" s="2">
        <f t="shared" si="48"/>
        <v>0.97257547604548156</v>
      </c>
      <c r="D572" s="2">
        <f t="shared" si="50"/>
        <v>0.95536941043598955</v>
      </c>
      <c r="E572" s="2">
        <f t="shared" si="49"/>
        <v>1.7206065609492005E-2</v>
      </c>
      <c r="F572" s="2">
        <f t="shared" si="53"/>
        <v>3.049688771000416E-2</v>
      </c>
      <c r="G572" s="2">
        <f t="shared" si="51"/>
        <v>-1.3290822100512155E-2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0.88</v>
      </c>
      <c r="C573" s="2">
        <f t="shared" si="48"/>
        <v>0.96756386434617669</v>
      </c>
      <c r="D573" s="2">
        <f t="shared" si="50"/>
        <v>0.9497864911444347</v>
      </c>
      <c r="E573" s="2">
        <f t="shared" si="49"/>
        <v>1.7777373201741997E-2</v>
      </c>
      <c r="F573" s="2">
        <f t="shared" si="53"/>
        <v>2.7952984808351729E-2</v>
      </c>
      <c r="G573" s="2">
        <f t="shared" si="51"/>
        <v>-1.0175611606609732E-2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0.88</v>
      </c>
      <c r="C574" s="2">
        <f t="shared" si="48"/>
        <v>0.96332326983138028</v>
      </c>
      <c r="D574" s="2">
        <f t="shared" si="50"/>
        <v>0.94461712143003207</v>
      </c>
      <c r="E574" s="2">
        <f t="shared" si="49"/>
        <v>1.870614840134821E-2</v>
      </c>
      <c r="F574" s="2">
        <f t="shared" si="53"/>
        <v>2.6103617526951027E-2</v>
      </c>
      <c r="G574" s="2">
        <f t="shared" si="51"/>
        <v>-7.3974691256028166E-3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0.88</v>
      </c>
      <c r="C575" s="2">
        <f t="shared" si="48"/>
        <v>0.96281199754962943</v>
      </c>
      <c r="D575" s="2">
        <f t="shared" si="50"/>
        <v>0.93983066799077042</v>
      </c>
      <c r="E575" s="2">
        <f t="shared" si="49"/>
        <v>2.2981329558859009E-2</v>
      </c>
      <c r="F575" s="2">
        <f t="shared" si="53"/>
        <v>2.5479159933332624E-2</v>
      </c>
      <c r="G575" s="2">
        <f t="shared" si="51"/>
        <v>-2.4978303744736148E-3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0.88</v>
      </c>
      <c r="C576" s="2">
        <f t="shared" si="48"/>
        <v>0.96237938254199407</v>
      </c>
      <c r="D576" s="2">
        <f t="shared" si="50"/>
        <v>0.93539876665812072</v>
      </c>
      <c r="E576" s="2">
        <f t="shared" si="49"/>
        <v>2.6980615883873349E-2</v>
      </c>
      <c r="F576" s="2">
        <f t="shared" si="53"/>
        <v>2.577945112344077E-2</v>
      </c>
      <c r="G576" s="2">
        <f t="shared" si="51"/>
        <v>1.2011647604325791E-3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5">
        <f>TITRES_STAT!D580</f>
        <v>0.88</v>
      </c>
      <c r="C577" s="2">
        <f t="shared" si="48"/>
        <v>0.95893640061245644</v>
      </c>
      <c r="D577" s="2">
        <f t="shared" si="50"/>
        <v>0.93129515431307475</v>
      </c>
      <c r="E577" s="2">
        <f t="shared" si="49"/>
        <v>2.7641246299381694E-2</v>
      </c>
      <c r="F577" s="2">
        <f t="shared" si="53"/>
        <v>2.6151810158628955E-2</v>
      </c>
      <c r="G577" s="2">
        <f t="shared" si="51"/>
        <v>1.4894361407527396E-3</v>
      </c>
      <c r="H577" s="2" t="str">
        <f t="shared" si="52"/>
        <v>Sell</v>
      </c>
    </row>
    <row r="578" spans="1:8" ht="13.5" x14ac:dyDescent="0.25">
      <c r="A578" s="3">
        <f>TITRES_STAT!B581</f>
        <v>43144</v>
      </c>
      <c r="B578" s="5">
        <f>TITRES_STAT!D581</f>
        <v>0.88</v>
      </c>
      <c r="C578" s="2">
        <f t="shared" si="48"/>
        <v>0.95294618513361695</v>
      </c>
      <c r="D578" s="2">
        <f t="shared" si="50"/>
        <v>0.92749551325284707</v>
      </c>
      <c r="E578" s="2">
        <f t="shared" si="49"/>
        <v>2.5450671880769882E-2</v>
      </c>
      <c r="F578" s="2">
        <f t="shared" si="53"/>
        <v>2.6011582503057139E-2</v>
      </c>
      <c r="G578" s="2">
        <f t="shared" si="51"/>
        <v>-5.6091062228725772E-4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0.88</v>
      </c>
      <c r="C579" s="2">
        <f t="shared" si="48"/>
        <v>0.94172369511306053</v>
      </c>
      <c r="D579" s="2">
        <f t="shared" si="50"/>
        <v>0.92397732708596947</v>
      </c>
      <c r="E579" s="2">
        <f t="shared" si="49"/>
        <v>1.7746368027091064E-2</v>
      </c>
      <c r="F579" s="2">
        <f t="shared" si="53"/>
        <v>2.4358539607863928E-2</v>
      </c>
      <c r="G579" s="2">
        <f t="shared" si="51"/>
        <v>-6.6121715807728638E-3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0.88</v>
      </c>
      <c r="C580" s="2">
        <f t="shared" si="48"/>
        <v>0.93222774201874348</v>
      </c>
      <c r="D580" s="2">
        <f t="shared" si="50"/>
        <v>0.9207197473018236</v>
      </c>
      <c r="E580" s="2">
        <f t="shared" si="49"/>
        <v>1.1507994716919878E-2</v>
      </c>
      <c r="F580" s="2">
        <f t="shared" si="53"/>
        <v>2.1788430629675122E-2</v>
      </c>
      <c r="G580" s="2">
        <f t="shared" si="51"/>
        <v>-1.0280435912755244E-2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0.88</v>
      </c>
      <c r="C581" s="2">
        <f t="shared" si="48"/>
        <v>0.92419270478509064</v>
      </c>
      <c r="D581" s="2">
        <f t="shared" si="50"/>
        <v>0.91770346972391081</v>
      </c>
      <c r="E581" s="2">
        <f t="shared" si="49"/>
        <v>6.4892350611798211E-3</v>
      </c>
      <c r="F581" s="2">
        <f t="shared" si="53"/>
        <v>1.8728591515976063E-2</v>
      </c>
      <c r="G581" s="2">
        <f t="shared" si="51"/>
        <v>-1.2239356454796242E-2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0.88</v>
      </c>
      <c r="C582" s="2">
        <f t="shared" si="48"/>
        <v>0.91739382712584594</v>
      </c>
      <c r="D582" s="2">
        <f t="shared" si="50"/>
        <v>0.91491062011473234</v>
      </c>
      <c r="E582" s="2">
        <f t="shared" si="49"/>
        <v>2.4832070111135973E-3</v>
      </c>
      <c r="F582" s="2">
        <f t="shared" si="53"/>
        <v>1.547951461500357E-2</v>
      </c>
      <c r="G582" s="2">
        <f t="shared" si="51"/>
        <v>-1.2996307603889973E-2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5">
        <f>TITRES_STAT!D586</f>
        <v>0.88</v>
      </c>
      <c r="C583" s="2">
        <f t="shared" si="48"/>
        <v>0.91164093064494645</v>
      </c>
      <c r="D583" s="2">
        <f t="shared" si="50"/>
        <v>0.91232464825438186</v>
      </c>
      <c r="E583" s="2">
        <f t="shared" si="49"/>
        <v>-6.8371760943541915E-4</v>
      </c>
      <c r="F583" s="2">
        <f t="shared" si="53"/>
        <v>1.2246868170115773E-2</v>
      </c>
      <c r="G583" s="2">
        <f t="shared" si="51"/>
        <v>-1.2930585779551192E-2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5">
        <f>TITRES_STAT!D587</f>
        <v>0.88</v>
      </c>
      <c r="C584" s="2">
        <f t="shared" si="48"/>
        <v>0.9067730951611086</v>
      </c>
      <c r="D584" s="2">
        <f t="shared" si="50"/>
        <v>0.90993022986516836</v>
      </c>
      <c r="E584" s="2">
        <f t="shared" si="49"/>
        <v>-3.1571347040597608E-3</v>
      </c>
      <c r="F584" s="2">
        <f t="shared" si="53"/>
        <v>9.1660675952806667E-3</v>
      </c>
      <c r="G584" s="2">
        <f t="shared" si="51"/>
        <v>-1.2323202299340428E-2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5">
        <f>TITRES_STAT!D588</f>
        <v>0.88</v>
      </c>
      <c r="C585" s="2">
        <f t="shared" si="48"/>
        <v>0.902654157444015</v>
      </c>
      <c r="D585" s="2">
        <f t="shared" si="50"/>
        <v>0.90771317580108191</v>
      </c>
      <c r="E585" s="2">
        <f t="shared" si="49"/>
        <v>-5.0590183570669023E-3</v>
      </c>
      <c r="F585" s="2">
        <f t="shared" si="53"/>
        <v>6.3210504048111533E-3</v>
      </c>
      <c r="G585" s="2">
        <f t="shared" si="51"/>
        <v>-1.1380068761878056E-2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5">
        <f>TITRES_STAT!D589</f>
        <v>0.88</v>
      </c>
      <c r="C586" s="2">
        <f t="shared" si="48"/>
        <v>0.89916890245262815</v>
      </c>
      <c r="D586" s="2">
        <f t="shared" si="50"/>
        <v>0.90566034796396466</v>
      </c>
      <c r="E586" s="2">
        <f t="shared" si="49"/>
        <v>-6.4914455113365133E-3</v>
      </c>
      <c r="F586" s="2">
        <f t="shared" si="53"/>
        <v>3.7585512215816208E-3</v>
      </c>
      <c r="G586" s="2">
        <f t="shared" si="51"/>
        <v>-1.0249996732918133E-2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5">
        <f>TITRES_STAT!D590</f>
        <v>0.88</v>
      </c>
      <c r="C587" s="2">
        <f t="shared" si="48"/>
        <v>0.89621984053683912</v>
      </c>
      <c r="D587" s="2">
        <f t="shared" si="50"/>
        <v>0.90375958144811541</v>
      </c>
      <c r="E587" s="2">
        <f t="shared" si="49"/>
        <v>-7.5397409112762936E-3</v>
      </c>
      <c r="F587" s="2">
        <f t="shared" si="53"/>
        <v>1.4988927950100378E-3</v>
      </c>
      <c r="G587" s="2">
        <f t="shared" si="51"/>
        <v>-9.0386337062863323E-3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5">
        <f>TITRES_STAT!D591</f>
        <v>0.88</v>
      </c>
      <c r="C588" s="2">
        <f t="shared" si="48"/>
        <v>0.89372448045424857</v>
      </c>
      <c r="D588" s="2">
        <f t="shared" si="50"/>
        <v>0.9019996124519587</v>
      </c>
      <c r="E588" s="2">
        <f t="shared" si="49"/>
        <v>-8.2751319977101279E-3</v>
      </c>
      <c r="F588" s="2">
        <f t="shared" si="53"/>
        <v>-4.5591216353399553E-4</v>
      </c>
      <c r="G588" s="2">
        <f t="shared" si="51"/>
        <v>-7.8192198341761332E-3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5">
        <f>TITRES_STAT!D592</f>
        <v>0.88</v>
      </c>
      <c r="C589" s="2">
        <f t="shared" si="48"/>
        <v>0.89161302192282577</v>
      </c>
      <c r="D589" s="2">
        <f t="shared" si="50"/>
        <v>0.9003700115295914</v>
      </c>
      <c r="E589" s="2">
        <f t="shared" si="49"/>
        <v>-8.7569896067656305E-3</v>
      </c>
      <c r="F589" s="2">
        <f t="shared" si="53"/>
        <v>-2.1161276521803225E-3</v>
      </c>
      <c r="G589" s="2">
        <f t="shared" si="51"/>
        <v>-6.640861954585308E-3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0.88</v>
      </c>
      <c r="C590" s="2">
        <f t="shared" si="48"/>
        <v>0.88982640316546791</v>
      </c>
      <c r="D590" s="2">
        <f t="shared" si="50"/>
        <v>0.89886112178665867</v>
      </c>
      <c r="E590" s="2">
        <f t="shared" si="49"/>
        <v>-9.0347186211907626E-3</v>
      </c>
      <c r="F590" s="2">
        <f t="shared" si="53"/>
        <v>-3.4998458459824106E-3</v>
      </c>
      <c r="G590" s="2">
        <f t="shared" si="51"/>
        <v>-5.5348727752083521E-3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0.88</v>
      </c>
      <c r="C591" s="2">
        <f t="shared" ref="C591:C654" si="54">$C$4*B581+C590*(1-$C$4)</f>
        <v>0.88831464883231903</v>
      </c>
      <c r="D591" s="2">
        <f t="shared" si="50"/>
        <v>0.89746400165431361</v>
      </c>
      <c r="E591" s="2">
        <f t="shared" si="49"/>
        <v>-9.149352821994583E-3</v>
      </c>
      <c r="F591" s="2">
        <f t="shared" si="53"/>
        <v>-4.6297472411848456E-3</v>
      </c>
      <c r="G591" s="2">
        <f t="shared" si="51"/>
        <v>-4.5196055808097374E-3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0.88</v>
      </c>
      <c r="C592" s="2">
        <f t="shared" si="54"/>
        <v>0.88703547208888534</v>
      </c>
      <c r="D592" s="2">
        <f t="shared" si="50"/>
        <v>0.89617037190214233</v>
      </c>
      <c r="E592" s="2">
        <f t="shared" si="49"/>
        <v>-9.1348998132569914E-3</v>
      </c>
      <c r="F592" s="2">
        <f t="shared" si="53"/>
        <v>-5.5307777555992747E-3</v>
      </c>
      <c r="G592" s="2">
        <f t="shared" si="51"/>
        <v>-3.6041220576577167E-3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0.88</v>
      </c>
      <c r="C593" s="2">
        <f t="shared" si="54"/>
        <v>0.88595309176751824</v>
      </c>
      <c r="D593" s="2">
        <f t="shared" si="50"/>
        <v>0.89497256657605773</v>
      </c>
      <c r="E593" s="2">
        <f t="shared" si="49"/>
        <v>-9.0194748085394849E-3</v>
      </c>
      <c r="F593" s="2">
        <f t="shared" si="53"/>
        <v>-6.2285171661873168E-3</v>
      </c>
      <c r="G593" s="2">
        <f t="shared" si="51"/>
        <v>-2.7909576423521681E-3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0.88</v>
      </c>
      <c r="C594" s="2">
        <f t="shared" si="54"/>
        <v>0.88503723149559232</v>
      </c>
      <c r="D594" s="2">
        <f t="shared" si="50"/>
        <v>0.89386348757042389</v>
      </c>
      <c r="E594" s="2">
        <f t="shared" si="49"/>
        <v>-8.8262560748315622E-3</v>
      </c>
      <c r="F594" s="2">
        <f t="shared" si="53"/>
        <v>-6.7480649479161664E-3</v>
      </c>
      <c r="G594" s="2">
        <f t="shared" si="51"/>
        <v>-2.0781911269153958E-3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0.88</v>
      </c>
      <c r="C595" s="2">
        <f t="shared" si="54"/>
        <v>0.88426227280396263</v>
      </c>
      <c r="D595" s="2">
        <f t="shared" si="50"/>
        <v>0.89283656256520727</v>
      </c>
      <c r="E595" s="2">
        <f t="shared" si="49"/>
        <v>-8.5742897612446356E-3</v>
      </c>
      <c r="F595" s="2">
        <f t="shared" si="53"/>
        <v>-7.1133099105818607E-3</v>
      </c>
      <c r="G595" s="2">
        <f t="shared" si="51"/>
        <v>-1.4609798506627749E-3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0.91</v>
      </c>
      <c r="C596" s="2">
        <f t="shared" si="54"/>
        <v>0.88360653852643001</v>
      </c>
      <c r="D596" s="2">
        <f t="shared" si="50"/>
        <v>0.89410792830111785</v>
      </c>
      <c r="E596" s="2">
        <f t="shared" si="49"/>
        <v>-1.0501389774687842E-2</v>
      </c>
      <c r="F596" s="2">
        <f t="shared" si="53"/>
        <v>-7.7909258834030571E-3</v>
      </c>
      <c r="G596" s="2">
        <f t="shared" si="51"/>
        <v>-2.7104638912847845E-3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0.95</v>
      </c>
      <c r="C597" s="2">
        <f t="shared" si="54"/>
        <v>0.88305168644544074</v>
      </c>
      <c r="D597" s="2">
        <f t="shared" si="50"/>
        <v>0.89824808176029425</v>
      </c>
      <c r="E597" s="2">
        <f t="shared" si="49"/>
        <v>-1.5196395314853506E-2</v>
      </c>
      <c r="F597" s="2">
        <f t="shared" si="53"/>
        <v>-9.2720197696931472E-3</v>
      </c>
      <c r="G597" s="2">
        <f t="shared" si="51"/>
        <v>-5.9243755451603586E-3</v>
      </c>
      <c r="H597" s="2" t="str">
        <f t="shared" si="52"/>
        <v>Hold</v>
      </c>
    </row>
    <row r="598" spans="1:8" ht="13.5" x14ac:dyDescent="0.25">
      <c r="A598" s="3">
        <f>TITRES_STAT!B601</f>
        <v>43172</v>
      </c>
      <c r="B598" s="5">
        <f>TITRES_STAT!D601</f>
        <v>0.99</v>
      </c>
      <c r="C598" s="2">
        <f t="shared" si="54"/>
        <v>0.88258219622306533</v>
      </c>
      <c r="D598" s="2">
        <f t="shared" si="50"/>
        <v>0.90504452014842063</v>
      </c>
      <c r="E598" s="2">
        <f t="shared" si="49"/>
        <v>-2.2462323925355299E-2</v>
      </c>
      <c r="F598" s="2">
        <f t="shared" si="53"/>
        <v>-1.1910080600825578E-2</v>
      </c>
      <c r="G598" s="2">
        <f t="shared" si="51"/>
        <v>-1.055224332452972E-2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5">
        <f>TITRES_STAT!D602</f>
        <v>1.03</v>
      </c>
      <c r="C599" s="2">
        <f t="shared" si="54"/>
        <v>0.88218493526567054</v>
      </c>
      <c r="D599" s="2">
        <f t="shared" si="50"/>
        <v>0.91430048161890798</v>
      </c>
      <c r="E599" s="2">
        <f t="shared" si="49"/>
        <v>-3.2115546353237434E-2</v>
      </c>
      <c r="F599" s="2">
        <f t="shared" si="53"/>
        <v>-1.5951173751307952E-2</v>
      </c>
      <c r="G599" s="2">
        <f t="shared" si="51"/>
        <v>-1.6164372601929482E-2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5">
        <f>TITRES_STAT!D603</f>
        <v>1.07</v>
      </c>
      <c r="C600" s="2">
        <f t="shared" si="54"/>
        <v>0.88184879137864436</v>
      </c>
      <c r="D600" s="2">
        <f t="shared" si="50"/>
        <v>0.92583377927676669</v>
      </c>
      <c r="E600" s="2">
        <f t="shared" si="49"/>
        <v>-4.398498789812233E-2</v>
      </c>
      <c r="F600" s="2">
        <f t="shared" si="53"/>
        <v>-2.1557936580670831E-2</v>
      </c>
      <c r="G600" s="2">
        <f t="shared" si="51"/>
        <v>-2.2427051317451499E-2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5">
        <f>TITRES_STAT!D604</f>
        <v>1.1100000000000001</v>
      </c>
      <c r="C601" s="2">
        <f t="shared" si="54"/>
        <v>0.88156436193577603</v>
      </c>
      <c r="D601" s="2">
        <f t="shared" si="50"/>
        <v>0.93947572155256176</v>
      </c>
      <c r="E601" s="2">
        <f t="shared" si="49"/>
        <v>-5.7911359616785729E-2</v>
      </c>
      <c r="F601" s="2">
        <f t="shared" si="53"/>
        <v>-2.882862118789381E-2</v>
      </c>
      <c r="G601" s="2">
        <f t="shared" si="51"/>
        <v>-2.9082738428891919E-2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5">
        <f>TITRES_STAT!D605</f>
        <v>1.1499999999999999</v>
      </c>
      <c r="C602" s="2">
        <f t="shared" si="54"/>
        <v>0.88132369086873363</v>
      </c>
      <c r="D602" s="2">
        <f t="shared" si="50"/>
        <v>0.95507011254866825</v>
      </c>
      <c r="E602" s="2">
        <f t="shared" si="49"/>
        <v>-7.3746421679934615E-2</v>
      </c>
      <c r="F602" s="2">
        <f t="shared" si="53"/>
        <v>-3.7812181286301969E-2</v>
      </c>
      <c r="G602" s="2">
        <f t="shared" si="51"/>
        <v>-3.5934240393632647E-2</v>
      </c>
      <c r="H602" s="2" t="str">
        <f t="shared" si="52"/>
        <v>Hold</v>
      </c>
    </row>
    <row r="603" spans="1:8" ht="13.5" x14ac:dyDescent="0.25">
      <c r="A603" s="3">
        <f>TITRES_STAT!B606</f>
        <v>43180</v>
      </c>
      <c r="B603" s="5">
        <f>TITRES_STAT!D606</f>
        <v>1.2</v>
      </c>
      <c r="C603" s="2">
        <f t="shared" si="54"/>
        <v>0.88112004611969774</v>
      </c>
      <c r="D603" s="2">
        <f t="shared" si="50"/>
        <v>0.9732130671746928</v>
      </c>
      <c r="E603" s="2">
        <f t="shared" si="49"/>
        <v>-9.2093021054995061E-2</v>
      </c>
      <c r="F603" s="2">
        <f t="shared" si="53"/>
        <v>-4.8668349240040584E-2</v>
      </c>
      <c r="G603" s="2">
        <f t="shared" si="51"/>
        <v>-4.3424671814954477E-2</v>
      </c>
      <c r="H603" s="2" t="str">
        <f t="shared" si="52"/>
        <v>Hold</v>
      </c>
    </row>
    <row r="604" spans="1:8" ht="13.5" x14ac:dyDescent="0.25">
      <c r="A604" s="3">
        <f>TITRES_STAT!B607</f>
        <v>43181</v>
      </c>
      <c r="B604" s="5">
        <f>TITRES_STAT!D607</f>
        <v>1.21</v>
      </c>
      <c r="C604" s="2">
        <f t="shared" si="54"/>
        <v>0.88094773133205195</v>
      </c>
      <c r="D604" s="2">
        <f t="shared" si="50"/>
        <v>0.99075283997656738</v>
      </c>
      <c r="E604" s="2">
        <f t="shared" ref="E604:E667" si="55">C604-D604</f>
        <v>-0.10980510864451543</v>
      </c>
      <c r="F604" s="2">
        <f t="shared" si="53"/>
        <v>-6.0895701120935557E-2</v>
      </c>
      <c r="G604" s="2">
        <f t="shared" si="51"/>
        <v>-4.8909407523579869E-2</v>
      </c>
      <c r="H604" s="2" t="str">
        <f t="shared" si="52"/>
        <v>Hold</v>
      </c>
    </row>
    <row r="605" spans="1:8" ht="13.5" x14ac:dyDescent="0.25">
      <c r="A605" s="3">
        <f>TITRES_STAT!B608</f>
        <v>43182</v>
      </c>
      <c r="B605" s="5">
        <f>TITRES_STAT!D608</f>
        <v>1.21</v>
      </c>
      <c r="C605" s="2">
        <f t="shared" si="54"/>
        <v>0.88080192651173617</v>
      </c>
      <c r="D605" s="2">
        <f t="shared" ref="D605:D668" si="56">$D$4*B605+(1-$D$4)*D604</f>
        <v>1.0069933703486735</v>
      </c>
      <c r="E605" s="2">
        <f t="shared" si="55"/>
        <v>-0.12619144383693737</v>
      </c>
      <c r="F605" s="2">
        <f t="shared" si="53"/>
        <v>-7.3954849664135916E-2</v>
      </c>
      <c r="G605" s="2">
        <f t="shared" si="51"/>
        <v>-5.2236594172801451E-2</v>
      </c>
      <c r="H605" s="2" t="str">
        <f t="shared" si="52"/>
        <v>Hold</v>
      </c>
    </row>
    <row r="606" spans="1:8" ht="13.5" x14ac:dyDescent="0.25">
      <c r="A606" s="3">
        <f>TITRES_STAT!B609</f>
        <v>43185</v>
      </c>
      <c r="B606" s="5">
        <f>TITRES_STAT!D609</f>
        <v>1.21</v>
      </c>
      <c r="C606" s="2">
        <f t="shared" si="54"/>
        <v>0.88529393781762289</v>
      </c>
      <c r="D606" s="2">
        <f t="shared" si="56"/>
        <v>1.022030898470994</v>
      </c>
      <c r="E606" s="2">
        <f t="shared" si="55"/>
        <v>-0.13673696065337115</v>
      </c>
      <c r="F606" s="2">
        <f t="shared" si="53"/>
        <v>-8.6511271861982972E-2</v>
      </c>
      <c r="G606" s="2">
        <f t="shared" si="51"/>
        <v>-5.0225688791388182E-2</v>
      </c>
      <c r="H606" s="2" t="str">
        <f t="shared" si="52"/>
        <v>Hold</v>
      </c>
    </row>
    <row r="607" spans="1:8" ht="13.5" x14ac:dyDescent="0.25">
      <c r="A607" s="3">
        <f>TITRES_STAT!B610</f>
        <v>43186</v>
      </c>
      <c r="B607" s="5">
        <f>TITRES_STAT!D610</f>
        <v>1.21</v>
      </c>
      <c r="C607" s="2">
        <f t="shared" si="54"/>
        <v>0.89524871661491168</v>
      </c>
      <c r="D607" s="2">
        <f t="shared" si="56"/>
        <v>1.0359545356212909</v>
      </c>
      <c r="E607" s="2">
        <f t="shared" si="55"/>
        <v>-0.14070581900637924</v>
      </c>
      <c r="F607" s="2">
        <f t="shared" si="53"/>
        <v>-9.7350181290862231E-2</v>
      </c>
      <c r="G607" s="2">
        <f t="shared" si="51"/>
        <v>-4.3355637715517009E-2</v>
      </c>
      <c r="H607" s="2" t="str">
        <f t="shared" si="52"/>
        <v>Hold</v>
      </c>
    </row>
    <row r="608" spans="1:8" ht="13.5" x14ac:dyDescent="0.25">
      <c r="A608" s="3">
        <f>TITRES_STAT!B611</f>
        <v>43187</v>
      </c>
      <c r="B608" s="5">
        <f>TITRES_STAT!D611</f>
        <v>1.21</v>
      </c>
      <c r="C608" s="2">
        <f t="shared" si="54"/>
        <v>0.90982583713569443</v>
      </c>
      <c r="D608" s="2">
        <f t="shared" si="56"/>
        <v>1.048846792241936</v>
      </c>
      <c r="E608" s="2">
        <f t="shared" si="55"/>
        <v>-0.13902095510624157</v>
      </c>
      <c r="F608" s="2">
        <f t="shared" si="53"/>
        <v>-0.10568433605393811</v>
      </c>
      <c r="G608" s="2">
        <f t="shared" si="51"/>
        <v>-3.3336619052303465E-2</v>
      </c>
      <c r="H608" s="2" t="str">
        <f t="shared" si="52"/>
        <v>Hold</v>
      </c>
    </row>
    <row r="609" spans="1:8" ht="13.5" x14ac:dyDescent="0.25">
      <c r="A609" s="3">
        <f>TITRES_STAT!B612</f>
        <v>43188</v>
      </c>
      <c r="B609" s="5">
        <f>TITRES_STAT!D612</f>
        <v>1.21</v>
      </c>
      <c r="C609" s="2">
        <f t="shared" si="54"/>
        <v>0.92831416988404913</v>
      </c>
      <c r="D609" s="2">
        <f t="shared" si="56"/>
        <v>1.0607840668906816</v>
      </c>
      <c r="E609" s="2">
        <f t="shared" si="55"/>
        <v>-0.13246989700663248</v>
      </c>
      <c r="F609" s="2">
        <f t="shared" si="53"/>
        <v>-0.111041448244477</v>
      </c>
      <c r="G609" s="2">
        <f t="shared" si="51"/>
        <v>-2.142844876215548E-2</v>
      </c>
      <c r="H609" s="2" t="str">
        <f t="shared" si="52"/>
        <v>Hold</v>
      </c>
    </row>
    <row r="610" spans="1:8" ht="13.5" x14ac:dyDescent="0.25">
      <c r="A610" s="3">
        <f>TITRES_STAT!B613</f>
        <v>43189</v>
      </c>
      <c r="B610" s="5">
        <f>TITRES_STAT!D613</f>
        <v>1.21</v>
      </c>
      <c r="C610" s="2">
        <f t="shared" si="54"/>
        <v>0.95011198990188772</v>
      </c>
      <c r="D610" s="2">
        <f t="shared" si="56"/>
        <v>1.0718370989728534</v>
      </c>
      <c r="E610" s="2">
        <f t="shared" si="55"/>
        <v>-0.12172510907096568</v>
      </c>
      <c r="F610" s="2">
        <f t="shared" si="53"/>
        <v>-0.11317818040977475</v>
      </c>
      <c r="G610" s="2">
        <f t="shared" si="51"/>
        <v>-8.5469286611909306E-3</v>
      </c>
      <c r="H610" s="2" t="str">
        <f t="shared" si="52"/>
        <v>Hold</v>
      </c>
    </row>
    <row r="611" spans="1:8" ht="13.5" x14ac:dyDescent="0.25">
      <c r="A611" s="3">
        <f>TITRES_STAT!B614</f>
        <v>43192</v>
      </c>
      <c r="B611" s="5">
        <f>TITRES_STAT!D614</f>
        <v>1.2</v>
      </c>
      <c r="C611" s="2">
        <f t="shared" si="54"/>
        <v>0.97471014530159727</v>
      </c>
      <c r="D611" s="2">
        <f t="shared" si="56"/>
        <v>1.0813306471970865</v>
      </c>
      <c r="E611" s="2">
        <f t="shared" si="55"/>
        <v>-0.10662050189548922</v>
      </c>
      <c r="F611" s="2">
        <f t="shared" si="53"/>
        <v>-0.11186664470691765</v>
      </c>
      <c r="G611" s="2">
        <f t="shared" si="51"/>
        <v>5.2461428114284336E-3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1.2</v>
      </c>
      <c r="C612" s="2">
        <f t="shared" si="54"/>
        <v>1.0016778152551977</v>
      </c>
      <c r="D612" s="2">
        <f t="shared" si="56"/>
        <v>1.0901209696269318</v>
      </c>
      <c r="E612" s="2">
        <f t="shared" si="55"/>
        <v>-8.8443154371734112E-2</v>
      </c>
      <c r="F612" s="2">
        <f t="shared" si="53"/>
        <v>-0.10718194663988095</v>
      </c>
      <c r="G612" s="2">
        <f t="shared" ref="G612:G675" si="57">E612-F612</f>
        <v>1.8738792268146842E-2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43194</v>
      </c>
      <c r="B613" s="5">
        <f>TITRES_STAT!D616</f>
        <v>1.2</v>
      </c>
      <c r="C613" s="2">
        <f t="shared" si="54"/>
        <v>1.0321889206005519</v>
      </c>
      <c r="D613" s="2">
        <f t="shared" si="56"/>
        <v>1.0982601570619739</v>
      </c>
      <c r="E613" s="2">
        <f t="shared" si="55"/>
        <v>-6.6071236461421989E-2</v>
      </c>
      <c r="F613" s="2">
        <f t="shared" ref="F613:F676" si="59">(E613*(2/(10)))+((1-(2/10))*F612)</f>
        <v>-9.8959804604189169E-2</v>
      </c>
      <c r="G613" s="2">
        <f t="shared" si="57"/>
        <v>3.288856814276718E-2</v>
      </c>
      <c r="H613" s="2" t="str">
        <f t="shared" si="58"/>
        <v>Sell</v>
      </c>
    </row>
    <row r="614" spans="1:8" ht="13.5" x14ac:dyDescent="0.25">
      <c r="A614" s="3">
        <f>TITRES_STAT!B617</f>
        <v>43195</v>
      </c>
      <c r="B614" s="5">
        <f>TITRES_STAT!D617</f>
        <v>1.2</v>
      </c>
      <c r="C614" s="2">
        <f t="shared" si="54"/>
        <v>1.05954447127739</v>
      </c>
      <c r="D614" s="2">
        <f t="shared" si="56"/>
        <v>1.1057964417240498</v>
      </c>
      <c r="E614" s="2">
        <f t="shared" si="55"/>
        <v>-4.625197044665974E-2</v>
      </c>
      <c r="F614" s="2">
        <f t="shared" si="59"/>
        <v>-8.8418237772683289E-2</v>
      </c>
      <c r="G614" s="2">
        <f t="shared" si="57"/>
        <v>4.2166267326023549E-2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1.2</v>
      </c>
      <c r="C615" s="2">
        <f t="shared" si="54"/>
        <v>1.0826914756962531</v>
      </c>
      <c r="D615" s="2">
        <f t="shared" si="56"/>
        <v>1.1127744830778239</v>
      </c>
      <c r="E615" s="2">
        <f t="shared" si="55"/>
        <v>-3.008300738157077E-2</v>
      </c>
      <c r="F615" s="2">
        <f t="shared" si="59"/>
        <v>-7.6751191694460791E-2</v>
      </c>
      <c r="G615" s="2">
        <f t="shared" si="57"/>
        <v>4.6668184312890021E-2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1.2</v>
      </c>
      <c r="C616" s="2">
        <f t="shared" si="54"/>
        <v>1.1022774025122142</v>
      </c>
      <c r="D616" s="2">
        <f t="shared" si="56"/>
        <v>1.1192356324794666</v>
      </c>
      <c r="E616" s="2">
        <f t="shared" si="55"/>
        <v>-1.6958229967252381E-2</v>
      </c>
      <c r="F616" s="2">
        <f t="shared" si="59"/>
        <v>-6.4792599349019112E-2</v>
      </c>
      <c r="G616" s="2">
        <f t="shared" si="57"/>
        <v>4.7834369381766731E-2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1.2</v>
      </c>
      <c r="C617" s="2">
        <f t="shared" si="54"/>
        <v>1.1188501098180275</v>
      </c>
      <c r="D617" s="2">
        <f t="shared" si="56"/>
        <v>1.1252181782217283</v>
      </c>
      <c r="E617" s="2">
        <f t="shared" si="55"/>
        <v>-6.368068403700855E-3</v>
      </c>
      <c r="F617" s="2">
        <f t="shared" si="59"/>
        <v>-5.3107693159955463E-2</v>
      </c>
      <c r="G617" s="2">
        <f t="shared" si="57"/>
        <v>4.6739624756254608E-2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1.2</v>
      </c>
      <c r="C618" s="2">
        <f t="shared" si="54"/>
        <v>1.1328731698460233</v>
      </c>
      <c r="D618" s="2">
        <f t="shared" si="56"/>
        <v>1.1307575724275261</v>
      </c>
      <c r="E618" s="2">
        <f t="shared" si="55"/>
        <v>2.115597418497206E-3</v>
      </c>
      <c r="F618" s="2">
        <f t="shared" si="59"/>
        <v>-4.2063035044264931E-2</v>
      </c>
      <c r="G618" s="2">
        <f t="shared" si="57"/>
        <v>4.4178632462762137E-2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1.21</v>
      </c>
      <c r="C619" s="2">
        <f t="shared" si="54"/>
        <v>1.1447388360235582</v>
      </c>
      <c r="D619" s="2">
        <f t="shared" si="56"/>
        <v>1.1366273818773391</v>
      </c>
      <c r="E619" s="2">
        <f t="shared" si="55"/>
        <v>8.1114541462190548E-3</v>
      </c>
      <c r="F619" s="2">
        <f t="shared" si="59"/>
        <v>-3.2028137206168136E-2</v>
      </c>
      <c r="G619" s="2">
        <f t="shared" si="57"/>
        <v>4.0139591352387191E-2</v>
      </c>
      <c r="H619" s="2" t="str">
        <f t="shared" si="58"/>
        <v>Sell</v>
      </c>
    </row>
    <row r="620" spans="1:8" ht="13.5" x14ac:dyDescent="0.25">
      <c r="A620" s="3">
        <f>TITRES_STAT!B623</f>
        <v>43206</v>
      </c>
      <c r="B620" s="5">
        <f>TITRES_STAT!D623</f>
        <v>1.21</v>
      </c>
      <c r="C620" s="2">
        <f t="shared" si="54"/>
        <v>1.1547790150968569</v>
      </c>
      <c r="D620" s="2">
        <f t="shared" si="56"/>
        <v>1.1420623906271661</v>
      </c>
      <c r="E620" s="2">
        <f t="shared" si="55"/>
        <v>1.2716624469690796E-2</v>
      </c>
      <c r="F620" s="2">
        <f t="shared" si="59"/>
        <v>-2.3079184870996351E-2</v>
      </c>
      <c r="G620" s="2">
        <f t="shared" si="57"/>
        <v>3.5795809340687143E-2</v>
      </c>
      <c r="H620" s="2" t="str">
        <f t="shared" si="58"/>
        <v>Sell</v>
      </c>
    </row>
    <row r="621" spans="1:8" ht="13.5" x14ac:dyDescent="0.25">
      <c r="A621" s="3">
        <f>TITRES_STAT!B624</f>
        <v>43207</v>
      </c>
      <c r="B621" s="5">
        <f>TITRES_STAT!D624</f>
        <v>1.21</v>
      </c>
      <c r="C621" s="2">
        <f t="shared" si="54"/>
        <v>1.1617360896973405</v>
      </c>
      <c r="D621" s="2">
        <f t="shared" si="56"/>
        <v>1.1470948061362649</v>
      </c>
      <c r="E621" s="2">
        <f t="shared" si="55"/>
        <v>1.4641283561075635E-2</v>
      </c>
      <c r="F621" s="2">
        <f t="shared" si="59"/>
        <v>-1.5535091184581955E-2</v>
      </c>
      <c r="G621" s="2">
        <f t="shared" si="57"/>
        <v>3.017637474565759E-2</v>
      </c>
      <c r="H621" s="2" t="str">
        <f t="shared" si="58"/>
        <v>Sell</v>
      </c>
    </row>
    <row r="622" spans="1:8" ht="13.5" x14ac:dyDescent="0.25">
      <c r="A622" s="3">
        <f>TITRES_STAT!B625</f>
        <v>43208</v>
      </c>
      <c r="B622" s="5">
        <f>TITRES_STAT!D625</f>
        <v>1.21</v>
      </c>
      <c r="C622" s="2">
        <f t="shared" si="54"/>
        <v>1.1676228451285189</v>
      </c>
      <c r="D622" s="2">
        <f t="shared" si="56"/>
        <v>1.1517544501261714</v>
      </c>
      <c r="E622" s="2">
        <f t="shared" si="55"/>
        <v>1.5868395002347491E-2</v>
      </c>
      <c r="F622" s="2">
        <f t="shared" si="59"/>
        <v>-9.254393947196066E-3</v>
      </c>
      <c r="G622" s="2">
        <f t="shared" si="57"/>
        <v>2.5122788949543555E-2</v>
      </c>
      <c r="H622" s="2" t="str">
        <f t="shared" si="58"/>
        <v>Sell</v>
      </c>
    </row>
    <row r="623" spans="1:8" ht="13.5" x14ac:dyDescent="0.25">
      <c r="A623" s="3">
        <f>TITRES_STAT!B626</f>
        <v>43209</v>
      </c>
      <c r="B623" s="5">
        <f>TITRES_STAT!D626</f>
        <v>1.24</v>
      </c>
      <c r="C623" s="2">
        <f t="shared" si="54"/>
        <v>1.1726039458779776</v>
      </c>
      <c r="D623" s="2">
        <f t="shared" si="56"/>
        <v>1.1582911575242327</v>
      </c>
      <c r="E623" s="2">
        <f t="shared" si="55"/>
        <v>1.4312788353744832E-2</v>
      </c>
      <c r="F623" s="2">
        <f t="shared" si="59"/>
        <v>-4.5409574870078863E-3</v>
      </c>
      <c r="G623" s="2">
        <f t="shared" si="57"/>
        <v>1.8853745840752719E-2</v>
      </c>
      <c r="H623" s="2" t="str">
        <f t="shared" si="58"/>
        <v>Sell</v>
      </c>
    </row>
    <row r="624" spans="1:8" ht="13.5" x14ac:dyDescent="0.25">
      <c r="A624" s="3">
        <f>TITRES_STAT!B627</f>
        <v>43210</v>
      </c>
      <c r="B624" s="5">
        <f>TITRES_STAT!D627</f>
        <v>1.24</v>
      </c>
      <c r="C624" s="2">
        <f t="shared" si="54"/>
        <v>1.1768187234352117</v>
      </c>
      <c r="D624" s="2">
        <f t="shared" si="56"/>
        <v>1.1643436643742895</v>
      </c>
      <c r="E624" s="2">
        <f t="shared" si="55"/>
        <v>1.2475059060922167E-2</v>
      </c>
      <c r="F624" s="2">
        <f t="shared" si="59"/>
        <v>-1.1377541774218757E-3</v>
      </c>
      <c r="G624" s="2">
        <f t="shared" si="57"/>
        <v>1.3612813238344042E-2</v>
      </c>
      <c r="H624" s="2" t="str">
        <f t="shared" si="58"/>
        <v>Sell</v>
      </c>
    </row>
    <row r="625" spans="1:8" ht="13.5" x14ac:dyDescent="0.25">
      <c r="A625" s="3">
        <f>TITRES_STAT!B628</f>
        <v>43213</v>
      </c>
      <c r="B625" s="5">
        <f>TITRES_STAT!D628</f>
        <v>1.24</v>
      </c>
      <c r="C625" s="2">
        <f t="shared" si="54"/>
        <v>1.1803850736759482</v>
      </c>
      <c r="D625" s="2">
        <f t="shared" si="56"/>
        <v>1.1699478373836014</v>
      </c>
      <c r="E625" s="2">
        <f t="shared" si="55"/>
        <v>1.043723629234683E-2</v>
      </c>
      <c r="F625" s="2">
        <f t="shared" si="59"/>
        <v>1.1772439165318657E-3</v>
      </c>
      <c r="G625" s="2">
        <f t="shared" si="57"/>
        <v>9.2599923758149641E-3</v>
      </c>
      <c r="H625" s="2" t="str">
        <f t="shared" si="58"/>
        <v>Sell</v>
      </c>
    </row>
    <row r="626" spans="1:8" ht="13.5" x14ac:dyDescent="0.25">
      <c r="A626" s="3">
        <f>TITRES_STAT!B629</f>
        <v>43214</v>
      </c>
      <c r="B626" s="5">
        <f>TITRES_STAT!D629</f>
        <v>1.2</v>
      </c>
      <c r="C626" s="2">
        <f t="shared" si="54"/>
        <v>1.1834027546488795</v>
      </c>
      <c r="D626" s="2">
        <f t="shared" si="56"/>
        <v>1.1721739235033346</v>
      </c>
      <c r="E626" s="2">
        <f t="shared" si="55"/>
        <v>1.1228831145544849E-2</v>
      </c>
      <c r="F626" s="2">
        <f t="shared" si="59"/>
        <v>3.1875613623344626E-3</v>
      </c>
      <c r="G626" s="2">
        <f t="shared" si="57"/>
        <v>8.0412697832103856E-3</v>
      </c>
      <c r="H626" s="2" t="str">
        <f t="shared" si="58"/>
        <v>Sell</v>
      </c>
    </row>
    <row r="627" spans="1:8" ht="13.5" x14ac:dyDescent="0.25">
      <c r="A627" s="3">
        <f>TITRES_STAT!B630</f>
        <v>43215</v>
      </c>
      <c r="B627" s="5">
        <f>TITRES_STAT!D630</f>
        <v>1.2</v>
      </c>
      <c r="C627" s="2">
        <f t="shared" si="54"/>
        <v>1.1859561770105902</v>
      </c>
      <c r="D627" s="2">
        <f t="shared" si="56"/>
        <v>1.1742351143549394</v>
      </c>
      <c r="E627" s="2">
        <f t="shared" si="55"/>
        <v>1.172106265565076E-2</v>
      </c>
      <c r="F627" s="2">
        <f t="shared" si="59"/>
        <v>4.8942616209977224E-3</v>
      </c>
      <c r="G627" s="2">
        <f t="shared" si="57"/>
        <v>6.8268010346530378E-3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1.25</v>
      </c>
      <c r="C628" s="2">
        <f t="shared" si="54"/>
        <v>1.1881167651628071</v>
      </c>
      <c r="D628" s="2">
        <f t="shared" si="56"/>
        <v>1.1798473281064255</v>
      </c>
      <c r="E628" s="2">
        <f t="shared" si="55"/>
        <v>8.2694370563816122E-3</v>
      </c>
      <c r="F628" s="2">
        <f t="shared" si="59"/>
        <v>5.5692967080745006E-3</v>
      </c>
      <c r="G628" s="2">
        <f t="shared" si="57"/>
        <v>2.7001403483071116E-3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1.25</v>
      </c>
      <c r="C629" s="2">
        <f t="shared" si="54"/>
        <v>1.1914834166762214</v>
      </c>
      <c r="D629" s="2">
        <f t="shared" si="56"/>
        <v>1.1850438223207642</v>
      </c>
      <c r="E629" s="2">
        <f t="shared" si="55"/>
        <v>6.4395943554571566E-3</v>
      </c>
      <c r="F629" s="2">
        <f t="shared" si="59"/>
        <v>5.7433562375510325E-3</v>
      </c>
      <c r="G629" s="2">
        <f t="shared" si="57"/>
        <v>6.9623811790612417E-4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1.25</v>
      </c>
      <c r="C630" s="2">
        <f t="shared" si="54"/>
        <v>1.1943321218029566</v>
      </c>
      <c r="D630" s="2">
        <f t="shared" si="56"/>
        <v>1.1898553910377445</v>
      </c>
      <c r="E630" s="2">
        <f t="shared" si="55"/>
        <v>4.4767307652120447E-3</v>
      </c>
      <c r="F630" s="2">
        <f t="shared" si="59"/>
        <v>5.4900311430832356E-3</v>
      </c>
      <c r="G630" s="2">
        <f t="shared" si="57"/>
        <v>-1.0133003778711909E-3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5">
        <f>TITRES_STAT!D634</f>
        <v>1.25</v>
      </c>
      <c r="C631" s="2">
        <f t="shared" si="54"/>
        <v>1.1967425646025016</v>
      </c>
      <c r="D631" s="2">
        <f t="shared" si="56"/>
        <v>1.1943105472571709</v>
      </c>
      <c r="E631" s="2">
        <f t="shared" si="55"/>
        <v>2.432017345330717E-3</v>
      </c>
      <c r="F631" s="2">
        <f t="shared" si="59"/>
        <v>4.8784283835327322E-3</v>
      </c>
      <c r="G631" s="2">
        <f t="shared" si="57"/>
        <v>-2.4464110382020152E-3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5">
        <f>TITRES_STAT!D635</f>
        <v>1.28</v>
      </c>
      <c r="C632" s="2">
        <f t="shared" si="54"/>
        <v>1.1987821700482706</v>
      </c>
      <c r="D632" s="2">
        <f t="shared" si="56"/>
        <v>1.2006579141270102</v>
      </c>
      <c r="E632" s="2">
        <f t="shared" si="55"/>
        <v>-1.8757440787395829E-3</v>
      </c>
      <c r="F632" s="2">
        <f t="shared" si="59"/>
        <v>3.5275938910782692E-3</v>
      </c>
      <c r="G632" s="2">
        <f t="shared" si="57"/>
        <v>-5.4033379698178521E-3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5">
        <f>TITRES_STAT!D636</f>
        <v>1.28</v>
      </c>
      <c r="C633" s="2">
        <f t="shared" si="54"/>
        <v>1.2051233746562289</v>
      </c>
      <c r="D633" s="2">
        <f t="shared" si="56"/>
        <v>1.2065351056731577</v>
      </c>
      <c r="E633" s="2">
        <f t="shared" si="55"/>
        <v>-1.4117310169288189E-3</v>
      </c>
      <c r="F633" s="2">
        <f t="shared" si="59"/>
        <v>2.5397289094768517E-3</v>
      </c>
      <c r="G633" s="2">
        <f t="shared" si="57"/>
        <v>-3.9514599264056701E-3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5">
        <f>TITRES_STAT!D637</f>
        <v>1.33</v>
      </c>
      <c r="C634" s="2">
        <f t="shared" si="54"/>
        <v>1.2104890093245013</v>
      </c>
      <c r="D634" s="2">
        <f t="shared" si="56"/>
        <v>1.2156806534010718</v>
      </c>
      <c r="E634" s="2">
        <f t="shared" si="55"/>
        <v>-5.1916440765704674E-3</v>
      </c>
      <c r="F634" s="2">
        <f t="shared" si="59"/>
        <v>9.934543122673879E-4</v>
      </c>
      <c r="G634" s="2">
        <f t="shared" si="57"/>
        <v>-6.1850983888378551E-3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5">
        <f>TITRES_STAT!D638</f>
        <v>1.38</v>
      </c>
      <c r="C635" s="2">
        <f t="shared" si="54"/>
        <v>1.2150291617361164</v>
      </c>
      <c r="D635" s="2">
        <f t="shared" si="56"/>
        <v>1.2278524568528442</v>
      </c>
      <c r="E635" s="2">
        <f t="shared" si="55"/>
        <v>-1.2823295116727751E-2</v>
      </c>
      <c r="F635" s="2">
        <f t="shared" si="59"/>
        <v>-1.7698955735316398E-3</v>
      </c>
      <c r="G635" s="2">
        <f t="shared" si="57"/>
        <v>-1.1053399543196112E-2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5">
        <f>TITRES_STAT!D639</f>
        <v>1.42</v>
      </c>
      <c r="C636" s="2">
        <f t="shared" si="54"/>
        <v>1.2127169830074831</v>
      </c>
      <c r="D636" s="2">
        <f t="shared" si="56"/>
        <v>1.2420856081970779</v>
      </c>
      <c r="E636" s="2">
        <f t="shared" si="55"/>
        <v>-2.9368625189594821E-2</v>
      </c>
      <c r="F636" s="2">
        <f t="shared" si="59"/>
        <v>-7.2896414967442763E-3</v>
      </c>
      <c r="G636" s="2">
        <f t="shared" si="57"/>
        <v>-2.2078983692850544E-2</v>
      </c>
      <c r="H636" s="2" t="str">
        <f t="shared" si="58"/>
        <v>Hold</v>
      </c>
    </row>
    <row r="637" spans="1:8" ht="13.5" x14ac:dyDescent="0.25">
      <c r="A637" s="3">
        <f>TITRES_STAT!B640</f>
        <v>43230</v>
      </c>
      <c r="B637" s="5">
        <f>TITRES_STAT!D640</f>
        <v>1.42</v>
      </c>
      <c r="C637" s="2">
        <f t="shared" si="54"/>
        <v>1.2107605240832549</v>
      </c>
      <c r="D637" s="2">
        <f t="shared" si="56"/>
        <v>1.2552644520343315</v>
      </c>
      <c r="E637" s="2">
        <f t="shared" si="55"/>
        <v>-4.4503927951076605E-2</v>
      </c>
      <c r="F637" s="2">
        <f t="shared" si="59"/>
        <v>-1.4732498787610742E-2</v>
      </c>
      <c r="G637" s="2">
        <f t="shared" si="57"/>
        <v>-2.9771429163465861E-2</v>
      </c>
      <c r="H637" s="2" t="str">
        <f t="shared" si="58"/>
        <v>Hold</v>
      </c>
    </row>
    <row r="638" spans="1:8" ht="13.5" x14ac:dyDescent="0.25">
      <c r="A638" s="3">
        <f>TITRES_STAT!B641</f>
        <v>43231</v>
      </c>
      <c r="B638" s="5">
        <f>TITRES_STAT!D641</f>
        <v>1.42</v>
      </c>
      <c r="C638" s="2">
        <f t="shared" si="54"/>
        <v>1.2167973665319849</v>
      </c>
      <c r="D638" s="2">
        <f t="shared" si="56"/>
        <v>1.2674670852169736</v>
      </c>
      <c r="E638" s="2">
        <f t="shared" si="55"/>
        <v>-5.0669718684988707E-2</v>
      </c>
      <c r="F638" s="2">
        <f t="shared" si="59"/>
        <v>-2.1919942767086337E-2</v>
      </c>
      <c r="G638" s="2">
        <f t="shared" si="57"/>
        <v>-2.874977591790237E-2</v>
      </c>
      <c r="H638" s="2" t="str">
        <f t="shared" si="58"/>
        <v>Hold</v>
      </c>
    </row>
    <row r="639" spans="1:8" ht="13.5" x14ac:dyDescent="0.25">
      <c r="A639" s="3">
        <f>TITRES_STAT!B642</f>
        <v>43234</v>
      </c>
      <c r="B639" s="5">
        <f>TITRES_STAT!D642</f>
        <v>1.42</v>
      </c>
      <c r="C639" s="2">
        <f t="shared" si="54"/>
        <v>1.2219054639886027</v>
      </c>
      <c r="D639" s="2">
        <f t="shared" si="56"/>
        <v>1.278765819645346</v>
      </c>
      <c r="E639" s="2">
        <f t="shared" si="55"/>
        <v>-5.68603556567433E-2</v>
      </c>
      <c r="F639" s="2">
        <f t="shared" si="59"/>
        <v>-2.8908025345017734E-2</v>
      </c>
      <c r="G639" s="2">
        <f t="shared" si="57"/>
        <v>-2.7952330311725566E-2</v>
      </c>
      <c r="H639" s="2" t="str">
        <f t="shared" si="58"/>
        <v>Hold</v>
      </c>
    </row>
    <row r="640" spans="1:8" ht="13.5" x14ac:dyDescent="0.25">
      <c r="A640" s="3">
        <f>TITRES_STAT!B643</f>
        <v>43235</v>
      </c>
      <c r="B640" s="5">
        <f>TITRES_STAT!D643</f>
        <v>1.45</v>
      </c>
      <c r="C640" s="2">
        <f t="shared" si="54"/>
        <v>1.2262277002980484</v>
      </c>
      <c r="D640" s="2">
        <f t="shared" si="56"/>
        <v>1.29144983300495</v>
      </c>
      <c r="E640" s="2">
        <f t="shared" si="55"/>
        <v>-6.5222132706901581E-2</v>
      </c>
      <c r="F640" s="2">
        <f t="shared" si="59"/>
        <v>-3.6170846817394506E-2</v>
      </c>
      <c r="G640" s="2">
        <f t="shared" si="57"/>
        <v>-2.9051285889507075E-2</v>
      </c>
      <c r="H640" s="2" t="str">
        <f t="shared" si="58"/>
        <v>Hold</v>
      </c>
    </row>
    <row r="641" spans="1:8" ht="13.5" x14ac:dyDescent="0.25">
      <c r="A641" s="3">
        <f>TITRES_STAT!B644</f>
        <v>43236</v>
      </c>
      <c r="B641" s="5">
        <f>TITRES_STAT!D644</f>
        <v>1.44</v>
      </c>
      <c r="C641" s="2">
        <f t="shared" si="54"/>
        <v>1.2298849771752718</v>
      </c>
      <c r="D641" s="2">
        <f t="shared" si="56"/>
        <v>1.3024535490786575</v>
      </c>
      <c r="E641" s="2">
        <f t="shared" si="55"/>
        <v>-7.2568571903385726E-2</v>
      </c>
      <c r="F641" s="2">
        <f t="shared" si="59"/>
        <v>-4.3450391834592754E-2</v>
      </c>
      <c r="G641" s="2">
        <f t="shared" si="57"/>
        <v>-2.9118180068792972E-2</v>
      </c>
      <c r="H641" s="2" t="str">
        <f t="shared" si="58"/>
        <v>Hold</v>
      </c>
    </row>
    <row r="642" spans="1:8" ht="13.5" x14ac:dyDescent="0.25">
      <c r="A642" s="3">
        <f>TITRES_STAT!B645</f>
        <v>43237</v>
      </c>
      <c r="B642" s="5">
        <f>TITRES_STAT!D645</f>
        <v>1.4</v>
      </c>
      <c r="C642" s="2">
        <f t="shared" si="54"/>
        <v>1.2375949806867685</v>
      </c>
      <c r="D642" s="2">
        <f t="shared" si="56"/>
        <v>1.3096792121098679</v>
      </c>
      <c r="E642" s="2">
        <f t="shared" si="55"/>
        <v>-7.2084231423099387E-2</v>
      </c>
      <c r="F642" s="2">
        <f t="shared" si="59"/>
        <v>-4.9177159752294086E-2</v>
      </c>
      <c r="G642" s="2">
        <f t="shared" si="57"/>
        <v>-2.2907071670805301E-2</v>
      </c>
      <c r="H642" s="2" t="str">
        <f t="shared" si="58"/>
        <v>Hold</v>
      </c>
    </row>
    <row r="643" spans="1:8" ht="13.5" x14ac:dyDescent="0.25">
      <c r="A643" s="3">
        <f>TITRES_STAT!B646</f>
        <v>43238</v>
      </c>
      <c r="B643" s="5">
        <f>TITRES_STAT!D646</f>
        <v>1.4</v>
      </c>
      <c r="C643" s="2">
        <f t="shared" si="54"/>
        <v>1.244118829811881</v>
      </c>
      <c r="D643" s="2">
        <f t="shared" si="56"/>
        <v>1.3163696408424703</v>
      </c>
      <c r="E643" s="2">
        <f t="shared" si="55"/>
        <v>-7.2250811030589279E-2</v>
      </c>
      <c r="F643" s="2">
        <f t="shared" si="59"/>
        <v>-5.3791890007953126E-2</v>
      </c>
      <c r="G643" s="2">
        <f t="shared" si="57"/>
        <v>-1.8458921022636153E-2</v>
      </c>
      <c r="H643" s="2" t="str">
        <f t="shared" si="58"/>
        <v>Hold</v>
      </c>
    </row>
    <row r="644" spans="1:8" ht="13.5" x14ac:dyDescent="0.25">
      <c r="A644" s="3">
        <f>TITRES_STAT!B647</f>
        <v>43241</v>
      </c>
      <c r="B644" s="5">
        <f>TITRES_STAT!D647</f>
        <v>1.4</v>
      </c>
      <c r="C644" s="2">
        <f t="shared" si="54"/>
        <v>1.2573313175331302</v>
      </c>
      <c r="D644" s="2">
        <f t="shared" si="56"/>
        <v>1.3225644822615465</v>
      </c>
      <c r="E644" s="2">
        <f t="shared" si="55"/>
        <v>-6.5233164728416337E-2</v>
      </c>
      <c r="F644" s="2">
        <f t="shared" si="59"/>
        <v>-5.6080144952045774E-2</v>
      </c>
      <c r="G644" s="2">
        <f t="shared" si="57"/>
        <v>-9.1530197763705634E-3</v>
      </c>
      <c r="H644" s="2" t="str">
        <f t="shared" si="58"/>
        <v>Hold</v>
      </c>
    </row>
    <row r="645" spans="1:8" ht="13.5" x14ac:dyDescent="0.25">
      <c r="A645" s="3">
        <f>TITRES_STAT!B648</f>
        <v>43242</v>
      </c>
      <c r="B645" s="5">
        <f>TITRES_STAT!D648</f>
        <v>1.4</v>
      </c>
      <c r="C645" s="2">
        <f t="shared" si="54"/>
        <v>1.2762034225280332</v>
      </c>
      <c r="D645" s="2">
        <f t="shared" si="56"/>
        <v>1.3283004465384689</v>
      </c>
      <c r="E645" s="2">
        <f t="shared" si="55"/>
        <v>-5.20970240104357E-2</v>
      </c>
      <c r="F645" s="2">
        <f t="shared" si="59"/>
        <v>-5.5283520763723761E-2</v>
      </c>
      <c r="G645" s="2">
        <f t="shared" si="57"/>
        <v>3.1864967532880609E-3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1.45</v>
      </c>
      <c r="C646" s="2">
        <f t="shared" si="54"/>
        <v>1.2983259729083358</v>
      </c>
      <c r="D646" s="2">
        <f t="shared" si="56"/>
        <v>1.3373152282763601</v>
      </c>
      <c r="E646" s="2">
        <f t="shared" si="55"/>
        <v>-3.8989255368024223E-2</v>
      </c>
      <c r="F646" s="2">
        <f t="shared" si="59"/>
        <v>-5.2024667684583858E-2</v>
      </c>
      <c r="G646" s="2">
        <f t="shared" si="57"/>
        <v>1.3035412316559636E-2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5">
        <f>TITRES_STAT!D650</f>
        <v>1.45</v>
      </c>
      <c r="C647" s="2">
        <f t="shared" si="54"/>
        <v>1.317045053999361</v>
      </c>
      <c r="D647" s="2">
        <f t="shared" si="56"/>
        <v>1.345662248404037</v>
      </c>
      <c r="E647" s="2">
        <f t="shared" si="55"/>
        <v>-2.8617194404676027E-2</v>
      </c>
      <c r="F647" s="2">
        <f t="shared" si="59"/>
        <v>-4.7343173028602296E-2</v>
      </c>
      <c r="G647" s="2">
        <f t="shared" si="57"/>
        <v>1.8725978623926269E-2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5">
        <f>TITRES_STAT!D651</f>
        <v>1.45</v>
      </c>
      <c r="C648" s="2">
        <f t="shared" si="54"/>
        <v>1.3328842764609978</v>
      </c>
      <c r="D648" s="2">
        <f t="shared" si="56"/>
        <v>1.3533909707444787</v>
      </c>
      <c r="E648" s="2">
        <f t="shared" si="55"/>
        <v>-2.0506694283480842E-2</v>
      </c>
      <c r="F648" s="2">
        <f t="shared" si="59"/>
        <v>-4.1975877279578008E-2</v>
      </c>
      <c r="G648" s="2">
        <f t="shared" si="57"/>
        <v>2.1469182996097166E-2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5">
        <f>TITRES_STAT!D652</f>
        <v>1.45</v>
      </c>
      <c r="C649" s="2">
        <f t="shared" si="54"/>
        <v>1.3462866954669981</v>
      </c>
      <c r="D649" s="2">
        <f t="shared" si="56"/>
        <v>1.3605471951337766</v>
      </c>
      <c r="E649" s="2">
        <f t="shared" si="55"/>
        <v>-1.4260499666778559E-2</v>
      </c>
      <c r="F649" s="2">
        <f t="shared" si="59"/>
        <v>-3.6432801757018116E-2</v>
      </c>
      <c r="G649" s="2">
        <f t="shared" si="57"/>
        <v>2.2172302090239557E-2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5">
        <f>TITRES_STAT!D653</f>
        <v>1.45</v>
      </c>
      <c r="C650" s="2">
        <f t="shared" si="54"/>
        <v>1.3622425884720755</v>
      </c>
      <c r="D650" s="2">
        <f t="shared" si="56"/>
        <v>1.3671733288275709</v>
      </c>
      <c r="E650" s="2">
        <f t="shared" si="55"/>
        <v>-4.9307403554954554E-3</v>
      </c>
      <c r="F650" s="2">
        <f t="shared" si="59"/>
        <v>-3.0132389476713584E-2</v>
      </c>
      <c r="G650" s="2">
        <f t="shared" si="57"/>
        <v>2.5201649121218129E-2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5">
        <f>TITRES_STAT!D654</f>
        <v>1.45</v>
      </c>
      <c r="C651" s="2">
        <f t="shared" si="54"/>
        <v>1.3742052671686791</v>
      </c>
      <c r="D651" s="2">
        <f t="shared" si="56"/>
        <v>1.3733086378033064</v>
      </c>
      <c r="E651" s="2">
        <f t="shared" si="55"/>
        <v>8.966293653727142E-4</v>
      </c>
      <c r="F651" s="2">
        <f t="shared" si="59"/>
        <v>-2.3926585708296325E-2</v>
      </c>
      <c r="G651" s="2">
        <f t="shared" si="57"/>
        <v>2.4823215073669039E-2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5">
        <f>TITRES_STAT!D655</f>
        <v>1.45</v>
      </c>
      <c r="C652" s="2">
        <f t="shared" si="54"/>
        <v>1.3781736876042667</v>
      </c>
      <c r="D652" s="2">
        <f t="shared" si="56"/>
        <v>1.3789894794475059</v>
      </c>
      <c r="E652" s="2">
        <f t="shared" si="55"/>
        <v>-8.1579184323921083E-4</v>
      </c>
      <c r="F652" s="2">
        <f t="shared" si="59"/>
        <v>-1.9304426935284901E-2</v>
      </c>
      <c r="G652" s="2">
        <f t="shared" si="57"/>
        <v>1.848863509204569E-2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5">
        <f>TITRES_STAT!D656</f>
        <v>1.45</v>
      </c>
      <c r="C653" s="2">
        <f t="shared" si="54"/>
        <v>1.381531581818995</v>
      </c>
      <c r="D653" s="2">
        <f t="shared" si="56"/>
        <v>1.3842495180069498</v>
      </c>
      <c r="E653" s="2">
        <f t="shared" si="55"/>
        <v>-2.7179361879547947E-3</v>
      </c>
      <c r="F653" s="2">
        <f t="shared" si="59"/>
        <v>-1.5987128785818878E-2</v>
      </c>
      <c r="G653" s="2">
        <f t="shared" si="57"/>
        <v>1.3269192597864084E-2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5">
        <f>TITRES_STAT!D657</f>
        <v>1.45</v>
      </c>
      <c r="C654" s="2">
        <f t="shared" si="54"/>
        <v>1.3843728769237651</v>
      </c>
      <c r="D654" s="2">
        <f t="shared" si="56"/>
        <v>1.3891199240805092</v>
      </c>
      <c r="E654" s="2">
        <f t="shared" si="55"/>
        <v>-4.7470471567441219E-3</v>
      </c>
      <c r="F654" s="2">
        <f t="shared" si="59"/>
        <v>-1.3739112460003929E-2</v>
      </c>
      <c r="G654" s="2">
        <f t="shared" si="57"/>
        <v>8.9920653032598066E-3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5">
        <f>TITRES_STAT!D658</f>
        <v>1.45</v>
      </c>
      <c r="C655" s="2">
        <f t="shared" ref="C655:C718" si="60">$C$4*B645+C654*(1-$C$4)</f>
        <v>1.3867770497047243</v>
      </c>
      <c r="D655" s="2">
        <f t="shared" si="56"/>
        <v>1.3936295593338048</v>
      </c>
      <c r="E655" s="2">
        <f t="shared" si="55"/>
        <v>-6.852509629080572E-3</v>
      </c>
      <c r="F655" s="2">
        <f t="shared" si="59"/>
        <v>-1.2361791893819259E-2</v>
      </c>
      <c r="G655" s="2">
        <f t="shared" si="57"/>
        <v>5.5092822647386866E-3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5">
        <f>TITRES_STAT!D659</f>
        <v>1.45</v>
      </c>
      <c r="C656" s="2">
        <f t="shared" si="60"/>
        <v>1.396503657442459</v>
      </c>
      <c r="D656" s="2">
        <f t="shared" si="56"/>
        <v>1.3978051475313007</v>
      </c>
      <c r="E656" s="2">
        <f t="shared" si="55"/>
        <v>-1.301490088841728E-3</v>
      </c>
      <c r="F656" s="2">
        <f t="shared" si="59"/>
        <v>-1.0149731532823753E-2</v>
      </c>
      <c r="G656" s="2">
        <f t="shared" si="57"/>
        <v>8.8482414439820245E-3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5">
        <f>TITRES_STAT!D660</f>
        <v>1.45</v>
      </c>
      <c r="C657" s="2">
        <f t="shared" si="60"/>
        <v>1.4047338639897731</v>
      </c>
      <c r="D657" s="2">
        <f t="shared" si="56"/>
        <v>1.4016714328993525</v>
      </c>
      <c r="E657" s="2">
        <f t="shared" si="55"/>
        <v>3.062431090420592E-3</v>
      </c>
      <c r="F657" s="2">
        <f t="shared" si="59"/>
        <v>-7.5072990081748838E-3</v>
      </c>
      <c r="G657" s="2">
        <f t="shared" si="57"/>
        <v>1.0569730098595475E-2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5">
        <f>TITRES_STAT!D661</f>
        <v>1.45</v>
      </c>
      <c r="C658" s="2">
        <f t="shared" si="60"/>
        <v>1.4116978849144235</v>
      </c>
      <c r="D658" s="2">
        <f t="shared" si="56"/>
        <v>1.4052513267586597</v>
      </c>
      <c r="E658" s="2">
        <f t="shared" si="55"/>
        <v>6.4465581557637819E-3</v>
      </c>
      <c r="F658" s="2">
        <f t="shared" si="59"/>
        <v>-4.716527575387151E-3</v>
      </c>
      <c r="G658" s="2">
        <f t="shared" si="57"/>
        <v>1.1163085731150933E-2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5">
        <f>TITRES_STAT!D662</f>
        <v>1.45</v>
      </c>
      <c r="C659" s="2">
        <f t="shared" si="60"/>
        <v>1.4175905180045123</v>
      </c>
      <c r="D659" s="2">
        <f t="shared" si="56"/>
        <v>1.4085660432950553</v>
      </c>
      <c r="E659" s="2">
        <f t="shared" si="55"/>
        <v>9.0244747094569977E-3</v>
      </c>
      <c r="F659" s="2">
        <f t="shared" si="59"/>
        <v>-1.9683271184183213E-3</v>
      </c>
      <c r="G659" s="2">
        <f t="shared" si="57"/>
        <v>1.0992801827875319E-2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5">
        <f>TITRES_STAT!D663</f>
        <v>1.45</v>
      </c>
      <c r="C660" s="2">
        <f t="shared" si="60"/>
        <v>1.4225765921576643</v>
      </c>
      <c r="D660" s="2">
        <f t="shared" si="56"/>
        <v>1.4116352252731994</v>
      </c>
      <c r="E660" s="2">
        <f t="shared" si="55"/>
        <v>1.0941366884464898E-2</v>
      </c>
      <c r="F660" s="2">
        <f t="shared" si="59"/>
        <v>6.1361168215832247E-4</v>
      </c>
      <c r="G660" s="2">
        <f t="shared" si="57"/>
        <v>1.0327755202306575E-2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5">
        <f>TITRES_STAT!D664</f>
        <v>1.45</v>
      </c>
      <c r="C661" s="2">
        <f t="shared" si="60"/>
        <v>1.4267955779795622</v>
      </c>
      <c r="D661" s="2">
        <f t="shared" si="56"/>
        <v>1.4144770604381476</v>
      </c>
      <c r="E661" s="2">
        <f t="shared" si="55"/>
        <v>1.2318517541414664E-2</v>
      </c>
      <c r="F661" s="2">
        <f t="shared" si="59"/>
        <v>2.9545928540095912E-3</v>
      </c>
      <c r="G661" s="2">
        <f t="shared" si="57"/>
        <v>9.363924687405073E-3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5">
        <f>TITRES_STAT!D665</f>
        <v>1.45</v>
      </c>
      <c r="C662" s="2">
        <f t="shared" si="60"/>
        <v>1.4303654890596296</v>
      </c>
      <c r="D662" s="2">
        <f t="shared" si="56"/>
        <v>1.4171083892945811</v>
      </c>
      <c r="E662" s="2">
        <f t="shared" si="55"/>
        <v>1.3257099765048519E-2</v>
      </c>
      <c r="F662" s="2">
        <f t="shared" si="59"/>
        <v>5.0150942362173767E-3</v>
      </c>
      <c r="G662" s="2">
        <f t="shared" si="57"/>
        <v>8.2420055288311422E-3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5">
        <f>TITRES_STAT!D666</f>
        <v>1.51</v>
      </c>
      <c r="C663" s="2">
        <f t="shared" si="60"/>
        <v>1.433386183050456</v>
      </c>
      <c r="D663" s="2">
        <f t="shared" si="56"/>
        <v>1.4239892493468342</v>
      </c>
      <c r="E663" s="2">
        <f t="shared" si="55"/>
        <v>9.3969337036217127E-3</v>
      </c>
      <c r="F663" s="2">
        <f t="shared" si="59"/>
        <v>5.8914621296982436E-3</v>
      </c>
      <c r="G663" s="2">
        <f t="shared" si="57"/>
        <v>3.5054715739234691E-3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5">
        <f>TITRES_STAT!D667</f>
        <v>1.57</v>
      </c>
      <c r="C664" s="2">
        <f t="shared" si="60"/>
        <v>1.4359421548888474</v>
      </c>
      <c r="D664" s="2">
        <f t="shared" si="56"/>
        <v>1.4348048605063282</v>
      </c>
      <c r="E664" s="2">
        <f t="shared" si="55"/>
        <v>1.1372943825191939E-3</v>
      </c>
      <c r="F664" s="2">
        <f t="shared" si="59"/>
        <v>4.9406285802624343E-3</v>
      </c>
      <c r="G664" s="2">
        <f t="shared" si="57"/>
        <v>-3.8033341977432404E-3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1.59</v>
      </c>
      <c r="C665" s="2">
        <f t="shared" si="60"/>
        <v>1.4381049002905633</v>
      </c>
      <c r="D665" s="2">
        <f t="shared" si="56"/>
        <v>1.4463007967651187</v>
      </c>
      <c r="E665" s="2">
        <f t="shared" si="55"/>
        <v>-8.1958964745554308E-3</v>
      </c>
      <c r="F665" s="2">
        <f t="shared" si="59"/>
        <v>2.3133235692988615E-3</v>
      </c>
      <c r="G665" s="2">
        <f t="shared" si="57"/>
        <v>-1.0509220043854291E-2</v>
      </c>
      <c r="H665" s="2" t="str">
        <f t="shared" si="58"/>
        <v>Hold</v>
      </c>
    </row>
    <row r="666" spans="1:8" ht="13.5" x14ac:dyDescent="0.25">
      <c r="A666" s="3">
        <f>TITRES_STAT!B669</f>
        <v>43272</v>
      </c>
      <c r="B666" s="5">
        <f>TITRES_STAT!D669</f>
        <v>1.59</v>
      </c>
      <c r="C666" s="2">
        <f t="shared" si="60"/>
        <v>1.4399349156304766</v>
      </c>
      <c r="D666" s="2">
        <f t="shared" si="56"/>
        <v>1.4569451821899246</v>
      </c>
      <c r="E666" s="2">
        <f t="shared" si="55"/>
        <v>-1.701026655944804E-2</v>
      </c>
      <c r="F666" s="2">
        <f t="shared" si="59"/>
        <v>-1.5513944564505191E-3</v>
      </c>
      <c r="G666" s="2">
        <f t="shared" si="57"/>
        <v>-1.545887210299752E-2</v>
      </c>
      <c r="H666" s="2" t="str">
        <f t="shared" si="58"/>
        <v>Hold</v>
      </c>
    </row>
    <row r="667" spans="1:8" ht="13.5" x14ac:dyDescent="0.25">
      <c r="A667" s="3">
        <f>TITRES_STAT!B670</f>
        <v>43273</v>
      </c>
      <c r="B667" s="5">
        <f>TITRES_STAT!D670</f>
        <v>1.59</v>
      </c>
      <c r="C667" s="2">
        <f t="shared" si="60"/>
        <v>1.4414833901488648</v>
      </c>
      <c r="D667" s="2">
        <f t="shared" si="56"/>
        <v>1.4668010946203005</v>
      </c>
      <c r="E667" s="2">
        <f t="shared" si="55"/>
        <v>-2.5317704471435665E-2</v>
      </c>
      <c r="F667" s="2">
        <f t="shared" si="59"/>
        <v>-6.3046564594475482E-3</v>
      </c>
      <c r="G667" s="2">
        <f t="shared" si="57"/>
        <v>-1.9013048011988117E-2</v>
      </c>
      <c r="H667" s="2" t="str">
        <f t="shared" si="58"/>
        <v>Hold</v>
      </c>
    </row>
    <row r="668" spans="1:8" ht="13.5" x14ac:dyDescent="0.25">
      <c r="A668" s="3">
        <f>TITRES_STAT!B671</f>
        <v>43276</v>
      </c>
      <c r="B668" s="5">
        <f>TITRES_STAT!D671</f>
        <v>1.59</v>
      </c>
      <c r="C668" s="2">
        <f t="shared" si="60"/>
        <v>1.4427936378182704</v>
      </c>
      <c r="D668" s="2">
        <f t="shared" si="56"/>
        <v>1.4759269394632413</v>
      </c>
      <c r="E668" s="2">
        <f t="shared" ref="E668:E731" si="61">C668-D668</f>
        <v>-3.3133301644970858E-2</v>
      </c>
      <c r="F668" s="2">
        <f t="shared" si="59"/>
        <v>-1.1670385496552211E-2</v>
      </c>
      <c r="G668" s="2">
        <f t="shared" si="57"/>
        <v>-2.1462916148418647E-2</v>
      </c>
      <c r="H668" s="2" t="str">
        <f t="shared" si="58"/>
        <v>Hold</v>
      </c>
    </row>
    <row r="669" spans="1:8" ht="13.5" x14ac:dyDescent="0.25">
      <c r="A669" s="3">
        <f>TITRES_STAT!B672</f>
        <v>43277</v>
      </c>
      <c r="B669" s="5">
        <f>TITRES_STAT!D672</f>
        <v>1.59</v>
      </c>
      <c r="C669" s="2">
        <f t="shared" si="60"/>
        <v>1.443902308923152</v>
      </c>
      <c r="D669" s="2">
        <f t="shared" ref="D669:D732" si="62">$D$4*B669+(1-$D$4)*D668</f>
        <v>1.4843767957992975</v>
      </c>
      <c r="E669" s="2">
        <f t="shared" si="61"/>
        <v>-4.0474486876145521E-2</v>
      </c>
      <c r="F669" s="2">
        <f t="shared" si="59"/>
        <v>-1.7431205772470874E-2</v>
      </c>
      <c r="G669" s="2">
        <f t="shared" si="57"/>
        <v>-2.3043281103674648E-2</v>
      </c>
      <c r="H669" s="2" t="str">
        <f t="shared" si="58"/>
        <v>Hold</v>
      </c>
    </row>
    <row r="670" spans="1:8" ht="13.5" x14ac:dyDescent="0.25">
      <c r="A670" s="3">
        <f>TITRES_STAT!B673</f>
        <v>43278</v>
      </c>
      <c r="B670" s="5">
        <f>TITRES_STAT!D673</f>
        <v>1.59</v>
      </c>
      <c r="C670" s="2">
        <f t="shared" si="60"/>
        <v>1.444840415242667</v>
      </c>
      <c r="D670" s="2">
        <f t="shared" si="62"/>
        <v>1.4922007368512014</v>
      </c>
      <c r="E670" s="2">
        <f t="shared" si="61"/>
        <v>-4.7360321608534317E-2</v>
      </c>
      <c r="F670" s="2">
        <f t="shared" si="59"/>
        <v>-2.3417028939683567E-2</v>
      </c>
      <c r="G670" s="2">
        <f t="shared" si="57"/>
        <v>-2.3943292668850751E-2</v>
      </c>
      <c r="H670" s="2" t="str">
        <f t="shared" si="58"/>
        <v>Hold</v>
      </c>
    </row>
    <row r="671" spans="1:8" ht="13.5" x14ac:dyDescent="0.25">
      <c r="A671" s="3">
        <f>TITRES_STAT!B674</f>
        <v>43279</v>
      </c>
      <c r="B671" s="5">
        <f>TITRES_STAT!D674</f>
        <v>1.59</v>
      </c>
      <c r="C671" s="2">
        <f t="shared" si="60"/>
        <v>1.445634197513026</v>
      </c>
      <c r="D671" s="2">
        <f t="shared" si="62"/>
        <v>1.4994451267140754</v>
      </c>
      <c r="E671" s="2">
        <f t="shared" si="61"/>
        <v>-5.3810929201049351E-2</v>
      </c>
      <c r="F671" s="2">
        <f t="shared" si="59"/>
        <v>-2.9495808991956723E-2</v>
      </c>
      <c r="G671" s="2">
        <f t="shared" si="57"/>
        <v>-2.4315120209092628E-2</v>
      </c>
      <c r="H671" s="2" t="str">
        <f t="shared" si="58"/>
        <v>Hold</v>
      </c>
    </row>
    <row r="672" spans="1:8" ht="13.5" x14ac:dyDescent="0.25">
      <c r="A672" s="3">
        <f>TITRES_STAT!B675</f>
        <v>43280</v>
      </c>
      <c r="B672" s="5">
        <f>TITRES_STAT!D675</f>
        <v>1.59</v>
      </c>
      <c r="C672" s="2">
        <f t="shared" si="60"/>
        <v>1.446305859434099</v>
      </c>
      <c r="D672" s="2">
        <f t="shared" si="62"/>
        <v>1.5061528951056253</v>
      </c>
      <c r="E672" s="2">
        <f t="shared" si="61"/>
        <v>-5.9847035671526383E-2</v>
      </c>
      <c r="F672" s="2">
        <f t="shared" si="59"/>
        <v>-3.5566054327870661E-2</v>
      </c>
      <c r="G672" s="2">
        <f t="shared" si="57"/>
        <v>-2.4280981343655722E-2</v>
      </c>
      <c r="H672" s="2" t="str">
        <f t="shared" si="58"/>
        <v>Hold</v>
      </c>
    </row>
    <row r="673" spans="1:8" ht="13.5" x14ac:dyDescent="0.25">
      <c r="A673" s="3">
        <f>TITRES_STAT!B676</f>
        <v>43283</v>
      </c>
      <c r="B673" s="5">
        <f>TITRES_STAT!D676</f>
        <v>1.59</v>
      </c>
      <c r="C673" s="2">
        <f t="shared" si="60"/>
        <v>1.456104957982699</v>
      </c>
      <c r="D673" s="2">
        <f t="shared" si="62"/>
        <v>1.5123637917644679</v>
      </c>
      <c r="E673" s="2">
        <f t="shared" si="61"/>
        <v>-5.625883378176888E-2</v>
      </c>
      <c r="F673" s="2">
        <f t="shared" si="59"/>
        <v>-3.9704610218650307E-2</v>
      </c>
      <c r="G673" s="2">
        <f t="shared" si="57"/>
        <v>-1.6554223563118572E-2</v>
      </c>
      <c r="H673" s="2" t="str">
        <f t="shared" si="58"/>
        <v>Hold</v>
      </c>
    </row>
    <row r="674" spans="1:8" ht="13.5" x14ac:dyDescent="0.25">
      <c r="A674" s="3">
        <f>TITRES_STAT!B677</f>
        <v>43284</v>
      </c>
      <c r="B674" s="5">
        <f>TITRES_STAT!D677</f>
        <v>1.59</v>
      </c>
      <c r="C674" s="2">
        <f t="shared" si="60"/>
        <v>1.4736272721392067</v>
      </c>
      <c r="D674" s="2">
        <f t="shared" si="62"/>
        <v>1.5181146220041368</v>
      </c>
      <c r="E674" s="2">
        <f t="shared" si="61"/>
        <v>-4.4487349864930081E-2</v>
      </c>
      <c r="F674" s="2">
        <f t="shared" si="59"/>
        <v>-4.0661158147906266E-2</v>
      </c>
      <c r="G674" s="2">
        <f t="shared" si="57"/>
        <v>-3.8261917170238149E-3</v>
      </c>
      <c r="H674" s="2" t="str">
        <f t="shared" si="58"/>
        <v>Hold</v>
      </c>
    </row>
    <row r="675" spans="1:8" ht="13.5" x14ac:dyDescent="0.25">
      <c r="A675" s="3">
        <f>TITRES_STAT!B678</f>
        <v>43285</v>
      </c>
      <c r="B675" s="5">
        <f>TITRES_STAT!D678</f>
        <v>1.59</v>
      </c>
      <c r="C675" s="2">
        <f t="shared" si="60"/>
        <v>1.4915307687331749</v>
      </c>
      <c r="D675" s="2">
        <f t="shared" si="62"/>
        <v>1.5234394648186451</v>
      </c>
      <c r="E675" s="2">
        <f t="shared" si="61"/>
        <v>-3.1908696085470201E-2</v>
      </c>
      <c r="F675" s="2">
        <f t="shared" si="59"/>
        <v>-3.8910665735419056E-2</v>
      </c>
      <c r="G675" s="2">
        <f t="shared" si="57"/>
        <v>7.0019696499488554E-3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1.66</v>
      </c>
      <c r="C676" s="2">
        <f t="shared" si="60"/>
        <v>1.5066798812357634</v>
      </c>
      <c r="D676" s="2">
        <f t="shared" si="62"/>
        <v>1.533555060017264</v>
      </c>
      <c r="E676" s="2">
        <f t="shared" si="61"/>
        <v>-2.6875178781500697E-2</v>
      </c>
      <c r="F676" s="2">
        <f t="shared" si="59"/>
        <v>-3.6503568344635383E-2</v>
      </c>
      <c r="G676" s="2">
        <f t="shared" ref="G676:G739" si="63">E676-F676</f>
        <v>9.6283895631346858E-3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5">
        <f>TITRES_STAT!D680</f>
        <v>1.66</v>
      </c>
      <c r="C677" s="2">
        <f t="shared" si="60"/>
        <v>1.5194983610456461</v>
      </c>
      <c r="D677" s="2">
        <f t="shared" si="62"/>
        <v>1.5429213518678371</v>
      </c>
      <c r="E677" s="2">
        <f t="shared" si="61"/>
        <v>-2.3422990822191014E-2</v>
      </c>
      <c r="F677" s="2">
        <f t="shared" ref="F677:F740" si="65">(E677*(2/(10)))+((1-(2/10))*F676)</f>
        <v>-3.3887452840146513E-2</v>
      </c>
      <c r="G677" s="2">
        <f t="shared" si="63"/>
        <v>1.0464462017955499E-2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5">
        <f>TITRES_STAT!D681</f>
        <v>1.66</v>
      </c>
      <c r="C678" s="2">
        <f t="shared" si="60"/>
        <v>1.5303447670386237</v>
      </c>
      <c r="D678" s="2">
        <f t="shared" si="62"/>
        <v>1.5515938443220714</v>
      </c>
      <c r="E678" s="2">
        <f t="shared" si="61"/>
        <v>-2.1249077283447715E-2</v>
      </c>
      <c r="F678" s="2">
        <f t="shared" si="65"/>
        <v>-3.1359777728806756E-2</v>
      </c>
      <c r="G678" s="2">
        <f t="shared" si="63"/>
        <v>1.0110700445359042E-2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5">
        <f>TITRES_STAT!D682</f>
        <v>1.66</v>
      </c>
      <c r="C679" s="2">
        <f t="shared" si="60"/>
        <v>1.5395224951865278</v>
      </c>
      <c r="D679" s="2">
        <f t="shared" si="62"/>
        <v>1.5596239299278438</v>
      </c>
      <c r="E679" s="2">
        <f t="shared" si="61"/>
        <v>-2.0101434741315982E-2</v>
      </c>
      <c r="F679" s="2">
        <f t="shared" si="65"/>
        <v>-2.9108109131308603E-2</v>
      </c>
      <c r="G679" s="2">
        <f t="shared" si="63"/>
        <v>9.0066743899926208E-3</v>
      </c>
      <c r="H679" s="2" t="str">
        <f t="shared" si="64"/>
        <v>Sell</v>
      </c>
    </row>
    <row r="680" spans="1:8" ht="13.5" x14ac:dyDescent="0.25">
      <c r="A680" s="3">
        <f>TITRES_STAT!B683</f>
        <v>43292</v>
      </c>
      <c r="B680" s="5">
        <f>TITRES_STAT!D683</f>
        <v>1.66</v>
      </c>
      <c r="C680" s="2">
        <f t="shared" si="60"/>
        <v>1.5472882651578312</v>
      </c>
      <c r="D680" s="2">
        <f t="shared" si="62"/>
        <v>1.5670591943776331</v>
      </c>
      <c r="E680" s="2">
        <f t="shared" si="61"/>
        <v>-1.9770929219801836E-2</v>
      </c>
      <c r="F680" s="2">
        <f t="shared" si="65"/>
        <v>-2.7240673149007251E-2</v>
      </c>
      <c r="G680" s="2">
        <f t="shared" si="63"/>
        <v>7.4697439292054149E-3</v>
      </c>
      <c r="H680" s="2" t="str">
        <f t="shared" si="64"/>
        <v>Sell</v>
      </c>
    </row>
    <row r="681" spans="1:8" ht="13.5" x14ac:dyDescent="0.25">
      <c r="A681" s="3">
        <f>TITRES_STAT!B684</f>
        <v>43293</v>
      </c>
      <c r="B681" s="5">
        <f>TITRES_STAT!D684</f>
        <v>1.66</v>
      </c>
      <c r="C681" s="2">
        <f t="shared" si="60"/>
        <v>1.5538593012873958</v>
      </c>
      <c r="D681" s="2">
        <f t="shared" si="62"/>
        <v>1.5739436984978084</v>
      </c>
      <c r="E681" s="2">
        <f t="shared" si="61"/>
        <v>-2.0084397210412552E-2</v>
      </c>
      <c r="F681" s="2">
        <f t="shared" si="65"/>
        <v>-2.5809417961288314E-2</v>
      </c>
      <c r="G681" s="2">
        <f t="shared" si="63"/>
        <v>5.7250207508757617E-3</v>
      </c>
      <c r="H681" s="2" t="str">
        <f t="shared" si="64"/>
        <v>Sell</v>
      </c>
    </row>
    <row r="682" spans="1:8" ht="13.5" x14ac:dyDescent="0.25">
      <c r="A682" s="3">
        <f>TITRES_STAT!B685</f>
        <v>43294</v>
      </c>
      <c r="B682" s="5">
        <f>TITRES_STAT!D685</f>
        <v>1.66</v>
      </c>
      <c r="C682" s="2">
        <f t="shared" si="60"/>
        <v>1.5594194087816426</v>
      </c>
      <c r="D682" s="2">
        <f t="shared" si="62"/>
        <v>1.5803182393498225</v>
      </c>
      <c r="E682" s="2">
        <f t="shared" si="61"/>
        <v>-2.0898830568179871E-2</v>
      </c>
      <c r="F682" s="2">
        <f t="shared" si="65"/>
        <v>-2.4827300482666625E-2</v>
      </c>
      <c r="G682" s="2">
        <f t="shared" si="63"/>
        <v>3.9284699144867541E-3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1.66</v>
      </c>
      <c r="C683" s="2">
        <f t="shared" si="60"/>
        <v>1.5641241151229284</v>
      </c>
      <c r="D683" s="2">
        <f t="shared" si="62"/>
        <v>1.5862205919905763</v>
      </c>
      <c r="E683" s="2">
        <f t="shared" si="61"/>
        <v>-2.209647686764793E-2</v>
      </c>
      <c r="F683" s="2">
        <f t="shared" si="65"/>
        <v>-2.4281135759662887E-2</v>
      </c>
      <c r="G683" s="2">
        <f t="shared" si="63"/>
        <v>2.1846588920149575E-3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1.66</v>
      </c>
      <c r="C684" s="2">
        <f t="shared" si="60"/>
        <v>1.5681050204886318</v>
      </c>
      <c r="D684" s="2">
        <f t="shared" si="62"/>
        <v>1.5916857333246077</v>
      </c>
      <c r="E684" s="2">
        <f t="shared" si="61"/>
        <v>-2.3580712835975959E-2</v>
      </c>
      <c r="F684" s="2">
        <f t="shared" si="65"/>
        <v>-2.4141051174925505E-2</v>
      </c>
      <c r="G684" s="2">
        <f t="shared" si="63"/>
        <v>5.6033833894954602E-4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1.66</v>
      </c>
      <c r="C685" s="2">
        <f t="shared" si="60"/>
        <v>1.5714734788749962</v>
      </c>
      <c r="D685" s="2">
        <f t="shared" si="62"/>
        <v>1.5967460493746368</v>
      </c>
      <c r="E685" s="2">
        <f t="shared" si="61"/>
        <v>-2.5272570499640601E-2</v>
      </c>
      <c r="F685" s="2">
        <f t="shared" si="65"/>
        <v>-2.4367355039868525E-2</v>
      </c>
      <c r="G685" s="2">
        <f t="shared" si="63"/>
        <v>-9.0521545977207546E-4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5">
        <f>TITRES_STAT!D689</f>
        <v>1.66</v>
      </c>
      <c r="C686" s="2">
        <f t="shared" si="60"/>
        <v>1.5850929436634582</v>
      </c>
      <c r="D686" s="2">
        <f t="shared" si="62"/>
        <v>1.6014315271987378</v>
      </c>
      <c r="E686" s="2">
        <f t="shared" si="61"/>
        <v>-1.6338583535279616E-2</v>
      </c>
      <c r="F686" s="2">
        <f t="shared" si="65"/>
        <v>-2.2761600738950748E-2</v>
      </c>
      <c r="G686" s="2">
        <f t="shared" si="63"/>
        <v>6.4230172036711317E-3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1.66</v>
      </c>
      <c r="C687" s="2">
        <f t="shared" si="60"/>
        <v>1.5966171061767722</v>
      </c>
      <c r="D687" s="2">
        <f t="shared" si="62"/>
        <v>1.6057699325914239</v>
      </c>
      <c r="E687" s="2">
        <f t="shared" si="61"/>
        <v>-9.1528264146516491E-3</v>
      </c>
      <c r="F687" s="2">
        <f t="shared" si="65"/>
        <v>-2.0039845874090929E-2</v>
      </c>
      <c r="G687" s="2">
        <f t="shared" si="63"/>
        <v>1.088701945943928E-2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1.66</v>
      </c>
      <c r="C688" s="2">
        <f t="shared" si="60"/>
        <v>1.6063683206111148</v>
      </c>
      <c r="D688" s="2">
        <f t="shared" si="62"/>
        <v>1.6097869746216888</v>
      </c>
      <c r="E688" s="2">
        <f t="shared" si="61"/>
        <v>-3.4186540105740626E-3</v>
      </c>
      <c r="F688" s="2">
        <f t="shared" si="65"/>
        <v>-1.6715607501387557E-2</v>
      </c>
      <c r="G688" s="2">
        <f t="shared" si="63"/>
        <v>1.3296953490813494E-2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1.66</v>
      </c>
      <c r="C689" s="2">
        <f t="shared" si="60"/>
        <v>1.6146193482094047</v>
      </c>
      <c r="D689" s="2">
        <f t="shared" si="62"/>
        <v>1.6135064579830452</v>
      </c>
      <c r="E689" s="2">
        <f t="shared" si="61"/>
        <v>1.1128902263595197E-3</v>
      </c>
      <c r="F689" s="2">
        <f t="shared" si="65"/>
        <v>-1.3149907955838142E-2</v>
      </c>
      <c r="G689" s="2">
        <f t="shared" si="63"/>
        <v>1.4262798182197662E-2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1.66</v>
      </c>
      <c r="C690" s="2">
        <f t="shared" si="60"/>
        <v>1.6216009869464192</v>
      </c>
      <c r="D690" s="2">
        <f t="shared" si="62"/>
        <v>1.6169504240583752</v>
      </c>
      <c r="E690" s="2">
        <f t="shared" si="61"/>
        <v>4.6505628880439964E-3</v>
      </c>
      <c r="F690" s="2">
        <f t="shared" si="65"/>
        <v>-9.5898137870617153E-3</v>
      </c>
      <c r="G690" s="2">
        <f t="shared" si="63"/>
        <v>1.4240376675105712E-2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1.66</v>
      </c>
      <c r="C691" s="2">
        <f t="shared" si="60"/>
        <v>1.6275085274162007</v>
      </c>
      <c r="D691" s="2">
        <f t="shared" si="62"/>
        <v>1.6201392815355327</v>
      </c>
      <c r="E691" s="2">
        <f t="shared" si="61"/>
        <v>7.3692458806680072E-3</v>
      </c>
      <c r="F691" s="2">
        <f t="shared" si="65"/>
        <v>-6.1980018535157709E-3</v>
      </c>
      <c r="G691" s="2">
        <f t="shared" si="63"/>
        <v>1.3567247734183777E-2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1.66</v>
      </c>
      <c r="C692" s="2">
        <f t="shared" si="60"/>
        <v>1.6325072155060159</v>
      </c>
      <c r="D692" s="2">
        <f t="shared" si="62"/>
        <v>1.6230919273477153</v>
      </c>
      <c r="E692" s="2">
        <f t="shared" si="61"/>
        <v>9.4152881583005055E-3</v>
      </c>
      <c r="F692" s="2">
        <f t="shared" si="65"/>
        <v>-3.075343851152516E-3</v>
      </c>
      <c r="G692" s="2">
        <f t="shared" si="63"/>
        <v>1.2490632009453021E-2</v>
      </c>
      <c r="H692" s="2" t="str">
        <f t="shared" si="64"/>
        <v>Sell</v>
      </c>
    </row>
    <row r="693" spans="1:8" ht="13.5" x14ac:dyDescent="0.25">
      <c r="A693" s="3">
        <f>TITRES_STAT!B696</f>
        <v>43312</v>
      </c>
      <c r="B693" s="5">
        <f>TITRES_STAT!D696</f>
        <v>1.66</v>
      </c>
      <c r="C693" s="2">
        <f t="shared" si="60"/>
        <v>1.6367368746589364</v>
      </c>
      <c r="D693" s="2">
        <f t="shared" si="62"/>
        <v>1.6258258586552921</v>
      </c>
      <c r="E693" s="2">
        <f t="shared" si="61"/>
        <v>1.0911016003644303E-2</v>
      </c>
      <c r="F693" s="2">
        <f t="shared" si="65"/>
        <v>-2.7807188019315227E-4</v>
      </c>
      <c r="G693" s="2">
        <f t="shared" si="63"/>
        <v>1.1189087883837455E-2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5">
        <f>TITRES_STAT!D697</f>
        <v>1.66</v>
      </c>
      <c r="C694" s="2">
        <f t="shared" si="60"/>
        <v>1.6403158170190999</v>
      </c>
      <c r="D694" s="2">
        <f t="shared" si="62"/>
        <v>1.6283572765326779</v>
      </c>
      <c r="E694" s="2">
        <f t="shared" si="61"/>
        <v>1.1958540486421976E-2</v>
      </c>
      <c r="F694" s="2">
        <f t="shared" si="65"/>
        <v>2.1692505931298735E-3</v>
      </c>
      <c r="G694" s="2">
        <f t="shared" si="63"/>
        <v>9.7892898932921031E-3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5">
        <f>TITRES_STAT!D698</f>
        <v>1.66</v>
      </c>
      <c r="C695" s="2">
        <f t="shared" si="60"/>
        <v>1.6433441528623152</v>
      </c>
      <c r="D695" s="2">
        <f t="shared" si="62"/>
        <v>1.6307011819747017</v>
      </c>
      <c r="E695" s="2">
        <f t="shared" si="61"/>
        <v>1.2642970887613458E-2</v>
      </c>
      <c r="F695" s="2">
        <f t="shared" si="65"/>
        <v>4.2639946520265908E-3</v>
      </c>
      <c r="G695" s="2">
        <f t="shared" si="63"/>
        <v>8.3789762355868675E-3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5">
        <f>TITRES_STAT!D699</f>
        <v>1.66</v>
      </c>
      <c r="C696" s="2">
        <f t="shared" si="60"/>
        <v>1.6459065908834973</v>
      </c>
      <c r="D696" s="2">
        <f t="shared" si="62"/>
        <v>1.6328714647913904</v>
      </c>
      <c r="E696" s="2">
        <f t="shared" si="61"/>
        <v>1.3035126092106886E-2</v>
      </c>
      <c r="F696" s="2">
        <f t="shared" si="65"/>
        <v>6.01822094004265E-3</v>
      </c>
      <c r="G696" s="2">
        <f t="shared" si="63"/>
        <v>7.0169051520642357E-3</v>
      </c>
      <c r="H696" s="2" t="str">
        <f t="shared" si="64"/>
        <v>Sell</v>
      </c>
    </row>
    <row r="697" spans="1:8" ht="13.5" x14ac:dyDescent="0.25">
      <c r="A697" s="3">
        <f>TITRES_STAT!B700</f>
        <v>43318</v>
      </c>
      <c r="B697" s="5">
        <f>TITRES_STAT!D700</f>
        <v>1.66</v>
      </c>
      <c r="C697" s="2">
        <f t="shared" si="60"/>
        <v>1.6480748076706515</v>
      </c>
      <c r="D697" s="2">
        <f t="shared" si="62"/>
        <v>1.6348809859179541</v>
      </c>
      <c r="E697" s="2">
        <f t="shared" si="61"/>
        <v>1.3193821752697454E-2</v>
      </c>
      <c r="F697" s="2">
        <f t="shared" si="65"/>
        <v>7.4533411025736115E-3</v>
      </c>
      <c r="G697" s="2">
        <f t="shared" si="63"/>
        <v>5.7404806501238428E-3</v>
      </c>
      <c r="H697" s="2" t="str">
        <f t="shared" si="64"/>
        <v>Sell</v>
      </c>
    </row>
    <row r="698" spans="1:8" ht="13.5" x14ac:dyDescent="0.25">
      <c r="A698" s="3">
        <f>TITRES_STAT!B701</f>
        <v>43319</v>
      </c>
      <c r="B698" s="5">
        <f>TITRES_STAT!D701</f>
        <v>1.66</v>
      </c>
      <c r="C698" s="2">
        <f t="shared" si="60"/>
        <v>1.6499094526443974</v>
      </c>
      <c r="D698" s="2">
        <f t="shared" si="62"/>
        <v>1.6367416536277353</v>
      </c>
      <c r="E698" s="2">
        <f t="shared" si="61"/>
        <v>1.3167799016662096E-2</v>
      </c>
      <c r="F698" s="2">
        <f t="shared" si="65"/>
        <v>8.5962326853913085E-3</v>
      </c>
      <c r="G698" s="2">
        <f t="shared" si="63"/>
        <v>4.5715663312707877E-3</v>
      </c>
      <c r="H698" s="2" t="str">
        <f t="shared" si="64"/>
        <v>Sell</v>
      </c>
    </row>
    <row r="699" spans="1:8" ht="13.5" x14ac:dyDescent="0.25">
      <c r="A699" s="3">
        <f>TITRES_STAT!B702</f>
        <v>43320</v>
      </c>
      <c r="B699" s="5">
        <f>TITRES_STAT!D702</f>
        <v>1.66</v>
      </c>
      <c r="C699" s="2">
        <f t="shared" si="60"/>
        <v>1.6514618445452591</v>
      </c>
      <c r="D699" s="2">
        <f t="shared" si="62"/>
        <v>1.6384644940997548</v>
      </c>
      <c r="E699" s="2">
        <f t="shared" si="61"/>
        <v>1.2997350445504319E-2</v>
      </c>
      <c r="F699" s="2">
        <f t="shared" si="65"/>
        <v>9.4764562374139109E-3</v>
      </c>
      <c r="G699" s="2">
        <f t="shared" si="63"/>
        <v>3.5208942080904079E-3</v>
      </c>
      <c r="H699" s="2" t="str">
        <f t="shared" si="64"/>
        <v>Sell</v>
      </c>
    </row>
    <row r="700" spans="1:8" ht="13.5" x14ac:dyDescent="0.25">
      <c r="A700" s="3">
        <f>TITRES_STAT!B703</f>
        <v>43321</v>
      </c>
      <c r="B700" s="5">
        <f>TITRES_STAT!D703</f>
        <v>1.7</v>
      </c>
      <c r="C700" s="2">
        <f t="shared" si="60"/>
        <v>1.6527754069229115</v>
      </c>
      <c r="D700" s="2">
        <f t="shared" si="62"/>
        <v>1.6430226797219953</v>
      </c>
      <c r="E700" s="2">
        <f t="shared" si="61"/>
        <v>9.7527272009161337E-3</v>
      </c>
      <c r="F700" s="2">
        <f t="shared" si="65"/>
        <v>9.5317104301143561E-3</v>
      </c>
      <c r="G700" s="2">
        <f t="shared" si="63"/>
        <v>2.2101677080177753E-4</v>
      </c>
      <c r="H700" s="2" t="str">
        <f t="shared" si="64"/>
        <v>Sell</v>
      </c>
    </row>
    <row r="701" spans="1:8" ht="13.5" x14ac:dyDescent="0.25">
      <c r="A701" s="3">
        <f>TITRES_STAT!B704</f>
        <v>43322</v>
      </c>
      <c r="B701" s="5">
        <f>TITRES_STAT!D704</f>
        <v>1.77</v>
      </c>
      <c r="C701" s="2">
        <f t="shared" si="60"/>
        <v>1.653886882780925</v>
      </c>
      <c r="D701" s="2">
        <f t="shared" si="62"/>
        <v>1.6524284071499957</v>
      </c>
      <c r="E701" s="2">
        <f t="shared" si="61"/>
        <v>1.4584756309292679E-3</v>
      </c>
      <c r="F701" s="2">
        <f t="shared" si="65"/>
        <v>7.9170634702773381E-3</v>
      </c>
      <c r="G701" s="2">
        <f t="shared" si="63"/>
        <v>-6.4585878393480702E-3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1.84</v>
      </c>
      <c r="C702" s="2">
        <f t="shared" si="60"/>
        <v>1.6548273623530902</v>
      </c>
      <c r="D702" s="2">
        <f t="shared" si="62"/>
        <v>1.6663225992129591</v>
      </c>
      <c r="E702" s="2">
        <f t="shared" si="61"/>
        <v>-1.1495236859868863E-2</v>
      </c>
      <c r="F702" s="2">
        <f t="shared" si="65"/>
        <v>4.034603404248098E-3</v>
      </c>
      <c r="G702" s="2">
        <f t="shared" si="63"/>
        <v>-1.5529840264116961E-2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5">
        <f>TITRES_STAT!D706</f>
        <v>1.84</v>
      </c>
      <c r="C703" s="2">
        <f t="shared" si="60"/>
        <v>1.6556231527603071</v>
      </c>
      <c r="D703" s="2">
        <f t="shared" si="62"/>
        <v>1.679187591863851</v>
      </c>
      <c r="E703" s="2">
        <f t="shared" si="61"/>
        <v>-2.3564439103543888E-2</v>
      </c>
      <c r="F703" s="2">
        <f t="shared" si="65"/>
        <v>-1.485205097310299E-3</v>
      </c>
      <c r="G703" s="2">
        <f t="shared" si="63"/>
        <v>-2.207923400623359E-2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5">
        <f>TITRES_STAT!D707</f>
        <v>1.84</v>
      </c>
      <c r="C704" s="2">
        <f t="shared" si="60"/>
        <v>1.6562965138741059</v>
      </c>
      <c r="D704" s="2">
        <f t="shared" si="62"/>
        <v>1.6910996220961585</v>
      </c>
      <c r="E704" s="2">
        <f t="shared" si="61"/>
        <v>-3.480310822205257E-2</v>
      </c>
      <c r="F704" s="2">
        <f t="shared" si="65"/>
        <v>-8.1487857222587549E-3</v>
      </c>
      <c r="G704" s="2">
        <f t="shared" si="63"/>
        <v>-2.6654322499793815E-2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5">
        <f>TITRES_STAT!D708</f>
        <v>1.84</v>
      </c>
      <c r="C705" s="2">
        <f t="shared" si="60"/>
        <v>1.6568662809703973</v>
      </c>
      <c r="D705" s="2">
        <f t="shared" si="62"/>
        <v>1.7021292797186653</v>
      </c>
      <c r="E705" s="2">
        <f t="shared" si="61"/>
        <v>-4.5262998748268002E-2</v>
      </c>
      <c r="F705" s="2">
        <f t="shared" si="65"/>
        <v>-1.5571628327460604E-2</v>
      </c>
      <c r="G705" s="2">
        <f t="shared" si="63"/>
        <v>-2.9691370420807398E-2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5">
        <f>TITRES_STAT!D709</f>
        <v>1.89</v>
      </c>
      <c r="C706" s="2">
        <f t="shared" si="60"/>
        <v>1.6573483915903362</v>
      </c>
      <c r="D706" s="2">
        <f t="shared" si="62"/>
        <v>1.7160456293691344</v>
      </c>
      <c r="E706" s="2">
        <f t="shared" si="61"/>
        <v>-5.8697237778798206E-2</v>
      </c>
      <c r="F706" s="2">
        <f t="shared" si="65"/>
        <v>-2.4196750217728123E-2</v>
      </c>
      <c r="G706" s="2">
        <f t="shared" si="63"/>
        <v>-3.4500487561070083E-2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5">
        <f>TITRES_STAT!D710</f>
        <v>1.94</v>
      </c>
      <c r="C707" s="2">
        <f t="shared" si="60"/>
        <v>1.6577563313456689</v>
      </c>
      <c r="D707" s="2">
        <f t="shared" si="62"/>
        <v>1.7326348420084579</v>
      </c>
      <c r="E707" s="2">
        <f t="shared" si="61"/>
        <v>-7.4878510662788944E-2</v>
      </c>
      <c r="F707" s="2">
        <f t="shared" si="65"/>
        <v>-3.433310230674029E-2</v>
      </c>
      <c r="G707" s="2">
        <f t="shared" si="63"/>
        <v>-4.0545408356048654E-2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1.94</v>
      </c>
      <c r="C708" s="2">
        <f t="shared" si="60"/>
        <v>1.6581015111386428</v>
      </c>
      <c r="D708" s="2">
        <f t="shared" si="62"/>
        <v>1.7479952240819054</v>
      </c>
      <c r="E708" s="2">
        <f t="shared" si="61"/>
        <v>-8.9893712943262649E-2</v>
      </c>
      <c r="F708" s="2">
        <f t="shared" si="65"/>
        <v>-4.5445224434044765E-2</v>
      </c>
      <c r="G708" s="2">
        <f t="shared" si="63"/>
        <v>-4.4448488509217884E-2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1.94</v>
      </c>
      <c r="C709" s="2">
        <f t="shared" si="60"/>
        <v>1.6583935863480823</v>
      </c>
      <c r="D709" s="2">
        <f t="shared" si="62"/>
        <v>1.7622178000758384</v>
      </c>
      <c r="E709" s="2">
        <f t="shared" si="61"/>
        <v>-0.10382421372775608</v>
      </c>
      <c r="F709" s="2">
        <f t="shared" si="65"/>
        <v>-5.7121022292787031E-2</v>
      </c>
      <c r="G709" s="2">
        <f t="shared" si="63"/>
        <v>-4.6703191434969045E-2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1.94</v>
      </c>
      <c r="C710" s="2">
        <f t="shared" si="60"/>
        <v>1.6647945730637619</v>
      </c>
      <c r="D710" s="2">
        <f t="shared" si="62"/>
        <v>1.7753868519220726</v>
      </c>
      <c r="E710" s="2">
        <f t="shared" si="61"/>
        <v>-0.11059227885831069</v>
      </c>
      <c r="F710" s="2">
        <f t="shared" si="65"/>
        <v>-6.7815273605891763E-2</v>
      </c>
      <c r="G710" s="2">
        <f t="shared" si="63"/>
        <v>-4.2777005252418926E-2</v>
      </c>
      <c r="H710" s="2" t="str">
        <f t="shared" si="64"/>
        <v>Hold</v>
      </c>
    </row>
    <row r="711" spans="1:8" ht="13.5" x14ac:dyDescent="0.25">
      <c r="A711" s="3">
        <f>TITRES_STAT!B714</f>
        <v>43341</v>
      </c>
      <c r="B711" s="5">
        <f>TITRES_STAT!D714</f>
        <v>1.94</v>
      </c>
      <c r="C711" s="2">
        <f t="shared" si="60"/>
        <v>1.6809800233616448</v>
      </c>
      <c r="D711" s="2">
        <f t="shared" si="62"/>
        <v>1.7875804184463635</v>
      </c>
      <c r="E711" s="2">
        <f t="shared" si="61"/>
        <v>-0.10660039508471875</v>
      </c>
      <c r="F711" s="2">
        <f t="shared" si="65"/>
        <v>-7.5572297901657162E-2</v>
      </c>
      <c r="G711" s="2">
        <f t="shared" si="63"/>
        <v>-3.1028097183061584E-2</v>
      </c>
      <c r="H711" s="2" t="str">
        <f t="shared" si="64"/>
        <v>Hold</v>
      </c>
    </row>
    <row r="712" spans="1:8" ht="13.5" x14ac:dyDescent="0.25">
      <c r="A712" s="3">
        <f>TITRES_STAT!B715</f>
        <v>43342</v>
      </c>
      <c r="B712" s="5">
        <f>TITRES_STAT!D715</f>
        <v>1.94</v>
      </c>
      <c r="C712" s="2">
        <f t="shared" si="60"/>
        <v>1.705444635152161</v>
      </c>
      <c r="D712" s="2">
        <f t="shared" si="62"/>
        <v>1.7988707578207068</v>
      </c>
      <c r="E712" s="2">
        <f t="shared" si="61"/>
        <v>-9.3426122668545775E-2</v>
      </c>
      <c r="F712" s="2">
        <f t="shared" si="65"/>
        <v>-7.914306285503489E-2</v>
      </c>
      <c r="G712" s="2">
        <f t="shared" si="63"/>
        <v>-1.4283059813510884E-2</v>
      </c>
      <c r="H712" s="2" t="str">
        <f t="shared" si="64"/>
        <v>Hold</v>
      </c>
    </row>
    <row r="713" spans="1:8" ht="13.5" x14ac:dyDescent="0.25">
      <c r="A713" s="3">
        <f>TITRES_STAT!B716</f>
        <v>43343</v>
      </c>
      <c r="B713" s="5">
        <f>TITRES_STAT!D716</f>
        <v>1.94</v>
      </c>
      <c r="C713" s="2">
        <f t="shared" si="60"/>
        <v>1.7261454605133673</v>
      </c>
      <c r="D713" s="2">
        <f t="shared" si="62"/>
        <v>1.8093247757599138</v>
      </c>
      <c r="E713" s="2">
        <f t="shared" si="61"/>
        <v>-8.3179315246546537E-2</v>
      </c>
      <c r="F713" s="2">
        <f t="shared" si="65"/>
        <v>-7.9950313333337228E-2</v>
      </c>
      <c r="G713" s="2">
        <f t="shared" si="63"/>
        <v>-3.229001913209309E-3</v>
      </c>
      <c r="H713" s="2" t="str">
        <f t="shared" si="64"/>
        <v>Hold</v>
      </c>
    </row>
    <row r="714" spans="1:8" ht="13.5" x14ac:dyDescent="0.25">
      <c r="A714" s="3">
        <f>TITRES_STAT!B717</f>
        <v>43346</v>
      </c>
      <c r="B714" s="5">
        <f>TITRES_STAT!D717</f>
        <v>1.94</v>
      </c>
      <c r="C714" s="2">
        <f t="shared" si="60"/>
        <v>1.743661543511311</v>
      </c>
      <c r="D714" s="2">
        <f t="shared" si="62"/>
        <v>1.8190044219999202</v>
      </c>
      <c r="E714" s="2">
        <f t="shared" si="61"/>
        <v>-7.5342878488609211E-2</v>
      </c>
      <c r="F714" s="2">
        <f t="shared" si="65"/>
        <v>-7.9028826364391624E-2</v>
      </c>
      <c r="G714" s="2">
        <f t="shared" si="63"/>
        <v>3.6859478757824138E-3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5">
        <f>TITRES_STAT!D718</f>
        <v>1.94</v>
      </c>
      <c r="C715" s="2">
        <f t="shared" si="60"/>
        <v>1.758482844509571</v>
      </c>
      <c r="D715" s="2">
        <f t="shared" si="62"/>
        <v>1.8279670574073335</v>
      </c>
      <c r="E715" s="2">
        <f t="shared" si="61"/>
        <v>-6.948421289776241E-2</v>
      </c>
      <c r="F715" s="2">
        <f t="shared" si="65"/>
        <v>-7.711990367106579E-2</v>
      </c>
      <c r="G715" s="2">
        <f t="shared" si="63"/>
        <v>7.6356907733033802E-3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5">
        <f>TITRES_STAT!D719</f>
        <v>1.99</v>
      </c>
      <c r="C716" s="2">
        <f t="shared" si="60"/>
        <v>1.7787162530465599</v>
      </c>
      <c r="D716" s="2">
        <f t="shared" si="62"/>
        <v>1.8399694975993828</v>
      </c>
      <c r="E716" s="2">
        <f t="shared" si="61"/>
        <v>-6.1253244552822883E-2</v>
      </c>
      <c r="F716" s="2">
        <f t="shared" si="65"/>
        <v>-7.3946571847417208E-2</v>
      </c>
      <c r="G716" s="2">
        <f t="shared" si="63"/>
        <v>1.2693327294594325E-2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5">
        <f>TITRES_STAT!D720</f>
        <v>1.99</v>
      </c>
      <c r="C717" s="2">
        <f t="shared" si="60"/>
        <v>1.8035291371932431</v>
      </c>
      <c r="D717" s="2">
        <f t="shared" si="62"/>
        <v>1.8510828681475766</v>
      </c>
      <c r="E717" s="2">
        <f t="shared" si="61"/>
        <v>-4.7553730954333462E-2</v>
      </c>
      <c r="F717" s="2">
        <f t="shared" si="65"/>
        <v>-6.8668003668800465E-2</v>
      </c>
      <c r="G717" s="2">
        <f t="shared" si="63"/>
        <v>2.1114272714467003E-2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5">
        <f>TITRES_STAT!D721</f>
        <v>1.99</v>
      </c>
      <c r="C718" s="2">
        <f t="shared" si="60"/>
        <v>1.8245246545481288</v>
      </c>
      <c r="D718" s="2">
        <f t="shared" si="62"/>
        <v>1.8613730260625709</v>
      </c>
      <c r="E718" s="2">
        <f t="shared" si="61"/>
        <v>-3.6848371514442091E-2</v>
      </c>
      <c r="F718" s="2">
        <f t="shared" si="65"/>
        <v>-6.2304077237928787E-2</v>
      </c>
      <c r="G718" s="2">
        <f t="shared" si="63"/>
        <v>2.5455705723486696E-2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5">
        <f>TITRES_STAT!D722</f>
        <v>1.99</v>
      </c>
      <c r="C719" s="2">
        <f t="shared" ref="C719:C782" si="66">$C$4*B709+C718*(1-$C$4)</f>
        <v>1.842290092309955</v>
      </c>
      <c r="D719" s="2">
        <f t="shared" si="62"/>
        <v>1.8709009500579361</v>
      </c>
      <c r="E719" s="2">
        <f t="shared" si="61"/>
        <v>-2.8610857747981111E-2</v>
      </c>
      <c r="F719" s="2">
        <f t="shared" si="65"/>
        <v>-5.5565433339939255E-2</v>
      </c>
      <c r="G719" s="2">
        <f t="shared" si="63"/>
        <v>2.6954575591958144E-2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5">
        <f>TITRES_STAT!D723</f>
        <v>1.99</v>
      </c>
      <c r="C720" s="2">
        <f t="shared" si="66"/>
        <v>1.8573223858007313</v>
      </c>
      <c r="D720" s="2">
        <f t="shared" si="62"/>
        <v>1.8797231019054965</v>
      </c>
      <c r="E720" s="2">
        <f t="shared" si="61"/>
        <v>-2.2400716104765239E-2</v>
      </c>
      <c r="F720" s="2">
        <f t="shared" si="65"/>
        <v>-4.8932489892904454E-2</v>
      </c>
      <c r="G720" s="2">
        <f t="shared" si="63"/>
        <v>2.6531773788139215E-2</v>
      </c>
      <c r="H720" s="2" t="str">
        <f t="shared" si="64"/>
        <v>Sell</v>
      </c>
    </row>
    <row r="721" spans="1:8" ht="13.5" x14ac:dyDescent="0.25">
      <c r="A721" s="3">
        <f>TITRES_STAT!B724</f>
        <v>43356</v>
      </c>
      <c r="B721" s="5">
        <f>TITRES_STAT!D724</f>
        <v>1.91</v>
      </c>
      <c r="C721" s="2">
        <f t="shared" si="66"/>
        <v>1.8700420187544649</v>
      </c>
      <c r="D721" s="2">
        <f t="shared" si="62"/>
        <v>1.881965835097682</v>
      </c>
      <c r="E721" s="2">
        <f t="shared" si="61"/>
        <v>-1.1923816343217153E-2</v>
      </c>
      <c r="F721" s="2">
        <f t="shared" si="65"/>
        <v>-4.1530755182966998E-2</v>
      </c>
      <c r="G721" s="2">
        <f t="shared" si="63"/>
        <v>2.9606938839749845E-2</v>
      </c>
      <c r="H721" s="2" t="str">
        <f t="shared" si="64"/>
        <v>Sell</v>
      </c>
    </row>
    <row r="722" spans="1:8" ht="13.5" x14ac:dyDescent="0.25">
      <c r="A722" s="3">
        <f>TITRES_STAT!B725</f>
        <v>43357</v>
      </c>
      <c r="B722" s="5">
        <f>TITRES_STAT!D725</f>
        <v>1.83</v>
      </c>
      <c r="C722" s="2">
        <f t="shared" si="66"/>
        <v>1.8808047850999317</v>
      </c>
      <c r="D722" s="2">
        <f t="shared" si="62"/>
        <v>1.878116513979335</v>
      </c>
      <c r="E722" s="2">
        <f t="shared" si="61"/>
        <v>2.6882711205966636E-3</v>
      </c>
      <c r="F722" s="2">
        <f t="shared" si="65"/>
        <v>-3.2686949922254266E-2</v>
      </c>
      <c r="G722" s="2">
        <f t="shared" si="63"/>
        <v>3.5375221042850929E-2</v>
      </c>
      <c r="H722" s="2" t="str">
        <f t="shared" si="64"/>
        <v>Sell</v>
      </c>
    </row>
    <row r="723" spans="1:8" ht="13.5" x14ac:dyDescent="0.25">
      <c r="A723" s="3">
        <f>TITRES_STAT!B726</f>
        <v>43360</v>
      </c>
      <c r="B723" s="5">
        <f>TITRES_STAT!D726</f>
        <v>1.75</v>
      </c>
      <c r="C723" s="2">
        <f t="shared" si="66"/>
        <v>1.8899117412384037</v>
      </c>
      <c r="D723" s="2">
        <f t="shared" si="62"/>
        <v>1.8686264018327174</v>
      </c>
      <c r="E723" s="2">
        <f t="shared" si="61"/>
        <v>2.1285339405686221E-2</v>
      </c>
      <c r="F723" s="2">
        <f t="shared" si="65"/>
        <v>-2.1892492056666171E-2</v>
      </c>
      <c r="G723" s="2">
        <f t="shared" si="63"/>
        <v>4.3177831462352392E-2</v>
      </c>
      <c r="H723" s="2" t="str">
        <f t="shared" si="64"/>
        <v>Sell</v>
      </c>
    </row>
    <row r="724" spans="1:8" ht="13.5" x14ac:dyDescent="0.25">
      <c r="A724" s="3">
        <f>TITRES_STAT!B727</f>
        <v>43361</v>
      </c>
      <c r="B724" s="5">
        <f>TITRES_STAT!D727</f>
        <v>1.68</v>
      </c>
      <c r="C724" s="2">
        <f t="shared" si="66"/>
        <v>1.897617627201726</v>
      </c>
      <c r="D724" s="2">
        <f t="shared" si="62"/>
        <v>1.8546540757710346</v>
      </c>
      <c r="E724" s="2">
        <f t="shared" si="61"/>
        <v>4.2963551430691416E-2</v>
      </c>
      <c r="F724" s="2">
        <f t="shared" si="65"/>
        <v>-8.9212833591946553E-3</v>
      </c>
      <c r="G724" s="2">
        <f t="shared" si="63"/>
        <v>5.1884834789886071E-2</v>
      </c>
      <c r="H724" s="2" t="str">
        <f t="shared" si="64"/>
        <v>Sell</v>
      </c>
    </row>
    <row r="725" spans="1:8" ht="13.5" x14ac:dyDescent="0.25">
      <c r="A725" s="3">
        <f>TITRES_STAT!B728</f>
        <v>43362</v>
      </c>
      <c r="B725" s="5">
        <f>TITRES_STAT!D728</f>
        <v>1.68</v>
      </c>
      <c r="C725" s="2">
        <f t="shared" si="66"/>
        <v>1.9041379922476143</v>
      </c>
      <c r="D725" s="2">
        <f t="shared" si="62"/>
        <v>1.841716736825032</v>
      </c>
      <c r="E725" s="2">
        <f t="shared" si="61"/>
        <v>6.2421255422582256E-2</v>
      </c>
      <c r="F725" s="2">
        <f t="shared" si="65"/>
        <v>5.3472243971607264E-3</v>
      </c>
      <c r="G725" s="2">
        <f t="shared" si="63"/>
        <v>5.707403102542153E-2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1.68</v>
      </c>
      <c r="C726" s="2">
        <f t="shared" si="66"/>
        <v>1.9173475319018276</v>
      </c>
      <c r="D726" s="2">
        <f t="shared" si="62"/>
        <v>1.8297377192824369</v>
      </c>
      <c r="E726" s="2">
        <f t="shared" si="61"/>
        <v>8.7609812619390715E-2</v>
      </c>
      <c r="F726" s="2">
        <f t="shared" si="65"/>
        <v>2.1799742041606725E-2</v>
      </c>
      <c r="G726" s="2">
        <f t="shared" si="63"/>
        <v>6.5810070577783986E-2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1.68</v>
      </c>
      <c r="C727" s="2">
        <f t="shared" si="66"/>
        <v>1.9285248346861619</v>
      </c>
      <c r="D727" s="2">
        <f t="shared" si="62"/>
        <v>1.8186460363726267</v>
      </c>
      <c r="E727" s="2">
        <f t="shared" si="61"/>
        <v>0.1098787983135352</v>
      </c>
      <c r="F727" s="2">
        <f t="shared" si="65"/>
        <v>3.9415553295992417E-2</v>
      </c>
      <c r="G727" s="2">
        <f t="shared" si="63"/>
        <v>7.046324501754278E-2</v>
      </c>
      <c r="H727" s="2" t="str">
        <f t="shared" si="64"/>
        <v>Sell</v>
      </c>
    </row>
    <row r="728" spans="1:8" ht="13.5" x14ac:dyDescent="0.25">
      <c r="A728" s="3">
        <f>TITRES_STAT!B731</f>
        <v>43367</v>
      </c>
      <c r="B728" s="5">
        <f>TITRES_STAT!D731</f>
        <v>1.68</v>
      </c>
      <c r="C728" s="2">
        <f t="shared" si="66"/>
        <v>1.9379825524267524</v>
      </c>
      <c r="D728" s="2">
        <f t="shared" si="62"/>
        <v>1.8083759596042839</v>
      </c>
      <c r="E728" s="2">
        <f t="shared" si="61"/>
        <v>0.12960659282246856</v>
      </c>
      <c r="F728" s="2">
        <f t="shared" si="65"/>
        <v>5.7453761201287652E-2</v>
      </c>
      <c r="G728" s="2">
        <f t="shared" si="63"/>
        <v>7.2152831621180913E-2</v>
      </c>
      <c r="H728" s="2" t="str">
        <f t="shared" si="64"/>
        <v>Sell</v>
      </c>
    </row>
    <row r="729" spans="1:8" ht="13.5" x14ac:dyDescent="0.25">
      <c r="A729" s="3">
        <f>TITRES_STAT!B732</f>
        <v>43368</v>
      </c>
      <c r="B729" s="5">
        <f>TITRES_STAT!D732</f>
        <v>1.68</v>
      </c>
      <c r="C729" s="2">
        <f t="shared" si="66"/>
        <v>1.9459852366687906</v>
      </c>
      <c r="D729" s="2">
        <f t="shared" si="62"/>
        <v>1.7988666292632258</v>
      </c>
      <c r="E729" s="2">
        <f t="shared" si="61"/>
        <v>0.14711860740556482</v>
      </c>
      <c r="F729" s="2">
        <f t="shared" si="65"/>
        <v>7.5386730442143085E-2</v>
      </c>
      <c r="G729" s="2">
        <f t="shared" si="63"/>
        <v>7.1731876963421731E-2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1.68</v>
      </c>
      <c r="C730" s="2">
        <f t="shared" si="66"/>
        <v>1.952756738719746</v>
      </c>
      <c r="D730" s="2">
        <f t="shared" si="62"/>
        <v>1.790061693762246</v>
      </c>
      <c r="E730" s="2">
        <f t="shared" si="61"/>
        <v>0.16269504495749998</v>
      </c>
      <c r="F730" s="2">
        <f t="shared" si="65"/>
        <v>9.2848393345214469E-2</v>
      </c>
      <c r="G730" s="2">
        <f t="shared" si="63"/>
        <v>6.984665161228551E-2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1.68</v>
      </c>
      <c r="C731" s="2">
        <f t="shared" si="66"/>
        <v>1.9461787789167082</v>
      </c>
      <c r="D731" s="2">
        <f t="shared" si="62"/>
        <v>1.7819089757057833</v>
      </c>
      <c r="E731" s="2">
        <f t="shared" si="61"/>
        <v>0.16426980321092488</v>
      </c>
      <c r="F731" s="2">
        <f t="shared" si="65"/>
        <v>0.10713267531835655</v>
      </c>
      <c r="G731" s="2">
        <f t="shared" si="63"/>
        <v>5.7137127892568335E-2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1.63</v>
      </c>
      <c r="C732" s="2">
        <f t="shared" si="66"/>
        <v>1.92830512062183</v>
      </c>
      <c r="D732" s="2">
        <f t="shared" si="62"/>
        <v>1.7706564589868365</v>
      </c>
      <c r="E732" s="2">
        <f t="shared" ref="E732:E795" si="67">C732-D732</f>
        <v>0.15764866163499347</v>
      </c>
      <c r="F732" s="2">
        <f t="shared" si="65"/>
        <v>0.11723587258168394</v>
      </c>
      <c r="G732" s="2">
        <f t="shared" si="63"/>
        <v>4.0412789053309528E-2</v>
      </c>
      <c r="H732" s="2" t="str">
        <f t="shared" si="64"/>
        <v>Sell</v>
      </c>
    </row>
    <row r="733" spans="1:8" ht="13.5" x14ac:dyDescent="0.25">
      <c r="A733" s="3">
        <f>TITRES_STAT!B736</f>
        <v>43374</v>
      </c>
      <c r="B733" s="5">
        <f>TITRES_STAT!D736</f>
        <v>1.63</v>
      </c>
      <c r="C733" s="2">
        <f t="shared" si="66"/>
        <v>1.9008735636030871</v>
      </c>
      <c r="D733" s="2">
        <f t="shared" ref="D733:D796" si="68">$D$4*B733+(1-$D$4)*D732</f>
        <v>1.7602374620248487</v>
      </c>
      <c r="E733" s="2">
        <f t="shared" si="67"/>
        <v>0.14063610157823847</v>
      </c>
      <c r="F733" s="2">
        <f t="shared" si="65"/>
        <v>0.12191591838099486</v>
      </c>
      <c r="G733" s="2">
        <f t="shared" si="63"/>
        <v>1.8720183197243612E-2</v>
      </c>
      <c r="H733" s="2" t="str">
        <f t="shared" si="64"/>
        <v>Sell</v>
      </c>
    </row>
    <row r="734" spans="1:8" ht="13.5" x14ac:dyDescent="0.25">
      <c r="A734" s="3">
        <f>TITRES_STAT!B737</f>
        <v>43375</v>
      </c>
      <c r="B734" s="5">
        <f>TITRES_STAT!D737</f>
        <v>1.63</v>
      </c>
      <c r="C734" s="2">
        <f t="shared" si="66"/>
        <v>1.8668930153564585</v>
      </c>
      <c r="D734" s="2">
        <f t="shared" si="68"/>
        <v>1.7505902426156006</v>
      </c>
      <c r="E734" s="2">
        <f t="shared" si="67"/>
        <v>0.11630277274085787</v>
      </c>
      <c r="F734" s="2">
        <f t="shared" si="65"/>
        <v>0.12079328925296748</v>
      </c>
      <c r="G734" s="2">
        <f t="shared" si="63"/>
        <v>-4.4905165121096047E-3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1.63</v>
      </c>
      <c r="C735" s="2">
        <f t="shared" si="66"/>
        <v>1.8381402437631571</v>
      </c>
      <c r="D735" s="2">
        <f t="shared" si="68"/>
        <v>1.7416576320514821</v>
      </c>
      <c r="E735" s="2">
        <f t="shared" si="67"/>
        <v>9.6482611711675048E-2</v>
      </c>
      <c r="F735" s="2">
        <f t="shared" si="65"/>
        <v>0.115931153744709</v>
      </c>
      <c r="G735" s="2">
        <f t="shared" si="63"/>
        <v>-1.944854203303395E-2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1.63</v>
      </c>
      <c r="C736" s="2">
        <f t="shared" si="66"/>
        <v>1.8138109754919023</v>
      </c>
      <c r="D736" s="2">
        <f t="shared" si="68"/>
        <v>1.733386696343965</v>
      </c>
      <c r="E736" s="2">
        <f t="shared" si="67"/>
        <v>8.0424279147937261E-2</v>
      </c>
      <c r="F736" s="2">
        <f t="shared" si="65"/>
        <v>0.10882977882535465</v>
      </c>
      <c r="G736" s="2">
        <f t="shared" si="63"/>
        <v>-2.8405499677417387E-2</v>
      </c>
      <c r="H736" s="2" t="str">
        <f t="shared" si="64"/>
        <v>Hold</v>
      </c>
    </row>
    <row r="737" spans="1:8" ht="13.5" x14ac:dyDescent="0.25">
      <c r="A737" s="3">
        <f>TITRES_STAT!B740</f>
        <v>43378</v>
      </c>
      <c r="B737" s="5">
        <f>TITRES_STAT!D740</f>
        <v>1.63</v>
      </c>
      <c r="C737" s="2">
        <f t="shared" si="66"/>
        <v>1.7932246715700713</v>
      </c>
      <c r="D737" s="2">
        <f t="shared" si="68"/>
        <v>1.7257284225407084</v>
      </c>
      <c r="E737" s="2">
        <f t="shared" si="67"/>
        <v>6.7496249029362909E-2</v>
      </c>
      <c r="F737" s="2">
        <f t="shared" si="65"/>
        <v>0.1005630728661563</v>
      </c>
      <c r="G737" s="2">
        <f t="shared" si="63"/>
        <v>-3.3066823836793394E-2</v>
      </c>
      <c r="H737" s="2" t="str">
        <f t="shared" si="64"/>
        <v>Hold</v>
      </c>
    </row>
    <row r="738" spans="1:8" ht="13.5" x14ac:dyDescent="0.25">
      <c r="A738" s="3">
        <f>TITRES_STAT!B741</f>
        <v>43381</v>
      </c>
      <c r="B738" s="5">
        <f>TITRES_STAT!D741</f>
        <v>1.63</v>
      </c>
      <c r="C738" s="2">
        <f t="shared" si="66"/>
        <v>1.7758054913285219</v>
      </c>
      <c r="D738" s="2">
        <f t="shared" si="68"/>
        <v>1.7186374282784338</v>
      </c>
      <c r="E738" s="2">
        <f t="shared" si="67"/>
        <v>5.7168063050088147E-2</v>
      </c>
      <c r="F738" s="2">
        <f t="shared" si="65"/>
        <v>9.1884070902942677E-2</v>
      </c>
      <c r="G738" s="2">
        <f t="shared" si="63"/>
        <v>-3.471600785285453E-2</v>
      </c>
      <c r="H738" s="2" t="str">
        <f t="shared" si="64"/>
        <v>Hold</v>
      </c>
    </row>
    <row r="739" spans="1:8" ht="13.5" x14ac:dyDescent="0.25">
      <c r="A739" s="3">
        <f>TITRES_STAT!B742</f>
        <v>43382</v>
      </c>
      <c r="B739" s="5">
        <f>TITRES_STAT!D742</f>
        <v>1.59</v>
      </c>
      <c r="C739" s="2">
        <f t="shared" si="66"/>
        <v>1.7610661849702878</v>
      </c>
      <c r="D739" s="2">
        <f t="shared" si="68"/>
        <v>1.7091087298874388</v>
      </c>
      <c r="E739" s="2">
        <f t="shared" si="67"/>
        <v>5.1957455082848991E-2</v>
      </c>
      <c r="F739" s="2">
        <f t="shared" si="65"/>
        <v>8.3898747738923946E-2</v>
      </c>
      <c r="G739" s="2">
        <f t="shared" si="63"/>
        <v>-3.1941292656074954E-2</v>
      </c>
      <c r="H739" s="2" t="str">
        <f t="shared" si="64"/>
        <v>Hold</v>
      </c>
    </row>
    <row r="740" spans="1:8" ht="13.5" x14ac:dyDescent="0.25">
      <c r="A740" s="3">
        <f>TITRES_STAT!B743</f>
        <v>43383</v>
      </c>
      <c r="B740" s="5">
        <f>TITRES_STAT!D743</f>
        <v>1.52</v>
      </c>
      <c r="C740" s="2">
        <f t="shared" si="66"/>
        <v>1.7485944642056281</v>
      </c>
      <c r="D740" s="2">
        <f t="shared" si="68"/>
        <v>1.6951006758217027</v>
      </c>
      <c r="E740" s="2">
        <f t="shared" si="67"/>
        <v>5.3493788383925489E-2</v>
      </c>
      <c r="F740" s="2">
        <f t="shared" si="65"/>
        <v>7.7817755867924263E-2</v>
      </c>
      <c r="G740" s="2">
        <f t="shared" ref="G740:G803" si="69">E740-F740</f>
        <v>-2.4323967483998774E-2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43384</v>
      </c>
      <c r="B741" s="5">
        <f>TITRES_STAT!D744</f>
        <v>1.46</v>
      </c>
      <c r="C741" s="2">
        <f t="shared" si="66"/>
        <v>1.7380414697124547</v>
      </c>
      <c r="D741" s="2">
        <f t="shared" si="68"/>
        <v>1.6776858109460209</v>
      </c>
      <c r="E741" s="2">
        <f t="shared" si="67"/>
        <v>6.0355658766433784E-2</v>
      </c>
      <c r="F741" s="2">
        <f t="shared" ref="F741:F804" si="71">(E741*(2/(10)))+((1-(2/10))*F740)</f>
        <v>7.4325336447626178E-2</v>
      </c>
      <c r="G741" s="2">
        <f t="shared" si="69"/>
        <v>-1.3969677681192394E-2</v>
      </c>
      <c r="H741" s="2" t="str">
        <f t="shared" si="70"/>
        <v>Hold</v>
      </c>
    </row>
    <row r="742" spans="1:8" ht="13.5" x14ac:dyDescent="0.25">
      <c r="A742" s="3">
        <f>TITRES_STAT!B745</f>
        <v>43385</v>
      </c>
      <c r="B742" s="5">
        <f>TITRES_STAT!D745</f>
        <v>1.42</v>
      </c>
      <c r="C742" s="2">
        <f t="shared" si="66"/>
        <v>1.7214197051413076</v>
      </c>
      <c r="D742" s="2">
        <f t="shared" si="68"/>
        <v>1.6585979730981675</v>
      </c>
      <c r="E742" s="2">
        <f t="shared" si="67"/>
        <v>6.2821732043140122E-2</v>
      </c>
      <c r="F742" s="2">
        <f t="shared" si="71"/>
        <v>7.2024615566728969E-2</v>
      </c>
      <c r="G742" s="2">
        <f t="shared" si="69"/>
        <v>-9.2028835235888479E-3</v>
      </c>
      <c r="H742" s="2" t="str">
        <f t="shared" si="70"/>
        <v>Hold</v>
      </c>
    </row>
    <row r="743" spans="1:8" ht="13.5" x14ac:dyDescent="0.25">
      <c r="A743" s="3">
        <f>TITRES_STAT!B746</f>
        <v>43389</v>
      </c>
      <c r="B743" s="5">
        <f>TITRES_STAT!D746</f>
        <v>1.42</v>
      </c>
      <c r="C743" s="2">
        <f t="shared" si="66"/>
        <v>1.7073551351195677</v>
      </c>
      <c r="D743" s="2">
        <f t="shared" si="68"/>
        <v>1.6409240491649699</v>
      </c>
      <c r="E743" s="2">
        <f t="shared" si="67"/>
        <v>6.6431085954597791E-2</v>
      </c>
      <c r="F743" s="2">
        <f t="shared" si="71"/>
        <v>7.0905909644302739E-2</v>
      </c>
      <c r="G743" s="2">
        <f t="shared" si="69"/>
        <v>-4.4748236897049487E-3</v>
      </c>
      <c r="H743" s="2" t="str">
        <f t="shared" si="70"/>
        <v>Hold</v>
      </c>
    </row>
    <row r="744" spans="1:8" ht="13.5" x14ac:dyDescent="0.25">
      <c r="A744" s="3">
        <f>TITRES_STAT!B747</f>
        <v>43390</v>
      </c>
      <c r="B744" s="5">
        <f>TITRES_STAT!D747</f>
        <v>1.42</v>
      </c>
      <c r="C744" s="2">
        <f t="shared" si="66"/>
        <v>1.6954543451011728</v>
      </c>
      <c r="D744" s="2">
        <f t="shared" si="68"/>
        <v>1.6245593047823796</v>
      </c>
      <c r="E744" s="2">
        <f t="shared" si="67"/>
        <v>7.0895040318793123E-2</v>
      </c>
      <c r="F744" s="2">
        <f t="shared" si="71"/>
        <v>7.0903735779200824E-2</v>
      </c>
      <c r="G744" s="2">
        <f t="shared" si="69"/>
        <v>-8.6954604077010833E-6</v>
      </c>
      <c r="H744" s="2" t="str">
        <f t="shared" si="70"/>
        <v>Hold</v>
      </c>
    </row>
    <row r="745" spans="1:8" ht="13.5" x14ac:dyDescent="0.25">
      <c r="A745" s="3">
        <f>TITRES_STAT!B748</f>
        <v>43391</v>
      </c>
      <c r="B745" s="5">
        <f>TITRES_STAT!D748</f>
        <v>1.46</v>
      </c>
      <c r="C745" s="2">
        <f t="shared" si="66"/>
        <v>1.6853844458548384</v>
      </c>
      <c r="D745" s="2">
        <f t="shared" si="68"/>
        <v>1.6123697266503514</v>
      </c>
      <c r="E745" s="2">
        <f t="shared" si="67"/>
        <v>7.3014719204486989E-2</v>
      </c>
      <c r="F745" s="2">
        <f t="shared" si="71"/>
        <v>7.1325932464258057E-2</v>
      </c>
      <c r="G745" s="2">
        <f t="shared" si="69"/>
        <v>1.6887867402289314E-3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1.46</v>
      </c>
      <c r="C746" s="2">
        <f t="shared" si="66"/>
        <v>1.6768637618771707</v>
      </c>
      <c r="D746" s="2">
        <f t="shared" si="68"/>
        <v>1.6010830802318068</v>
      </c>
      <c r="E746" s="2">
        <f t="shared" si="67"/>
        <v>7.578068164536389E-2</v>
      </c>
      <c r="F746" s="2">
        <f t="shared" si="71"/>
        <v>7.2216882300479235E-2</v>
      </c>
      <c r="G746" s="2">
        <f t="shared" si="69"/>
        <v>3.563799344884655E-3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1.46</v>
      </c>
      <c r="C747" s="2">
        <f t="shared" si="66"/>
        <v>1.6696539523576059</v>
      </c>
      <c r="D747" s="2">
        <f t="shared" si="68"/>
        <v>1.5906324816961173</v>
      </c>
      <c r="E747" s="2">
        <f t="shared" si="67"/>
        <v>7.902147066148868E-2</v>
      </c>
      <c r="F747" s="2">
        <f t="shared" si="71"/>
        <v>7.3577799972681129E-2</v>
      </c>
      <c r="G747" s="2">
        <f t="shared" si="69"/>
        <v>5.4436706888075503E-3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1.49</v>
      </c>
      <c r="C748" s="2">
        <f t="shared" si="66"/>
        <v>1.6635533443025894</v>
      </c>
      <c r="D748" s="2">
        <f t="shared" si="68"/>
        <v>1.5831782237927012</v>
      </c>
      <c r="E748" s="2">
        <f t="shared" si="67"/>
        <v>8.0375120509888154E-2</v>
      </c>
      <c r="F748" s="2">
        <f t="shared" si="71"/>
        <v>7.4937264080122537E-2</v>
      </c>
      <c r="G748" s="2">
        <f t="shared" si="69"/>
        <v>5.4378564297656168E-3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5">
        <f>TITRES_STAT!D752</f>
        <v>1.49</v>
      </c>
      <c r="C749" s="2">
        <f t="shared" si="66"/>
        <v>1.6522374451791142</v>
      </c>
      <c r="D749" s="2">
        <f t="shared" si="68"/>
        <v>1.5762761331413901</v>
      </c>
      <c r="E749" s="2">
        <f t="shared" si="67"/>
        <v>7.5961312037724049E-2</v>
      </c>
      <c r="F749" s="2">
        <f t="shared" si="71"/>
        <v>7.5142073671642842E-2</v>
      </c>
      <c r="G749" s="2">
        <f t="shared" si="69"/>
        <v>8.1923836608120693E-4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5">
        <f>TITRES_STAT!D753</f>
        <v>1.49</v>
      </c>
      <c r="C750" s="2">
        <f t="shared" si="66"/>
        <v>1.6318932228438658</v>
      </c>
      <c r="D750" s="2">
        <f t="shared" si="68"/>
        <v>1.5698853084642501</v>
      </c>
      <c r="E750" s="2">
        <f t="shared" si="67"/>
        <v>6.2007914379615725E-2</v>
      </c>
      <c r="F750" s="2">
        <f t="shared" si="71"/>
        <v>7.2515241813237416E-2</v>
      </c>
      <c r="G750" s="2">
        <f t="shared" si="69"/>
        <v>-1.0507327433621691E-2</v>
      </c>
      <c r="H750" s="2" t="str">
        <f t="shared" si="70"/>
        <v>Hold</v>
      </c>
    </row>
    <row r="751" spans="1:8" ht="13.5" x14ac:dyDescent="0.25">
      <c r="A751" s="3">
        <f>TITRES_STAT!B754</f>
        <v>43399</v>
      </c>
      <c r="B751" s="5">
        <f>TITRES_STAT!D754</f>
        <v>1.49</v>
      </c>
      <c r="C751" s="2">
        <f t="shared" si="66"/>
        <v>1.6054481116371173</v>
      </c>
      <c r="D751" s="2">
        <f t="shared" si="68"/>
        <v>1.5639678782076392</v>
      </c>
      <c r="E751" s="2">
        <f t="shared" si="67"/>
        <v>4.1480233429478153E-2</v>
      </c>
      <c r="F751" s="2">
        <f t="shared" si="71"/>
        <v>6.6308240136485563E-2</v>
      </c>
      <c r="G751" s="2">
        <f t="shared" si="69"/>
        <v>-2.4828006707007411E-2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1.49</v>
      </c>
      <c r="C752" s="2">
        <f t="shared" si="66"/>
        <v>1.5769176329237147</v>
      </c>
      <c r="D752" s="2">
        <f t="shared" si="68"/>
        <v>1.5584887761181845</v>
      </c>
      <c r="E752" s="2">
        <f t="shared" si="67"/>
        <v>1.8428856805530192E-2</v>
      </c>
      <c r="F752" s="2">
        <f t="shared" si="71"/>
        <v>5.6732363470294492E-2</v>
      </c>
      <c r="G752" s="2">
        <f t="shared" si="69"/>
        <v>-3.83035066647643E-2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1.49</v>
      </c>
      <c r="C753" s="2">
        <f t="shared" si="66"/>
        <v>1.5527764586277586</v>
      </c>
      <c r="D753" s="2">
        <f t="shared" si="68"/>
        <v>1.5534155334427635</v>
      </c>
      <c r="E753" s="2">
        <f t="shared" si="67"/>
        <v>-6.3907481500491414E-4</v>
      </c>
      <c r="F753" s="2">
        <f t="shared" si="71"/>
        <v>4.5258075813234613E-2</v>
      </c>
      <c r="G753" s="2">
        <f t="shared" si="69"/>
        <v>-4.5897150628239528E-2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1.43</v>
      </c>
      <c r="C754" s="2">
        <f t="shared" si="66"/>
        <v>1.5323493111465649</v>
      </c>
      <c r="D754" s="2">
        <f t="shared" si="68"/>
        <v>1.544273642076633</v>
      </c>
      <c r="E754" s="2">
        <f t="shared" si="67"/>
        <v>-1.1924330930068061E-2</v>
      </c>
      <c r="F754" s="2">
        <f t="shared" si="71"/>
        <v>3.3821594464574077E-2</v>
      </c>
      <c r="G754" s="2">
        <f t="shared" si="69"/>
        <v>-4.5745925394642138E-2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1.43</v>
      </c>
      <c r="C755" s="2">
        <f t="shared" si="66"/>
        <v>1.5212186478932472</v>
      </c>
      <c r="D755" s="2">
        <f t="shared" si="68"/>
        <v>1.5358089278487344</v>
      </c>
      <c r="E755" s="2">
        <f t="shared" si="67"/>
        <v>-1.4590279955487118E-2</v>
      </c>
      <c r="F755" s="2">
        <f t="shared" si="71"/>
        <v>2.4139219580561838E-2</v>
      </c>
      <c r="G755" s="2">
        <f t="shared" si="69"/>
        <v>-3.8729499536048956E-2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1.43</v>
      </c>
      <c r="C756" s="2">
        <f t="shared" si="66"/>
        <v>1.5118003943712093</v>
      </c>
      <c r="D756" s="2">
        <f t="shared" si="68"/>
        <v>1.5279712294895689</v>
      </c>
      <c r="E756" s="2">
        <f t="shared" si="67"/>
        <v>-1.6170835118359594E-2</v>
      </c>
      <c r="F756" s="2">
        <f t="shared" si="71"/>
        <v>1.6077208640777555E-2</v>
      </c>
      <c r="G756" s="2">
        <f t="shared" si="69"/>
        <v>-3.2248043759137146E-2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1.43</v>
      </c>
      <c r="C757" s="2">
        <f t="shared" si="66"/>
        <v>1.5038311029294849</v>
      </c>
      <c r="D757" s="2">
        <f t="shared" si="68"/>
        <v>1.5207141013792305</v>
      </c>
      <c r="E757" s="2">
        <f t="shared" si="67"/>
        <v>-1.6882998449745612E-2</v>
      </c>
      <c r="F757" s="2">
        <f t="shared" si="71"/>
        <v>9.485167222672921E-3</v>
      </c>
      <c r="G757" s="2">
        <f t="shared" si="69"/>
        <v>-2.6368165672418533E-2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1.43</v>
      </c>
      <c r="C758" s="2">
        <f t="shared" si="66"/>
        <v>1.5017032409403335</v>
      </c>
      <c r="D758" s="2">
        <f t="shared" si="68"/>
        <v>1.5139945383141022</v>
      </c>
      <c r="E758" s="2">
        <f t="shared" si="67"/>
        <v>-1.2291297373768773E-2</v>
      </c>
      <c r="F758" s="2">
        <f t="shared" si="71"/>
        <v>5.1298743033845826E-3</v>
      </c>
      <c r="G758" s="2">
        <f t="shared" si="69"/>
        <v>-1.7421171677153353E-2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1.43</v>
      </c>
      <c r="C759" s="2">
        <f t="shared" si="66"/>
        <v>1.4999027423341285</v>
      </c>
      <c r="D759" s="2">
        <f t="shared" si="68"/>
        <v>1.5077727206612059</v>
      </c>
      <c r="E759" s="2">
        <f t="shared" si="67"/>
        <v>-7.8699783270774759E-3</v>
      </c>
      <c r="F759" s="2">
        <f t="shared" si="71"/>
        <v>2.5299037772921707E-3</v>
      </c>
      <c r="G759" s="2">
        <f t="shared" si="69"/>
        <v>-1.0399882104369648E-2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1.37</v>
      </c>
      <c r="C760" s="2">
        <f t="shared" si="66"/>
        <v>1.4983792435134933</v>
      </c>
      <c r="D760" s="2">
        <f t="shared" si="68"/>
        <v>1.4975673339455611</v>
      </c>
      <c r="E760" s="2">
        <f t="shared" si="67"/>
        <v>8.1190956793220082E-4</v>
      </c>
      <c r="F760" s="2">
        <f t="shared" si="71"/>
        <v>2.1863049354201767E-3</v>
      </c>
      <c r="G760" s="2">
        <f t="shared" si="69"/>
        <v>-1.3743953674879759E-3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1.37</v>
      </c>
      <c r="C761" s="2">
        <f t="shared" si="66"/>
        <v>1.4970901291268022</v>
      </c>
      <c r="D761" s="2">
        <f t="shared" si="68"/>
        <v>1.4881179018014454</v>
      </c>
      <c r="E761" s="2">
        <f t="shared" si="67"/>
        <v>8.9722273253567408E-3</v>
      </c>
      <c r="F761" s="2">
        <f t="shared" si="71"/>
        <v>3.5434894134074896E-3</v>
      </c>
      <c r="G761" s="2">
        <f t="shared" si="69"/>
        <v>5.4287379119492517E-3</v>
      </c>
      <c r="H761" s="2" t="str">
        <f t="shared" si="70"/>
        <v>Sell</v>
      </c>
    </row>
    <row r="762" spans="1:8" ht="13.5" x14ac:dyDescent="0.25">
      <c r="A762" s="3">
        <f>TITRES_STAT!B765</f>
        <v>43416</v>
      </c>
      <c r="B762" s="5">
        <f>TITRES_STAT!D765</f>
        <v>1.37</v>
      </c>
      <c r="C762" s="2">
        <f t="shared" si="66"/>
        <v>1.4959993400303713</v>
      </c>
      <c r="D762" s="2">
        <f t="shared" si="68"/>
        <v>1.4793684275939309</v>
      </c>
      <c r="E762" s="2">
        <f t="shared" si="67"/>
        <v>1.6630912436440326E-2</v>
      </c>
      <c r="F762" s="2">
        <f t="shared" si="71"/>
        <v>6.1609740180140569E-3</v>
      </c>
      <c r="G762" s="2">
        <f t="shared" si="69"/>
        <v>1.0469938418426269E-2</v>
      </c>
      <c r="H762" s="2" t="str">
        <f t="shared" si="70"/>
        <v>Sell</v>
      </c>
    </row>
    <row r="763" spans="1:8" ht="13.5" x14ac:dyDescent="0.25">
      <c r="A763" s="3">
        <f>TITRES_STAT!B766</f>
        <v>43417</v>
      </c>
      <c r="B763" s="5">
        <f>TITRES_STAT!D766</f>
        <v>1.37</v>
      </c>
      <c r="C763" s="2">
        <f t="shared" si="66"/>
        <v>1.4950763646410832</v>
      </c>
      <c r="D763" s="2">
        <f t="shared" si="68"/>
        <v>1.471267062586973</v>
      </c>
      <c r="E763" s="2">
        <f t="shared" si="67"/>
        <v>2.3809302054110137E-2</v>
      </c>
      <c r="F763" s="2">
        <f t="shared" si="71"/>
        <v>9.690639625233274E-3</v>
      </c>
      <c r="G763" s="2">
        <f t="shared" si="69"/>
        <v>1.4118662428876863E-2</v>
      </c>
      <c r="H763" s="2" t="str">
        <f t="shared" si="70"/>
        <v>Sell</v>
      </c>
    </row>
    <row r="764" spans="1:8" ht="13.5" x14ac:dyDescent="0.25">
      <c r="A764" s="3">
        <f>TITRES_STAT!B767</f>
        <v>43418</v>
      </c>
      <c r="B764" s="5">
        <f>TITRES_STAT!D767</f>
        <v>1.31</v>
      </c>
      <c r="C764" s="2">
        <f t="shared" si="66"/>
        <v>1.4850646162347627</v>
      </c>
      <c r="D764" s="2">
        <f t="shared" si="68"/>
        <v>1.4593213542471972</v>
      </c>
      <c r="E764" s="2">
        <f t="shared" si="67"/>
        <v>2.5743261987565491E-2</v>
      </c>
      <c r="F764" s="2">
        <f t="shared" si="71"/>
        <v>1.290116409769972E-2</v>
      </c>
      <c r="G764" s="2">
        <f t="shared" si="69"/>
        <v>1.2842097889865772E-2</v>
      </c>
      <c r="H764" s="2" t="str">
        <f t="shared" si="70"/>
        <v>Sell</v>
      </c>
    </row>
    <row r="765" spans="1:8" ht="13.5" x14ac:dyDescent="0.25">
      <c r="A765" s="3">
        <f>TITRES_STAT!B768</f>
        <v>43419</v>
      </c>
      <c r="B765" s="5">
        <f>TITRES_STAT!D768</f>
        <v>1.31</v>
      </c>
      <c r="C765" s="2">
        <f t="shared" si="66"/>
        <v>1.4765931368140299</v>
      </c>
      <c r="D765" s="2">
        <f t="shared" si="68"/>
        <v>1.4482605131918493</v>
      </c>
      <c r="E765" s="2">
        <f t="shared" si="67"/>
        <v>2.8332623622180586E-2</v>
      </c>
      <c r="F765" s="2">
        <f t="shared" si="71"/>
        <v>1.5987456002595893E-2</v>
      </c>
      <c r="G765" s="2">
        <f t="shared" si="69"/>
        <v>1.2345167619584693E-2</v>
      </c>
      <c r="H765" s="2" t="str">
        <f t="shared" si="70"/>
        <v>Sell</v>
      </c>
    </row>
    <row r="766" spans="1:8" ht="13.5" x14ac:dyDescent="0.25">
      <c r="A766" s="3">
        <f>TITRES_STAT!B769</f>
        <v>43420</v>
      </c>
      <c r="B766" s="5">
        <f>TITRES_STAT!D769</f>
        <v>1.31</v>
      </c>
      <c r="C766" s="2">
        <f t="shared" si="66"/>
        <v>1.4694249619195638</v>
      </c>
      <c r="D766" s="2">
        <f t="shared" si="68"/>
        <v>1.4380189936961567</v>
      </c>
      <c r="E766" s="2">
        <f t="shared" si="67"/>
        <v>3.1405968223407132E-2</v>
      </c>
      <c r="F766" s="2">
        <f t="shared" si="71"/>
        <v>1.9071158446758142E-2</v>
      </c>
      <c r="G766" s="2">
        <f t="shared" si="69"/>
        <v>1.233480977664899E-2</v>
      </c>
      <c r="H766" s="2" t="str">
        <f t="shared" si="70"/>
        <v>Sell</v>
      </c>
    </row>
    <row r="767" spans="1:8" ht="13.5" x14ac:dyDescent="0.25">
      <c r="A767" s="3">
        <f>TITRES_STAT!B770</f>
        <v>43423</v>
      </c>
      <c r="B767" s="5">
        <f>TITRES_STAT!D770</f>
        <v>1.31</v>
      </c>
      <c r="C767" s="2">
        <f t="shared" si="66"/>
        <v>1.4633595831627078</v>
      </c>
      <c r="D767" s="2">
        <f t="shared" si="68"/>
        <v>1.4285361052742191</v>
      </c>
      <c r="E767" s="2">
        <f t="shared" si="67"/>
        <v>3.4823477888488608E-2</v>
      </c>
      <c r="F767" s="2">
        <f t="shared" si="71"/>
        <v>2.2221622335104236E-2</v>
      </c>
      <c r="G767" s="2">
        <f t="shared" si="69"/>
        <v>1.2601855553384372E-2</v>
      </c>
      <c r="H767" s="2" t="str">
        <f t="shared" si="70"/>
        <v>Sell</v>
      </c>
    </row>
    <row r="768" spans="1:8" ht="13.5" x14ac:dyDescent="0.25">
      <c r="A768" s="3">
        <f>TITRES_STAT!B771</f>
        <v>43425</v>
      </c>
      <c r="B768" s="5">
        <f>TITRES_STAT!D771</f>
        <v>1.31</v>
      </c>
      <c r="C768" s="2">
        <f t="shared" si="66"/>
        <v>1.4582273395992142</v>
      </c>
      <c r="D768" s="2">
        <f t="shared" si="68"/>
        <v>1.4197556530316844</v>
      </c>
      <c r="E768" s="2">
        <f t="shared" si="67"/>
        <v>3.8471686567529861E-2</v>
      </c>
      <c r="F768" s="2">
        <f t="shared" si="71"/>
        <v>2.5471635181589364E-2</v>
      </c>
      <c r="G768" s="2">
        <f t="shared" si="69"/>
        <v>1.3000051385940497E-2</v>
      </c>
      <c r="H768" s="2" t="str">
        <f t="shared" si="70"/>
        <v>Sell</v>
      </c>
    </row>
    <row r="769" spans="1:8" ht="13.5" x14ac:dyDescent="0.25">
      <c r="A769" s="3">
        <f>TITRES_STAT!B772</f>
        <v>43426</v>
      </c>
      <c r="B769" s="5">
        <f>TITRES_STAT!D772</f>
        <v>1.31</v>
      </c>
      <c r="C769" s="2">
        <f t="shared" si="66"/>
        <v>1.4538846719685659</v>
      </c>
      <c r="D769" s="2">
        <f t="shared" si="68"/>
        <v>1.411625604658967</v>
      </c>
      <c r="E769" s="2">
        <f t="shared" si="67"/>
        <v>4.225906730959883E-2</v>
      </c>
      <c r="F769" s="2">
        <f t="shared" si="71"/>
        <v>2.8829121607191262E-2</v>
      </c>
      <c r="G769" s="2">
        <f t="shared" si="69"/>
        <v>1.3429945702407568E-2</v>
      </c>
      <c r="H769" s="2" t="str">
        <f t="shared" si="70"/>
        <v>Sell</v>
      </c>
    </row>
    <row r="770" spans="1:8" ht="13.5" x14ac:dyDescent="0.25">
      <c r="A770" s="3">
        <f>TITRES_STAT!B773</f>
        <v>43427</v>
      </c>
      <c r="B770" s="5">
        <f>TITRES_STAT!D773</f>
        <v>1.31</v>
      </c>
      <c r="C770" s="2">
        <f t="shared" si="66"/>
        <v>1.4409793378195557</v>
      </c>
      <c r="D770" s="2">
        <f t="shared" si="68"/>
        <v>1.404097782091636</v>
      </c>
      <c r="E770" s="2">
        <f t="shared" si="67"/>
        <v>3.6881555727919624E-2</v>
      </c>
      <c r="F770" s="2">
        <f t="shared" si="71"/>
        <v>3.0439608431336938E-2</v>
      </c>
      <c r="G770" s="2">
        <f t="shared" si="69"/>
        <v>6.4419472965826854E-3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1.31</v>
      </c>
      <c r="C771" s="2">
        <f t="shared" si="66"/>
        <v>1.4300594396934703</v>
      </c>
      <c r="D771" s="2">
        <f t="shared" si="68"/>
        <v>1.3971275760107742</v>
      </c>
      <c r="E771" s="2">
        <f t="shared" si="67"/>
        <v>3.2931863682696072E-2</v>
      </c>
      <c r="F771" s="2">
        <f t="shared" si="71"/>
        <v>3.0938059481608767E-2</v>
      </c>
      <c r="G771" s="2">
        <f t="shared" si="69"/>
        <v>1.9938042010873049E-3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1.31</v>
      </c>
      <c r="C772" s="2">
        <f t="shared" si="66"/>
        <v>1.4208195258944749</v>
      </c>
      <c r="D772" s="2">
        <f t="shared" si="68"/>
        <v>1.3906736814914575</v>
      </c>
      <c r="E772" s="2">
        <f t="shared" si="67"/>
        <v>3.0145844403017374E-2</v>
      </c>
      <c r="F772" s="2">
        <f t="shared" si="71"/>
        <v>3.0779616465890489E-2</v>
      </c>
      <c r="G772" s="2">
        <f t="shared" si="69"/>
        <v>-6.3377206287311416E-4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5">
        <f>TITRES_STAT!D776</f>
        <v>1.31</v>
      </c>
      <c r="C773" s="2">
        <f t="shared" si="66"/>
        <v>1.4130011372953251</v>
      </c>
      <c r="D773" s="2">
        <f t="shared" si="68"/>
        <v>1.3846978532328311</v>
      </c>
      <c r="E773" s="2">
        <f t="shared" si="67"/>
        <v>2.8303284062493939E-2</v>
      </c>
      <c r="F773" s="2">
        <f t="shared" si="71"/>
        <v>3.0284349985211179E-2</v>
      </c>
      <c r="G773" s="2">
        <f t="shared" si="69"/>
        <v>-1.98106592271724E-3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5">
        <f>TITRES_STAT!D777</f>
        <v>1.31</v>
      </c>
      <c r="C774" s="2">
        <f t="shared" si="66"/>
        <v>1.3971548084806598</v>
      </c>
      <c r="D774" s="2">
        <f t="shared" si="68"/>
        <v>1.3791646789192882</v>
      </c>
      <c r="E774" s="2">
        <f t="shared" si="67"/>
        <v>1.7990129561371582E-2</v>
      </c>
      <c r="F774" s="2">
        <f t="shared" si="71"/>
        <v>2.7825505900443262E-2</v>
      </c>
      <c r="G774" s="2">
        <f t="shared" si="69"/>
        <v>-9.8353763390716803E-3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5">
        <f>TITRES_STAT!D778</f>
        <v>1.31</v>
      </c>
      <c r="C775" s="2">
        <f t="shared" si="66"/>
        <v>1.3837463764067119</v>
      </c>
      <c r="D775" s="2">
        <f t="shared" si="68"/>
        <v>1.3740413693697113</v>
      </c>
      <c r="E775" s="2">
        <f t="shared" si="67"/>
        <v>9.7050070370006125E-3</v>
      </c>
      <c r="F775" s="2">
        <f t="shared" si="71"/>
        <v>2.4201406127754732E-2</v>
      </c>
      <c r="G775" s="2">
        <f t="shared" si="69"/>
        <v>-1.449639909075412E-2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5">
        <f>TITRES_STAT!D779</f>
        <v>1.31</v>
      </c>
      <c r="C776" s="2">
        <f t="shared" si="66"/>
        <v>1.3724007800364486</v>
      </c>
      <c r="D776" s="2">
        <f t="shared" si="68"/>
        <v>1.3692975642312142</v>
      </c>
      <c r="E776" s="2">
        <f t="shared" si="67"/>
        <v>3.1032158052344272E-3</v>
      </c>
      <c r="F776" s="2">
        <f t="shared" si="71"/>
        <v>1.9981768063250673E-2</v>
      </c>
      <c r="G776" s="2">
        <f t="shared" si="69"/>
        <v>-1.6878552258016245E-2</v>
      </c>
      <c r="H776" s="2" t="str">
        <f t="shared" si="70"/>
        <v>Hold</v>
      </c>
    </row>
    <row r="777" spans="1:8" ht="13.5" x14ac:dyDescent="0.25">
      <c r="A777" s="3">
        <f>TITRES_STAT!B780</f>
        <v>43438</v>
      </c>
      <c r="B777" s="5">
        <f>TITRES_STAT!D780</f>
        <v>1.31</v>
      </c>
      <c r="C777" s="2">
        <f t="shared" si="66"/>
        <v>1.3628006600308411</v>
      </c>
      <c r="D777" s="2">
        <f t="shared" si="68"/>
        <v>1.364905152065939</v>
      </c>
      <c r="E777" s="2">
        <f t="shared" si="67"/>
        <v>-2.1044920350978824E-3</v>
      </c>
      <c r="F777" s="2">
        <f t="shared" si="71"/>
        <v>1.5564516043580962E-2</v>
      </c>
      <c r="G777" s="2">
        <f t="shared" si="69"/>
        <v>-1.7669008078678845E-2</v>
      </c>
      <c r="H777" s="2" t="str">
        <f t="shared" si="70"/>
        <v>Hold</v>
      </c>
    </row>
    <row r="778" spans="1:8" ht="13.5" x14ac:dyDescent="0.25">
      <c r="A778" s="3">
        <f>TITRES_STAT!B781</f>
        <v>43439</v>
      </c>
      <c r="B778" s="5">
        <f>TITRES_STAT!D781</f>
        <v>1.31</v>
      </c>
      <c r="C778" s="2">
        <f t="shared" si="66"/>
        <v>1.3546774815645577</v>
      </c>
      <c r="D778" s="2">
        <f t="shared" si="68"/>
        <v>1.3608381037647583</v>
      </c>
      <c r="E778" s="2">
        <f t="shared" si="67"/>
        <v>-6.1606222002006383E-3</v>
      </c>
      <c r="F778" s="2">
        <f t="shared" si="71"/>
        <v>1.1219488394824641E-2</v>
      </c>
      <c r="G778" s="2">
        <f t="shared" si="69"/>
        <v>-1.738011059502528E-2</v>
      </c>
      <c r="H778" s="2" t="str">
        <f t="shared" si="70"/>
        <v>Hold</v>
      </c>
    </row>
    <row r="779" spans="1:8" ht="13.5" x14ac:dyDescent="0.25">
      <c r="A779" s="3">
        <f>TITRES_STAT!B782</f>
        <v>43440</v>
      </c>
      <c r="B779" s="5">
        <f>TITRES_STAT!D782</f>
        <v>1.31</v>
      </c>
      <c r="C779" s="2">
        <f t="shared" si="66"/>
        <v>1.3478040228623183</v>
      </c>
      <c r="D779" s="2">
        <f t="shared" si="68"/>
        <v>1.3570723183007021</v>
      </c>
      <c r="E779" s="2">
        <f t="shared" si="67"/>
        <v>-9.2682954383838112E-3</v>
      </c>
      <c r="F779" s="2">
        <f t="shared" si="71"/>
        <v>7.1219316281829516E-3</v>
      </c>
      <c r="G779" s="2">
        <f t="shared" si="69"/>
        <v>-1.6390227066566763E-2</v>
      </c>
      <c r="H779" s="2" t="str">
        <f t="shared" si="70"/>
        <v>Hold</v>
      </c>
    </row>
    <row r="780" spans="1:8" ht="13.5" x14ac:dyDescent="0.25">
      <c r="A780" s="3">
        <f>TITRES_STAT!B783</f>
        <v>43441</v>
      </c>
      <c r="B780" s="5">
        <f>TITRES_STAT!D783</f>
        <v>1.31</v>
      </c>
      <c r="C780" s="2">
        <f t="shared" si="66"/>
        <v>1.3419880193450386</v>
      </c>
      <c r="D780" s="2">
        <f t="shared" si="68"/>
        <v>1.3535854799080576</v>
      </c>
      <c r="E780" s="2">
        <f t="shared" si="67"/>
        <v>-1.1597460563018913E-2</v>
      </c>
      <c r="F780" s="2">
        <f t="shared" si="71"/>
        <v>3.3780531899425784E-3</v>
      </c>
      <c r="G780" s="2">
        <f t="shared" si="69"/>
        <v>-1.4975513752961491E-2</v>
      </c>
      <c r="H780" s="2" t="str">
        <f t="shared" si="70"/>
        <v>Hold</v>
      </c>
    </row>
    <row r="781" spans="1:8" ht="13.5" x14ac:dyDescent="0.25">
      <c r="A781" s="3">
        <f>TITRES_STAT!B784</f>
        <v>43444</v>
      </c>
      <c r="B781" s="5">
        <f>TITRES_STAT!D784</f>
        <v>1.31</v>
      </c>
      <c r="C781" s="2">
        <f t="shared" si="66"/>
        <v>1.3370667855996481</v>
      </c>
      <c r="D781" s="2">
        <f t="shared" si="68"/>
        <v>1.3503569258407941</v>
      </c>
      <c r="E781" s="2">
        <f t="shared" si="67"/>
        <v>-1.3290140241146053E-2</v>
      </c>
      <c r="F781" s="2">
        <f t="shared" si="71"/>
        <v>4.4414503724852193E-5</v>
      </c>
      <c r="G781" s="2">
        <f t="shared" si="69"/>
        <v>-1.3334554744870906E-2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1.31</v>
      </c>
      <c r="C782" s="2">
        <f t="shared" si="66"/>
        <v>1.3329026647381639</v>
      </c>
      <c r="D782" s="2">
        <f t="shared" si="68"/>
        <v>1.3473675239266611</v>
      </c>
      <c r="E782" s="2">
        <f t="shared" si="67"/>
        <v>-1.446485918849727E-2</v>
      </c>
      <c r="F782" s="2">
        <f t="shared" si="71"/>
        <v>-2.8574402347195725E-3</v>
      </c>
      <c r="G782" s="2">
        <f t="shared" si="69"/>
        <v>-1.1607418953777697E-2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1.31</v>
      </c>
      <c r="C783" s="2">
        <f t="shared" ref="C783:C846" si="72">$C$4*B773+C782*(1-$C$4)</f>
        <v>1.3293791778553694</v>
      </c>
      <c r="D783" s="2">
        <f t="shared" si="68"/>
        <v>1.3445995591913529</v>
      </c>
      <c r="E783" s="2">
        <f t="shared" si="67"/>
        <v>-1.5220381335983468E-2</v>
      </c>
      <c r="F783" s="2">
        <f t="shared" si="71"/>
        <v>-5.330028454972352E-3</v>
      </c>
      <c r="G783" s="2">
        <f t="shared" si="69"/>
        <v>-9.8903528810111163E-3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1.31</v>
      </c>
      <c r="C784" s="2">
        <f t="shared" si="72"/>
        <v>1.3263977658776205</v>
      </c>
      <c r="D784" s="2">
        <f t="shared" si="68"/>
        <v>1.3420366288808823</v>
      </c>
      <c r="E784" s="2">
        <f t="shared" si="67"/>
        <v>-1.5638863003261783E-2</v>
      </c>
      <c r="F784" s="2">
        <f t="shared" si="71"/>
        <v>-7.3917953646302388E-3</v>
      </c>
      <c r="G784" s="2">
        <f t="shared" si="69"/>
        <v>-8.2470676386315438E-3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1.31</v>
      </c>
      <c r="C785" s="2">
        <f t="shared" si="72"/>
        <v>1.3238750326656787</v>
      </c>
      <c r="D785" s="2">
        <f t="shared" si="68"/>
        <v>1.3396635452600762</v>
      </c>
      <c r="E785" s="2">
        <f t="shared" si="67"/>
        <v>-1.5788512594397508E-2</v>
      </c>
      <c r="F785" s="2">
        <f t="shared" si="71"/>
        <v>-9.0711388105836933E-3</v>
      </c>
      <c r="G785" s="2">
        <f t="shared" si="69"/>
        <v>-6.7173737838138146E-3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1.26</v>
      </c>
      <c r="C786" s="2">
        <f t="shared" si="72"/>
        <v>1.3217404122555743</v>
      </c>
      <c r="D786" s="2">
        <f t="shared" si="68"/>
        <v>1.3337625419074779</v>
      </c>
      <c r="E786" s="2">
        <f t="shared" si="67"/>
        <v>-1.2022129651903635E-2</v>
      </c>
      <c r="F786" s="2">
        <f t="shared" si="71"/>
        <v>-9.661336978847683E-3</v>
      </c>
      <c r="G786" s="2">
        <f t="shared" si="69"/>
        <v>-2.3607926730559517E-3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1.21</v>
      </c>
      <c r="C787" s="2">
        <f t="shared" si="72"/>
        <v>1.3199341949854859</v>
      </c>
      <c r="D787" s="2">
        <f t="shared" si="68"/>
        <v>1.3245949462106277</v>
      </c>
      <c r="E787" s="2">
        <f t="shared" si="67"/>
        <v>-4.6607512251417571E-3</v>
      </c>
      <c r="F787" s="2">
        <f t="shared" si="71"/>
        <v>-8.6612198281064978E-3</v>
      </c>
      <c r="G787" s="2">
        <f t="shared" si="69"/>
        <v>4.0004686029647407E-3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5">
        <f>TITRES_STAT!D791</f>
        <v>1.1599999999999999</v>
      </c>
      <c r="C788" s="2">
        <f t="shared" si="72"/>
        <v>1.3184058572954114</v>
      </c>
      <c r="D788" s="2">
        <f t="shared" si="68"/>
        <v>1.3124027279728034</v>
      </c>
      <c r="E788" s="2">
        <f t="shared" si="67"/>
        <v>6.0031293226079363E-3</v>
      </c>
      <c r="F788" s="2">
        <f t="shared" si="71"/>
        <v>-5.7283499979636108E-3</v>
      </c>
      <c r="G788" s="2">
        <f t="shared" si="69"/>
        <v>1.1731479320571548E-2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5">
        <f>TITRES_STAT!D792</f>
        <v>1.2</v>
      </c>
      <c r="C789" s="2">
        <f t="shared" si="72"/>
        <v>1.3171126484807325</v>
      </c>
      <c r="D789" s="2">
        <f t="shared" si="68"/>
        <v>1.3040765999748178</v>
      </c>
      <c r="E789" s="2">
        <f t="shared" si="67"/>
        <v>1.3036048505914666E-2</v>
      </c>
      <c r="F789" s="2">
        <f t="shared" si="71"/>
        <v>-1.9754702971879552E-3</v>
      </c>
      <c r="G789" s="2">
        <f t="shared" si="69"/>
        <v>1.5011518803102621E-2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5">
        <f>TITRES_STAT!D793</f>
        <v>1.2</v>
      </c>
      <c r="C790" s="2">
        <f t="shared" si="72"/>
        <v>1.316018394868312</v>
      </c>
      <c r="D790" s="2">
        <f t="shared" si="68"/>
        <v>1.2963672221989053</v>
      </c>
      <c r="E790" s="2">
        <f t="shared" si="67"/>
        <v>1.9651172669406636E-2</v>
      </c>
      <c r="F790" s="2">
        <f t="shared" si="71"/>
        <v>2.3498582961309633E-3</v>
      </c>
      <c r="G790" s="2">
        <f t="shared" si="69"/>
        <v>1.7301314373275672E-2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5">
        <f>TITRES_STAT!D794</f>
        <v>1.2</v>
      </c>
      <c r="C791" s="2">
        <f t="shared" si="72"/>
        <v>1.3150924879654946</v>
      </c>
      <c r="D791" s="2">
        <f t="shared" si="68"/>
        <v>1.2892289094434308</v>
      </c>
      <c r="E791" s="2">
        <f t="shared" si="67"/>
        <v>2.5863578522063779E-2</v>
      </c>
      <c r="F791" s="2">
        <f t="shared" si="71"/>
        <v>7.052602341317527E-3</v>
      </c>
      <c r="G791" s="2">
        <f t="shared" si="69"/>
        <v>1.8810976180746251E-2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5">
        <f>TITRES_STAT!D795</f>
        <v>1.2</v>
      </c>
      <c r="C792" s="2">
        <f t="shared" si="72"/>
        <v>1.3143090282784953</v>
      </c>
      <c r="D792" s="2">
        <f t="shared" si="68"/>
        <v>1.2826193605957692</v>
      </c>
      <c r="E792" s="2">
        <f t="shared" si="67"/>
        <v>3.1689667682726075E-2</v>
      </c>
      <c r="F792" s="2">
        <f t="shared" si="71"/>
        <v>1.1980015409599237E-2</v>
      </c>
      <c r="G792" s="2">
        <f t="shared" si="69"/>
        <v>1.9709652273126838E-2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5">
        <f>TITRES_STAT!D796</f>
        <v>1.2</v>
      </c>
      <c r="C793" s="2">
        <f t="shared" si="72"/>
        <v>1.3136461008510345</v>
      </c>
      <c r="D793" s="2">
        <f t="shared" si="68"/>
        <v>1.2764994079590455</v>
      </c>
      <c r="E793" s="2">
        <f t="shared" si="67"/>
        <v>3.7146692891989019E-2</v>
      </c>
      <c r="F793" s="2">
        <f t="shared" si="71"/>
        <v>1.7013350906077196E-2</v>
      </c>
      <c r="G793" s="2">
        <f t="shared" si="69"/>
        <v>2.0133341985911823E-2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5">
        <f>TITRES_STAT!D797</f>
        <v>1.2</v>
      </c>
      <c r="C794" s="2">
        <f t="shared" si="72"/>
        <v>1.3130851622585675</v>
      </c>
      <c r="D794" s="2">
        <f t="shared" si="68"/>
        <v>1.2708327851472643</v>
      </c>
      <c r="E794" s="2">
        <f t="shared" si="67"/>
        <v>4.2252377111303252E-2</v>
      </c>
      <c r="F794" s="2">
        <f t="shared" si="71"/>
        <v>2.206115614712241E-2</v>
      </c>
      <c r="G794" s="2">
        <f t="shared" si="69"/>
        <v>2.0191220964180842E-2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5">
        <f>TITRES_STAT!D798</f>
        <v>1.2</v>
      </c>
      <c r="C795" s="2">
        <f t="shared" si="72"/>
        <v>1.3126105219110955</v>
      </c>
      <c r="D795" s="2">
        <f t="shared" si="68"/>
        <v>1.2655859121733928</v>
      </c>
      <c r="E795" s="2">
        <f t="shared" si="67"/>
        <v>4.7024609737702727E-2</v>
      </c>
      <c r="F795" s="2">
        <f t="shared" si="71"/>
        <v>2.7053846865238474E-2</v>
      </c>
      <c r="G795" s="2">
        <f t="shared" si="69"/>
        <v>1.9970762872464253E-2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5">
        <f>TITRES_STAT!D799</f>
        <v>1.2</v>
      </c>
      <c r="C796" s="2">
        <f t="shared" si="72"/>
        <v>1.3045165954632345</v>
      </c>
      <c r="D796" s="2">
        <f t="shared" si="68"/>
        <v>1.260727696456845</v>
      </c>
      <c r="E796" s="2">
        <f t="shared" ref="E796:E859" si="73">C796-D796</f>
        <v>4.3788899006389492E-2</v>
      </c>
      <c r="F796" s="2">
        <f t="shared" si="71"/>
        <v>3.040085729346868E-2</v>
      </c>
      <c r="G796" s="2">
        <f t="shared" si="69"/>
        <v>1.3388041712920812E-2</v>
      </c>
      <c r="H796" s="2" t="str">
        <f t="shared" si="70"/>
        <v>Sell</v>
      </c>
    </row>
    <row r="797" spans="1:8" ht="13.5" x14ac:dyDescent="0.25">
      <c r="A797" s="3">
        <f>TITRES_STAT!B800</f>
        <v>43467</v>
      </c>
      <c r="B797" s="5">
        <f>TITRES_STAT!D800</f>
        <v>1.2</v>
      </c>
      <c r="C797" s="2">
        <f t="shared" si="72"/>
        <v>1.2899755807765829</v>
      </c>
      <c r="D797" s="2">
        <f t="shared" ref="D797:D860" si="74">$D$4*B797+(1-$D$4)*D796</f>
        <v>1.2562293485711526</v>
      </c>
      <c r="E797" s="2">
        <f t="shared" si="73"/>
        <v>3.3746232205430271E-2</v>
      </c>
      <c r="F797" s="2">
        <f t="shared" si="71"/>
        <v>3.1069932275860999E-2</v>
      </c>
      <c r="G797" s="2">
        <f t="shared" si="69"/>
        <v>2.6762999295692723E-3</v>
      </c>
      <c r="H797" s="2" t="str">
        <f t="shared" si="70"/>
        <v>Sell</v>
      </c>
    </row>
    <row r="798" spans="1:8" ht="13.5" x14ac:dyDescent="0.25">
      <c r="A798" s="3">
        <f>TITRES_STAT!B801</f>
        <v>43468</v>
      </c>
      <c r="B798" s="5">
        <f>TITRES_STAT!D801</f>
        <v>1.23</v>
      </c>
      <c r="C798" s="2">
        <f t="shared" si="72"/>
        <v>1.2699793375801856</v>
      </c>
      <c r="D798" s="2">
        <f t="shared" si="74"/>
        <v>1.2542864338621784</v>
      </c>
      <c r="E798" s="2">
        <f t="shared" si="73"/>
        <v>1.5692903718007134E-2</v>
      </c>
      <c r="F798" s="2">
        <f t="shared" si="71"/>
        <v>2.7994526564290224E-2</v>
      </c>
      <c r="G798" s="2">
        <f t="shared" si="69"/>
        <v>-1.230162284628309E-2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1.23</v>
      </c>
      <c r="C799" s="2">
        <f t="shared" si="72"/>
        <v>1.2592132856447724</v>
      </c>
      <c r="D799" s="2">
        <f t="shared" si="74"/>
        <v>1.2524874387612763</v>
      </c>
      <c r="E799" s="2">
        <f t="shared" si="73"/>
        <v>6.7258468834960894E-3</v>
      </c>
      <c r="F799" s="2">
        <f t="shared" si="71"/>
        <v>2.3740790628131399E-2</v>
      </c>
      <c r="G799" s="2">
        <f t="shared" si="69"/>
        <v>-1.7014943744635309E-2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1.23</v>
      </c>
      <c r="C800" s="2">
        <f t="shared" si="72"/>
        <v>1.2501035493917305</v>
      </c>
      <c r="D800" s="2">
        <f t="shared" si="74"/>
        <v>1.2508217025567374</v>
      </c>
      <c r="E800" s="2">
        <f t="shared" si="73"/>
        <v>-7.1815316500689619E-4</v>
      </c>
      <c r="F800" s="2">
        <f t="shared" si="71"/>
        <v>1.884900186950374E-2</v>
      </c>
      <c r="G800" s="2">
        <f t="shared" si="69"/>
        <v>-1.9567155034510637E-2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1.23</v>
      </c>
      <c r="C801" s="2">
        <f t="shared" si="72"/>
        <v>1.242395311023772</v>
      </c>
      <c r="D801" s="2">
        <f t="shared" si="74"/>
        <v>1.2492793542192013</v>
      </c>
      <c r="E801" s="2">
        <f t="shared" si="73"/>
        <v>-6.8840431954293457E-3</v>
      </c>
      <c r="F801" s="2">
        <f t="shared" si="71"/>
        <v>1.3702392856517124E-2</v>
      </c>
      <c r="G801" s="2">
        <f t="shared" si="69"/>
        <v>-2.0586436051946468E-2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1.23</v>
      </c>
      <c r="C802" s="2">
        <f t="shared" si="72"/>
        <v>1.2358729554816532</v>
      </c>
      <c r="D802" s="2">
        <f t="shared" si="74"/>
        <v>1.247851253906668</v>
      </c>
      <c r="E802" s="2">
        <f t="shared" si="73"/>
        <v>-1.1978298425014744E-2</v>
      </c>
      <c r="F802" s="2">
        <f t="shared" si="71"/>
        <v>8.5662546002107515E-3</v>
      </c>
      <c r="G802" s="2">
        <f t="shared" si="69"/>
        <v>-2.0544553025225495E-2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1.23</v>
      </c>
      <c r="C803" s="2">
        <f t="shared" si="72"/>
        <v>1.2303540392537065</v>
      </c>
      <c r="D803" s="2">
        <f t="shared" si="74"/>
        <v>1.2465289388024703</v>
      </c>
      <c r="E803" s="2">
        <f t="shared" si="73"/>
        <v>-1.6174899548763833E-2</v>
      </c>
      <c r="F803" s="2">
        <f t="shared" si="71"/>
        <v>3.618023770415835E-3</v>
      </c>
      <c r="G803" s="2">
        <f t="shared" si="69"/>
        <v>-1.9792923319179666E-2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1.23</v>
      </c>
      <c r="C804" s="2">
        <f t="shared" si="72"/>
        <v>1.2256841870608286</v>
      </c>
      <c r="D804" s="2">
        <f t="shared" si="74"/>
        <v>1.2453045729652503</v>
      </c>
      <c r="E804" s="2">
        <f t="shared" si="73"/>
        <v>-1.9620385904421722E-2</v>
      </c>
      <c r="F804" s="2">
        <f t="shared" si="71"/>
        <v>-1.0296581645516762E-3</v>
      </c>
      <c r="G804" s="2">
        <f t="shared" ref="G804:G867" si="75">E804-F804</f>
        <v>-1.8590727739870045E-2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43480</v>
      </c>
      <c r="B805" s="5">
        <f>TITRES_STAT!D808</f>
        <v>1.23</v>
      </c>
      <c r="C805" s="2">
        <f t="shared" si="72"/>
        <v>1.2217327736668551</v>
      </c>
      <c r="D805" s="2">
        <f t="shared" si="74"/>
        <v>1.2441709008937503</v>
      </c>
      <c r="E805" s="2">
        <f t="shared" si="73"/>
        <v>-2.2438127226895199E-2</v>
      </c>
      <c r="F805" s="2">
        <f t="shared" ref="F805:F868" si="77">(E805*(2/(10)))+((1-(2/10))*F804)</f>
        <v>-5.3113519770203819E-3</v>
      </c>
      <c r="G805" s="2">
        <f t="shared" si="75"/>
        <v>-1.7126775249874819E-2</v>
      </c>
      <c r="H805" s="2" t="str">
        <f t="shared" si="76"/>
        <v>Hold</v>
      </c>
    </row>
    <row r="806" spans="1:8" ht="13.5" x14ac:dyDescent="0.25">
      <c r="A806" s="3">
        <f>TITRES_STAT!B809</f>
        <v>43481</v>
      </c>
      <c r="B806" s="5">
        <f>TITRES_STAT!D809</f>
        <v>1.23</v>
      </c>
      <c r="C806" s="2">
        <f t="shared" si="72"/>
        <v>1.2183892700258003</v>
      </c>
      <c r="D806" s="2">
        <f t="shared" si="74"/>
        <v>1.2431212045312503</v>
      </c>
      <c r="E806" s="2">
        <f t="shared" si="73"/>
        <v>-2.4731934505449971E-2</v>
      </c>
      <c r="F806" s="2">
        <f t="shared" si="77"/>
        <v>-9.1954684827063003E-3</v>
      </c>
      <c r="G806" s="2">
        <f t="shared" si="75"/>
        <v>-1.553646602274367E-2</v>
      </c>
      <c r="H806" s="2" t="str">
        <f t="shared" si="76"/>
        <v>Hold</v>
      </c>
    </row>
    <row r="807" spans="1:8" ht="13.5" x14ac:dyDescent="0.25">
      <c r="A807" s="3">
        <f>TITRES_STAT!B810</f>
        <v>43482</v>
      </c>
      <c r="B807" s="5">
        <f>TITRES_STAT!D810</f>
        <v>1.23</v>
      </c>
      <c r="C807" s="2">
        <f t="shared" si="72"/>
        <v>1.2155601515602925</v>
      </c>
      <c r="D807" s="2">
        <f t="shared" si="74"/>
        <v>1.2421492634548614</v>
      </c>
      <c r="E807" s="2">
        <f t="shared" si="73"/>
        <v>-2.6589111894568918E-2</v>
      </c>
      <c r="F807" s="2">
        <f t="shared" si="77"/>
        <v>-1.2674197165078824E-2</v>
      </c>
      <c r="G807" s="2">
        <f t="shared" si="75"/>
        <v>-1.3914914729490094E-2</v>
      </c>
      <c r="H807" s="2" t="str">
        <f t="shared" si="76"/>
        <v>Hold</v>
      </c>
    </row>
    <row r="808" spans="1:8" ht="13.5" x14ac:dyDescent="0.25">
      <c r="A808" s="3">
        <f>TITRES_STAT!B811</f>
        <v>43483</v>
      </c>
      <c r="B808" s="5">
        <f>TITRES_STAT!D811</f>
        <v>1.23</v>
      </c>
      <c r="C808" s="2">
        <f t="shared" si="72"/>
        <v>1.2177816667048629</v>
      </c>
      <c r="D808" s="2">
        <f t="shared" si="74"/>
        <v>1.2412493180137607</v>
      </c>
      <c r="E808" s="2">
        <f t="shared" si="73"/>
        <v>-2.346765130889783E-2</v>
      </c>
      <c r="F808" s="2">
        <f t="shared" si="77"/>
        <v>-1.4832887993842626E-2</v>
      </c>
      <c r="G808" s="2">
        <f t="shared" si="75"/>
        <v>-8.6347633150552043E-3</v>
      </c>
      <c r="H808" s="2" t="str">
        <f t="shared" si="76"/>
        <v>Hold</v>
      </c>
    </row>
    <row r="809" spans="1:8" ht="13.5" x14ac:dyDescent="0.25">
      <c r="A809" s="3">
        <f>TITRES_STAT!B812</f>
        <v>43486</v>
      </c>
      <c r="B809" s="5">
        <f>TITRES_STAT!D812</f>
        <v>1.23</v>
      </c>
      <c r="C809" s="2">
        <f t="shared" si="72"/>
        <v>1.2196614102887302</v>
      </c>
      <c r="D809" s="2">
        <f t="shared" si="74"/>
        <v>1.2404160351979265</v>
      </c>
      <c r="E809" s="2">
        <f t="shared" si="73"/>
        <v>-2.0754624909196329E-2</v>
      </c>
      <c r="F809" s="2">
        <f t="shared" si="77"/>
        <v>-1.6017235376913366E-2</v>
      </c>
      <c r="G809" s="2">
        <f t="shared" si="75"/>
        <v>-4.7373895322829623E-3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5">
        <f>TITRES_STAT!D813</f>
        <v>1.23</v>
      </c>
      <c r="C810" s="2">
        <f t="shared" si="72"/>
        <v>1.2212519625520026</v>
      </c>
      <c r="D810" s="2">
        <f t="shared" si="74"/>
        <v>1.2396444770351172</v>
      </c>
      <c r="E810" s="2">
        <f t="shared" si="73"/>
        <v>-1.8392514483114519E-2</v>
      </c>
      <c r="F810" s="2">
        <f t="shared" si="77"/>
        <v>-1.6492291198153597E-2</v>
      </c>
      <c r="G810" s="2">
        <f t="shared" si="75"/>
        <v>-1.9002232849609224E-3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5">
        <f>TITRES_STAT!D814</f>
        <v>1.23</v>
      </c>
      <c r="C811" s="2">
        <f t="shared" si="72"/>
        <v>1.2225978144670793</v>
      </c>
      <c r="D811" s="2">
        <f t="shared" si="74"/>
        <v>1.2389300713288123</v>
      </c>
      <c r="E811" s="2">
        <f t="shared" si="73"/>
        <v>-1.6332256861733008E-2</v>
      </c>
      <c r="F811" s="2">
        <f t="shared" si="77"/>
        <v>-1.646028433086948E-2</v>
      </c>
      <c r="G811" s="2">
        <f t="shared" si="75"/>
        <v>1.2802746913647203E-4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1.23</v>
      </c>
      <c r="C812" s="2">
        <f t="shared" si="72"/>
        <v>1.2237366122413749</v>
      </c>
      <c r="D812" s="2">
        <f t="shared" si="74"/>
        <v>1.2382685845637151</v>
      </c>
      <c r="E812" s="2">
        <f t="shared" si="73"/>
        <v>-1.453197232234027E-2</v>
      </c>
      <c r="F812" s="2">
        <f t="shared" si="77"/>
        <v>-1.6074621929163639E-2</v>
      </c>
      <c r="G812" s="2">
        <f t="shared" si="75"/>
        <v>1.5426496068233694E-3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1.23</v>
      </c>
      <c r="C813" s="2">
        <f t="shared" si="72"/>
        <v>1.2247002103580864</v>
      </c>
      <c r="D813" s="2">
        <f t="shared" si="74"/>
        <v>1.2376560968182548</v>
      </c>
      <c r="E813" s="2">
        <f t="shared" si="73"/>
        <v>-1.2955886460168431E-2</v>
      </c>
      <c r="F813" s="2">
        <f t="shared" si="77"/>
        <v>-1.5450874835364597E-2</v>
      </c>
      <c r="G813" s="2">
        <f t="shared" si="75"/>
        <v>2.4949883751961659E-3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1.23</v>
      </c>
      <c r="C814" s="2">
        <f t="shared" si="72"/>
        <v>1.2255155626106886</v>
      </c>
      <c r="D814" s="2">
        <f t="shared" si="74"/>
        <v>1.2370889785354211</v>
      </c>
      <c r="E814" s="2">
        <f t="shared" si="73"/>
        <v>-1.1573415924732489E-2</v>
      </c>
      <c r="F814" s="2">
        <f t="shared" si="77"/>
        <v>-1.4675383053238174E-2</v>
      </c>
      <c r="G814" s="2">
        <f t="shared" si="75"/>
        <v>3.1019671285056859E-3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1.22</v>
      </c>
      <c r="C815" s="2">
        <f t="shared" si="72"/>
        <v>1.2262054760551981</v>
      </c>
      <c r="D815" s="2">
        <f t="shared" si="74"/>
        <v>1.2358231282735381</v>
      </c>
      <c r="E815" s="2">
        <f t="shared" si="73"/>
        <v>-9.6176522183399893E-3</v>
      </c>
      <c r="F815" s="2">
        <f t="shared" si="77"/>
        <v>-1.3663836886258537E-2</v>
      </c>
      <c r="G815" s="2">
        <f t="shared" si="75"/>
        <v>4.0461846679185481E-3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1.22</v>
      </c>
      <c r="C816" s="2">
        <f t="shared" si="72"/>
        <v>1.2267892489697831</v>
      </c>
      <c r="D816" s="2">
        <f t="shared" si="74"/>
        <v>1.2346510446977206</v>
      </c>
      <c r="E816" s="2">
        <f t="shared" si="73"/>
        <v>-7.8617957279374373E-3</v>
      </c>
      <c r="F816" s="2">
        <f t="shared" si="77"/>
        <v>-1.2503428654594318E-2</v>
      </c>
      <c r="G816" s="2">
        <f t="shared" si="75"/>
        <v>4.6416329266568811E-3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1.22</v>
      </c>
      <c r="C817" s="2">
        <f t="shared" si="72"/>
        <v>1.2272832106667397</v>
      </c>
      <c r="D817" s="2">
        <f t="shared" si="74"/>
        <v>1.2335657821275192</v>
      </c>
      <c r="E817" s="2">
        <f t="shared" si="73"/>
        <v>-6.2825714607794847E-3</v>
      </c>
      <c r="F817" s="2">
        <f t="shared" si="77"/>
        <v>-1.1259257215831353E-2</v>
      </c>
      <c r="G817" s="2">
        <f t="shared" si="75"/>
        <v>4.976685755051868E-3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1.22</v>
      </c>
      <c r="C818" s="2">
        <f t="shared" si="72"/>
        <v>1.2277011782564722</v>
      </c>
      <c r="D818" s="2">
        <f t="shared" si="74"/>
        <v>1.2325609093773326</v>
      </c>
      <c r="E818" s="2">
        <f t="shared" si="73"/>
        <v>-4.8597311208604665E-3</v>
      </c>
      <c r="F818" s="2">
        <f t="shared" si="77"/>
        <v>-9.9793519968371762E-3</v>
      </c>
      <c r="G818" s="2">
        <f t="shared" si="75"/>
        <v>5.1196208759767096E-3</v>
      </c>
      <c r="H818" s="2" t="str">
        <f t="shared" si="76"/>
        <v>Sell</v>
      </c>
    </row>
    <row r="819" spans="1:8" ht="13.5" x14ac:dyDescent="0.25">
      <c r="A819" s="3">
        <f>TITRES_STAT!B822</f>
        <v>43500</v>
      </c>
      <c r="B819" s="5">
        <f>TITRES_STAT!D822</f>
        <v>1.22</v>
      </c>
      <c r="C819" s="2">
        <f t="shared" si="72"/>
        <v>1.2280548431400919</v>
      </c>
      <c r="D819" s="2">
        <f t="shared" si="74"/>
        <v>1.2316304716456785</v>
      </c>
      <c r="E819" s="2">
        <f t="shared" si="73"/>
        <v>-3.57562850558657E-3</v>
      </c>
      <c r="F819" s="2">
        <f t="shared" si="77"/>
        <v>-8.6986072985870549E-3</v>
      </c>
      <c r="G819" s="2">
        <f t="shared" si="75"/>
        <v>5.122978793000485E-3</v>
      </c>
      <c r="H819" s="2" t="str">
        <f t="shared" si="76"/>
        <v>Sell</v>
      </c>
    </row>
    <row r="820" spans="1:8" ht="13.5" x14ac:dyDescent="0.25">
      <c r="A820" s="3">
        <f>TITRES_STAT!B823</f>
        <v>43501</v>
      </c>
      <c r="B820" s="5">
        <f>TITRES_STAT!D823</f>
        <v>1.22</v>
      </c>
      <c r="C820" s="2">
        <f t="shared" si="72"/>
        <v>1.2283540980416163</v>
      </c>
      <c r="D820" s="2">
        <f t="shared" si="74"/>
        <v>1.2307689552274801</v>
      </c>
      <c r="E820" s="2">
        <f t="shared" si="73"/>
        <v>-2.4148571858637613E-3</v>
      </c>
      <c r="F820" s="2">
        <f t="shared" si="77"/>
        <v>-7.4418572760423969E-3</v>
      </c>
      <c r="G820" s="2">
        <f t="shared" si="75"/>
        <v>5.0270000901786356E-3</v>
      </c>
      <c r="H820" s="2" t="str">
        <f t="shared" si="76"/>
        <v>Sell</v>
      </c>
    </row>
    <row r="821" spans="1:8" ht="13.5" x14ac:dyDescent="0.25">
      <c r="A821" s="3">
        <f>TITRES_STAT!B824</f>
        <v>43502</v>
      </c>
      <c r="B821" s="5">
        <f>TITRES_STAT!D824</f>
        <v>1.22</v>
      </c>
      <c r="C821" s="2">
        <f t="shared" si="72"/>
        <v>1.2286073137275215</v>
      </c>
      <c r="D821" s="2">
        <f t="shared" si="74"/>
        <v>1.2299712548402595</v>
      </c>
      <c r="E821" s="2">
        <f t="shared" si="73"/>
        <v>-1.3639411127379653E-3</v>
      </c>
      <c r="F821" s="2">
        <f t="shared" si="77"/>
        <v>-6.2262740433815106E-3</v>
      </c>
      <c r="G821" s="2">
        <f t="shared" si="75"/>
        <v>4.8623329306435453E-3</v>
      </c>
      <c r="H821" s="2" t="str">
        <f t="shared" si="76"/>
        <v>Sell</v>
      </c>
    </row>
    <row r="822" spans="1:8" ht="13.5" x14ac:dyDescent="0.25">
      <c r="A822" s="3">
        <f>TITRES_STAT!B825</f>
        <v>43503</v>
      </c>
      <c r="B822" s="5">
        <f>TITRES_STAT!D825</f>
        <v>1.19</v>
      </c>
      <c r="C822" s="2">
        <f t="shared" si="72"/>
        <v>1.2288215731540568</v>
      </c>
      <c r="D822" s="2">
        <f t="shared" si="74"/>
        <v>1.2270104211483883</v>
      </c>
      <c r="E822" s="2">
        <f t="shared" si="73"/>
        <v>1.8111520056685038E-3</v>
      </c>
      <c r="F822" s="2">
        <f t="shared" si="77"/>
        <v>-4.6187888335715082E-3</v>
      </c>
      <c r="G822" s="2">
        <f t="shared" si="75"/>
        <v>6.429940839240012E-3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5">
        <f>TITRES_STAT!D826</f>
        <v>1.19</v>
      </c>
      <c r="C823" s="2">
        <f t="shared" si="72"/>
        <v>1.2290028695918942</v>
      </c>
      <c r="D823" s="2">
        <f t="shared" si="74"/>
        <v>1.2242689084707299</v>
      </c>
      <c r="E823" s="2">
        <f t="shared" si="73"/>
        <v>4.7339611211643096E-3</v>
      </c>
      <c r="F823" s="2">
        <f t="shared" si="77"/>
        <v>-2.7482388426243449E-3</v>
      </c>
      <c r="G823" s="2">
        <f t="shared" si="75"/>
        <v>7.4821999637886549E-3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5">
        <f>TITRES_STAT!D827</f>
        <v>1.19</v>
      </c>
      <c r="C824" s="2">
        <f t="shared" si="72"/>
        <v>1.2291562742700644</v>
      </c>
      <c r="D824" s="2">
        <f t="shared" si="74"/>
        <v>1.2217304708062313</v>
      </c>
      <c r="E824" s="2">
        <f t="shared" si="73"/>
        <v>7.4258034638330361E-3</v>
      </c>
      <c r="F824" s="2">
        <f t="shared" si="77"/>
        <v>-7.1343038133286863E-4</v>
      </c>
      <c r="G824" s="2">
        <f t="shared" si="75"/>
        <v>8.1392338451659052E-3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5">
        <f>TITRES_STAT!D828</f>
        <v>1.19</v>
      </c>
      <c r="C825" s="2">
        <f t="shared" si="72"/>
        <v>1.2277476166900543</v>
      </c>
      <c r="D825" s="2">
        <f t="shared" si="74"/>
        <v>1.2193800655613252</v>
      </c>
      <c r="E825" s="2">
        <f t="shared" si="73"/>
        <v>8.3675511287291116E-3</v>
      </c>
      <c r="F825" s="2">
        <f t="shared" si="77"/>
        <v>1.1027659206795275E-3</v>
      </c>
      <c r="G825" s="2">
        <f t="shared" si="75"/>
        <v>7.2647852080495838E-3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5">
        <f>TITRES_STAT!D829</f>
        <v>1.19</v>
      </c>
      <c r="C826" s="2">
        <f t="shared" si="72"/>
        <v>1.2265556756608151</v>
      </c>
      <c r="D826" s="2">
        <f t="shared" si="74"/>
        <v>1.2172037644086344</v>
      </c>
      <c r="E826" s="2">
        <f t="shared" si="73"/>
        <v>9.3519112521807113E-3</v>
      </c>
      <c r="F826" s="2">
        <f t="shared" si="77"/>
        <v>2.7525949869797645E-3</v>
      </c>
      <c r="G826" s="2">
        <f t="shared" si="75"/>
        <v>6.5993162652009472E-3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5">
        <f>TITRES_STAT!D830</f>
        <v>1.19</v>
      </c>
      <c r="C827" s="2">
        <f t="shared" si="72"/>
        <v>1.2255471101745359</v>
      </c>
      <c r="D827" s="2">
        <f t="shared" si="74"/>
        <v>1.2151886707487356</v>
      </c>
      <c r="E827" s="2">
        <f t="shared" si="73"/>
        <v>1.0358439425800281E-2</v>
      </c>
      <c r="F827" s="2">
        <f t="shared" si="77"/>
        <v>4.2737638747438675E-3</v>
      </c>
      <c r="G827" s="2">
        <f t="shared" si="75"/>
        <v>6.0846755510564135E-3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5">
        <f>TITRES_STAT!D831</f>
        <v>1.18</v>
      </c>
      <c r="C828" s="2">
        <f t="shared" si="72"/>
        <v>1.2246937086092227</v>
      </c>
      <c r="D828" s="2">
        <f t="shared" si="74"/>
        <v>1.2125821025451256</v>
      </c>
      <c r="E828" s="2">
        <f t="shared" si="73"/>
        <v>1.2111606064097113E-2</v>
      </c>
      <c r="F828" s="2">
        <f t="shared" si="77"/>
        <v>5.841332312614517E-3</v>
      </c>
      <c r="G828" s="2">
        <f t="shared" si="75"/>
        <v>6.2702737514825965E-3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5">
        <f>TITRES_STAT!D832</f>
        <v>1.18</v>
      </c>
      <c r="C829" s="2">
        <f t="shared" si="72"/>
        <v>1.223971599592419</v>
      </c>
      <c r="D829" s="2">
        <f t="shared" si="74"/>
        <v>1.2101686134677088</v>
      </c>
      <c r="E829" s="2">
        <f t="shared" si="73"/>
        <v>1.3802986124710204E-2</v>
      </c>
      <c r="F829" s="2">
        <f t="shared" si="77"/>
        <v>7.4336630750336547E-3</v>
      </c>
      <c r="G829" s="2">
        <f t="shared" si="75"/>
        <v>6.369323049676549E-3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1.18</v>
      </c>
      <c r="C830" s="2">
        <f t="shared" si="72"/>
        <v>1.2233605842705082</v>
      </c>
      <c r="D830" s="2">
        <f t="shared" si="74"/>
        <v>1.2079339013589896</v>
      </c>
      <c r="E830" s="2">
        <f t="shared" si="73"/>
        <v>1.5426682911518608E-2</v>
      </c>
      <c r="F830" s="2">
        <f t="shared" si="77"/>
        <v>9.032267042330646E-3</v>
      </c>
      <c r="G830" s="2">
        <f t="shared" si="75"/>
        <v>6.3944158691879617E-3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1.17</v>
      </c>
      <c r="C831" s="2">
        <f t="shared" si="72"/>
        <v>1.2228435713058146</v>
      </c>
      <c r="D831" s="2">
        <f t="shared" si="74"/>
        <v>1.2051239827398053</v>
      </c>
      <c r="E831" s="2">
        <f t="shared" si="73"/>
        <v>1.7719588566009303E-2</v>
      </c>
      <c r="F831" s="2">
        <f t="shared" si="77"/>
        <v>1.0769731347066379E-2</v>
      </c>
      <c r="G831" s="2">
        <f t="shared" si="75"/>
        <v>6.9498572189429248E-3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1.2</v>
      </c>
      <c r="C832" s="2">
        <f t="shared" si="72"/>
        <v>1.2177907141818431</v>
      </c>
      <c r="D832" s="2">
        <f t="shared" si="74"/>
        <v>1.2047444284627826</v>
      </c>
      <c r="E832" s="2">
        <f t="shared" si="73"/>
        <v>1.3046285719060524E-2</v>
      </c>
      <c r="F832" s="2">
        <f t="shared" si="77"/>
        <v>1.1225042221465208E-2</v>
      </c>
      <c r="G832" s="2">
        <f t="shared" si="75"/>
        <v>1.8212434975953158E-3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1.2</v>
      </c>
      <c r="C833" s="2">
        <f t="shared" si="72"/>
        <v>1.2135152196923289</v>
      </c>
      <c r="D833" s="2">
        <f t="shared" si="74"/>
        <v>1.2043929893173912</v>
      </c>
      <c r="E833" s="2">
        <f t="shared" si="73"/>
        <v>9.1222303749376454E-3</v>
      </c>
      <c r="F833" s="2">
        <f t="shared" si="77"/>
        <v>1.0804479852159696E-2</v>
      </c>
      <c r="G833" s="2">
        <f t="shared" si="75"/>
        <v>-1.6822494772220503E-3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5">
        <f>TITRES_STAT!D837</f>
        <v>1.17</v>
      </c>
      <c r="C834" s="2">
        <f t="shared" si="72"/>
        <v>1.2098974935858169</v>
      </c>
      <c r="D834" s="2">
        <f t="shared" si="74"/>
        <v>1.201845360479066</v>
      </c>
      <c r="E834" s="2">
        <f t="shared" si="73"/>
        <v>8.0521331067509028E-3</v>
      </c>
      <c r="F834" s="2">
        <f t="shared" si="77"/>
        <v>1.0254010503077938E-2</v>
      </c>
      <c r="G834" s="2">
        <f t="shared" si="75"/>
        <v>-2.2018773963270351E-3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5">
        <f>TITRES_STAT!D838</f>
        <v>1.17</v>
      </c>
      <c r="C835" s="2">
        <f t="shared" si="72"/>
        <v>1.2068363407264604</v>
      </c>
      <c r="D835" s="2">
        <f t="shared" si="74"/>
        <v>1.199486444888024</v>
      </c>
      <c r="E835" s="2">
        <f t="shared" si="73"/>
        <v>7.3498958384363711E-3</v>
      </c>
      <c r="F835" s="2">
        <f t="shared" si="77"/>
        <v>9.6731875701496252E-3</v>
      </c>
      <c r="G835" s="2">
        <f t="shared" si="75"/>
        <v>-2.3232917317132541E-3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1.17</v>
      </c>
      <c r="C836" s="2">
        <f t="shared" si="72"/>
        <v>1.204246134460851</v>
      </c>
      <c r="D836" s="2">
        <f t="shared" si="74"/>
        <v>1.1973022637852075</v>
      </c>
      <c r="E836" s="2">
        <f t="shared" si="73"/>
        <v>6.9438706756435042E-3</v>
      </c>
      <c r="F836" s="2">
        <f t="shared" si="77"/>
        <v>9.1273241912484017E-3</v>
      </c>
      <c r="G836" s="2">
        <f t="shared" si="75"/>
        <v>-2.1834535156048974E-3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1.17</v>
      </c>
      <c r="C837" s="2">
        <f t="shared" si="72"/>
        <v>1.202054421466874</v>
      </c>
      <c r="D837" s="2">
        <f t="shared" si="74"/>
        <v>1.1952798738751922</v>
      </c>
      <c r="E837" s="2">
        <f t="shared" si="73"/>
        <v>6.7745475916818343E-3</v>
      </c>
      <c r="F837" s="2">
        <f t="shared" si="77"/>
        <v>8.6567688713350879E-3</v>
      </c>
      <c r="G837" s="2">
        <f t="shared" si="75"/>
        <v>-1.8822212796532536E-3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1.1399999999999999</v>
      </c>
      <c r="C838" s="2">
        <f t="shared" si="72"/>
        <v>1.1986614335488932</v>
      </c>
      <c r="D838" s="2">
        <f t="shared" si="74"/>
        <v>1.1911850684029557</v>
      </c>
      <c r="E838" s="2">
        <f t="shared" si="73"/>
        <v>7.4763651459375247E-3</v>
      </c>
      <c r="F838" s="2">
        <f t="shared" si="77"/>
        <v>8.4206881262555745E-3</v>
      </c>
      <c r="G838" s="2">
        <f t="shared" si="75"/>
        <v>-9.4432298031804987E-4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1.1399999999999999</v>
      </c>
      <c r="C839" s="2">
        <f t="shared" si="72"/>
        <v>1.1957904437721405</v>
      </c>
      <c r="D839" s="2">
        <f t="shared" si="74"/>
        <v>1.1873935818545887</v>
      </c>
      <c r="E839" s="2">
        <f t="shared" si="73"/>
        <v>8.3968619175518455E-3</v>
      </c>
      <c r="F839" s="2">
        <f t="shared" si="77"/>
        <v>8.4159228845148287E-3</v>
      </c>
      <c r="G839" s="2">
        <f t="shared" si="75"/>
        <v>-1.9060966962983206E-5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1.1399999999999999</v>
      </c>
      <c r="C840" s="2">
        <f t="shared" si="72"/>
        <v>1.1933611447302725</v>
      </c>
      <c r="D840" s="2">
        <f t="shared" si="74"/>
        <v>1.1838829461616562</v>
      </c>
      <c r="E840" s="2">
        <f t="shared" si="73"/>
        <v>9.4781985686163139E-3</v>
      </c>
      <c r="F840" s="2">
        <f t="shared" si="77"/>
        <v>8.6283780213351272E-3</v>
      </c>
      <c r="G840" s="2">
        <f t="shared" si="75"/>
        <v>8.4982054728118678E-4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5">
        <f>TITRES_STAT!D844</f>
        <v>1.1399999999999999</v>
      </c>
      <c r="C841" s="2">
        <f t="shared" si="72"/>
        <v>1.1897671224640767</v>
      </c>
      <c r="D841" s="2">
        <f t="shared" si="74"/>
        <v>1.180632357557089</v>
      </c>
      <c r="E841" s="2">
        <f t="shared" si="73"/>
        <v>9.1347649069877246E-3</v>
      </c>
      <c r="F841" s="2">
        <f t="shared" si="77"/>
        <v>8.729655398465647E-3</v>
      </c>
      <c r="G841" s="2">
        <f t="shared" si="75"/>
        <v>4.051095085220776E-4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5">
        <f>TITRES_STAT!D845</f>
        <v>1.1399999999999999</v>
      </c>
      <c r="C842" s="2">
        <f t="shared" si="72"/>
        <v>1.1913414113157572</v>
      </c>
      <c r="D842" s="2">
        <f t="shared" si="74"/>
        <v>1.1776225532936007</v>
      </c>
      <c r="E842" s="2">
        <f t="shared" si="73"/>
        <v>1.3718858022156555E-2</v>
      </c>
      <c r="F842" s="2">
        <f t="shared" si="77"/>
        <v>9.7274959232038286E-3</v>
      </c>
      <c r="G842" s="2">
        <f t="shared" si="75"/>
        <v>3.9913620989527263E-3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5">
        <f>TITRES_STAT!D846</f>
        <v>1.1399999999999999</v>
      </c>
      <c r="C843" s="2">
        <f t="shared" si="72"/>
        <v>1.1926735018825638</v>
      </c>
      <c r="D843" s="2">
        <f t="shared" si="74"/>
        <v>1.1748356974940748</v>
      </c>
      <c r="E843" s="2">
        <f t="shared" si="73"/>
        <v>1.7837804388489031E-2</v>
      </c>
      <c r="F843" s="2">
        <f t="shared" si="77"/>
        <v>1.134955761626087E-2</v>
      </c>
      <c r="G843" s="2">
        <f t="shared" si="75"/>
        <v>6.4882467722281612E-3</v>
      </c>
      <c r="H843" s="2" t="str">
        <f t="shared" si="76"/>
        <v>Sell</v>
      </c>
    </row>
    <row r="844" spans="1:8" ht="13.5" x14ac:dyDescent="0.25">
      <c r="A844" s="3">
        <f>TITRES_STAT!B847</f>
        <v>43535</v>
      </c>
      <c r="B844" s="5">
        <f>TITRES_STAT!D847</f>
        <v>1.1399999999999999</v>
      </c>
      <c r="C844" s="2">
        <f t="shared" si="72"/>
        <v>1.1891852708237078</v>
      </c>
      <c r="D844" s="2">
        <f t="shared" si="74"/>
        <v>1.1722552754574767</v>
      </c>
      <c r="E844" s="2">
        <f t="shared" si="73"/>
        <v>1.6929995366231188E-2</v>
      </c>
      <c r="F844" s="2">
        <f t="shared" si="77"/>
        <v>1.2465645166254934E-2</v>
      </c>
      <c r="G844" s="2">
        <f t="shared" si="75"/>
        <v>4.4643501999762532E-3</v>
      </c>
      <c r="H844" s="2" t="str">
        <f t="shared" si="76"/>
        <v>Sell</v>
      </c>
    </row>
    <row r="845" spans="1:8" ht="13.5" x14ac:dyDescent="0.25">
      <c r="A845" s="3">
        <f>TITRES_STAT!B848</f>
        <v>43536</v>
      </c>
      <c r="B845" s="5">
        <f>TITRES_STAT!D848</f>
        <v>1.08</v>
      </c>
      <c r="C845" s="2">
        <f t="shared" si="72"/>
        <v>1.1862336906969835</v>
      </c>
      <c r="D845" s="2">
        <f t="shared" si="74"/>
        <v>1.1654215513495154</v>
      </c>
      <c r="E845" s="2">
        <f t="shared" si="73"/>
        <v>2.0812139347468062E-2</v>
      </c>
      <c r="F845" s="2">
        <f t="shared" si="77"/>
        <v>1.4134944002497561E-2</v>
      </c>
      <c r="G845" s="2">
        <f t="shared" si="75"/>
        <v>6.6771953449705004E-3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1.08</v>
      </c>
      <c r="C846" s="2">
        <f t="shared" si="72"/>
        <v>1.1837361998205245</v>
      </c>
      <c r="D846" s="2">
        <f t="shared" si="74"/>
        <v>1.1590940290273293</v>
      </c>
      <c r="E846" s="2">
        <f t="shared" si="73"/>
        <v>2.4642170793195195E-2</v>
      </c>
      <c r="F846" s="2">
        <f t="shared" si="77"/>
        <v>1.623638936063709E-2</v>
      </c>
      <c r="G846" s="2">
        <f t="shared" si="75"/>
        <v>8.405781432558105E-3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1.08</v>
      </c>
      <c r="C847" s="2">
        <f t="shared" ref="C847:C910" si="78">$C$4*B837+C846*(1-$C$4)</f>
        <v>1.1816229383096746</v>
      </c>
      <c r="D847" s="2">
        <f t="shared" si="74"/>
        <v>1.1532352120623419</v>
      </c>
      <c r="E847" s="2">
        <f t="shared" si="73"/>
        <v>2.8387726247332656E-2</v>
      </c>
      <c r="F847" s="2">
        <f t="shared" si="77"/>
        <v>1.8666656737976205E-2</v>
      </c>
      <c r="G847" s="2">
        <f t="shared" si="75"/>
        <v>9.7210695093564517E-3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1.08</v>
      </c>
      <c r="C848" s="2">
        <f t="shared" si="78"/>
        <v>1.1752194093389554</v>
      </c>
      <c r="D848" s="2">
        <f t="shared" si="74"/>
        <v>1.1478103815392056</v>
      </c>
      <c r="E848" s="2">
        <f t="shared" si="73"/>
        <v>2.7409027799749852E-2</v>
      </c>
      <c r="F848" s="2">
        <f t="shared" si="77"/>
        <v>2.0415130950330936E-2</v>
      </c>
      <c r="G848" s="2">
        <f t="shared" si="75"/>
        <v>6.9938968494189166E-3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1.08</v>
      </c>
      <c r="C849" s="2">
        <f t="shared" si="78"/>
        <v>1.1698010386714239</v>
      </c>
      <c r="D849" s="2">
        <f t="shared" si="74"/>
        <v>1.1427873903140793</v>
      </c>
      <c r="E849" s="2">
        <f t="shared" si="73"/>
        <v>2.7013648357344655E-2</v>
      </c>
      <c r="F849" s="2">
        <f t="shared" si="77"/>
        <v>2.1734834431733682E-2</v>
      </c>
      <c r="G849" s="2">
        <f t="shared" si="75"/>
        <v>5.2788139256109735E-3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1.08</v>
      </c>
      <c r="C850" s="2">
        <f t="shared" si="78"/>
        <v>1.1652162634912049</v>
      </c>
      <c r="D850" s="2">
        <f t="shared" si="74"/>
        <v>1.1381364725130365</v>
      </c>
      <c r="E850" s="2">
        <f t="shared" si="73"/>
        <v>2.7079790978168372E-2</v>
      </c>
      <c r="F850" s="2">
        <f t="shared" si="77"/>
        <v>2.280382574102062E-2</v>
      </c>
      <c r="G850" s="2">
        <f t="shared" si="75"/>
        <v>4.2759652371477525E-3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1.08</v>
      </c>
      <c r="C851" s="2">
        <f t="shared" si="78"/>
        <v>1.1613368383387119</v>
      </c>
      <c r="D851" s="2">
        <f t="shared" si="74"/>
        <v>1.1338300671417005</v>
      </c>
      <c r="E851" s="2">
        <f t="shared" si="73"/>
        <v>2.7506771197011393E-2</v>
      </c>
      <c r="F851" s="2">
        <f t="shared" si="77"/>
        <v>2.3744414832218775E-2</v>
      </c>
      <c r="G851" s="2">
        <f t="shared" si="75"/>
        <v>3.7623563647926177E-3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1.08</v>
      </c>
      <c r="C852" s="2">
        <f t="shared" si="78"/>
        <v>1.1580542478250639</v>
      </c>
      <c r="D852" s="2">
        <f t="shared" si="74"/>
        <v>1.129842654760834</v>
      </c>
      <c r="E852" s="2">
        <f t="shared" si="73"/>
        <v>2.8211593064229934E-2</v>
      </c>
      <c r="F852" s="2">
        <f t="shared" si="77"/>
        <v>2.4637850478621007E-2</v>
      </c>
      <c r="G852" s="2">
        <f t="shared" si="75"/>
        <v>3.5737425856089272E-3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1.08</v>
      </c>
      <c r="C853" s="2">
        <f t="shared" si="78"/>
        <v>1.1552766712365925</v>
      </c>
      <c r="D853" s="2">
        <f t="shared" si="74"/>
        <v>1.1261506062600315</v>
      </c>
      <c r="E853" s="2">
        <f t="shared" si="73"/>
        <v>2.9126064976561006E-2</v>
      </c>
      <c r="F853" s="2">
        <f t="shared" si="77"/>
        <v>2.5535493378209009E-2</v>
      </c>
      <c r="G853" s="2">
        <f t="shared" si="75"/>
        <v>3.5905715983519972E-3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1.08</v>
      </c>
      <c r="C854" s="2">
        <f t="shared" si="78"/>
        <v>1.1529264141232707</v>
      </c>
      <c r="D854" s="2">
        <f t="shared" si="74"/>
        <v>1.1227320428333625</v>
      </c>
      <c r="E854" s="2">
        <f t="shared" si="73"/>
        <v>3.0194371289908206E-2</v>
      </c>
      <c r="F854" s="2">
        <f t="shared" si="77"/>
        <v>2.6467268960548851E-2</v>
      </c>
      <c r="G854" s="2">
        <f t="shared" si="75"/>
        <v>3.7271023293593553E-3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1.08</v>
      </c>
      <c r="C855" s="2">
        <f t="shared" si="78"/>
        <v>1.1417069657966137</v>
      </c>
      <c r="D855" s="2">
        <f t="shared" si="74"/>
        <v>1.1195667063271875</v>
      </c>
      <c r="E855" s="2">
        <f t="shared" si="73"/>
        <v>2.2140259469426216E-2</v>
      </c>
      <c r="F855" s="2">
        <f t="shared" si="77"/>
        <v>2.5601867062324323E-2</v>
      </c>
      <c r="G855" s="2">
        <f t="shared" si="75"/>
        <v>-3.4616075928981076E-3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5">
        <f>TITRES_STAT!D859</f>
        <v>1.08</v>
      </c>
      <c r="C856" s="2">
        <f t="shared" si="78"/>
        <v>1.1322135864432885</v>
      </c>
      <c r="D856" s="2">
        <f t="shared" si="74"/>
        <v>1.1166358391918403</v>
      </c>
      <c r="E856" s="2">
        <f t="shared" si="73"/>
        <v>1.5577747251448226E-2</v>
      </c>
      <c r="F856" s="2">
        <f t="shared" si="77"/>
        <v>2.3597043100149106E-2</v>
      </c>
      <c r="G856" s="2">
        <f t="shared" si="75"/>
        <v>-8.0192958487008796E-3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5">
        <f>TITRES_STAT!D860</f>
        <v>1.08</v>
      </c>
      <c r="C857" s="2">
        <f t="shared" si="78"/>
        <v>1.1241807269904749</v>
      </c>
      <c r="D857" s="2">
        <f t="shared" si="74"/>
        <v>1.1139220733257782</v>
      </c>
      <c r="E857" s="2">
        <f t="shared" si="73"/>
        <v>1.0258653664696693E-2</v>
      </c>
      <c r="F857" s="2">
        <f t="shared" si="77"/>
        <v>2.0929365213058625E-2</v>
      </c>
      <c r="G857" s="2">
        <f t="shared" si="75"/>
        <v>-1.0670711548361932E-2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5">
        <f>TITRES_STAT!D861</f>
        <v>1.08</v>
      </c>
      <c r="C858" s="2">
        <f t="shared" si="78"/>
        <v>1.1173836920688633</v>
      </c>
      <c r="D858" s="2">
        <f t="shared" si="74"/>
        <v>1.1114093271534984</v>
      </c>
      <c r="E858" s="2">
        <f t="shared" si="73"/>
        <v>5.9743649153649603E-3</v>
      </c>
      <c r="F858" s="2">
        <f t="shared" si="77"/>
        <v>1.7938365153519892E-2</v>
      </c>
      <c r="G858" s="2">
        <f t="shared" si="75"/>
        <v>-1.1964000238154932E-2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5">
        <f>TITRES_STAT!D862</f>
        <v>1.08</v>
      </c>
      <c r="C859" s="2">
        <f t="shared" si="78"/>
        <v>1.1116323548274998</v>
      </c>
      <c r="D859" s="2">
        <f t="shared" si="74"/>
        <v>1.1090827103273133</v>
      </c>
      <c r="E859" s="2">
        <f t="shared" si="73"/>
        <v>2.5496445001864654E-3</v>
      </c>
      <c r="F859" s="2">
        <f t="shared" si="77"/>
        <v>1.4860621022853208E-2</v>
      </c>
      <c r="G859" s="2">
        <f t="shared" si="75"/>
        <v>-1.2310976522666743E-2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5">
        <f>TITRES_STAT!D863</f>
        <v>1.08</v>
      </c>
      <c r="C860" s="2">
        <f t="shared" si="78"/>
        <v>1.1067658387001922</v>
      </c>
      <c r="D860" s="2">
        <f t="shared" si="74"/>
        <v>1.1069284354882531</v>
      </c>
      <c r="E860" s="2">
        <f t="shared" ref="E860:E923" si="79">C860-D860</f>
        <v>-1.6259678806096467E-4</v>
      </c>
      <c r="F860" s="2">
        <f t="shared" si="77"/>
        <v>1.1855977460670374E-2</v>
      </c>
      <c r="G860" s="2">
        <f t="shared" si="75"/>
        <v>-1.2018574248731338E-2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5">
        <f>TITRES_STAT!D864</f>
        <v>1.08</v>
      </c>
      <c r="C861" s="2">
        <f t="shared" si="78"/>
        <v>1.102648017361701</v>
      </c>
      <c r="D861" s="2">
        <f t="shared" ref="D861:D924" si="80">$D$4*B861+(1-$D$4)*D860</f>
        <v>1.1049337365631975</v>
      </c>
      <c r="E861" s="2">
        <f t="shared" si="79"/>
        <v>-2.28571920149645E-3</v>
      </c>
      <c r="F861" s="2">
        <f t="shared" si="77"/>
        <v>9.0276381282370088E-3</v>
      </c>
      <c r="G861" s="2">
        <f t="shared" si="75"/>
        <v>-1.1313357329733459E-2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5">
        <f>TITRES_STAT!D865</f>
        <v>1.08</v>
      </c>
      <c r="C862" s="2">
        <f t="shared" si="78"/>
        <v>1.0991637069983624</v>
      </c>
      <c r="D862" s="2">
        <f t="shared" si="80"/>
        <v>1.1030867931140718</v>
      </c>
      <c r="E862" s="2">
        <f t="shared" si="79"/>
        <v>-3.9230861157093511E-3</v>
      </c>
      <c r="F862" s="2">
        <f t="shared" si="77"/>
        <v>6.4374932794477374E-3</v>
      </c>
      <c r="G862" s="2">
        <f t="shared" si="75"/>
        <v>-1.0360579395157089E-2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5">
        <f>TITRES_STAT!D866</f>
        <v>1.08</v>
      </c>
      <c r="C863" s="2">
        <f t="shared" si="78"/>
        <v>1.0962154443832297</v>
      </c>
      <c r="D863" s="2">
        <f t="shared" si="80"/>
        <v>1.1013766602908073</v>
      </c>
      <c r="E863" s="2">
        <f t="shared" si="79"/>
        <v>-5.1612159075775654E-3</v>
      </c>
      <c r="F863" s="2">
        <f t="shared" si="77"/>
        <v>4.117751442042677E-3</v>
      </c>
      <c r="G863" s="2">
        <f t="shared" si="75"/>
        <v>-9.2789673496202416E-3</v>
      </c>
      <c r="H863" s="2" t="str">
        <f t="shared" si="76"/>
        <v>Hold</v>
      </c>
    </row>
    <row r="864" spans="1:8" ht="13.5" x14ac:dyDescent="0.25">
      <c r="A864" s="3">
        <f>TITRES_STAT!B867</f>
        <v>43565</v>
      </c>
      <c r="B864" s="5">
        <f>TITRES_STAT!D867</f>
        <v>1.08</v>
      </c>
      <c r="C864" s="2">
        <f t="shared" si="78"/>
        <v>1.0937207606319637</v>
      </c>
      <c r="D864" s="2">
        <f t="shared" si="80"/>
        <v>1.0997932039729699</v>
      </c>
      <c r="E864" s="2">
        <f t="shared" si="79"/>
        <v>-6.0724433410062062E-3</v>
      </c>
      <c r="F864" s="2">
        <f t="shared" si="77"/>
        <v>2.0797124854329005E-3</v>
      </c>
      <c r="G864" s="2">
        <f t="shared" si="75"/>
        <v>-8.1521558264391059E-3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5">
        <f>TITRES_STAT!D868</f>
        <v>1.08</v>
      </c>
      <c r="C865" s="2">
        <f t="shared" si="78"/>
        <v>1.0916098743808924</v>
      </c>
      <c r="D865" s="2">
        <f t="shared" si="80"/>
        <v>1.0983270407157129</v>
      </c>
      <c r="E865" s="2">
        <f t="shared" si="79"/>
        <v>-6.7171663348204458E-3</v>
      </c>
      <c r="F865" s="2">
        <f t="shared" si="77"/>
        <v>3.2033672138223114E-4</v>
      </c>
      <c r="G865" s="2">
        <f t="shared" si="75"/>
        <v>-7.0375030562026767E-3</v>
      </c>
      <c r="H865" s="2" t="str">
        <f t="shared" si="76"/>
        <v>Hold</v>
      </c>
    </row>
    <row r="866" spans="1:8" ht="13.5" x14ac:dyDescent="0.25">
      <c r="A866" s="3">
        <f>TITRES_STAT!B869</f>
        <v>43567</v>
      </c>
      <c r="B866" s="5">
        <f>TITRES_STAT!D869</f>
        <v>1.08</v>
      </c>
      <c r="C866" s="2">
        <f t="shared" si="78"/>
        <v>1.0898237398607551</v>
      </c>
      <c r="D866" s="2">
        <f t="shared" si="80"/>
        <v>1.0969694821441787</v>
      </c>
      <c r="E866" s="2">
        <f t="shared" si="79"/>
        <v>-7.1457422834235729E-3</v>
      </c>
      <c r="F866" s="2">
        <f t="shared" si="77"/>
        <v>-1.1728790795789298E-3</v>
      </c>
      <c r="G866" s="2">
        <f t="shared" si="75"/>
        <v>-5.9728632038446427E-3</v>
      </c>
      <c r="H866" s="2" t="str">
        <f t="shared" si="76"/>
        <v>Hold</v>
      </c>
    </row>
    <row r="867" spans="1:8" ht="13.5" x14ac:dyDescent="0.25">
      <c r="A867" s="3">
        <f>TITRES_STAT!B870</f>
        <v>43570</v>
      </c>
      <c r="B867" s="5">
        <f>TITRES_STAT!D870</f>
        <v>1.08</v>
      </c>
      <c r="C867" s="2">
        <f t="shared" si="78"/>
        <v>1.0883123952667928</v>
      </c>
      <c r="D867" s="2">
        <f t="shared" si="80"/>
        <v>1.0957124834668321</v>
      </c>
      <c r="E867" s="2">
        <f t="shared" si="79"/>
        <v>-7.4000882000393453E-3</v>
      </c>
      <c r="F867" s="2">
        <f t="shared" si="77"/>
        <v>-2.4183209036710129E-3</v>
      </c>
      <c r="G867" s="2">
        <f t="shared" si="75"/>
        <v>-4.9817672963683324E-3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1.08</v>
      </c>
      <c r="C868" s="2">
        <f t="shared" si="78"/>
        <v>1.0870335652257477</v>
      </c>
      <c r="D868" s="2">
        <f t="shared" si="80"/>
        <v>1.0945485958026224</v>
      </c>
      <c r="E868" s="2">
        <f t="shared" si="79"/>
        <v>-7.5150305768747483E-3</v>
      </c>
      <c r="F868" s="2">
        <f t="shared" si="77"/>
        <v>-3.43766283831176E-3</v>
      </c>
      <c r="G868" s="2">
        <f t="shared" ref="G868:G931" si="81">E868-F868</f>
        <v>-4.0773677385629887E-3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1.08</v>
      </c>
      <c r="C869" s="2">
        <f t="shared" si="78"/>
        <v>1.0859514782679403</v>
      </c>
      <c r="D869" s="2">
        <f t="shared" si="80"/>
        <v>1.0934709220394654</v>
      </c>
      <c r="E869" s="2">
        <f t="shared" si="79"/>
        <v>-7.5194437715251361E-3</v>
      </c>
      <c r="F869" s="2">
        <f t="shared" ref="F869:F932" si="83">(E869*(2/(10)))+((1-(2/10))*F868)</f>
        <v>-4.2540190249544356E-3</v>
      </c>
      <c r="G869" s="2">
        <f t="shared" si="81"/>
        <v>-3.2654247465707005E-3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1.1100000000000001</v>
      </c>
      <c r="C870" s="2">
        <f t="shared" si="78"/>
        <v>1.0850358662267188</v>
      </c>
      <c r="D870" s="2">
        <f t="shared" si="80"/>
        <v>1.0946952981846902</v>
      </c>
      <c r="E870" s="2">
        <f t="shared" si="79"/>
        <v>-9.659431957971476E-3</v>
      </c>
      <c r="F870" s="2">
        <f t="shared" si="83"/>
        <v>-5.3351016115578435E-3</v>
      </c>
      <c r="G870" s="2">
        <f t="shared" si="81"/>
        <v>-4.3243303464136325E-3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1.1100000000000001</v>
      </c>
      <c r="C871" s="2">
        <f t="shared" si="78"/>
        <v>1.0842611175764543</v>
      </c>
      <c r="D871" s="2">
        <f t="shared" si="80"/>
        <v>1.0958289798006391</v>
      </c>
      <c r="E871" s="2">
        <f t="shared" si="79"/>
        <v>-1.1567862224184822E-2</v>
      </c>
      <c r="F871" s="2">
        <f t="shared" si="83"/>
        <v>-6.5816537340832402E-3</v>
      </c>
      <c r="G871" s="2">
        <f t="shared" si="81"/>
        <v>-4.9862084901015815E-3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1.1100000000000001</v>
      </c>
      <c r="C872" s="2">
        <f t="shared" si="78"/>
        <v>1.0836055610262305</v>
      </c>
      <c r="D872" s="2">
        <f t="shared" si="80"/>
        <v>1.0968786850005918</v>
      </c>
      <c r="E872" s="2">
        <f t="shared" si="79"/>
        <v>-1.3273123974361312E-2</v>
      </c>
      <c r="F872" s="2">
        <f t="shared" si="83"/>
        <v>-7.9199477821388555E-3</v>
      </c>
      <c r="G872" s="2">
        <f t="shared" si="81"/>
        <v>-5.3531761922224561E-3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1.1100000000000001</v>
      </c>
      <c r="C873" s="2">
        <f t="shared" si="78"/>
        <v>1.0830508593298873</v>
      </c>
      <c r="D873" s="2">
        <f t="shared" si="80"/>
        <v>1.0978506342598073</v>
      </c>
      <c r="E873" s="2">
        <f t="shared" si="79"/>
        <v>-1.4799774929920018E-2</v>
      </c>
      <c r="F873" s="2">
        <f t="shared" si="83"/>
        <v>-9.2959132116950879E-3</v>
      </c>
      <c r="G873" s="2">
        <f t="shared" si="81"/>
        <v>-5.5038617182249297E-3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1.1100000000000001</v>
      </c>
      <c r="C874" s="2">
        <f t="shared" si="78"/>
        <v>1.0825814963560585</v>
      </c>
      <c r="D874" s="2">
        <f t="shared" si="80"/>
        <v>1.0987505872775993</v>
      </c>
      <c r="E874" s="2">
        <f t="shared" si="79"/>
        <v>-1.6169090921540841E-2</v>
      </c>
      <c r="F874" s="2">
        <f t="shared" si="83"/>
        <v>-1.0670548753664239E-2</v>
      </c>
      <c r="G874" s="2">
        <f t="shared" si="81"/>
        <v>-5.4985421678766019E-3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1.1100000000000001</v>
      </c>
      <c r="C875" s="2">
        <f t="shared" si="78"/>
        <v>1.0821843430705109</v>
      </c>
      <c r="D875" s="2">
        <f t="shared" si="80"/>
        <v>1.0995838771088882</v>
      </c>
      <c r="E875" s="2">
        <f t="shared" si="79"/>
        <v>-1.739953403837724E-2</v>
      </c>
      <c r="F875" s="2">
        <f t="shared" si="83"/>
        <v>-1.201634581060684E-2</v>
      </c>
      <c r="G875" s="2">
        <f t="shared" si="81"/>
        <v>-5.3831882277704003E-3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1.1100000000000001</v>
      </c>
      <c r="C876" s="2">
        <f t="shared" si="78"/>
        <v>1.0818482902904323</v>
      </c>
      <c r="D876" s="2">
        <f t="shared" si="80"/>
        <v>1.100355441767489</v>
      </c>
      <c r="E876" s="2">
        <f t="shared" si="79"/>
        <v>-1.8507151477056727E-2</v>
      </c>
      <c r="F876" s="2">
        <f t="shared" si="83"/>
        <v>-1.3314506943896817E-2</v>
      </c>
      <c r="G876" s="2">
        <f t="shared" si="81"/>
        <v>-5.1926445331599101E-3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1.1100000000000001</v>
      </c>
      <c r="C877" s="2">
        <f t="shared" si="78"/>
        <v>1.0815639379380582</v>
      </c>
      <c r="D877" s="2">
        <f t="shared" si="80"/>
        <v>1.1010698534884158</v>
      </c>
      <c r="E877" s="2">
        <f t="shared" si="79"/>
        <v>-1.9505915550357633E-2</v>
      </c>
      <c r="F877" s="2">
        <f t="shared" si="83"/>
        <v>-1.4552788665188981E-2</v>
      </c>
      <c r="G877" s="2">
        <f t="shared" si="81"/>
        <v>-4.9531268851686523E-3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1.1100000000000001</v>
      </c>
      <c r="C878" s="2">
        <f t="shared" si="78"/>
        <v>1.0813233321014337</v>
      </c>
      <c r="D878" s="2">
        <f t="shared" si="80"/>
        <v>1.1017313458226072</v>
      </c>
      <c r="E878" s="2">
        <f t="shared" si="79"/>
        <v>-2.0408013721173512E-2</v>
      </c>
      <c r="F878" s="2">
        <f t="shared" si="83"/>
        <v>-1.5723833676385888E-2</v>
      </c>
      <c r="G878" s="2">
        <f t="shared" si="81"/>
        <v>-4.6841800447876246E-3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1.08</v>
      </c>
      <c r="C879" s="2">
        <f t="shared" si="78"/>
        <v>1.0811197425473671</v>
      </c>
      <c r="D879" s="2">
        <f t="shared" si="80"/>
        <v>1.1001216165024141</v>
      </c>
      <c r="E879" s="2">
        <f t="shared" si="79"/>
        <v>-1.9001873955047044E-2</v>
      </c>
      <c r="F879" s="2">
        <f t="shared" si="83"/>
        <v>-1.6379441732118121E-2</v>
      </c>
      <c r="G879" s="2">
        <f t="shared" si="81"/>
        <v>-2.6224322229289228E-3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1.06</v>
      </c>
      <c r="C880" s="2">
        <f t="shared" si="78"/>
        <v>1.0855628590785416</v>
      </c>
      <c r="D880" s="2">
        <f t="shared" si="80"/>
        <v>1.0971496449096427</v>
      </c>
      <c r="E880" s="2">
        <f t="shared" si="79"/>
        <v>-1.1586785831101176E-2</v>
      </c>
      <c r="F880" s="2">
        <f t="shared" si="83"/>
        <v>-1.5420910551914732E-2</v>
      </c>
      <c r="G880" s="2">
        <f t="shared" si="81"/>
        <v>3.8341247208135559E-3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5">
        <f>TITRES_STAT!D884</f>
        <v>1.06</v>
      </c>
      <c r="C881" s="2">
        <f t="shared" si="78"/>
        <v>1.0893224192203044</v>
      </c>
      <c r="D881" s="2">
        <f t="shared" si="80"/>
        <v>1.0943978193607802</v>
      </c>
      <c r="E881" s="2">
        <f t="shared" si="79"/>
        <v>-5.0754001404758053E-3</v>
      </c>
      <c r="F881" s="2">
        <f t="shared" si="83"/>
        <v>-1.3351808469626948E-2</v>
      </c>
      <c r="G881" s="2">
        <f t="shared" si="81"/>
        <v>8.2764083291511428E-3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5">
        <f>TITRES_STAT!D885</f>
        <v>1.06</v>
      </c>
      <c r="C882" s="2">
        <f t="shared" si="78"/>
        <v>1.0925035854941036</v>
      </c>
      <c r="D882" s="2">
        <f t="shared" si="80"/>
        <v>1.091849832741463</v>
      </c>
      <c r="E882" s="2">
        <f t="shared" si="79"/>
        <v>6.5375275264067945E-4</v>
      </c>
      <c r="F882" s="2">
        <f t="shared" si="83"/>
        <v>-1.0550696225173423E-2</v>
      </c>
      <c r="G882" s="2">
        <f t="shared" si="81"/>
        <v>1.1204448977814103E-2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5">
        <f>TITRES_STAT!D886</f>
        <v>1.06</v>
      </c>
      <c r="C883" s="2">
        <f t="shared" si="78"/>
        <v>1.0951953415719338</v>
      </c>
      <c r="D883" s="2">
        <f t="shared" si="80"/>
        <v>1.089490585871725</v>
      </c>
      <c r="E883" s="2">
        <f t="shared" si="79"/>
        <v>5.7047557002087856E-3</v>
      </c>
      <c r="F883" s="2">
        <f t="shared" si="83"/>
        <v>-7.2996058400969822E-3</v>
      </c>
      <c r="G883" s="2">
        <f t="shared" si="81"/>
        <v>1.3004361540305768E-2</v>
      </c>
      <c r="H883" s="2" t="str">
        <f t="shared" si="82"/>
        <v>Sell</v>
      </c>
    </row>
    <row r="884" spans="1:8" ht="13.5" x14ac:dyDescent="0.25">
      <c r="A884" s="3">
        <f>TITRES_STAT!B887</f>
        <v>43594</v>
      </c>
      <c r="B884" s="5">
        <f>TITRES_STAT!D887</f>
        <v>1.06</v>
      </c>
      <c r="C884" s="2">
        <f t="shared" si="78"/>
        <v>1.0974729813300979</v>
      </c>
      <c r="D884" s="2">
        <f t="shared" si="80"/>
        <v>1.0873060980293749</v>
      </c>
      <c r="E884" s="2">
        <f t="shared" si="79"/>
        <v>1.0166883300722906E-2</v>
      </c>
      <c r="F884" s="2">
        <f t="shared" si="83"/>
        <v>-3.8063080119330045E-3</v>
      </c>
      <c r="G884" s="2">
        <f t="shared" si="81"/>
        <v>1.3973191312655911E-2</v>
      </c>
      <c r="H884" s="2" t="str">
        <f t="shared" si="82"/>
        <v>Sell</v>
      </c>
    </row>
    <row r="885" spans="1:8" ht="13.5" x14ac:dyDescent="0.25">
      <c r="A885" s="3">
        <f>TITRES_STAT!B888</f>
        <v>43595</v>
      </c>
      <c r="B885" s="5">
        <f>TITRES_STAT!D888</f>
        <v>1.06</v>
      </c>
      <c r="C885" s="2">
        <f t="shared" si="78"/>
        <v>1.0994002149716211</v>
      </c>
      <c r="D885" s="2">
        <f t="shared" si="80"/>
        <v>1.085283424101273</v>
      </c>
      <c r="E885" s="2">
        <f t="shared" si="79"/>
        <v>1.4116790870348117E-2</v>
      </c>
      <c r="F885" s="2">
        <f t="shared" si="83"/>
        <v>-2.2168823547678027E-4</v>
      </c>
      <c r="G885" s="2">
        <f t="shared" si="81"/>
        <v>1.4338479105824897E-2</v>
      </c>
      <c r="H885" s="2" t="str">
        <f t="shared" si="82"/>
        <v>Sell</v>
      </c>
    </row>
    <row r="886" spans="1:8" ht="13.5" x14ac:dyDescent="0.25">
      <c r="A886" s="3">
        <f>TITRES_STAT!B889</f>
        <v>43598</v>
      </c>
      <c r="B886" s="5">
        <f>TITRES_STAT!D889</f>
        <v>1.04</v>
      </c>
      <c r="C886" s="2">
        <f t="shared" si="78"/>
        <v>1.1010309511298333</v>
      </c>
      <c r="D886" s="2">
        <f t="shared" si="80"/>
        <v>1.0819290963900676</v>
      </c>
      <c r="E886" s="2">
        <f t="shared" si="79"/>
        <v>1.9101854739765667E-2</v>
      </c>
      <c r="F886" s="2">
        <f t="shared" si="83"/>
        <v>3.6430203595717095E-3</v>
      </c>
      <c r="G886" s="2">
        <f t="shared" si="81"/>
        <v>1.5458834380193957E-2</v>
      </c>
      <c r="H886" s="2" t="str">
        <f t="shared" si="82"/>
        <v>Sell</v>
      </c>
    </row>
    <row r="887" spans="1:8" ht="13.5" x14ac:dyDescent="0.25">
      <c r="A887" s="3">
        <f>TITRES_STAT!B890</f>
        <v>43599</v>
      </c>
      <c r="B887" s="5">
        <f>TITRES_STAT!D890</f>
        <v>1.04</v>
      </c>
      <c r="C887" s="2">
        <f t="shared" si="78"/>
        <v>1.1024108048021666</v>
      </c>
      <c r="D887" s="2">
        <f t="shared" si="80"/>
        <v>1.0788232373982107</v>
      </c>
      <c r="E887" s="2">
        <f t="shared" si="79"/>
        <v>2.3587567403955845E-2</v>
      </c>
      <c r="F887" s="2">
        <f t="shared" si="83"/>
        <v>7.6319297684485374E-3</v>
      </c>
      <c r="G887" s="2">
        <f t="shared" si="81"/>
        <v>1.5955637635507308E-2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5">
        <f>TITRES_STAT!D891</f>
        <v>1.04</v>
      </c>
      <c r="C888" s="2">
        <f t="shared" si="78"/>
        <v>1.1035783732941411</v>
      </c>
      <c r="D888" s="2">
        <f t="shared" si="80"/>
        <v>1.0759474420353803</v>
      </c>
      <c r="E888" s="2">
        <f t="shared" si="79"/>
        <v>2.7630931258760816E-2</v>
      </c>
      <c r="F888" s="2">
        <f t="shared" si="83"/>
        <v>1.1631730066510994E-2</v>
      </c>
      <c r="G888" s="2">
        <f t="shared" si="81"/>
        <v>1.5999201192249821E-2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1.04</v>
      </c>
      <c r="C889" s="2">
        <f t="shared" si="78"/>
        <v>1.0999509312488887</v>
      </c>
      <c r="D889" s="2">
        <f t="shared" si="80"/>
        <v>1.073284668551278</v>
      </c>
      <c r="E889" s="2">
        <f t="shared" si="79"/>
        <v>2.6666262697610632E-2</v>
      </c>
      <c r="F889" s="2">
        <f t="shared" si="83"/>
        <v>1.4638636592730923E-2</v>
      </c>
      <c r="G889" s="2">
        <f t="shared" si="81"/>
        <v>1.2027626104879709E-2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1.04</v>
      </c>
      <c r="C890" s="2">
        <f t="shared" si="78"/>
        <v>1.0938046341336749</v>
      </c>
      <c r="D890" s="2">
        <f t="shared" si="80"/>
        <v>1.0708191375474796</v>
      </c>
      <c r="E890" s="2">
        <f t="shared" si="79"/>
        <v>2.2985496586195309E-2</v>
      </c>
      <c r="F890" s="2">
        <f t="shared" si="83"/>
        <v>1.6308008591423801E-2</v>
      </c>
      <c r="G890" s="2">
        <f t="shared" si="81"/>
        <v>6.6774879947715075E-3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1.04</v>
      </c>
      <c r="C891" s="2">
        <f t="shared" si="78"/>
        <v>1.0886039211900327</v>
      </c>
      <c r="D891" s="2">
        <f t="shared" si="80"/>
        <v>1.0685362384698887</v>
      </c>
      <c r="E891" s="2">
        <f t="shared" si="79"/>
        <v>2.0067682720144031E-2</v>
      </c>
      <c r="F891" s="2">
        <f t="shared" si="83"/>
        <v>1.705994341716785E-2</v>
      </c>
      <c r="G891" s="2">
        <f t="shared" si="81"/>
        <v>3.0077393029761812E-3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1.04</v>
      </c>
      <c r="C892" s="2">
        <f t="shared" si="78"/>
        <v>1.0842033179300277</v>
      </c>
      <c r="D892" s="2">
        <f t="shared" si="80"/>
        <v>1.0664224430276747</v>
      </c>
      <c r="E892" s="2">
        <f t="shared" si="79"/>
        <v>1.7780874902352917E-2</v>
      </c>
      <c r="F892" s="2">
        <f t="shared" si="83"/>
        <v>1.7204129714204864E-2</v>
      </c>
      <c r="G892" s="2">
        <f t="shared" si="81"/>
        <v>5.7674518814805273E-4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1.04</v>
      </c>
      <c r="C893" s="2">
        <f t="shared" si="78"/>
        <v>1.0804797305561773</v>
      </c>
      <c r="D893" s="2">
        <f t="shared" si="80"/>
        <v>1.0644652250256248</v>
      </c>
      <c r="E893" s="2">
        <f t="shared" si="79"/>
        <v>1.6014505530552503E-2</v>
      </c>
      <c r="F893" s="2">
        <f t="shared" si="83"/>
        <v>1.6966204877474394E-2</v>
      </c>
      <c r="G893" s="2">
        <f t="shared" si="81"/>
        <v>-9.5169934692189082E-4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5">
        <f>TITRES_STAT!D897</f>
        <v>1.04</v>
      </c>
      <c r="C894" s="2">
        <f t="shared" si="78"/>
        <v>1.0773290027783038</v>
      </c>
      <c r="D894" s="2">
        <f t="shared" si="80"/>
        <v>1.0626529861348377</v>
      </c>
      <c r="E894" s="2">
        <f t="shared" si="79"/>
        <v>1.4676016643466072E-2</v>
      </c>
      <c r="F894" s="2">
        <f t="shared" si="83"/>
        <v>1.6508167230672732E-2</v>
      </c>
      <c r="G894" s="2">
        <f t="shared" si="81"/>
        <v>-1.8321505872066594E-3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5">
        <f>TITRES_STAT!D898</f>
        <v>1.04</v>
      </c>
      <c r="C895" s="2">
        <f t="shared" si="78"/>
        <v>1.0746630023508723</v>
      </c>
      <c r="D895" s="2">
        <f t="shared" si="80"/>
        <v>1.0609749871618868</v>
      </c>
      <c r="E895" s="2">
        <f t="shared" si="79"/>
        <v>1.3688015188985547E-2</v>
      </c>
      <c r="F895" s="2">
        <f t="shared" si="83"/>
        <v>1.5944136822335295E-2</v>
      </c>
      <c r="G895" s="2">
        <f t="shared" si="81"/>
        <v>-2.2561216333497475E-3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5">
        <f>TITRES_STAT!D899</f>
        <v>1.04</v>
      </c>
      <c r="C896" s="2">
        <f t="shared" si="78"/>
        <v>1.0693302327584304</v>
      </c>
      <c r="D896" s="2">
        <f t="shared" si="80"/>
        <v>1.0594212844091544</v>
      </c>
      <c r="E896" s="2">
        <f t="shared" si="79"/>
        <v>9.9089483492760255E-3</v>
      </c>
      <c r="F896" s="2">
        <f t="shared" si="83"/>
        <v>1.4737099127723441E-2</v>
      </c>
      <c r="G896" s="2">
        <f t="shared" si="81"/>
        <v>-4.8281507784474157E-3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5">
        <f>TITRES_STAT!D900</f>
        <v>1.04</v>
      </c>
      <c r="C897" s="2">
        <f t="shared" si="78"/>
        <v>1.0648178892571334</v>
      </c>
      <c r="D897" s="2">
        <f t="shared" si="80"/>
        <v>1.057982670749217</v>
      </c>
      <c r="E897" s="2">
        <f t="shared" si="79"/>
        <v>6.8352185079163519E-3</v>
      </c>
      <c r="F897" s="2">
        <f t="shared" si="83"/>
        <v>1.3156723003762024E-2</v>
      </c>
      <c r="G897" s="2">
        <f t="shared" si="81"/>
        <v>-6.3215044958456722E-3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5">
        <f>TITRES_STAT!D901</f>
        <v>1.04</v>
      </c>
      <c r="C898" s="2">
        <f t="shared" si="78"/>
        <v>1.0609997524483437</v>
      </c>
      <c r="D898" s="2">
        <f t="shared" si="80"/>
        <v>1.0566506210640898</v>
      </c>
      <c r="E898" s="2">
        <f t="shared" si="79"/>
        <v>4.349131384253857E-3</v>
      </c>
      <c r="F898" s="2">
        <f t="shared" si="83"/>
        <v>1.1395204679860393E-2</v>
      </c>
      <c r="G898" s="2">
        <f t="shared" si="81"/>
        <v>-7.0460732956065357E-3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5">
        <f>TITRES_STAT!D902</f>
        <v>1.04</v>
      </c>
      <c r="C899" s="2">
        <f t="shared" si="78"/>
        <v>1.0577690213024447</v>
      </c>
      <c r="D899" s="2">
        <f t="shared" si="80"/>
        <v>1.055417241726009</v>
      </c>
      <c r="E899" s="2">
        <f t="shared" si="79"/>
        <v>2.3517795764356197E-3</v>
      </c>
      <c r="F899" s="2">
        <f t="shared" si="83"/>
        <v>9.5865196591754381E-3</v>
      </c>
      <c r="G899" s="2">
        <f t="shared" si="81"/>
        <v>-7.2347400827398184E-3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5">
        <f>TITRES_STAT!D903</f>
        <v>1.04</v>
      </c>
      <c r="C900" s="2">
        <f t="shared" si="78"/>
        <v>1.0550353257174532</v>
      </c>
      <c r="D900" s="2">
        <f t="shared" si="80"/>
        <v>1.0542752238203787</v>
      </c>
      <c r="E900" s="2">
        <f t="shared" si="79"/>
        <v>7.6010189707442777E-4</v>
      </c>
      <c r="F900" s="2">
        <f t="shared" si="83"/>
        <v>7.8212361067552371E-3</v>
      </c>
      <c r="G900" s="2">
        <f t="shared" si="81"/>
        <v>-7.0611342096808093E-3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5">
        <f>TITRES_STAT!D904</f>
        <v>1.04</v>
      </c>
      <c r="C901" s="2">
        <f t="shared" si="78"/>
        <v>1.0527221986839987</v>
      </c>
      <c r="D901" s="2">
        <f t="shared" si="80"/>
        <v>1.053217799833684</v>
      </c>
      <c r="E901" s="2">
        <f t="shared" si="79"/>
        <v>-4.9560114968527635E-4</v>
      </c>
      <c r="F901" s="2">
        <f t="shared" si="83"/>
        <v>6.1578686554671349E-3</v>
      </c>
      <c r="G901" s="2">
        <f t="shared" si="81"/>
        <v>-6.6534698051524113E-3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5">
        <f>TITRES_STAT!D905</f>
        <v>1</v>
      </c>
      <c r="C902" s="2">
        <f t="shared" si="78"/>
        <v>1.0507649373479988</v>
      </c>
      <c r="D902" s="2">
        <f t="shared" si="80"/>
        <v>1.0492757405867446</v>
      </c>
      <c r="E902" s="2">
        <f t="shared" si="79"/>
        <v>1.4891967612542523E-3</v>
      </c>
      <c r="F902" s="2">
        <f t="shared" si="83"/>
        <v>5.2241342766245584E-3</v>
      </c>
      <c r="G902" s="2">
        <f t="shared" si="81"/>
        <v>-3.7349375153703061E-3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5">
        <f>TITRES_STAT!D906</f>
        <v>0.98</v>
      </c>
      <c r="C903" s="2">
        <f t="shared" si="78"/>
        <v>1.0491087931406144</v>
      </c>
      <c r="D903" s="2">
        <f t="shared" si="80"/>
        <v>1.0441442042469857</v>
      </c>
      <c r="E903" s="2">
        <f t="shared" si="79"/>
        <v>4.9645888936287186E-3</v>
      </c>
      <c r="F903" s="2">
        <f t="shared" si="83"/>
        <v>5.1722252000253911E-3</v>
      </c>
      <c r="G903" s="2">
        <f t="shared" si="81"/>
        <v>-2.0763630639667255E-4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5">
        <f>TITRES_STAT!D907</f>
        <v>0.98</v>
      </c>
      <c r="C904" s="2">
        <f t="shared" si="78"/>
        <v>1.0477074403497506</v>
      </c>
      <c r="D904" s="2">
        <f t="shared" si="80"/>
        <v>1.039392781710172</v>
      </c>
      <c r="E904" s="2">
        <f t="shared" si="79"/>
        <v>8.3146586395785871E-3</v>
      </c>
      <c r="F904" s="2">
        <f t="shared" si="83"/>
        <v>5.8007118879360303E-3</v>
      </c>
      <c r="G904" s="2">
        <f t="shared" si="81"/>
        <v>2.5139467516425568E-3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0.98</v>
      </c>
      <c r="C905" s="2">
        <f t="shared" si="78"/>
        <v>1.0465216802959427</v>
      </c>
      <c r="D905" s="2">
        <f t="shared" si="80"/>
        <v>1.0349933163983074</v>
      </c>
      <c r="E905" s="2">
        <f t="shared" si="79"/>
        <v>1.1528363897635341E-2</v>
      </c>
      <c r="F905" s="2">
        <f t="shared" si="83"/>
        <v>6.9462422898758924E-3</v>
      </c>
      <c r="G905" s="2">
        <f t="shared" si="81"/>
        <v>4.5821216077594484E-3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0.98</v>
      </c>
      <c r="C906" s="2">
        <f t="shared" si="78"/>
        <v>1.0455183448657976</v>
      </c>
      <c r="D906" s="2">
        <f t="shared" si="80"/>
        <v>1.0309197374058401</v>
      </c>
      <c r="E906" s="2">
        <f t="shared" si="79"/>
        <v>1.4598607459957558E-2</v>
      </c>
      <c r="F906" s="2">
        <f t="shared" si="83"/>
        <v>8.4767153238922265E-3</v>
      </c>
      <c r="G906" s="2">
        <f t="shared" si="81"/>
        <v>6.1218921360653312E-3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0.98</v>
      </c>
      <c r="C907" s="2">
        <f t="shared" si="78"/>
        <v>1.0446693687325981</v>
      </c>
      <c r="D907" s="2">
        <f t="shared" si="80"/>
        <v>1.0271479050054075</v>
      </c>
      <c r="E907" s="2">
        <f t="shared" si="79"/>
        <v>1.7521463727190545E-2</v>
      </c>
      <c r="F907" s="2">
        <f t="shared" si="83"/>
        <v>1.0285665004551891E-2</v>
      </c>
      <c r="G907" s="2">
        <f t="shared" si="81"/>
        <v>7.2357987226386537E-3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0.98</v>
      </c>
      <c r="C908" s="2">
        <f t="shared" si="78"/>
        <v>1.0439510043121984</v>
      </c>
      <c r="D908" s="2">
        <f t="shared" si="80"/>
        <v>1.0236554675975995</v>
      </c>
      <c r="E908" s="2">
        <f t="shared" si="79"/>
        <v>2.0295536714598938E-2</v>
      </c>
      <c r="F908" s="2">
        <f t="shared" si="83"/>
        <v>1.22876393465613E-2</v>
      </c>
      <c r="G908" s="2">
        <f t="shared" si="81"/>
        <v>8.0078973680376385E-3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0.98</v>
      </c>
      <c r="C909" s="2">
        <f t="shared" si="78"/>
        <v>1.0433431574949372</v>
      </c>
      <c r="D909" s="2">
        <f t="shared" si="80"/>
        <v>1.0204217292570366</v>
      </c>
      <c r="E909" s="2">
        <f t="shared" si="79"/>
        <v>2.2921428237900665E-2</v>
      </c>
      <c r="F909" s="2">
        <f t="shared" si="83"/>
        <v>1.4414397124829174E-2</v>
      </c>
      <c r="G909" s="2">
        <f t="shared" si="81"/>
        <v>8.5070311130714914E-3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0.98</v>
      </c>
      <c r="C910" s="2">
        <f t="shared" si="78"/>
        <v>1.0428288255726392</v>
      </c>
      <c r="D910" s="2">
        <f t="shared" si="80"/>
        <v>1.0174275270898487</v>
      </c>
      <c r="E910" s="2">
        <f t="shared" si="79"/>
        <v>2.5401298482790491E-2</v>
      </c>
      <c r="F910" s="2">
        <f t="shared" si="83"/>
        <v>1.6611777396421439E-2</v>
      </c>
      <c r="G910" s="2">
        <f t="shared" si="81"/>
        <v>8.7895210863690523E-3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0.98</v>
      </c>
      <c r="C911" s="2">
        <f t="shared" ref="C911:C974" si="84">$C$4*B901+C910*(1-$C$4)</f>
        <v>1.0423936216383871</v>
      </c>
      <c r="D911" s="2">
        <f t="shared" si="80"/>
        <v>1.0146551176757859</v>
      </c>
      <c r="E911" s="2">
        <f t="shared" si="79"/>
        <v>2.7738503962601246E-2</v>
      </c>
      <c r="F911" s="2">
        <f t="shared" si="83"/>
        <v>1.88371227096574E-2</v>
      </c>
      <c r="G911" s="2">
        <f t="shared" si="81"/>
        <v>8.9013812529438463E-3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0.98</v>
      </c>
      <c r="C912" s="2">
        <f t="shared" si="84"/>
        <v>1.0358715260017122</v>
      </c>
      <c r="D912" s="2">
        <f t="shared" si="80"/>
        <v>1.012088071922024</v>
      </c>
      <c r="E912" s="2">
        <f t="shared" si="79"/>
        <v>2.3783454079688182E-2</v>
      </c>
      <c r="F912" s="2">
        <f t="shared" si="83"/>
        <v>1.9826388983663557E-2</v>
      </c>
      <c r="G912" s="2">
        <f t="shared" si="81"/>
        <v>3.9570650960246249E-3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0.98</v>
      </c>
      <c r="C913" s="2">
        <f t="shared" si="84"/>
        <v>1.0272759066168333</v>
      </c>
      <c r="D913" s="2">
        <f t="shared" si="80"/>
        <v>1.0097111777055778</v>
      </c>
      <c r="E913" s="2">
        <f t="shared" si="79"/>
        <v>1.7564728911255489E-2</v>
      </c>
      <c r="F913" s="2">
        <f t="shared" si="83"/>
        <v>1.9374056969181944E-2</v>
      </c>
      <c r="G913" s="2">
        <f t="shared" si="81"/>
        <v>-1.8093280579264542E-3</v>
      </c>
      <c r="H913" s="2" t="str">
        <f t="shared" si="82"/>
        <v>Hold</v>
      </c>
    </row>
    <row r="914" spans="1:8" ht="13.5" x14ac:dyDescent="0.25">
      <c r="A914" s="3">
        <f>TITRES_STAT!B917</f>
        <v>43641</v>
      </c>
      <c r="B914" s="5">
        <f>TITRES_STAT!D917</f>
        <v>0.98</v>
      </c>
      <c r="C914" s="2">
        <f t="shared" si="84"/>
        <v>1.0200026902142436</v>
      </c>
      <c r="D914" s="2">
        <f t="shared" si="80"/>
        <v>1.007510349727387</v>
      </c>
      <c r="E914" s="2">
        <f t="shared" si="79"/>
        <v>1.2492340486856657E-2</v>
      </c>
      <c r="F914" s="2">
        <f t="shared" si="83"/>
        <v>1.7997713672716888E-2</v>
      </c>
      <c r="G914" s="2">
        <f t="shared" si="81"/>
        <v>-5.5053731858602309E-3</v>
      </c>
      <c r="H914" s="2" t="str">
        <f t="shared" si="82"/>
        <v>Hold</v>
      </c>
    </row>
    <row r="915" spans="1:8" ht="13.5" x14ac:dyDescent="0.25">
      <c r="A915" s="3">
        <f>TITRES_STAT!B918</f>
        <v>43642</v>
      </c>
      <c r="B915" s="5">
        <f>TITRES_STAT!D918</f>
        <v>0.98</v>
      </c>
      <c r="C915" s="2">
        <f t="shared" si="84"/>
        <v>1.0138484301812829</v>
      </c>
      <c r="D915" s="2">
        <f t="shared" si="80"/>
        <v>1.0054725460438769</v>
      </c>
      <c r="E915" s="2">
        <f t="shared" si="79"/>
        <v>8.3758841374059756E-3</v>
      </c>
      <c r="F915" s="2">
        <f t="shared" si="83"/>
        <v>1.6073347765654708E-2</v>
      </c>
      <c r="G915" s="2">
        <f t="shared" si="81"/>
        <v>-7.6974636282487324E-3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0.98</v>
      </c>
      <c r="C916" s="2">
        <f t="shared" si="84"/>
        <v>1.0086409793841624</v>
      </c>
      <c r="D916" s="2">
        <f t="shared" si="80"/>
        <v>1.0035856907813676</v>
      </c>
      <c r="E916" s="2">
        <f t="shared" si="79"/>
        <v>5.0552886027948052E-3</v>
      </c>
      <c r="F916" s="2">
        <f t="shared" si="83"/>
        <v>1.3869735933082728E-2</v>
      </c>
      <c r="G916" s="2">
        <f t="shared" si="81"/>
        <v>-8.8144473302879233E-3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0.98</v>
      </c>
      <c r="C917" s="2">
        <f t="shared" si="84"/>
        <v>1.004234674863522</v>
      </c>
      <c r="D917" s="2">
        <f t="shared" si="80"/>
        <v>1.0018386025753403</v>
      </c>
      <c r="E917" s="2">
        <f t="shared" si="79"/>
        <v>2.3960722881817276E-3</v>
      </c>
      <c r="F917" s="2">
        <f t="shared" si="83"/>
        <v>1.1575003204102529E-2</v>
      </c>
      <c r="G917" s="2">
        <f t="shared" si="81"/>
        <v>-9.1789309159208011E-3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0.98</v>
      </c>
      <c r="C918" s="2">
        <f t="shared" si="84"/>
        <v>1.0005062633460571</v>
      </c>
      <c r="D918" s="2">
        <f t="shared" si="80"/>
        <v>1.0002209283105004</v>
      </c>
      <c r="E918" s="2">
        <f t="shared" si="79"/>
        <v>2.8533503555672191E-4</v>
      </c>
      <c r="F918" s="2">
        <f t="shared" si="83"/>
        <v>9.317069570393367E-3</v>
      </c>
      <c r="G918" s="2">
        <f t="shared" si="81"/>
        <v>-9.0317345348366451E-3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0.98</v>
      </c>
      <c r="C919" s="2">
        <f t="shared" si="84"/>
        <v>0.99735145360050981</v>
      </c>
      <c r="D919" s="2">
        <f t="shared" si="80"/>
        <v>0.99872308176898172</v>
      </c>
      <c r="E919" s="2">
        <f t="shared" si="79"/>
        <v>-1.3716281684719167E-3</v>
      </c>
      <c r="F919" s="2">
        <f t="shared" si="83"/>
        <v>7.1793300226203104E-3</v>
      </c>
      <c r="G919" s="2">
        <f t="shared" si="81"/>
        <v>-8.5509581910922262E-3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0.98</v>
      </c>
      <c r="C920" s="2">
        <f t="shared" si="84"/>
        <v>0.99468199920043132</v>
      </c>
      <c r="D920" s="2">
        <f t="shared" si="80"/>
        <v>0.99733618682313119</v>
      </c>
      <c r="E920" s="2">
        <f t="shared" si="79"/>
        <v>-2.6541876226998662E-3</v>
      </c>
      <c r="F920" s="2">
        <f t="shared" si="83"/>
        <v>5.2126264935562754E-3</v>
      </c>
      <c r="G920" s="2">
        <f t="shared" si="81"/>
        <v>-7.8668141162561416E-3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0.98</v>
      </c>
      <c r="C921" s="2">
        <f t="shared" si="84"/>
        <v>0.99242323009267264</v>
      </c>
      <c r="D921" s="2">
        <f t="shared" si="80"/>
        <v>0.99605202483623256</v>
      </c>
      <c r="E921" s="2">
        <f t="shared" si="79"/>
        <v>-3.6287947435599266E-3</v>
      </c>
      <c r="F921" s="2">
        <f t="shared" si="83"/>
        <v>3.4443422461330349E-3</v>
      </c>
      <c r="G921" s="2">
        <f t="shared" si="81"/>
        <v>-7.073136989692962E-3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0.98</v>
      </c>
      <c r="C922" s="2">
        <f t="shared" si="84"/>
        <v>0.99051196392456919</v>
      </c>
      <c r="D922" s="2">
        <f t="shared" si="80"/>
        <v>0.99486298595947453</v>
      </c>
      <c r="E922" s="2">
        <f t="shared" si="79"/>
        <v>-4.3510220349053386E-3</v>
      </c>
      <c r="F922" s="2">
        <f t="shared" si="83"/>
        <v>1.8852693899253604E-3</v>
      </c>
      <c r="G922" s="2">
        <f t="shared" si="81"/>
        <v>-6.236291424830699E-3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0.98</v>
      </c>
      <c r="C923" s="2">
        <f t="shared" si="84"/>
        <v>0.98889473870540467</v>
      </c>
      <c r="D923" s="2">
        <f t="shared" si="80"/>
        <v>0.99376202403655045</v>
      </c>
      <c r="E923" s="2">
        <f t="shared" si="79"/>
        <v>-4.8672853311457764E-3</v>
      </c>
      <c r="F923" s="2">
        <f t="shared" si="83"/>
        <v>5.3475844571113302E-4</v>
      </c>
      <c r="G923" s="2">
        <f t="shared" si="81"/>
        <v>-5.4020437768569091E-3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0.98</v>
      </c>
      <c r="C924" s="2">
        <f t="shared" si="84"/>
        <v>0.98752631736611163</v>
      </c>
      <c r="D924" s="2">
        <f t="shared" si="80"/>
        <v>0.99274261484865778</v>
      </c>
      <c r="E924" s="2">
        <f t="shared" ref="E924:E987" si="85">C924-D924</f>
        <v>-5.2162974825461506E-3</v>
      </c>
      <c r="F924" s="2">
        <f t="shared" si="83"/>
        <v>-6.154527399403237E-4</v>
      </c>
      <c r="G924" s="2">
        <f t="shared" si="81"/>
        <v>-4.6008447426058273E-3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0.98</v>
      </c>
      <c r="C925" s="2">
        <f t="shared" si="84"/>
        <v>0.98636842238670985</v>
      </c>
      <c r="D925" s="2">
        <f t="shared" ref="D925:D988" si="86">$D$4*B925+(1-$D$4)*D924</f>
        <v>0.99179871745246084</v>
      </c>
      <c r="E925" s="2">
        <f t="shared" si="85"/>
        <v>-5.4302950657509896E-3</v>
      </c>
      <c r="F925" s="2">
        <f t="shared" si="83"/>
        <v>-1.5784212051024571E-3</v>
      </c>
      <c r="G925" s="2">
        <f t="shared" si="81"/>
        <v>-3.8518738606485325E-3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0.98</v>
      </c>
      <c r="C926" s="2">
        <f t="shared" si="84"/>
        <v>0.98538866509644674</v>
      </c>
      <c r="D926" s="2">
        <f t="shared" si="86"/>
        <v>0.99092473838190809</v>
      </c>
      <c r="E926" s="2">
        <f t="shared" si="85"/>
        <v>-5.5360732854613515E-3</v>
      </c>
      <c r="F926" s="2">
        <f t="shared" si="83"/>
        <v>-2.3699516211742361E-3</v>
      </c>
      <c r="G926" s="2">
        <f t="shared" si="81"/>
        <v>-3.1661216642871154E-3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0.98</v>
      </c>
      <c r="C927" s="2">
        <f t="shared" si="84"/>
        <v>0.98455963969699334</v>
      </c>
      <c r="D927" s="2">
        <f t="shared" si="86"/>
        <v>0.99011549850176672</v>
      </c>
      <c r="E927" s="2">
        <f t="shared" si="85"/>
        <v>-5.5558588047733837E-3</v>
      </c>
      <c r="F927" s="2">
        <f t="shared" si="83"/>
        <v>-3.0071330578940658E-3</v>
      </c>
      <c r="G927" s="2">
        <f t="shared" si="81"/>
        <v>-2.5487257468793179E-3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0.98</v>
      </c>
      <c r="C928" s="2">
        <f t="shared" si="84"/>
        <v>0.98385815666668663</v>
      </c>
      <c r="D928" s="2">
        <f t="shared" si="86"/>
        <v>0.98936620231645067</v>
      </c>
      <c r="E928" s="2">
        <f t="shared" si="85"/>
        <v>-5.5080456497640373E-3</v>
      </c>
      <c r="F928" s="2">
        <f t="shared" si="83"/>
        <v>-3.5073155762680602E-3</v>
      </c>
      <c r="G928" s="2">
        <f t="shared" si="81"/>
        <v>-2.0007300734959771E-3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5">
        <f>TITRES_STAT!D932</f>
        <v>0.98</v>
      </c>
      <c r="C929" s="2">
        <f t="shared" si="84"/>
        <v>0.98326459410258094</v>
      </c>
      <c r="D929" s="2">
        <f t="shared" si="86"/>
        <v>0.98867240955226909</v>
      </c>
      <c r="E929" s="2">
        <f t="shared" si="85"/>
        <v>-5.4078154496881581E-3</v>
      </c>
      <c r="F929" s="2">
        <f t="shared" si="83"/>
        <v>-3.8874155509520799E-3</v>
      </c>
      <c r="G929" s="2">
        <f t="shared" si="81"/>
        <v>-1.5203998987360781E-3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5">
        <f>TITRES_STAT!D933</f>
        <v>0.98</v>
      </c>
      <c r="C930" s="2">
        <f t="shared" si="84"/>
        <v>0.98276234885602998</v>
      </c>
      <c r="D930" s="2">
        <f t="shared" si="86"/>
        <v>0.98803000884469361</v>
      </c>
      <c r="E930" s="2">
        <f t="shared" si="85"/>
        <v>-5.2676599886636311E-3</v>
      </c>
      <c r="F930" s="2">
        <f t="shared" si="83"/>
        <v>-4.1634644384943905E-3</v>
      </c>
      <c r="G930" s="2">
        <f t="shared" si="81"/>
        <v>-1.1041955501692406E-3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5">
        <f>TITRES_STAT!D934</f>
        <v>0.98</v>
      </c>
      <c r="C931" s="2">
        <f t="shared" si="84"/>
        <v>0.98233737210894845</v>
      </c>
      <c r="D931" s="2">
        <f t="shared" si="86"/>
        <v>0.9874351933747163</v>
      </c>
      <c r="E931" s="2">
        <f t="shared" si="85"/>
        <v>-5.0978212657678545E-3</v>
      </c>
      <c r="F931" s="2">
        <f t="shared" si="83"/>
        <v>-4.3503358039490838E-3</v>
      </c>
      <c r="G931" s="2">
        <f t="shared" si="81"/>
        <v>-7.4748546181877071E-4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5">
        <f>TITRES_STAT!D935</f>
        <v>0.98</v>
      </c>
      <c r="C932" s="2">
        <f t="shared" si="84"/>
        <v>0.98197777639987949</v>
      </c>
      <c r="D932" s="2">
        <f t="shared" si="86"/>
        <v>0.98688443830992245</v>
      </c>
      <c r="E932" s="2">
        <f t="shared" si="85"/>
        <v>-4.9066619100429643E-3</v>
      </c>
      <c r="F932" s="2">
        <f t="shared" si="83"/>
        <v>-4.4616010251678599E-3</v>
      </c>
      <c r="G932" s="2">
        <f t="shared" ref="G932:G995" si="87">E932-F932</f>
        <v>-4.4506088487510434E-4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5">
        <f>TITRES_STAT!D936</f>
        <v>0.98</v>
      </c>
      <c r="C933" s="2">
        <f t="shared" si="84"/>
        <v>0.98167350310759027</v>
      </c>
      <c r="D933" s="2">
        <f t="shared" si="86"/>
        <v>0.98637447991659477</v>
      </c>
      <c r="E933" s="2">
        <f t="shared" si="85"/>
        <v>-4.7009768090044979E-3</v>
      </c>
      <c r="F933" s="2">
        <f t="shared" ref="F933:F996" si="89">(E933*(2/(10)))+((1-(2/10))*F932)</f>
        <v>-4.5094761819351875E-3</v>
      </c>
      <c r="G933" s="2">
        <f t="shared" si="87"/>
        <v>-1.9150062706931037E-4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5">
        <f>TITRES_STAT!D937</f>
        <v>0.98</v>
      </c>
      <c r="C934" s="2">
        <f t="shared" si="84"/>
        <v>0.98141604109103786</v>
      </c>
      <c r="D934" s="2">
        <f t="shared" si="86"/>
        <v>0.98590229621906922</v>
      </c>
      <c r="E934" s="2">
        <f t="shared" si="85"/>
        <v>-4.4862551280313578E-3</v>
      </c>
      <c r="F934" s="2">
        <f t="shared" si="89"/>
        <v>-4.5048319711544216E-3</v>
      </c>
      <c r="G934" s="2">
        <f t="shared" si="87"/>
        <v>1.8576843123063735E-5</v>
      </c>
      <c r="H934" s="2" t="str">
        <f t="shared" si="88"/>
        <v>Sell</v>
      </c>
    </row>
    <row r="935" spans="1:8" ht="13.5" x14ac:dyDescent="0.25">
      <c r="A935" s="3">
        <f>TITRES_STAT!B938</f>
        <v>43670</v>
      </c>
      <c r="B935" s="5">
        <f>TITRES_STAT!D938</f>
        <v>0.98</v>
      </c>
      <c r="C935" s="2">
        <f t="shared" si="84"/>
        <v>0.98119818861549357</v>
      </c>
      <c r="D935" s="2">
        <f t="shared" si="86"/>
        <v>0.98546508909173069</v>
      </c>
      <c r="E935" s="2">
        <f t="shared" si="85"/>
        <v>-4.2669004762371232E-3</v>
      </c>
      <c r="F935" s="2">
        <f t="shared" si="89"/>
        <v>-4.4572456721709624E-3</v>
      </c>
      <c r="G935" s="2">
        <f t="shared" si="87"/>
        <v>1.9034519593383922E-4</v>
      </c>
      <c r="H935" s="2" t="str">
        <f t="shared" si="88"/>
        <v>Sell</v>
      </c>
    </row>
    <row r="936" spans="1:8" ht="13.5" x14ac:dyDescent="0.25">
      <c r="A936" s="3">
        <f>TITRES_STAT!B939</f>
        <v>43672</v>
      </c>
      <c r="B936" s="5">
        <f>TITRES_STAT!D939</f>
        <v>0.98</v>
      </c>
      <c r="C936" s="2">
        <f t="shared" si="84"/>
        <v>0.98101385190541768</v>
      </c>
      <c r="D936" s="2">
        <f t="shared" si="86"/>
        <v>0.98506026767752841</v>
      </c>
      <c r="E936" s="2">
        <f t="shared" si="85"/>
        <v>-4.0464157721107341E-3</v>
      </c>
      <c r="F936" s="2">
        <f t="shared" si="89"/>
        <v>-4.3750796921589166E-3</v>
      </c>
      <c r="G936" s="2">
        <f t="shared" si="87"/>
        <v>3.2866392004818248E-4</v>
      </c>
      <c r="H936" s="2" t="str">
        <f t="shared" si="88"/>
        <v>Sell</v>
      </c>
    </row>
    <row r="937" spans="1:8" ht="13.5" x14ac:dyDescent="0.25">
      <c r="A937" s="3">
        <f>TITRES_STAT!B940</f>
        <v>43675</v>
      </c>
      <c r="B937" s="5">
        <f>TITRES_STAT!D940</f>
        <v>1</v>
      </c>
      <c r="C937" s="2">
        <f t="shared" si="84"/>
        <v>0.9808578746891996</v>
      </c>
      <c r="D937" s="2">
        <f t="shared" si="86"/>
        <v>0.98616691451623006</v>
      </c>
      <c r="E937" s="2">
        <f t="shared" si="85"/>
        <v>-5.3090398270304595E-3</v>
      </c>
      <c r="F937" s="2">
        <f t="shared" si="89"/>
        <v>-4.5618717191332255E-3</v>
      </c>
      <c r="G937" s="2">
        <f t="shared" si="87"/>
        <v>-7.4716810789723399E-4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1</v>
      </c>
      <c r="C938" s="2">
        <f t="shared" si="84"/>
        <v>0.98072589396778431</v>
      </c>
      <c r="D938" s="2">
        <f t="shared" si="86"/>
        <v>0.98719158751502789</v>
      </c>
      <c r="E938" s="2">
        <f t="shared" si="85"/>
        <v>-6.4656935472435784E-3</v>
      </c>
      <c r="F938" s="2">
        <f t="shared" si="89"/>
        <v>-4.9426360847552968E-3</v>
      </c>
      <c r="G938" s="2">
        <f t="shared" si="87"/>
        <v>-1.5230574624882816E-3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1</v>
      </c>
      <c r="C939" s="2">
        <f t="shared" si="84"/>
        <v>0.98061421797274051</v>
      </c>
      <c r="D939" s="2">
        <f t="shared" si="86"/>
        <v>0.98814035881021101</v>
      </c>
      <c r="E939" s="2">
        <f t="shared" si="85"/>
        <v>-7.5261408374704963E-3</v>
      </c>
      <c r="F939" s="2">
        <f t="shared" si="89"/>
        <v>-5.459337035298337E-3</v>
      </c>
      <c r="G939" s="2">
        <f t="shared" si="87"/>
        <v>-2.0668038021721593E-3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1</v>
      </c>
      <c r="C940" s="2">
        <f t="shared" si="84"/>
        <v>0.98051972290001121</v>
      </c>
      <c r="D940" s="2">
        <f t="shared" si="86"/>
        <v>0.98901885075019536</v>
      </c>
      <c r="E940" s="2">
        <f t="shared" si="85"/>
        <v>-8.4991278501841405E-3</v>
      </c>
      <c r="F940" s="2">
        <f t="shared" si="89"/>
        <v>-6.0672951982754979E-3</v>
      </c>
      <c r="G940" s="2">
        <f t="shared" si="87"/>
        <v>-2.4318326519086426E-3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1</v>
      </c>
      <c r="C941" s="2">
        <f t="shared" si="84"/>
        <v>0.98043976553077872</v>
      </c>
      <c r="D941" s="2">
        <f t="shared" si="86"/>
        <v>0.98983226921314382</v>
      </c>
      <c r="E941" s="2">
        <f t="shared" si="85"/>
        <v>-9.3925036823651054E-3</v>
      </c>
      <c r="F941" s="2">
        <f t="shared" si="89"/>
        <v>-6.7323368950934197E-3</v>
      </c>
      <c r="G941" s="2">
        <f t="shared" si="87"/>
        <v>-2.6601667872716856E-3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1</v>
      </c>
      <c r="C942" s="2">
        <f t="shared" si="84"/>
        <v>0.9803721092952743</v>
      </c>
      <c r="D942" s="2">
        <f t="shared" si="86"/>
        <v>0.99058543445661462</v>
      </c>
      <c r="E942" s="2">
        <f t="shared" si="85"/>
        <v>-1.0213325161340325E-2</v>
      </c>
      <c r="F942" s="2">
        <f t="shared" si="89"/>
        <v>-7.4285345483428022E-3</v>
      </c>
      <c r="G942" s="2">
        <f t="shared" si="87"/>
        <v>-2.7847906129975231E-3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5">
        <f>TITRES_STAT!D946</f>
        <v>1</v>
      </c>
      <c r="C943" s="2">
        <f t="shared" si="84"/>
        <v>0.98031486171138593</v>
      </c>
      <c r="D943" s="2">
        <f t="shared" si="86"/>
        <v>0.99128280968205063</v>
      </c>
      <c r="E943" s="2">
        <f t="shared" si="85"/>
        <v>-1.0967947970664693E-2</v>
      </c>
      <c r="F943" s="2">
        <f t="shared" si="89"/>
        <v>-8.1364172328071815E-3</v>
      </c>
      <c r="G943" s="2">
        <f t="shared" si="87"/>
        <v>-2.8315307378575117E-3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5">
        <f>TITRES_STAT!D947</f>
        <v>1</v>
      </c>
      <c r="C944" s="2">
        <f t="shared" si="84"/>
        <v>0.98026642144809573</v>
      </c>
      <c r="D944" s="2">
        <f t="shared" si="86"/>
        <v>0.99192852748338023</v>
      </c>
      <c r="E944" s="2">
        <f t="shared" si="85"/>
        <v>-1.1662106035284503E-2</v>
      </c>
      <c r="F944" s="2">
        <f t="shared" si="89"/>
        <v>-8.8415549933026465E-3</v>
      </c>
      <c r="G944" s="2">
        <f t="shared" si="87"/>
        <v>-2.8205510419818565E-3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5">
        <f>TITRES_STAT!D948</f>
        <v>1</v>
      </c>
      <c r="C945" s="2">
        <f t="shared" si="84"/>
        <v>0.98022543353300406</v>
      </c>
      <c r="D945" s="2">
        <f t="shared" si="86"/>
        <v>0.99252641433646316</v>
      </c>
      <c r="E945" s="2">
        <f t="shared" si="85"/>
        <v>-1.2300980803459094E-2</v>
      </c>
      <c r="F945" s="2">
        <f t="shared" si="89"/>
        <v>-9.5334401553339373E-3</v>
      </c>
      <c r="G945" s="2">
        <f t="shared" si="87"/>
        <v>-2.7675406481251566E-3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5">
        <f>TITRES_STAT!D949</f>
        <v>1</v>
      </c>
      <c r="C946" s="2">
        <f t="shared" si="84"/>
        <v>0.98019075145100343</v>
      </c>
      <c r="D946" s="2">
        <f t="shared" si="86"/>
        <v>0.9930800132745029</v>
      </c>
      <c r="E946" s="2">
        <f t="shared" si="85"/>
        <v>-1.2889261823499476E-2</v>
      </c>
      <c r="F946" s="2">
        <f t="shared" si="89"/>
        <v>-1.0204604488967046E-2</v>
      </c>
      <c r="G946" s="2">
        <f t="shared" si="87"/>
        <v>-2.6846573345324296E-3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5">
        <f>TITRES_STAT!D950</f>
        <v>1</v>
      </c>
      <c r="C947" s="2">
        <f t="shared" si="84"/>
        <v>0.98323832815084911</v>
      </c>
      <c r="D947" s="2">
        <f t="shared" si="86"/>
        <v>0.99359260488379897</v>
      </c>
      <c r="E947" s="2">
        <f t="shared" si="85"/>
        <v>-1.0354276732949863E-2</v>
      </c>
      <c r="F947" s="2">
        <f t="shared" si="89"/>
        <v>-1.0234538937763611E-2</v>
      </c>
      <c r="G947" s="2">
        <f t="shared" si="87"/>
        <v>-1.1973779518625188E-4</v>
      </c>
      <c r="H947" s="2" t="str">
        <f t="shared" si="88"/>
        <v>Hold</v>
      </c>
    </row>
    <row r="948" spans="1:8" ht="13.5" x14ac:dyDescent="0.25">
      <c r="A948" s="3">
        <f>TITRES_STAT!B951</f>
        <v>43692</v>
      </c>
      <c r="B948" s="5">
        <f>TITRES_STAT!D951</f>
        <v>1</v>
      </c>
      <c r="C948" s="2">
        <f t="shared" si="84"/>
        <v>0.98581704689687233</v>
      </c>
      <c r="D948" s="2">
        <f t="shared" si="86"/>
        <v>0.99406722674425829</v>
      </c>
      <c r="E948" s="2">
        <f t="shared" si="85"/>
        <v>-8.2501798473859633E-3</v>
      </c>
      <c r="F948" s="2">
        <f t="shared" si="89"/>
        <v>-9.837667119688082E-3</v>
      </c>
      <c r="G948" s="2">
        <f t="shared" si="87"/>
        <v>1.5874872723021186E-3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1</v>
      </c>
      <c r="C949" s="2">
        <f t="shared" si="84"/>
        <v>0.98799903968196889</v>
      </c>
      <c r="D949" s="2">
        <f t="shared" si="86"/>
        <v>0.99450669142986881</v>
      </c>
      <c r="E949" s="2">
        <f t="shared" si="85"/>
        <v>-6.5076517478999119E-3</v>
      </c>
      <c r="F949" s="2">
        <f t="shared" si="89"/>
        <v>-9.1716640453304472E-3</v>
      </c>
      <c r="G949" s="2">
        <f t="shared" si="87"/>
        <v>2.6640122974305354E-3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5">
        <f>TITRES_STAT!D953</f>
        <v>1</v>
      </c>
      <c r="C950" s="2">
        <f t="shared" si="84"/>
        <v>0.9898453412693583</v>
      </c>
      <c r="D950" s="2">
        <f t="shared" si="86"/>
        <v>0.99491360317580446</v>
      </c>
      <c r="E950" s="2">
        <f t="shared" si="85"/>
        <v>-5.0682619064461587E-3</v>
      </c>
      <c r="F950" s="2">
        <f t="shared" si="89"/>
        <v>-8.3509836175535892E-3</v>
      </c>
      <c r="G950" s="2">
        <f t="shared" si="87"/>
        <v>3.2827217111074305E-3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5">
        <f>TITRES_STAT!D954</f>
        <v>1</v>
      </c>
      <c r="C951" s="2">
        <f t="shared" si="84"/>
        <v>0.99140759645868781</v>
      </c>
      <c r="D951" s="2">
        <f t="shared" si="86"/>
        <v>0.99529037331093007</v>
      </c>
      <c r="E951" s="2">
        <f t="shared" si="85"/>
        <v>-3.8827768522422534E-3</v>
      </c>
      <c r="F951" s="2">
        <f t="shared" si="89"/>
        <v>-7.4573422644913226E-3</v>
      </c>
      <c r="G951" s="2">
        <f t="shared" si="87"/>
        <v>3.5745654122490691E-3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5">
        <f>TITRES_STAT!D955</f>
        <v>1</v>
      </c>
      <c r="C952" s="2">
        <f t="shared" si="84"/>
        <v>0.99272950469581278</v>
      </c>
      <c r="D952" s="2">
        <f t="shared" si="86"/>
        <v>0.99563923454715741</v>
      </c>
      <c r="E952" s="2">
        <f t="shared" si="85"/>
        <v>-2.9097298513446335E-3</v>
      </c>
      <c r="F952" s="2">
        <f t="shared" si="89"/>
        <v>-6.5478197818619847E-3</v>
      </c>
      <c r="G952" s="2">
        <f t="shared" si="87"/>
        <v>3.6380899305173513E-3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5">
        <f>TITRES_STAT!D956</f>
        <v>1</v>
      </c>
      <c r="C953" s="2">
        <f t="shared" si="84"/>
        <v>0.99384804243491853</v>
      </c>
      <c r="D953" s="2">
        <f t="shared" si="86"/>
        <v>0.99596225421033091</v>
      </c>
      <c r="E953" s="2">
        <f t="shared" si="85"/>
        <v>-2.1142117754123779E-3</v>
      </c>
      <c r="F953" s="2">
        <f t="shared" si="89"/>
        <v>-5.6610981805720632E-3</v>
      </c>
      <c r="G953" s="2">
        <f t="shared" si="87"/>
        <v>3.5468864051596853E-3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5">
        <f>TITRES_STAT!D957</f>
        <v>1</v>
      </c>
      <c r="C954" s="2">
        <f t="shared" si="84"/>
        <v>0.99479449744493109</v>
      </c>
      <c r="D954" s="2">
        <f t="shared" si="86"/>
        <v>0.99626134649104714</v>
      </c>
      <c r="E954" s="2">
        <f t="shared" si="85"/>
        <v>-1.4668490461160477E-3</v>
      </c>
      <c r="F954" s="2">
        <f t="shared" si="89"/>
        <v>-4.8222483536808601E-3</v>
      </c>
      <c r="G954" s="2">
        <f t="shared" si="87"/>
        <v>3.3553993075648124E-3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5">
        <f>TITRES_STAT!D958</f>
        <v>1</v>
      </c>
      <c r="C955" s="2">
        <f t="shared" si="84"/>
        <v>0.99559534399186478</v>
      </c>
      <c r="D955" s="2">
        <f t="shared" si="86"/>
        <v>0.99653828378800657</v>
      </c>
      <c r="E955" s="2">
        <f t="shared" si="85"/>
        <v>-9.4293979614179513E-4</v>
      </c>
      <c r="F955" s="2">
        <f t="shared" si="89"/>
        <v>-4.0463866421730473E-3</v>
      </c>
      <c r="G955" s="2">
        <f t="shared" si="87"/>
        <v>3.1034468460312522E-3</v>
      </c>
      <c r="H955" s="2" t="str">
        <f t="shared" si="88"/>
        <v>Sell</v>
      </c>
    </row>
    <row r="956" spans="1:8" ht="13.5" x14ac:dyDescent="0.25">
      <c r="A956" s="3">
        <f>TITRES_STAT!B959</f>
        <v>43704</v>
      </c>
      <c r="B956" s="5">
        <f>TITRES_STAT!D959</f>
        <v>1</v>
      </c>
      <c r="C956" s="2">
        <f t="shared" si="84"/>
        <v>0.99627298337773174</v>
      </c>
      <c r="D956" s="2">
        <f t="shared" si="86"/>
        <v>0.99679470721111718</v>
      </c>
      <c r="E956" s="2">
        <f t="shared" si="85"/>
        <v>-5.217238333854457E-4</v>
      </c>
      <c r="F956" s="2">
        <f t="shared" si="89"/>
        <v>-3.3414540804155273E-3</v>
      </c>
      <c r="G956" s="2">
        <f t="shared" si="87"/>
        <v>2.8197302470300816E-3</v>
      </c>
      <c r="H956" s="2" t="str">
        <f t="shared" si="88"/>
        <v>Sell</v>
      </c>
    </row>
    <row r="957" spans="1:8" ht="13.5" x14ac:dyDescent="0.25">
      <c r="A957" s="3">
        <f>TITRES_STAT!B960</f>
        <v>43705</v>
      </c>
      <c r="B957" s="5">
        <f>TITRES_STAT!D960</f>
        <v>1.04</v>
      </c>
      <c r="C957" s="2">
        <f t="shared" si="84"/>
        <v>0.99684637055038838</v>
      </c>
      <c r="D957" s="2">
        <f t="shared" si="86"/>
        <v>0.99999509926955288</v>
      </c>
      <c r="E957" s="2">
        <f t="shared" si="85"/>
        <v>-3.1487287191644953E-3</v>
      </c>
      <c r="F957" s="2">
        <f t="shared" si="89"/>
        <v>-3.302909008165321E-3</v>
      </c>
      <c r="G957" s="2">
        <f t="shared" si="87"/>
        <v>1.5418028900082573E-4</v>
      </c>
      <c r="H957" s="2" t="str">
        <f t="shared" si="88"/>
        <v>Sell</v>
      </c>
    </row>
    <row r="958" spans="1:8" ht="13.5" x14ac:dyDescent="0.25">
      <c r="A958" s="3">
        <f>TITRES_STAT!B961</f>
        <v>43706</v>
      </c>
      <c r="B958" s="5">
        <f>TITRES_STAT!D961</f>
        <v>1.0900000000000001</v>
      </c>
      <c r="C958" s="2">
        <f t="shared" si="84"/>
        <v>0.9973315443118671</v>
      </c>
      <c r="D958" s="2">
        <f t="shared" si="86"/>
        <v>1.0066621289532898</v>
      </c>
      <c r="E958" s="2">
        <f t="shared" si="85"/>
        <v>-9.3305846414226679E-3</v>
      </c>
      <c r="F958" s="2">
        <f t="shared" si="89"/>
        <v>-4.50844413481679E-3</v>
      </c>
      <c r="G958" s="2">
        <f t="shared" si="87"/>
        <v>-4.8221405066058778E-3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1.0900000000000001</v>
      </c>
      <c r="C959" s="2">
        <f t="shared" si="84"/>
        <v>0.99774207595619524</v>
      </c>
      <c r="D959" s="2">
        <f t="shared" si="86"/>
        <v>1.0128353045863794</v>
      </c>
      <c r="E959" s="2">
        <f t="shared" si="85"/>
        <v>-1.5093228630184141E-2</v>
      </c>
      <c r="F959" s="2">
        <f t="shared" si="89"/>
        <v>-6.6254010338902599E-3</v>
      </c>
      <c r="G959" s="2">
        <f t="shared" si="87"/>
        <v>-8.4678275962938813E-3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1.0900000000000001</v>
      </c>
      <c r="C960" s="2">
        <f t="shared" si="84"/>
        <v>0.99808944888601137</v>
      </c>
      <c r="D960" s="2">
        <f t="shared" si="86"/>
        <v>1.0185512079503514</v>
      </c>
      <c r="E960" s="2">
        <f t="shared" si="85"/>
        <v>-2.0461759064340002E-2</v>
      </c>
      <c r="F960" s="2">
        <f t="shared" si="89"/>
        <v>-9.3926726399802089E-3</v>
      </c>
      <c r="G960" s="2">
        <f t="shared" si="87"/>
        <v>-1.1069086424359793E-2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1.0900000000000001</v>
      </c>
      <c r="C961" s="2">
        <f t="shared" si="84"/>
        <v>0.99838337982662495</v>
      </c>
      <c r="D961" s="2">
        <f t="shared" si="86"/>
        <v>1.0238437110651402</v>
      </c>
      <c r="E961" s="2">
        <f t="shared" si="85"/>
        <v>-2.546033123851521E-2</v>
      </c>
      <c r="F961" s="2">
        <f t="shared" si="89"/>
        <v>-1.260620435968721E-2</v>
      </c>
      <c r="G961" s="2">
        <f t="shared" si="87"/>
        <v>-1.2854126878828E-2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1.0900000000000001</v>
      </c>
      <c r="C962" s="2">
        <f t="shared" si="84"/>
        <v>0.99863209062252878</v>
      </c>
      <c r="D962" s="2">
        <f t="shared" si="86"/>
        <v>1.0287441769121668</v>
      </c>
      <c r="E962" s="2">
        <f t="shared" si="85"/>
        <v>-3.0112086289638018E-2</v>
      </c>
      <c r="F962" s="2">
        <f t="shared" si="89"/>
        <v>-1.6107380745677372E-2</v>
      </c>
      <c r="G962" s="2">
        <f t="shared" si="87"/>
        <v>-1.4004705543960647E-2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1.0900000000000001</v>
      </c>
      <c r="C963" s="2">
        <f t="shared" si="84"/>
        <v>0.99884253821906277</v>
      </c>
      <c r="D963" s="2">
        <f t="shared" si="86"/>
        <v>1.0332816452890434</v>
      </c>
      <c r="E963" s="2">
        <f t="shared" si="85"/>
        <v>-3.4439107069980657E-2</v>
      </c>
      <c r="F963" s="2">
        <f t="shared" si="89"/>
        <v>-1.9773726010538027E-2</v>
      </c>
      <c r="G963" s="2">
        <f t="shared" si="87"/>
        <v>-1.466538105944263E-2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1.0900000000000001</v>
      </c>
      <c r="C964" s="2">
        <f t="shared" si="84"/>
        <v>0.99902060926228387</v>
      </c>
      <c r="D964" s="2">
        <f t="shared" si="86"/>
        <v>1.0374830048972625</v>
      </c>
      <c r="E964" s="2">
        <f t="shared" si="85"/>
        <v>-3.8462395634978663E-2</v>
      </c>
      <c r="F964" s="2">
        <f t="shared" si="89"/>
        <v>-2.3511459935426155E-2</v>
      </c>
      <c r="G964" s="2">
        <f t="shared" si="87"/>
        <v>-1.4950935699552508E-2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1.0900000000000001</v>
      </c>
      <c r="C965" s="2">
        <f t="shared" si="84"/>
        <v>0.99917128476039407</v>
      </c>
      <c r="D965" s="2">
        <f t="shared" si="86"/>
        <v>1.0413731526826504</v>
      </c>
      <c r="E965" s="2">
        <f t="shared" si="85"/>
        <v>-4.2201867922256331E-2</v>
      </c>
      <c r="F965" s="2">
        <f t="shared" si="89"/>
        <v>-2.7249541532792191E-2</v>
      </c>
      <c r="G965" s="2">
        <f t="shared" si="87"/>
        <v>-1.495232638946414E-2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1.0900000000000001</v>
      </c>
      <c r="C966" s="2">
        <f t="shared" si="84"/>
        <v>0.99929877941264111</v>
      </c>
      <c r="D966" s="2">
        <f t="shared" si="86"/>
        <v>1.0449751413728245</v>
      </c>
      <c r="E966" s="2">
        <f t="shared" si="85"/>
        <v>-4.5676361960183431E-2</v>
      </c>
      <c r="F966" s="2">
        <f t="shared" si="89"/>
        <v>-3.093490561827044E-2</v>
      </c>
      <c r="G966" s="2">
        <f t="shared" si="87"/>
        <v>-1.4741456341912991E-2</v>
      </c>
      <c r="H966" s="2" t="str">
        <f t="shared" si="88"/>
        <v>Hold</v>
      </c>
    </row>
    <row r="967" spans="1:8" ht="13.5" x14ac:dyDescent="0.25">
      <c r="A967" s="3">
        <f>TITRES_STAT!B970</f>
        <v>43719</v>
      </c>
      <c r="B967" s="5">
        <f>TITRES_STAT!D970</f>
        <v>1.0900000000000001</v>
      </c>
      <c r="C967" s="2">
        <f t="shared" si="84"/>
        <v>1.0055605056568502</v>
      </c>
      <c r="D967" s="2">
        <f t="shared" si="86"/>
        <v>1.0483103160859486</v>
      </c>
      <c r="E967" s="2">
        <f t="shared" si="85"/>
        <v>-4.2749810429098423E-2</v>
      </c>
      <c r="F967" s="2">
        <f t="shared" si="89"/>
        <v>-3.3297886580436038E-2</v>
      </c>
      <c r="G967" s="2">
        <f t="shared" si="87"/>
        <v>-9.4519238486623844E-3</v>
      </c>
      <c r="H967" s="2" t="str">
        <f t="shared" si="88"/>
        <v>Hold</v>
      </c>
    </row>
    <row r="968" spans="1:8" ht="13.5" x14ac:dyDescent="0.25">
      <c r="A968" s="3">
        <f>TITRES_STAT!B971</f>
        <v>43720</v>
      </c>
      <c r="B968" s="5">
        <f>TITRES_STAT!D971</f>
        <v>1.0900000000000001</v>
      </c>
      <c r="C968" s="2">
        <f t="shared" si="84"/>
        <v>1.0185511970942578</v>
      </c>
      <c r="D968" s="2">
        <f t="shared" si="86"/>
        <v>1.0513984408203227</v>
      </c>
      <c r="E968" s="2">
        <f t="shared" si="85"/>
        <v>-3.2847243726064956E-2</v>
      </c>
      <c r="F968" s="2">
        <f t="shared" si="89"/>
        <v>-3.3207758009561827E-2</v>
      </c>
      <c r="G968" s="2">
        <f t="shared" si="87"/>
        <v>3.6051428349687109E-4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1.0900000000000001</v>
      </c>
      <c r="C969" s="2">
        <f t="shared" si="84"/>
        <v>1.0295433206182181</v>
      </c>
      <c r="D969" s="2">
        <f t="shared" si="86"/>
        <v>1.0542578155743729</v>
      </c>
      <c r="E969" s="2">
        <f t="shared" si="85"/>
        <v>-2.4714494956154853E-2</v>
      </c>
      <c r="F969" s="2">
        <f t="shared" si="89"/>
        <v>-3.1509105398880438E-2</v>
      </c>
      <c r="G969" s="2">
        <f t="shared" si="87"/>
        <v>6.7946104427255849E-3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1.0900000000000001</v>
      </c>
      <c r="C970" s="2">
        <f t="shared" si="84"/>
        <v>1.0388443482154153</v>
      </c>
      <c r="D970" s="2">
        <f t="shared" si="86"/>
        <v>1.0569053847910861</v>
      </c>
      <c r="E970" s="2">
        <f t="shared" si="85"/>
        <v>-1.8061036575670819E-2</v>
      </c>
      <c r="F970" s="2">
        <f t="shared" si="89"/>
        <v>-2.8819491634238515E-2</v>
      </c>
      <c r="G970" s="2">
        <f t="shared" si="87"/>
        <v>1.0758455058567696E-2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1.0900000000000001</v>
      </c>
      <c r="C971" s="2">
        <f t="shared" si="84"/>
        <v>1.0467144484899669</v>
      </c>
      <c r="D971" s="2">
        <f t="shared" si="86"/>
        <v>1.0593568377695242</v>
      </c>
      <c r="E971" s="2">
        <f t="shared" si="85"/>
        <v>-1.2642389279557298E-2</v>
      </c>
      <c r="F971" s="2">
        <f t="shared" si="89"/>
        <v>-2.5584071163302274E-2</v>
      </c>
      <c r="G971" s="2">
        <f t="shared" si="87"/>
        <v>1.2941681883744977E-2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5">
        <f>TITRES_STAT!D975</f>
        <v>1.0900000000000001</v>
      </c>
      <c r="C972" s="2">
        <f t="shared" si="84"/>
        <v>1.053373764106895</v>
      </c>
      <c r="D972" s="2">
        <f t="shared" si="86"/>
        <v>1.0616267016384482</v>
      </c>
      <c r="E972" s="2">
        <f t="shared" si="85"/>
        <v>-8.2529375315532061E-3</v>
      </c>
      <c r="F972" s="2">
        <f t="shared" si="89"/>
        <v>-2.2117844436952461E-2</v>
      </c>
      <c r="G972" s="2">
        <f t="shared" si="87"/>
        <v>1.3864906905399255E-2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1.0900000000000001</v>
      </c>
      <c r="C973" s="2">
        <f t="shared" si="84"/>
        <v>1.0590085696289111</v>
      </c>
      <c r="D973" s="2">
        <f t="shared" si="86"/>
        <v>1.0637284274430077</v>
      </c>
      <c r="E973" s="2">
        <f t="shared" si="85"/>
        <v>-4.7198578140965619E-3</v>
      </c>
      <c r="F973" s="2">
        <f t="shared" si="89"/>
        <v>-1.8638247112381285E-2</v>
      </c>
      <c r="G973" s="2">
        <f t="shared" si="87"/>
        <v>1.3918389298284723E-2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1.0900000000000001</v>
      </c>
      <c r="C974" s="2">
        <f t="shared" si="84"/>
        <v>1.0637764819936941</v>
      </c>
      <c r="D974" s="2">
        <f t="shared" si="86"/>
        <v>1.0656744698546368</v>
      </c>
      <c r="E974" s="2">
        <f t="shared" si="85"/>
        <v>-1.8979878609426404E-3</v>
      </c>
      <c r="F974" s="2">
        <f t="shared" si="89"/>
        <v>-1.5290195262093556E-2</v>
      </c>
      <c r="G974" s="2">
        <f t="shared" si="87"/>
        <v>1.3392207401150916E-2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1.0900000000000001</v>
      </c>
      <c r="C975" s="2">
        <f t="shared" ref="C975:C1038" si="90">$C$4*B965+C974*(1-$C$4)</f>
        <v>1.0678108693792796</v>
      </c>
      <c r="D975" s="2">
        <f t="shared" si="86"/>
        <v>1.0674763609765154</v>
      </c>
      <c r="E975" s="2">
        <f t="shared" si="85"/>
        <v>3.3450840276416649E-4</v>
      </c>
      <c r="F975" s="2">
        <f t="shared" si="89"/>
        <v>-1.2165254529122012E-2</v>
      </c>
      <c r="G975" s="2">
        <f t="shared" si="87"/>
        <v>1.2499762931886179E-2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1.0900000000000001</v>
      </c>
      <c r="C976" s="2">
        <f t="shared" si="90"/>
        <v>1.0712245817824675</v>
      </c>
      <c r="D976" s="2">
        <f t="shared" si="86"/>
        <v>1.0691447786819588</v>
      </c>
      <c r="E976" s="2">
        <f t="shared" si="85"/>
        <v>2.0798031005087037E-3</v>
      </c>
      <c r="F976" s="2">
        <f t="shared" si="89"/>
        <v>-9.316243003195869E-3</v>
      </c>
      <c r="G976" s="2">
        <f t="shared" si="87"/>
        <v>1.1396046103704573E-2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1.0900000000000001</v>
      </c>
      <c r="C977" s="2">
        <f t="shared" si="90"/>
        <v>1.074113107662088</v>
      </c>
      <c r="D977" s="2">
        <f t="shared" si="86"/>
        <v>1.0706896098907026</v>
      </c>
      <c r="E977" s="2">
        <f t="shared" si="85"/>
        <v>3.4234977713853976E-3</v>
      </c>
      <c r="F977" s="2">
        <f t="shared" si="89"/>
        <v>-6.768294848279616E-3</v>
      </c>
      <c r="G977" s="2">
        <f t="shared" si="87"/>
        <v>1.0191792619665014E-2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1.0900000000000001</v>
      </c>
      <c r="C978" s="2">
        <f t="shared" si="90"/>
        <v>1.0765572449448437</v>
      </c>
      <c r="D978" s="2">
        <f t="shared" si="86"/>
        <v>1.0721200091580581</v>
      </c>
      <c r="E978" s="2">
        <f t="shared" si="85"/>
        <v>4.437235786785676E-3</v>
      </c>
      <c r="F978" s="2">
        <f t="shared" si="89"/>
        <v>-4.5271887212665575E-3</v>
      </c>
      <c r="G978" s="2">
        <f t="shared" si="87"/>
        <v>8.9644245080522343E-3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1.0900000000000001</v>
      </c>
      <c r="C979" s="2">
        <f t="shared" si="90"/>
        <v>1.0786253611071754</v>
      </c>
      <c r="D979" s="2">
        <f t="shared" si="86"/>
        <v>1.0734444529241278</v>
      </c>
      <c r="E979" s="2">
        <f t="shared" si="85"/>
        <v>5.1809081830476167E-3</v>
      </c>
      <c r="F979" s="2">
        <f t="shared" si="89"/>
        <v>-2.5855693404037228E-3</v>
      </c>
      <c r="G979" s="2">
        <f t="shared" si="87"/>
        <v>7.7664775234513395E-3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1.0900000000000001</v>
      </c>
      <c r="C980" s="2">
        <f t="shared" si="90"/>
        <v>1.0803753055522254</v>
      </c>
      <c r="D980" s="2">
        <f t="shared" si="86"/>
        <v>1.0746707897445629</v>
      </c>
      <c r="E980" s="2">
        <f t="shared" si="85"/>
        <v>5.7045158076625135E-3</v>
      </c>
      <c r="F980" s="2">
        <f t="shared" si="89"/>
        <v>-9.2755231079047549E-4</v>
      </c>
      <c r="G980" s="2">
        <f t="shared" si="87"/>
        <v>6.6320681184529892E-3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1.0900000000000001</v>
      </c>
      <c r="C981" s="2">
        <f t="shared" si="90"/>
        <v>1.08185602777496</v>
      </c>
      <c r="D981" s="2">
        <f t="shared" si="86"/>
        <v>1.0758062868005211</v>
      </c>
      <c r="E981" s="2">
        <f t="shared" si="85"/>
        <v>6.0497409744388886E-3</v>
      </c>
      <c r="F981" s="2">
        <f t="shared" si="89"/>
        <v>4.6790634625539732E-4</v>
      </c>
      <c r="G981" s="2">
        <f t="shared" si="87"/>
        <v>5.5818346281834913E-3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1.0900000000000001</v>
      </c>
      <c r="C982" s="2">
        <f t="shared" si="90"/>
        <v>1.0831089465788124</v>
      </c>
      <c r="D982" s="2">
        <f t="shared" si="86"/>
        <v>1.0768576729634456</v>
      </c>
      <c r="E982" s="2">
        <f t="shared" si="85"/>
        <v>6.2512736153668147E-3</v>
      </c>
      <c r="F982" s="2">
        <f t="shared" si="89"/>
        <v>1.6245798000776809E-3</v>
      </c>
      <c r="G982" s="2">
        <f t="shared" si="87"/>
        <v>4.6266938152891342E-3</v>
      </c>
      <c r="H982" s="2" t="str">
        <f t="shared" si="88"/>
        <v>Sell</v>
      </c>
    </row>
    <row r="983" spans="1:8" ht="13.5" x14ac:dyDescent="0.25">
      <c r="A983" s="3">
        <f>TITRES_STAT!B986</f>
        <v>43741</v>
      </c>
      <c r="B983" s="5">
        <f>TITRES_STAT!D986</f>
        <v>1.0900000000000001</v>
      </c>
      <c r="C983" s="2">
        <f t="shared" si="90"/>
        <v>1.0841691086436105</v>
      </c>
      <c r="D983" s="2">
        <f t="shared" si="86"/>
        <v>1.0778311786698571</v>
      </c>
      <c r="E983" s="2">
        <f t="shared" si="85"/>
        <v>6.3379299737533756E-3</v>
      </c>
      <c r="F983" s="2">
        <f t="shared" si="89"/>
        <v>2.5672498348128202E-3</v>
      </c>
      <c r="G983" s="2">
        <f t="shared" si="87"/>
        <v>3.7706801389405555E-3</v>
      </c>
      <c r="H983" s="2" t="str">
        <f t="shared" si="88"/>
        <v>Sell</v>
      </c>
    </row>
    <row r="984" spans="1:8" ht="13.5" x14ac:dyDescent="0.25">
      <c r="A984" s="3">
        <f>TITRES_STAT!B987</f>
        <v>43742</v>
      </c>
      <c r="B984" s="5">
        <f>TITRES_STAT!D987</f>
        <v>1.0900000000000001</v>
      </c>
      <c r="C984" s="2">
        <f t="shared" si="90"/>
        <v>1.0850661688522858</v>
      </c>
      <c r="D984" s="2">
        <f t="shared" si="86"/>
        <v>1.0787325728424604</v>
      </c>
      <c r="E984" s="2">
        <f t="shared" si="85"/>
        <v>6.3335960098254152E-3</v>
      </c>
      <c r="F984" s="2">
        <f t="shared" si="89"/>
        <v>3.3205190698153393E-3</v>
      </c>
      <c r="G984" s="2">
        <f t="shared" si="87"/>
        <v>3.0130769400100758E-3</v>
      </c>
      <c r="H984" s="2" t="str">
        <f t="shared" si="88"/>
        <v>Sell</v>
      </c>
    </row>
    <row r="985" spans="1:8" ht="13.5" x14ac:dyDescent="0.25">
      <c r="A985" s="3">
        <f>TITRES_STAT!B988</f>
        <v>43745</v>
      </c>
      <c r="B985" s="5">
        <f>TITRES_STAT!D988</f>
        <v>1.0900000000000001</v>
      </c>
      <c r="C985" s="2">
        <f t="shared" si="90"/>
        <v>1.085825219798088</v>
      </c>
      <c r="D985" s="2">
        <f t="shared" si="86"/>
        <v>1.0795671970763523</v>
      </c>
      <c r="E985" s="2">
        <f t="shared" si="85"/>
        <v>6.258022721735701E-3</v>
      </c>
      <c r="F985" s="2">
        <f t="shared" si="89"/>
        <v>3.9080198001994124E-3</v>
      </c>
      <c r="G985" s="2">
        <f t="shared" si="87"/>
        <v>2.3500029215362886E-3</v>
      </c>
      <c r="H985" s="2" t="str">
        <f t="shared" si="88"/>
        <v>Sell</v>
      </c>
    </row>
    <row r="986" spans="1:8" ht="13.5" x14ac:dyDescent="0.25">
      <c r="A986" s="3">
        <f>TITRES_STAT!B989</f>
        <v>43746</v>
      </c>
      <c r="B986" s="5">
        <f>TITRES_STAT!D989</f>
        <v>1.0900000000000001</v>
      </c>
      <c r="C986" s="2">
        <f t="shared" si="90"/>
        <v>1.0864674936753054</v>
      </c>
      <c r="D986" s="2">
        <f t="shared" si="86"/>
        <v>1.0803399972929189</v>
      </c>
      <c r="E986" s="2">
        <f t="shared" si="85"/>
        <v>6.1274963823865214E-3</v>
      </c>
      <c r="F986" s="2">
        <f t="shared" si="89"/>
        <v>4.3519151166368343E-3</v>
      </c>
      <c r="G986" s="2">
        <f t="shared" si="87"/>
        <v>1.775581265749687E-3</v>
      </c>
      <c r="H986" s="2" t="str">
        <f t="shared" si="88"/>
        <v>Sell</v>
      </c>
    </row>
    <row r="987" spans="1:8" ht="13.5" x14ac:dyDescent="0.25">
      <c r="A987" s="3">
        <f>TITRES_STAT!B990</f>
        <v>43747</v>
      </c>
      <c r="B987" s="5">
        <f>TITRES_STAT!D990</f>
        <v>1.0900000000000001</v>
      </c>
      <c r="C987" s="2">
        <f t="shared" si="90"/>
        <v>1.0870109561867969</v>
      </c>
      <c r="D987" s="2">
        <f t="shared" si="86"/>
        <v>1.0810555530489989</v>
      </c>
      <c r="E987" s="2">
        <f t="shared" si="85"/>
        <v>5.9554031377979655E-3</v>
      </c>
      <c r="F987" s="2">
        <f t="shared" si="89"/>
        <v>4.6726127208690611E-3</v>
      </c>
      <c r="G987" s="2">
        <f t="shared" si="87"/>
        <v>1.2827904169289044E-3</v>
      </c>
      <c r="H987" s="2" t="str">
        <f t="shared" si="88"/>
        <v>Sell</v>
      </c>
    </row>
    <row r="988" spans="1:8" ht="13.5" x14ac:dyDescent="0.25">
      <c r="A988" s="3">
        <f>TITRES_STAT!B991</f>
        <v>43748</v>
      </c>
      <c r="B988" s="5">
        <f>TITRES_STAT!D991</f>
        <v>1.0900000000000001</v>
      </c>
      <c r="C988" s="2">
        <f t="shared" si="90"/>
        <v>1.0874708090811358</v>
      </c>
      <c r="D988" s="2">
        <f t="shared" si="86"/>
        <v>1.0817181046749991</v>
      </c>
      <c r="E988" s="2">
        <f t="shared" ref="E988:E1051" si="91">C988-D988</f>
        <v>5.7527044061367327E-3</v>
      </c>
      <c r="F988" s="2">
        <f t="shared" si="89"/>
        <v>4.8886310579225956E-3</v>
      </c>
      <c r="G988" s="2">
        <f t="shared" si="87"/>
        <v>8.6407334821413714E-4</v>
      </c>
      <c r="H988" s="2" t="str">
        <f t="shared" si="88"/>
        <v>Sell</v>
      </c>
    </row>
    <row r="989" spans="1:8" ht="13.5" x14ac:dyDescent="0.25">
      <c r="A989" s="3">
        <f>TITRES_STAT!B992</f>
        <v>43749</v>
      </c>
      <c r="B989" s="5">
        <f>TITRES_STAT!D992</f>
        <v>1.0900000000000001</v>
      </c>
      <c r="C989" s="2">
        <f t="shared" si="90"/>
        <v>1.0878599153763457</v>
      </c>
      <c r="D989" s="2">
        <f t="shared" ref="D989:D1052" si="92">$D$4*B989+(1-$D$4)*D988</f>
        <v>1.0823315784027769</v>
      </c>
      <c r="E989" s="2">
        <f t="shared" si="91"/>
        <v>5.5283369735688037E-3</v>
      </c>
      <c r="F989" s="2">
        <f t="shared" si="89"/>
        <v>5.0165722410518377E-3</v>
      </c>
      <c r="G989" s="2">
        <f t="shared" si="87"/>
        <v>5.1176473251696598E-4</v>
      </c>
      <c r="H989" s="2" t="str">
        <f t="shared" si="88"/>
        <v>Sell</v>
      </c>
    </row>
    <row r="990" spans="1:8" ht="13.5" x14ac:dyDescent="0.25">
      <c r="A990" s="3">
        <f>TITRES_STAT!B993</f>
        <v>43752</v>
      </c>
      <c r="B990" s="5">
        <f>TITRES_STAT!D993</f>
        <v>1.0900000000000001</v>
      </c>
      <c r="C990" s="2">
        <f t="shared" si="90"/>
        <v>1.0881891591646002</v>
      </c>
      <c r="D990" s="2">
        <f t="shared" si="92"/>
        <v>1.082899609632201</v>
      </c>
      <c r="E990" s="2">
        <f t="shared" si="91"/>
        <v>5.2895495323992403E-3</v>
      </c>
      <c r="F990" s="2">
        <f t="shared" si="89"/>
        <v>5.0711676993213184E-3</v>
      </c>
      <c r="G990" s="2">
        <f t="shared" si="87"/>
        <v>2.1838183307792188E-4</v>
      </c>
      <c r="H990" s="2" t="str">
        <f t="shared" si="88"/>
        <v>Sell</v>
      </c>
    </row>
    <row r="991" spans="1:8" ht="13.5" x14ac:dyDescent="0.25">
      <c r="A991" s="3">
        <f>TITRES_STAT!B994</f>
        <v>43754</v>
      </c>
      <c r="B991" s="5">
        <f>TITRES_STAT!D994</f>
        <v>1.0900000000000001</v>
      </c>
      <c r="C991" s="2">
        <f t="shared" si="90"/>
        <v>1.0884677500623541</v>
      </c>
      <c r="D991" s="2">
        <f t="shared" si="92"/>
        <v>1.0834255644742603</v>
      </c>
      <c r="E991" s="2">
        <f t="shared" si="91"/>
        <v>5.0421855880937727E-3</v>
      </c>
      <c r="F991" s="2">
        <f t="shared" si="89"/>
        <v>5.0653712770758093E-3</v>
      </c>
      <c r="G991" s="2">
        <f t="shared" si="87"/>
        <v>-2.3185688982036573E-5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1.0900000000000001</v>
      </c>
      <c r="C992" s="2">
        <f t="shared" si="90"/>
        <v>1.088703480821992</v>
      </c>
      <c r="D992" s="2">
        <f t="shared" si="92"/>
        <v>1.0839125596983892</v>
      </c>
      <c r="E992" s="2">
        <f t="shared" si="91"/>
        <v>4.7909211236027982E-3</v>
      </c>
      <c r="F992" s="2">
        <f t="shared" si="89"/>
        <v>5.0104812463812078E-3</v>
      </c>
      <c r="G992" s="2">
        <f t="shared" si="87"/>
        <v>-2.1956012277840956E-4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1.0900000000000001</v>
      </c>
      <c r="C993" s="2">
        <f t="shared" si="90"/>
        <v>1.0889029453109162</v>
      </c>
      <c r="D993" s="2">
        <f t="shared" si="92"/>
        <v>1.0843634812022123</v>
      </c>
      <c r="E993" s="2">
        <f t="shared" si="91"/>
        <v>4.5394641087039833E-3</v>
      </c>
      <c r="F993" s="2">
        <f t="shared" si="89"/>
        <v>4.916277818845763E-3</v>
      </c>
      <c r="G993" s="2">
        <f t="shared" si="87"/>
        <v>-3.7681371014177973E-4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1.0900000000000001</v>
      </c>
      <c r="C994" s="2">
        <f t="shared" si="90"/>
        <v>1.0890717229553908</v>
      </c>
      <c r="D994" s="2">
        <f t="shared" si="92"/>
        <v>1.0847810011131596</v>
      </c>
      <c r="E994" s="2">
        <f t="shared" si="91"/>
        <v>4.2907218422312265E-3</v>
      </c>
      <c r="F994" s="2">
        <f t="shared" si="89"/>
        <v>4.7911666235228561E-3</v>
      </c>
      <c r="G994" s="2">
        <f t="shared" si="87"/>
        <v>-5.0044478129162955E-4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1.0900000000000001</v>
      </c>
      <c r="C995" s="2">
        <f t="shared" si="90"/>
        <v>1.0892145348084077</v>
      </c>
      <c r="D995" s="2">
        <f t="shared" si="92"/>
        <v>1.0851675936232958</v>
      </c>
      <c r="E995" s="2">
        <f t="shared" si="91"/>
        <v>4.0469411851118409E-3</v>
      </c>
      <c r="F995" s="2">
        <f t="shared" si="89"/>
        <v>4.6423215358406527E-3</v>
      </c>
      <c r="G995" s="2">
        <f t="shared" si="87"/>
        <v>-5.9538035072881183E-4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1.0900000000000001</v>
      </c>
      <c r="C996" s="2">
        <f t="shared" si="90"/>
        <v>1.0893353756071142</v>
      </c>
      <c r="D996" s="2">
        <f t="shared" si="92"/>
        <v>1.0855255496512</v>
      </c>
      <c r="E996" s="2">
        <f t="shared" si="91"/>
        <v>3.8098259559142811E-3</v>
      </c>
      <c r="F996" s="2">
        <f t="shared" si="89"/>
        <v>4.4758224198553787E-3</v>
      </c>
      <c r="G996" s="2">
        <f t="shared" ref="G996:G1059" si="93">E996-F996</f>
        <v>-6.6599646394109764E-4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1.0900000000000001</v>
      </c>
      <c r="C997" s="2">
        <f t="shared" si="90"/>
        <v>1.0894376255137121</v>
      </c>
      <c r="D997" s="2">
        <f t="shared" si="92"/>
        <v>1.0858569904177777</v>
      </c>
      <c r="E997" s="2">
        <f t="shared" si="91"/>
        <v>3.5806350959344257E-3</v>
      </c>
      <c r="F997" s="2">
        <f t="shared" ref="F997:F1060" si="95">(E997*(2/(10)))+((1-(2/10))*F996)</f>
        <v>4.2967849550711885E-3</v>
      </c>
      <c r="G997" s="2">
        <f t="shared" si="93"/>
        <v>-7.1614985913676273E-4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1.0900000000000001</v>
      </c>
      <c r="C998" s="2">
        <f t="shared" si="90"/>
        <v>1.0895241446654489</v>
      </c>
      <c r="D998" s="2">
        <f t="shared" si="92"/>
        <v>1.0861638800164608</v>
      </c>
      <c r="E998" s="2">
        <f t="shared" si="91"/>
        <v>3.3602646489880872E-3</v>
      </c>
      <c r="F998" s="2">
        <f t="shared" si="95"/>
        <v>4.109480893854568E-3</v>
      </c>
      <c r="G998" s="2">
        <f t="shared" si="93"/>
        <v>-7.4921624486648086E-4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1.0900000000000001</v>
      </c>
      <c r="C999" s="2">
        <f t="shared" si="90"/>
        <v>1.0895973531784569</v>
      </c>
      <c r="D999" s="2">
        <f t="shared" si="92"/>
        <v>1.0864480370522787</v>
      </c>
      <c r="E999" s="2">
        <f t="shared" si="91"/>
        <v>3.1493161261781921E-3</v>
      </c>
      <c r="F999" s="2">
        <f t="shared" si="95"/>
        <v>3.917447940319293E-3</v>
      </c>
      <c r="G999" s="2">
        <f t="shared" si="93"/>
        <v>-7.6813181414110091E-4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1.0900000000000001</v>
      </c>
      <c r="C1000" s="2">
        <f t="shared" si="90"/>
        <v>1.0896592988433096</v>
      </c>
      <c r="D1000" s="2">
        <f t="shared" si="92"/>
        <v>1.0867111454187766</v>
      </c>
      <c r="E1000" s="2">
        <f t="shared" si="91"/>
        <v>2.9481534245330288E-3</v>
      </c>
      <c r="F1000" s="2">
        <f t="shared" si="95"/>
        <v>3.7235890371620402E-3</v>
      </c>
      <c r="G1000" s="2">
        <f t="shared" si="93"/>
        <v>-7.7543561262901142E-4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1.0900000000000001</v>
      </c>
      <c r="C1001" s="2">
        <f t="shared" si="90"/>
        <v>1.0897117144058774</v>
      </c>
      <c r="D1001" s="2">
        <f t="shared" si="92"/>
        <v>1.0869547642766451</v>
      </c>
      <c r="E1001" s="2">
        <f t="shared" si="91"/>
        <v>2.7569501292323828E-3</v>
      </c>
      <c r="F1001" s="2">
        <f t="shared" si="95"/>
        <v>3.5302612555761087E-3</v>
      </c>
      <c r="G1001" s="2">
        <f t="shared" si="93"/>
        <v>-7.733111263437259E-4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1.0900000000000001</v>
      </c>
      <c r="C1002" s="2">
        <f t="shared" si="90"/>
        <v>1.0897560660357426</v>
      </c>
      <c r="D1002" s="2">
        <f t="shared" si="92"/>
        <v>1.0871803372931899</v>
      </c>
      <c r="E1002" s="2">
        <f t="shared" si="91"/>
        <v>2.5757287425527409E-3</v>
      </c>
      <c r="F1002" s="2">
        <f t="shared" si="95"/>
        <v>3.3393547529714353E-3</v>
      </c>
      <c r="G1002" s="2">
        <f t="shared" si="93"/>
        <v>-7.6362601041869444E-4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1.0900000000000001</v>
      </c>
      <c r="C1003" s="2">
        <f t="shared" si="90"/>
        <v>1.089793594337936</v>
      </c>
      <c r="D1003" s="2">
        <f t="shared" si="92"/>
        <v>1.087389201197398</v>
      </c>
      <c r="E1003" s="2">
        <f t="shared" si="91"/>
        <v>2.4043931405379748E-3</v>
      </c>
      <c r="F1003" s="2">
        <f t="shared" si="95"/>
        <v>3.1523624304847435E-3</v>
      </c>
      <c r="G1003" s="2">
        <f t="shared" si="93"/>
        <v>-7.4796928994676866E-4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1.0900000000000001</v>
      </c>
      <c r="C1004" s="2">
        <f t="shared" si="90"/>
        <v>1.0898253490551766</v>
      </c>
      <c r="D1004" s="2">
        <f t="shared" si="92"/>
        <v>1.0875825937012944</v>
      </c>
      <c r="E1004" s="2">
        <f t="shared" si="91"/>
        <v>2.2427553538821865E-3</v>
      </c>
      <c r="F1004" s="2">
        <f t="shared" si="95"/>
        <v>2.9704410151642322E-3</v>
      </c>
      <c r="G1004" s="2">
        <f t="shared" si="93"/>
        <v>-7.2768566128204567E-4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1.0900000000000001</v>
      </c>
      <c r="C1005" s="2">
        <f t="shared" si="90"/>
        <v>1.0898522184313033</v>
      </c>
      <c r="D1005" s="2">
        <f t="shared" si="92"/>
        <v>1.087761660834532</v>
      </c>
      <c r="E1005" s="2">
        <f t="shared" si="91"/>
        <v>2.0905575967713474E-3</v>
      </c>
      <c r="F1005" s="2">
        <f t="shared" si="95"/>
        <v>2.7944643314856557E-3</v>
      </c>
      <c r="G1005" s="2">
        <f t="shared" si="93"/>
        <v>-7.0390673471430829E-4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1.0900000000000001</v>
      </c>
      <c r="C1006" s="2">
        <f t="shared" si="90"/>
        <v>1.0898749540572568</v>
      </c>
      <c r="D1006" s="2">
        <f t="shared" si="92"/>
        <v>1.0879274637356777</v>
      </c>
      <c r="E1006" s="2">
        <f t="shared" si="91"/>
        <v>1.9474903215790373E-3</v>
      </c>
      <c r="F1006" s="2">
        <f t="shared" si="95"/>
        <v>2.6250695295043326E-3</v>
      </c>
      <c r="G1006" s="2">
        <f t="shared" si="93"/>
        <v>-6.7757920792529524E-4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1.0900000000000001</v>
      </c>
      <c r="C1007" s="2">
        <f t="shared" si="90"/>
        <v>1.0898941918946019</v>
      </c>
      <c r="D1007" s="2">
        <f t="shared" si="92"/>
        <v>1.0880809849404425</v>
      </c>
      <c r="E1007" s="2">
        <f t="shared" si="91"/>
        <v>1.8132069541594298E-3</v>
      </c>
      <c r="F1007" s="2">
        <f t="shared" si="95"/>
        <v>2.462697014435352E-3</v>
      </c>
      <c r="G1007" s="2">
        <f t="shared" si="93"/>
        <v>-6.4949006027592224E-4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5">
        <f>TITRES_STAT!D1011</f>
        <v>1.0900000000000001</v>
      </c>
      <c r="C1008" s="2">
        <f t="shared" si="90"/>
        <v>1.0899104700646631</v>
      </c>
      <c r="D1008" s="2">
        <f t="shared" si="92"/>
        <v>1.0882231342041135</v>
      </c>
      <c r="E1008" s="2">
        <f t="shared" si="91"/>
        <v>1.6873358605495881E-3</v>
      </c>
      <c r="F1008" s="2">
        <f t="shared" si="95"/>
        <v>2.3076247836581994E-3</v>
      </c>
      <c r="G1008" s="2">
        <f t="shared" si="93"/>
        <v>-6.2028892310861134E-4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5">
        <f>TITRES_STAT!D1012</f>
        <v>1.0900000000000001</v>
      </c>
      <c r="C1009" s="2">
        <f t="shared" si="90"/>
        <v>1.0899242439008689</v>
      </c>
      <c r="D1009" s="2">
        <f t="shared" si="92"/>
        <v>1.0883547538926979</v>
      </c>
      <c r="E1009" s="2">
        <f t="shared" si="91"/>
        <v>1.5694900081710816E-3</v>
      </c>
      <c r="F1009" s="2">
        <f t="shared" si="95"/>
        <v>2.1599978285607759E-3</v>
      </c>
      <c r="G1009" s="2">
        <f t="shared" si="93"/>
        <v>-5.9050782038969421E-4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5">
        <f>TITRES_STAT!D1013</f>
        <v>1.0900000000000001</v>
      </c>
      <c r="C1010" s="2">
        <f t="shared" si="90"/>
        <v>1.0899358986853507</v>
      </c>
      <c r="D1010" s="2">
        <f t="shared" si="92"/>
        <v>1.0884766239747203</v>
      </c>
      <c r="E1010" s="2">
        <f t="shared" si="91"/>
        <v>1.4592747106303428E-3</v>
      </c>
      <c r="F1010" s="2">
        <f t="shared" si="95"/>
        <v>2.0198532049746894E-3</v>
      </c>
      <c r="G1010" s="2">
        <f t="shared" si="93"/>
        <v>-5.6057849434434665E-4</v>
      </c>
      <c r="H1010" s="2" t="str">
        <f t="shared" si="94"/>
        <v>Hold</v>
      </c>
    </row>
    <row r="1011" spans="1:8" ht="13.5" x14ac:dyDescent="0.25">
      <c r="A1011" s="3">
        <f>TITRES_STAT!B1014</f>
        <v>43782</v>
      </c>
      <c r="B1011" s="5">
        <f>TITRES_STAT!D1014</f>
        <v>1.0900000000000001</v>
      </c>
      <c r="C1011" s="2">
        <f t="shared" si="90"/>
        <v>1.0899457604260661</v>
      </c>
      <c r="D1011" s="2">
        <f t="shared" si="92"/>
        <v>1.0885894666432596</v>
      </c>
      <c r="E1011" s="2">
        <f t="shared" si="91"/>
        <v>1.3562937828064392E-3</v>
      </c>
      <c r="F1011" s="2">
        <f t="shared" si="95"/>
        <v>1.8871413205410396E-3</v>
      </c>
      <c r="G1011" s="2">
        <f t="shared" si="93"/>
        <v>-5.3084753773460043E-4</v>
      </c>
      <c r="H1011" s="2" t="str">
        <f t="shared" si="94"/>
        <v>Hold</v>
      </c>
    </row>
    <row r="1012" spans="1:8" ht="13.5" x14ac:dyDescent="0.25">
      <c r="A1012" s="3">
        <f>TITRES_STAT!B1015</f>
        <v>43783</v>
      </c>
      <c r="B1012" s="5">
        <f>TITRES_STAT!D1015</f>
        <v>1.0900000000000001</v>
      </c>
      <c r="C1012" s="2">
        <f t="shared" si="90"/>
        <v>1.0899541049759021</v>
      </c>
      <c r="D1012" s="2">
        <f t="shared" si="92"/>
        <v>1.0886939505956108</v>
      </c>
      <c r="E1012" s="2">
        <f t="shared" si="91"/>
        <v>1.2601543802912563E-3</v>
      </c>
      <c r="F1012" s="2">
        <f t="shared" si="95"/>
        <v>1.7617439324910829E-3</v>
      </c>
      <c r="G1012" s="2">
        <f t="shared" si="93"/>
        <v>-5.0158955219982665E-4</v>
      </c>
      <c r="H1012" s="2" t="str">
        <f t="shared" si="94"/>
        <v>Hold</v>
      </c>
    </row>
    <row r="1013" spans="1:8" ht="13.5" x14ac:dyDescent="0.25">
      <c r="A1013" s="3">
        <f>TITRES_STAT!B1016</f>
        <v>43784</v>
      </c>
      <c r="B1013" s="5">
        <f>TITRES_STAT!D1016</f>
        <v>1.0900000000000001</v>
      </c>
      <c r="C1013" s="2">
        <f t="shared" si="90"/>
        <v>1.0899611657488402</v>
      </c>
      <c r="D1013" s="2">
        <f t="shared" si="92"/>
        <v>1.0887906949959361</v>
      </c>
      <c r="E1013" s="2">
        <f t="shared" si="91"/>
        <v>1.170470752904107E-3</v>
      </c>
      <c r="F1013" s="2">
        <f t="shared" si="95"/>
        <v>1.6434892965736878E-3</v>
      </c>
      <c r="G1013" s="2">
        <f t="shared" si="93"/>
        <v>-4.7301854366958089E-4</v>
      </c>
      <c r="H1013" s="2" t="str">
        <f t="shared" si="94"/>
        <v>Hold</v>
      </c>
    </row>
    <row r="1014" spans="1:8" ht="13.5" x14ac:dyDescent="0.25">
      <c r="A1014" s="3">
        <f>TITRES_STAT!B1017</f>
        <v>43787</v>
      </c>
      <c r="B1014" s="5">
        <f>TITRES_STAT!D1017</f>
        <v>1.0900000000000001</v>
      </c>
      <c r="C1014" s="2">
        <f t="shared" si="90"/>
        <v>1.0899671402490188</v>
      </c>
      <c r="D1014" s="2">
        <f t="shared" si="92"/>
        <v>1.0888802731443852</v>
      </c>
      <c r="E1014" s="2">
        <f t="shared" si="91"/>
        <v>1.0868671046335709E-3</v>
      </c>
      <c r="F1014" s="2">
        <f t="shared" si="95"/>
        <v>1.5321648581856646E-3</v>
      </c>
      <c r="G1014" s="2">
        <f t="shared" si="93"/>
        <v>-4.4529775355209365E-4</v>
      </c>
      <c r="H1014" s="2" t="str">
        <f t="shared" si="94"/>
        <v>Hold</v>
      </c>
    </row>
    <row r="1015" spans="1:8" ht="13.5" x14ac:dyDescent="0.25">
      <c r="A1015" s="3">
        <f>TITRES_STAT!B1018</f>
        <v>43788</v>
      </c>
      <c r="B1015" s="5">
        <f>TITRES_STAT!D1018</f>
        <v>1.0900000000000001</v>
      </c>
      <c r="C1015" s="2">
        <f t="shared" si="90"/>
        <v>1.0899721955953237</v>
      </c>
      <c r="D1015" s="2">
        <f t="shared" si="92"/>
        <v>1.0889632158744307</v>
      </c>
      <c r="E1015" s="2">
        <f t="shared" si="91"/>
        <v>1.0089797208929774E-3</v>
      </c>
      <c r="F1015" s="2">
        <f t="shared" si="95"/>
        <v>1.4275278307271273E-3</v>
      </c>
      <c r="G1015" s="2">
        <f t="shared" si="93"/>
        <v>-4.1854810983414995E-4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1.0900000000000001</v>
      </c>
      <c r="C1016" s="2">
        <f t="shared" si="90"/>
        <v>1.0899764731960431</v>
      </c>
      <c r="D1016" s="2">
        <f t="shared" si="92"/>
        <v>1.0890400146985471</v>
      </c>
      <c r="E1016" s="2">
        <f t="shared" si="91"/>
        <v>9.3645849749601773E-4</v>
      </c>
      <c r="F1016" s="2">
        <f t="shared" si="95"/>
        <v>1.3293139640809055E-3</v>
      </c>
      <c r="G1016" s="2">
        <f t="shared" si="93"/>
        <v>-3.9285546658488781E-4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1.0900000000000001</v>
      </c>
      <c r="C1017" s="2">
        <f t="shared" si="90"/>
        <v>1.0899800927043442</v>
      </c>
      <c r="D1017" s="2">
        <f t="shared" si="92"/>
        <v>1.0891111247208769</v>
      </c>
      <c r="E1017" s="2">
        <f t="shared" si="91"/>
        <v>8.6896798346725035E-4</v>
      </c>
      <c r="F1017" s="2">
        <f t="shared" si="95"/>
        <v>1.2372447679581745E-3</v>
      </c>
      <c r="G1017" s="2">
        <f t="shared" si="93"/>
        <v>-3.6827678449092411E-4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1.0900000000000001</v>
      </c>
      <c r="C1018" s="2">
        <f t="shared" si="90"/>
        <v>1.0899831553652144</v>
      </c>
      <c r="D1018" s="2">
        <f t="shared" si="92"/>
        <v>1.0891769673341454</v>
      </c>
      <c r="E1018" s="2">
        <f t="shared" si="91"/>
        <v>8.061880310690217E-4</v>
      </c>
      <c r="F1018" s="2">
        <f t="shared" si="95"/>
        <v>1.1510334205803441E-3</v>
      </c>
      <c r="G1018" s="2">
        <f t="shared" si="93"/>
        <v>-3.4484538951132238E-4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1.0900000000000001</v>
      </c>
      <c r="C1019" s="2">
        <f t="shared" si="90"/>
        <v>1.0899857468474892</v>
      </c>
      <c r="D1019" s="2">
        <f t="shared" si="92"/>
        <v>1.0892379327168014</v>
      </c>
      <c r="E1019" s="2">
        <f t="shared" si="91"/>
        <v>7.4781413068780722E-4</v>
      </c>
      <c r="F1019" s="2">
        <f t="shared" si="95"/>
        <v>1.0703895626018368E-3</v>
      </c>
      <c r="G1019" s="2">
        <f t="shared" si="93"/>
        <v>-3.2257543191402957E-4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1.0900000000000001</v>
      </c>
      <c r="C1020" s="2">
        <f t="shared" si="90"/>
        <v>1.0899879396401833</v>
      </c>
      <c r="D1020" s="2">
        <f t="shared" si="92"/>
        <v>1.0892943821451866</v>
      </c>
      <c r="E1020" s="2">
        <f t="shared" si="91"/>
        <v>6.9355749499666608E-4</v>
      </c>
      <c r="F1020" s="2">
        <f t="shared" si="95"/>
        <v>9.9502314908080265E-4</v>
      </c>
      <c r="G1020" s="2">
        <f t="shared" si="93"/>
        <v>-3.0146565408413657E-4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1.0900000000000001</v>
      </c>
      <c r="C1021" s="2">
        <f t="shared" si="90"/>
        <v>1.0899897950801551</v>
      </c>
      <c r="D1021" s="2">
        <f t="shared" si="92"/>
        <v>1.089346650134432</v>
      </c>
      <c r="E1021" s="2">
        <f t="shared" si="91"/>
        <v>6.4314494572315084E-4</v>
      </c>
      <c r="F1021" s="2">
        <f t="shared" si="95"/>
        <v>9.2464750840927238E-4</v>
      </c>
      <c r="G1021" s="2">
        <f t="shared" si="93"/>
        <v>-2.8150256268612154E-4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1.0900000000000001</v>
      </c>
      <c r="C1022" s="2">
        <f t="shared" si="90"/>
        <v>1.0899913650678237</v>
      </c>
      <c r="D1022" s="2">
        <f t="shared" si="92"/>
        <v>1.0893950464207705</v>
      </c>
      <c r="E1022" s="2">
        <f t="shared" si="91"/>
        <v>5.963186470532289E-4</v>
      </c>
      <c r="F1022" s="2">
        <f t="shared" si="95"/>
        <v>8.5898173613806379E-4</v>
      </c>
      <c r="G1022" s="2">
        <f t="shared" si="93"/>
        <v>-2.6266308908483489E-4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1.0900000000000001</v>
      </c>
      <c r="C1023" s="2">
        <f t="shared" si="90"/>
        <v>1.0899926935189277</v>
      </c>
      <c r="D1023" s="2">
        <f t="shared" si="92"/>
        <v>1.0894398577970097</v>
      </c>
      <c r="E1023" s="2">
        <f t="shared" si="91"/>
        <v>5.5283572191799912E-4</v>
      </c>
      <c r="F1023" s="2">
        <f t="shared" si="95"/>
        <v>7.9775253329405083E-4</v>
      </c>
      <c r="G1023" s="2">
        <f t="shared" si="93"/>
        <v>-2.4491681137605171E-4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1.0900000000000001</v>
      </c>
      <c r="C1024" s="2">
        <f t="shared" si="90"/>
        <v>1.0899938175929389</v>
      </c>
      <c r="D1024" s="2">
        <f t="shared" si="92"/>
        <v>1.0894813498120461</v>
      </c>
      <c r="E1024" s="2">
        <f t="shared" si="91"/>
        <v>5.124677808927558E-4</v>
      </c>
      <c r="F1024" s="2">
        <f t="shared" si="95"/>
        <v>7.4069558281379189E-4</v>
      </c>
      <c r="G1024" s="2">
        <f t="shared" si="93"/>
        <v>-2.2822780192103609E-4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5">
        <f>TITRES_STAT!D1028</f>
        <v>1.0900000000000001</v>
      </c>
      <c r="C1025" s="2">
        <f t="shared" si="90"/>
        <v>1.0899947687324869</v>
      </c>
      <c r="D1025" s="2">
        <f t="shared" si="92"/>
        <v>1.0895197683444873</v>
      </c>
      <c r="E1025" s="2">
        <f t="shared" si="91"/>
        <v>4.7500038799963562E-4</v>
      </c>
      <c r="F1025" s="2">
        <f t="shared" si="95"/>
        <v>6.8755654385096077E-4</v>
      </c>
      <c r="G1025" s="2">
        <f t="shared" si="93"/>
        <v>-2.1255615585132515E-4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5">
        <f>TITRES_STAT!D1029</f>
        <v>1.0900000000000001</v>
      </c>
      <c r="C1026" s="2">
        <f t="shared" si="90"/>
        <v>1.0899955735428737</v>
      </c>
      <c r="D1026" s="2">
        <f t="shared" si="92"/>
        <v>1.0895553410597105</v>
      </c>
      <c r="E1026" s="2">
        <f t="shared" si="91"/>
        <v>4.4023248316316099E-4</v>
      </c>
      <c r="F1026" s="2">
        <f t="shared" si="95"/>
        <v>6.3809173171340083E-4</v>
      </c>
      <c r="G1026" s="2">
        <f t="shared" si="93"/>
        <v>-1.9785924855023984E-4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5">
        <f>TITRES_STAT!D1030</f>
        <v>1.0900000000000001</v>
      </c>
      <c r="C1027" s="2">
        <f t="shared" si="90"/>
        <v>1.0899962545362778</v>
      </c>
      <c r="D1027" s="2">
        <f t="shared" si="92"/>
        <v>1.0895882787589912</v>
      </c>
      <c r="E1027" s="2">
        <f t="shared" si="91"/>
        <v>4.079757772865733E-4</v>
      </c>
      <c r="F1027" s="2">
        <f t="shared" si="95"/>
        <v>5.9206854082803542E-4</v>
      </c>
      <c r="G1027" s="2">
        <f t="shared" si="93"/>
        <v>-1.8409276354146211E-4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5">
        <f>TITRES_STAT!D1031</f>
        <v>1.0900000000000001</v>
      </c>
      <c r="C1028" s="2">
        <f t="shared" si="90"/>
        <v>1.0899968307614658</v>
      </c>
      <c r="D1028" s="2">
        <f t="shared" si="92"/>
        <v>1.0896187766286956</v>
      </c>
      <c r="E1028" s="2">
        <f t="shared" si="91"/>
        <v>3.7805413277025579E-4</v>
      </c>
      <c r="F1028" s="2">
        <f t="shared" si="95"/>
        <v>5.4926565921647953E-4</v>
      </c>
      <c r="G1028" s="2">
        <f t="shared" si="93"/>
        <v>-1.7121152644622374E-4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5">
        <f>TITRES_STAT!D1032</f>
        <v>1.0900000000000001</v>
      </c>
      <c r="C1029" s="2">
        <f t="shared" si="90"/>
        <v>1.0899973183366249</v>
      </c>
      <c r="D1029" s="2">
        <f t="shared" si="92"/>
        <v>1.0896470153969404</v>
      </c>
      <c r="E1029" s="2">
        <f t="shared" si="91"/>
        <v>3.5030293968452142E-4</v>
      </c>
      <c r="F1029" s="2">
        <f t="shared" si="95"/>
        <v>5.0947311531008795E-4</v>
      </c>
      <c r="G1029" s="2">
        <f t="shared" si="93"/>
        <v>-1.5917017562556653E-4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5">
        <f>TITRES_STAT!D1033</f>
        <v>1.0900000000000001</v>
      </c>
      <c r="C1030" s="2">
        <f t="shared" si="90"/>
        <v>1.0899977309002211</v>
      </c>
      <c r="D1030" s="2">
        <f t="shared" si="92"/>
        <v>1.0896731624045746</v>
      </c>
      <c r="E1030" s="2">
        <f t="shared" si="91"/>
        <v>3.2456849564654888E-4</v>
      </c>
      <c r="F1030" s="2">
        <f t="shared" si="95"/>
        <v>4.7249219137738017E-4</v>
      </c>
      <c r="G1030" s="2">
        <f t="shared" si="93"/>
        <v>-1.4792369573083129E-4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5">
        <f>TITRES_STAT!D1034</f>
        <v>1.0900000000000001</v>
      </c>
      <c r="C1031" s="2">
        <f t="shared" si="90"/>
        <v>1.0899980799924949</v>
      </c>
      <c r="D1031" s="2">
        <f t="shared" si="92"/>
        <v>1.0896973725968284</v>
      </c>
      <c r="E1031" s="2">
        <f t="shared" si="91"/>
        <v>3.0070739566645521E-4</v>
      </c>
      <c r="F1031" s="2">
        <f t="shared" si="95"/>
        <v>4.3813523223519519E-4</v>
      </c>
      <c r="G1031" s="2">
        <f t="shared" si="93"/>
        <v>-1.3742783656873998E-4</v>
      </c>
      <c r="H1031" s="2" t="str">
        <f t="shared" si="94"/>
        <v>Hold</v>
      </c>
    </row>
    <row r="1032" spans="1:8" ht="13.5" x14ac:dyDescent="0.25">
      <c r="A1032" s="3">
        <f>TITRES_STAT!B1035</f>
        <v>43811</v>
      </c>
      <c r="B1032" s="5">
        <f>TITRES_STAT!D1035</f>
        <v>1.0900000000000001</v>
      </c>
      <c r="C1032" s="2">
        <f t="shared" si="90"/>
        <v>1.0899983753782649</v>
      </c>
      <c r="D1032" s="2">
        <f t="shared" si="92"/>
        <v>1.0897197894415078</v>
      </c>
      <c r="E1032" s="2">
        <f t="shared" si="91"/>
        <v>2.7858593675711418E-4</v>
      </c>
      <c r="F1032" s="2">
        <f t="shared" si="95"/>
        <v>4.0622537313957899E-4</v>
      </c>
      <c r="G1032" s="2">
        <f t="shared" si="93"/>
        <v>-1.2763943638246481E-4</v>
      </c>
      <c r="H1032" s="2" t="str">
        <f t="shared" si="94"/>
        <v>Hold</v>
      </c>
    </row>
    <row r="1033" spans="1:8" ht="13.5" x14ac:dyDescent="0.25">
      <c r="A1033" s="3">
        <f>TITRES_STAT!B1036</f>
        <v>43812</v>
      </c>
      <c r="B1033" s="5">
        <f>TITRES_STAT!D1036</f>
        <v>1.0900000000000001</v>
      </c>
      <c r="C1033" s="2">
        <f t="shared" si="90"/>
        <v>1.0899986253200704</v>
      </c>
      <c r="D1033" s="2">
        <f t="shared" si="92"/>
        <v>1.089740545779174</v>
      </c>
      <c r="E1033" s="2">
        <f t="shared" si="91"/>
        <v>2.5807954089640539E-4</v>
      </c>
      <c r="F1033" s="2">
        <f t="shared" si="95"/>
        <v>3.7659620669094429E-4</v>
      </c>
      <c r="G1033" s="2">
        <f t="shared" si="93"/>
        <v>-1.185166657945389E-4</v>
      </c>
      <c r="H1033" s="2" t="str">
        <f t="shared" si="94"/>
        <v>Hold</v>
      </c>
    </row>
    <row r="1034" spans="1:8" ht="13.5" x14ac:dyDescent="0.25">
      <c r="A1034" s="3">
        <f>TITRES_STAT!B1037</f>
        <v>43815</v>
      </c>
      <c r="B1034" s="5">
        <f>TITRES_STAT!D1037</f>
        <v>1.0900000000000001</v>
      </c>
      <c r="C1034" s="2">
        <f t="shared" si="90"/>
        <v>1.0899988368092903</v>
      </c>
      <c r="D1034" s="2">
        <f t="shared" si="92"/>
        <v>1.0897597646103463</v>
      </c>
      <c r="E1034" s="2">
        <f t="shared" si="91"/>
        <v>2.3907219894403475E-4</v>
      </c>
      <c r="F1034" s="2">
        <f t="shared" si="95"/>
        <v>3.4909140514156244E-4</v>
      </c>
      <c r="G1034" s="2">
        <f t="shared" si="93"/>
        <v>-1.1001920619752769E-4</v>
      </c>
      <c r="H1034" s="2" t="str">
        <f t="shared" si="94"/>
        <v>Hold</v>
      </c>
    </row>
    <row r="1035" spans="1:8" ht="13.5" x14ac:dyDescent="0.25">
      <c r="A1035" s="3">
        <f>TITRES_STAT!B1038</f>
        <v>43816</v>
      </c>
      <c r="B1035" s="5">
        <f>TITRES_STAT!D1038</f>
        <v>1.0900000000000001</v>
      </c>
      <c r="C1035" s="2">
        <f t="shared" si="90"/>
        <v>1.0899990157617072</v>
      </c>
      <c r="D1035" s="2">
        <f t="shared" si="92"/>
        <v>1.0897775598243948</v>
      </c>
      <c r="E1035" s="2">
        <f t="shared" si="91"/>
        <v>2.2145593731237589E-4</v>
      </c>
      <c r="F1035" s="2">
        <f t="shared" si="95"/>
        <v>3.2356431157572516E-4</v>
      </c>
      <c r="G1035" s="2">
        <f t="shared" si="93"/>
        <v>-1.0210837426334927E-4</v>
      </c>
      <c r="H1035" s="2" t="str">
        <f t="shared" si="94"/>
        <v>Hold</v>
      </c>
    </row>
    <row r="1036" spans="1:8" ht="13.5" x14ac:dyDescent="0.25">
      <c r="A1036" s="3">
        <f>TITRES_STAT!B1039</f>
        <v>43817</v>
      </c>
      <c r="B1036" s="5">
        <f>TITRES_STAT!D1039</f>
        <v>1.0900000000000001</v>
      </c>
      <c r="C1036" s="2">
        <f t="shared" si="90"/>
        <v>1.0899991671829832</v>
      </c>
      <c r="D1036" s="2">
        <f t="shared" si="92"/>
        <v>1.0897940368744397</v>
      </c>
      <c r="E1036" s="2">
        <f t="shared" si="91"/>
        <v>2.0513030854352188E-4</v>
      </c>
      <c r="F1036" s="2">
        <f t="shared" si="95"/>
        <v>2.998775109692845E-4</v>
      </c>
      <c r="G1036" s="2">
        <f t="shared" si="93"/>
        <v>-9.4747202425762627E-5</v>
      </c>
      <c r="H1036" s="2" t="str">
        <f t="shared" si="94"/>
        <v>Hold</v>
      </c>
    </row>
    <row r="1037" spans="1:8" ht="13.5" x14ac:dyDescent="0.25">
      <c r="A1037" s="3">
        <f>TITRES_STAT!B1040</f>
        <v>43818</v>
      </c>
      <c r="B1037" s="5">
        <f>TITRES_STAT!D1040</f>
        <v>1.0900000000000001</v>
      </c>
      <c r="C1037" s="2">
        <f t="shared" si="90"/>
        <v>1.0899992953086781</v>
      </c>
      <c r="D1037" s="2">
        <f t="shared" si="92"/>
        <v>1.089809293402259</v>
      </c>
      <c r="E1037" s="2">
        <f t="shared" si="91"/>
        <v>1.9000190641915715E-4</v>
      </c>
      <c r="F1037" s="2">
        <f t="shared" si="95"/>
        <v>2.7790239005925905E-4</v>
      </c>
      <c r="G1037" s="2">
        <f t="shared" si="93"/>
        <v>-8.7900483640101894E-5</v>
      </c>
      <c r="H1037" s="2" t="str">
        <f t="shared" si="94"/>
        <v>Hold</v>
      </c>
    </row>
    <row r="1038" spans="1:8" ht="13.5" x14ac:dyDescent="0.25">
      <c r="A1038" s="3">
        <f>TITRES_STAT!B1041</f>
        <v>43819</v>
      </c>
      <c r="B1038" s="5">
        <f>TITRES_STAT!D1041</f>
        <v>1.0900000000000001</v>
      </c>
      <c r="C1038" s="2">
        <f t="shared" si="90"/>
        <v>1.0899994037227276</v>
      </c>
      <c r="D1038" s="2">
        <f t="shared" si="92"/>
        <v>1.0898234198169066</v>
      </c>
      <c r="E1038" s="2">
        <f t="shared" si="91"/>
        <v>1.7598390582107548E-4</v>
      </c>
      <c r="F1038" s="2">
        <f t="shared" si="95"/>
        <v>2.5751869321162236E-4</v>
      </c>
      <c r="G1038" s="2">
        <f t="shared" si="93"/>
        <v>-8.1534787390546884E-5</v>
      </c>
      <c r="H1038" s="2" t="str">
        <f t="shared" si="94"/>
        <v>Hold</v>
      </c>
    </row>
    <row r="1039" spans="1:8" ht="13.5" x14ac:dyDescent="0.25">
      <c r="A1039" s="3">
        <f>TITRES_STAT!B1042</f>
        <v>43822</v>
      </c>
      <c r="B1039" s="5">
        <f>TITRES_STAT!D1042</f>
        <v>1.0900000000000001</v>
      </c>
      <c r="C1039" s="2">
        <f t="shared" ref="C1039:C1102" si="96">$C$4*B1029+C1038*(1-$C$4)</f>
        <v>1.0899994954576926</v>
      </c>
      <c r="D1039" s="2">
        <f t="shared" si="92"/>
        <v>1.089836499830469</v>
      </c>
      <c r="E1039" s="2">
        <f t="shared" si="91"/>
        <v>1.6299562722354999E-4</v>
      </c>
      <c r="F1039" s="2">
        <f t="shared" si="95"/>
        <v>2.386140800140079E-4</v>
      </c>
      <c r="G1039" s="2">
        <f t="shared" si="93"/>
        <v>-7.5618452790457912E-5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5">
        <f>TITRES_STAT!D1043</f>
        <v>1.0900000000000001</v>
      </c>
      <c r="C1040" s="2">
        <f t="shared" si="96"/>
        <v>1.0899995730795862</v>
      </c>
      <c r="D1040" s="2">
        <f t="shared" si="92"/>
        <v>1.0898486109541381</v>
      </c>
      <c r="E1040" s="2">
        <f t="shared" si="91"/>
        <v>1.5096212544807308E-4</v>
      </c>
      <c r="F1040" s="2">
        <f t="shared" si="95"/>
        <v>2.2108368910082096E-4</v>
      </c>
      <c r="G1040" s="2">
        <f t="shared" si="93"/>
        <v>-7.0121563652747877E-5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5">
        <f>TITRES_STAT!D1044</f>
        <v>1.1000000000000001</v>
      </c>
      <c r="C1041" s="2">
        <f t="shared" si="96"/>
        <v>1.0899996387596498</v>
      </c>
      <c r="D1041" s="2">
        <f t="shared" si="92"/>
        <v>1.090600565698276</v>
      </c>
      <c r="E1041" s="2">
        <f t="shared" si="91"/>
        <v>-6.0092693862623392E-4</v>
      </c>
      <c r="F1041" s="2">
        <f t="shared" si="95"/>
        <v>5.6681563555409988E-5</v>
      </c>
      <c r="G1041" s="2">
        <f t="shared" si="93"/>
        <v>-6.5760850218164388E-4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5">
        <f>TITRES_STAT!D1045</f>
        <v>1.1000000000000001</v>
      </c>
      <c r="C1042" s="2">
        <f t="shared" si="96"/>
        <v>1.0899996943350883</v>
      </c>
      <c r="D1042" s="2">
        <f t="shared" si="92"/>
        <v>1.0912968200909963</v>
      </c>
      <c r="E1042" s="2">
        <f t="shared" si="91"/>
        <v>-1.2971257559080129E-3</v>
      </c>
      <c r="F1042" s="2">
        <f t="shared" si="95"/>
        <v>-2.1407990033727459E-4</v>
      </c>
      <c r="G1042" s="2">
        <f t="shared" si="93"/>
        <v>-1.0830458555707383E-3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5">
        <f>TITRES_STAT!D1046</f>
        <v>1.1000000000000001</v>
      </c>
      <c r="C1043" s="2">
        <f t="shared" si="96"/>
        <v>1.0899997413604594</v>
      </c>
      <c r="D1043" s="2">
        <f t="shared" si="92"/>
        <v>1.0919415000842558</v>
      </c>
      <c r="E1043" s="2">
        <f t="shared" si="91"/>
        <v>-1.9417587237964273E-3</v>
      </c>
      <c r="F1043" s="2">
        <f t="shared" si="95"/>
        <v>-5.596156650291052E-4</v>
      </c>
      <c r="G1043" s="2">
        <f t="shared" si="93"/>
        <v>-1.3821430587673221E-3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5">
        <f>TITRES_STAT!D1047</f>
        <v>1.1000000000000001</v>
      </c>
      <c r="C1044" s="2">
        <f t="shared" si="96"/>
        <v>1.0899997811511579</v>
      </c>
      <c r="D1044" s="2">
        <f t="shared" si="92"/>
        <v>1.0925384260039406</v>
      </c>
      <c r="E1044" s="2">
        <f t="shared" si="91"/>
        <v>-2.5386448527826566E-3</v>
      </c>
      <c r="F1044" s="2">
        <f t="shared" si="95"/>
        <v>-9.5542150257981557E-4</v>
      </c>
      <c r="G1044" s="2">
        <f t="shared" si="93"/>
        <v>-1.583223350202841E-3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1.1000000000000001</v>
      </c>
      <c r="C1045" s="2">
        <f t="shared" si="96"/>
        <v>1.0899998148202106</v>
      </c>
      <c r="D1045" s="2">
        <f t="shared" si="92"/>
        <v>1.0930911351888339</v>
      </c>
      <c r="E1045" s="2">
        <f t="shared" si="91"/>
        <v>-3.0913203686233626E-3</v>
      </c>
      <c r="F1045" s="2">
        <f t="shared" si="95"/>
        <v>-1.3826012757885251E-3</v>
      </c>
      <c r="G1045" s="2">
        <f t="shared" si="93"/>
        <v>-1.7087190928348375E-3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1.1000000000000001</v>
      </c>
      <c r="C1046" s="2">
        <f t="shared" si="96"/>
        <v>1.0899998433094089</v>
      </c>
      <c r="D1046" s="2">
        <f t="shared" si="92"/>
        <v>1.093602902952624</v>
      </c>
      <c r="E1046" s="2">
        <f t="shared" si="91"/>
        <v>-3.6030596432150563E-3</v>
      </c>
      <c r="F1046" s="2">
        <f t="shared" si="95"/>
        <v>-1.8266929492738314E-3</v>
      </c>
      <c r="G1046" s="2">
        <f t="shared" si="93"/>
        <v>-1.7763666939412249E-3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1.1000000000000001</v>
      </c>
      <c r="C1047" s="2">
        <f t="shared" si="96"/>
        <v>1.0899998674156537</v>
      </c>
      <c r="D1047" s="2">
        <f t="shared" si="92"/>
        <v>1.0940767619931704</v>
      </c>
      <c r="E1047" s="2">
        <f t="shared" si="91"/>
        <v>-4.0768945775166987E-3</v>
      </c>
      <c r="F1047" s="2">
        <f t="shared" si="95"/>
        <v>-2.2767332749224051E-3</v>
      </c>
      <c r="G1047" s="2">
        <f t="shared" si="93"/>
        <v>-1.8001613025942936E-3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1.1000000000000001</v>
      </c>
      <c r="C1048" s="2">
        <f t="shared" si="96"/>
        <v>1.0899998878132455</v>
      </c>
      <c r="D1048" s="2">
        <f t="shared" si="92"/>
        <v>1.0945155203640466</v>
      </c>
      <c r="E1048" s="2">
        <f t="shared" si="91"/>
        <v>-4.5156325508011186E-3</v>
      </c>
      <c r="F1048" s="2">
        <f t="shared" si="95"/>
        <v>-2.724513130098148E-3</v>
      </c>
      <c r="G1048" s="2">
        <f t="shared" si="93"/>
        <v>-1.7911194207029706E-3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1.1000000000000001</v>
      </c>
      <c r="C1049" s="2">
        <f t="shared" si="96"/>
        <v>1.0899999050727462</v>
      </c>
      <c r="D1049" s="2">
        <f t="shared" si="92"/>
        <v>1.0949217781148579</v>
      </c>
      <c r="E1049" s="2">
        <f t="shared" si="91"/>
        <v>-4.9218730421116685E-3</v>
      </c>
      <c r="F1049" s="2">
        <f t="shared" si="95"/>
        <v>-3.1639851125008518E-3</v>
      </c>
      <c r="G1049" s="2">
        <f t="shared" si="93"/>
        <v>-1.7578879296108168E-3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1.1000000000000001</v>
      </c>
      <c r="C1050" s="2">
        <f t="shared" si="96"/>
        <v>1.0899999196769392</v>
      </c>
      <c r="D1050" s="2">
        <f t="shared" si="92"/>
        <v>1.0952979426989424</v>
      </c>
      <c r="E1050" s="2">
        <f t="shared" si="91"/>
        <v>-5.2980230220032176E-3</v>
      </c>
      <c r="F1050" s="2">
        <f t="shared" si="95"/>
        <v>-3.5907926944013253E-3</v>
      </c>
      <c r="G1050" s="2">
        <f t="shared" si="93"/>
        <v>-1.7072303276018923E-3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1.1000000000000001</v>
      </c>
      <c r="C1051" s="2">
        <f t="shared" si="96"/>
        <v>1.0915383935727947</v>
      </c>
      <c r="D1051" s="2">
        <f t="shared" si="92"/>
        <v>1.0956462432397616</v>
      </c>
      <c r="E1051" s="2">
        <f t="shared" si="91"/>
        <v>-4.1078496669668674E-3</v>
      </c>
      <c r="F1051" s="2">
        <f t="shared" si="95"/>
        <v>-3.6942040889144335E-3</v>
      </c>
      <c r="G1051" s="2">
        <f t="shared" si="93"/>
        <v>-4.1364557805243386E-4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1.1000000000000001</v>
      </c>
      <c r="C1052" s="2">
        <f t="shared" si="96"/>
        <v>1.0928401791769802</v>
      </c>
      <c r="D1052" s="2">
        <f t="shared" si="92"/>
        <v>1.0959687437405199</v>
      </c>
      <c r="E1052" s="2">
        <f t="shared" ref="E1052:E1115" si="97">C1052-D1052</f>
        <v>-3.1285645635397152E-3</v>
      </c>
      <c r="F1052" s="2">
        <f t="shared" si="95"/>
        <v>-3.5810761838394899E-3</v>
      </c>
      <c r="G1052" s="2">
        <f t="shared" si="93"/>
        <v>4.5251162029977471E-4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5">
        <f>TITRES_STAT!D1056</f>
        <v>1.1000000000000001</v>
      </c>
      <c r="C1053" s="2">
        <f t="shared" si="96"/>
        <v>1.0939416900728294</v>
      </c>
      <c r="D1053" s="2">
        <f t="shared" ref="D1053:D1116" si="98">$D$4*B1053+(1-$D$4)*D1052</f>
        <v>1.0962673553152962</v>
      </c>
      <c r="E1053" s="2">
        <f t="shared" si="97"/>
        <v>-2.3256652424668012E-3</v>
      </c>
      <c r="F1053" s="2">
        <f t="shared" si="95"/>
        <v>-3.3299939955649524E-3</v>
      </c>
      <c r="G1053" s="2">
        <f t="shared" si="93"/>
        <v>1.0043287530981512E-3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5">
        <f>TITRES_STAT!D1057</f>
        <v>1.1000000000000001</v>
      </c>
      <c r="C1054" s="2">
        <f t="shared" si="96"/>
        <v>1.0948737377539326</v>
      </c>
      <c r="D1054" s="2">
        <f t="shared" si="98"/>
        <v>1.0965438475141631</v>
      </c>
      <c r="E1054" s="2">
        <f t="shared" si="97"/>
        <v>-1.6701097602305204E-3</v>
      </c>
      <c r="F1054" s="2">
        <f t="shared" si="95"/>
        <v>-2.9980171484980662E-3</v>
      </c>
      <c r="G1054" s="2">
        <f t="shared" si="93"/>
        <v>1.3279073882675459E-3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1.1000000000000001</v>
      </c>
      <c r="C1055" s="2">
        <f t="shared" si="96"/>
        <v>1.0956623934840968</v>
      </c>
      <c r="D1055" s="2">
        <f t="shared" si="98"/>
        <v>1.0967998588094103</v>
      </c>
      <c r="E1055" s="2">
        <f t="shared" si="97"/>
        <v>-1.137465325313558E-3</v>
      </c>
      <c r="F1055" s="2">
        <f t="shared" si="95"/>
        <v>-2.6259067838611651E-3</v>
      </c>
      <c r="G1055" s="2">
        <f t="shared" si="93"/>
        <v>1.4884414585476071E-3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1.1000000000000001</v>
      </c>
      <c r="C1056" s="2">
        <f t="shared" si="96"/>
        <v>1.0963297175634665</v>
      </c>
      <c r="D1056" s="2">
        <f t="shared" si="98"/>
        <v>1.0970369063050096</v>
      </c>
      <c r="E1056" s="2">
        <f t="shared" si="97"/>
        <v>-7.0718874154307443E-4</v>
      </c>
      <c r="F1056" s="2">
        <f t="shared" si="95"/>
        <v>-2.2421631753975473E-3</v>
      </c>
      <c r="G1056" s="2">
        <f t="shared" si="93"/>
        <v>1.5349744338544729E-3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1.1000000000000001</v>
      </c>
      <c r="C1057" s="2">
        <f t="shared" si="96"/>
        <v>1.0968943763998562</v>
      </c>
      <c r="D1057" s="2">
        <f t="shared" si="98"/>
        <v>1.0972563947268608</v>
      </c>
      <c r="E1057" s="2">
        <f t="shared" si="97"/>
        <v>-3.6201832700455405E-4</v>
      </c>
      <c r="F1057" s="2">
        <f t="shared" si="95"/>
        <v>-1.8661342057189488E-3</v>
      </c>
      <c r="G1057" s="2">
        <f t="shared" si="93"/>
        <v>1.5041158787143947E-3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1.1000000000000001</v>
      </c>
      <c r="C1058" s="2">
        <f t="shared" si="96"/>
        <v>1.0973721646460322</v>
      </c>
      <c r="D1058" s="2">
        <f t="shared" si="98"/>
        <v>1.0974596247470934</v>
      </c>
      <c r="E1058" s="2">
        <f t="shared" si="97"/>
        <v>-8.7460101061198614E-5</v>
      </c>
      <c r="F1058" s="2">
        <f t="shared" si="95"/>
        <v>-1.5103993847873987E-3</v>
      </c>
      <c r="G1058" s="2">
        <f t="shared" si="93"/>
        <v>1.4229392837262001E-3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1.1000000000000001</v>
      </c>
      <c r="C1059" s="2">
        <f t="shared" si="96"/>
        <v>1.097776447008181</v>
      </c>
      <c r="D1059" s="2">
        <f t="shared" si="98"/>
        <v>1.0976478006917532</v>
      </c>
      <c r="E1059" s="2">
        <f t="shared" si="97"/>
        <v>1.2864631642783841E-4</v>
      </c>
      <c r="F1059" s="2">
        <f t="shared" si="95"/>
        <v>-1.1825902445443512E-3</v>
      </c>
      <c r="G1059" s="2">
        <f t="shared" si="93"/>
        <v>1.3112365609721896E-3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1.1000000000000001</v>
      </c>
      <c r="C1060" s="2">
        <f t="shared" si="96"/>
        <v>1.0981185320838454</v>
      </c>
      <c r="D1060" s="2">
        <f t="shared" si="98"/>
        <v>1.0978220376775492</v>
      </c>
      <c r="E1060" s="2">
        <f t="shared" si="97"/>
        <v>2.9649440629619939E-4</v>
      </c>
      <c r="F1060" s="2">
        <f t="shared" si="95"/>
        <v>-8.8677331437624107E-4</v>
      </c>
      <c r="G1060" s="2">
        <f t="shared" ref="G1060:G1123" si="99">E1060-F1060</f>
        <v>1.1832677206724406E-3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1.1000000000000001</v>
      </c>
      <c r="C1061" s="2">
        <f t="shared" si="96"/>
        <v>1.0984079886863307</v>
      </c>
      <c r="D1061" s="2">
        <f t="shared" si="98"/>
        <v>1.0979833682199529</v>
      </c>
      <c r="E1061" s="2">
        <f t="shared" si="97"/>
        <v>4.2462046637781192E-4</v>
      </c>
      <c r="F1061" s="2">
        <f t="shared" ref="F1061:F1124" si="101">(E1061*(2/(10)))+((1-(2/10))*F1060)</f>
        <v>-6.2449455822543047E-4</v>
      </c>
      <c r="G1061" s="2">
        <f t="shared" si="99"/>
        <v>1.0491150246032424E-3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1.1000000000000001</v>
      </c>
      <c r="C1062" s="2">
        <f t="shared" si="96"/>
        <v>1.0986529135038183</v>
      </c>
      <c r="D1062" s="2">
        <f t="shared" si="98"/>
        <v>1.0981327483518082</v>
      </c>
      <c r="E1062" s="2">
        <f t="shared" si="97"/>
        <v>5.2016515201014357E-4</v>
      </c>
      <c r="F1062" s="2">
        <f t="shared" si="101"/>
        <v>-3.9556261617831569E-4</v>
      </c>
      <c r="G1062" s="2">
        <f t="shared" si="99"/>
        <v>9.1572776818845932E-4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1.1000000000000001</v>
      </c>
      <c r="C1063" s="2">
        <f t="shared" si="96"/>
        <v>1.098860157580154</v>
      </c>
      <c r="D1063" s="2">
        <f t="shared" si="98"/>
        <v>1.0982710632887114</v>
      </c>
      <c r="E1063" s="2">
        <f t="shared" si="97"/>
        <v>5.890942914426045E-4</v>
      </c>
      <c r="F1063" s="2">
        <f t="shared" si="101"/>
        <v>-1.9863123465413166E-4</v>
      </c>
      <c r="G1063" s="2">
        <f t="shared" si="99"/>
        <v>7.8772552609673613E-4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5">
        <f>TITRES_STAT!D1067</f>
        <v>1.1000000000000001</v>
      </c>
      <c r="C1064" s="2">
        <f t="shared" si="96"/>
        <v>1.099035517952438</v>
      </c>
      <c r="D1064" s="2">
        <f t="shared" si="98"/>
        <v>1.0983991326747329</v>
      </c>
      <c r="E1064" s="2">
        <f t="shared" si="97"/>
        <v>6.3638527770515374E-4</v>
      </c>
      <c r="F1064" s="2">
        <f t="shared" si="101"/>
        <v>-3.1627932182274595E-5</v>
      </c>
      <c r="G1064" s="2">
        <f t="shared" si="99"/>
        <v>6.6801320988742836E-4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5">
        <f>TITRES_STAT!D1068</f>
        <v>1.1000000000000001</v>
      </c>
      <c r="C1065" s="2">
        <f t="shared" si="96"/>
        <v>1.0991838998059091</v>
      </c>
      <c r="D1065" s="2">
        <f t="shared" si="98"/>
        <v>1.0985177154395676</v>
      </c>
      <c r="E1065" s="2">
        <f t="shared" si="97"/>
        <v>6.6618436634158229E-4</v>
      </c>
      <c r="F1065" s="2">
        <f t="shared" si="101"/>
        <v>1.079345275224968E-4</v>
      </c>
      <c r="G1065" s="2">
        <f t="shared" si="99"/>
        <v>5.5824983881908551E-4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5">
        <f>TITRES_STAT!D1069</f>
        <v>1.1000000000000001</v>
      </c>
      <c r="C1066" s="2">
        <f t="shared" si="96"/>
        <v>1.099309453681923</v>
      </c>
      <c r="D1066" s="2">
        <f t="shared" si="98"/>
        <v>1.0986275142958959</v>
      </c>
      <c r="E1066" s="2">
        <f t="shared" si="97"/>
        <v>6.8193938602711945E-4</v>
      </c>
      <c r="F1066" s="2">
        <f t="shared" si="101"/>
        <v>2.2273549922342134E-4</v>
      </c>
      <c r="G1066" s="2">
        <f t="shared" si="99"/>
        <v>4.5920388680369812E-4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5">
        <f>TITRES_STAT!D1070</f>
        <v>1.1000000000000001</v>
      </c>
      <c r="C1067" s="2">
        <f t="shared" si="96"/>
        <v>1.0994156915770117</v>
      </c>
      <c r="D1067" s="2">
        <f t="shared" si="98"/>
        <v>1.0987291799036074</v>
      </c>
      <c r="E1067" s="2">
        <f t="shared" si="97"/>
        <v>6.8651167340427754E-4</v>
      </c>
      <c r="F1067" s="2">
        <f t="shared" si="101"/>
        <v>3.154907340595926E-4</v>
      </c>
      <c r="G1067" s="2">
        <f t="shared" si="99"/>
        <v>3.7102093934468494E-4</v>
      </c>
      <c r="H1067" s="2" t="str">
        <f t="shared" si="100"/>
        <v>Sell</v>
      </c>
    </row>
    <row r="1068" spans="1:8" ht="13.5" x14ac:dyDescent="0.25">
      <c r="A1068" s="3">
        <f>TITRES_STAT!B1071</f>
        <v>43865</v>
      </c>
      <c r="B1068" s="5">
        <f>TITRES_STAT!D1071</f>
        <v>1.1000000000000001</v>
      </c>
      <c r="C1068" s="2">
        <f t="shared" si="96"/>
        <v>1.0995055851805484</v>
      </c>
      <c r="D1068" s="2">
        <f t="shared" si="98"/>
        <v>1.0988233147255624</v>
      </c>
      <c r="E1068" s="2">
        <f t="shared" si="97"/>
        <v>6.8227045498603367E-4</v>
      </c>
      <c r="F1068" s="2">
        <f t="shared" si="101"/>
        <v>3.8884667824488081E-4</v>
      </c>
      <c r="G1068" s="2">
        <f t="shared" si="99"/>
        <v>2.9342377674115286E-4</v>
      </c>
      <c r="H1068" s="2" t="str">
        <f t="shared" si="100"/>
        <v>Sell</v>
      </c>
    </row>
    <row r="1069" spans="1:8" ht="13.5" x14ac:dyDescent="0.25">
      <c r="A1069" s="3">
        <f>TITRES_STAT!B1072</f>
        <v>43866</v>
      </c>
      <c r="B1069" s="5">
        <f>TITRES_STAT!D1072</f>
        <v>1.1000000000000001</v>
      </c>
      <c r="C1069" s="2">
        <f t="shared" si="96"/>
        <v>1.0995816489989256</v>
      </c>
      <c r="D1069" s="2">
        <f t="shared" si="98"/>
        <v>1.0989104765977429</v>
      </c>
      <c r="E1069" s="2">
        <f t="shared" si="97"/>
        <v>6.7117240118275134E-4</v>
      </c>
      <c r="F1069" s="2">
        <f t="shared" si="101"/>
        <v>4.4531182283245494E-4</v>
      </c>
      <c r="G1069" s="2">
        <f t="shared" si="99"/>
        <v>2.258605783502964E-4</v>
      </c>
      <c r="H1069" s="2" t="str">
        <f t="shared" si="100"/>
        <v>Sell</v>
      </c>
    </row>
    <row r="1070" spans="1:8" ht="13.5" x14ac:dyDescent="0.25">
      <c r="A1070" s="3">
        <f>TITRES_STAT!B1073</f>
        <v>43867</v>
      </c>
      <c r="B1070" s="5">
        <f>TITRES_STAT!D1073</f>
        <v>1.1000000000000001</v>
      </c>
      <c r="C1070" s="2">
        <f t="shared" si="96"/>
        <v>1.0996460106913986</v>
      </c>
      <c r="D1070" s="2">
        <f t="shared" si="98"/>
        <v>1.0989911820349472</v>
      </c>
      <c r="E1070" s="2">
        <f t="shared" si="97"/>
        <v>6.5482865645138943E-4</v>
      </c>
      <c r="F1070" s="2">
        <f t="shared" si="101"/>
        <v>4.8721518955624184E-4</v>
      </c>
      <c r="G1070" s="2">
        <f t="shared" si="99"/>
        <v>1.6761346689514759E-4</v>
      </c>
      <c r="H1070" s="2" t="str">
        <f t="shared" si="100"/>
        <v>Sell</v>
      </c>
    </row>
    <row r="1071" spans="1:8" ht="13.5" x14ac:dyDescent="0.25">
      <c r="A1071" s="3">
        <f>TITRES_STAT!B1074</f>
        <v>43868</v>
      </c>
      <c r="B1071" s="5">
        <f>TITRES_STAT!D1074</f>
        <v>1.1000000000000001</v>
      </c>
      <c r="C1071" s="2">
        <f t="shared" si="96"/>
        <v>1.0997004705850295</v>
      </c>
      <c r="D1071" s="2">
        <f t="shared" si="98"/>
        <v>1.0990659092916177</v>
      </c>
      <c r="E1071" s="2">
        <f t="shared" si="97"/>
        <v>6.3456129341177281E-4</v>
      </c>
      <c r="F1071" s="2">
        <f t="shared" si="101"/>
        <v>5.1668441032734806E-4</v>
      </c>
      <c r="G1071" s="2">
        <f t="shared" si="99"/>
        <v>1.1787688308442475E-4</v>
      </c>
      <c r="H1071" s="2" t="str">
        <f t="shared" si="100"/>
        <v>Sell</v>
      </c>
    </row>
    <row r="1072" spans="1:8" ht="13.5" x14ac:dyDescent="0.25">
      <c r="A1072" s="3">
        <f>TITRES_STAT!B1075</f>
        <v>43871</v>
      </c>
      <c r="B1072" s="5">
        <f>TITRES_STAT!D1075</f>
        <v>1.1000000000000001</v>
      </c>
      <c r="C1072" s="2">
        <f t="shared" si="96"/>
        <v>1.0997465520334866</v>
      </c>
      <c r="D1072" s="2">
        <f t="shared" si="98"/>
        <v>1.0991351011959423</v>
      </c>
      <c r="E1072" s="2">
        <f t="shared" si="97"/>
        <v>6.1145083754432505E-4</v>
      </c>
      <c r="F1072" s="2">
        <f t="shared" si="101"/>
        <v>5.3563769577074348E-4</v>
      </c>
      <c r="G1072" s="2">
        <f t="shared" si="99"/>
        <v>7.5813141773581577E-5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1.1000000000000001</v>
      </c>
      <c r="C1073" s="2">
        <f t="shared" si="96"/>
        <v>1.0997855440283348</v>
      </c>
      <c r="D1073" s="2">
        <f t="shared" si="98"/>
        <v>1.0991991677740207</v>
      </c>
      <c r="E1073" s="2">
        <f t="shared" si="97"/>
        <v>5.8637625431412488E-4</v>
      </c>
      <c r="F1073" s="2">
        <f t="shared" si="101"/>
        <v>5.457854074794198E-4</v>
      </c>
      <c r="G1073" s="2">
        <f t="shared" si="99"/>
        <v>4.0590846834705077E-5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1.1000000000000001</v>
      </c>
      <c r="C1074" s="2">
        <f t="shared" si="96"/>
        <v>1.0998185372547449</v>
      </c>
      <c r="D1074" s="2">
        <f t="shared" si="98"/>
        <v>1.0992584886796488</v>
      </c>
      <c r="E1074" s="2">
        <f t="shared" si="97"/>
        <v>5.6004857509606154E-4</v>
      </c>
      <c r="F1074" s="2">
        <f t="shared" si="101"/>
        <v>5.4863804100274813E-4</v>
      </c>
      <c r="G1074" s="2">
        <f t="shared" si="99"/>
        <v>1.1410534093313413E-5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1.1000000000000001</v>
      </c>
      <c r="C1075" s="2">
        <f t="shared" si="96"/>
        <v>1.0998464546001687</v>
      </c>
      <c r="D1075" s="2">
        <f t="shared" si="98"/>
        <v>1.0993134154441193</v>
      </c>
      <c r="E1075" s="2">
        <f t="shared" si="97"/>
        <v>5.3303915604940855E-4</v>
      </c>
      <c r="F1075" s="2">
        <f t="shared" si="101"/>
        <v>5.4551826401208025E-4</v>
      </c>
      <c r="G1075" s="2">
        <f t="shared" si="99"/>
        <v>-1.2479107962671708E-5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5">
        <f>TITRES_STAT!D1079</f>
        <v>1.1000000000000001</v>
      </c>
      <c r="C1076" s="2">
        <f t="shared" si="96"/>
        <v>1.0998700769693734</v>
      </c>
      <c r="D1076" s="2">
        <f t="shared" si="98"/>
        <v>1.0993642735593698</v>
      </c>
      <c r="E1076" s="2">
        <f t="shared" si="97"/>
        <v>5.0580341000361351E-4</v>
      </c>
      <c r="F1076" s="2">
        <f t="shared" si="101"/>
        <v>5.3757529321038695E-4</v>
      </c>
      <c r="G1076" s="2">
        <f t="shared" si="99"/>
        <v>-3.1771883206773441E-5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5">
        <f>TITRES_STAT!D1080</f>
        <v>1.1000000000000001</v>
      </c>
      <c r="C1077" s="2">
        <f t="shared" si="96"/>
        <v>1.0998900651279313</v>
      </c>
      <c r="D1077" s="2">
        <f t="shared" si="98"/>
        <v>1.099411364406824</v>
      </c>
      <c r="E1077" s="2">
        <f t="shared" si="97"/>
        <v>4.7870072110733908E-4</v>
      </c>
      <c r="F1077" s="2">
        <f t="shared" si="101"/>
        <v>5.2580037878977742E-4</v>
      </c>
      <c r="G1077" s="2">
        <f t="shared" si="99"/>
        <v>-4.709965768243834E-5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5">
        <f>TITRES_STAT!D1081</f>
        <v>1.1000000000000001</v>
      </c>
      <c r="C1078" s="2">
        <f t="shared" si="96"/>
        <v>1.0999069781851727</v>
      </c>
      <c r="D1078" s="2">
        <f t="shared" si="98"/>
        <v>1.0994549670433555</v>
      </c>
      <c r="E1078" s="2">
        <f t="shared" si="97"/>
        <v>4.5201114181714352E-4</v>
      </c>
      <c r="F1078" s="2">
        <f t="shared" si="101"/>
        <v>5.1104253139525068E-4</v>
      </c>
      <c r="G1078" s="2">
        <f t="shared" si="99"/>
        <v>-5.9031389578107158E-5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5">
        <f>TITRES_STAT!D1082</f>
        <v>1.1000000000000001</v>
      </c>
      <c r="C1079" s="2">
        <f t="shared" si="96"/>
        <v>1.0999212892336077</v>
      </c>
      <c r="D1079" s="2">
        <f t="shared" si="98"/>
        <v>1.099495339854959</v>
      </c>
      <c r="E1079" s="2">
        <f t="shared" si="97"/>
        <v>4.2594937864870452E-4</v>
      </c>
      <c r="F1079" s="2">
        <f t="shared" si="101"/>
        <v>4.9402390084594147E-4</v>
      </c>
      <c r="G1079" s="2">
        <f t="shared" si="99"/>
        <v>-6.8074522197236948E-5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5">
        <f>TITRES_STAT!D1083</f>
        <v>1.1000000000000001</v>
      </c>
      <c r="C1080" s="2">
        <f t="shared" si="96"/>
        <v>1.0999333985822835</v>
      </c>
      <c r="D1080" s="2">
        <f t="shared" si="98"/>
        <v>1.099532722087925</v>
      </c>
      <c r="E1080" s="2">
        <f t="shared" si="97"/>
        <v>4.0067649435848729E-4</v>
      </c>
      <c r="F1080" s="2">
        <f t="shared" si="101"/>
        <v>4.7535441954845066E-4</v>
      </c>
      <c r="G1080" s="2">
        <f t="shared" si="99"/>
        <v>-7.4677925189963368E-5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5">
        <f>TITRES_STAT!D1084</f>
        <v>1.1000000000000001</v>
      </c>
      <c r="C1081" s="2">
        <f t="shared" si="96"/>
        <v>1.0999436449542399</v>
      </c>
      <c r="D1081" s="2">
        <f t="shared" si="98"/>
        <v>1.0995673352665971</v>
      </c>
      <c r="E1081" s="2">
        <f t="shared" si="97"/>
        <v>3.7630968764279515E-4</v>
      </c>
      <c r="F1081" s="2">
        <f t="shared" si="101"/>
        <v>4.5554547316731958E-4</v>
      </c>
      <c r="G1081" s="2">
        <f t="shared" si="99"/>
        <v>-7.9235785524524424E-5</v>
      </c>
      <c r="H1081" s="2" t="str">
        <f t="shared" si="100"/>
        <v>Hold</v>
      </c>
    </row>
    <row r="1082" spans="1:8" ht="13.5" x14ac:dyDescent="0.25">
      <c r="A1082" s="3">
        <f>TITRES_STAT!B1085</f>
        <v>43885</v>
      </c>
      <c r="B1082" s="5">
        <f>TITRES_STAT!D1085</f>
        <v>1.1000000000000001</v>
      </c>
      <c r="C1082" s="2">
        <f t="shared" si="96"/>
        <v>1.09995231496128</v>
      </c>
      <c r="D1082" s="2">
        <f t="shared" si="98"/>
        <v>1.0995993845061085</v>
      </c>
      <c r="E1082" s="2">
        <f t="shared" si="97"/>
        <v>3.5293045517148514E-4</v>
      </c>
      <c r="F1082" s="2">
        <f t="shared" si="101"/>
        <v>4.3502246956815272E-4</v>
      </c>
      <c r="G1082" s="2">
        <f t="shared" si="99"/>
        <v>-8.2092014396667587E-5</v>
      </c>
      <c r="H1082" s="2" t="str">
        <f t="shared" si="100"/>
        <v>Hold</v>
      </c>
    </row>
    <row r="1083" spans="1:8" ht="13.5" x14ac:dyDescent="0.25">
      <c r="A1083" s="3">
        <f>TITRES_STAT!B1086</f>
        <v>43886</v>
      </c>
      <c r="B1083" s="5">
        <f>TITRES_STAT!D1086</f>
        <v>1.06</v>
      </c>
      <c r="C1083" s="2">
        <f t="shared" si="96"/>
        <v>1.099959651121083</v>
      </c>
      <c r="D1083" s="2">
        <f t="shared" si="98"/>
        <v>1.0966660967649151</v>
      </c>
      <c r="E1083" s="2">
        <f t="shared" si="97"/>
        <v>3.2935543561678493E-3</v>
      </c>
      <c r="F1083" s="2">
        <f t="shared" si="101"/>
        <v>1.0067288468880921E-3</v>
      </c>
      <c r="G1083" s="2">
        <f t="shared" si="99"/>
        <v>2.2868255092797574E-3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1.02</v>
      </c>
      <c r="C1084" s="2">
        <f t="shared" si="96"/>
        <v>1.0999658586409164</v>
      </c>
      <c r="D1084" s="2">
        <f t="shared" si="98"/>
        <v>1.0909871266341806</v>
      </c>
      <c r="E1084" s="2">
        <f t="shared" si="97"/>
        <v>8.9787320067358234E-3</v>
      </c>
      <c r="F1084" s="2">
        <f t="shared" si="101"/>
        <v>2.6011294788576382E-3</v>
      </c>
      <c r="G1084" s="2">
        <f t="shared" si="99"/>
        <v>6.3776025278781852E-3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0.98</v>
      </c>
      <c r="C1085" s="2">
        <f t="shared" si="96"/>
        <v>1.0999711111576986</v>
      </c>
      <c r="D1085" s="2">
        <f t="shared" si="98"/>
        <v>1.0827658579946116</v>
      </c>
      <c r="E1085" s="2">
        <f t="shared" si="97"/>
        <v>1.7205253163087075E-2</v>
      </c>
      <c r="F1085" s="2">
        <f t="shared" si="101"/>
        <v>5.5219542157035253E-3</v>
      </c>
      <c r="G1085" s="2">
        <f t="shared" si="99"/>
        <v>1.168329894738355E-2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0.94</v>
      </c>
      <c r="C1086" s="2">
        <f t="shared" si="96"/>
        <v>1.0999755555949757</v>
      </c>
      <c r="D1086" s="2">
        <f t="shared" si="98"/>
        <v>1.0721906092542701</v>
      </c>
      <c r="E1086" s="2">
        <f t="shared" si="97"/>
        <v>2.7784946340705607E-2</v>
      </c>
      <c r="F1086" s="2">
        <f t="shared" si="101"/>
        <v>9.9745526407039424E-3</v>
      </c>
      <c r="G1086" s="2">
        <f t="shared" si="99"/>
        <v>1.7810393700001665E-2</v>
      </c>
      <c r="H1086" s="2" t="str">
        <f t="shared" si="100"/>
        <v>Sell</v>
      </c>
    </row>
    <row r="1087" spans="1:8" ht="13.5" x14ac:dyDescent="0.25">
      <c r="A1087" s="3">
        <f>TITRES_STAT!B1090</f>
        <v>43892</v>
      </c>
      <c r="B1087" s="5">
        <f>TITRES_STAT!D1090</f>
        <v>0.92</v>
      </c>
      <c r="C1087" s="2">
        <f t="shared" si="96"/>
        <v>1.0999793162726719</v>
      </c>
      <c r="D1087" s="2">
        <f t="shared" si="98"/>
        <v>1.0609172307909909</v>
      </c>
      <c r="E1087" s="2">
        <f t="shared" si="97"/>
        <v>3.9062085481680997E-2</v>
      </c>
      <c r="F1087" s="2">
        <f t="shared" si="101"/>
        <v>1.5792059208899353E-2</v>
      </c>
      <c r="G1087" s="2">
        <f t="shared" si="99"/>
        <v>2.3270026272781644E-2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5">
        <f>TITRES_STAT!D1091</f>
        <v>0.88</v>
      </c>
      <c r="C1088" s="2">
        <f t="shared" si="96"/>
        <v>1.0999824983845685</v>
      </c>
      <c r="D1088" s="2">
        <f t="shared" si="98"/>
        <v>1.0475159544361026</v>
      </c>
      <c r="E1088" s="2">
        <f t="shared" si="97"/>
        <v>5.2466543948465949E-2</v>
      </c>
      <c r="F1088" s="2">
        <f t="shared" si="101"/>
        <v>2.3126956156812675E-2</v>
      </c>
      <c r="G1088" s="2">
        <f t="shared" si="99"/>
        <v>2.9339587791653274E-2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5">
        <f>TITRES_STAT!D1092</f>
        <v>0.85</v>
      </c>
      <c r="C1089" s="2">
        <f t="shared" si="96"/>
        <v>1.0999851909407887</v>
      </c>
      <c r="D1089" s="2">
        <f t="shared" si="98"/>
        <v>1.0328851429963912</v>
      </c>
      <c r="E1089" s="2">
        <f t="shared" si="97"/>
        <v>6.7100047944397501E-2</v>
      </c>
      <c r="F1089" s="2">
        <f t="shared" si="101"/>
        <v>3.1921574514329643E-2</v>
      </c>
      <c r="G1089" s="2">
        <f t="shared" si="99"/>
        <v>3.5178473430067858E-2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5">
        <f>TITRES_STAT!D1093</f>
        <v>0.83</v>
      </c>
      <c r="C1090" s="2">
        <f t="shared" si="96"/>
        <v>1.0999874692575904</v>
      </c>
      <c r="D1090" s="2">
        <f t="shared" si="98"/>
        <v>1.0178566138855474</v>
      </c>
      <c r="E1090" s="2">
        <f t="shared" si="97"/>
        <v>8.213085537204301E-2</v>
      </c>
      <c r="F1090" s="2">
        <f t="shared" si="101"/>
        <v>4.196343068587232E-2</v>
      </c>
      <c r="G1090" s="2">
        <f t="shared" si="99"/>
        <v>4.016742468617069E-2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5">
        <f>TITRES_STAT!D1094</f>
        <v>0.83</v>
      </c>
      <c r="C1091" s="2">
        <f t="shared" si="96"/>
        <v>1.099989397064115</v>
      </c>
      <c r="D1091" s="2">
        <f t="shared" si="98"/>
        <v>1.0039413091532847</v>
      </c>
      <c r="E1091" s="2">
        <f t="shared" si="97"/>
        <v>9.6048087910830304E-2</v>
      </c>
      <c r="F1091" s="2">
        <f t="shared" si="101"/>
        <v>5.2780362130863921E-2</v>
      </c>
      <c r="G1091" s="2">
        <f t="shared" si="99"/>
        <v>4.3267725779966383E-2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5">
        <f>TITRES_STAT!D1095</f>
        <v>0.83</v>
      </c>
      <c r="C1092" s="2">
        <f t="shared" si="96"/>
        <v>1.0999910282850205</v>
      </c>
      <c r="D1092" s="2">
        <f t="shared" si="98"/>
        <v>0.99105676773452289</v>
      </c>
      <c r="E1092" s="2">
        <f t="shared" si="97"/>
        <v>0.1089342605504976</v>
      </c>
      <c r="F1092" s="2">
        <f t="shared" si="101"/>
        <v>6.4011141814790659E-2</v>
      </c>
      <c r="G1092" s="2">
        <f t="shared" si="99"/>
        <v>4.4923118735706938E-2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5">
        <f>TITRES_STAT!D1096</f>
        <v>0.83</v>
      </c>
      <c r="C1093" s="2">
        <f t="shared" si="96"/>
        <v>1.0938385623950173</v>
      </c>
      <c r="D1093" s="2">
        <f t="shared" si="98"/>
        <v>0.97912663679122491</v>
      </c>
      <c r="E1093" s="2">
        <f t="shared" si="97"/>
        <v>0.1147119256037924</v>
      </c>
      <c r="F1093" s="2">
        <f t="shared" si="101"/>
        <v>7.4151298572591007E-2</v>
      </c>
      <c r="G1093" s="2">
        <f t="shared" si="99"/>
        <v>4.0560627031201391E-2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0.83</v>
      </c>
      <c r="C1094" s="2">
        <f t="shared" si="96"/>
        <v>1.0824787835650147</v>
      </c>
      <c r="D1094" s="2">
        <f t="shared" si="98"/>
        <v>0.96808021925113419</v>
      </c>
      <c r="E1094" s="2">
        <f t="shared" si="97"/>
        <v>0.11439856431388051</v>
      </c>
      <c r="F1094" s="2">
        <f t="shared" si="101"/>
        <v>8.2200751720848911E-2</v>
      </c>
      <c r="G1094" s="2">
        <f t="shared" si="99"/>
        <v>3.2197812593031602E-2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0.83</v>
      </c>
      <c r="C1095" s="2">
        <f t="shared" si="96"/>
        <v>1.0667128168627047</v>
      </c>
      <c r="D1095" s="2">
        <f t="shared" si="98"/>
        <v>0.9578520548621613</v>
      </c>
      <c r="E1095" s="2">
        <f t="shared" si="97"/>
        <v>0.1088607620005434</v>
      </c>
      <c r="F1095" s="2">
        <f t="shared" si="101"/>
        <v>8.7532753776787819E-2</v>
      </c>
      <c r="G1095" s="2">
        <f t="shared" si="99"/>
        <v>2.1328008223755579E-2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0.83</v>
      </c>
      <c r="C1096" s="2">
        <f t="shared" si="96"/>
        <v>1.0472185373453655</v>
      </c>
      <c r="D1096" s="2">
        <f t="shared" si="98"/>
        <v>0.94838153227977895</v>
      </c>
      <c r="E1096" s="2">
        <f t="shared" si="97"/>
        <v>9.883700506558657E-2</v>
      </c>
      <c r="F1096" s="2">
        <f t="shared" si="101"/>
        <v>8.9793604034547572E-2</v>
      </c>
      <c r="G1096" s="2">
        <f t="shared" si="99"/>
        <v>9.0434010310389973E-3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0.83</v>
      </c>
      <c r="C1097" s="2">
        <f t="shared" si="96"/>
        <v>1.0276464546768478</v>
      </c>
      <c r="D1097" s="2">
        <f t="shared" si="98"/>
        <v>0.93961252988868416</v>
      </c>
      <c r="E1097" s="2">
        <f t="shared" si="97"/>
        <v>8.8033924788163631E-2</v>
      </c>
      <c r="F1097" s="2">
        <f t="shared" si="101"/>
        <v>8.9441668185270787E-2</v>
      </c>
      <c r="G1097" s="2">
        <f t="shared" si="99"/>
        <v>-1.4077433971071557E-3</v>
      </c>
      <c r="H1097" s="2" t="str">
        <f t="shared" si="100"/>
        <v>Hold</v>
      </c>
    </row>
    <row r="1098" spans="1:8" ht="13.5" x14ac:dyDescent="0.25">
      <c r="A1098" s="3">
        <f>TITRES_STAT!B1101</f>
        <v>43907</v>
      </c>
      <c r="B1098" s="5">
        <f>TITRES_STAT!D1101</f>
        <v>0.8</v>
      </c>
      <c r="C1098" s="2">
        <f t="shared" si="96"/>
        <v>1.0049316154957944</v>
      </c>
      <c r="D1098" s="2">
        <f t="shared" si="98"/>
        <v>0.9292708610080409</v>
      </c>
      <c r="E1098" s="2">
        <f t="shared" si="97"/>
        <v>7.5660754487753445E-2</v>
      </c>
      <c r="F1098" s="2">
        <f t="shared" si="101"/>
        <v>8.6685485445767319E-2</v>
      </c>
      <c r="G1098" s="2">
        <f t="shared" si="99"/>
        <v>-1.1024730958013873E-2</v>
      </c>
      <c r="H1098" s="2" t="str">
        <f t="shared" si="100"/>
        <v>Hold</v>
      </c>
    </row>
    <row r="1099" spans="1:8" ht="13.5" x14ac:dyDescent="0.25">
      <c r="A1099" s="3">
        <f>TITRES_STAT!B1102</f>
        <v>43908</v>
      </c>
      <c r="B1099" s="5">
        <f>TITRES_STAT!D1102</f>
        <v>0.78</v>
      </c>
      <c r="C1099" s="2">
        <f t="shared" si="96"/>
        <v>0.98109598234259521</v>
      </c>
      <c r="D1099" s="2">
        <f t="shared" si="98"/>
        <v>0.91821376019263046</v>
      </c>
      <c r="E1099" s="2">
        <f t="shared" si="97"/>
        <v>6.288222214996475E-2</v>
      </c>
      <c r="F1099" s="2">
        <f t="shared" si="101"/>
        <v>8.192483278660681E-2</v>
      </c>
      <c r="G1099" s="2">
        <f t="shared" si="99"/>
        <v>-1.904261063664206E-2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5">
        <f>TITRES_STAT!D1103</f>
        <v>0.78</v>
      </c>
      <c r="C1100" s="2">
        <f t="shared" si="96"/>
        <v>0.95785044659758056</v>
      </c>
      <c r="D1100" s="2">
        <f t="shared" si="98"/>
        <v>0.90797570388206528</v>
      </c>
      <c r="E1100" s="2">
        <f t="shared" si="97"/>
        <v>4.9874742715515286E-2</v>
      </c>
      <c r="F1100" s="2">
        <f t="shared" si="101"/>
        <v>7.5514814772388514E-2</v>
      </c>
      <c r="G1100" s="2">
        <f t="shared" si="99"/>
        <v>-2.5640072056873228E-2</v>
      </c>
      <c r="H1100" s="2" t="str">
        <f t="shared" si="100"/>
        <v>Hold</v>
      </c>
    </row>
    <row r="1101" spans="1:8" ht="13.5" x14ac:dyDescent="0.25">
      <c r="A1101" s="3">
        <f>TITRES_STAT!B1104</f>
        <v>43913</v>
      </c>
      <c r="B1101" s="5">
        <f>TITRES_STAT!D1104</f>
        <v>0.78</v>
      </c>
      <c r="C1101" s="2">
        <f t="shared" si="96"/>
        <v>0.93818114712102962</v>
      </c>
      <c r="D1101" s="2">
        <f t="shared" si="98"/>
        <v>0.89849602211302348</v>
      </c>
      <c r="E1101" s="2">
        <f t="shared" si="97"/>
        <v>3.9685125008006139E-2</v>
      </c>
      <c r="F1101" s="2">
        <f t="shared" si="101"/>
        <v>6.8348876819512044E-2</v>
      </c>
      <c r="G1101" s="2">
        <f t="shared" si="99"/>
        <v>-2.8663751811505905E-2</v>
      </c>
      <c r="H1101" s="2" t="str">
        <f t="shared" si="100"/>
        <v>Hold</v>
      </c>
    </row>
    <row r="1102" spans="1:8" ht="13.5" x14ac:dyDescent="0.25">
      <c r="A1102" s="3">
        <f>TITRES_STAT!B1105</f>
        <v>43914</v>
      </c>
      <c r="B1102" s="5">
        <f>TITRES_STAT!D1105</f>
        <v>0.78</v>
      </c>
      <c r="C1102" s="2">
        <f t="shared" si="96"/>
        <v>0.92153789371779427</v>
      </c>
      <c r="D1102" s="2">
        <f t="shared" si="98"/>
        <v>0.88971853899354025</v>
      </c>
      <c r="E1102" s="2">
        <f t="shared" si="97"/>
        <v>3.1819354724254012E-2</v>
      </c>
      <c r="F1102" s="2">
        <f t="shared" si="101"/>
        <v>6.1042972400460443E-2</v>
      </c>
      <c r="G1102" s="2">
        <f t="shared" si="99"/>
        <v>-2.9223617676206431E-2</v>
      </c>
      <c r="H1102" s="2" t="str">
        <f t="shared" si="100"/>
        <v>Hold</v>
      </c>
    </row>
    <row r="1103" spans="1:8" ht="13.5" x14ac:dyDescent="0.25">
      <c r="A1103" s="3">
        <f>TITRES_STAT!B1106</f>
        <v>43915</v>
      </c>
      <c r="B1103" s="5">
        <f>TITRES_STAT!D1106</f>
        <v>0.78</v>
      </c>
      <c r="C1103" s="2">
        <f t="shared" ref="C1103:C1166" si="102">$C$4*B1093+C1102*(1-$C$4)</f>
        <v>0.90745514083813361</v>
      </c>
      <c r="D1103" s="2">
        <f t="shared" si="98"/>
        <v>0.88159123980883358</v>
      </c>
      <c r="E1103" s="2">
        <f t="shared" si="97"/>
        <v>2.5863901029300029E-2</v>
      </c>
      <c r="F1103" s="2">
        <f t="shared" si="101"/>
        <v>5.4007158126228361E-2</v>
      </c>
      <c r="G1103" s="2">
        <f t="shared" si="99"/>
        <v>-2.8143257096928331E-2</v>
      </c>
      <c r="H1103" s="2" t="str">
        <f t="shared" si="100"/>
        <v>Hold</v>
      </c>
    </row>
    <row r="1104" spans="1:8" ht="13.5" x14ac:dyDescent="0.25">
      <c r="A1104" s="3">
        <f>TITRES_STAT!B1107</f>
        <v>43916</v>
      </c>
      <c r="B1104" s="5">
        <f>TITRES_STAT!D1107</f>
        <v>0.78</v>
      </c>
      <c r="C1104" s="2">
        <f t="shared" si="102"/>
        <v>0.89553896532457455</v>
      </c>
      <c r="D1104" s="2">
        <f t="shared" si="98"/>
        <v>0.87406596278595705</v>
      </c>
      <c r="E1104" s="2">
        <f t="shared" si="97"/>
        <v>2.1473002538617503E-2</v>
      </c>
      <c r="F1104" s="2">
        <f t="shared" si="101"/>
        <v>4.750032700870619E-2</v>
      </c>
      <c r="G1104" s="2">
        <f t="shared" si="99"/>
        <v>-2.6027324470088688E-2</v>
      </c>
      <c r="H1104" s="2" t="str">
        <f t="shared" si="100"/>
        <v>Hold</v>
      </c>
    </row>
    <row r="1105" spans="1:8" ht="13.5" x14ac:dyDescent="0.25">
      <c r="A1105" s="3">
        <f>TITRES_STAT!B1108</f>
        <v>43917</v>
      </c>
      <c r="B1105" s="5">
        <f>TITRES_STAT!D1108</f>
        <v>0.78</v>
      </c>
      <c r="C1105" s="2">
        <f t="shared" si="102"/>
        <v>0.88545604758233232</v>
      </c>
      <c r="D1105" s="2">
        <f t="shared" si="98"/>
        <v>0.867098113690701</v>
      </c>
      <c r="E1105" s="2">
        <f t="shared" si="97"/>
        <v>1.8357933891631317E-2</v>
      </c>
      <c r="F1105" s="2">
        <f t="shared" si="101"/>
        <v>4.167184838529122E-2</v>
      </c>
      <c r="G1105" s="2">
        <f t="shared" si="99"/>
        <v>-2.3313914493659903E-2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5">
        <f>TITRES_STAT!D1109</f>
        <v>0.78</v>
      </c>
      <c r="C1106" s="2">
        <f t="shared" si="102"/>
        <v>0.8769243479542812</v>
      </c>
      <c r="D1106" s="2">
        <f t="shared" si="98"/>
        <v>0.8606464015654639</v>
      </c>
      <c r="E1106" s="2">
        <f t="shared" si="97"/>
        <v>1.6277946388817299E-2</v>
      </c>
      <c r="F1106" s="2">
        <f t="shared" si="101"/>
        <v>3.6593067985996437E-2</v>
      </c>
      <c r="G1106" s="2">
        <f t="shared" si="99"/>
        <v>-2.0315121597179138E-2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0.78</v>
      </c>
      <c r="C1107" s="2">
        <f t="shared" si="102"/>
        <v>0.86970521749977636</v>
      </c>
      <c r="D1107" s="2">
        <f t="shared" si="98"/>
        <v>0.85467259404209628</v>
      </c>
      <c r="E1107" s="2">
        <f t="shared" si="97"/>
        <v>1.5032623457680083E-2</v>
      </c>
      <c r="F1107" s="2">
        <f t="shared" si="101"/>
        <v>3.2280979080333172E-2</v>
      </c>
      <c r="G1107" s="2">
        <f t="shared" si="99"/>
        <v>-1.7248355622653089E-2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0.78</v>
      </c>
      <c r="C1108" s="2">
        <f t="shared" si="102"/>
        <v>0.8589813378844261</v>
      </c>
      <c r="D1108" s="2">
        <f t="shared" si="98"/>
        <v>0.84914129077971878</v>
      </c>
      <c r="E1108" s="2">
        <f t="shared" si="97"/>
        <v>9.8400471047073168E-3</v>
      </c>
      <c r="F1108" s="2">
        <f t="shared" si="101"/>
        <v>2.7792792685208002E-2</v>
      </c>
      <c r="G1108" s="2">
        <f t="shared" si="99"/>
        <v>-1.7952745580500685E-2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0.78</v>
      </c>
      <c r="C1109" s="2">
        <f t="shared" si="102"/>
        <v>0.84683036282528357</v>
      </c>
      <c r="D1109" s="2">
        <f t="shared" si="98"/>
        <v>0.84401971368492479</v>
      </c>
      <c r="E1109" s="2">
        <f t="shared" si="97"/>
        <v>2.8106491403587786E-3</v>
      </c>
      <c r="F1109" s="2">
        <f t="shared" si="101"/>
        <v>2.2796363976238156E-2</v>
      </c>
      <c r="G1109" s="2">
        <f t="shared" si="99"/>
        <v>-1.9985714835879378E-2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0.78</v>
      </c>
      <c r="C1110" s="2">
        <f t="shared" si="102"/>
        <v>0.83654876854447069</v>
      </c>
      <c r="D1110" s="2">
        <f t="shared" si="98"/>
        <v>0.83927751267122674</v>
      </c>
      <c r="E1110" s="2">
        <f t="shared" si="97"/>
        <v>-2.7287441267560553E-3</v>
      </c>
      <c r="F1110" s="2">
        <f t="shared" si="101"/>
        <v>1.7691342355639315E-2</v>
      </c>
      <c r="G1110" s="2">
        <f t="shared" si="99"/>
        <v>-2.0420086482395371E-2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0.78</v>
      </c>
      <c r="C1111" s="2">
        <f t="shared" si="102"/>
        <v>0.82784895799916747</v>
      </c>
      <c r="D1111" s="2">
        <f t="shared" si="98"/>
        <v>0.83488658580669151</v>
      </c>
      <c r="E1111" s="2">
        <f t="shared" si="97"/>
        <v>-7.0376278075240384E-3</v>
      </c>
      <c r="F1111" s="2">
        <f t="shared" si="101"/>
        <v>1.2745548323006645E-2</v>
      </c>
      <c r="G1111" s="2">
        <f t="shared" si="99"/>
        <v>-1.9783176130530683E-2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0.78</v>
      </c>
      <c r="C1112" s="2">
        <f t="shared" si="102"/>
        <v>0.8204875798454494</v>
      </c>
      <c r="D1112" s="2">
        <f t="shared" si="98"/>
        <v>0.83082091278397363</v>
      </c>
      <c r="E1112" s="2">
        <f t="shared" si="97"/>
        <v>-1.0333332938524231E-2</v>
      </c>
      <c r="F1112" s="2">
        <f t="shared" si="101"/>
        <v>8.1297720707004702E-3</v>
      </c>
      <c r="G1112" s="2">
        <f t="shared" si="99"/>
        <v>-1.8463105009224701E-2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0.78</v>
      </c>
      <c r="C1113" s="2">
        <f t="shared" si="102"/>
        <v>0.81425872140768796</v>
      </c>
      <c r="D1113" s="2">
        <f t="shared" si="98"/>
        <v>0.82705640072590159</v>
      </c>
      <c r="E1113" s="2">
        <f t="shared" si="97"/>
        <v>-1.2797679318213628E-2</v>
      </c>
      <c r="F1113" s="2">
        <f t="shared" si="101"/>
        <v>3.9442817929176508E-3</v>
      </c>
      <c r="G1113" s="2">
        <f t="shared" si="99"/>
        <v>-1.6741961111131277E-2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0.78</v>
      </c>
      <c r="C1114" s="2">
        <f t="shared" si="102"/>
        <v>0.80898814888342829</v>
      </c>
      <c r="D1114" s="2">
        <f t="shared" si="98"/>
        <v>0.8235707414128719</v>
      </c>
      <c r="E1114" s="2">
        <f t="shared" si="97"/>
        <v>-1.4582592529443605E-2</v>
      </c>
      <c r="F1114" s="2">
        <f t="shared" si="101"/>
        <v>2.3890692844539922E-4</v>
      </c>
      <c r="G1114" s="2">
        <f t="shared" si="99"/>
        <v>-1.4821499457889005E-2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0.78</v>
      </c>
      <c r="C1115" s="2">
        <f t="shared" si="102"/>
        <v>0.80452843367059312</v>
      </c>
      <c r="D1115" s="2">
        <f t="shared" si="98"/>
        <v>0.82034327908599258</v>
      </c>
      <c r="E1115" s="2">
        <f t="shared" si="97"/>
        <v>-1.5814845415399459E-2</v>
      </c>
      <c r="F1115" s="2">
        <f t="shared" si="101"/>
        <v>-2.9718435403235724E-3</v>
      </c>
      <c r="G1115" s="2">
        <f t="shared" si="99"/>
        <v>-1.2843001875075886E-2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0.78</v>
      </c>
      <c r="C1116" s="2">
        <f t="shared" si="102"/>
        <v>0.80075482849050184</v>
      </c>
      <c r="D1116" s="2">
        <f t="shared" si="98"/>
        <v>0.81735488804258571</v>
      </c>
      <c r="E1116" s="2">
        <f t="shared" ref="E1116:E1179" si="103">C1116-D1116</f>
        <v>-1.6600059552083879E-2</v>
      </c>
      <c r="F1116" s="2">
        <f t="shared" si="101"/>
        <v>-5.6974867426756344E-3</v>
      </c>
      <c r="G1116" s="2">
        <f t="shared" si="99"/>
        <v>-1.0902572809408245E-2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0.78</v>
      </c>
      <c r="C1117" s="2">
        <f t="shared" si="102"/>
        <v>0.79756177795350158</v>
      </c>
      <c r="D1117" s="2">
        <f t="shared" ref="D1117:D1180" si="104">$D$4*B1117+(1-$D$4)*D1116</f>
        <v>0.81458785929869049</v>
      </c>
      <c r="E1117" s="2">
        <f t="shared" si="103"/>
        <v>-1.7026081345188904E-2</v>
      </c>
      <c r="F1117" s="2">
        <f t="shared" si="101"/>
        <v>-7.9632056631782876E-3</v>
      </c>
      <c r="G1117" s="2">
        <f t="shared" si="99"/>
        <v>-9.0628756820106161E-3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5">
        <f>TITRES_STAT!D1121</f>
        <v>0.78</v>
      </c>
      <c r="C1118" s="2">
        <f t="shared" si="102"/>
        <v>0.79485996596065522</v>
      </c>
      <c r="D1118" s="2">
        <f t="shared" si="104"/>
        <v>0.81202579564693567</v>
      </c>
      <c r="E1118" s="2">
        <f t="shared" si="103"/>
        <v>-1.7165829686280443E-2</v>
      </c>
      <c r="F1118" s="2">
        <f t="shared" si="101"/>
        <v>-9.80373046779872E-3</v>
      </c>
      <c r="G1118" s="2">
        <f t="shared" si="99"/>
        <v>-7.3620992184817227E-3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5">
        <f>TITRES_STAT!D1122</f>
        <v>0.78</v>
      </c>
      <c r="C1119" s="2">
        <f t="shared" si="102"/>
        <v>0.7925738173513236</v>
      </c>
      <c r="D1119" s="2">
        <f t="shared" si="104"/>
        <v>0.80965351448790346</v>
      </c>
      <c r="E1119" s="2">
        <f t="shared" si="103"/>
        <v>-1.7079697136579863E-2</v>
      </c>
      <c r="F1119" s="2">
        <f t="shared" si="101"/>
        <v>-1.1258923801554948E-2</v>
      </c>
      <c r="G1119" s="2">
        <f t="shared" si="99"/>
        <v>-5.8207733350249154E-3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5">
        <f>TITRES_STAT!D1123</f>
        <v>0.78</v>
      </c>
      <c r="C1120" s="2">
        <f t="shared" si="102"/>
        <v>0.79063938391265842</v>
      </c>
      <c r="D1120" s="2">
        <f t="shared" si="104"/>
        <v>0.80745695785916993</v>
      </c>
      <c r="E1120" s="2">
        <f t="shared" si="103"/>
        <v>-1.681757394651151E-2</v>
      </c>
      <c r="F1120" s="2">
        <f t="shared" si="101"/>
        <v>-1.2370653830546261E-2</v>
      </c>
      <c r="G1120" s="2">
        <f t="shared" si="99"/>
        <v>-4.4469201159652496E-3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5">
        <f>TITRES_STAT!D1124</f>
        <v>0.78</v>
      </c>
      <c r="C1121" s="2">
        <f t="shared" si="102"/>
        <v>0.78900255561840327</v>
      </c>
      <c r="D1121" s="2">
        <f t="shared" si="104"/>
        <v>0.80542310912886106</v>
      </c>
      <c r="E1121" s="2">
        <f t="shared" si="103"/>
        <v>-1.6420553510457792E-2</v>
      </c>
      <c r="F1121" s="2">
        <f t="shared" si="101"/>
        <v>-1.3180633766528567E-2</v>
      </c>
      <c r="G1121" s="2">
        <f t="shared" si="99"/>
        <v>-3.2399197439292246E-3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5">
        <f>TITRES_STAT!D1125</f>
        <v>0.78</v>
      </c>
      <c r="C1122" s="2">
        <f t="shared" si="102"/>
        <v>0.78761754706172582</v>
      </c>
      <c r="D1122" s="2">
        <f t="shared" si="104"/>
        <v>0.80353991586005657</v>
      </c>
      <c r="E1122" s="2">
        <f t="shared" si="103"/>
        <v>-1.5922368798330755E-2</v>
      </c>
      <c r="F1122" s="2">
        <f t="shared" si="101"/>
        <v>-1.3728980772889006E-2</v>
      </c>
      <c r="G1122" s="2">
        <f t="shared" si="99"/>
        <v>-2.1933880254417486E-3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5">
        <f>TITRES_STAT!D1126</f>
        <v>0.78</v>
      </c>
      <c r="C1123" s="2">
        <f t="shared" si="102"/>
        <v>0.78644561674453717</v>
      </c>
      <c r="D1123" s="2">
        <f t="shared" si="104"/>
        <v>0.80179621838894133</v>
      </c>
      <c r="E1123" s="2">
        <f t="shared" si="103"/>
        <v>-1.535060164440416E-2</v>
      </c>
      <c r="F1123" s="2">
        <f t="shared" si="101"/>
        <v>-1.4053304947192039E-2</v>
      </c>
      <c r="G1123" s="2">
        <f t="shared" si="99"/>
        <v>-1.2972966972121212E-3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5">
        <f>TITRES_STAT!D1127</f>
        <v>0.78</v>
      </c>
      <c r="C1124" s="2">
        <f t="shared" si="102"/>
        <v>0.78545398339922379</v>
      </c>
      <c r="D1124" s="2">
        <f t="shared" si="104"/>
        <v>0.80018168369346421</v>
      </c>
      <c r="E1124" s="2">
        <f t="shared" si="103"/>
        <v>-1.472770029424042E-2</v>
      </c>
      <c r="F1124" s="2">
        <f t="shared" si="101"/>
        <v>-1.4188184016601716E-2</v>
      </c>
      <c r="G1124" s="2">
        <f t="shared" ref="G1124:G1187" si="105">E1124-F1124</f>
        <v>-5.3951627763870399E-4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5">
        <f>TITRES_STAT!D1128</f>
        <v>0.78</v>
      </c>
      <c r="C1125" s="2">
        <f t="shared" si="102"/>
        <v>0.78461490903011244</v>
      </c>
      <c r="D1125" s="2">
        <f t="shared" si="104"/>
        <v>0.79868674416061503</v>
      </c>
      <c r="E1125" s="2">
        <f t="shared" si="103"/>
        <v>-1.4071835130502586E-2</v>
      </c>
      <c r="F1125" s="2">
        <f t="shared" ref="F1125:F1188" si="107">(E1125*(2/(10)))+((1-(2/10))*F1124)</f>
        <v>-1.4164914239381892E-2</v>
      </c>
      <c r="G1125" s="2">
        <f t="shared" si="105"/>
        <v>9.3079108879305997E-5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0.78</v>
      </c>
      <c r="C1126" s="2">
        <f t="shared" si="102"/>
        <v>0.78390492302547976</v>
      </c>
      <c r="D1126" s="2">
        <f t="shared" si="104"/>
        <v>0.7973025408894584</v>
      </c>
      <c r="E1126" s="2">
        <f t="shared" si="103"/>
        <v>-1.3397617863978639E-2</v>
      </c>
      <c r="F1126" s="2">
        <f t="shared" si="107"/>
        <v>-1.4011454964301243E-2</v>
      </c>
      <c r="G1126" s="2">
        <f t="shared" si="105"/>
        <v>6.1383710032260341E-4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0.78</v>
      </c>
      <c r="C1127" s="2">
        <f t="shared" si="102"/>
        <v>0.78330416563694438</v>
      </c>
      <c r="D1127" s="2">
        <f t="shared" si="104"/>
        <v>0.79602087119394305</v>
      </c>
      <c r="E1127" s="2">
        <f t="shared" si="103"/>
        <v>-1.2716705556998664E-2</v>
      </c>
      <c r="F1127" s="2">
        <f t="shared" si="107"/>
        <v>-1.3752505082840727E-2</v>
      </c>
      <c r="G1127" s="2">
        <f t="shared" si="105"/>
        <v>1.035799525842063E-3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0.78</v>
      </c>
      <c r="C1128" s="2">
        <f t="shared" si="102"/>
        <v>0.78279583246202988</v>
      </c>
      <c r="D1128" s="2">
        <f t="shared" si="104"/>
        <v>0.79483413999439179</v>
      </c>
      <c r="E1128" s="2">
        <f t="shared" si="103"/>
        <v>-1.2038307532361903E-2</v>
      </c>
      <c r="F1128" s="2">
        <f t="shared" si="107"/>
        <v>-1.3409665572744964E-2</v>
      </c>
      <c r="G1128" s="2">
        <f t="shared" si="105"/>
        <v>1.3713580403830611E-3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0.78</v>
      </c>
      <c r="C1129" s="2">
        <f t="shared" si="102"/>
        <v>0.78236570439094832</v>
      </c>
      <c r="D1129" s="2">
        <f t="shared" si="104"/>
        <v>0.79373531480962212</v>
      </c>
      <c r="E1129" s="2">
        <f t="shared" si="103"/>
        <v>-1.1369610418673792E-2</v>
      </c>
      <c r="F1129" s="2">
        <f t="shared" si="107"/>
        <v>-1.3001654541930729E-2</v>
      </c>
      <c r="G1129" s="2">
        <f t="shared" si="105"/>
        <v>1.6320441232569368E-3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0.76</v>
      </c>
      <c r="C1130" s="2">
        <f t="shared" si="102"/>
        <v>0.78200174986926396</v>
      </c>
      <c r="D1130" s="2">
        <f t="shared" si="104"/>
        <v>0.79123640260150196</v>
      </c>
      <c r="E1130" s="2">
        <f t="shared" si="103"/>
        <v>-9.2346527322380023E-3</v>
      </c>
      <c r="F1130" s="2">
        <f t="shared" si="107"/>
        <v>-1.2248254179992184E-2</v>
      </c>
      <c r="G1130" s="2">
        <f t="shared" si="105"/>
        <v>3.0136014477541821E-3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5">
        <f>TITRES_STAT!D1134</f>
        <v>0.76</v>
      </c>
      <c r="C1131" s="2">
        <f t="shared" si="102"/>
        <v>0.78169378835091563</v>
      </c>
      <c r="D1131" s="2">
        <f t="shared" si="104"/>
        <v>0.78892259500139073</v>
      </c>
      <c r="E1131" s="2">
        <f t="shared" si="103"/>
        <v>-7.2288066504750947E-3</v>
      </c>
      <c r="F1131" s="2">
        <f t="shared" si="107"/>
        <v>-1.1244364674088767E-2</v>
      </c>
      <c r="G1131" s="2">
        <f t="shared" si="105"/>
        <v>4.0155580236136725E-3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5">
        <f>TITRES_STAT!D1135</f>
        <v>0.76</v>
      </c>
      <c r="C1132" s="2">
        <f t="shared" si="102"/>
        <v>0.78143320552769779</v>
      </c>
      <c r="D1132" s="2">
        <f t="shared" si="104"/>
        <v>0.78678018055684329</v>
      </c>
      <c r="E1132" s="2">
        <f t="shared" si="103"/>
        <v>-5.3469750291454954E-3</v>
      </c>
      <c r="F1132" s="2">
        <f t="shared" si="107"/>
        <v>-1.0064886745100112E-2</v>
      </c>
      <c r="G1132" s="2">
        <f t="shared" si="105"/>
        <v>4.7179117159546168E-3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5">
        <f>TITRES_STAT!D1136</f>
        <v>0.76</v>
      </c>
      <c r="C1133" s="2">
        <f t="shared" si="102"/>
        <v>0.78121271236959045</v>
      </c>
      <c r="D1133" s="2">
        <f t="shared" si="104"/>
        <v>0.78479646347855858</v>
      </c>
      <c r="E1133" s="2">
        <f t="shared" si="103"/>
        <v>-3.5837511089681362E-3</v>
      </c>
      <c r="F1133" s="2">
        <f t="shared" si="107"/>
        <v>-8.7686596178737173E-3</v>
      </c>
      <c r="G1133" s="2">
        <f t="shared" si="105"/>
        <v>5.1849085089055811E-3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5">
        <f>TITRES_STAT!D1137</f>
        <v>0.76</v>
      </c>
      <c r="C1134" s="2">
        <f t="shared" si="102"/>
        <v>0.78102614123580727</v>
      </c>
      <c r="D1134" s="2">
        <f t="shared" si="104"/>
        <v>0.78295968840607277</v>
      </c>
      <c r="E1134" s="2">
        <f t="shared" si="103"/>
        <v>-1.9335471702655038E-3</v>
      </c>
      <c r="F1134" s="2">
        <f t="shared" si="107"/>
        <v>-7.4016371283520746E-3</v>
      </c>
      <c r="G1134" s="2">
        <f t="shared" si="105"/>
        <v>5.4680899580865708E-3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5">
        <f>TITRES_STAT!D1138</f>
        <v>0.76</v>
      </c>
      <c r="C1135" s="2">
        <f t="shared" si="102"/>
        <v>0.78086827335337539</v>
      </c>
      <c r="D1135" s="2">
        <f t="shared" si="104"/>
        <v>0.78125897074636363</v>
      </c>
      <c r="E1135" s="2">
        <f t="shared" si="103"/>
        <v>-3.9069739298824846E-4</v>
      </c>
      <c r="F1135" s="2">
        <f t="shared" si="107"/>
        <v>-5.9994491812793097E-3</v>
      </c>
      <c r="G1135" s="2">
        <f t="shared" si="105"/>
        <v>5.6087517882910613E-3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5">
        <f>TITRES_STAT!D1139</f>
        <v>0.74</v>
      </c>
      <c r="C1136" s="2">
        <f t="shared" si="102"/>
        <v>0.78073469283747143</v>
      </c>
      <c r="D1136" s="2">
        <f t="shared" si="104"/>
        <v>0.77820275069107736</v>
      </c>
      <c r="E1136" s="2">
        <f t="shared" si="103"/>
        <v>2.5319421463940728E-3</v>
      </c>
      <c r="F1136" s="2">
        <f t="shared" si="107"/>
        <v>-4.2931709157446336E-3</v>
      </c>
      <c r="G1136" s="2">
        <f t="shared" si="105"/>
        <v>6.8251130621387063E-3</v>
      </c>
      <c r="H1136" s="2" t="str">
        <f t="shared" si="106"/>
        <v>Sell</v>
      </c>
    </row>
    <row r="1137" spans="1:8" ht="13.5" x14ac:dyDescent="0.25">
      <c r="A1137" s="3">
        <f>TITRES_STAT!B1140</f>
        <v>43966</v>
      </c>
      <c r="B1137" s="5">
        <f>TITRES_STAT!D1140</f>
        <v>0.72</v>
      </c>
      <c r="C1137" s="2">
        <f t="shared" si="102"/>
        <v>0.78062166317016812</v>
      </c>
      <c r="D1137" s="2">
        <f t="shared" si="104"/>
        <v>0.77389143582507169</v>
      </c>
      <c r="E1137" s="2">
        <f t="shared" si="103"/>
        <v>6.7302273450964289E-3</v>
      </c>
      <c r="F1137" s="2">
        <f t="shared" si="107"/>
        <v>-2.0884912635764212E-3</v>
      </c>
      <c r="G1137" s="2">
        <f t="shared" si="105"/>
        <v>8.8187186086728497E-3</v>
      </c>
      <c r="H1137" s="2" t="str">
        <f t="shared" si="106"/>
        <v>Sell</v>
      </c>
    </row>
    <row r="1138" spans="1:8" ht="13.5" x14ac:dyDescent="0.25">
      <c r="A1138" s="3">
        <f>TITRES_STAT!B1141</f>
        <v>43969</v>
      </c>
      <c r="B1138" s="5">
        <f>TITRES_STAT!D1141</f>
        <v>0.72</v>
      </c>
      <c r="C1138" s="2">
        <f t="shared" si="102"/>
        <v>0.78052602268244997</v>
      </c>
      <c r="D1138" s="2">
        <f t="shared" si="104"/>
        <v>0.76989947761580713</v>
      </c>
      <c r="E1138" s="2">
        <f t="shared" si="103"/>
        <v>1.0626545066642845E-2</v>
      </c>
      <c r="F1138" s="2">
        <f t="shared" si="107"/>
        <v>4.5451600246743237E-4</v>
      </c>
      <c r="G1138" s="2">
        <f t="shared" si="105"/>
        <v>1.0172029064175412E-2</v>
      </c>
      <c r="H1138" s="2" t="str">
        <f t="shared" si="106"/>
        <v>Sell</v>
      </c>
    </row>
    <row r="1139" spans="1:8" ht="13.5" x14ac:dyDescent="0.25">
      <c r="A1139" s="3">
        <f>TITRES_STAT!B1142</f>
        <v>43970</v>
      </c>
      <c r="B1139" s="5">
        <f>TITRES_STAT!D1142</f>
        <v>0.72</v>
      </c>
      <c r="C1139" s="2">
        <f t="shared" si="102"/>
        <v>0.78044509611591917</v>
      </c>
      <c r="D1139" s="2">
        <f t="shared" si="104"/>
        <v>0.76620322001463625</v>
      </c>
      <c r="E1139" s="2">
        <f t="shared" si="103"/>
        <v>1.4241876101282913E-2</v>
      </c>
      <c r="F1139" s="2">
        <f t="shared" si="107"/>
        <v>3.2119880222305289E-3</v>
      </c>
      <c r="G1139" s="2">
        <f t="shared" si="105"/>
        <v>1.1029888079052384E-2</v>
      </c>
      <c r="H1139" s="2" t="str">
        <f t="shared" si="106"/>
        <v>Sell</v>
      </c>
    </row>
    <row r="1140" spans="1:8" ht="13.5" x14ac:dyDescent="0.25">
      <c r="A1140" s="3">
        <f>TITRES_STAT!B1143</f>
        <v>43971</v>
      </c>
      <c r="B1140" s="5">
        <f>TITRES_STAT!D1143</f>
        <v>0.7</v>
      </c>
      <c r="C1140" s="2">
        <f t="shared" si="102"/>
        <v>0.77729969671346999</v>
      </c>
      <c r="D1140" s="2">
        <f t="shared" si="104"/>
        <v>0.76129927779132989</v>
      </c>
      <c r="E1140" s="2">
        <f t="shared" si="103"/>
        <v>1.6000418922140103E-2</v>
      </c>
      <c r="F1140" s="2">
        <f t="shared" si="107"/>
        <v>5.7696742022124436E-3</v>
      </c>
      <c r="G1140" s="2">
        <f t="shared" si="105"/>
        <v>1.0230744719927659E-2</v>
      </c>
      <c r="H1140" s="2" t="str">
        <f t="shared" si="106"/>
        <v>Sell</v>
      </c>
    </row>
    <row r="1141" spans="1:8" ht="13.5" x14ac:dyDescent="0.25">
      <c r="A1141" s="3">
        <f>TITRES_STAT!B1144</f>
        <v>43972</v>
      </c>
      <c r="B1141" s="5">
        <f>TITRES_STAT!D1144</f>
        <v>0.7</v>
      </c>
      <c r="C1141" s="2">
        <f t="shared" si="102"/>
        <v>0.77463820491139768</v>
      </c>
      <c r="D1141" s="2">
        <f t="shared" si="104"/>
        <v>0.75675859054752759</v>
      </c>
      <c r="E1141" s="2">
        <f t="shared" si="103"/>
        <v>1.7879614363870089E-2</v>
      </c>
      <c r="F1141" s="2">
        <f t="shared" si="107"/>
        <v>8.1916622345439734E-3</v>
      </c>
      <c r="G1141" s="2">
        <f t="shared" si="105"/>
        <v>9.6879521293261155E-3</v>
      </c>
      <c r="H1141" s="2" t="str">
        <f t="shared" si="106"/>
        <v>Sell</v>
      </c>
    </row>
    <row r="1142" spans="1:8" ht="13.5" x14ac:dyDescent="0.25">
      <c r="A1142" s="3">
        <f>TITRES_STAT!B1145</f>
        <v>43973</v>
      </c>
      <c r="B1142" s="5">
        <f>TITRES_STAT!D1145</f>
        <v>0.7</v>
      </c>
      <c r="C1142" s="2">
        <f t="shared" si="102"/>
        <v>0.77238617338656723</v>
      </c>
      <c r="D1142" s="2">
        <f t="shared" si="104"/>
        <v>0.75255425050697</v>
      </c>
      <c r="E1142" s="2">
        <f t="shared" si="103"/>
        <v>1.983192287959723E-2</v>
      </c>
      <c r="F1142" s="2">
        <f t="shared" si="107"/>
        <v>1.0519714363554627E-2</v>
      </c>
      <c r="G1142" s="2">
        <f t="shared" si="105"/>
        <v>9.3122085160426034E-3</v>
      </c>
      <c r="H1142" s="2" t="str">
        <f t="shared" si="106"/>
        <v>Sell</v>
      </c>
    </row>
    <row r="1143" spans="1:8" ht="13.5" x14ac:dyDescent="0.25">
      <c r="A1143" s="3">
        <f>TITRES_STAT!B1146</f>
        <v>43977</v>
      </c>
      <c r="B1143" s="5">
        <f>TITRES_STAT!D1146</f>
        <v>0.7</v>
      </c>
      <c r="C1143" s="2">
        <f t="shared" si="102"/>
        <v>0.77048060825017228</v>
      </c>
      <c r="D1143" s="2">
        <f t="shared" si="104"/>
        <v>0.74866134306200927</v>
      </c>
      <c r="E1143" s="2">
        <f t="shared" si="103"/>
        <v>2.1819265188163017E-2</v>
      </c>
      <c r="F1143" s="2">
        <f t="shared" si="107"/>
        <v>1.2779624528476304E-2</v>
      </c>
      <c r="G1143" s="2">
        <f t="shared" si="105"/>
        <v>9.0396406596867131E-3</v>
      </c>
      <c r="H1143" s="2" t="str">
        <f t="shared" si="106"/>
        <v>Sell</v>
      </c>
    </row>
    <row r="1144" spans="1:8" ht="13.5" x14ac:dyDescent="0.25">
      <c r="A1144" s="3">
        <f>TITRES_STAT!B1147</f>
        <v>43978</v>
      </c>
      <c r="B1144" s="5">
        <f>TITRES_STAT!D1147</f>
        <v>0.7</v>
      </c>
      <c r="C1144" s="2">
        <f t="shared" si="102"/>
        <v>0.76886820698091496</v>
      </c>
      <c r="D1144" s="2">
        <f t="shared" si="104"/>
        <v>0.74505679913149003</v>
      </c>
      <c r="E1144" s="2">
        <f t="shared" si="103"/>
        <v>2.3811407849424926E-2</v>
      </c>
      <c r="F1144" s="2">
        <f t="shared" si="107"/>
        <v>1.4985981192666031E-2</v>
      </c>
      <c r="G1144" s="2">
        <f t="shared" si="105"/>
        <v>8.8254266567588946E-3</v>
      </c>
      <c r="H1144" s="2" t="str">
        <f t="shared" si="106"/>
        <v>Sell</v>
      </c>
    </row>
    <row r="1145" spans="1:8" ht="13.5" x14ac:dyDescent="0.25">
      <c r="A1145" s="3">
        <f>TITRES_STAT!B1148</f>
        <v>43979</v>
      </c>
      <c r="B1145" s="5">
        <f>TITRES_STAT!D1148</f>
        <v>0.7</v>
      </c>
      <c r="C1145" s="2">
        <f t="shared" si="102"/>
        <v>0.76750386744538956</v>
      </c>
      <c r="D1145" s="2">
        <f t="shared" si="104"/>
        <v>0.74171925845508335</v>
      </c>
      <c r="E1145" s="2">
        <f t="shared" si="103"/>
        <v>2.5784608990306213E-2</v>
      </c>
      <c r="F1145" s="2">
        <f t="shared" si="107"/>
        <v>1.7145706752194068E-2</v>
      </c>
      <c r="G1145" s="2">
        <f t="shared" si="105"/>
        <v>8.638902238112145E-3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0.7</v>
      </c>
      <c r="C1146" s="2">
        <f t="shared" si="102"/>
        <v>0.76327250322302187</v>
      </c>
      <c r="D1146" s="2">
        <f t="shared" si="104"/>
        <v>0.73862894301396609</v>
      </c>
      <c r="E1146" s="2">
        <f t="shared" si="103"/>
        <v>2.4643560209055781E-2</v>
      </c>
      <c r="F1146" s="2">
        <f t="shared" si="107"/>
        <v>1.8645277443566411E-2</v>
      </c>
      <c r="G1146" s="2">
        <f t="shared" si="105"/>
        <v>5.9982827654893704E-3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0.7</v>
      </c>
      <c r="C1147" s="2">
        <f t="shared" si="102"/>
        <v>0.75661519503486463</v>
      </c>
      <c r="D1147" s="2">
        <f t="shared" si="104"/>
        <v>0.73576753982774634</v>
      </c>
      <c r="E1147" s="2">
        <f t="shared" si="103"/>
        <v>2.0847655207118287E-2</v>
      </c>
      <c r="F1147" s="2">
        <f t="shared" si="107"/>
        <v>1.9085752996276788E-2</v>
      </c>
      <c r="G1147" s="2">
        <f t="shared" si="105"/>
        <v>1.7619022108414997E-3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0.7</v>
      </c>
      <c r="C1148" s="2">
        <f t="shared" si="102"/>
        <v>0.75098208810642386</v>
      </c>
      <c r="D1148" s="2">
        <f t="shared" si="104"/>
        <v>0.73311809243309844</v>
      </c>
      <c r="E1148" s="2">
        <f t="shared" si="103"/>
        <v>1.7863995673325417E-2</v>
      </c>
      <c r="F1148" s="2">
        <f t="shared" si="107"/>
        <v>1.8841401531686515E-2</v>
      </c>
      <c r="G1148" s="2">
        <f t="shared" si="105"/>
        <v>-9.7740585836109811E-4</v>
      </c>
      <c r="H1148" s="2" t="str">
        <f t="shared" si="106"/>
        <v>Hold</v>
      </c>
    </row>
    <row r="1149" spans="1:8" ht="13.5" x14ac:dyDescent="0.25">
      <c r="A1149" s="3">
        <f>TITRES_STAT!B1152</f>
        <v>43985</v>
      </c>
      <c r="B1149" s="5">
        <f>TITRES_STAT!D1152</f>
        <v>0.7</v>
      </c>
      <c r="C1149" s="2">
        <f t="shared" si="102"/>
        <v>0.74621561301312789</v>
      </c>
      <c r="D1149" s="2">
        <f t="shared" si="104"/>
        <v>0.73066490040101706</v>
      </c>
      <c r="E1149" s="2">
        <f t="shared" si="103"/>
        <v>1.5550712612110829E-2</v>
      </c>
      <c r="F1149" s="2">
        <f t="shared" si="107"/>
        <v>1.8183263747771378E-2</v>
      </c>
      <c r="G1149" s="2">
        <f t="shared" si="105"/>
        <v>-2.6325511356605491E-3</v>
      </c>
      <c r="H1149" s="2" t="str">
        <f t="shared" si="106"/>
        <v>Hold</v>
      </c>
    </row>
    <row r="1150" spans="1:8" ht="13.5" x14ac:dyDescent="0.25">
      <c r="A1150" s="3">
        <f>TITRES_STAT!B1153</f>
        <v>43986</v>
      </c>
      <c r="B1150" s="5">
        <f>TITRES_STAT!D1153</f>
        <v>0.7</v>
      </c>
      <c r="C1150" s="2">
        <f t="shared" si="102"/>
        <v>0.7391055187034159</v>
      </c>
      <c r="D1150" s="2">
        <f t="shared" si="104"/>
        <v>0.72839342629723802</v>
      </c>
      <c r="E1150" s="2">
        <f t="shared" si="103"/>
        <v>1.0712092406177876E-2</v>
      </c>
      <c r="F1150" s="2">
        <f t="shared" si="107"/>
        <v>1.6689029479452677E-2</v>
      </c>
      <c r="G1150" s="2">
        <f t="shared" si="105"/>
        <v>-5.976937073274801E-3</v>
      </c>
      <c r="H1150" s="2" t="str">
        <f t="shared" si="106"/>
        <v>Hold</v>
      </c>
    </row>
    <row r="1151" spans="1:8" ht="13.5" x14ac:dyDescent="0.25">
      <c r="A1151" s="3">
        <f>TITRES_STAT!B1154</f>
        <v>43987</v>
      </c>
      <c r="B1151" s="5">
        <f>TITRES_STAT!D1154</f>
        <v>0.7</v>
      </c>
      <c r="C1151" s="2">
        <f t="shared" si="102"/>
        <v>0.73308928505673654</v>
      </c>
      <c r="D1151" s="2">
        <f t="shared" si="104"/>
        <v>0.72629020953447965</v>
      </c>
      <c r="E1151" s="2">
        <f t="shared" si="103"/>
        <v>6.7990755222568922E-3</v>
      </c>
      <c r="F1151" s="2">
        <f t="shared" si="107"/>
        <v>1.471103868801352E-2</v>
      </c>
      <c r="G1151" s="2">
        <f t="shared" si="105"/>
        <v>-7.9119631657566282E-3</v>
      </c>
      <c r="H1151" s="2" t="str">
        <f t="shared" si="106"/>
        <v>Hold</v>
      </c>
    </row>
    <row r="1152" spans="1:8" ht="13.5" x14ac:dyDescent="0.25">
      <c r="A1152" s="3">
        <f>TITRES_STAT!B1155</f>
        <v>43990</v>
      </c>
      <c r="B1152" s="5">
        <f>TITRES_STAT!D1155</f>
        <v>0.7</v>
      </c>
      <c r="C1152" s="2">
        <f t="shared" si="102"/>
        <v>0.72799862581723862</v>
      </c>
      <c r="D1152" s="2">
        <f t="shared" si="104"/>
        <v>0.7243427866059996</v>
      </c>
      <c r="E1152" s="2">
        <f t="shared" si="103"/>
        <v>3.6558392112390203E-3</v>
      </c>
      <c r="F1152" s="2">
        <f t="shared" si="107"/>
        <v>1.2499998792658621E-2</v>
      </c>
      <c r="G1152" s="2">
        <f t="shared" si="105"/>
        <v>-8.8441595814196007E-3</v>
      </c>
      <c r="H1152" s="2" t="str">
        <f t="shared" si="106"/>
        <v>Hold</v>
      </c>
    </row>
    <row r="1153" spans="1:8" ht="13.5" x14ac:dyDescent="0.25">
      <c r="A1153" s="3">
        <f>TITRES_STAT!B1156</f>
        <v>43991</v>
      </c>
      <c r="B1153" s="5">
        <f>TITRES_STAT!D1156</f>
        <v>0.7</v>
      </c>
      <c r="C1153" s="2">
        <f t="shared" si="102"/>
        <v>0.72369114492227893</v>
      </c>
      <c r="D1153" s="2">
        <f t="shared" si="104"/>
        <v>0.72253961722777738</v>
      </c>
      <c r="E1153" s="2">
        <f t="shared" si="103"/>
        <v>1.1515276945015529E-3</v>
      </c>
      <c r="F1153" s="2">
        <f t="shared" si="107"/>
        <v>1.0230304573027208E-2</v>
      </c>
      <c r="G1153" s="2">
        <f t="shared" si="105"/>
        <v>-9.0787768785256552E-3</v>
      </c>
      <c r="H1153" s="2" t="str">
        <f t="shared" si="106"/>
        <v>Hold</v>
      </c>
    </row>
    <row r="1154" spans="1:8" ht="13.5" x14ac:dyDescent="0.25">
      <c r="A1154" s="3">
        <f>TITRES_STAT!B1157</f>
        <v>43992</v>
      </c>
      <c r="B1154" s="5">
        <f>TITRES_STAT!D1157</f>
        <v>0.7</v>
      </c>
      <c r="C1154" s="2">
        <f t="shared" si="102"/>
        <v>0.72004635339577439</v>
      </c>
      <c r="D1154" s="2">
        <f t="shared" si="104"/>
        <v>0.72087001595164568</v>
      </c>
      <c r="E1154" s="2">
        <f t="shared" si="103"/>
        <v>-8.2366255587129622E-4</v>
      </c>
      <c r="F1154" s="2">
        <f t="shared" si="107"/>
        <v>8.0195111472475076E-3</v>
      </c>
      <c r="G1154" s="2">
        <f t="shared" si="105"/>
        <v>-8.8431737031188038E-3</v>
      </c>
      <c r="H1154" s="2" t="str">
        <f t="shared" si="106"/>
        <v>Hold</v>
      </c>
    </row>
    <row r="1155" spans="1:8" ht="13.5" x14ac:dyDescent="0.25">
      <c r="A1155" s="3">
        <f>TITRES_STAT!B1158</f>
        <v>43993</v>
      </c>
      <c r="B1155" s="5">
        <f>TITRES_STAT!D1158</f>
        <v>0.73</v>
      </c>
      <c r="C1155" s="2">
        <f t="shared" si="102"/>
        <v>0.71696229902719377</v>
      </c>
      <c r="D1155" s="2">
        <f t="shared" si="104"/>
        <v>0.7215463110663386</v>
      </c>
      <c r="E1155" s="2">
        <f t="shared" si="103"/>
        <v>-4.5840120391448247E-3</v>
      </c>
      <c r="F1155" s="2">
        <f t="shared" si="107"/>
        <v>5.4988065099690411E-3</v>
      </c>
      <c r="G1155" s="2">
        <f t="shared" si="105"/>
        <v>-1.0082818549113866E-2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0.73</v>
      </c>
      <c r="C1156" s="2">
        <f t="shared" si="102"/>
        <v>0.71435271456147165</v>
      </c>
      <c r="D1156" s="2">
        <f t="shared" si="104"/>
        <v>0.72217251024660978</v>
      </c>
      <c r="E1156" s="2">
        <f t="shared" si="103"/>
        <v>-7.8197956851381312E-3</v>
      </c>
      <c r="F1156" s="2">
        <f t="shared" si="107"/>
        <v>2.8350860709476068E-3</v>
      </c>
      <c r="G1156" s="2">
        <f t="shared" si="105"/>
        <v>-1.0654881756085737E-2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0.75</v>
      </c>
      <c r="C1157" s="2">
        <f t="shared" si="102"/>
        <v>0.71214460462893747</v>
      </c>
      <c r="D1157" s="2">
        <f t="shared" si="104"/>
        <v>0.72423380578389795</v>
      </c>
      <c r="E1157" s="2">
        <f t="shared" si="103"/>
        <v>-1.2089201154960483E-2</v>
      </c>
      <c r="F1157" s="2">
        <f t="shared" si="107"/>
        <v>-1.497713742340109E-4</v>
      </c>
      <c r="G1157" s="2">
        <f t="shared" si="105"/>
        <v>-1.1939429780726471E-2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0.75</v>
      </c>
      <c r="C1158" s="2">
        <f t="shared" si="102"/>
        <v>0.71027620391679314</v>
      </c>
      <c r="D1158" s="2">
        <f t="shared" si="104"/>
        <v>0.72614241276286851</v>
      </c>
      <c r="E1158" s="2">
        <f t="shared" si="103"/>
        <v>-1.5866208846075369E-2</v>
      </c>
      <c r="F1158" s="2">
        <f t="shared" si="107"/>
        <v>-3.2930588686022827E-3</v>
      </c>
      <c r="G1158" s="2">
        <f t="shared" si="105"/>
        <v>-1.2573149977473087E-2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0.77</v>
      </c>
      <c r="C1159" s="2">
        <f t="shared" si="102"/>
        <v>0.70869524946805562</v>
      </c>
      <c r="D1159" s="2">
        <f t="shared" si="104"/>
        <v>0.72939112292858188</v>
      </c>
      <c r="E1159" s="2">
        <f t="shared" si="103"/>
        <v>-2.069587346052626E-2</v>
      </c>
      <c r="F1159" s="2">
        <f t="shared" si="107"/>
        <v>-6.7736217869870784E-3</v>
      </c>
      <c r="G1159" s="2">
        <f t="shared" si="105"/>
        <v>-1.3922251673539181E-2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0.79</v>
      </c>
      <c r="C1160" s="2">
        <f t="shared" si="102"/>
        <v>0.70735751878066244</v>
      </c>
      <c r="D1160" s="2">
        <f t="shared" si="104"/>
        <v>0.73388066937831653</v>
      </c>
      <c r="E1160" s="2">
        <f t="shared" si="103"/>
        <v>-2.6523150597654088E-2</v>
      </c>
      <c r="F1160" s="2">
        <f t="shared" si="107"/>
        <v>-1.0723527549120482E-2</v>
      </c>
      <c r="G1160" s="2">
        <f t="shared" si="105"/>
        <v>-1.5799623048533606E-2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0.81</v>
      </c>
      <c r="C1161" s="2">
        <f t="shared" si="102"/>
        <v>0.70622559281440678</v>
      </c>
      <c r="D1161" s="2">
        <f t="shared" si="104"/>
        <v>0.739519138313256</v>
      </c>
      <c r="E1161" s="2">
        <f t="shared" si="103"/>
        <v>-3.329354549884922E-2</v>
      </c>
      <c r="F1161" s="2">
        <f t="shared" si="107"/>
        <v>-1.5237531139066229E-2</v>
      </c>
      <c r="G1161" s="2">
        <f t="shared" si="105"/>
        <v>-1.805601435978299E-2</v>
      </c>
      <c r="H1161" s="2" t="str">
        <f t="shared" si="106"/>
        <v>Hold</v>
      </c>
    </row>
    <row r="1162" spans="1:8" ht="13.5" x14ac:dyDescent="0.25">
      <c r="A1162" s="3">
        <f>TITRES_STAT!B1165</f>
        <v>44004</v>
      </c>
      <c r="B1162" s="5">
        <f>TITRES_STAT!D1165</f>
        <v>0.81</v>
      </c>
      <c r="C1162" s="2">
        <f t="shared" si="102"/>
        <v>0.70526780930449795</v>
      </c>
      <c r="D1162" s="2">
        <f t="shared" si="104"/>
        <v>0.74473994288264445</v>
      </c>
      <c r="E1162" s="2">
        <f t="shared" si="103"/>
        <v>-3.9472133578146495E-2</v>
      </c>
      <c r="F1162" s="2">
        <f t="shared" si="107"/>
        <v>-2.0084451626882285E-2</v>
      </c>
      <c r="G1162" s="2">
        <f t="shared" si="105"/>
        <v>-1.938768195126421E-2</v>
      </c>
      <c r="H1162" s="2" t="str">
        <f t="shared" si="106"/>
        <v>Hold</v>
      </c>
    </row>
    <row r="1163" spans="1:8" ht="13.5" x14ac:dyDescent="0.25">
      <c r="A1163" s="3">
        <f>TITRES_STAT!B1166</f>
        <v>44005</v>
      </c>
      <c r="B1163" s="5">
        <f>TITRES_STAT!D1166</f>
        <v>0.81</v>
      </c>
      <c r="C1163" s="2">
        <f t="shared" si="102"/>
        <v>0.70445737710380585</v>
      </c>
      <c r="D1163" s="2">
        <f t="shared" si="104"/>
        <v>0.74957402118763383</v>
      </c>
      <c r="E1163" s="2">
        <f t="shared" si="103"/>
        <v>-4.5116644083827984E-2</v>
      </c>
      <c r="F1163" s="2">
        <f t="shared" si="107"/>
        <v>-2.5090890118271425E-2</v>
      </c>
      <c r="G1163" s="2">
        <f t="shared" si="105"/>
        <v>-2.0025753965556559E-2</v>
      </c>
      <c r="H1163" s="2" t="str">
        <f t="shared" si="106"/>
        <v>Hold</v>
      </c>
    </row>
    <row r="1164" spans="1:8" ht="13.5" x14ac:dyDescent="0.25">
      <c r="A1164" s="3">
        <f>TITRES_STAT!B1167</f>
        <v>44006</v>
      </c>
      <c r="B1164" s="5">
        <f>TITRES_STAT!D1167</f>
        <v>0.81</v>
      </c>
      <c r="C1164" s="2">
        <f t="shared" si="102"/>
        <v>0.70377162678014349</v>
      </c>
      <c r="D1164" s="2">
        <f t="shared" si="104"/>
        <v>0.75405001961817941</v>
      </c>
      <c r="E1164" s="2">
        <f t="shared" si="103"/>
        <v>-5.0278392838035924E-2</v>
      </c>
      <c r="F1164" s="2">
        <f t="shared" si="107"/>
        <v>-3.0128390662224325E-2</v>
      </c>
      <c r="G1164" s="2">
        <f t="shared" si="105"/>
        <v>-2.0150002175811598E-2</v>
      </c>
      <c r="H1164" s="2" t="str">
        <f t="shared" si="106"/>
        <v>Hold</v>
      </c>
    </row>
    <row r="1165" spans="1:8" ht="13.5" x14ac:dyDescent="0.25">
      <c r="A1165" s="3">
        <f>TITRES_STAT!B1168</f>
        <v>44007</v>
      </c>
      <c r="B1165" s="5">
        <f>TITRES_STAT!D1168</f>
        <v>0.83</v>
      </c>
      <c r="C1165" s="2">
        <f t="shared" si="102"/>
        <v>0.70780676112165986</v>
      </c>
      <c r="D1165" s="2">
        <f t="shared" si="104"/>
        <v>0.75967594409090689</v>
      </c>
      <c r="E1165" s="2">
        <f t="shared" si="103"/>
        <v>-5.186918296924703E-2</v>
      </c>
      <c r="F1165" s="2">
        <f t="shared" si="107"/>
        <v>-3.4476549123628866E-2</v>
      </c>
      <c r="G1165" s="2">
        <f t="shared" si="105"/>
        <v>-1.7392633845618163E-2</v>
      </c>
      <c r="H1165" s="2" t="str">
        <f t="shared" si="106"/>
        <v>Hold</v>
      </c>
    </row>
    <row r="1166" spans="1:8" ht="13.5" x14ac:dyDescent="0.25">
      <c r="A1166" s="3">
        <f>TITRES_STAT!B1169</f>
        <v>44008</v>
      </c>
      <c r="B1166" s="5">
        <f>TITRES_STAT!D1169</f>
        <v>0.83</v>
      </c>
      <c r="C1166" s="2">
        <f t="shared" si="102"/>
        <v>0.71122110556448148</v>
      </c>
      <c r="D1166" s="2">
        <f t="shared" si="104"/>
        <v>0.76488513341750641</v>
      </c>
      <c r="E1166" s="2">
        <f t="shared" si="103"/>
        <v>-5.3664027853024932E-2</v>
      </c>
      <c r="F1166" s="2">
        <f t="shared" si="107"/>
        <v>-3.8314044869508082E-2</v>
      </c>
      <c r="G1166" s="2">
        <f t="shared" si="105"/>
        <v>-1.5349982983516849E-2</v>
      </c>
      <c r="H1166" s="2" t="str">
        <f t="shared" si="106"/>
        <v>Hold</v>
      </c>
    </row>
    <row r="1167" spans="1:8" ht="13.5" x14ac:dyDescent="0.25">
      <c r="A1167" s="3">
        <f>TITRES_STAT!B1170</f>
        <v>44011</v>
      </c>
      <c r="B1167" s="5">
        <f>TITRES_STAT!D1170</f>
        <v>0.83</v>
      </c>
      <c r="C1167" s="2">
        <f t="shared" ref="C1167:C1230" si="108">$C$4*B1157+C1166*(1-$C$4)</f>
        <v>0.71718708932379205</v>
      </c>
      <c r="D1167" s="2">
        <f t="shared" si="104"/>
        <v>0.76970845686806144</v>
      </c>
      <c r="E1167" s="2">
        <f t="shared" si="103"/>
        <v>-5.2521367544269393E-2</v>
      </c>
      <c r="F1167" s="2">
        <f t="shared" si="107"/>
        <v>-4.1155509404460347E-2</v>
      </c>
      <c r="G1167" s="2">
        <f t="shared" si="105"/>
        <v>-1.1365858139809046E-2</v>
      </c>
      <c r="H1167" s="2" t="str">
        <f t="shared" si="106"/>
        <v>Hold</v>
      </c>
    </row>
    <row r="1168" spans="1:8" ht="13.5" x14ac:dyDescent="0.25">
      <c r="A1168" s="3">
        <f>TITRES_STAT!B1171</f>
        <v>44012</v>
      </c>
      <c r="B1168" s="5">
        <f>TITRES_STAT!D1171</f>
        <v>0.83</v>
      </c>
      <c r="C1168" s="2">
        <f t="shared" si="108"/>
        <v>0.72223522942782403</v>
      </c>
      <c r="D1168" s="2">
        <f t="shared" si="104"/>
        <v>0.77417449710005692</v>
      </c>
      <c r="E1168" s="2">
        <f t="shared" si="103"/>
        <v>-5.1939267672232892E-2</v>
      </c>
      <c r="F1168" s="2">
        <f t="shared" si="107"/>
        <v>-4.3312261058014861E-2</v>
      </c>
      <c r="G1168" s="2">
        <f t="shared" si="105"/>
        <v>-8.6270066142180302E-3</v>
      </c>
      <c r="H1168" s="2" t="str">
        <f t="shared" si="106"/>
        <v>Hold</v>
      </c>
    </row>
    <row r="1169" spans="1:8" ht="13.5" x14ac:dyDescent="0.25">
      <c r="A1169" s="3">
        <f>TITRES_STAT!B1172</f>
        <v>44013</v>
      </c>
      <c r="B1169" s="5">
        <f>TITRES_STAT!D1172</f>
        <v>0.85</v>
      </c>
      <c r="C1169" s="2">
        <f t="shared" si="108"/>
        <v>0.7295836556696973</v>
      </c>
      <c r="D1169" s="2">
        <f t="shared" si="104"/>
        <v>0.77979120101857125</v>
      </c>
      <c r="E1169" s="2">
        <f t="shared" si="103"/>
        <v>-5.020754534887395E-2</v>
      </c>
      <c r="F1169" s="2">
        <f t="shared" si="107"/>
        <v>-4.4691317916186676E-2</v>
      </c>
      <c r="G1169" s="2">
        <f t="shared" si="105"/>
        <v>-5.5162274326872734E-3</v>
      </c>
      <c r="H1169" s="2" t="str">
        <f t="shared" si="106"/>
        <v>Hold</v>
      </c>
    </row>
    <row r="1170" spans="1:8" ht="13.5" x14ac:dyDescent="0.25">
      <c r="A1170" s="3">
        <f>TITRES_STAT!B1173</f>
        <v>44014</v>
      </c>
      <c r="B1170" s="5">
        <f>TITRES_STAT!D1173</f>
        <v>0.87</v>
      </c>
      <c r="C1170" s="2">
        <f t="shared" si="108"/>
        <v>0.73887847787435934</v>
      </c>
      <c r="D1170" s="2">
        <f t="shared" si="104"/>
        <v>0.78647333427645483</v>
      </c>
      <c r="E1170" s="2">
        <f t="shared" si="103"/>
        <v>-4.7594856402095487E-2</v>
      </c>
      <c r="F1170" s="2">
        <f t="shared" si="107"/>
        <v>-4.527202561336844E-2</v>
      </c>
      <c r="G1170" s="2">
        <f t="shared" si="105"/>
        <v>-2.3228307887270469E-3</v>
      </c>
      <c r="H1170" s="2" t="str">
        <f t="shared" si="106"/>
        <v>Hold</v>
      </c>
    </row>
    <row r="1171" spans="1:8" ht="13.5" x14ac:dyDescent="0.25">
      <c r="A1171" s="3">
        <f>TITRES_STAT!B1174</f>
        <v>44015</v>
      </c>
      <c r="B1171" s="5">
        <f>TITRES_STAT!D1174</f>
        <v>0.87</v>
      </c>
      <c r="C1171" s="2">
        <f t="shared" si="108"/>
        <v>0.74982025050907319</v>
      </c>
      <c r="D1171" s="2">
        <f t="shared" si="104"/>
        <v>0.7926604947004211</v>
      </c>
      <c r="E1171" s="2">
        <f t="shared" si="103"/>
        <v>-4.2840244191347909E-2</v>
      </c>
      <c r="F1171" s="2">
        <f t="shared" si="107"/>
        <v>-4.4785669328964335E-2</v>
      </c>
      <c r="G1171" s="2">
        <f t="shared" si="105"/>
        <v>1.9454251376164258E-3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0.87</v>
      </c>
      <c r="C1172" s="2">
        <f t="shared" si="108"/>
        <v>0.75907867350767733</v>
      </c>
      <c r="D1172" s="2">
        <f t="shared" si="104"/>
        <v>0.79838934694483432</v>
      </c>
      <c r="E1172" s="2">
        <f t="shared" si="103"/>
        <v>-3.9310673437156995E-2</v>
      </c>
      <c r="F1172" s="2">
        <f t="shared" si="107"/>
        <v>-4.3690670150602864E-2</v>
      </c>
      <c r="G1172" s="2">
        <f t="shared" si="105"/>
        <v>4.3799967134458689E-3</v>
      </c>
      <c r="H1172" s="2" t="str">
        <f t="shared" si="106"/>
        <v>Sell</v>
      </c>
    </row>
    <row r="1173" spans="1:8" ht="13.5" x14ac:dyDescent="0.25">
      <c r="A1173" s="3">
        <f>TITRES_STAT!B1176</f>
        <v>44019</v>
      </c>
      <c r="B1173" s="5">
        <f>TITRES_STAT!D1176</f>
        <v>0.87</v>
      </c>
      <c r="C1173" s="2">
        <f t="shared" si="108"/>
        <v>0.76691272373726549</v>
      </c>
      <c r="D1173" s="2">
        <f t="shared" si="104"/>
        <v>0.80369383976373543</v>
      </c>
      <c r="E1173" s="2">
        <f t="shared" si="103"/>
        <v>-3.678111602646994E-2</v>
      </c>
      <c r="F1173" s="2">
        <f t="shared" si="107"/>
        <v>-4.2308759325776282E-2</v>
      </c>
      <c r="G1173" s="2">
        <f t="shared" si="105"/>
        <v>5.5276432993063424E-3</v>
      </c>
      <c r="H1173" s="2" t="str">
        <f t="shared" si="106"/>
        <v>Sell</v>
      </c>
    </row>
    <row r="1174" spans="1:8" ht="13.5" x14ac:dyDescent="0.25">
      <c r="A1174" s="3">
        <f>TITRES_STAT!B1177</f>
        <v>44020</v>
      </c>
      <c r="B1174" s="5">
        <f>TITRES_STAT!D1177</f>
        <v>0.91</v>
      </c>
      <c r="C1174" s="2">
        <f t="shared" si="108"/>
        <v>0.77354153546999393</v>
      </c>
      <c r="D1174" s="2">
        <f t="shared" si="104"/>
        <v>0.81156837015160688</v>
      </c>
      <c r="E1174" s="2">
        <f t="shared" si="103"/>
        <v>-3.8026834681612942E-2</v>
      </c>
      <c r="F1174" s="2">
        <f t="shared" si="107"/>
        <v>-4.1452374396943617E-2</v>
      </c>
      <c r="G1174" s="2">
        <f t="shared" si="105"/>
        <v>3.4255397153306749E-3</v>
      </c>
      <c r="H1174" s="2" t="str">
        <f t="shared" si="106"/>
        <v>Sell</v>
      </c>
    </row>
    <row r="1175" spans="1:8" ht="13.5" x14ac:dyDescent="0.25">
      <c r="A1175" s="3">
        <f>TITRES_STAT!B1178</f>
        <v>44021</v>
      </c>
      <c r="B1175" s="5">
        <f>TITRES_STAT!D1178</f>
        <v>0.93</v>
      </c>
      <c r="C1175" s="2">
        <f t="shared" si="108"/>
        <v>0.78222745308999486</v>
      </c>
      <c r="D1175" s="2">
        <f t="shared" si="104"/>
        <v>0.82034108347371004</v>
      </c>
      <c r="E1175" s="2">
        <f t="shared" si="103"/>
        <v>-3.811363038371518E-2</v>
      </c>
      <c r="F1175" s="2">
        <f t="shared" si="107"/>
        <v>-4.0784625594297935E-2</v>
      </c>
      <c r="G1175" s="2">
        <f t="shared" si="105"/>
        <v>2.670995210582755E-3</v>
      </c>
      <c r="H1175" s="2" t="str">
        <f t="shared" si="106"/>
        <v>Sell</v>
      </c>
    </row>
    <row r="1176" spans="1:8" ht="13.5" x14ac:dyDescent="0.25">
      <c r="A1176" s="3">
        <f>TITRES_STAT!B1179</f>
        <v>44022</v>
      </c>
      <c r="B1176" s="5">
        <f>TITRES_STAT!D1179</f>
        <v>0.93</v>
      </c>
      <c r="C1176" s="2">
        <f t="shared" si="108"/>
        <v>0.78957707569153412</v>
      </c>
      <c r="D1176" s="2">
        <f t="shared" si="104"/>
        <v>0.82846396617936113</v>
      </c>
      <c r="E1176" s="2">
        <f t="shared" si="103"/>
        <v>-3.8886890487827008E-2</v>
      </c>
      <c r="F1176" s="2">
        <f t="shared" si="107"/>
        <v>-4.0405078573003753E-2</v>
      </c>
      <c r="G1176" s="2">
        <f t="shared" si="105"/>
        <v>1.5181880851767443E-3</v>
      </c>
      <c r="H1176" s="2" t="str">
        <f t="shared" si="106"/>
        <v>Sell</v>
      </c>
    </row>
    <row r="1177" spans="1:8" ht="13.5" x14ac:dyDescent="0.25">
      <c r="A1177" s="3">
        <f>TITRES_STAT!B1180</f>
        <v>44025</v>
      </c>
      <c r="B1177" s="5">
        <f>TITRES_STAT!D1180</f>
        <v>0.93</v>
      </c>
      <c r="C1177" s="2">
        <f t="shared" si="108"/>
        <v>0.79579598712360577</v>
      </c>
      <c r="D1177" s="2">
        <f t="shared" si="104"/>
        <v>0.83598515386977879</v>
      </c>
      <c r="E1177" s="2">
        <f t="shared" si="103"/>
        <v>-4.0189166746173011E-2</v>
      </c>
      <c r="F1177" s="2">
        <f t="shared" si="107"/>
        <v>-4.0361896207637603E-2</v>
      </c>
      <c r="G1177" s="2">
        <f t="shared" si="105"/>
        <v>1.7272946146459217E-4</v>
      </c>
      <c r="H1177" s="2" t="str">
        <f t="shared" si="106"/>
        <v>Sell</v>
      </c>
    </row>
    <row r="1178" spans="1:8" ht="13.5" x14ac:dyDescent="0.25">
      <c r="A1178" s="3">
        <f>TITRES_STAT!B1181</f>
        <v>44026</v>
      </c>
      <c r="B1178" s="5">
        <f>TITRES_STAT!D1181</f>
        <v>0.93</v>
      </c>
      <c r="C1178" s="2">
        <f t="shared" si="108"/>
        <v>0.80105814295074329</v>
      </c>
      <c r="D1178" s="2">
        <f t="shared" si="104"/>
        <v>0.84294921654609145</v>
      </c>
      <c r="E1178" s="2">
        <f t="shared" si="103"/>
        <v>-4.1891073595348161E-2</v>
      </c>
      <c r="F1178" s="2">
        <f t="shared" si="107"/>
        <v>-4.0667731685179717E-2</v>
      </c>
      <c r="G1178" s="2">
        <f t="shared" si="105"/>
        <v>-1.2233419101684434E-3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0.93</v>
      </c>
      <c r="C1179" s="2">
        <f t="shared" si="108"/>
        <v>0.80858765941985966</v>
      </c>
      <c r="D1179" s="2">
        <f t="shared" si="104"/>
        <v>0.84939742272786245</v>
      </c>
      <c r="E1179" s="2">
        <f t="shared" si="103"/>
        <v>-4.0809763308002789E-2</v>
      </c>
      <c r="F1179" s="2">
        <f t="shared" si="107"/>
        <v>-4.0696138009744337E-2</v>
      </c>
      <c r="G1179" s="2">
        <f t="shared" si="105"/>
        <v>-1.136252982584518E-4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0.93</v>
      </c>
      <c r="C1180" s="2">
        <f t="shared" si="108"/>
        <v>0.81803571181680435</v>
      </c>
      <c r="D1180" s="2">
        <f t="shared" si="104"/>
        <v>0.85536798400728009</v>
      </c>
      <c r="E1180" s="2">
        <f t="shared" ref="E1180:E1243" si="109">C1180-D1180</f>
        <v>-3.7332272190475746E-2</v>
      </c>
      <c r="F1180" s="2">
        <f t="shared" si="107"/>
        <v>-4.002336484589062E-2</v>
      </c>
      <c r="G1180" s="2">
        <f t="shared" si="105"/>
        <v>2.6910926554148742E-3</v>
      </c>
      <c r="H1180" s="2" t="str">
        <f t="shared" si="106"/>
        <v>Sell</v>
      </c>
    </row>
    <row r="1181" spans="1:8" ht="13.5" x14ac:dyDescent="0.25">
      <c r="A1181" s="3">
        <f>TITRES_STAT!B1184</f>
        <v>44029</v>
      </c>
      <c r="B1181" s="5">
        <f>TITRES_STAT!D1184</f>
        <v>0.95</v>
      </c>
      <c r="C1181" s="2">
        <f t="shared" si="108"/>
        <v>0.82603021769114215</v>
      </c>
      <c r="D1181" s="2">
        <f t="shared" ref="D1181:D1244" si="110">$D$4*B1181+(1-$D$4)*D1180</f>
        <v>0.86237776296970381</v>
      </c>
      <c r="E1181" s="2">
        <f t="shared" si="109"/>
        <v>-3.6347545278561655E-2</v>
      </c>
      <c r="F1181" s="2">
        <f t="shared" si="107"/>
        <v>-3.9288200932424827E-2</v>
      </c>
      <c r="G1181" s="2">
        <f t="shared" si="105"/>
        <v>2.9406556538631723E-3</v>
      </c>
      <c r="H1181" s="2" t="str">
        <f t="shared" si="106"/>
        <v>Sell</v>
      </c>
    </row>
    <row r="1182" spans="1:8" ht="13.5" x14ac:dyDescent="0.25">
      <c r="A1182" s="3">
        <f>TITRES_STAT!B1185</f>
        <v>44032</v>
      </c>
      <c r="B1182" s="5">
        <f>TITRES_STAT!D1185</f>
        <v>0.96</v>
      </c>
      <c r="C1182" s="2">
        <f t="shared" si="108"/>
        <v>0.83279479958481262</v>
      </c>
      <c r="D1182" s="2">
        <f t="shared" si="110"/>
        <v>0.86960903978676285</v>
      </c>
      <c r="E1182" s="2">
        <f t="shared" si="109"/>
        <v>-3.6814240201950232E-2</v>
      </c>
      <c r="F1182" s="2">
        <f t="shared" si="107"/>
        <v>-3.8793408786329905E-2</v>
      </c>
      <c r="G1182" s="2">
        <f t="shared" si="105"/>
        <v>1.979168584379673E-3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5">
        <f>TITRES_STAT!D1186</f>
        <v>0.96</v>
      </c>
      <c r="C1183" s="2">
        <f t="shared" si="108"/>
        <v>0.83851867657176449</v>
      </c>
      <c r="D1183" s="2">
        <f t="shared" si="110"/>
        <v>0.87630466646922489</v>
      </c>
      <c r="E1183" s="2">
        <f t="shared" si="109"/>
        <v>-3.7785989897460404E-2</v>
      </c>
      <c r="F1183" s="2">
        <f t="shared" si="107"/>
        <v>-3.8591925008556009E-2</v>
      </c>
      <c r="G1183" s="2">
        <f t="shared" si="105"/>
        <v>8.0593511109560562E-4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5">
        <f>TITRES_STAT!D1187</f>
        <v>0.96</v>
      </c>
      <c r="C1184" s="2">
        <f t="shared" si="108"/>
        <v>0.84951580325303144</v>
      </c>
      <c r="D1184" s="2">
        <f t="shared" si="110"/>
        <v>0.88250432080483787</v>
      </c>
      <c r="E1184" s="2">
        <f t="shared" si="109"/>
        <v>-3.2988517551806429E-2</v>
      </c>
      <c r="F1184" s="2">
        <f t="shared" si="107"/>
        <v>-3.7471243517206092E-2</v>
      </c>
      <c r="G1184" s="2">
        <f t="shared" si="105"/>
        <v>4.4827259653996629E-3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5">
        <f>TITRES_STAT!D1188</f>
        <v>0.96</v>
      </c>
      <c r="C1185" s="2">
        <f t="shared" si="108"/>
        <v>0.86189798736794965</v>
      </c>
      <c r="D1185" s="2">
        <f t="shared" si="110"/>
        <v>0.888244741485961</v>
      </c>
      <c r="E1185" s="2">
        <f t="shared" si="109"/>
        <v>-2.6346754118011351E-2</v>
      </c>
      <c r="F1185" s="2">
        <f t="shared" si="107"/>
        <v>-3.5246345637367144E-2</v>
      </c>
      <c r="G1185" s="2">
        <f t="shared" si="105"/>
        <v>8.8995915193557928E-3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0.96</v>
      </c>
      <c r="C1186" s="2">
        <f t="shared" si="108"/>
        <v>0.87237522008057278</v>
      </c>
      <c r="D1186" s="2">
        <f t="shared" si="110"/>
        <v>0.89355994582033427</v>
      </c>
      <c r="E1186" s="2">
        <f t="shared" si="109"/>
        <v>-2.118472573976149E-2</v>
      </c>
      <c r="F1186" s="2">
        <f t="shared" si="107"/>
        <v>-3.2434021657846014E-2</v>
      </c>
      <c r="G1186" s="2">
        <f t="shared" si="105"/>
        <v>1.1249295918084525E-2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0.96</v>
      </c>
      <c r="C1187" s="2">
        <f t="shared" si="108"/>
        <v>0.8812405708374077</v>
      </c>
      <c r="D1187" s="2">
        <f t="shared" si="110"/>
        <v>0.89848143131512437</v>
      </c>
      <c r="E1187" s="2">
        <f t="shared" si="109"/>
        <v>-1.7240860477716669E-2</v>
      </c>
      <c r="F1187" s="2">
        <f t="shared" si="107"/>
        <v>-2.9395389421820146E-2</v>
      </c>
      <c r="G1187" s="2">
        <f t="shared" si="105"/>
        <v>1.2154528944103477E-2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0.98</v>
      </c>
      <c r="C1188" s="2">
        <f t="shared" si="108"/>
        <v>0.88874202147780657</v>
      </c>
      <c r="D1188" s="2">
        <f t="shared" si="110"/>
        <v>0.90451984381030026</v>
      </c>
      <c r="E1188" s="2">
        <f t="shared" si="109"/>
        <v>-1.5777822332493696E-2</v>
      </c>
      <c r="F1188" s="2">
        <f t="shared" si="107"/>
        <v>-2.6671876003954858E-2</v>
      </c>
      <c r="G1188" s="2">
        <f t="shared" ref="G1188:G1251" si="111">E1188-F1188</f>
        <v>1.0894053671461162E-2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1</v>
      </c>
      <c r="C1189" s="2">
        <f t="shared" si="108"/>
        <v>0.89508940278891325</v>
      </c>
      <c r="D1189" s="2">
        <f t="shared" si="110"/>
        <v>0.91159244797250027</v>
      </c>
      <c r="E1189" s="2">
        <f t="shared" si="109"/>
        <v>-1.6503045183587028E-2</v>
      </c>
      <c r="F1189" s="2">
        <f t="shared" ref="F1189:F1252" si="113">(E1189*(2/(10)))+((1-(2/10))*F1188)</f>
        <v>-2.4638109839881295E-2</v>
      </c>
      <c r="G1189" s="2">
        <f t="shared" si="111"/>
        <v>8.1350646562942663E-3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1</v>
      </c>
      <c r="C1190" s="2">
        <f t="shared" si="108"/>
        <v>0.90046026389831124</v>
      </c>
      <c r="D1190" s="2">
        <f t="shared" si="110"/>
        <v>0.9181411555300929</v>
      </c>
      <c r="E1190" s="2">
        <f t="shared" si="109"/>
        <v>-1.7680891631781659E-2</v>
      </c>
      <c r="F1190" s="2">
        <f t="shared" si="113"/>
        <v>-2.3246666198261368E-2</v>
      </c>
      <c r="G1190" s="2">
        <f t="shared" si="111"/>
        <v>5.5657745664797094E-3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1</v>
      </c>
      <c r="C1191" s="2">
        <f t="shared" si="108"/>
        <v>0.90808176176010957</v>
      </c>
      <c r="D1191" s="2">
        <f t="shared" si="110"/>
        <v>0.92420477363897491</v>
      </c>
      <c r="E1191" s="2">
        <f t="shared" si="109"/>
        <v>-1.6123011878865334E-2</v>
      </c>
      <c r="F1191" s="2">
        <f t="shared" si="113"/>
        <v>-2.1821935334382161E-2</v>
      </c>
      <c r="G1191" s="2">
        <f t="shared" si="111"/>
        <v>5.6989234555168272E-3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1</v>
      </c>
      <c r="C1192" s="2">
        <f t="shared" si="108"/>
        <v>0.91606918302778495</v>
      </c>
      <c r="D1192" s="2">
        <f t="shared" si="110"/>
        <v>0.92981923485090268</v>
      </c>
      <c r="E1192" s="2">
        <f t="shared" si="109"/>
        <v>-1.3750051823117726E-2</v>
      </c>
      <c r="F1192" s="2">
        <f t="shared" si="113"/>
        <v>-2.0207558632129273E-2</v>
      </c>
      <c r="G1192" s="2">
        <f t="shared" si="111"/>
        <v>6.457506809011547E-3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1</v>
      </c>
      <c r="C1193" s="2">
        <f t="shared" si="108"/>
        <v>0.92282777025427953</v>
      </c>
      <c r="D1193" s="2">
        <f t="shared" si="110"/>
        <v>0.93501781004713214</v>
      </c>
      <c r="E1193" s="2">
        <f t="shared" si="109"/>
        <v>-1.2190039792852603E-2</v>
      </c>
      <c r="F1193" s="2">
        <f t="shared" si="113"/>
        <v>-1.8604054864273939E-2</v>
      </c>
      <c r="G1193" s="2">
        <f t="shared" si="111"/>
        <v>6.4140150714213362E-3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1</v>
      </c>
      <c r="C1194" s="2">
        <f t="shared" si="108"/>
        <v>0.92854657483054415</v>
      </c>
      <c r="D1194" s="2">
        <f t="shared" si="110"/>
        <v>0.93983130559919648</v>
      </c>
      <c r="E1194" s="2">
        <f t="shared" si="109"/>
        <v>-1.1284730768652329E-2</v>
      </c>
      <c r="F1194" s="2">
        <f t="shared" si="113"/>
        <v>-1.7140190045149616E-2</v>
      </c>
      <c r="G1194" s="2">
        <f t="shared" si="111"/>
        <v>5.8554592764972872E-3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1</v>
      </c>
      <c r="C1195" s="2">
        <f t="shared" si="108"/>
        <v>0.9333855633181527</v>
      </c>
      <c r="D1195" s="2">
        <f t="shared" si="110"/>
        <v>0.9442882459251819</v>
      </c>
      <c r="E1195" s="2">
        <f t="shared" si="109"/>
        <v>-1.0902682607029202E-2</v>
      </c>
      <c r="F1195" s="2">
        <f t="shared" si="113"/>
        <v>-1.5892688557525535E-2</v>
      </c>
      <c r="G1195" s="2">
        <f t="shared" si="111"/>
        <v>4.9900059504963332E-3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1</v>
      </c>
      <c r="C1196" s="2">
        <f t="shared" si="108"/>
        <v>0.93748009203843685</v>
      </c>
      <c r="D1196" s="2">
        <f t="shared" si="110"/>
        <v>0.94841504252331654</v>
      </c>
      <c r="E1196" s="2">
        <f t="shared" si="109"/>
        <v>-1.0934950484879691E-2</v>
      </c>
      <c r="F1196" s="2">
        <f t="shared" si="113"/>
        <v>-1.4901140942996365E-2</v>
      </c>
      <c r="G1196" s="2">
        <f t="shared" si="111"/>
        <v>3.9661904581166744E-3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1</v>
      </c>
      <c r="C1197" s="2">
        <f t="shared" si="108"/>
        <v>0.94094469326329266</v>
      </c>
      <c r="D1197" s="2">
        <f t="shared" si="110"/>
        <v>0.95223615048455235</v>
      </c>
      <c r="E1197" s="2">
        <f t="shared" si="109"/>
        <v>-1.1291457221259682E-2</v>
      </c>
      <c r="F1197" s="2">
        <f t="shared" si="113"/>
        <v>-1.4179204198649029E-2</v>
      </c>
      <c r="G1197" s="2">
        <f t="shared" si="111"/>
        <v>2.8877469773893466E-3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1</v>
      </c>
      <c r="C1198" s="2">
        <f t="shared" si="108"/>
        <v>0.94695320199201682</v>
      </c>
      <c r="D1198" s="2">
        <f t="shared" si="110"/>
        <v>0.9557742134116225</v>
      </c>
      <c r="E1198" s="2">
        <f t="shared" si="109"/>
        <v>-8.8210114196056733E-3</v>
      </c>
      <c r="F1198" s="2">
        <f t="shared" si="113"/>
        <v>-1.3107565642840357E-2</v>
      </c>
      <c r="G1198" s="2">
        <f t="shared" si="111"/>
        <v>4.2865542232346839E-3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5">
        <f>TITRES_STAT!D1202</f>
        <v>1</v>
      </c>
      <c r="C1199" s="2">
        <f t="shared" si="108"/>
        <v>0.9551142478393988</v>
      </c>
      <c r="D1199" s="2">
        <f t="shared" si="110"/>
        <v>0.95905019760335419</v>
      </c>
      <c r="E1199" s="2">
        <f t="shared" si="109"/>
        <v>-3.9359497639553931E-3</v>
      </c>
      <c r="F1199" s="2">
        <f t="shared" si="113"/>
        <v>-1.1273242467063366E-2</v>
      </c>
      <c r="G1199" s="2">
        <f t="shared" si="111"/>
        <v>7.3372927031079734E-3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5">
        <f>TITRES_STAT!D1203</f>
        <v>1</v>
      </c>
      <c r="C1200" s="2">
        <f t="shared" si="108"/>
        <v>0.96201974817179903</v>
      </c>
      <c r="D1200" s="2">
        <f t="shared" si="110"/>
        <v>0.96208351629940203</v>
      </c>
      <c r="E1200" s="2">
        <f t="shared" si="109"/>
        <v>-6.3768127603003322E-5</v>
      </c>
      <c r="F1200" s="2">
        <f t="shared" si="113"/>
        <v>-9.0313475991712945E-3</v>
      </c>
      <c r="G1200" s="2">
        <f t="shared" si="111"/>
        <v>8.9675794715682912E-3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5">
        <f>TITRES_STAT!D1204</f>
        <v>1</v>
      </c>
      <c r="C1201" s="2">
        <f t="shared" si="108"/>
        <v>0.96786286383767606</v>
      </c>
      <c r="D1201" s="2">
        <f t="shared" si="110"/>
        <v>0.96489214472166851</v>
      </c>
      <c r="E1201" s="2">
        <f t="shared" si="109"/>
        <v>2.9707191160075475E-3</v>
      </c>
      <c r="F1201" s="2">
        <f t="shared" si="113"/>
        <v>-6.6309342561355266E-3</v>
      </c>
      <c r="G1201" s="2">
        <f t="shared" si="111"/>
        <v>9.601653372143075E-3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5">
        <f>TITRES_STAT!D1205</f>
        <v>1</v>
      </c>
      <c r="C1202" s="2">
        <f t="shared" si="108"/>
        <v>0.97280703863187978</v>
      </c>
      <c r="D1202" s="2">
        <f t="shared" si="110"/>
        <v>0.96749272659413754</v>
      </c>
      <c r="E1202" s="2">
        <f t="shared" si="109"/>
        <v>5.3143120377422415E-3</v>
      </c>
      <c r="F1202" s="2">
        <f t="shared" si="113"/>
        <v>-4.2418849973599728E-3</v>
      </c>
      <c r="G1202" s="2">
        <f t="shared" si="111"/>
        <v>9.5561970351022152E-3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5">
        <f>TITRES_STAT!D1206</f>
        <v>1</v>
      </c>
      <c r="C1203" s="2">
        <f t="shared" si="108"/>
        <v>0.97699057115005217</v>
      </c>
      <c r="D1203" s="2">
        <f t="shared" si="110"/>
        <v>0.96990067277234959</v>
      </c>
      <c r="E1203" s="2">
        <f t="shared" si="109"/>
        <v>7.0898983777025748E-3</v>
      </c>
      <c r="F1203" s="2">
        <f t="shared" si="113"/>
        <v>-1.9755283223474637E-3</v>
      </c>
      <c r="G1203" s="2">
        <f t="shared" si="111"/>
        <v>9.0654267000500385E-3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5">
        <f>TITRES_STAT!D1207</f>
        <v>1</v>
      </c>
      <c r="C1204" s="2">
        <f t="shared" si="108"/>
        <v>0.98053048328081338</v>
      </c>
      <c r="D1204" s="2">
        <f t="shared" si="110"/>
        <v>0.97213025256699037</v>
      </c>
      <c r="E1204" s="2">
        <f t="shared" si="109"/>
        <v>8.4002307138230092E-3</v>
      </c>
      <c r="F1204" s="2">
        <f t="shared" si="113"/>
        <v>9.962348488663092E-5</v>
      </c>
      <c r="G1204" s="2">
        <f t="shared" si="111"/>
        <v>8.3006072289363783E-3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5">
        <f>TITRES_STAT!D1208</f>
        <v>1</v>
      </c>
      <c r="C1205" s="2">
        <f t="shared" si="108"/>
        <v>0.98352579354530367</v>
      </c>
      <c r="D1205" s="2">
        <f t="shared" si="110"/>
        <v>0.97419467830276885</v>
      </c>
      <c r="E1205" s="2">
        <f t="shared" si="109"/>
        <v>9.3311152425348265E-3</v>
      </c>
      <c r="F1205" s="2">
        <f t="shared" si="113"/>
        <v>1.94592183641627E-3</v>
      </c>
      <c r="G1205" s="2">
        <f t="shared" si="111"/>
        <v>7.3851934061185563E-3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1</v>
      </c>
      <c r="C1206" s="2">
        <f t="shared" si="108"/>
        <v>0.9860602868460262</v>
      </c>
      <c r="D1206" s="2">
        <f t="shared" si="110"/>
        <v>0.97610618361367485</v>
      </c>
      <c r="E1206" s="2">
        <f t="shared" si="109"/>
        <v>9.9541032323513523E-3</v>
      </c>
      <c r="F1206" s="2">
        <f t="shared" si="113"/>
        <v>3.5475581156032866E-3</v>
      </c>
      <c r="G1206" s="2">
        <f t="shared" si="111"/>
        <v>6.4065451167480657E-3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5">
        <f>TITRES_STAT!D1210</f>
        <v>1</v>
      </c>
      <c r="C1207" s="2">
        <f t="shared" si="108"/>
        <v>0.98820485810048375</v>
      </c>
      <c r="D1207" s="2">
        <f t="shared" si="110"/>
        <v>0.97787609593858782</v>
      </c>
      <c r="E1207" s="2">
        <f t="shared" si="109"/>
        <v>1.0328762161895932E-2</v>
      </c>
      <c r="F1207" s="2">
        <f t="shared" si="113"/>
        <v>4.9037989248618165E-3</v>
      </c>
      <c r="G1207" s="2">
        <f t="shared" si="111"/>
        <v>5.424963237034116E-3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5">
        <f>TITRES_STAT!D1211</f>
        <v>1</v>
      </c>
      <c r="C1208" s="2">
        <f t="shared" si="108"/>
        <v>0.99001949531579392</v>
      </c>
      <c r="D1208" s="2">
        <f t="shared" si="110"/>
        <v>0.97951490364684057</v>
      </c>
      <c r="E1208" s="2">
        <f t="shared" si="109"/>
        <v>1.0504591668953345E-2</v>
      </c>
      <c r="F1208" s="2">
        <f t="shared" si="113"/>
        <v>6.023957473680122E-3</v>
      </c>
      <c r="G1208" s="2">
        <f t="shared" si="111"/>
        <v>4.4806341952732228E-3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1</v>
      </c>
      <c r="C1209" s="2">
        <f t="shared" si="108"/>
        <v>0.99155495757490253</v>
      </c>
      <c r="D1209" s="2">
        <f t="shared" si="110"/>
        <v>0.98103231819151904</v>
      </c>
      <c r="E1209" s="2">
        <f t="shared" si="109"/>
        <v>1.0522639383383492E-2</v>
      </c>
      <c r="F1209" s="2">
        <f t="shared" si="113"/>
        <v>6.9236938556207963E-3</v>
      </c>
      <c r="G1209" s="2">
        <f t="shared" si="111"/>
        <v>3.5989455277626956E-3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1</v>
      </c>
      <c r="C1210" s="2">
        <f t="shared" si="108"/>
        <v>0.9928541948710714</v>
      </c>
      <c r="D1210" s="2">
        <f t="shared" si="110"/>
        <v>0.98243733165881397</v>
      </c>
      <c r="E1210" s="2">
        <f t="shared" si="109"/>
        <v>1.0416863212257432E-2</v>
      </c>
      <c r="F1210" s="2">
        <f t="shared" si="113"/>
        <v>7.6223277269481231E-3</v>
      </c>
      <c r="G1210" s="2">
        <f t="shared" si="111"/>
        <v>2.7945354853093091E-3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0.97</v>
      </c>
      <c r="C1211" s="2">
        <f t="shared" si="108"/>
        <v>0.99395354950629122</v>
      </c>
      <c r="D1211" s="2">
        <f t="shared" si="110"/>
        <v>0.98151604783223512</v>
      </c>
      <c r="E1211" s="2">
        <f t="shared" si="109"/>
        <v>1.2437501674056106E-2</v>
      </c>
      <c r="F1211" s="2">
        <f t="shared" si="113"/>
        <v>8.5853625163697204E-3</v>
      </c>
      <c r="G1211" s="2">
        <f t="shared" si="111"/>
        <v>3.8521391576863857E-3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0.93</v>
      </c>
      <c r="C1212" s="2">
        <f t="shared" si="108"/>
        <v>0.9948837726591695</v>
      </c>
      <c r="D1212" s="2">
        <f t="shared" si="110"/>
        <v>0.97770004428910662</v>
      </c>
      <c r="E1212" s="2">
        <f t="shared" si="109"/>
        <v>1.7183728370062878E-2</v>
      </c>
      <c r="F1212" s="2">
        <f t="shared" si="113"/>
        <v>1.0305035687108353E-2</v>
      </c>
      <c r="G1212" s="2">
        <f t="shared" si="111"/>
        <v>6.878692682954525E-3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0.93</v>
      </c>
      <c r="C1213" s="2">
        <f t="shared" si="108"/>
        <v>0.99567088455775876</v>
      </c>
      <c r="D1213" s="2">
        <f t="shared" si="110"/>
        <v>0.97416670767509872</v>
      </c>
      <c r="E1213" s="2">
        <f t="shared" si="109"/>
        <v>2.1504176882660042E-2</v>
      </c>
      <c r="F1213" s="2">
        <f t="shared" si="113"/>
        <v>1.2544863926218692E-2</v>
      </c>
      <c r="G1213" s="2">
        <f t="shared" si="111"/>
        <v>8.9593129564413503E-3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0.93</v>
      </c>
      <c r="C1214" s="2">
        <f t="shared" si="108"/>
        <v>0.99633690231810357</v>
      </c>
      <c r="D1214" s="2">
        <f t="shared" si="110"/>
        <v>0.97089509969916543</v>
      </c>
      <c r="E1214" s="2">
        <f t="shared" si="109"/>
        <v>2.5441802618938136E-2</v>
      </c>
      <c r="F1214" s="2">
        <f t="shared" si="113"/>
        <v>1.5124251664762582E-2</v>
      </c>
      <c r="G1214" s="2">
        <f t="shared" si="111"/>
        <v>1.0317550954175555E-2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0.93</v>
      </c>
      <c r="C1215" s="2">
        <f t="shared" si="108"/>
        <v>0.9969004558076261</v>
      </c>
      <c r="D1215" s="2">
        <f t="shared" si="110"/>
        <v>0.9678658330547828</v>
      </c>
      <c r="E1215" s="2">
        <f t="shared" si="109"/>
        <v>2.9034622752843298E-2</v>
      </c>
      <c r="F1215" s="2">
        <f t="shared" si="113"/>
        <v>1.7906325882378726E-2</v>
      </c>
      <c r="G1215" s="2">
        <f t="shared" si="111"/>
        <v>1.1128296870464571E-2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0.93</v>
      </c>
      <c r="C1216" s="2">
        <f t="shared" si="108"/>
        <v>0.99737730876029895</v>
      </c>
      <c r="D1216" s="2">
        <f t="shared" si="110"/>
        <v>0.96506095653220625</v>
      </c>
      <c r="E1216" s="2">
        <f t="shared" si="109"/>
        <v>3.2316352228092704E-2</v>
      </c>
      <c r="F1216" s="2">
        <f t="shared" si="113"/>
        <v>2.0788331151521525E-2</v>
      </c>
      <c r="G1216" s="2">
        <f t="shared" si="111"/>
        <v>1.1528021076571179E-2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0.93</v>
      </c>
      <c r="C1217" s="2">
        <f t="shared" si="108"/>
        <v>0.99778079972025291</v>
      </c>
      <c r="D1217" s="2">
        <f t="shared" si="110"/>
        <v>0.96246384864093171</v>
      </c>
      <c r="E1217" s="2">
        <f t="shared" si="109"/>
        <v>3.5316951079321202E-2</v>
      </c>
      <c r="F1217" s="2">
        <f t="shared" si="113"/>
        <v>2.3694055137081463E-2</v>
      </c>
      <c r="G1217" s="2">
        <f t="shared" si="111"/>
        <v>1.1622895942239739E-2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0.93</v>
      </c>
      <c r="C1218" s="2">
        <f t="shared" si="108"/>
        <v>0.99812221514790633</v>
      </c>
      <c r="D1218" s="2">
        <f t="shared" si="110"/>
        <v>0.96005911911197384</v>
      </c>
      <c r="E1218" s="2">
        <f t="shared" si="109"/>
        <v>3.8063096035932498E-2</v>
      </c>
      <c r="F1218" s="2">
        <f t="shared" si="113"/>
        <v>2.6567863316851674E-2</v>
      </c>
      <c r="G1218" s="2">
        <f t="shared" si="111"/>
        <v>1.1495232719080824E-2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5">
        <f>TITRES_STAT!D1222</f>
        <v>0.93</v>
      </c>
      <c r="C1219" s="2">
        <f t="shared" si="108"/>
        <v>0.99841110512515152</v>
      </c>
      <c r="D1219" s="2">
        <f t="shared" si="110"/>
        <v>0.95783251769627209</v>
      </c>
      <c r="E1219" s="2">
        <f t="shared" si="109"/>
        <v>4.0578587428879431E-2</v>
      </c>
      <c r="F1219" s="2">
        <f t="shared" si="113"/>
        <v>2.9370008139257227E-2</v>
      </c>
      <c r="G1219" s="2">
        <f t="shared" si="111"/>
        <v>1.1208579289622204E-2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5">
        <f>TITRES_STAT!D1223</f>
        <v>0.93</v>
      </c>
      <c r="C1220" s="2">
        <f t="shared" si="108"/>
        <v>0.9986555504905128</v>
      </c>
      <c r="D1220" s="2">
        <f t="shared" si="110"/>
        <v>0.95577084971877047</v>
      </c>
      <c r="E1220" s="2">
        <f t="shared" si="109"/>
        <v>4.2884700771742335E-2</v>
      </c>
      <c r="F1220" s="2">
        <f t="shared" si="113"/>
        <v>3.2072946665754248E-2</v>
      </c>
      <c r="G1220" s="2">
        <f t="shared" si="111"/>
        <v>1.0811754105988086E-2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5">
        <f>TITRES_STAT!D1224</f>
        <v>0.93</v>
      </c>
      <c r="C1221" s="2">
        <f t="shared" si="108"/>
        <v>0.99424700426120305</v>
      </c>
      <c r="D1221" s="2">
        <f t="shared" si="110"/>
        <v>0.95386189788775044</v>
      </c>
      <c r="E1221" s="2">
        <f t="shared" si="109"/>
        <v>4.0385106373452606E-2</v>
      </c>
      <c r="F1221" s="2">
        <f t="shared" si="113"/>
        <v>3.373537860729392E-2</v>
      </c>
      <c r="G1221" s="2">
        <f t="shared" si="111"/>
        <v>6.6497277661586862E-3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5">
        <f>TITRES_STAT!D1225</f>
        <v>0.89</v>
      </c>
      <c r="C1222" s="2">
        <f t="shared" si="108"/>
        <v>0.98436284975947952</v>
      </c>
      <c r="D1222" s="2">
        <f t="shared" si="110"/>
        <v>0.94913138693310228</v>
      </c>
      <c r="E1222" s="2">
        <f t="shared" si="109"/>
        <v>3.5231462826377236E-2</v>
      </c>
      <c r="F1222" s="2">
        <f t="shared" si="113"/>
        <v>3.403459545111058E-2</v>
      </c>
      <c r="G1222" s="2">
        <f t="shared" si="111"/>
        <v>1.1968673752666553E-3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5">
        <f>TITRES_STAT!D1226</f>
        <v>0.89</v>
      </c>
      <c r="C1223" s="2">
        <f t="shared" si="108"/>
        <v>0.97599933441186726</v>
      </c>
      <c r="D1223" s="2">
        <f t="shared" si="110"/>
        <v>0.94475128419731691</v>
      </c>
      <c r="E1223" s="2">
        <f t="shared" si="109"/>
        <v>3.1248050214550349E-2</v>
      </c>
      <c r="F1223" s="2">
        <f t="shared" si="113"/>
        <v>3.3477286403798531E-2</v>
      </c>
      <c r="G1223" s="2">
        <f t="shared" si="111"/>
        <v>-2.2292361892481821E-3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0.89</v>
      </c>
      <c r="C1224" s="2">
        <f t="shared" si="108"/>
        <v>0.96892251373311844</v>
      </c>
      <c r="D1224" s="2">
        <f t="shared" si="110"/>
        <v>0.94069563351603425</v>
      </c>
      <c r="E1224" s="2">
        <f t="shared" si="109"/>
        <v>2.8226880217084194E-2</v>
      </c>
      <c r="F1224" s="2">
        <f t="shared" si="113"/>
        <v>3.2427205166455662E-2</v>
      </c>
      <c r="G1224" s="2">
        <f t="shared" si="111"/>
        <v>-4.2003249493714687E-3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0.89</v>
      </c>
      <c r="C1225" s="2">
        <f t="shared" si="108"/>
        <v>0.96293443469725404</v>
      </c>
      <c r="D1225" s="2">
        <f t="shared" si="110"/>
        <v>0.93694040140373547</v>
      </c>
      <c r="E1225" s="2">
        <f t="shared" si="109"/>
        <v>2.599403329351857E-2</v>
      </c>
      <c r="F1225" s="2">
        <f t="shared" si="113"/>
        <v>3.1140570791868244E-2</v>
      </c>
      <c r="G1225" s="2">
        <f t="shared" si="111"/>
        <v>-5.1465374983496737E-3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0.89</v>
      </c>
      <c r="C1226" s="2">
        <f t="shared" si="108"/>
        <v>0.95786759858998416</v>
      </c>
      <c r="D1226" s="2">
        <f t="shared" si="110"/>
        <v>0.93346333463308839</v>
      </c>
      <c r="E1226" s="2">
        <f t="shared" si="109"/>
        <v>2.4404263956895766E-2</v>
      </c>
      <c r="F1226" s="2">
        <f t="shared" si="113"/>
        <v>2.9793309424873751E-2</v>
      </c>
      <c r="G1226" s="2">
        <f t="shared" si="111"/>
        <v>-5.3890454679779848E-3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0.87</v>
      </c>
      <c r="C1227" s="2">
        <f t="shared" si="108"/>
        <v>0.9535802757299866</v>
      </c>
      <c r="D1227" s="2">
        <f t="shared" si="110"/>
        <v>0.92876234688248926</v>
      </c>
      <c r="E1227" s="2">
        <f t="shared" si="109"/>
        <v>2.4817928847497339E-2</v>
      </c>
      <c r="F1227" s="2">
        <f t="shared" si="113"/>
        <v>2.8798233309398468E-2</v>
      </c>
      <c r="G1227" s="2">
        <f t="shared" si="111"/>
        <v>-3.9803044619011289E-3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0.87</v>
      </c>
      <c r="C1228" s="2">
        <f t="shared" si="108"/>
        <v>0.94995254100229642</v>
      </c>
      <c r="D1228" s="2">
        <f t="shared" si="110"/>
        <v>0.92440958044674926</v>
      </c>
      <c r="E1228" s="2">
        <f t="shared" si="109"/>
        <v>2.5542960555547167E-2</v>
      </c>
      <c r="F1228" s="2">
        <f t="shared" si="113"/>
        <v>2.8147178758628207E-2</v>
      </c>
      <c r="G1228" s="2">
        <f t="shared" si="111"/>
        <v>-2.60421820308104E-3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0.87</v>
      </c>
      <c r="C1229" s="2">
        <f t="shared" si="108"/>
        <v>0.94688291930963542</v>
      </c>
      <c r="D1229" s="2">
        <f t="shared" si="110"/>
        <v>0.9203792411543974</v>
      </c>
      <c r="E1229" s="2">
        <f t="shared" si="109"/>
        <v>2.650367815523802E-2</v>
      </c>
      <c r="F1229" s="2">
        <f t="shared" si="113"/>
        <v>2.7818478637950173E-2</v>
      </c>
      <c r="G1229" s="2">
        <f t="shared" si="111"/>
        <v>-1.3148004827121529E-3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0.87</v>
      </c>
      <c r="C1230" s="2">
        <f t="shared" si="108"/>
        <v>0.94428554710815304</v>
      </c>
      <c r="D1230" s="2">
        <f t="shared" si="110"/>
        <v>0.91664744551333088</v>
      </c>
      <c r="E1230" s="2">
        <f t="shared" si="109"/>
        <v>2.7638101594822162E-2</v>
      </c>
      <c r="F1230" s="2">
        <f t="shared" si="113"/>
        <v>2.778240322932457E-2</v>
      </c>
      <c r="G1230" s="2">
        <f t="shared" si="111"/>
        <v>-1.443016345024084E-4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0.87</v>
      </c>
      <c r="C1231" s="2">
        <f t="shared" ref="C1231:C1294" si="114">$C$4*B1221+C1230*(1-$C$4)</f>
        <v>0.94208777062997562</v>
      </c>
      <c r="D1231" s="2">
        <f t="shared" si="110"/>
        <v>0.91319207917901002</v>
      </c>
      <c r="E1231" s="2">
        <f t="shared" si="109"/>
        <v>2.8895691450965599E-2</v>
      </c>
      <c r="F1231" s="2">
        <f t="shared" si="113"/>
        <v>2.8005060873652777E-2</v>
      </c>
      <c r="G1231" s="2">
        <f t="shared" si="111"/>
        <v>8.9063057731282244E-4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0.87</v>
      </c>
      <c r="C1232" s="2">
        <f t="shared" si="114"/>
        <v>0.9340742674561332</v>
      </c>
      <c r="D1232" s="2">
        <f t="shared" si="110"/>
        <v>0.90999266590649075</v>
      </c>
      <c r="E1232" s="2">
        <f t="shared" si="109"/>
        <v>2.4081601549642451E-2</v>
      </c>
      <c r="F1232" s="2">
        <f t="shared" si="113"/>
        <v>2.7220369008850713E-2</v>
      </c>
      <c r="G1232" s="2">
        <f t="shared" si="111"/>
        <v>-3.1387674592082623E-3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5">
        <f>TITRES_STAT!D1236</f>
        <v>0.87</v>
      </c>
      <c r="C1233" s="2">
        <f t="shared" si="114"/>
        <v>0.92729361092442042</v>
      </c>
      <c r="D1233" s="2">
        <f t="shared" si="110"/>
        <v>0.90703024620971362</v>
      </c>
      <c r="E1233" s="2">
        <f t="shared" si="109"/>
        <v>2.02633647147068E-2</v>
      </c>
      <c r="F1233" s="2">
        <f t="shared" si="113"/>
        <v>2.5828968150021933E-2</v>
      </c>
      <c r="G1233" s="2">
        <f t="shared" si="111"/>
        <v>-5.5656034353151335E-3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5">
        <f>TITRES_STAT!D1237</f>
        <v>0.85</v>
      </c>
      <c r="C1234" s="2">
        <f t="shared" si="114"/>
        <v>0.92155613232066347</v>
      </c>
      <c r="D1234" s="2">
        <f t="shared" si="110"/>
        <v>0.90280578352751262</v>
      </c>
      <c r="E1234" s="2">
        <f t="shared" si="109"/>
        <v>1.8750348793150851E-2</v>
      </c>
      <c r="F1234" s="2">
        <f t="shared" si="113"/>
        <v>2.441324427864772E-2</v>
      </c>
      <c r="G1234" s="2">
        <f t="shared" si="111"/>
        <v>-5.6628954854968695E-3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5">
        <f>TITRES_STAT!D1238</f>
        <v>0.85</v>
      </c>
      <c r="C1235" s="2">
        <f t="shared" si="114"/>
        <v>0.91670134273286907</v>
      </c>
      <c r="D1235" s="2">
        <f t="shared" si="110"/>
        <v>0.89889424400695617</v>
      </c>
      <c r="E1235" s="2">
        <f t="shared" si="109"/>
        <v>1.7807098725912907E-2</v>
      </c>
      <c r="F1235" s="2">
        <f t="shared" si="113"/>
        <v>2.3092015168100759E-2</v>
      </c>
      <c r="G1235" s="2">
        <f t="shared" si="111"/>
        <v>-5.2849164421878529E-3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5">
        <f>TITRES_STAT!D1239</f>
        <v>0.85</v>
      </c>
      <c r="C1236" s="2">
        <f t="shared" si="114"/>
        <v>0.91259344385088925</v>
      </c>
      <c r="D1236" s="2">
        <f t="shared" si="110"/>
        <v>0.89527244815458906</v>
      </c>
      <c r="E1236" s="2">
        <f t="shared" si="109"/>
        <v>1.732099569630019E-2</v>
      </c>
      <c r="F1236" s="2">
        <f t="shared" si="113"/>
        <v>2.1937811273740646E-2</v>
      </c>
      <c r="G1236" s="2">
        <f t="shared" si="111"/>
        <v>-4.6168155774404564E-3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5">
        <f>TITRES_STAT!D1240</f>
        <v>0.85</v>
      </c>
      <c r="C1237" s="2">
        <f t="shared" si="114"/>
        <v>0.90604060633536776</v>
      </c>
      <c r="D1237" s="2">
        <f t="shared" si="110"/>
        <v>0.89191893347647144</v>
      </c>
      <c r="E1237" s="2">
        <f t="shared" si="109"/>
        <v>1.4121672858896317E-2</v>
      </c>
      <c r="F1237" s="2">
        <f t="shared" si="113"/>
        <v>2.037458359077178E-2</v>
      </c>
      <c r="G1237" s="2">
        <f t="shared" si="111"/>
        <v>-6.2529107318754634E-3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5">
        <f>TITRES_STAT!D1241</f>
        <v>0.85</v>
      </c>
      <c r="C1238" s="2">
        <f t="shared" si="114"/>
        <v>0.90049589766838811</v>
      </c>
      <c r="D1238" s="2">
        <f t="shared" si="110"/>
        <v>0.88881382729302916</v>
      </c>
      <c r="E1238" s="2">
        <f t="shared" si="109"/>
        <v>1.1682070375358955E-2</v>
      </c>
      <c r="F1238" s="2">
        <f t="shared" si="113"/>
        <v>1.8636080947689215E-2</v>
      </c>
      <c r="G1238" s="2">
        <f t="shared" si="111"/>
        <v>-6.9540105723302596E-3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5">
        <f>TITRES_STAT!D1242</f>
        <v>0.85</v>
      </c>
      <c r="C1239" s="2">
        <f t="shared" si="114"/>
        <v>0.89580422110402069</v>
      </c>
      <c r="D1239" s="2">
        <f t="shared" si="110"/>
        <v>0.88593872897502701</v>
      </c>
      <c r="E1239" s="2">
        <f t="shared" si="109"/>
        <v>9.8654921289936803E-3</v>
      </c>
      <c r="F1239" s="2">
        <f t="shared" si="113"/>
        <v>1.6881963183950108E-2</v>
      </c>
      <c r="G1239" s="2">
        <f t="shared" si="111"/>
        <v>-7.0164710549564281E-3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0.85</v>
      </c>
      <c r="C1240" s="2">
        <f t="shared" si="114"/>
        <v>0.89183434093417135</v>
      </c>
      <c r="D1240" s="2">
        <f t="shared" si="110"/>
        <v>0.8832766009028028</v>
      </c>
      <c r="E1240" s="2">
        <f t="shared" si="109"/>
        <v>8.5577400313685548E-3</v>
      </c>
      <c r="F1240" s="2">
        <f t="shared" si="113"/>
        <v>1.5217118553433799E-2</v>
      </c>
      <c r="G1240" s="2">
        <f t="shared" si="111"/>
        <v>-6.659378522065244E-3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0.85</v>
      </c>
      <c r="C1241" s="2">
        <f t="shared" si="114"/>
        <v>0.88847521155968345</v>
      </c>
      <c r="D1241" s="2">
        <f t="shared" si="110"/>
        <v>0.88081166750259521</v>
      </c>
      <c r="E1241" s="2">
        <f t="shared" si="109"/>
        <v>7.6635440570882452E-3</v>
      </c>
      <c r="F1241" s="2">
        <f t="shared" si="113"/>
        <v>1.3706403654164688E-2</v>
      </c>
      <c r="G1241" s="2">
        <f t="shared" si="111"/>
        <v>-6.0428595970764432E-3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0.85</v>
      </c>
      <c r="C1242" s="2">
        <f t="shared" si="114"/>
        <v>0.88563287131973212</v>
      </c>
      <c r="D1242" s="2">
        <f t="shared" si="110"/>
        <v>0.87852932176166232</v>
      </c>
      <c r="E1242" s="2">
        <f t="shared" si="109"/>
        <v>7.1035495580697994E-3</v>
      </c>
      <c r="F1242" s="2">
        <f t="shared" si="113"/>
        <v>1.2385832834945713E-2</v>
      </c>
      <c r="G1242" s="2">
        <f t="shared" si="111"/>
        <v>-5.2822832768759133E-3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0.85</v>
      </c>
      <c r="C1243" s="2">
        <f t="shared" si="114"/>
        <v>0.88322781419361951</v>
      </c>
      <c r="D1243" s="2">
        <f t="shared" si="110"/>
        <v>0.87641603866820594</v>
      </c>
      <c r="E1243" s="2">
        <f t="shared" si="109"/>
        <v>6.8117755254135659E-3</v>
      </c>
      <c r="F1243" s="2">
        <f t="shared" si="113"/>
        <v>1.1271021373039283E-2</v>
      </c>
      <c r="G1243" s="2">
        <f t="shared" si="111"/>
        <v>-4.4592458476257167E-3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0.85</v>
      </c>
      <c r="C1244" s="2">
        <f t="shared" si="114"/>
        <v>0.8781158427792165</v>
      </c>
      <c r="D1244" s="2">
        <f t="shared" si="110"/>
        <v>0.87445929506315367</v>
      </c>
      <c r="E1244" s="2">
        <f t="shared" ref="E1244:E1307" si="115">C1244-D1244</f>
        <v>3.6565477160628301E-3</v>
      </c>
      <c r="F1244" s="2">
        <f t="shared" si="113"/>
        <v>9.7481266416439925E-3</v>
      </c>
      <c r="G1244" s="2">
        <f t="shared" si="111"/>
        <v>-6.0915789255811623E-3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0.85</v>
      </c>
      <c r="C1245" s="2">
        <f t="shared" si="114"/>
        <v>0.87379032850549088</v>
      </c>
      <c r="D1245" s="2">
        <f t="shared" ref="D1245:D1308" si="116">$D$4*B1245+(1-$D$4)*D1244</f>
        <v>0.87264749542884601</v>
      </c>
      <c r="E1245" s="2">
        <f t="shared" si="115"/>
        <v>1.1428330766448669E-3</v>
      </c>
      <c r="F1245" s="2">
        <f t="shared" si="113"/>
        <v>8.0270679286441673E-3</v>
      </c>
      <c r="G1245" s="2">
        <f t="shared" si="111"/>
        <v>-6.8842348519993005E-3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0.84</v>
      </c>
      <c r="C1246" s="2">
        <f t="shared" si="114"/>
        <v>0.87013027796618458</v>
      </c>
      <c r="D1246" s="2">
        <f t="shared" si="116"/>
        <v>0.87022916243411663</v>
      </c>
      <c r="E1246" s="2">
        <f t="shared" si="115"/>
        <v>-9.8884467932047748E-5</v>
      </c>
      <c r="F1246" s="2">
        <f t="shared" si="113"/>
        <v>6.4018774493289242E-3</v>
      </c>
      <c r="G1246" s="2">
        <f t="shared" si="111"/>
        <v>-6.5007619172609719E-3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0.85</v>
      </c>
      <c r="C1247" s="2">
        <f t="shared" si="114"/>
        <v>0.86703331212523305</v>
      </c>
      <c r="D1247" s="2">
        <f t="shared" si="116"/>
        <v>0.86873070595751545</v>
      </c>
      <c r="E1247" s="2">
        <f t="shared" si="115"/>
        <v>-1.6973938322824011E-3</v>
      </c>
      <c r="F1247" s="2">
        <f t="shared" si="113"/>
        <v>4.7820231930066591E-3</v>
      </c>
      <c r="G1247" s="2">
        <f t="shared" si="111"/>
        <v>-6.4794170252890602E-3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0.85</v>
      </c>
      <c r="C1248" s="2">
        <f t="shared" si="114"/>
        <v>0.86441280256750486</v>
      </c>
      <c r="D1248" s="2">
        <f t="shared" si="116"/>
        <v>0.8673432462569588</v>
      </c>
      <c r="E1248" s="2">
        <f t="shared" si="115"/>
        <v>-2.9304436894539432E-3</v>
      </c>
      <c r="F1248" s="2">
        <f t="shared" si="113"/>
        <v>3.2395298165145388E-3</v>
      </c>
      <c r="G1248" s="2">
        <f t="shared" si="111"/>
        <v>-6.169973505968482E-3</v>
      </c>
      <c r="H1248" s="2" t="str">
        <f t="shared" si="112"/>
        <v>Hold</v>
      </c>
    </row>
    <row r="1249" spans="1:8" ht="13.5" x14ac:dyDescent="0.25">
      <c r="A1249" s="3">
        <f>TITRES_STAT!B1252</f>
        <v>44131</v>
      </c>
      <c r="B1249" s="5">
        <f>TITRES_STAT!D1252</f>
        <v>0.85</v>
      </c>
      <c r="C1249" s="2">
        <f t="shared" si="114"/>
        <v>0.8621954483263502</v>
      </c>
      <c r="D1249" s="2">
        <f t="shared" si="116"/>
        <v>0.86605856134903592</v>
      </c>
      <c r="E1249" s="2">
        <f t="shared" si="115"/>
        <v>-3.8631130226857158E-3</v>
      </c>
      <c r="F1249" s="2">
        <f t="shared" si="113"/>
        <v>1.8190012486744879E-3</v>
      </c>
      <c r="G1249" s="2">
        <f t="shared" si="111"/>
        <v>-5.6821142713602037E-3</v>
      </c>
      <c r="H1249" s="2" t="str">
        <f t="shared" si="112"/>
        <v>Hold</v>
      </c>
    </row>
    <row r="1250" spans="1:8" ht="13.5" x14ac:dyDescent="0.25">
      <c r="A1250" s="3">
        <f>TITRES_STAT!B1253</f>
        <v>44132</v>
      </c>
      <c r="B1250" s="5">
        <f>TITRES_STAT!D1253</f>
        <v>0.85</v>
      </c>
      <c r="C1250" s="2">
        <f t="shared" si="114"/>
        <v>0.86031922550691164</v>
      </c>
      <c r="D1250" s="2">
        <f t="shared" si="116"/>
        <v>0.86486903828614436</v>
      </c>
      <c r="E1250" s="2">
        <f t="shared" si="115"/>
        <v>-4.5498127792327203E-3</v>
      </c>
      <c r="F1250" s="2">
        <f t="shared" si="113"/>
        <v>5.4523844309304628E-4</v>
      </c>
      <c r="G1250" s="2">
        <f t="shared" si="111"/>
        <v>-5.0950512223257669E-3</v>
      </c>
      <c r="H1250" s="2" t="str">
        <f t="shared" si="112"/>
        <v>Hold</v>
      </c>
    </row>
    <row r="1251" spans="1:8" ht="13.5" x14ac:dyDescent="0.25">
      <c r="A1251" s="3">
        <f>TITRES_STAT!B1254</f>
        <v>44134</v>
      </c>
      <c r="B1251" s="5">
        <f>TITRES_STAT!D1254</f>
        <v>0.85</v>
      </c>
      <c r="C1251" s="2">
        <f t="shared" si="114"/>
        <v>0.85873165235200211</v>
      </c>
      <c r="D1251" s="2">
        <f t="shared" si="116"/>
        <v>0.86376762804272633</v>
      </c>
      <c r="E1251" s="2">
        <f t="shared" si="115"/>
        <v>-5.0359756907242259E-3</v>
      </c>
      <c r="F1251" s="2">
        <f t="shared" si="113"/>
        <v>-5.7100438367040812E-4</v>
      </c>
      <c r="G1251" s="2">
        <f t="shared" si="111"/>
        <v>-4.464971307053818E-3</v>
      </c>
      <c r="H1251" s="2" t="str">
        <f t="shared" si="112"/>
        <v>Hold</v>
      </c>
    </row>
    <row r="1252" spans="1:8" ht="13.5" x14ac:dyDescent="0.25">
      <c r="A1252" s="3">
        <f>TITRES_STAT!B1255</f>
        <v>44137</v>
      </c>
      <c r="B1252" s="5">
        <f>TITRES_STAT!D1255</f>
        <v>0.85</v>
      </c>
      <c r="C1252" s="2">
        <f t="shared" si="114"/>
        <v>0.85738832122092479</v>
      </c>
      <c r="D1252" s="2">
        <f t="shared" si="116"/>
        <v>0.86274780374326521</v>
      </c>
      <c r="E1252" s="2">
        <f t="shared" si="115"/>
        <v>-5.3594825223404197E-3</v>
      </c>
      <c r="F1252" s="2">
        <f t="shared" si="113"/>
        <v>-1.5287000114044104E-3</v>
      </c>
      <c r="G1252" s="2">
        <f t="shared" ref="G1252:G1315" si="117">E1252-F1252</f>
        <v>-3.8307825109360092E-3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44138</v>
      </c>
      <c r="B1253" s="5">
        <f>TITRES_STAT!D1256</f>
        <v>0.85</v>
      </c>
      <c r="C1253" s="2">
        <f t="shared" si="114"/>
        <v>0.85625165641770551</v>
      </c>
      <c r="D1253" s="2">
        <f t="shared" si="116"/>
        <v>0.86180352198450483</v>
      </c>
      <c r="E1253" s="2">
        <f t="shared" si="115"/>
        <v>-5.5518655667993189E-3</v>
      </c>
      <c r="F1253" s="2">
        <f t="shared" ref="F1253:F1316" si="119">(E1253*(2/(10)))+((1-(2/10))*F1252)</f>
        <v>-2.3333331224833923E-3</v>
      </c>
      <c r="G1253" s="2">
        <f t="shared" si="117"/>
        <v>-3.2185324443159266E-3</v>
      </c>
      <c r="H1253" s="2" t="str">
        <f t="shared" si="118"/>
        <v>Hold</v>
      </c>
    </row>
    <row r="1254" spans="1:8" ht="13.5" x14ac:dyDescent="0.25">
      <c r="A1254" s="3">
        <f>TITRES_STAT!B1257</f>
        <v>44139</v>
      </c>
      <c r="B1254" s="5">
        <f>TITRES_STAT!D1257</f>
        <v>0.85</v>
      </c>
      <c r="C1254" s="2">
        <f t="shared" si="114"/>
        <v>0.85528986312267385</v>
      </c>
      <c r="D1254" s="2">
        <f t="shared" si="116"/>
        <v>0.86092918702268972</v>
      </c>
      <c r="E1254" s="2">
        <f t="shared" si="115"/>
        <v>-5.639323900015869E-3</v>
      </c>
      <c r="F1254" s="2">
        <f t="shared" si="119"/>
        <v>-2.994531277989888E-3</v>
      </c>
      <c r="G1254" s="2">
        <f t="shared" si="117"/>
        <v>-2.644792622025981E-3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0.85</v>
      </c>
      <c r="C1255" s="2">
        <f t="shared" si="114"/>
        <v>0.85447603802687788</v>
      </c>
      <c r="D1255" s="2">
        <f t="shared" si="116"/>
        <v>0.86011961761360167</v>
      </c>
      <c r="E1255" s="2">
        <f t="shared" si="115"/>
        <v>-5.6435795867237903E-3</v>
      </c>
      <c r="F1255" s="2">
        <f t="shared" si="119"/>
        <v>-3.5243409397366686E-3</v>
      </c>
      <c r="G1255" s="2">
        <f t="shared" si="117"/>
        <v>-2.1192386469871217E-3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0.85</v>
      </c>
      <c r="C1256" s="2">
        <f t="shared" si="114"/>
        <v>0.85224895525351207</v>
      </c>
      <c r="D1256" s="2">
        <f t="shared" si="116"/>
        <v>0.85937001630889043</v>
      </c>
      <c r="E1256" s="2">
        <f t="shared" si="115"/>
        <v>-7.1210610553783527E-3</v>
      </c>
      <c r="F1256" s="2">
        <f t="shared" si="119"/>
        <v>-4.2436849628650058E-3</v>
      </c>
      <c r="G1256" s="2">
        <f t="shared" si="117"/>
        <v>-2.8773760925133469E-3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0.85</v>
      </c>
      <c r="C1257" s="2">
        <f t="shared" si="114"/>
        <v>0.85190296213758709</v>
      </c>
      <c r="D1257" s="2">
        <f t="shared" si="116"/>
        <v>0.85867594102675049</v>
      </c>
      <c r="E1257" s="2">
        <f t="shared" si="115"/>
        <v>-6.7729788891633946E-3</v>
      </c>
      <c r="F1257" s="2">
        <f t="shared" si="119"/>
        <v>-4.7495437481246839E-3</v>
      </c>
      <c r="G1257" s="2">
        <f t="shared" si="117"/>
        <v>-2.0234351410387107E-3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0.85</v>
      </c>
      <c r="C1258" s="2">
        <f t="shared" si="114"/>
        <v>0.85161019873180444</v>
      </c>
      <c r="D1258" s="2">
        <f t="shared" si="116"/>
        <v>0.85803327872847268</v>
      </c>
      <c r="E1258" s="2">
        <f t="shared" si="115"/>
        <v>-6.4230799966682461E-3</v>
      </c>
      <c r="F1258" s="2">
        <f t="shared" si="119"/>
        <v>-5.0842509978333969E-3</v>
      </c>
      <c r="G1258" s="2">
        <f t="shared" si="117"/>
        <v>-1.3388289988348493E-3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0.85</v>
      </c>
      <c r="C1259" s="2">
        <f t="shared" si="114"/>
        <v>0.85136247584998836</v>
      </c>
      <c r="D1259" s="2">
        <f t="shared" si="116"/>
        <v>0.8574382210448821</v>
      </c>
      <c r="E1259" s="2">
        <f t="shared" si="115"/>
        <v>-6.0757451948937335E-3</v>
      </c>
      <c r="F1259" s="2">
        <f t="shared" si="119"/>
        <v>-5.2825498372454649E-3</v>
      </c>
      <c r="G1259" s="2">
        <f t="shared" si="117"/>
        <v>-7.9319535764826865E-4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0.85</v>
      </c>
      <c r="C1260" s="2">
        <f t="shared" si="114"/>
        <v>0.85115286418075931</v>
      </c>
      <c r="D1260" s="2">
        <f t="shared" si="116"/>
        <v>0.85688724170822417</v>
      </c>
      <c r="E1260" s="2">
        <f t="shared" si="115"/>
        <v>-5.7343775274648623E-3</v>
      </c>
      <c r="F1260" s="2">
        <f t="shared" si="119"/>
        <v>-5.3729153752893445E-3</v>
      </c>
      <c r="G1260" s="2">
        <f t="shared" si="117"/>
        <v>-3.6146215217551774E-4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0.85</v>
      </c>
      <c r="C1261" s="2">
        <f t="shared" si="114"/>
        <v>0.85097550046064241</v>
      </c>
      <c r="D1261" s="2">
        <f t="shared" si="116"/>
        <v>0.85637707565576315</v>
      </c>
      <c r="E1261" s="2">
        <f t="shared" si="115"/>
        <v>-5.4015751951207447E-3</v>
      </c>
      <c r="F1261" s="2">
        <f t="shared" si="119"/>
        <v>-5.3786473392556256E-3</v>
      </c>
      <c r="G1261" s="2">
        <f t="shared" si="117"/>
        <v>-2.2927855865119071E-5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0.85</v>
      </c>
      <c r="C1262" s="2">
        <f t="shared" si="114"/>
        <v>0.85082542346669743</v>
      </c>
      <c r="D1262" s="2">
        <f t="shared" si="116"/>
        <v>0.85590469968126226</v>
      </c>
      <c r="E1262" s="2">
        <f t="shared" si="115"/>
        <v>-5.0792762145648318E-3</v>
      </c>
      <c r="F1262" s="2">
        <f t="shared" si="119"/>
        <v>-5.3187731143174667E-3</v>
      </c>
      <c r="G1262" s="2">
        <f t="shared" si="117"/>
        <v>2.3949689975263488E-4</v>
      </c>
      <c r="H1262" s="2" t="str">
        <f t="shared" si="118"/>
        <v>Sell</v>
      </c>
    </row>
    <row r="1263" spans="1:8" ht="13.5" x14ac:dyDescent="0.25">
      <c r="A1263" s="3">
        <f>TITRES_STAT!B1266</f>
        <v>44152</v>
      </c>
      <c r="B1263" s="5">
        <f>TITRES_STAT!D1266</f>
        <v>0.85</v>
      </c>
      <c r="C1263" s="2">
        <f t="shared" si="114"/>
        <v>0.8506984352410516</v>
      </c>
      <c r="D1263" s="2">
        <f t="shared" si="116"/>
        <v>0.85546731451968727</v>
      </c>
      <c r="E1263" s="2">
        <f t="shared" si="115"/>
        <v>-4.7688792786356737E-3</v>
      </c>
      <c r="F1263" s="2">
        <f t="shared" si="119"/>
        <v>-5.2087943471811077E-3</v>
      </c>
      <c r="G1263" s="2">
        <f t="shared" si="117"/>
        <v>4.3991506854543401E-4</v>
      </c>
      <c r="H1263" s="2" t="str">
        <f t="shared" si="118"/>
        <v>Sell</v>
      </c>
    </row>
    <row r="1264" spans="1:8" ht="13.5" x14ac:dyDescent="0.25">
      <c r="A1264" s="3">
        <f>TITRES_STAT!B1267</f>
        <v>44153</v>
      </c>
      <c r="B1264" s="5">
        <f>TITRES_STAT!D1267</f>
        <v>0.85</v>
      </c>
      <c r="C1264" s="2">
        <f t="shared" si="114"/>
        <v>0.85059098366550512</v>
      </c>
      <c r="D1264" s="2">
        <f t="shared" si="116"/>
        <v>0.85506232825896977</v>
      </c>
      <c r="E1264" s="2">
        <f t="shared" si="115"/>
        <v>-4.4713445934646545E-3</v>
      </c>
      <c r="F1264" s="2">
        <f t="shared" si="119"/>
        <v>-5.0613043964378174E-3</v>
      </c>
      <c r="G1264" s="2">
        <f t="shared" si="117"/>
        <v>5.8995980297316293E-4</v>
      </c>
      <c r="H1264" s="2" t="str">
        <f t="shared" si="118"/>
        <v>Sell</v>
      </c>
    </row>
    <row r="1265" spans="1:8" ht="13.5" x14ac:dyDescent="0.25">
      <c r="A1265" s="3">
        <f>TITRES_STAT!B1268</f>
        <v>44154</v>
      </c>
      <c r="B1265" s="5">
        <f>TITRES_STAT!D1268</f>
        <v>0.87</v>
      </c>
      <c r="C1265" s="2">
        <f t="shared" si="114"/>
        <v>0.85050006310158122</v>
      </c>
      <c r="D1265" s="2">
        <f t="shared" si="116"/>
        <v>0.85616882246200898</v>
      </c>
      <c r="E1265" s="2">
        <f t="shared" si="115"/>
        <v>-5.6687593604277664E-3</v>
      </c>
      <c r="F1265" s="2">
        <f t="shared" si="119"/>
        <v>-5.1827953892358081E-3</v>
      </c>
      <c r="G1265" s="2">
        <f t="shared" si="117"/>
        <v>-4.859639711919583E-4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0.9</v>
      </c>
      <c r="C1266" s="2">
        <f t="shared" si="114"/>
        <v>0.85042313031672256</v>
      </c>
      <c r="D1266" s="2">
        <f t="shared" si="116"/>
        <v>0.85941557635371202</v>
      </c>
      <c r="E1266" s="2">
        <f t="shared" si="115"/>
        <v>-8.9924460369894543E-3</v>
      </c>
      <c r="F1266" s="2">
        <f t="shared" si="119"/>
        <v>-5.9447255187865377E-3</v>
      </c>
      <c r="G1266" s="2">
        <f t="shared" si="117"/>
        <v>-3.0477205182029166E-3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0.9</v>
      </c>
      <c r="C1267" s="2">
        <f t="shared" si="114"/>
        <v>0.85035803334491911</v>
      </c>
      <c r="D1267" s="2">
        <f t="shared" si="116"/>
        <v>0.86242182995714078</v>
      </c>
      <c r="E1267" s="2">
        <f t="shared" si="115"/>
        <v>-1.2063796612221678E-2</v>
      </c>
      <c r="F1267" s="2">
        <f t="shared" si="119"/>
        <v>-7.1685397374735664E-3</v>
      </c>
      <c r="G1267" s="2">
        <f t="shared" si="117"/>
        <v>-4.8952568747481114E-3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0.9</v>
      </c>
      <c r="C1268" s="2">
        <f t="shared" si="114"/>
        <v>0.85030295129185463</v>
      </c>
      <c r="D1268" s="2">
        <f t="shared" si="116"/>
        <v>0.86520539810846364</v>
      </c>
      <c r="E1268" s="2">
        <f t="shared" si="115"/>
        <v>-1.4902446816609016E-2</v>
      </c>
      <c r="F1268" s="2">
        <f t="shared" si="119"/>
        <v>-8.7153211533006567E-3</v>
      </c>
      <c r="G1268" s="2">
        <f t="shared" si="117"/>
        <v>-6.1871256633083595E-3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5">
        <f>TITRES_STAT!D1272</f>
        <v>0.92</v>
      </c>
      <c r="C1269" s="2">
        <f t="shared" si="114"/>
        <v>0.85025634340080003</v>
      </c>
      <c r="D1269" s="2">
        <f t="shared" si="116"/>
        <v>0.86926425750783676</v>
      </c>
      <c r="E1269" s="2">
        <f t="shared" si="115"/>
        <v>-1.9007914107036727E-2</v>
      </c>
      <c r="F1269" s="2">
        <f t="shared" si="119"/>
        <v>-1.0773839744047872E-2</v>
      </c>
      <c r="G1269" s="2">
        <f t="shared" si="117"/>
        <v>-8.2340743629888552E-3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5">
        <f>TITRES_STAT!D1273</f>
        <v>0.92</v>
      </c>
      <c r="C1270" s="2">
        <f t="shared" si="114"/>
        <v>0.85021690595452304</v>
      </c>
      <c r="D1270" s="2">
        <f t="shared" si="116"/>
        <v>0.87302246065540445</v>
      </c>
      <c r="E1270" s="2">
        <f t="shared" si="115"/>
        <v>-2.2805554700881414E-2</v>
      </c>
      <c r="F1270" s="2">
        <f t="shared" si="119"/>
        <v>-1.3180182735414582E-2</v>
      </c>
      <c r="G1270" s="2">
        <f t="shared" si="117"/>
        <v>-9.6253719654668321E-3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5">
        <f>TITRES_STAT!D1274</f>
        <v>0.92</v>
      </c>
      <c r="C1271" s="2">
        <f t="shared" si="114"/>
        <v>0.85018353580767336</v>
      </c>
      <c r="D1271" s="2">
        <f t="shared" si="116"/>
        <v>0.87650227838463379</v>
      </c>
      <c r="E1271" s="2">
        <f t="shared" si="115"/>
        <v>-2.631874257696043E-2</v>
      </c>
      <c r="F1271" s="2">
        <f t="shared" si="119"/>
        <v>-1.5807894703723752E-2</v>
      </c>
      <c r="G1271" s="2">
        <f t="shared" si="117"/>
        <v>-1.0510847873236678E-2</v>
      </c>
      <c r="H1271" s="2" t="str">
        <f t="shared" si="118"/>
        <v>Hold</v>
      </c>
    </row>
    <row r="1272" spans="1:8" ht="13.5" x14ac:dyDescent="0.25">
      <c r="A1272" s="3">
        <f>TITRES_STAT!B1275</f>
        <v>44165</v>
      </c>
      <c r="B1272" s="5">
        <f>TITRES_STAT!D1275</f>
        <v>0.92</v>
      </c>
      <c r="C1272" s="2">
        <f t="shared" si="114"/>
        <v>0.8501552995295697</v>
      </c>
      <c r="D1272" s="2">
        <f t="shared" si="116"/>
        <v>0.87972433183762389</v>
      </c>
      <c r="E1272" s="2">
        <f t="shared" si="115"/>
        <v>-2.9569032308054188E-2</v>
      </c>
      <c r="F1272" s="2">
        <f t="shared" si="119"/>
        <v>-1.8560122224589842E-2</v>
      </c>
      <c r="G1272" s="2">
        <f t="shared" si="117"/>
        <v>-1.1008910083464347E-2</v>
      </c>
      <c r="H1272" s="2" t="str">
        <f t="shared" si="118"/>
        <v>Hold</v>
      </c>
    </row>
    <row r="1273" spans="1:8" ht="13.5" x14ac:dyDescent="0.25">
      <c r="A1273" s="3">
        <f>TITRES_STAT!B1276</f>
        <v>44166</v>
      </c>
      <c r="B1273" s="5">
        <f>TITRES_STAT!D1276</f>
        <v>0.92</v>
      </c>
      <c r="C1273" s="2">
        <f t="shared" si="114"/>
        <v>0.8501314072942513</v>
      </c>
      <c r="D1273" s="2">
        <f t="shared" si="116"/>
        <v>0.88270771466446663</v>
      </c>
      <c r="E1273" s="2">
        <f t="shared" si="115"/>
        <v>-3.2576307370215329E-2</v>
      </c>
      <c r="F1273" s="2">
        <f t="shared" si="119"/>
        <v>-2.136335925371494E-2</v>
      </c>
      <c r="G1273" s="2">
        <f t="shared" si="117"/>
        <v>-1.121294811650039E-2</v>
      </c>
      <c r="H1273" s="2" t="str">
        <f t="shared" si="118"/>
        <v>Hold</v>
      </c>
    </row>
    <row r="1274" spans="1:8" ht="13.5" x14ac:dyDescent="0.25">
      <c r="A1274" s="3">
        <f>TITRES_STAT!B1277</f>
        <v>44167</v>
      </c>
      <c r="B1274" s="5">
        <f>TITRES_STAT!D1277</f>
        <v>0.92</v>
      </c>
      <c r="C1274" s="2">
        <f t="shared" si="114"/>
        <v>0.85011119078744335</v>
      </c>
      <c r="D1274" s="2">
        <f t="shared" si="116"/>
        <v>0.88547010617080246</v>
      </c>
      <c r="E1274" s="2">
        <f t="shared" si="115"/>
        <v>-3.5358915383359113E-2</v>
      </c>
      <c r="F1274" s="2">
        <f t="shared" si="119"/>
        <v>-2.4162470479643774E-2</v>
      </c>
      <c r="G1274" s="2">
        <f t="shared" si="117"/>
        <v>-1.1196444903715339E-2</v>
      </c>
      <c r="H1274" s="2" t="str">
        <f t="shared" si="118"/>
        <v>Hold</v>
      </c>
    </row>
    <row r="1275" spans="1:8" ht="13.5" x14ac:dyDescent="0.25">
      <c r="A1275" s="3">
        <f>TITRES_STAT!B1278</f>
        <v>44168</v>
      </c>
      <c r="B1275" s="5">
        <f>TITRES_STAT!D1278</f>
        <v>0.92</v>
      </c>
      <c r="C1275" s="2">
        <f t="shared" si="114"/>
        <v>0.85317100758937514</v>
      </c>
      <c r="D1275" s="2">
        <f t="shared" si="116"/>
        <v>0.88802787608407641</v>
      </c>
      <c r="E1275" s="2">
        <f t="shared" si="115"/>
        <v>-3.4856868494701265E-2</v>
      </c>
      <c r="F1275" s="2">
        <f t="shared" si="119"/>
        <v>-2.6301350082655273E-2</v>
      </c>
      <c r="G1275" s="2">
        <f t="shared" si="117"/>
        <v>-8.5555184120459926E-3</v>
      </c>
      <c r="H1275" s="2" t="str">
        <f t="shared" si="118"/>
        <v>Hold</v>
      </c>
    </row>
    <row r="1276" spans="1:8" ht="13.5" x14ac:dyDescent="0.25">
      <c r="A1276" s="3">
        <f>TITRES_STAT!B1279</f>
        <v>44169</v>
      </c>
      <c r="B1276" s="5">
        <f>TITRES_STAT!D1279</f>
        <v>0.92</v>
      </c>
      <c r="C1276" s="2">
        <f t="shared" si="114"/>
        <v>0.86037546796024045</v>
      </c>
      <c r="D1276" s="2">
        <f t="shared" si="116"/>
        <v>0.89039618155933009</v>
      </c>
      <c r="E1276" s="2">
        <f t="shared" si="115"/>
        <v>-3.0020713599089643E-2</v>
      </c>
      <c r="F1276" s="2">
        <f t="shared" si="119"/>
        <v>-2.7045222785942149E-2</v>
      </c>
      <c r="G1276" s="2">
        <f t="shared" si="117"/>
        <v>-2.9754908131474946E-3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5">
        <f>TITRES_STAT!D1280</f>
        <v>0.92</v>
      </c>
      <c r="C1277" s="2">
        <f t="shared" si="114"/>
        <v>0.86647154981251107</v>
      </c>
      <c r="D1277" s="2">
        <f t="shared" si="116"/>
        <v>0.89258905699937974</v>
      </c>
      <c r="E1277" s="2">
        <f t="shared" si="115"/>
        <v>-2.6117507186868671E-2</v>
      </c>
      <c r="F1277" s="2">
        <f t="shared" si="119"/>
        <v>-2.6859679666127456E-2</v>
      </c>
      <c r="G1277" s="2">
        <f t="shared" si="117"/>
        <v>7.4217247925878471E-4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0.92</v>
      </c>
      <c r="C1278" s="2">
        <f t="shared" si="114"/>
        <v>0.8716297729182787</v>
      </c>
      <c r="D1278" s="2">
        <f t="shared" si="116"/>
        <v>0.89461949722164791</v>
      </c>
      <c r="E1278" s="2">
        <f t="shared" si="115"/>
        <v>-2.2989724303369208E-2</v>
      </c>
      <c r="F1278" s="2">
        <f t="shared" si="119"/>
        <v>-2.6085688593575806E-2</v>
      </c>
      <c r="G1278" s="2">
        <f t="shared" si="117"/>
        <v>3.095964290206598E-3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0.9</v>
      </c>
      <c r="C1279" s="2">
        <f t="shared" si="114"/>
        <v>0.87907134631546668</v>
      </c>
      <c r="D1279" s="2">
        <f t="shared" si="116"/>
        <v>0.8950180529830073</v>
      </c>
      <c r="E1279" s="2">
        <f t="shared" si="115"/>
        <v>-1.5946706667540611E-2</v>
      </c>
      <c r="F1279" s="2">
        <f t="shared" si="119"/>
        <v>-2.4057892208368768E-2</v>
      </c>
      <c r="G1279" s="2">
        <f t="shared" si="117"/>
        <v>8.1111855408281565E-3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0.92</v>
      </c>
      <c r="C1280" s="2">
        <f t="shared" si="114"/>
        <v>0.88536806226693332</v>
      </c>
      <c r="D1280" s="2">
        <f t="shared" si="116"/>
        <v>0.89686856757685862</v>
      </c>
      <c r="E1280" s="2">
        <f t="shared" si="115"/>
        <v>-1.1500505309925302E-2</v>
      </c>
      <c r="F1280" s="2">
        <f t="shared" si="119"/>
        <v>-2.1546414828680076E-2</v>
      </c>
      <c r="G1280" s="2">
        <f t="shared" si="117"/>
        <v>1.0045909518754774E-2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0.93</v>
      </c>
      <c r="C1281" s="2">
        <f t="shared" si="114"/>
        <v>0.89069605268740504</v>
      </c>
      <c r="D1281" s="2">
        <f t="shared" si="116"/>
        <v>0.89932274775635057</v>
      </c>
      <c r="E1281" s="2">
        <f t="shared" si="115"/>
        <v>-8.6266950689455335E-3</v>
      </c>
      <c r="F1281" s="2">
        <f t="shared" si="119"/>
        <v>-1.8962470876733171E-2</v>
      </c>
      <c r="G1281" s="2">
        <f t="shared" si="117"/>
        <v>1.0335775807787637E-2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0.92</v>
      </c>
      <c r="C1282" s="2">
        <f t="shared" si="114"/>
        <v>0.89520435227395811</v>
      </c>
      <c r="D1282" s="2">
        <f t="shared" si="116"/>
        <v>0.90085439607069506</v>
      </c>
      <c r="E1282" s="2">
        <f t="shared" si="115"/>
        <v>-5.6500437967369477E-3</v>
      </c>
      <c r="F1282" s="2">
        <f t="shared" si="119"/>
        <v>-1.6299985460733926E-2</v>
      </c>
      <c r="G1282" s="2">
        <f t="shared" si="117"/>
        <v>1.0649941663996979E-2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0.92</v>
      </c>
      <c r="C1283" s="2">
        <f t="shared" si="114"/>
        <v>0.89901906730873371</v>
      </c>
      <c r="D1283" s="2">
        <f t="shared" si="116"/>
        <v>0.90227258895434737</v>
      </c>
      <c r="E1283" s="2">
        <f t="shared" si="115"/>
        <v>-3.2535216456136551E-3</v>
      </c>
      <c r="F1283" s="2">
        <f t="shared" si="119"/>
        <v>-1.3690692697709873E-2</v>
      </c>
      <c r="G1283" s="2">
        <f t="shared" si="117"/>
        <v>1.0437171052096218E-2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0.92</v>
      </c>
      <c r="C1284" s="2">
        <f t="shared" si="114"/>
        <v>0.90224690310739009</v>
      </c>
      <c r="D1284" s="2">
        <f t="shared" si="116"/>
        <v>0.90358573051328461</v>
      </c>
      <c r="E1284" s="2">
        <f t="shared" si="115"/>
        <v>-1.3388274058945271E-3</v>
      </c>
      <c r="F1284" s="2">
        <f t="shared" si="119"/>
        <v>-1.1220319639346804E-2</v>
      </c>
      <c r="G1284" s="2">
        <f t="shared" si="117"/>
        <v>9.881492233452277E-3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0.92</v>
      </c>
      <c r="C1285" s="2">
        <f t="shared" si="114"/>
        <v>0.90497814878317628</v>
      </c>
      <c r="D1285" s="2">
        <f t="shared" si="116"/>
        <v>0.90480160232711537</v>
      </c>
      <c r="E1285" s="2">
        <f t="shared" si="115"/>
        <v>1.7654645606091091E-4</v>
      </c>
      <c r="F1285" s="2">
        <f t="shared" si="119"/>
        <v>-8.9409464202652618E-3</v>
      </c>
      <c r="G1285" s="2">
        <f t="shared" si="117"/>
        <v>9.1174928763261727E-3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0.92</v>
      </c>
      <c r="C1286" s="2">
        <f t="shared" si="114"/>
        <v>0.9072892028165338</v>
      </c>
      <c r="D1286" s="2">
        <f t="shared" si="116"/>
        <v>0.9059274095621439</v>
      </c>
      <c r="E1286" s="2">
        <f t="shared" si="115"/>
        <v>1.3617932543898981E-3</v>
      </c>
      <c r="F1286" s="2">
        <f t="shared" si="119"/>
        <v>-6.8803984853342305E-3</v>
      </c>
      <c r="G1286" s="2">
        <f t="shared" si="117"/>
        <v>8.2421917397241286E-3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0.92</v>
      </c>
      <c r="C1287" s="2">
        <f t="shared" si="114"/>
        <v>0.90924471007552854</v>
      </c>
      <c r="D1287" s="2">
        <f t="shared" si="116"/>
        <v>0.90696982366865175</v>
      </c>
      <c r="E1287" s="2">
        <f t="shared" si="115"/>
        <v>2.274886406876786E-3</v>
      </c>
      <c r="F1287" s="2">
        <f t="shared" si="119"/>
        <v>-5.0493415068920272E-3</v>
      </c>
      <c r="G1287" s="2">
        <f t="shared" si="117"/>
        <v>7.3242279137688132E-3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0.92</v>
      </c>
      <c r="C1288" s="2">
        <f t="shared" si="114"/>
        <v>0.91089937006390875</v>
      </c>
      <c r="D1288" s="2">
        <f t="shared" si="116"/>
        <v>0.90793502191541831</v>
      </c>
      <c r="E1288" s="2">
        <f t="shared" si="115"/>
        <v>2.9643481484904477E-3</v>
      </c>
      <c r="F1288" s="2">
        <f t="shared" si="119"/>
        <v>-3.4466035758155323E-3</v>
      </c>
      <c r="G1288" s="2">
        <f t="shared" si="117"/>
        <v>6.4109517243059796E-3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0.92</v>
      </c>
      <c r="C1289" s="2">
        <f t="shared" si="114"/>
        <v>0.90922254390023038</v>
      </c>
      <c r="D1289" s="2">
        <f t="shared" si="116"/>
        <v>0.90882872399575776</v>
      </c>
      <c r="E1289" s="2">
        <f t="shared" si="115"/>
        <v>3.9381990447262538E-4</v>
      </c>
      <c r="F1289" s="2">
        <f t="shared" si="119"/>
        <v>-2.6785188797579006E-3</v>
      </c>
      <c r="G1289" s="2">
        <f t="shared" si="117"/>
        <v>3.072338784230526E-3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0.92</v>
      </c>
      <c r="C1290" s="2">
        <f t="shared" si="114"/>
        <v>0.91088061406942566</v>
      </c>
      <c r="D1290" s="2">
        <f t="shared" si="116"/>
        <v>0.90965622592199791</v>
      </c>
      <c r="E1290" s="2">
        <f t="shared" si="115"/>
        <v>1.2243881474277574E-3</v>
      </c>
      <c r="F1290" s="2">
        <f t="shared" si="119"/>
        <v>-1.897937474320769E-3</v>
      </c>
      <c r="G1290" s="2">
        <f t="shared" si="117"/>
        <v>3.1223256217485264E-3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0.92</v>
      </c>
      <c r="C1291" s="2">
        <f t="shared" si="114"/>
        <v>0.91382205805874483</v>
      </c>
      <c r="D1291" s="2">
        <f t="shared" si="116"/>
        <v>0.91042243140925738</v>
      </c>
      <c r="E1291" s="2">
        <f t="shared" si="115"/>
        <v>3.3996266494874527E-3</v>
      </c>
      <c r="F1291" s="2">
        <f t="shared" si="119"/>
        <v>-8.3842464955912464E-4</v>
      </c>
      <c r="G1291" s="2">
        <f t="shared" si="117"/>
        <v>4.2380512990465771E-3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0.92</v>
      </c>
      <c r="C1292" s="2">
        <f t="shared" si="114"/>
        <v>0.91477251066509169</v>
      </c>
      <c r="D1292" s="2">
        <f t="shared" si="116"/>
        <v>0.9111318809344976</v>
      </c>
      <c r="E1292" s="2">
        <f t="shared" si="115"/>
        <v>3.6406297305940916E-3</v>
      </c>
      <c r="F1292" s="2">
        <f t="shared" si="119"/>
        <v>5.7386226471518604E-5</v>
      </c>
      <c r="G1292" s="2">
        <f t="shared" si="117"/>
        <v>3.583243504122573E-3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0.92</v>
      </c>
      <c r="C1293" s="2">
        <f t="shared" si="114"/>
        <v>0.91557673979353904</v>
      </c>
      <c r="D1293" s="2">
        <f t="shared" si="116"/>
        <v>0.91178877864305341</v>
      </c>
      <c r="E1293" s="2">
        <f t="shared" si="115"/>
        <v>3.7879611504856303E-3</v>
      </c>
      <c r="F1293" s="2">
        <f t="shared" si="119"/>
        <v>8.0350121127434099E-4</v>
      </c>
      <c r="G1293" s="2">
        <f t="shared" si="117"/>
        <v>2.9844599392112895E-3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0.92</v>
      </c>
      <c r="C1294" s="2">
        <f t="shared" si="114"/>
        <v>0.91625724136376374</v>
      </c>
      <c r="D1294" s="2">
        <f t="shared" si="116"/>
        <v>0.91239701726208655</v>
      </c>
      <c r="E1294" s="2">
        <f t="shared" si="115"/>
        <v>3.8602241016771899E-3</v>
      </c>
      <c r="F1294" s="2">
        <f t="shared" si="119"/>
        <v>1.4148457893549109E-3</v>
      </c>
      <c r="G1294" s="2">
        <f t="shared" si="117"/>
        <v>2.4453783123222789E-3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0.92</v>
      </c>
      <c r="C1295" s="2">
        <f t="shared" ref="C1295:C1358" si="120">$C$4*B1285+C1294*(1-$C$4)</f>
        <v>0.91683305038472307</v>
      </c>
      <c r="D1295" s="2">
        <f t="shared" si="116"/>
        <v>0.91296020116859866</v>
      </c>
      <c r="E1295" s="2">
        <f t="shared" si="115"/>
        <v>3.8728492161244077E-3</v>
      </c>
      <c r="F1295" s="2">
        <f t="shared" si="119"/>
        <v>1.9064464747088102E-3</v>
      </c>
      <c r="G1295" s="2">
        <f t="shared" si="117"/>
        <v>1.9664027414155972E-3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0.92</v>
      </c>
      <c r="C1296" s="2">
        <f t="shared" si="120"/>
        <v>0.91732027340245792</v>
      </c>
      <c r="D1296" s="2">
        <f t="shared" si="116"/>
        <v>0.91348166774870254</v>
      </c>
      <c r="E1296" s="2">
        <f t="shared" si="115"/>
        <v>3.8386056537553781E-3</v>
      </c>
      <c r="F1296" s="2">
        <f t="shared" si="119"/>
        <v>2.2928783105181242E-3</v>
      </c>
      <c r="G1296" s="2">
        <f t="shared" si="117"/>
        <v>1.5457273432372539E-3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0.92</v>
      </c>
      <c r="C1297" s="2">
        <f t="shared" si="120"/>
        <v>0.91773253903284902</v>
      </c>
      <c r="D1297" s="2">
        <f t="shared" si="116"/>
        <v>0.91396450717472466</v>
      </c>
      <c r="E1297" s="2">
        <f t="shared" si="115"/>
        <v>3.7680318581243544E-3</v>
      </c>
      <c r="F1297" s="2">
        <f t="shared" si="119"/>
        <v>2.5879090200393706E-3</v>
      </c>
      <c r="G1297" s="2">
        <f t="shared" si="117"/>
        <v>1.1801228380849838E-3</v>
      </c>
      <c r="H1297" s="2" t="str">
        <f t="shared" si="118"/>
        <v>Sell</v>
      </c>
    </row>
    <row r="1298" spans="1:8" ht="13.5" x14ac:dyDescent="0.25">
      <c r="A1298" s="3">
        <f>TITRES_STAT!B1301</f>
        <v>44202</v>
      </c>
      <c r="B1298" s="5">
        <f>TITRES_STAT!D1301</f>
        <v>0.92</v>
      </c>
      <c r="C1298" s="2">
        <f t="shared" si="120"/>
        <v>0.91808137918164157</v>
      </c>
      <c r="D1298" s="2">
        <f t="shared" si="116"/>
        <v>0.91441158071733764</v>
      </c>
      <c r="E1298" s="2">
        <f t="shared" si="115"/>
        <v>3.6697984643039305E-3</v>
      </c>
      <c r="F1298" s="2">
        <f t="shared" si="119"/>
        <v>2.8042869088922826E-3</v>
      </c>
      <c r="G1298" s="2">
        <f t="shared" si="117"/>
        <v>8.6551155541164789E-4</v>
      </c>
      <c r="H1298" s="2" t="str">
        <f t="shared" si="118"/>
        <v>Sell</v>
      </c>
    </row>
    <row r="1299" spans="1:8" ht="13.5" x14ac:dyDescent="0.25">
      <c r="A1299" s="3">
        <f>TITRES_STAT!B1302</f>
        <v>44203</v>
      </c>
      <c r="B1299" s="5">
        <f>TITRES_STAT!D1302</f>
        <v>0.92</v>
      </c>
      <c r="C1299" s="2">
        <f t="shared" si="120"/>
        <v>0.91837655161523513</v>
      </c>
      <c r="D1299" s="2">
        <f t="shared" si="116"/>
        <v>0.91482553770123853</v>
      </c>
      <c r="E1299" s="2">
        <f t="shared" si="115"/>
        <v>3.5510139139965924E-3</v>
      </c>
      <c r="F1299" s="2">
        <f t="shared" si="119"/>
        <v>2.9536323099131445E-3</v>
      </c>
      <c r="G1299" s="2">
        <f t="shared" si="117"/>
        <v>5.9738160408344789E-4</v>
      </c>
      <c r="H1299" s="2" t="str">
        <f t="shared" si="118"/>
        <v>Sell</v>
      </c>
    </row>
    <row r="1300" spans="1:8" ht="13.5" x14ac:dyDescent="0.25">
      <c r="A1300" s="3">
        <f>TITRES_STAT!B1303</f>
        <v>44204</v>
      </c>
      <c r="B1300" s="5">
        <f>TITRES_STAT!D1303</f>
        <v>0.92</v>
      </c>
      <c r="C1300" s="2">
        <f t="shared" si="120"/>
        <v>0.91862631290519903</v>
      </c>
      <c r="D1300" s="2">
        <f t="shared" si="116"/>
        <v>0.91520883120485053</v>
      </c>
      <c r="E1300" s="2">
        <f t="shared" si="115"/>
        <v>3.4174817003485014E-3</v>
      </c>
      <c r="F1300" s="2">
        <f t="shared" si="119"/>
        <v>3.0464021880002162E-3</v>
      </c>
      <c r="G1300" s="2">
        <f t="shared" si="117"/>
        <v>3.7107951234828518E-4</v>
      </c>
      <c r="H1300" s="2" t="str">
        <f t="shared" si="118"/>
        <v>Sell</v>
      </c>
    </row>
    <row r="1301" spans="1:8" ht="13.5" x14ac:dyDescent="0.25">
      <c r="A1301" s="3">
        <f>TITRES_STAT!B1304</f>
        <v>44207</v>
      </c>
      <c r="B1301" s="5">
        <f>TITRES_STAT!D1304</f>
        <v>0.92</v>
      </c>
      <c r="C1301" s="2">
        <f t="shared" si="120"/>
        <v>0.91883764938132217</v>
      </c>
      <c r="D1301" s="2">
        <f t="shared" si="116"/>
        <v>0.9155637325970839</v>
      </c>
      <c r="E1301" s="2">
        <f t="shared" si="115"/>
        <v>3.2739167842382733E-3</v>
      </c>
      <c r="F1301" s="2">
        <f t="shared" si="119"/>
        <v>3.0919051072478276E-3</v>
      </c>
      <c r="G1301" s="2">
        <f t="shared" si="117"/>
        <v>1.8201167699044563E-4</v>
      </c>
      <c r="H1301" s="2" t="str">
        <f t="shared" si="118"/>
        <v>Sell</v>
      </c>
    </row>
    <row r="1302" spans="1:8" ht="13.5" x14ac:dyDescent="0.25">
      <c r="A1302" s="3">
        <f>TITRES_STAT!B1305</f>
        <v>44208</v>
      </c>
      <c r="B1302" s="5">
        <f>TITRES_STAT!D1305</f>
        <v>0.92</v>
      </c>
      <c r="C1302" s="2">
        <f t="shared" si="120"/>
        <v>0.91901647255342644</v>
      </c>
      <c r="D1302" s="2">
        <f t="shared" si="116"/>
        <v>0.91589234499729999</v>
      </c>
      <c r="E1302" s="2">
        <f t="shared" si="115"/>
        <v>3.1241275561264548E-3</v>
      </c>
      <c r="F1302" s="2">
        <f t="shared" si="119"/>
        <v>3.0983495970235532E-3</v>
      </c>
      <c r="G1302" s="2">
        <f t="shared" si="117"/>
        <v>2.5777959102901531E-5</v>
      </c>
      <c r="H1302" s="2" t="str">
        <f t="shared" si="118"/>
        <v>Sell</v>
      </c>
    </row>
    <row r="1303" spans="1:8" ht="13.5" x14ac:dyDescent="0.25">
      <c r="A1303" s="3">
        <f>TITRES_STAT!B1306</f>
        <v>44209</v>
      </c>
      <c r="B1303" s="5">
        <f>TITRES_STAT!D1306</f>
        <v>0.92</v>
      </c>
      <c r="C1303" s="2">
        <f t="shared" si="120"/>
        <v>0.91916778446828395</v>
      </c>
      <c r="D1303" s="2">
        <f t="shared" si="116"/>
        <v>0.91619661573824074</v>
      </c>
      <c r="E1303" s="2">
        <f t="shared" si="115"/>
        <v>2.9711687300432166E-3</v>
      </c>
      <c r="F1303" s="2">
        <f t="shared" si="119"/>
        <v>3.072913423627486E-3</v>
      </c>
      <c r="G1303" s="2">
        <f t="shared" si="117"/>
        <v>-1.0174469358426941E-4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0.92</v>
      </c>
      <c r="C1304" s="2">
        <f t="shared" si="120"/>
        <v>0.9192958176270094</v>
      </c>
      <c r="D1304" s="2">
        <f t="shared" si="116"/>
        <v>0.91647834790577853</v>
      </c>
      <c r="E1304" s="2">
        <f t="shared" si="115"/>
        <v>2.8174697212308697E-3</v>
      </c>
      <c r="F1304" s="2">
        <f t="shared" si="119"/>
        <v>3.0218246831481628E-3</v>
      </c>
      <c r="G1304" s="2">
        <f t="shared" si="117"/>
        <v>-2.0435496191729312E-4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0.92</v>
      </c>
      <c r="C1305" s="2">
        <f t="shared" si="120"/>
        <v>0.91940415337670034</v>
      </c>
      <c r="D1305" s="2">
        <f t="shared" si="116"/>
        <v>0.91673921102386902</v>
      </c>
      <c r="E1305" s="2">
        <f t="shared" si="115"/>
        <v>2.6649423528313232E-3</v>
      </c>
      <c r="F1305" s="2">
        <f t="shared" si="119"/>
        <v>2.9504482170847951E-3</v>
      </c>
      <c r="G1305" s="2">
        <f t="shared" si="117"/>
        <v>-2.8550586425347187E-4</v>
      </c>
      <c r="H1305" s="2" t="str">
        <f t="shared" si="118"/>
        <v>Hold</v>
      </c>
    </row>
    <row r="1306" spans="1:8" ht="13.5" x14ac:dyDescent="0.25">
      <c r="A1306" s="3">
        <f>TITRES_STAT!B1309</f>
        <v>44215</v>
      </c>
      <c r="B1306" s="5">
        <f>TITRES_STAT!D1309</f>
        <v>0.94</v>
      </c>
      <c r="C1306" s="2">
        <f t="shared" si="120"/>
        <v>0.9194958220879772</v>
      </c>
      <c r="D1306" s="2">
        <f t="shared" si="116"/>
        <v>0.91846223242950831</v>
      </c>
      <c r="E1306" s="2">
        <f t="shared" si="115"/>
        <v>1.0335896584688919E-3</v>
      </c>
      <c r="F1306" s="2">
        <f t="shared" si="119"/>
        <v>2.5670765053616147E-3</v>
      </c>
      <c r="G1306" s="2">
        <f t="shared" si="117"/>
        <v>-1.5334868468927228E-3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0.98</v>
      </c>
      <c r="C1307" s="2">
        <f t="shared" si="120"/>
        <v>0.91957338792059606</v>
      </c>
      <c r="D1307" s="2">
        <f t="shared" si="116"/>
        <v>0.92302058558287803</v>
      </c>
      <c r="E1307" s="2">
        <f t="shared" si="115"/>
        <v>-3.4471976622819644E-3</v>
      </c>
      <c r="F1307" s="2">
        <f t="shared" si="119"/>
        <v>1.3642216718328989E-3</v>
      </c>
      <c r="G1307" s="2">
        <f t="shared" si="117"/>
        <v>-4.8114193341148633E-3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1.02</v>
      </c>
      <c r="C1308" s="2">
        <f t="shared" si="120"/>
        <v>0.91963902054819657</v>
      </c>
      <c r="D1308" s="2">
        <f t="shared" si="116"/>
        <v>0.93020424591007234</v>
      </c>
      <c r="E1308" s="2">
        <f t="shared" ref="E1308:E1371" si="121">C1308-D1308</f>
        <v>-1.0565225361875763E-2</v>
      </c>
      <c r="F1308" s="2">
        <f t="shared" si="119"/>
        <v>-1.0216677349088336E-3</v>
      </c>
      <c r="G1308" s="2">
        <f t="shared" si="117"/>
        <v>-9.5435576269669291E-3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1.06</v>
      </c>
      <c r="C1309" s="2">
        <f t="shared" si="120"/>
        <v>0.91969455584847393</v>
      </c>
      <c r="D1309" s="2">
        <f t="shared" ref="D1309:D1372" si="122">$D$4*B1309+(1-$D$4)*D1308</f>
        <v>0.93981874621302997</v>
      </c>
      <c r="E1309" s="2">
        <f t="shared" si="121"/>
        <v>-2.0124190364556038E-2</v>
      </c>
      <c r="F1309" s="2">
        <f t="shared" si="119"/>
        <v>-4.8421722608382751E-3</v>
      </c>
      <c r="G1309" s="2">
        <f t="shared" si="117"/>
        <v>-1.5282018103717763E-2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1.1000000000000001</v>
      </c>
      <c r="C1310" s="2">
        <f t="shared" si="120"/>
        <v>0.919741547256401</v>
      </c>
      <c r="D1310" s="2">
        <f t="shared" si="122"/>
        <v>0.95168402427132404</v>
      </c>
      <c r="E1310" s="2">
        <f t="shared" si="121"/>
        <v>-3.1942477014923032E-2</v>
      </c>
      <c r="F1310" s="2">
        <f t="shared" si="119"/>
        <v>-1.0262233211655227E-2</v>
      </c>
      <c r="G1310" s="2">
        <f t="shared" si="117"/>
        <v>-2.1680243803267805E-2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1.1399999999999999</v>
      </c>
      <c r="C1311" s="2">
        <f t="shared" si="120"/>
        <v>0.91978130921695467</v>
      </c>
      <c r="D1311" s="2">
        <f t="shared" si="122"/>
        <v>0.96563335580678156</v>
      </c>
      <c r="E1311" s="2">
        <f t="shared" si="121"/>
        <v>-4.5852046589826889E-2</v>
      </c>
      <c r="F1311" s="2">
        <f t="shared" si="119"/>
        <v>-1.7380195887289562E-2</v>
      </c>
      <c r="G1311" s="2">
        <f t="shared" si="117"/>
        <v>-2.8471850702537327E-2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1.2</v>
      </c>
      <c r="C1312" s="2">
        <f t="shared" si="120"/>
        <v>0.91981495395280777</v>
      </c>
      <c r="D1312" s="2">
        <f t="shared" si="122"/>
        <v>0.98299384796924216</v>
      </c>
      <c r="E1312" s="2">
        <f t="shared" si="121"/>
        <v>-6.3178894016434395E-2</v>
      </c>
      <c r="F1312" s="2">
        <f t="shared" si="119"/>
        <v>-2.6539935513118531E-2</v>
      </c>
      <c r="G1312" s="2">
        <f t="shared" si="117"/>
        <v>-3.663895850331586E-2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1.25</v>
      </c>
      <c r="C1313" s="2">
        <f t="shared" si="120"/>
        <v>0.91984342257545282</v>
      </c>
      <c r="D1313" s="2">
        <f t="shared" si="122"/>
        <v>1.0027720814530021</v>
      </c>
      <c r="E1313" s="2">
        <f t="shared" si="121"/>
        <v>-8.2928658877549299E-2</v>
      </c>
      <c r="F1313" s="2">
        <f t="shared" si="119"/>
        <v>-3.781768018600469E-2</v>
      </c>
      <c r="G1313" s="2">
        <f t="shared" si="117"/>
        <v>-4.5110978691544609E-2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1.3</v>
      </c>
      <c r="C1314" s="2">
        <f t="shared" si="120"/>
        <v>0.91986751140999856</v>
      </c>
      <c r="D1314" s="2">
        <f t="shared" si="122"/>
        <v>1.0247889643083352</v>
      </c>
      <c r="E1314" s="2">
        <f t="shared" si="121"/>
        <v>-0.10492145289833665</v>
      </c>
      <c r="F1314" s="2">
        <f t="shared" si="119"/>
        <v>-5.1238434728471088E-2</v>
      </c>
      <c r="G1314" s="2">
        <f t="shared" si="117"/>
        <v>-5.3683018169865565E-2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1.35</v>
      </c>
      <c r="C1315" s="2">
        <f t="shared" si="120"/>
        <v>0.91988789426999884</v>
      </c>
      <c r="D1315" s="2">
        <f t="shared" si="122"/>
        <v>1.0488786706558659</v>
      </c>
      <c r="E1315" s="2">
        <f t="shared" si="121"/>
        <v>-0.12899077638586709</v>
      </c>
      <c r="F1315" s="2">
        <f t="shared" si="119"/>
        <v>-6.6788903059950291E-2</v>
      </c>
      <c r="G1315" s="2">
        <f t="shared" si="117"/>
        <v>-6.2201873325916798E-2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1.41</v>
      </c>
      <c r="C1316" s="2">
        <f t="shared" si="120"/>
        <v>0.92298206438230668</v>
      </c>
      <c r="D1316" s="2">
        <f t="shared" si="122"/>
        <v>1.0756283987554314</v>
      </c>
      <c r="E1316" s="2">
        <f t="shared" si="121"/>
        <v>-0.15264633437312469</v>
      </c>
      <c r="F1316" s="2">
        <f t="shared" si="119"/>
        <v>-8.3960389322585177E-2</v>
      </c>
      <c r="G1316" s="2">
        <f t="shared" ref="G1316:G1379" si="123">E1316-F1316</f>
        <v>-6.8685945050539515E-2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5">
        <f>TITRES_STAT!D1320</f>
        <v>1.47</v>
      </c>
      <c r="C1317" s="2">
        <f t="shared" si="120"/>
        <v>0.93175405447733639</v>
      </c>
      <c r="D1317" s="2">
        <f t="shared" si="122"/>
        <v>1.1048411099587327</v>
      </c>
      <c r="E1317" s="2">
        <f t="shared" si="121"/>
        <v>-0.17308705548139636</v>
      </c>
      <c r="F1317" s="2">
        <f t="shared" ref="F1317:F1380" si="125">(E1317*(2/(10)))+((1-(2/10))*F1316)</f>
        <v>-0.10178572255434742</v>
      </c>
      <c r="G1317" s="2">
        <f t="shared" si="123"/>
        <v>-7.1301332927048933E-2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5">
        <f>TITRES_STAT!D1321</f>
        <v>1.53</v>
      </c>
      <c r="C1318" s="2">
        <f t="shared" si="120"/>
        <v>0.94533035378851538</v>
      </c>
      <c r="D1318" s="2">
        <f t="shared" si="122"/>
        <v>1.1363343610729006</v>
      </c>
      <c r="E1318" s="2">
        <f t="shared" si="121"/>
        <v>-0.19100400728438527</v>
      </c>
      <c r="F1318" s="2">
        <f t="shared" si="125"/>
        <v>-0.119629379500355</v>
      </c>
      <c r="G1318" s="2">
        <f t="shared" si="123"/>
        <v>-7.1374627784030267E-2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5">
        <f>TITRES_STAT!D1322</f>
        <v>1.6</v>
      </c>
      <c r="C1319" s="2">
        <f t="shared" si="120"/>
        <v>0.96297183782105156</v>
      </c>
      <c r="D1319" s="2">
        <f t="shared" si="122"/>
        <v>1.1706799639563894</v>
      </c>
      <c r="E1319" s="2">
        <f t="shared" si="121"/>
        <v>-0.20770812613533784</v>
      </c>
      <c r="F1319" s="2">
        <f t="shared" si="125"/>
        <v>-0.13724512882735157</v>
      </c>
      <c r="G1319" s="2">
        <f t="shared" si="123"/>
        <v>-7.0462997307986275E-2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5">
        <f>TITRES_STAT!D1323</f>
        <v>1.64</v>
      </c>
      <c r="C1320" s="2">
        <f t="shared" si="120"/>
        <v>0.98405309354088977</v>
      </c>
      <c r="D1320" s="2">
        <f t="shared" si="122"/>
        <v>1.205444411070731</v>
      </c>
      <c r="E1320" s="2">
        <f t="shared" si="121"/>
        <v>-0.2213913175298412</v>
      </c>
      <c r="F1320" s="2">
        <f t="shared" si="125"/>
        <v>-0.15407436656784951</v>
      </c>
      <c r="G1320" s="2">
        <f t="shared" si="123"/>
        <v>-6.7316950961991695E-2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5">
        <f>TITRES_STAT!D1324</f>
        <v>1.6</v>
      </c>
      <c r="C1321" s="2">
        <f t="shared" si="120"/>
        <v>1.0080449253038297</v>
      </c>
      <c r="D1321" s="2">
        <f t="shared" si="122"/>
        <v>1.2346707509914174</v>
      </c>
      <c r="E1321" s="2">
        <f t="shared" si="121"/>
        <v>-0.22662582568758771</v>
      </c>
      <c r="F1321" s="2">
        <f t="shared" si="125"/>
        <v>-0.16858465839179715</v>
      </c>
      <c r="G1321" s="2">
        <f t="shared" si="123"/>
        <v>-5.8041167295790563E-2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5">
        <f>TITRES_STAT!D1325</f>
        <v>1.53</v>
      </c>
      <c r="C1322" s="2">
        <f t="shared" si="120"/>
        <v>1.0375764752570866</v>
      </c>
      <c r="D1322" s="2">
        <f t="shared" si="122"/>
        <v>1.2565469916587197</v>
      </c>
      <c r="E1322" s="2">
        <f t="shared" si="121"/>
        <v>-0.21897051640163312</v>
      </c>
      <c r="F1322" s="2">
        <f t="shared" si="125"/>
        <v>-0.17866182999376434</v>
      </c>
      <c r="G1322" s="2">
        <f t="shared" si="123"/>
        <v>-4.0308686407868777E-2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1.47</v>
      </c>
      <c r="C1323" s="2">
        <f t="shared" si="120"/>
        <v>1.0702570175252273</v>
      </c>
      <c r="D1323" s="2">
        <f t="shared" si="122"/>
        <v>1.2723583256099256</v>
      </c>
      <c r="E1323" s="2">
        <f t="shared" si="121"/>
        <v>-0.20210130808469828</v>
      </c>
      <c r="F1323" s="2">
        <f t="shared" si="125"/>
        <v>-0.18334972561195112</v>
      </c>
      <c r="G1323" s="2">
        <f t="shared" si="123"/>
        <v>-1.8751582472747164E-2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1.41</v>
      </c>
      <c r="C1324" s="2">
        <f t="shared" si="120"/>
        <v>1.1056020917521154</v>
      </c>
      <c r="D1324" s="2">
        <f t="shared" si="122"/>
        <v>1.2825540051943753</v>
      </c>
      <c r="E1324" s="2">
        <f t="shared" si="121"/>
        <v>-0.17695191344225991</v>
      </c>
      <c r="F1324" s="2">
        <f t="shared" si="125"/>
        <v>-0.18207016317801289</v>
      </c>
      <c r="G1324" s="2">
        <f t="shared" si="123"/>
        <v>5.1182497357529777E-3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5">
        <f>TITRES_STAT!D1328</f>
        <v>1.35</v>
      </c>
      <c r="C1325" s="2">
        <f t="shared" si="120"/>
        <v>1.1432017699440977</v>
      </c>
      <c r="D1325" s="2">
        <f t="shared" si="122"/>
        <v>1.2875500048096069</v>
      </c>
      <c r="E1325" s="2">
        <f t="shared" si="121"/>
        <v>-0.14434823486550918</v>
      </c>
      <c r="F1325" s="2">
        <f t="shared" si="125"/>
        <v>-0.17452577751551215</v>
      </c>
      <c r="G1325" s="2">
        <f t="shared" si="123"/>
        <v>3.017754265000297E-2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5">
        <f>TITRES_STAT!D1329</f>
        <v>1.29</v>
      </c>
      <c r="C1326" s="2">
        <f t="shared" si="120"/>
        <v>1.1842476514911595</v>
      </c>
      <c r="D1326" s="2">
        <f t="shared" si="122"/>
        <v>1.2877314859348212</v>
      </c>
      <c r="E1326" s="2">
        <f t="shared" si="121"/>
        <v>-0.10348383444366172</v>
      </c>
      <c r="F1326" s="2">
        <f t="shared" si="125"/>
        <v>-0.16031738890114208</v>
      </c>
      <c r="G1326" s="2">
        <f t="shared" si="123"/>
        <v>5.6833554457480367E-2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5">
        <f>TITRES_STAT!D1330</f>
        <v>1.24</v>
      </c>
      <c r="C1327" s="2">
        <f t="shared" si="120"/>
        <v>1.2282095512617504</v>
      </c>
      <c r="D1327" s="2">
        <f t="shared" si="122"/>
        <v>1.2841958203100197</v>
      </c>
      <c r="E1327" s="2">
        <f t="shared" si="121"/>
        <v>-5.598626904826931E-2</v>
      </c>
      <c r="F1327" s="2">
        <f t="shared" si="125"/>
        <v>-0.13945116493056753</v>
      </c>
      <c r="G1327" s="2">
        <f t="shared" si="123"/>
        <v>8.3464895882298218E-2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5">
        <f>TITRES_STAT!D1331</f>
        <v>1.19</v>
      </c>
      <c r="C1328" s="2">
        <f t="shared" si="120"/>
        <v>1.274638851067635</v>
      </c>
      <c r="D1328" s="2">
        <f t="shared" si="122"/>
        <v>1.2772183521389071</v>
      </c>
      <c r="E1328" s="2">
        <f t="shared" si="121"/>
        <v>-2.5795010712721389E-3</v>
      </c>
      <c r="F1328" s="2">
        <f t="shared" si="125"/>
        <v>-0.11207683215870846</v>
      </c>
      <c r="G1328" s="2">
        <f t="shared" si="123"/>
        <v>0.10949733108743633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5">
        <f>TITRES_STAT!D1332</f>
        <v>1.19</v>
      </c>
      <c r="C1329" s="2">
        <f t="shared" si="120"/>
        <v>1.3246944124418449</v>
      </c>
      <c r="D1329" s="2">
        <f t="shared" si="122"/>
        <v>1.2707577334619509</v>
      </c>
      <c r="E1329" s="2">
        <f t="shared" si="121"/>
        <v>5.393667897989407E-2</v>
      </c>
      <c r="F1329" s="2">
        <f t="shared" si="125"/>
        <v>-7.8874129930987955E-2</v>
      </c>
      <c r="G1329" s="2">
        <f t="shared" si="123"/>
        <v>0.13281080891088204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5">
        <f>TITRES_STAT!D1333</f>
        <v>1.19</v>
      </c>
      <c r="C1330" s="2">
        <f t="shared" si="120"/>
        <v>1.3732029643738688</v>
      </c>
      <c r="D1330" s="2">
        <f t="shared" si="122"/>
        <v>1.264775679131436</v>
      </c>
      <c r="E1330" s="2">
        <f t="shared" si="121"/>
        <v>0.10842728524243284</v>
      </c>
      <c r="F1330" s="2">
        <f t="shared" si="125"/>
        <v>-4.1413846896303799E-2</v>
      </c>
      <c r="G1330" s="2">
        <f t="shared" si="123"/>
        <v>0.14984113213873662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5">
        <f>TITRES_STAT!D1334</f>
        <v>1.1599999999999999</v>
      </c>
      <c r="C1331" s="2">
        <f t="shared" si="120"/>
        <v>1.4080948160086582</v>
      </c>
      <c r="D1331" s="2">
        <f t="shared" si="122"/>
        <v>1.2570145177142926</v>
      </c>
      <c r="E1331" s="2">
        <f t="shared" si="121"/>
        <v>0.15108029829436553</v>
      </c>
      <c r="F1331" s="2">
        <f t="shared" si="125"/>
        <v>-2.9150178581699333E-3</v>
      </c>
      <c r="G1331" s="2">
        <f t="shared" si="123"/>
        <v>0.15399531615253548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5">
        <f>TITRES_STAT!D1335</f>
        <v>1.1599999999999999</v>
      </c>
      <c r="C1332" s="2">
        <f t="shared" si="120"/>
        <v>1.4268494596996337</v>
      </c>
      <c r="D1332" s="2">
        <f t="shared" si="122"/>
        <v>1.2498282571428636</v>
      </c>
      <c r="E1332" s="2">
        <f t="shared" si="121"/>
        <v>0.17702120255677012</v>
      </c>
      <c r="F1332" s="2">
        <f t="shared" si="125"/>
        <v>3.3072226224818077E-2</v>
      </c>
      <c r="G1332" s="2">
        <f t="shared" si="123"/>
        <v>0.14394897633195203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5">
        <f>TITRES_STAT!D1336</f>
        <v>1.1599999999999999</v>
      </c>
      <c r="C1333" s="2">
        <f t="shared" si="120"/>
        <v>1.4334880043612286</v>
      </c>
      <c r="D1333" s="2">
        <f t="shared" si="122"/>
        <v>1.2431743121693182</v>
      </c>
      <c r="E1333" s="2">
        <f t="shared" si="121"/>
        <v>0.19031369219191041</v>
      </c>
      <c r="F1333" s="2">
        <f t="shared" si="125"/>
        <v>6.4520519418236555E-2</v>
      </c>
      <c r="G1333" s="2">
        <f t="shared" si="123"/>
        <v>0.12579317277367386</v>
      </c>
      <c r="H1333" s="2" t="str">
        <f t="shared" si="124"/>
        <v>Sell</v>
      </c>
    </row>
    <row r="1334" spans="1:8" ht="13.5" x14ac:dyDescent="0.25">
      <c r="A1334" s="3">
        <f>TITRES_STAT!B1337</f>
        <v>44253</v>
      </c>
      <c r="B1334" s="5">
        <f>TITRES_STAT!D1337</f>
        <v>1.1599999999999999</v>
      </c>
      <c r="C1334" s="2">
        <f t="shared" si="120"/>
        <v>1.4298744652287319</v>
      </c>
      <c r="D1334" s="2">
        <f t="shared" si="122"/>
        <v>1.2370132520086279</v>
      </c>
      <c r="E1334" s="2">
        <f t="shared" si="121"/>
        <v>0.19286121322010397</v>
      </c>
      <c r="F1334" s="2">
        <f t="shared" si="125"/>
        <v>9.0188658178610048E-2</v>
      </c>
      <c r="G1334" s="2">
        <f t="shared" si="123"/>
        <v>0.10267255504149392</v>
      </c>
      <c r="H1334" s="2" t="str">
        <f t="shared" si="124"/>
        <v>Sell</v>
      </c>
    </row>
    <row r="1335" spans="1:8" ht="13.5" x14ac:dyDescent="0.25">
      <c r="A1335" s="3">
        <f>TITRES_STAT!B1338</f>
        <v>44256</v>
      </c>
      <c r="B1335" s="5">
        <f>TITRES_STAT!D1338</f>
        <v>1.1599999999999999</v>
      </c>
      <c r="C1335" s="2">
        <f t="shared" si="120"/>
        <v>1.4175860859627729</v>
      </c>
      <c r="D1335" s="2">
        <f t="shared" si="122"/>
        <v>1.2313085666746555</v>
      </c>
      <c r="E1335" s="2">
        <f t="shared" si="121"/>
        <v>0.18627751928811742</v>
      </c>
      <c r="F1335" s="2">
        <f t="shared" si="125"/>
        <v>0.10940643040051154</v>
      </c>
      <c r="G1335" s="2">
        <f t="shared" si="123"/>
        <v>7.6871088887605882E-2</v>
      </c>
      <c r="H1335" s="2" t="str">
        <f t="shared" si="124"/>
        <v>Sell</v>
      </c>
    </row>
    <row r="1336" spans="1:8" ht="13.5" x14ac:dyDescent="0.25">
      <c r="A1336" s="3">
        <f>TITRES_STAT!B1339</f>
        <v>44257</v>
      </c>
      <c r="B1336" s="5">
        <f>TITRES_STAT!D1339</f>
        <v>1.1599999999999999</v>
      </c>
      <c r="C1336" s="2">
        <f t="shared" si="120"/>
        <v>1.3979574573531155</v>
      </c>
      <c r="D1336" s="2">
        <f t="shared" si="122"/>
        <v>1.226026450624681</v>
      </c>
      <c r="E1336" s="2">
        <f t="shared" si="121"/>
        <v>0.17193100672843453</v>
      </c>
      <c r="F1336" s="2">
        <f t="shared" si="125"/>
        <v>0.12191134566609615</v>
      </c>
      <c r="G1336" s="2">
        <f t="shared" si="123"/>
        <v>5.0019661062338377E-2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1.1299999999999999</v>
      </c>
      <c r="C1337" s="2">
        <f t="shared" si="120"/>
        <v>1.3736563100680208</v>
      </c>
      <c r="D1337" s="2">
        <f t="shared" si="122"/>
        <v>1.2189133802080379</v>
      </c>
      <c r="E1337" s="2">
        <f t="shared" si="121"/>
        <v>0.15474292985998295</v>
      </c>
      <c r="F1337" s="2">
        <f t="shared" si="125"/>
        <v>0.12847766250487352</v>
      </c>
      <c r="G1337" s="2">
        <f t="shared" si="123"/>
        <v>2.6265267355109423E-2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1.1299999999999999</v>
      </c>
      <c r="C1338" s="2">
        <f t="shared" si="120"/>
        <v>1.3454014931344791</v>
      </c>
      <c r="D1338" s="2">
        <f t="shared" si="122"/>
        <v>1.2123272038963313</v>
      </c>
      <c r="E1338" s="2">
        <f t="shared" si="121"/>
        <v>0.13307428923814779</v>
      </c>
      <c r="F1338" s="2">
        <f t="shared" si="125"/>
        <v>0.12939698785152839</v>
      </c>
      <c r="G1338" s="2">
        <f t="shared" si="123"/>
        <v>3.6773013866193971E-3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1.1299999999999999</v>
      </c>
      <c r="C1339" s="2">
        <f t="shared" si="120"/>
        <v>1.3214935711137901</v>
      </c>
      <c r="D1339" s="2">
        <f t="shared" si="122"/>
        <v>1.2062288924966029</v>
      </c>
      <c r="E1339" s="2">
        <f t="shared" si="121"/>
        <v>0.11526467861718714</v>
      </c>
      <c r="F1339" s="2">
        <f t="shared" si="125"/>
        <v>0.12657052600466015</v>
      </c>
      <c r="G1339" s="2">
        <f t="shared" si="123"/>
        <v>-1.1305847387473006E-2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5">
        <f>TITRES_STAT!D1343</f>
        <v>1.1299999999999999</v>
      </c>
      <c r="C1340" s="2">
        <f t="shared" si="120"/>
        <v>1.3012637909424378</v>
      </c>
      <c r="D1340" s="2">
        <f t="shared" si="122"/>
        <v>1.2005823078672249</v>
      </c>
      <c r="E1340" s="2">
        <f t="shared" si="121"/>
        <v>0.10068148307521296</v>
      </c>
      <c r="F1340" s="2">
        <f t="shared" si="125"/>
        <v>0.12139271741877072</v>
      </c>
      <c r="G1340" s="2">
        <f t="shared" si="123"/>
        <v>-2.0711234343557761E-2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5">
        <f>TITRES_STAT!D1344</f>
        <v>1.1299999999999999</v>
      </c>
      <c r="C1341" s="2">
        <f t="shared" si="120"/>
        <v>1.2795309000282167</v>
      </c>
      <c r="D1341" s="2">
        <f t="shared" si="122"/>
        <v>1.1953539887659488</v>
      </c>
      <c r="E1341" s="2">
        <f t="shared" si="121"/>
        <v>8.4176911262267895E-2</v>
      </c>
      <c r="F1341" s="2">
        <f t="shared" si="125"/>
        <v>0.11394955618747017</v>
      </c>
      <c r="G1341" s="2">
        <f t="shared" si="123"/>
        <v>-2.9772644925202277E-2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5">
        <f>TITRES_STAT!D1345</f>
        <v>1.1299999999999999</v>
      </c>
      <c r="C1342" s="2">
        <f t="shared" si="120"/>
        <v>1.2611415307931064</v>
      </c>
      <c r="D1342" s="2">
        <f t="shared" si="122"/>
        <v>1.1905129525610636</v>
      </c>
      <c r="E1342" s="2">
        <f t="shared" si="121"/>
        <v>7.0628578232042827E-2</v>
      </c>
      <c r="F1342" s="2">
        <f t="shared" si="125"/>
        <v>0.1052853605963847</v>
      </c>
      <c r="G1342" s="2">
        <f t="shared" si="123"/>
        <v>-3.4656782364341873E-2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5">
        <f>TITRES_STAT!D1346</f>
        <v>1.1000000000000001</v>
      </c>
      <c r="C1343" s="2">
        <f t="shared" si="120"/>
        <v>1.2455812952864747</v>
      </c>
      <c r="D1343" s="2">
        <f t="shared" si="122"/>
        <v>1.1838082894083923</v>
      </c>
      <c r="E1343" s="2">
        <f t="shared" si="121"/>
        <v>6.1773005878082321E-2</v>
      </c>
      <c r="F1343" s="2">
        <f t="shared" si="125"/>
        <v>9.6582889652724241E-2</v>
      </c>
      <c r="G1343" s="2">
        <f t="shared" si="123"/>
        <v>-3.480988377464192E-2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5">
        <f>TITRES_STAT!D1347</f>
        <v>1.1000000000000001</v>
      </c>
      <c r="C1344" s="2">
        <f t="shared" si="120"/>
        <v>1.2324149421654784</v>
      </c>
      <c r="D1344" s="2">
        <f t="shared" si="122"/>
        <v>1.1776002679707336</v>
      </c>
      <c r="E1344" s="2">
        <f t="shared" si="121"/>
        <v>5.4814674194744839E-2</v>
      </c>
      <c r="F1344" s="2">
        <f t="shared" si="125"/>
        <v>8.8229246561128377E-2</v>
      </c>
      <c r="G1344" s="2">
        <f t="shared" si="123"/>
        <v>-3.3414572366383538E-2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1.1000000000000001</v>
      </c>
      <c r="C1345" s="2">
        <f t="shared" si="120"/>
        <v>1.2212741818323278</v>
      </c>
      <c r="D1345" s="2">
        <f t="shared" si="122"/>
        <v>1.1718520999729014</v>
      </c>
      <c r="E1345" s="2">
        <f t="shared" si="121"/>
        <v>4.9422081859426426E-2</v>
      </c>
      <c r="F1345" s="2">
        <f t="shared" si="125"/>
        <v>8.0467813620788003E-2</v>
      </c>
      <c r="G1345" s="2">
        <f t="shared" si="123"/>
        <v>-3.1045731761361578E-2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1.1000000000000001</v>
      </c>
      <c r="C1346" s="2">
        <f t="shared" si="120"/>
        <v>1.2118473846273543</v>
      </c>
      <c r="D1346" s="2">
        <f t="shared" si="122"/>
        <v>1.1665297221971309</v>
      </c>
      <c r="E1346" s="2">
        <f t="shared" si="121"/>
        <v>4.5317662430223393E-2</v>
      </c>
      <c r="F1346" s="2">
        <f t="shared" si="125"/>
        <v>7.3437783382675079E-2</v>
      </c>
      <c r="G1346" s="2">
        <f t="shared" si="123"/>
        <v>-2.8120120952451685E-2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1.1000000000000001</v>
      </c>
      <c r="C1347" s="2">
        <f t="shared" si="120"/>
        <v>1.1992554793000689</v>
      </c>
      <c r="D1347" s="2">
        <f t="shared" si="122"/>
        <v>1.1616015946269731</v>
      </c>
      <c r="E1347" s="2">
        <f t="shared" si="121"/>
        <v>3.7653884673095828E-2</v>
      </c>
      <c r="F1347" s="2">
        <f t="shared" si="125"/>
        <v>6.6281003640759228E-2</v>
      </c>
      <c r="G1347" s="2">
        <f t="shared" si="123"/>
        <v>-2.8627118967663401E-2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1.1000000000000001</v>
      </c>
      <c r="C1348" s="2">
        <f t="shared" si="120"/>
        <v>1.1886007901769813</v>
      </c>
      <c r="D1348" s="2">
        <f t="shared" si="122"/>
        <v>1.1570385135434935</v>
      </c>
      <c r="E1348" s="2">
        <f t="shared" si="121"/>
        <v>3.1562276633487762E-2</v>
      </c>
      <c r="F1348" s="2">
        <f t="shared" si="125"/>
        <v>5.9337258239304941E-2</v>
      </c>
      <c r="G1348" s="2">
        <f t="shared" si="123"/>
        <v>-2.7774981605817178E-2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1.1000000000000001</v>
      </c>
      <c r="C1349" s="2">
        <f t="shared" si="120"/>
        <v>1.1795852839959071</v>
      </c>
      <c r="D1349" s="2">
        <f t="shared" si="122"/>
        <v>1.1528134384661977</v>
      </c>
      <c r="E1349" s="2">
        <f t="shared" si="121"/>
        <v>2.6771845529709459E-2</v>
      </c>
      <c r="F1349" s="2">
        <f t="shared" si="125"/>
        <v>5.2824175697385845E-2</v>
      </c>
      <c r="G1349" s="2">
        <f t="shared" si="123"/>
        <v>-2.6052330167676385E-2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1.1000000000000001</v>
      </c>
      <c r="C1350" s="2">
        <f t="shared" si="120"/>
        <v>1.1719567787657674</v>
      </c>
      <c r="D1350" s="2">
        <f t="shared" si="122"/>
        <v>1.148901331913146</v>
      </c>
      <c r="E1350" s="2">
        <f t="shared" si="121"/>
        <v>2.3055446852621397E-2</v>
      </c>
      <c r="F1350" s="2">
        <f t="shared" si="125"/>
        <v>4.6870429928432954E-2</v>
      </c>
      <c r="G1350" s="2">
        <f t="shared" si="123"/>
        <v>-2.3814983075811556E-2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1.1000000000000001</v>
      </c>
      <c r="C1351" s="2">
        <f t="shared" si="120"/>
        <v>1.1655018897248801</v>
      </c>
      <c r="D1351" s="2">
        <f t="shared" si="122"/>
        <v>1.1452790110306907</v>
      </c>
      <c r="E1351" s="2">
        <f t="shared" si="121"/>
        <v>2.0222878694189372E-2</v>
      </c>
      <c r="F1351" s="2">
        <f t="shared" si="125"/>
        <v>4.1540919681584243E-2</v>
      </c>
      <c r="G1351" s="2">
        <f t="shared" si="123"/>
        <v>-2.1318040987394871E-2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1.1000000000000001</v>
      </c>
      <c r="C1352" s="2">
        <f t="shared" si="120"/>
        <v>1.1600400605364369</v>
      </c>
      <c r="D1352" s="2">
        <f t="shared" si="122"/>
        <v>1.1419250102136025</v>
      </c>
      <c r="E1352" s="2">
        <f t="shared" si="121"/>
        <v>1.8115050322834447E-2</v>
      </c>
      <c r="F1352" s="2">
        <f t="shared" si="125"/>
        <v>3.6855745809834285E-2</v>
      </c>
      <c r="G1352" s="2">
        <f t="shared" si="123"/>
        <v>-1.8740695486999838E-2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5">
        <f>TITRES_STAT!D1356</f>
        <v>1.1000000000000001</v>
      </c>
      <c r="C1353" s="2">
        <f t="shared" si="120"/>
        <v>1.1508031281462159</v>
      </c>
      <c r="D1353" s="2">
        <f t="shared" si="122"/>
        <v>1.1388194539014838</v>
      </c>
      <c r="E1353" s="2">
        <f t="shared" si="121"/>
        <v>1.1983674244732123E-2</v>
      </c>
      <c r="F1353" s="2">
        <f t="shared" si="125"/>
        <v>3.1881331496813853E-2</v>
      </c>
      <c r="G1353" s="2">
        <f t="shared" si="123"/>
        <v>-1.989765725208173E-2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5">
        <f>TITRES_STAT!D1357</f>
        <v>1.1000000000000001</v>
      </c>
      <c r="C1354" s="2">
        <f t="shared" si="120"/>
        <v>1.1429872622775672</v>
      </c>
      <c r="D1354" s="2">
        <f t="shared" si="122"/>
        <v>1.1359439387976702</v>
      </c>
      <c r="E1354" s="2">
        <f t="shared" si="121"/>
        <v>7.0433234798970012E-3</v>
      </c>
      <c r="F1354" s="2">
        <f t="shared" si="125"/>
        <v>2.6913729893430483E-2</v>
      </c>
      <c r="G1354" s="2">
        <f t="shared" si="123"/>
        <v>-1.9870406413533482E-2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5">
        <f>TITRES_STAT!D1358</f>
        <v>1.1000000000000001</v>
      </c>
      <c r="C1355" s="2">
        <f t="shared" si="120"/>
        <v>1.1363738373117875</v>
      </c>
      <c r="D1355" s="2">
        <f t="shared" si="122"/>
        <v>1.1332814248126577</v>
      </c>
      <c r="E1355" s="2">
        <f t="shared" si="121"/>
        <v>3.0924124991298374E-3</v>
      </c>
      <c r="F1355" s="2">
        <f t="shared" si="125"/>
        <v>2.2149466414570357E-2</v>
      </c>
      <c r="G1355" s="2">
        <f t="shared" si="123"/>
        <v>-1.9057053915440519E-2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5">
        <f>TITRES_STAT!D1359</f>
        <v>1.1000000000000001</v>
      </c>
      <c r="C1356" s="2">
        <f t="shared" si="120"/>
        <v>1.1307778623407434</v>
      </c>
      <c r="D1356" s="2">
        <f t="shared" si="122"/>
        <v>1.1308161340857943</v>
      </c>
      <c r="E1356" s="2">
        <f t="shared" si="121"/>
        <v>-3.8271745050888484E-5</v>
      </c>
      <c r="F1356" s="2">
        <f t="shared" si="125"/>
        <v>1.7711918782646108E-2</v>
      </c>
      <c r="G1356" s="2">
        <f t="shared" si="123"/>
        <v>-1.7750190527696996E-2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5">
        <f>TITRES_STAT!D1360</f>
        <v>1.1000000000000001</v>
      </c>
      <c r="C1357" s="2">
        <f t="shared" si="120"/>
        <v>1.1260428065960137</v>
      </c>
      <c r="D1357" s="2">
        <f t="shared" si="122"/>
        <v>1.1285334574868466</v>
      </c>
      <c r="E1357" s="2">
        <f t="shared" si="121"/>
        <v>-2.4906508908328906E-3</v>
      </c>
      <c r="F1357" s="2">
        <f t="shared" si="125"/>
        <v>1.3671404847950309E-2</v>
      </c>
      <c r="G1357" s="2">
        <f t="shared" si="123"/>
        <v>-1.6162055738783199E-2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5">
        <f>TITRES_STAT!D1361</f>
        <v>1.1000000000000001</v>
      </c>
      <c r="C1358" s="2">
        <f t="shared" si="120"/>
        <v>1.1220362209658579</v>
      </c>
      <c r="D1358" s="2">
        <f t="shared" si="122"/>
        <v>1.1264198680433766</v>
      </c>
      <c r="E1358" s="2">
        <f t="shared" si="121"/>
        <v>-4.3836470775187042E-3</v>
      </c>
      <c r="F1358" s="2">
        <f t="shared" si="125"/>
        <v>1.0060394462856507E-2</v>
      </c>
      <c r="G1358" s="2">
        <f t="shared" si="123"/>
        <v>-1.4444041540375211E-2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5">
        <f>TITRES_STAT!D1362</f>
        <v>1.1000000000000001</v>
      </c>
      <c r="C1359" s="2">
        <f t="shared" ref="C1359:C1422" si="126">$C$4*B1349+C1358*(1-$C$4)</f>
        <v>1.1186460331249566</v>
      </c>
      <c r="D1359" s="2">
        <f t="shared" si="122"/>
        <v>1.1244628407809043</v>
      </c>
      <c r="E1359" s="2">
        <f t="shared" si="121"/>
        <v>-5.81680765594772E-3</v>
      </c>
      <c r="F1359" s="2">
        <f t="shared" si="125"/>
        <v>6.8849540390956629E-3</v>
      </c>
      <c r="G1359" s="2">
        <f t="shared" si="123"/>
        <v>-1.2701761695043383E-2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5">
        <f>TITRES_STAT!D1363</f>
        <v>1.1100000000000001</v>
      </c>
      <c r="C1360" s="2">
        <f t="shared" si="126"/>
        <v>1.1157774126441939</v>
      </c>
      <c r="D1360" s="2">
        <f t="shared" si="122"/>
        <v>1.123391519241578</v>
      </c>
      <c r="E1360" s="2">
        <f t="shared" si="121"/>
        <v>-7.6141065973840405E-3</v>
      </c>
      <c r="F1360" s="2">
        <f t="shared" si="125"/>
        <v>3.9851419117997219E-3</v>
      </c>
      <c r="G1360" s="2">
        <f t="shared" si="123"/>
        <v>-1.1599248509183762E-2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5">
        <f>TITRES_STAT!D1364</f>
        <v>1.1100000000000001</v>
      </c>
      <c r="C1361" s="2">
        <f t="shared" si="126"/>
        <v>1.1133501183912411</v>
      </c>
      <c r="D1361" s="2">
        <f t="shared" si="122"/>
        <v>1.122399554853313</v>
      </c>
      <c r="E1361" s="2">
        <f t="shared" si="121"/>
        <v>-9.0494364620719026E-3</v>
      </c>
      <c r="F1361" s="2">
        <f t="shared" si="125"/>
        <v>1.3782262370253973E-3</v>
      </c>
      <c r="G1361" s="2">
        <f t="shared" si="123"/>
        <v>-1.04276626990973E-2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1.1100000000000001</v>
      </c>
      <c r="C1362" s="2">
        <f t="shared" si="126"/>
        <v>1.1112962540233577</v>
      </c>
      <c r="D1362" s="2">
        <f t="shared" si="122"/>
        <v>1.1214810693086232</v>
      </c>
      <c r="E1362" s="2">
        <f t="shared" si="121"/>
        <v>-1.0184815285265492E-2</v>
      </c>
      <c r="F1362" s="2">
        <f t="shared" si="125"/>
        <v>-9.3438206743278059E-4</v>
      </c>
      <c r="G1362" s="2">
        <f t="shared" si="123"/>
        <v>-9.2504332178327108E-3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1.1499999999999999</v>
      </c>
      <c r="C1363" s="2">
        <f t="shared" si="126"/>
        <v>1.1095583687889949</v>
      </c>
      <c r="D1363" s="2">
        <f t="shared" si="122"/>
        <v>1.1235935826931698</v>
      </c>
      <c r="E1363" s="2">
        <f t="shared" si="121"/>
        <v>-1.4035213904174837E-2</v>
      </c>
      <c r="F1363" s="2">
        <f t="shared" si="125"/>
        <v>-3.5545484347811922E-3</v>
      </c>
      <c r="G1363" s="2">
        <f t="shared" si="123"/>
        <v>-1.0480665469393646E-2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1.1499999999999999</v>
      </c>
      <c r="C1364" s="2">
        <f t="shared" si="126"/>
        <v>1.108087850513765</v>
      </c>
      <c r="D1364" s="2">
        <f t="shared" si="122"/>
        <v>1.1255496136047869</v>
      </c>
      <c r="E1364" s="2">
        <f t="shared" si="121"/>
        <v>-1.7461763091021876E-2</v>
      </c>
      <c r="F1364" s="2">
        <f t="shared" si="125"/>
        <v>-6.3359913660293293E-3</v>
      </c>
      <c r="G1364" s="2">
        <f t="shared" si="123"/>
        <v>-1.1125771724992546E-2</v>
      </c>
      <c r="H1364" s="2" t="str">
        <f t="shared" si="124"/>
        <v>Hold</v>
      </c>
    </row>
    <row r="1365" spans="1:8" ht="13.5" x14ac:dyDescent="0.25">
      <c r="A1365" s="3">
        <f>TITRES_STAT!B1368</f>
        <v>44299</v>
      </c>
      <c r="B1365" s="5">
        <f>TITRES_STAT!D1368</f>
        <v>1.1499999999999999</v>
      </c>
      <c r="C1365" s="2">
        <f t="shared" si="126"/>
        <v>1.1068435658193396</v>
      </c>
      <c r="D1365" s="2">
        <f t="shared" si="122"/>
        <v>1.1273607533377656</v>
      </c>
      <c r="E1365" s="2">
        <f t="shared" si="121"/>
        <v>-2.0517187518426017E-2</v>
      </c>
      <c r="F1365" s="2">
        <f t="shared" si="125"/>
        <v>-9.1722305965086671E-3</v>
      </c>
      <c r="G1365" s="2">
        <f t="shared" si="123"/>
        <v>-1.134495692191735E-2</v>
      </c>
      <c r="H1365" s="2" t="str">
        <f t="shared" si="124"/>
        <v>Hold</v>
      </c>
    </row>
    <row r="1366" spans="1:8" ht="13.5" x14ac:dyDescent="0.25">
      <c r="A1366" s="3">
        <f>TITRES_STAT!B1369</f>
        <v>44300</v>
      </c>
      <c r="B1366" s="5">
        <f>TITRES_STAT!D1369</f>
        <v>1.1499999999999999</v>
      </c>
      <c r="C1366" s="2">
        <f t="shared" si="126"/>
        <v>1.1057907095394413</v>
      </c>
      <c r="D1366" s="2">
        <f t="shared" si="122"/>
        <v>1.1290377345720053</v>
      </c>
      <c r="E1366" s="2">
        <f t="shared" si="121"/>
        <v>-2.3247025032564039E-2</v>
      </c>
      <c r="F1366" s="2">
        <f t="shared" si="125"/>
        <v>-1.1987189483719742E-2</v>
      </c>
      <c r="G1366" s="2">
        <f t="shared" si="123"/>
        <v>-1.1259835548844297E-2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1.18</v>
      </c>
      <c r="C1367" s="2">
        <f t="shared" si="126"/>
        <v>1.1048998311487579</v>
      </c>
      <c r="D1367" s="2">
        <f t="shared" si="122"/>
        <v>1.1328127171963012</v>
      </c>
      <c r="E1367" s="2">
        <f t="shared" si="121"/>
        <v>-2.7912886047543273E-2</v>
      </c>
      <c r="F1367" s="2">
        <f t="shared" si="125"/>
        <v>-1.517232879648445E-2</v>
      </c>
      <c r="G1367" s="2">
        <f t="shared" si="123"/>
        <v>-1.2740557251058823E-2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1.18</v>
      </c>
      <c r="C1368" s="2">
        <f t="shared" si="126"/>
        <v>1.1041460109720258</v>
      </c>
      <c r="D1368" s="2">
        <f t="shared" si="122"/>
        <v>1.1363080714780567</v>
      </c>
      <c r="E1368" s="2">
        <f t="shared" si="121"/>
        <v>-3.2162060506030876E-2</v>
      </c>
      <c r="F1368" s="2">
        <f t="shared" si="125"/>
        <v>-1.8570275138393738E-2</v>
      </c>
      <c r="G1368" s="2">
        <f t="shared" si="123"/>
        <v>-1.3591785367637138E-2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1.18</v>
      </c>
      <c r="C1369" s="2">
        <f t="shared" si="126"/>
        <v>1.1035081631301757</v>
      </c>
      <c r="D1369" s="2">
        <f t="shared" si="122"/>
        <v>1.1395445106278301</v>
      </c>
      <c r="E1369" s="2">
        <f t="shared" si="121"/>
        <v>-3.6036347497654386E-2</v>
      </c>
      <c r="F1369" s="2">
        <f t="shared" si="125"/>
        <v>-2.2063489610245866E-2</v>
      </c>
      <c r="G1369" s="2">
        <f t="shared" si="123"/>
        <v>-1.397285788740852E-2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1.21</v>
      </c>
      <c r="C1370" s="2">
        <f t="shared" si="126"/>
        <v>1.1045069072639948</v>
      </c>
      <c r="D1370" s="2">
        <f t="shared" si="122"/>
        <v>1.1447634357665095</v>
      </c>
      <c r="E1370" s="2">
        <f t="shared" si="121"/>
        <v>-4.025652850251471E-2</v>
      </c>
      <c r="F1370" s="2">
        <f t="shared" si="125"/>
        <v>-2.5702097388699635E-2</v>
      </c>
      <c r="G1370" s="2">
        <f t="shared" si="123"/>
        <v>-1.4554431113815075E-2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1.21</v>
      </c>
      <c r="C1371" s="2">
        <f t="shared" si="126"/>
        <v>1.1053519984541493</v>
      </c>
      <c r="D1371" s="2">
        <f t="shared" si="122"/>
        <v>1.1495957738578793</v>
      </c>
      <c r="E1371" s="2">
        <f t="shared" si="121"/>
        <v>-4.4243775403729924E-2</v>
      </c>
      <c r="F1371" s="2">
        <f t="shared" si="125"/>
        <v>-2.9410432991705697E-2</v>
      </c>
      <c r="G1371" s="2">
        <f t="shared" si="123"/>
        <v>-1.4833342412024227E-2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1.21</v>
      </c>
      <c r="C1372" s="2">
        <f t="shared" si="126"/>
        <v>1.1060670756150495</v>
      </c>
      <c r="D1372" s="2">
        <f t="shared" si="122"/>
        <v>1.1540701609795179</v>
      </c>
      <c r="E1372" s="2">
        <f t="shared" ref="E1372:E1435" si="127">C1372-D1372</f>
        <v>-4.8003085364468401E-2</v>
      </c>
      <c r="F1372" s="2">
        <f t="shared" si="125"/>
        <v>-3.3128963466258238E-2</v>
      </c>
      <c r="G1372" s="2">
        <f t="shared" si="123"/>
        <v>-1.4874121898210163E-2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1.21</v>
      </c>
      <c r="C1373" s="2">
        <f t="shared" si="126"/>
        <v>1.1128259870588879</v>
      </c>
      <c r="D1373" s="2">
        <f t="shared" ref="D1373:D1436" si="128">$D$4*B1373+(1-$D$4)*D1372</f>
        <v>1.1582131120180723</v>
      </c>
      <c r="E1373" s="2">
        <f t="shared" si="127"/>
        <v>-4.5387124959184399E-2</v>
      </c>
      <c r="F1373" s="2">
        <f t="shared" si="125"/>
        <v>-3.5580595764843473E-2</v>
      </c>
      <c r="G1373" s="2">
        <f t="shared" si="123"/>
        <v>-9.8065291943409266E-3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1.21</v>
      </c>
      <c r="C1374" s="2">
        <f t="shared" si="126"/>
        <v>1.118545065972905</v>
      </c>
      <c r="D1374" s="2">
        <f t="shared" si="128"/>
        <v>1.1620491777945114</v>
      </c>
      <c r="E1374" s="2">
        <f t="shared" si="127"/>
        <v>-4.3504111821606406E-2</v>
      </c>
      <c r="F1374" s="2">
        <f t="shared" si="125"/>
        <v>-3.7165298976196061E-2</v>
      </c>
      <c r="G1374" s="2">
        <f t="shared" si="123"/>
        <v>-6.3388128454103451E-3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1.21</v>
      </c>
      <c r="C1375" s="2">
        <f t="shared" si="126"/>
        <v>1.1233842865924581</v>
      </c>
      <c r="D1375" s="2">
        <f t="shared" si="128"/>
        <v>1.1656010905504737</v>
      </c>
      <c r="E1375" s="2">
        <f t="shared" si="127"/>
        <v>-4.2216803958015525E-2</v>
      </c>
      <c r="F1375" s="2">
        <f t="shared" si="125"/>
        <v>-3.8175599972559954E-2</v>
      </c>
      <c r="G1375" s="2">
        <f t="shared" si="123"/>
        <v>-4.0412039854555715E-3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1.21</v>
      </c>
      <c r="C1376" s="2">
        <f t="shared" si="126"/>
        <v>1.1274790117320799</v>
      </c>
      <c r="D1376" s="2">
        <f t="shared" si="128"/>
        <v>1.1688898986578462</v>
      </c>
      <c r="E1376" s="2">
        <f t="shared" si="127"/>
        <v>-4.1410886925766333E-2</v>
      </c>
      <c r="F1376" s="2">
        <f t="shared" si="125"/>
        <v>-3.882265736320123E-2</v>
      </c>
      <c r="G1376" s="2">
        <f t="shared" si="123"/>
        <v>-2.5882295625651031E-3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1.21</v>
      </c>
      <c r="C1377" s="2">
        <f t="shared" si="126"/>
        <v>1.1355591637732982</v>
      </c>
      <c r="D1377" s="2">
        <f t="shared" si="128"/>
        <v>1.1719350913498576</v>
      </c>
      <c r="E1377" s="2">
        <f t="shared" si="127"/>
        <v>-3.6375927576559386E-2</v>
      </c>
      <c r="F1377" s="2">
        <f t="shared" si="125"/>
        <v>-3.8333311405872865E-2</v>
      </c>
      <c r="G1377" s="2">
        <f t="shared" si="123"/>
        <v>1.957383829313479E-3</v>
      </c>
      <c r="H1377" s="2" t="str">
        <f t="shared" si="124"/>
        <v>Sell</v>
      </c>
    </row>
    <row r="1378" spans="1:8" ht="13.5" x14ac:dyDescent="0.25">
      <c r="A1378" s="3">
        <f>TITRES_STAT!B1381</f>
        <v>44316</v>
      </c>
      <c r="B1378" s="5">
        <f>TITRES_STAT!D1381</f>
        <v>1.21</v>
      </c>
      <c r="C1378" s="2">
        <f t="shared" si="126"/>
        <v>1.142396215500483</v>
      </c>
      <c r="D1378" s="2">
        <f t="shared" si="128"/>
        <v>1.1747547142128312</v>
      </c>
      <c r="E1378" s="2">
        <f t="shared" si="127"/>
        <v>-3.2358498712348194E-2</v>
      </c>
      <c r="F1378" s="2">
        <f t="shared" si="125"/>
        <v>-3.7138348867167936E-2</v>
      </c>
      <c r="G1378" s="2">
        <f t="shared" si="123"/>
        <v>4.7798501548197425E-3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1.21</v>
      </c>
      <c r="C1379" s="2">
        <f t="shared" si="126"/>
        <v>1.1481814131157932</v>
      </c>
      <c r="D1379" s="2">
        <f t="shared" si="128"/>
        <v>1.1773654761229919</v>
      </c>
      <c r="E1379" s="2">
        <f t="shared" si="127"/>
        <v>-2.9184063007198668E-2</v>
      </c>
      <c r="F1379" s="2">
        <f t="shared" si="125"/>
        <v>-3.5547491695174085E-2</v>
      </c>
      <c r="G1379" s="2">
        <f t="shared" si="123"/>
        <v>6.3634286879754171E-3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1.21</v>
      </c>
      <c r="C1380" s="2">
        <f t="shared" si="126"/>
        <v>1.1576919649441328</v>
      </c>
      <c r="D1380" s="2">
        <f t="shared" si="128"/>
        <v>1.1797828482620296</v>
      </c>
      <c r="E1380" s="2">
        <f t="shared" si="127"/>
        <v>-2.209088331789677E-2</v>
      </c>
      <c r="F1380" s="2">
        <f t="shared" si="125"/>
        <v>-3.285617001971862E-2</v>
      </c>
      <c r="G1380" s="2">
        <f t="shared" ref="G1380:G1443" si="129">E1380-F1380</f>
        <v>1.076528670182185E-2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1.21</v>
      </c>
      <c r="C1381" s="2">
        <f t="shared" si="126"/>
        <v>1.1657393549527277</v>
      </c>
      <c r="D1381" s="2">
        <f t="shared" si="128"/>
        <v>1.1820211557981757</v>
      </c>
      <c r="E1381" s="2">
        <f t="shared" si="127"/>
        <v>-1.6281800845447947E-2</v>
      </c>
      <c r="F1381" s="2">
        <f t="shared" ref="F1381:F1444" si="131">(E1381*(2/(10)))+((1-(2/10))*F1380)</f>
        <v>-2.9541296184864486E-2</v>
      </c>
      <c r="G1381" s="2">
        <f t="shared" si="129"/>
        <v>1.325949533941654E-2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1.21</v>
      </c>
      <c r="C1382" s="2">
        <f t="shared" si="126"/>
        <v>1.1725486849600004</v>
      </c>
      <c r="D1382" s="2">
        <f t="shared" si="128"/>
        <v>1.1840936627760887</v>
      </c>
      <c r="E1382" s="2">
        <f t="shared" si="127"/>
        <v>-1.154497781608832E-2</v>
      </c>
      <c r="F1382" s="2">
        <f t="shared" si="131"/>
        <v>-2.5942032511109256E-2</v>
      </c>
      <c r="G1382" s="2">
        <f t="shared" si="129"/>
        <v>1.4397054695020936E-2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1.21</v>
      </c>
      <c r="C1383" s="2">
        <f t="shared" si="126"/>
        <v>1.1783104257353849</v>
      </c>
      <c r="D1383" s="2">
        <f t="shared" si="128"/>
        <v>1.1860126507186008</v>
      </c>
      <c r="E1383" s="2">
        <f t="shared" si="127"/>
        <v>-7.7022249832159329E-3</v>
      </c>
      <c r="F1383" s="2">
        <f t="shared" si="131"/>
        <v>-2.2294071005530592E-2</v>
      </c>
      <c r="G1383" s="2">
        <f t="shared" si="129"/>
        <v>1.4591846022314659E-2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1.21</v>
      </c>
      <c r="C1384" s="2">
        <f t="shared" si="126"/>
        <v>1.1831857448530181</v>
      </c>
      <c r="D1384" s="2">
        <f t="shared" si="128"/>
        <v>1.187789491406112</v>
      </c>
      <c r="E1384" s="2">
        <f t="shared" si="127"/>
        <v>-4.6037465530939237E-3</v>
      </c>
      <c r="F1384" s="2">
        <f t="shared" si="131"/>
        <v>-1.8756006115043262E-2</v>
      </c>
      <c r="G1384" s="2">
        <f t="shared" si="129"/>
        <v>1.4152259561949338E-2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1.21</v>
      </c>
      <c r="C1385" s="2">
        <f t="shared" si="126"/>
        <v>1.1873110148756307</v>
      </c>
      <c r="D1385" s="2">
        <f t="shared" si="128"/>
        <v>1.1894347142649186</v>
      </c>
      <c r="E1385" s="2">
        <f t="shared" si="127"/>
        <v>-2.1236993892879141E-3</v>
      </c>
      <c r="F1385" s="2">
        <f t="shared" si="131"/>
        <v>-1.5429544769892192E-2</v>
      </c>
      <c r="G1385" s="2">
        <f t="shared" si="129"/>
        <v>1.3305845380604277E-2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1.21</v>
      </c>
      <c r="C1386" s="2">
        <f t="shared" si="126"/>
        <v>1.1908016279716875</v>
      </c>
      <c r="D1386" s="2">
        <f t="shared" si="128"/>
        <v>1.1909580687638137</v>
      </c>
      <c r="E1386" s="2">
        <f t="shared" si="127"/>
        <v>-1.564407921261779E-4</v>
      </c>
      <c r="F1386" s="2">
        <f t="shared" si="131"/>
        <v>-1.2374923974338989E-2</v>
      </c>
      <c r="G1386" s="2">
        <f t="shared" si="129"/>
        <v>1.2218483182212811E-2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1.21</v>
      </c>
      <c r="C1387" s="2">
        <f t="shared" si="126"/>
        <v>1.1937552236683509</v>
      </c>
      <c r="D1387" s="2">
        <f t="shared" si="128"/>
        <v>1.1923685821887164</v>
      </c>
      <c r="E1387" s="2">
        <f t="shared" si="127"/>
        <v>1.3866414796344095E-3</v>
      </c>
      <c r="F1387" s="2">
        <f t="shared" si="131"/>
        <v>-9.6226108835443091E-3</v>
      </c>
      <c r="G1387" s="2">
        <f t="shared" si="129"/>
        <v>1.1009252363178719E-2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1.21</v>
      </c>
      <c r="C1388" s="2">
        <f t="shared" si="126"/>
        <v>1.1962544200270659</v>
      </c>
      <c r="D1388" s="2">
        <f t="shared" si="128"/>
        <v>1.1936746131377005</v>
      </c>
      <c r="E1388" s="2">
        <f t="shared" si="127"/>
        <v>2.5798068893654325E-3</v>
      </c>
      <c r="F1388" s="2">
        <f t="shared" si="131"/>
        <v>-7.1821273289623608E-3</v>
      </c>
      <c r="G1388" s="2">
        <f t="shared" si="129"/>
        <v>9.7619342183277932E-3</v>
      </c>
      <c r="H1388" s="2" t="str">
        <f t="shared" si="130"/>
        <v>Sell</v>
      </c>
    </row>
    <row r="1389" spans="1:8" ht="13.5" x14ac:dyDescent="0.25">
      <c r="A1389" s="3">
        <f>TITRES_STAT!B1392</f>
        <v>44336</v>
      </c>
      <c r="B1389" s="5">
        <f>TITRES_STAT!D1392</f>
        <v>1.21</v>
      </c>
      <c r="C1389" s="2">
        <f t="shared" si="126"/>
        <v>1.1983691246382866</v>
      </c>
      <c r="D1389" s="2">
        <f t="shared" si="128"/>
        <v>1.1948839010534265</v>
      </c>
      <c r="E1389" s="2">
        <f t="shared" si="127"/>
        <v>3.4852235848601421E-3</v>
      </c>
      <c r="F1389" s="2">
        <f t="shared" si="131"/>
        <v>-5.04865714619786E-3</v>
      </c>
      <c r="G1389" s="2">
        <f t="shared" si="129"/>
        <v>8.533880731058003E-3</v>
      </c>
      <c r="H1389" s="2" t="str">
        <f t="shared" si="130"/>
        <v>Sell</v>
      </c>
    </row>
    <row r="1390" spans="1:8" ht="13.5" x14ac:dyDescent="0.25">
      <c r="A1390" s="3">
        <f>TITRES_STAT!B1393</f>
        <v>44337</v>
      </c>
      <c r="B1390" s="5">
        <f>TITRES_STAT!D1393</f>
        <v>1.21</v>
      </c>
      <c r="C1390" s="2">
        <f t="shared" si="126"/>
        <v>1.2001584900785502</v>
      </c>
      <c r="D1390" s="2">
        <f t="shared" si="128"/>
        <v>1.1960036120865061</v>
      </c>
      <c r="E1390" s="2">
        <f t="shared" si="127"/>
        <v>4.1548779920441703E-3</v>
      </c>
      <c r="F1390" s="2">
        <f t="shared" si="131"/>
        <v>-3.2079501185494543E-3</v>
      </c>
      <c r="G1390" s="2">
        <f t="shared" si="129"/>
        <v>7.3628281105936246E-3</v>
      </c>
      <c r="H1390" s="2" t="str">
        <f t="shared" si="130"/>
        <v>Sell</v>
      </c>
    </row>
    <row r="1391" spans="1:8" ht="13.5" x14ac:dyDescent="0.25">
      <c r="A1391" s="3">
        <f>TITRES_STAT!B1394</f>
        <v>44340</v>
      </c>
      <c r="B1391" s="5">
        <f>TITRES_STAT!D1394</f>
        <v>1.24</v>
      </c>
      <c r="C1391" s="2">
        <f t="shared" si="126"/>
        <v>1.2016725685280041</v>
      </c>
      <c r="D1391" s="2">
        <f t="shared" si="128"/>
        <v>1.1992626037838019</v>
      </c>
      <c r="E1391" s="2">
        <f t="shared" si="127"/>
        <v>2.4099647442021865E-3</v>
      </c>
      <c r="F1391" s="2">
        <f t="shared" si="131"/>
        <v>-2.0843671459991261E-3</v>
      </c>
      <c r="G1391" s="2">
        <f t="shared" si="129"/>
        <v>4.4943318902013127E-3</v>
      </c>
      <c r="H1391" s="2" t="str">
        <f t="shared" si="130"/>
        <v>Sell</v>
      </c>
    </row>
    <row r="1392" spans="1:8" ht="13.5" x14ac:dyDescent="0.25">
      <c r="A1392" s="3">
        <f>TITRES_STAT!B1395</f>
        <v>44341</v>
      </c>
      <c r="B1392" s="5">
        <f>TITRES_STAT!D1395</f>
        <v>1.24</v>
      </c>
      <c r="C1392" s="2">
        <f t="shared" si="126"/>
        <v>1.202953711831388</v>
      </c>
      <c r="D1392" s="2">
        <f t="shared" si="128"/>
        <v>1.2022801886887056</v>
      </c>
      <c r="E1392" s="2">
        <f t="shared" si="127"/>
        <v>6.7352314268243063E-4</v>
      </c>
      <c r="F1392" s="2">
        <f t="shared" si="131"/>
        <v>-1.5327890882628149E-3</v>
      </c>
      <c r="G1392" s="2">
        <f t="shared" si="129"/>
        <v>2.2063122309452458E-3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1.24</v>
      </c>
      <c r="C1393" s="2">
        <f t="shared" si="126"/>
        <v>1.2040377561650206</v>
      </c>
      <c r="D1393" s="2">
        <f t="shared" si="128"/>
        <v>1.2050742487858386</v>
      </c>
      <c r="E1393" s="2">
        <f t="shared" si="127"/>
        <v>-1.0364926208179526E-3</v>
      </c>
      <c r="F1393" s="2">
        <f t="shared" si="131"/>
        <v>-1.4335297947738425E-3</v>
      </c>
      <c r="G1393" s="2">
        <f t="shared" si="129"/>
        <v>3.9703717395588988E-4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1.24</v>
      </c>
      <c r="C1394" s="2">
        <f t="shared" si="126"/>
        <v>1.2049550244473251</v>
      </c>
      <c r="D1394" s="2">
        <f t="shared" si="128"/>
        <v>1.207661341468369</v>
      </c>
      <c r="E1394" s="2">
        <f t="shared" si="127"/>
        <v>-2.706317021043958E-3</v>
      </c>
      <c r="F1394" s="2">
        <f t="shared" si="131"/>
        <v>-1.6880872400278656E-3</v>
      </c>
      <c r="G1394" s="2">
        <f t="shared" si="129"/>
        <v>-1.0182297810160923E-3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5">
        <f>TITRES_STAT!D1398</f>
        <v>1.3</v>
      </c>
      <c r="C1395" s="2">
        <f t="shared" si="126"/>
        <v>1.205731174532352</v>
      </c>
      <c r="D1395" s="2">
        <f t="shared" si="128"/>
        <v>1.2145012421003416</v>
      </c>
      <c r="E1395" s="2">
        <f t="shared" si="127"/>
        <v>-8.7700675679895923E-3</v>
      </c>
      <c r="F1395" s="2">
        <f t="shared" si="131"/>
        <v>-3.1044833056202113E-3</v>
      </c>
      <c r="G1395" s="2">
        <f t="shared" si="129"/>
        <v>-5.665584262369381E-3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1.3</v>
      </c>
      <c r="C1396" s="2">
        <f t="shared" si="126"/>
        <v>1.2063879169119902</v>
      </c>
      <c r="D1396" s="2">
        <f t="shared" si="128"/>
        <v>1.2208344834262423</v>
      </c>
      <c r="E1396" s="2">
        <f t="shared" si="127"/>
        <v>-1.4446566514252135E-2</v>
      </c>
      <c r="F1396" s="2">
        <f t="shared" si="131"/>
        <v>-5.3728999473465966E-3</v>
      </c>
      <c r="G1396" s="2">
        <f t="shared" si="129"/>
        <v>-9.0736665669055375E-3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1.3</v>
      </c>
      <c r="C1397" s="2">
        <f t="shared" si="126"/>
        <v>1.2069436220024532</v>
      </c>
      <c r="D1397" s="2">
        <f t="shared" si="128"/>
        <v>1.2266985957650391</v>
      </c>
      <c r="E1397" s="2">
        <f t="shared" si="127"/>
        <v>-1.9754973762585948E-2</v>
      </c>
      <c r="F1397" s="2">
        <f t="shared" si="131"/>
        <v>-8.2493147103944661E-3</v>
      </c>
      <c r="G1397" s="2">
        <f t="shared" si="129"/>
        <v>-1.1505659052191482E-2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1.3</v>
      </c>
      <c r="C1398" s="2">
        <f t="shared" si="126"/>
        <v>1.2074138340020757</v>
      </c>
      <c r="D1398" s="2">
        <f t="shared" si="128"/>
        <v>1.2321283294120733</v>
      </c>
      <c r="E1398" s="2">
        <f t="shared" si="127"/>
        <v>-2.4714495409997594E-2</v>
      </c>
      <c r="F1398" s="2">
        <f t="shared" si="131"/>
        <v>-1.1542350850315092E-2</v>
      </c>
      <c r="G1398" s="2">
        <f t="shared" si="129"/>
        <v>-1.3172144559682502E-2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1.27</v>
      </c>
      <c r="C1399" s="2">
        <f t="shared" si="126"/>
        <v>1.207811705694064</v>
      </c>
      <c r="D1399" s="2">
        <f t="shared" si="128"/>
        <v>1.2349336383445122</v>
      </c>
      <c r="E1399" s="2">
        <f t="shared" si="127"/>
        <v>-2.7121932650448155E-2</v>
      </c>
      <c r="F1399" s="2">
        <f t="shared" si="131"/>
        <v>-1.4658267210341707E-2</v>
      </c>
      <c r="G1399" s="2">
        <f t="shared" si="129"/>
        <v>-1.2463665440106448E-2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5">
        <f>TITRES_STAT!D1403</f>
        <v>1.27</v>
      </c>
      <c r="C1400" s="2">
        <f t="shared" si="126"/>
        <v>1.2081483663565156</v>
      </c>
      <c r="D1400" s="2">
        <f t="shared" si="128"/>
        <v>1.237531146615289</v>
      </c>
      <c r="E1400" s="2">
        <f t="shared" si="127"/>
        <v>-2.9382780258773389E-2</v>
      </c>
      <c r="F1400" s="2">
        <f t="shared" si="131"/>
        <v>-1.7603169820028044E-2</v>
      </c>
      <c r="G1400" s="2">
        <f t="shared" si="129"/>
        <v>-1.1779610438745345E-2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5">
        <f>TITRES_STAT!D1404</f>
        <v>1.27</v>
      </c>
      <c r="C1401" s="2">
        <f t="shared" si="126"/>
        <v>1.2130486176862825</v>
      </c>
      <c r="D1401" s="2">
        <f t="shared" si="128"/>
        <v>1.2399362468660082</v>
      </c>
      <c r="E1401" s="2">
        <f t="shared" si="127"/>
        <v>-2.6887629179725758E-2</v>
      </c>
      <c r="F1401" s="2">
        <f t="shared" si="131"/>
        <v>-1.9460061691967588E-2</v>
      </c>
      <c r="G1401" s="2">
        <f t="shared" si="129"/>
        <v>-7.4275674877581702E-3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5">
        <f>TITRES_STAT!D1405</f>
        <v>1.3</v>
      </c>
      <c r="C1402" s="2">
        <f t="shared" si="126"/>
        <v>1.2171949841960852</v>
      </c>
      <c r="D1402" s="2">
        <f t="shared" si="128"/>
        <v>1.2443854137648225</v>
      </c>
      <c r="E1402" s="2">
        <f t="shared" si="127"/>
        <v>-2.7190429568737295E-2</v>
      </c>
      <c r="F1402" s="2">
        <f t="shared" si="131"/>
        <v>-2.1006135267321532E-2</v>
      </c>
      <c r="G1402" s="2">
        <f t="shared" si="129"/>
        <v>-6.1842943014157638E-3</v>
      </c>
      <c r="H1402" s="2" t="str">
        <f t="shared" si="130"/>
        <v>Hold</v>
      </c>
    </row>
    <row r="1403" spans="1:8" ht="13.5" x14ac:dyDescent="0.25">
      <c r="A1403" s="3">
        <f>TITRES_STAT!B1406</f>
        <v>44356</v>
      </c>
      <c r="B1403" s="5">
        <f>TITRES_STAT!D1406</f>
        <v>1.3</v>
      </c>
      <c r="C1403" s="2">
        <f t="shared" si="126"/>
        <v>1.2207034481659182</v>
      </c>
      <c r="D1403" s="2">
        <f t="shared" si="128"/>
        <v>1.248505012745206</v>
      </c>
      <c r="E1403" s="2">
        <f t="shared" si="127"/>
        <v>-2.780156457928773E-2</v>
      </c>
      <c r="F1403" s="2">
        <f t="shared" si="131"/>
        <v>-2.2365221129714775E-2</v>
      </c>
      <c r="G1403" s="2">
        <f t="shared" si="129"/>
        <v>-5.436343449572955E-3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5">
        <f>TITRES_STAT!D1407</f>
        <v>1.3</v>
      </c>
      <c r="C1404" s="2">
        <f t="shared" si="126"/>
        <v>1.2236721484480846</v>
      </c>
      <c r="D1404" s="2">
        <f t="shared" si="128"/>
        <v>1.2523194562455611</v>
      </c>
      <c r="E1404" s="2">
        <f t="shared" si="127"/>
        <v>-2.8647307797476484E-2</v>
      </c>
      <c r="F1404" s="2">
        <f t="shared" si="131"/>
        <v>-2.3621638463267119E-2</v>
      </c>
      <c r="G1404" s="2">
        <f t="shared" si="129"/>
        <v>-5.025669334209365E-3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5">
        <f>TITRES_STAT!D1408</f>
        <v>1.3</v>
      </c>
      <c r="C1405" s="2">
        <f t="shared" si="126"/>
        <v>1.2354148948406869</v>
      </c>
      <c r="D1405" s="2">
        <f t="shared" si="128"/>
        <v>1.2558513483755196</v>
      </c>
      <c r="E1405" s="2">
        <f t="shared" si="127"/>
        <v>-2.0436453534832699E-2</v>
      </c>
      <c r="F1405" s="2">
        <f t="shared" si="131"/>
        <v>-2.298460147758024E-2</v>
      </c>
      <c r="G1405" s="2">
        <f t="shared" si="129"/>
        <v>2.5481479427475404E-3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1.27</v>
      </c>
      <c r="C1406" s="2">
        <f t="shared" si="126"/>
        <v>1.2453510648651966</v>
      </c>
      <c r="D1406" s="2">
        <f t="shared" si="128"/>
        <v>1.2568993966439996</v>
      </c>
      <c r="E1406" s="2">
        <f t="shared" si="127"/>
        <v>-1.1548331778802989E-2</v>
      </c>
      <c r="F1406" s="2">
        <f t="shared" si="131"/>
        <v>-2.069734753782479E-2</v>
      </c>
      <c r="G1406" s="2">
        <f t="shared" si="129"/>
        <v>9.1490157590218002E-3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1.27</v>
      </c>
      <c r="C1407" s="2">
        <f t="shared" si="126"/>
        <v>1.253758593347474</v>
      </c>
      <c r="D1407" s="2">
        <f t="shared" si="128"/>
        <v>1.257869811707407</v>
      </c>
      <c r="E1407" s="2">
        <f t="shared" si="127"/>
        <v>-4.1112183599329999E-3</v>
      </c>
      <c r="F1407" s="2">
        <f t="shared" si="131"/>
        <v>-1.738012170224643E-2</v>
      </c>
      <c r="G1407" s="2">
        <f t="shared" si="129"/>
        <v>1.326890334231343E-2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1.27</v>
      </c>
      <c r="C1408" s="2">
        <f t="shared" si="126"/>
        <v>1.260872655909401</v>
      </c>
      <c r="D1408" s="2">
        <f t="shared" si="128"/>
        <v>1.2587683441735249</v>
      </c>
      <c r="E1408" s="2">
        <f t="shared" si="127"/>
        <v>2.1043117358761076E-3</v>
      </c>
      <c r="F1408" s="2">
        <f t="shared" si="131"/>
        <v>-1.3483235014621923E-2</v>
      </c>
      <c r="G1408" s="2">
        <f t="shared" si="129"/>
        <v>1.5587546750498031E-2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1.27</v>
      </c>
      <c r="C1409" s="2">
        <f t="shared" si="126"/>
        <v>1.2622768626925702</v>
      </c>
      <c r="D1409" s="2">
        <f t="shared" si="128"/>
        <v>1.2596003186791895</v>
      </c>
      <c r="E1409" s="2">
        <f t="shared" si="127"/>
        <v>2.6765440133806884E-3</v>
      </c>
      <c r="F1409" s="2">
        <f t="shared" si="131"/>
        <v>-1.0251279209021401E-2</v>
      </c>
      <c r="G1409" s="2">
        <f t="shared" si="129"/>
        <v>1.292782322240209E-2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1.27</v>
      </c>
      <c r="C1410" s="2">
        <f t="shared" si="126"/>
        <v>1.2634650376629442</v>
      </c>
      <c r="D1410" s="2">
        <f t="shared" si="128"/>
        <v>1.2603706654436939</v>
      </c>
      <c r="E1410" s="2">
        <f t="shared" si="127"/>
        <v>3.094372219250241E-3</v>
      </c>
      <c r="F1410" s="2">
        <f t="shared" si="131"/>
        <v>-7.5821489233670733E-3</v>
      </c>
      <c r="G1410" s="2">
        <f t="shared" si="129"/>
        <v>1.0676521142617315E-2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1.27</v>
      </c>
      <c r="C1411" s="2">
        <f t="shared" si="126"/>
        <v>1.2644704164840297</v>
      </c>
      <c r="D1411" s="2">
        <f t="shared" si="128"/>
        <v>1.2610839494849018</v>
      </c>
      <c r="E1411" s="2">
        <f t="shared" si="127"/>
        <v>3.3864669991279239E-3</v>
      </c>
      <c r="F1411" s="2">
        <f t="shared" si="131"/>
        <v>-5.388425738868074E-3</v>
      </c>
      <c r="G1411" s="2">
        <f t="shared" si="129"/>
        <v>8.7748927379959971E-3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1.27</v>
      </c>
      <c r="C1412" s="2">
        <f t="shared" si="126"/>
        <v>1.2699365062557173</v>
      </c>
      <c r="D1412" s="2">
        <f t="shared" si="128"/>
        <v>1.2617443976712053</v>
      </c>
      <c r="E1412" s="2">
        <f t="shared" si="127"/>
        <v>8.1921085845120256E-3</v>
      </c>
      <c r="F1412" s="2">
        <f t="shared" si="131"/>
        <v>-2.6723188741920542E-3</v>
      </c>
      <c r="G1412" s="2">
        <f t="shared" si="129"/>
        <v>1.0864427458704079E-2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1.27</v>
      </c>
      <c r="C1413" s="2">
        <f t="shared" si="126"/>
        <v>1.2745616591394531</v>
      </c>
      <c r="D1413" s="2">
        <f t="shared" si="128"/>
        <v>1.2623559237696345</v>
      </c>
      <c r="E1413" s="2">
        <f t="shared" si="127"/>
        <v>1.2205735369818616E-2</v>
      </c>
      <c r="F1413" s="2">
        <f t="shared" si="131"/>
        <v>3.0329197461007994E-4</v>
      </c>
      <c r="G1413" s="2">
        <f t="shared" si="129"/>
        <v>1.1902443395208535E-2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5">
        <f>TITRES_STAT!D1417</f>
        <v>1.27</v>
      </c>
      <c r="C1414" s="2">
        <f t="shared" si="126"/>
        <v>1.2784752500410757</v>
      </c>
      <c r="D1414" s="2">
        <f t="shared" si="128"/>
        <v>1.2629221516385503</v>
      </c>
      <c r="E1414" s="2">
        <f t="shared" si="127"/>
        <v>1.5553098402525389E-2</v>
      </c>
      <c r="F1414" s="2">
        <f t="shared" si="131"/>
        <v>3.3532532601931418E-3</v>
      </c>
      <c r="G1414" s="2">
        <f t="shared" si="129"/>
        <v>1.2199845142332248E-2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1.24</v>
      </c>
      <c r="C1415" s="2">
        <f t="shared" si="126"/>
        <v>1.2817867500347562</v>
      </c>
      <c r="D1415" s="2">
        <f t="shared" si="128"/>
        <v>1.2612242144801391</v>
      </c>
      <c r="E1415" s="2">
        <f t="shared" si="127"/>
        <v>2.0562535554617067E-2</v>
      </c>
      <c r="F1415" s="2">
        <f t="shared" si="131"/>
        <v>6.7951097190779271E-3</v>
      </c>
      <c r="G1415" s="2">
        <f t="shared" si="129"/>
        <v>1.3767425835539141E-2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5">
        <f>TITRES_STAT!D1419</f>
        <v>1.24</v>
      </c>
      <c r="C1416" s="2">
        <f t="shared" si="126"/>
        <v>1.279973403875563</v>
      </c>
      <c r="D1416" s="2">
        <f t="shared" si="128"/>
        <v>1.2596520504445732</v>
      </c>
      <c r="E1416" s="2">
        <f t="shared" si="127"/>
        <v>2.0321353430989841E-2</v>
      </c>
      <c r="F1416" s="2">
        <f t="shared" si="131"/>
        <v>9.5003584614603113E-3</v>
      </c>
      <c r="G1416" s="2">
        <f t="shared" si="129"/>
        <v>1.082099496952953E-2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5">
        <f>TITRES_STAT!D1420</f>
        <v>1.25</v>
      </c>
      <c r="C1417" s="2">
        <f t="shared" si="126"/>
        <v>1.2784390340485534</v>
      </c>
      <c r="D1417" s="2">
        <f t="shared" si="128"/>
        <v>1.2589370837449751</v>
      </c>
      <c r="E1417" s="2">
        <f t="shared" si="127"/>
        <v>1.9501950303578264E-2</v>
      </c>
      <c r="F1417" s="2">
        <f t="shared" si="131"/>
        <v>1.1500676829883903E-2</v>
      </c>
      <c r="G1417" s="2">
        <f t="shared" si="129"/>
        <v>8.0012734736943612E-3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5">
        <f>TITRES_STAT!D1421</f>
        <v>1.25</v>
      </c>
      <c r="C1418" s="2">
        <f t="shared" si="126"/>
        <v>1.2771407211180068</v>
      </c>
      <c r="D1418" s="2">
        <f t="shared" si="128"/>
        <v>1.2582750775416436</v>
      </c>
      <c r="E1418" s="2">
        <f t="shared" si="127"/>
        <v>1.8865643576363222E-2</v>
      </c>
      <c r="F1418" s="2">
        <f t="shared" si="131"/>
        <v>1.2973670179179768E-2</v>
      </c>
      <c r="G1418" s="2">
        <f t="shared" si="129"/>
        <v>5.8919733971834545E-3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5">
        <f>TITRES_STAT!D1422</f>
        <v>1.25</v>
      </c>
      <c r="C1419" s="2">
        <f t="shared" si="126"/>
        <v>1.2760421486383136</v>
      </c>
      <c r="D1419" s="2">
        <f t="shared" si="128"/>
        <v>1.2576621088348552</v>
      </c>
      <c r="E1419" s="2">
        <f t="shared" si="127"/>
        <v>1.838003980345837E-2</v>
      </c>
      <c r="F1419" s="2">
        <f t="shared" si="131"/>
        <v>1.4054944104035488E-2</v>
      </c>
      <c r="G1419" s="2">
        <f t="shared" si="129"/>
        <v>4.3250956994228817E-3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5">
        <f>TITRES_STAT!D1423</f>
        <v>1.25</v>
      </c>
      <c r="C1420" s="2">
        <f t="shared" si="126"/>
        <v>1.2751125873093423</v>
      </c>
      <c r="D1420" s="2">
        <f t="shared" si="128"/>
        <v>1.2570945452174584</v>
      </c>
      <c r="E1420" s="2">
        <f t="shared" si="127"/>
        <v>1.8018042091883846E-2</v>
      </c>
      <c r="F1420" s="2">
        <f t="shared" si="131"/>
        <v>1.4847563701605161E-2</v>
      </c>
      <c r="G1420" s="2">
        <f t="shared" si="129"/>
        <v>3.1704783902786852E-3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5">
        <f>TITRES_STAT!D1424</f>
        <v>1.25</v>
      </c>
      <c r="C1421" s="2">
        <f t="shared" si="126"/>
        <v>1.2743260354155974</v>
      </c>
      <c r="D1421" s="2">
        <f t="shared" si="128"/>
        <v>1.2565690233494986</v>
      </c>
      <c r="E1421" s="2">
        <f t="shared" si="127"/>
        <v>1.775701206609881E-2</v>
      </c>
      <c r="F1421" s="2">
        <f t="shared" si="131"/>
        <v>1.5429453374503892E-2</v>
      </c>
      <c r="G1421" s="2">
        <f t="shared" si="129"/>
        <v>2.3275586915949172E-3</v>
      </c>
      <c r="H1421" s="2" t="str">
        <f t="shared" si="130"/>
        <v>Sell</v>
      </c>
    </row>
    <row r="1422" spans="1:8" ht="13.5" x14ac:dyDescent="0.25">
      <c r="A1422" s="3">
        <f>TITRES_STAT!B1425</f>
        <v>44383</v>
      </c>
      <c r="B1422" s="5">
        <f>TITRES_STAT!D1425</f>
        <v>1.22</v>
      </c>
      <c r="C1422" s="2">
        <f t="shared" si="126"/>
        <v>1.2736604915055056</v>
      </c>
      <c r="D1422" s="2">
        <f t="shared" si="128"/>
        <v>1.2538602068050915</v>
      </c>
      <c r="E1422" s="2">
        <f t="shared" si="127"/>
        <v>1.9800284700414172E-2</v>
      </c>
      <c r="F1422" s="2">
        <f t="shared" si="131"/>
        <v>1.6303619639685948E-2</v>
      </c>
      <c r="G1422" s="2">
        <f t="shared" si="129"/>
        <v>3.496665060728224E-3</v>
      </c>
      <c r="H1422" s="2" t="str">
        <f t="shared" si="130"/>
        <v>Sell</v>
      </c>
    </row>
    <row r="1423" spans="1:8" ht="13.5" x14ac:dyDescent="0.25">
      <c r="A1423" s="3">
        <f>TITRES_STAT!B1426</f>
        <v>44384</v>
      </c>
      <c r="B1423" s="5">
        <f>TITRES_STAT!D1426</f>
        <v>1.22</v>
      </c>
      <c r="C1423" s="2">
        <f t="shared" ref="C1423:C1486" si="132">$C$4*B1413+C1422*(1-$C$4)</f>
        <v>1.2730973389661973</v>
      </c>
      <c r="D1423" s="2">
        <f t="shared" si="128"/>
        <v>1.2513520433380478</v>
      </c>
      <c r="E1423" s="2">
        <f t="shared" si="127"/>
        <v>2.1745295628149419E-2</v>
      </c>
      <c r="F1423" s="2">
        <f t="shared" si="131"/>
        <v>1.7391954837378643E-2</v>
      </c>
      <c r="G1423" s="2">
        <f t="shared" si="129"/>
        <v>4.3533407907707759E-3</v>
      </c>
      <c r="H1423" s="2" t="str">
        <f t="shared" si="130"/>
        <v>Sell</v>
      </c>
    </row>
    <row r="1424" spans="1:8" ht="13.5" x14ac:dyDescent="0.25">
      <c r="A1424" s="3">
        <f>TITRES_STAT!B1427</f>
        <v>44385</v>
      </c>
      <c r="B1424" s="5">
        <f>TITRES_STAT!D1427</f>
        <v>1.22</v>
      </c>
      <c r="C1424" s="2">
        <f t="shared" si="132"/>
        <v>1.27262082527909</v>
      </c>
      <c r="D1424" s="2">
        <f t="shared" si="128"/>
        <v>1.2490296697574517</v>
      </c>
      <c r="E1424" s="2">
        <f t="shared" si="127"/>
        <v>2.3591155521638374E-2</v>
      </c>
      <c r="F1424" s="2">
        <f t="shared" si="131"/>
        <v>1.8631794974230592E-2</v>
      </c>
      <c r="G1424" s="2">
        <f t="shared" si="129"/>
        <v>4.9593605474077818E-3</v>
      </c>
      <c r="H1424" s="2" t="str">
        <f t="shared" si="130"/>
        <v>Sell</v>
      </c>
    </row>
    <row r="1425" spans="1:8" ht="13.5" x14ac:dyDescent="0.25">
      <c r="A1425" s="3">
        <f>TITRES_STAT!B1428</f>
        <v>44386</v>
      </c>
      <c r="B1425" s="5">
        <f>TITRES_STAT!D1428</f>
        <v>1.25</v>
      </c>
      <c r="C1425" s="2">
        <f t="shared" si="132"/>
        <v>1.2676022367746147</v>
      </c>
      <c r="D1425" s="2">
        <f t="shared" si="128"/>
        <v>1.2491015460717145</v>
      </c>
      <c r="E1425" s="2">
        <f t="shared" si="127"/>
        <v>1.8500690702900169E-2</v>
      </c>
      <c r="F1425" s="2">
        <f t="shared" si="131"/>
        <v>1.860557411996451E-2</v>
      </c>
      <c r="G1425" s="2">
        <f t="shared" si="129"/>
        <v>-1.0488341706434146E-4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1.28</v>
      </c>
      <c r="C1426" s="2">
        <f t="shared" si="132"/>
        <v>1.2633557388092893</v>
      </c>
      <c r="D1426" s="2">
        <f t="shared" si="128"/>
        <v>1.2513903204367729</v>
      </c>
      <c r="E1426" s="2">
        <f t="shared" si="127"/>
        <v>1.1965418372516412E-2</v>
      </c>
      <c r="F1426" s="2">
        <f t="shared" si="131"/>
        <v>1.7277542970474891E-2</v>
      </c>
      <c r="G1426" s="2">
        <f t="shared" si="129"/>
        <v>-5.3121245979584793E-3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1.31</v>
      </c>
      <c r="C1427" s="2">
        <f t="shared" si="132"/>
        <v>1.2613010097617063</v>
      </c>
      <c r="D1427" s="2">
        <f t="shared" si="128"/>
        <v>1.2557317781821971</v>
      </c>
      <c r="E1427" s="2">
        <f t="shared" si="127"/>
        <v>5.5692315795092817E-3</v>
      </c>
      <c r="F1427" s="2">
        <f t="shared" si="131"/>
        <v>1.493588069228177E-2</v>
      </c>
      <c r="G1427" s="2">
        <f t="shared" si="129"/>
        <v>-9.3666491127724887E-3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1.34</v>
      </c>
      <c r="C1428" s="2">
        <f t="shared" si="132"/>
        <v>1.2595623928752899</v>
      </c>
      <c r="D1428" s="2">
        <f t="shared" si="128"/>
        <v>1.2619738686872195</v>
      </c>
      <c r="E1428" s="2">
        <f t="shared" si="127"/>
        <v>-2.4114758119295754E-3</v>
      </c>
      <c r="F1428" s="2">
        <f t="shared" si="131"/>
        <v>1.1466409391439503E-2</v>
      </c>
      <c r="G1428" s="2">
        <f t="shared" si="129"/>
        <v>-1.3877885203369078E-2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1.38</v>
      </c>
      <c r="C1429" s="2">
        <f t="shared" si="132"/>
        <v>1.2580912555098607</v>
      </c>
      <c r="D1429" s="2">
        <f t="shared" si="128"/>
        <v>1.2707165450807587</v>
      </c>
      <c r="E1429" s="2">
        <f t="shared" si="127"/>
        <v>-1.2625289570898035E-2</v>
      </c>
      <c r="F1429" s="2">
        <f t="shared" si="131"/>
        <v>6.6480695989719948E-3</v>
      </c>
      <c r="G1429" s="2">
        <f t="shared" si="129"/>
        <v>-1.9273359169870032E-2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1.4</v>
      </c>
      <c r="C1430" s="2">
        <f t="shared" si="132"/>
        <v>1.2568464469698821</v>
      </c>
      <c r="D1430" s="2">
        <f t="shared" si="128"/>
        <v>1.2802930972969988</v>
      </c>
      <c r="E1430" s="2">
        <f t="shared" si="127"/>
        <v>-2.344665032711668E-2</v>
      </c>
      <c r="F1430" s="2">
        <f t="shared" si="131"/>
        <v>6.2912561375425956E-4</v>
      </c>
      <c r="G1430" s="2">
        <f t="shared" si="129"/>
        <v>-2.4075775940870941E-2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1.42</v>
      </c>
      <c r="C1431" s="2">
        <f t="shared" si="132"/>
        <v>1.255793147436054</v>
      </c>
      <c r="D1431" s="2">
        <f t="shared" si="128"/>
        <v>1.2906417567564805</v>
      </c>
      <c r="E1431" s="2">
        <f t="shared" si="127"/>
        <v>-3.4848609320426549E-2</v>
      </c>
      <c r="F1431" s="2">
        <f t="shared" si="131"/>
        <v>-6.4664213730819022E-3</v>
      </c>
      <c r="G1431" s="2">
        <f t="shared" si="129"/>
        <v>-2.8382187947344647E-2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1.42</v>
      </c>
      <c r="C1432" s="2">
        <f t="shared" si="132"/>
        <v>1.2502865093689686</v>
      </c>
      <c r="D1432" s="2">
        <f t="shared" si="128"/>
        <v>1.3002238488485931</v>
      </c>
      <c r="E1432" s="2">
        <f t="shared" si="127"/>
        <v>-4.9937339479624532E-2</v>
      </c>
      <c r="F1432" s="2">
        <f t="shared" si="131"/>
        <v>-1.5160604994390429E-2</v>
      </c>
      <c r="G1432" s="2">
        <f t="shared" si="129"/>
        <v>-3.4776734485234106E-2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1.46</v>
      </c>
      <c r="C1433" s="2">
        <f t="shared" si="132"/>
        <v>1.2456270463891272</v>
      </c>
      <c r="D1433" s="2">
        <f t="shared" si="128"/>
        <v>1.3120591193042528</v>
      </c>
      <c r="E1433" s="2">
        <f t="shared" si="127"/>
        <v>-6.643207291512554E-2</v>
      </c>
      <c r="F1433" s="2">
        <f t="shared" si="131"/>
        <v>-2.5414898578537452E-2</v>
      </c>
      <c r="G1433" s="2">
        <f t="shared" si="129"/>
        <v>-4.1017174336588087E-2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1.5</v>
      </c>
      <c r="C1434" s="2">
        <f t="shared" si="132"/>
        <v>1.2416844238677229</v>
      </c>
      <c r="D1434" s="2">
        <f t="shared" si="128"/>
        <v>1.3259806660224562</v>
      </c>
      <c r="E1434" s="2">
        <f t="shared" si="127"/>
        <v>-8.4296242154733303E-2</v>
      </c>
      <c r="F1434" s="2">
        <f t="shared" si="131"/>
        <v>-3.7191167293776625E-2</v>
      </c>
      <c r="G1434" s="2">
        <f t="shared" si="129"/>
        <v>-4.7105074860956678E-2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1.46</v>
      </c>
      <c r="C1435" s="2">
        <f t="shared" si="132"/>
        <v>1.2429637432726885</v>
      </c>
      <c r="D1435" s="2">
        <f t="shared" si="128"/>
        <v>1.3359080240948669</v>
      </c>
      <c r="E1435" s="2">
        <f t="shared" si="127"/>
        <v>-9.2944280822178316E-2</v>
      </c>
      <c r="F1435" s="2">
        <f t="shared" si="131"/>
        <v>-4.8341789999456965E-2</v>
      </c>
      <c r="G1435" s="2">
        <f t="shared" si="129"/>
        <v>-4.4602490822721351E-2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1.46</v>
      </c>
      <c r="C1436" s="2">
        <f t="shared" si="132"/>
        <v>1.2486616289230441</v>
      </c>
      <c r="D1436" s="2">
        <f t="shared" si="128"/>
        <v>1.345100022310062</v>
      </c>
      <c r="E1436" s="2">
        <f t="shared" ref="E1436:E1499" si="133">C1436-D1436</f>
        <v>-9.6438393387017873E-2</v>
      </c>
      <c r="F1436" s="2">
        <f t="shared" si="131"/>
        <v>-5.7961110676969158E-2</v>
      </c>
      <c r="G1436" s="2">
        <f t="shared" si="129"/>
        <v>-3.8477282710048716E-2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1.46</v>
      </c>
      <c r="C1437" s="2">
        <f t="shared" si="132"/>
        <v>1.258098301396422</v>
      </c>
      <c r="D1437" s="2">
        <f t="shared" ref="D1437:D1500" si="134">$D$4*B1437+(1-$D$4)*D1436</f>
        <v>1.3536111317685759</v>
      </c>
      <c r="E1437" s="2">
        <f t="shared" si="133"/>
        <v>-9.5512830372153967E-2</v>
      </c>
      <c r="F1437" s="2">
        <f t="shared" si="131"/>
        <v>-6.5471454616006119E-2</v>
      </c>
      <c r="G1437" s="2">
        <f t="shared" si="129"/>
        <v>-3.0041375756147848E-2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1.46</v>
      </c>
      <c r="C1438" s="2">
        <f t="shared" si="132"/>
        <v>1.2706985627200493</v>
      </c>
      <c r="D1438" s="2">
        <f t="shared" si="134"/>
        <v>1.3614917886746074</v>
      </c>
      <c r="E1438" s="2">
        <f t="shared" si="133"/>
        <v>-9.0793225954558077E-2</v>
      </c>
      <c r="F1438" s="2">
        <f t="shared" si="131"/>
        <v>-7.0535808883716522E-2</v>
      </c>
      <c r="G1438" s="2">
        <f t="shared" si="129"/>
        <v>-2.0257417070841555E-2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1.46</v>
      </c>
      <c r="C1439" s="2">
        <f t="shared" si="132"/>
        <v>1.2875141684554263</v>
      </c>
      <c r="D1439" s="2">
        <f t="shared" si="134"/>
        <v>1.3687886932172291</v>
      </c>
      <c r="E1439" s="2">
        <f t="shared" si="133"/>
        <v>-8.1274524761802747E-2</v>
      </c>
      <c r="F1439" s="2">
        <f t="shared" si="131"/>
        <v>-7.2683552059333772E-2</v>
      </c>
      <c r="G1439" s="2">
        <f t="shared" si="129"/>
        <v>-8.5909727024689742E-3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5">
        <f>TITRES_STAT!D1443</f>
        <v>1.5</v>
      </c>
      <c r="C1440" s="2">
        <f t="shared" si="132"/>
        <v>1.3048196810007453</v>
      </c>
      <c r="D1440" s="2">
        <f t="shared" si="134"/>
        <v>1.3785080492752122</v>
      </c>
      <c r="E1440" s="2">
        <f t="shared" si="133"/>
        <v>-7.3688368274466898E-2</v>
      </c>
      <c r="F1440" s="2">
        <f t="shared" si="131"/>
        <v>-7.2884515302360398E-2</v>
      </c>
      <c r="G1440" s="2">
        <f t="shared" si="129"/>
        <v>-8.038529721065002E-4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5">
        <f>TITRES_STAT!D1444</f>
        <v>1.54</v>
      </c>
      <c r="C1441" s="2">
        <f t="shared" si="132"/>
        <v>1.3225397300775537</v>
      </c>
      <c r="D1441" s="2">
        <f t="shared" si="134"/>
        <v>1.3904704159955668</v>
      </c>
      <c r="E1441" s="2">
        <f t="shared" si="133"/>
        <v>-6.7930685918013101E-2</v>
      </c>
      <c r="F1441" s="2">
        <f t="shared" si="131"/>
        <v>-7.1893749425490941E-2</v>
      </c>
      <c r="G1441" s="2">
        <f t="shared" si="129"/>
        <v>3.9630635074778403E-3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1.58</v>
      </c>
      <c r="C1442" s="2">
        <f t="shared" si="132"/>
        <v>1.33753361775793</v>
      </c>
      <c r="D1442" s="2">
        <f t="shared" si="134"/>
        <v>1.4045096444403395</v>
      </c>
      <c r="E1442" s="2">
        <f t="shared" si="133"/>
        <v>-6.697602668240954E-2</v>
      </c>
      <c r="F1442" s="2">
        <f t="shared" si="131"/>
        <v>-7.0910204876874661E-2</v>
      </c>
      <c r="G1442" s="2">
        <f t="shared" si="129"/>
        <v>3.9341781944651211E-3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1.62</v>
      </c>
      <c r="C1443" s="2">
        <f t="shared" si="132"/>
        <v>1.3563745996413255</v>
      </c>
      <c r="D1443" s="2">
        <f t="shared" si="134"/>
        <v>1.4204718930003142</v>
      </c>
      <c r="E1443" s="2">
        <f t="shared" si="133"/>
        <v>-6.4097293358988727E-2</v>
      </c>
      <c r="F1443" s="2">
        <f t="shared" si="131"/>
        <v>-6.9547622573297482E-2</v>
      </c>
      <c r="G1443" s="2">
        <f t="shared" si="129"/>
        <v>5.4503292143087551E-3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1.65</v>
      </c>
      <c r="C1444" s="2">
        <f t="shared" si="132"/>
        <v>1.3784708150811216</v>
      </c>
      <c r="D1444" s="2">
        <f t="shared" si="134"/>
        <v>1.4374739750002909</v>
      </c>
      <c r="E1444" s="2">
        <f t="shared" si="133"/>
        <v>-5.9003159919169379E-2</v>
      </c>
      <c r="F1444" s="2">
        <f t="shared" si="131"/>
        <v>-6.7438730042471862E-2</v>
      </c>
      <c r="G1444" s="2">
        <f t="shared" ref="G1444:G1507" si="135">E1444-F1444</f>
        <v>8.4355701233024827E-3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1.65</v>
      </c>
      <c r="C1445" s="2">
        <f t="shared" si="132"/>
        <v>1.391013766607103</v>
      </c>
      <c r="D1445" s="2">
        <f t="shared" si="134"/>
        <v>1.4532166435187879</v>
      </c>
      <c r="E1445" s="2">
        <f t="shared" si="133"/>
        <v>-6.2202876911684912E-2</v>
      </c>
      <c r="F1445" s="2">
        <f t="shared" ref="F1445:F1508" si="137">(E1445*(2/(10)))+((1-(2/10))*F1444)</f>
        <v>-6.6391559416314472E-2</v>
      </c>
      <c r="G1445" s="2">
        <f t="shared" si="135"/>
        <v>4.1886825046295595E-3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1.65</v>
      </c>
      <c r="C1446" s="2">
        <f t="shared" si="132"/>
        <v>1.4016270332829333</v>
      </c>
      <c r="D1446" s="2">
        <f t="shared" si="134"/>
        <v>1.4677931884433222</v>
      </c>
      <c r="E1446" s="2">
        <f t="shared" si="133"/>
        <v>-6.6166155160388929E-2</v>
      </c>
      <c r="F1446" s="2">
        <f t="shared" si="137"/>
        <v>-6.634647856512936E-2</v>
      </c>
      <c r="G1446" s="2">
        <f t="shared" si="135"/>
        <v>1.8032340474043174E-4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1.65</v>
      </c>
      <c r="C1447" s="2">
        <f t="shared" si="132"/>
        <v>1.4106074897009435</v>
      </c>
      <c r="D1447" s="2">
        <f t="shared" si="134"/>
        <v>1.4812899892993725</v>
      </c>
      <c r="E1447" s="2">
        <f t="shared" si="133"/>
        <v>-7.0682499598428983E-2</v>
      </c>
      <c r="F1447" s="2">
        <f t="shared" si="137"/>
        <v>-6.7213682771789296E-2</v>
      </c>
      <c r="G1447" s="2">
        <f t="shared" si="135"/>
        <v>-3.4688168266396868E-3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5">
        <f>TITRES_STAT!D1451</f>
        <v>1.65</v>
      </c>
      <c r="C1448" s="2">
        <f t="shared" si="132"/>
        <v>1.4182063374392599</v>
      </c>
      <c r="D1448" s="2">
        <f t="shared" si="134"/>
        <v>1.4937870271290485</v>
      </c>
      <c r="E1448" s="2">
        <f t="shared" si="133"/>
        <v>-7.5580689689788594E-2</v>
      </c>
      <c r="F1448" s="2">
        <f t="shared" si="137"/>
        <v>-6.8887084155389161E-2</v>
      </c>
      <c r="G1448" s="2">
        <f t="shared" si="135"/>
        <v>-6.6936055343994327E-3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5">
        <f>TITRES_STAT!D1452</f>
        <v>1.69</v>
      </c>
      <c r="C1449" s="2">
        <f t="shared" si="132"/>
        <v>1.4246361316793739</v>
      </c>
      <c r="D1449" s="2">
        <f t="shared" si="134"/>
        <v>1.5083213214157856</v>
      </c>
      <c r="E1449" s="2">
        <f t="shared" si="133"/>
        <v>-8.3685189736411703E-2</v>
      </c>
      <c r="F1449" s="2">
        <f t="shared" si="137"/>
        <v>-7.1846705271593675E-2</v>
      </c>
      <c r="G1449" s="2">
        <f t="shared" si="135"/>
        <v>-1.1838484464818028E-2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5">
        <f>TITRES_STAT!D1453</f>
        <v>1.74</v>
      </c>
      <c r="C1450" s="2">
        <f t="shared" si="132"/>
        <v>1.4362305729594702</v>
      </c>
      <c r="D1450" s="2">
        <f t="shared" si="134"/>
        <v>1.5254827050146162</v>
      </c>
      <c r="E1450" s="2">
        <f t="shared" si="133"/>
        <v>-8.9252132055146038E-2</v>
      </c>
      <c r="F1450" s="2">
        <f t="shared" si="137"/>
        <v>-7.532779062830415E-2</v>
      </c>
      <c r="G1450" s="2">
        <f t="shared" si="135"/>
        <v>-1.3924341426841888E-2</v>
      </c>
      <c r="H1450" s="2" t="str">
        <f t="shared" si="136"/>
        <v>Hold</v>
      </c>
    </row>
    <row r="1451" spans="1:8" ht="13.5" x14ac:dyDescent="0.25">
      <c r="A1451" s="3">
        <f>TITRES_STAT!B1454</f>
        <v>44428</v>
      </c>
      <c r="B1451" s="5">
        <f>TITRES_STAT!D1454</f>
        <v>1.74</v>
      </c>
      <c r="C1451" s="2">
        <f t="shared" si="132"/>
        <v>1.4521951001964748</v>
      </c>
      <c r="D1451" s="2">
        <f t="shared" si="134"/>
        <v>1.5413728750135336</v>
      </c>
      <c r="E1451" s="2">
        <f t="shared" si="133"/>
        <v>-8.9177774817058797E-2</v>
      </c>
      <c r="F1451" s="2">
        <f t="shared" si="137"/>
        <v>-7.8097787466055085E-2</v>
      </c>
      <c r="G1451" s="2">
        <f t="shared" si="135"/>
        <v>-1.1079987351003712E-2</v>
      </c>
      <c r="H1451" s="2" t="str">
        <f t="shared" si="136"/>
        <v>Hold</v>
      </c>
    </row>
    <row r="1452" spans="1:8" ht="13.5" x14ac:dyDescent="0.25">
      <c r="A1452" s="3">
        <f>TITRES_STAT!B1455</f>
        <v>44431</v>
      </c>
      <c r="B1452" s="5">
        <f>TITRES_STAT!D1455</f>
        <v>1.79</v>
      </c>
      <c r="C1452" s="2">
        <f t="shared" si="132"/>
        <v>1.4718573924739402</v>
      </c>
      <c r="D1452" s="2">
        <f t="shared" si="134"/>
        <v>1.5597896990866051</v>
      </c>
      <c r="E1452" s="2">
        <f t="shared" si="133"/>
        <v>-8.7932306612664934E-2</v>
      </c>
      <c r="F1452" s="2">
        <f t="shared" si="137"/>
        <v>-8.0064691295377063E-2</v>
      </c>
      <c r="G1452" s="2">
        <f t="shared" si="135"/>
        <v>-7.867615317287871E-3</v>
      </c>
      <c r="H1452" s="2" t="str">
        <f t="shared" si="136"/>
        <v>Hold</v>
      </c>
    </row>
    <row r="1453" spans="1:8" ht="13.5" x14ac:dyDescent="0.25">
      <c r="A1453" s="3">
        <f>TITRES_STAT!B1456</f>
        <v>44432</v>
      </c>
      <c r="B1453" s="5">
        <f>TITRES_STAT!D1456</f>
        <v>1.74</v>
      </c>
      <c r="C1453" s="2">
        <f t="shared" si="132"/>
        <v>1.4946485628625648</v>
      </c>
      <c r="D1453" s="2">
        <f t="shared" si="134"/>
        <v>1.573138610265375</v>
      </c>
      <c r="E1453" s="2">
        <f t="shared" si="133"/>
        <v>-7.8490047402810292E-2</v>
      </c>
      <c r="F1453" s="2">
        <f t="shared" si="137"/>
        <v>-7.974976251686372E-2</v>
      </c>
      <c r="G1453" s="2">
        <f t="shared" si="135"/>
        <v>1.259715114053428E-3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1.79</v>
      </c>
      <c r="C1454" s="2">
        <f t="shared" si="132"/>
        <v>1.5185487839606318</v>
      </c>
      <c r="D1454" s="2">
        <f t="shared" si="134"/>
        <v>1.5892024169123844</v>
      </c>
      <c r="E1454" s="2">
        <f t="shared" si="133"/>
        <v>-7.0653632951752643E-2</v>
      </c>
      <c r="F1454" s="2">
        <f t="shared" si="137"/>
        <v>-7.7930536603841513E-2</v>
      </c>
      <c r="G1454" s="2">
        <f t="shared" si="135"/>
        <v>7.2769036520888702E-3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5">
        <f>TITRES_STAT!D1458</f>
        <v>1.79</v>
      </c>
      <c r="C1455" s="2">
        <f t="shared" si="132"/>
        <v>1.5387720479666884</v>
      </c>
      <c r="D1455" s="2">
        <f t="shared" si="134"/>
        <v>1.6040763119559114</v>
      </c>
      <c r="E1455" s="2">
        <f t="shared" si="133"/>
        <v>-6.5304263989222955E-2</v>
      </c>
      <c r="F1455" s="2">
        <f t="shared" si="137"/>
        <v>-7.5405282080917804E-2</v>
      </c>
      <c r="G1455" s="2">
        <f t="shared" si="135"/>
        <v>1.0101018091694849E-2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5">
        <f>TITRES_STAT!D1459</f>
        <v>1.79</v>
      </c>
      <c r="C1456" s="2">
        <f t="shared" si="132"/>
        <v>1.5558840405871979</v>
      </c>
      <c r="D1456" s="2">
        <f t="shared" si="134"/>
        <v>1.6178484369962143</v>
      </c>
      <c r="E1456" s="2">
        <f t="shared" si="133"/>
        <v>-6.1964396409016409E-2</v>
      </c>
      <c r="F1456" s="2">
        <f t="shared" si="137"/>
        <v>-7.2717104946537534E-2</v>
      </c>
      <c r="G1456" s="2">
        <f t="shared" si="135"/>
        <v>1.0752708537521125E-2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5">
        <f>TITRES_STAT!D1460</f>
        <v>1.79</v>
      </c>
      <c r="C1457" s="2">
        <f t="shared" si="132"/>
        <v>1.5703634189583981</v>
      </c>
      <c r="D1457" s="2">
        <f t="shared" si="134"/>
        <v>1.6306004046261244</v>
      </c>
      <c r="E1457" s="2">
        <f t="shared" si="133"/>
        <v>-6.0236985667726284E-2</v>
      </c>
      <c r="F1457" s="2">
        <f t="shared" si="137"/>
        <v>-7.0221081090775281E-2</v>
      </c>
      <c r="G1457" s="2">
        <f t="shared" si="135"/>
        <v>9.984095423048997E-3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5">
        <f>TITRES_STAT!D1461</f>
        <v>1.79</v>
      </c>
      <c r="C1458" s="2">
        <f t="shared" si="132"/>
        <v>1.5826152006571061</v>
      </c>
      <c r="D1458" s="2">
        <f t="shared" si="134"/>
        <v>1.6424077820612264</v>
      </c>
      <c r="E1458" s="2">
        <f t="shared" si="133"/>
        <v>-5.9792581404120249E-2</v>
      </c>
      <c r="F1458" s="2">
        <f t="shared" si="137"/>
        <v>-6.813538115344428E-2</v>
      </c>
      <c r="G1458" s="2">
        <f t="shared" si="135"/>
        <v>8.3427997493240313E-3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5">
        <f>TITRES_STAT!D1462</f>
        <v>1.79</v>
      </c>
      <c r="C1459" s="2">
        <f t="shared" si="132"/>
        <v>1.5991359390175512</v>
      </c>
      <c r="D1459" s="2">
        <f t="shared" si="134"/>
        <v>1.65334053894558</v>
      </c>
      <c r="E1459" s="2">
        <f t="shared" si="133"/>
        <v>-5.4204599928028729E-2</v>
      </c>
      <c r="F1459" s="2">
        <f t="shared" si="137"/>
        <v>-6.5349224908361175E-2</v>
      </c>
      <c r="G1459" s="2">
        <f t="shared" si="135"/>
        <v>1.1144624980332446E-2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5">
        <f>TITRES_STAT!D1463</f>
        <v>1.79</v>
      </c>
      <c r="C1460" s="2">
        <f t="shared" si="132"/>
        <v>1.6208073330148509</v>
      </c>
      <c r="D1460" s="2">
        <f t="shared" si="134"/>
        <v>1.6634634619866482</v>
      </c>
      <c r="E1460" s="2">
        <f t="shared" si="133"/>
        <v>-4.2656128971797269E-2</v>
      </c>
      <c r="F1460" s="2">
        <f t="shared" si="137"/>
        <v>-6.0810605721048398E-2</v>
      </c>
      <c r="G1460" s="2">
        <f t="shared" si="135"/>
        <v>1.8154476749251129E-2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5">
        <f>TITRES_STAT!D1464</f>
        <v>1.79</v>
      </c>
      <c r="C1461" s="2">
        <f t="shared" si="132"/>
        <v>1.6391446663971816</v>
      </c>
      <c r="D1461" s="2">
        <f t="shared" si="134"/>
        <v>1.6728365388765261</v>
      </c>
      <c r="E1461" s="2">
        <f t="shared" si="133"/>
        <v>-3.3691872479344465E-2</v>
      </c>
      <c r="F1461" s="2">
        <f t="shared" si="137"/>
        <v>-5.5386859072707614E-2</v>
      </c>
      <c r="G1461" s="2">
        <f t="shared" si="135"/>
        <v>2.169498659336315E-2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5">
        <f>TITRES_STAT!D1465</f>
        <v>1.79</v>
      </c>
      <c r="C1462" s="2">
        <f t="shared" si="132"/>
        <v>1.6623531792591535</v>
      </c>
      <c r="D1462" s="2">
        <f t="shared" si="134"/>
        <v>1.6815153137745611</v>
      </c>
      <c r="E1462" s="2">
        <f t="shared" si="133"/>
        <v>-1.9162134515407603E-2</v>
      </c>
      <c r="F1462" s="2">
        <f t="shared" si="137"/>
        <v>-4.8141914161247613E-2</v>
      </c>
      <c r="G1462" s="2">
        <f t="shared" si="135"/>
        <v>2.8979779645840011E-2</v>
      </c>
      <c r="H1462" s="2" t="str">
        <f t="shared" si="136"/>
        <v>Sell</v>
      </c>
    </row>
    <row r="1463" spans="1:8" ht="13.5" x14ac:dyDescent="0.25">
      <c r="A1463" s="3">
        <f>TITRES_STAT!B1466</f>
        <v>44446</v>
      </c>
      <c r="B1463" s="5">
        <f>TITRES_STAT!D1466</f>
        <v>1.79</v>
      </c>
      <c r="C1463" s="2">
        <f t="shared" si="132"/>
        <v>1.6742988439885145</v>
      </c>
      <c r="D1463" s="2">
        <f t="shared" si="134"/>
        <v>1.6895512164579269</v>
      </c>
      <c r="E1463" s="2">
        <f t="shared" si="133"/>
        <v>-1.5252372469412467E-2</v>
      </c>
      <c r="F1463" s="2">
        <f t="shared" si="137"/>
        <v>-4.1564005822880591E-2</v>
      </c>
      <c r="G1463" s="2">
        <f t="shared" si="135"/>
        <v>2.6311633353468124E-2</v>
      </c>
      <c r="H1463" s="2" t="str">
        <f t="shared" si="136"/>
        <v>Sell</v>
      </c>
    </row>
    <row r="1464" spans="1:8" ht="13.5" x14ac:dyDescent="0.25">
      <c r="A1464" s="3">
        <f>TITRES_STAT!B1467</f>
        <v>44447</v>
      </c>
      <c r="B1464" s="5">
        <f>TITRES_STAT!D1467</f>
        <v>1.79</v>
      </c>
      <c r="C1464" s="2">
        <f t="shared" si="132"/>
        <v>1.6920990218364353</v>
      </c>
      <c r="D1464" s="2">
        <f t="shared" si="134"/>
        <v>1.6969918670906732</v>
      </c>
      <c r="E1464" s="2">
        <f t="shared" si="133"/>
        <v>-4.892845254237832E-3</v>
      </c>
      <c r="F1464" s="2">
        <f t="shared" si="137"/>
        <v>-3.4229773709152041E-2</v>
      </c>
      <c r="G1464" s="2">
        <f t="shared" si="135"/>
        <v>2.9336928454914209E-2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1.79</v>
      </c>
      <c r="C1465" s="2">
        <f t="shared" si="132"/>
        <v>1.707160710784676</v>
      </c>
      <c r="D1465" s="2">
        <f t="shared" si="134"/>
        <v>1.70388135841729</v>
      </c>
      <c r="E1465" s="2">
        <f t="shared" si="133"/>
        <v>3.2793523673859681E-3</v>
      </c>
      <c r="F1465" s="2">
        <f t="shared" si="137"/>
        <v>-2.6727948493844439E-2</v>
      </c>
      <c r="G1465" s="2">
        <f t="shared" si="135"/>
        <v>3.0007300861230407E-2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1.79</v>
      </c>
      <c r="C1466" s="2">
        <f t="shared" si="132"/>
        <v>1.7199052168178026</v>
      </c>
      <c r="D1466" s="2">
        <f t="shared" si="134"/>
        <v>1.7102605170530463</v>
      </c>
      <c r="E1466" s="2">
        <f t="shared" si="133"/>
        <v>9.6446997647563482E-3</v>
      </c>
      <c r="F1466" s="2">
        <f t="shared" si="137"/>
        <v>-1.945341884212428E-2</v>
      </c>
      <c r="G1466" s="2">
        <f t="shared" si="135"/>
        <v>2.9098118606880628E-2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1.79</v>
      </c>
      <c r="C1467" s="2">
        <f t="shared" si="132"/>
        <v>1.7306890296150637</v>
      </c>
      <c r="D1467" s="2">
        <f t="shared" si="134"/>
        <v>1.7161671454194873</v>
      </c>
      <c r="E1467" s="2">
        <f t="shared" si="133"/>
        <v>1.4521884195576318E-2</v>
      </c>
      <c r="F1467" s="2">
        <f t="shared" si="137"/>
        <v>-1.2658358234584161E-2</v>
      </c>
      <c r="G1467" s="2">
        <f t="shared" si="135"/>
        <v>2.7180242430160477E-2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1.79</v>
      </c>
      <c r="C1468" s="2">
        <f t="shared" si="132"/>
        <v>1.7398137942896692</v>
      </c>
      <c r="D1468" s="2">
        <f t="shared" si="134"/>
        <v>1.7216362457587846</v>
      </c>
      <c r="E1468" s="2">
        <f t="shared" si="133"/>
        <v>1.8177548530884602E-2</v>
      </c>
      <c r="F1468" s="2">
        <f t="shared" si="137"/>
        <v>-6.491176881490408E-3</v>
      </c>
      <c r="G1468" s="2">
        <f t="shared" si="135"/>
        <v>2.4668725412375012E-2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1.8</v>
      </c>
      <c r="C1469" s="2">
        <f t="shared" si="132"/>
        <v>1.7475347490143354</v>
      </c>
      <c r="D1469" s="2">
        <f t="shared" si="134"/>
        <v>1.7274409682951708</v>
      </c>
      <c r="E1469" s="2">
        <f t="shared" si="133"/>
        <v>2.0093780719164567E-2</v>
      </c>
      <c r="F1469" s="2">
        <f t="shared" si="137"/>
        <v>-1.1741853613594132E-3</v>
      </c>
      <c r="G1469" s="2">
        <f t="shared" si="135"/>
        <v>2.1267966080523979E-2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1.8</v>
      </c>
      <c r="C1470" s="2">
        <f t="shared" si="132"/>
        <v>1.7540678645505914</v>
      </c>
      <c r="D1470" s="2">
        <f t="shared" si="134"/>
        <v>1.7328157113844174</v>
      </c>
      <c r="E1470" s="2">
        <f t="shared" si="133"/>
        <v>2.1252153166174015E-2</v>
      </c>
      <c r="F1470" s="2">
        <f t="shared" si="137"/>
        <v>3.3110823441472731E-3</v>
      </c>
      <c r="G1470" s="2">
        <f t="shared" si="135"/>
        <v>1.7941070822026742E-2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1.8</v>
      </c>
      <c r="C1471" s="2">
        <f t="shared" si="132"/>
        <v>1.7595958853889619</v>
      </c>
      <c r="D1471" s="2">
        <f t="shared" si="134"/>
        <v>1.737792325355942</v>
      </c>
      <c r="E1471" s="2">
        <f t="shared" si="133"/>
        <v>2.1803560033019975E-2</v>
      </c>
      <c r="F1471" s="2">
        <f t="shared" si="137"/>
        <v>7.0095778819218137E-3</v>
      </c>
      <c r="G1471" s="2">
        <f t="shared" si="135"/>
        <v>1.4793982151098162E-2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1.8</v>
      </c>
      <c r="C1472" s="2">
        <f t="shared" si="132"/>
        <v>1.7642734414829677</v>
      </c>
      <c r="D1472" s="2">
        <f t="shared" si="134"/>
        <v>1.7424003012555018</v>
      </c>
      <c r="E1472" s="2">
        <f t="shared" si="133"/>
        <v>2.1873140227465893E-2</v>
      </c>
      <c r="F1472" s="2">
        <f t="shared" si="137"/>
        <v>9.9822903510306295E-3</v>
      </c>
      <c r="G1472" s="2">
        <f t="shared" si="135"/>
        <v>1.1890849876435263E-2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1.8</v>
      </c>
      <c r="C1473" s="2">
        <f t="shared" si="132"/>
        <v>1.768231373562511</v>
      </c>
      <c r="D1473" s="2">
        <f t="shared" si="134"/>
        <v>1.7466669456069461</v>
      </c>
      <c r="E1473" s="2">
        <f t="shared" si="133"/>
        <v>2.1564427955564902E-2</v>
      </c>
      <c r="F1473" s="2">
        <f t="shared" si="137"/>
        <v>1.2298717871937485E-2</v>
      </c>
      <c r="G1473" s="2">
        <f t="shared" si="135"/>
        <v>9.2657100836274174E-3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1.8</v>
      </c>
      <c r="C1474" s="2">
        <f t="shared" si="132"/>
        <v>1.7715803930144323</v>
      </c>
      <c r="D1474" s="2">
        <f t="shared" si="134"/>
        <v>1.7506175422286538</v>
      </c>
      <c r="E1474" s="2">
        <f t="shared" si="133"/>
        <v>2.096285078577842E-2</v>
      </c>
      <c r="F1474" s="2">
        <f t="shared" si="137"/>
        <v>1.4031544454705672E-2</v>
      </c>
      <c r="G1474" s="2">
        <f t="shared" si="135"/>
        <v>6.9313063310727473E-3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1.8</v>
      </c>
      <c r="C1475" s="2">
        <f t="shared" si="132"/>
        <v>1.7744141787045196</v>
      </c>
      <c r="D1475" s="2">
        <f t="shared" si="134"/>
        <v>1.7542755020635683</v>
      </c>
      <c r="E1475" s="2">
        <f t="shared" si="133"/>
        <v>2.0138676640951259E-2</v>
      </c>
      <c r="F1475" s="2">
        <f t="shared" si="137"/>
        <v>1.5252970891954791E-2</v>
      </c>
      <c r="G1475" s="2">
        <f t="shared" si="135"/>
        <v>4.8857057489964679E-3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1.8</v>
      </c>
      <c r="C1476" s="2">
        <f t="shared" si="132"/>
        <v>1.7768119973653627</v>
      </c>
      <c r="D1476" s="2">
        <f t="shared" si="134"/>
        <v>1.7576625019107113</v>
      </c>
      <c r="E1476" s="2">
        <f t="shared" si="133"/>
        <v>1.9149495454651388E-2</v>
      </c>
      <c r="F1476" s="2">
        <f t="shared" si="137"/>
        <v>1.6032275804494112E-2</v>
      </c>
      <c r="G1476" s="2">
        <f t="shared" si="135"/>
        <v>3.1172196501572762E-3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1.8</v>
      </c>
      <c r="C1477" s="2">
        <f t="shared" si="132"/>
        <v>1.7788409208476146</v>
      </c>
      <c r="D1477" s="2">
        <f t="shared" si="134"/>
        <v>1.7607986128802882</v>
      </c>
      <c r="E1477" s="2">
        <f t="shared" si="133"/>
        <v>1.8042307967326421E-2</v>
      </c>
      <c r="F1477" s="2">
        <f t="shared" si="137"/>
        <v>1.6434282237060574E-2</v>
      </c>
      <c r="G1477" s="2">
        <f t="shared" si="135"/>
        <v>1.6080257302658468E-3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1.87</v>
      </c>
      <c r="C1478" s="2">
        <f t="shared" si="132"/>
        <v>1.7805577022556738</v>
      </c>
      <c r="D1478" s="2">
        <f t="shared" si="134"/>
        <v>1.7688876045187854</v>
      </c>
      <c r="E1478" s="2">
        <f t="shared" si="133"/>
        <v>1.167009773688843E-2</v>
      </c>
      <c r="F1478" s="2">
        <f t="shared" si="137"/>
        <v>1.5481445337026147E-2</v>
      </c>
      <c r="G1478" s="2">
        <f t="shared" si="135"/>
        <v>-3.811347600137717E-3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5">
        <f>TITRES_STAT!D1482</f>
        <v>1.87</v>
      </c>
      <c r="C1479" s="2">
        <f t="shared" si="132"/>
        <v>1.7835488249855702</v>
      </c>
      <c r="D1479" s="2">
        <f t="shared" si="134"/>
        <v>1.7763774115914679</v>
      </c>
      <c r="E1479" s="2">
        <f t="shared" si="133"/>
        <v>7.1714133941023217E-3</v>
      </c>
      <c r="F1479" s="2">
        <f t="shared" si="137"/>
        <v>1.3819438948441381E-2</v>
      </c>
      <c r="G1479" s="2">
        <f t="shared" si="135"/>
        <v>-6.6480255543390591E-3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5">
        <f>TITRES_STAT!D1483</f>
        <v>1.87</v>
      </c>
      <c r="C1480" s="2">
        <f t="shared" si="132"/>
        <v>1.7860797749877904</v>
      </c>
      <c r="D1480" s="2">
        <f t="shared" si="134"/>
        <v>1.783312418140248</v>
      </c>
      <c r="E1480" s="2">
        <f t="shared" si="133"/>
        <v>2.7673568475423682E-3</v>
      </c>
      <c r="F1480" s="2">
        <f t="shared" si="137"/>
        <v>1.1609022528261579E-2</v>
      </c>
      <c r="G1480" s="2">
        <f t="shared" si="135"/>
        <v>-8.8416656807192105E-3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5">
        <f>TITRES_STAT!D1484</f>
        <v>1.87</v>
      </c>
      <c r="C1481" s="2">
        <f t="shared" si="132"/>
        <v>1.7882213480665921</v>
      </c>
      <c r="D1481" s="2">
        <f t="shared" si="134"/>
        <v>1.7897337205002295</v>
      </c>
      <c r="E1481" s="2">
        <f t="shared" si="133"/>
        <v>-1.5123724336374433E-3</v>
      </c>
      <c r="F1481" s="2">
        <f t="shared" si="137"/>
        <v>8.9847435358817746E-3</v>
      </c>
      <c r="G1481" s="2">
        <f t="shared" si="135"/>
        <v>-1.0497115969519218E-2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5">
        <f>TITRES_STAT!D1485</f>
        <v>1.95</v>
      </c>
      <c r="C1482" s="2">
        <f t="shared" si="132"/>
        <v>1.7900334483640394</v>
      </c>
      <c r="D1482" s="2">
        <f t="shared" si="134"/>
        <v>1.8016052967594718</v>
      </c>
      <c r="E1482" s="2">
        <f t="shared" si="133"/>
        <v>-1.1571848395432349E-2</v>
      </c>
      <c r="F1482" s="2">
        <f t="shared" si="137"/>
        <v>4.8734251496189498E-3</v>
      </c>
      <c r="G1482" s="2">
        <f t="shared" si="135"/>
        <v>-1.6445273545051299E-2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2.02</v>
      </c>
      <c r="C1483" s="2">
        <f t="shared" si="132"/>
        <v>1.7915667640003412</v>
      </c>
      <c r="D1483" s="2">
        <f t="shared" si="134"/>
        <v>1.8177826821846961</v>
      </c>
      <c r="E1483" s="2">
        <f t="shared" si="133"/>
        <v>-2.6215918184354869E-2</v>
      </c>
      <c r="F1483" s="2">
        <f t="shared" si="137"/>
        <v>-1.3444435171758146E-3</v>
      </c>
      <c r="G1483" s="2">
        <f t="shared" si="135"/>
        <v>-2.4871474667179056E-2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2.1</v>
      </c>
      <c r="C1484" s="2">
        <f t="shared" si="132"/>
        <v>1.7928641849233657</v>
      </c>
      <c r="D1484" s="2">
        <f t="shared" si="134"/>
        <v>1.8386876686895333</v>
      </c>
      <c r="E1484" s="2">
        <f t="shared" si="133"/>
        <v>-4.5823483766167517E-2</v>
      </c>
      <c r="F1484" s="2">
        <f t="shared" si="137"/>
        <v>-1.0240251566974156E-2</v>
      </c>
      <c r="G1484" s="2">
        <f t="shared" si="135"/>
        <v>-3.5583232199193363E-2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2.1</v>
      </c>
      <c r="C1485" s="2">
        <f t="shared" si="132"/>
        <v>1.7939620026274632</v>
      </c>
      <c r="D1485" s="2">
        <f t="shared" si="134"/>
        <v>1.8580441376754937</v>
      </c>
      <c r="E1485" s="2">
        <f t="shared" si="133"/>
        <v>-6.4082135048030509E-2</v>
      </c>
      <c r="F1485" s="2">
        <f t="shared" si="137"/>
        <v>-2.1008628263185426E-2</v>
      </c>
      <c r="G1485" s="2">
        <f t="shared" si="135"/>
        <v>-4.3073506784845082E-2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2.19</v>
      </c>
      <c r="C1486" s="2">
        <f t="shared" si="132"/>
        <v>1.794890925300161</v>
      </c>
      <c r="D1486" s="2">
        <f t="shared" si="134"/>
        <v>1.8826334608106423</v>
      </c>
      <c r="E1486" s="2">
        <f t="shared" si="133"/>
        <v>-8.7742535510481279E-2</v>
      </c>
      <c r="F1486" s="2">
        <f t="shared" si="137"/>
        <v>-3.43554097126446E-2</v>
      </c>
      <c r="G1486" s="2">
        <f t="shared" si="135"/>
        <v>-5.3387125797836679E-2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2.19</v>
      </c>
      <c r="C1487" s="2">
        <f t="shared" ref="C1487:C1550" si="138">$C$4*B1477+C1486*(1-$C$4)</f>
        <v>1.7956769367924439</v>
      </c>
      <c r="D1487" s="2">
        <f t="shared" si="134"/>
        <v>1.9054013526024467</v>
      </c>
      <c r="E1487" s="2">
        <f t="shared" si="133"/>
        <v>-0.10972441581000281</v>
      </c>
      <c r="F1487" s="2">
        <f t="shared" si="137"/>
        <v>-4.9429210932116247E-2</v>
      </c>
      <c r="G1487" s="2">
        <f t="shared" si="135"/>
        <v>-6.029520487788656E-2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2.19</v>
      </c>
      <c r="C1488" s="2">
        <f t="shared" si="138"/>
        <v>1.8071112542089909</v>
      </c>
      <c r="D1488" s="2">
        <f t="shared" si="134"/>
        <v>1.9264827338911543</v>
      </c>
      <c r="E1488" s="2">
        <f t="shared" si="133"/>
        <v>-0.11937147968216344</v>
      </c>
      <c r="F1488" s="2">
        <f t="shared" si="137"/>
        <v>-6.3417664682125688E-2</v>
      </c>
      <c r="G1488" s="2">
        <f t="shared" si="135"/>
        <v>-5.5953815000037752E-2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2.19</v>
      </c>
      <c r="C1489" s="2">
        <f t="shared" si="138"/>
        <v>1.8167864458691461</v>
      </c>
      <c r="D1489" s="2">
        <f t="shared" si="134"/>
        <v>1.9460025313806986</v>
      </c>
      <c r="E1489" s="2">
        <f t="shared" si="133"/>
        <v>-0.1292160855115525</v>
      </c>
      <c r="F1489" s="2">
        <f t="shared" si="137"/>
        <v>-7.6577348848011054E-2</v>
      </c>
      <c r="G1489" s="2">
        <f t="shared" si="135"/>
        <v>-5.2638736663541449E-2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2.19</v>
      </c>
      <c r="C1490" s="2">
        <f t="shared" si="138"/>
        <v>1.8249731465046621</v>
      </c>
      <c r="D1490" s="2">
        <f t="shared" si="134"/>
        <v>1.9640764179450914</v>
      </c>
      <c r="E1490" s="2">
        <f t="shared" si="133"/>
        <v>-0.13910327144042922</v>
      </c>
      <c r="F1490" s="2">
        <f t="shared" si="137"/>
        <v>-8.9082533366494687E-2</v>
      </c>
      <c r="G1490" s="2">
        <f t="shared" si="135"/>
        <v>-5.0020738073934534E-2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2.19</v>
      </c>
      <c r="C1491" s="2">
        <f t="shared" si="138"/>
        <v>1.8319003547347141</v>
      </c>
      <c r="D1491" s="2">
        <f t="shared" si="134"/>
        <v>1.9808114980973068</v>
      </c>
      <c r="E1491" s="2">
        <f t="shared" si="133"/>
        <v>-0.1489111433625927</v>
      </c>
      <c r="F1491" s="2">
        <f t="shared" si="137"/>
        <v>-0.1010482553657143</v>
      </c>
      <c r="G1491" s="2">
        <f t="shared" si="135"/>
        <v>-4.7862887996878406E-2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2.19</v>
      </c>
      <c r="C1492" s="2">
        <f t="shared" si="138"/>
        <v>1.8500695309293735</v>
      </c>
      <c r="D1492" s="2">
        <f t="shared" si="134"/>
        <v>1.9963069426826916</v>
      </c>
      <c r="E1492" s="2">
        <f t="shared" si="133"/>
        <v>-0.14623741175331806</v>
      </c>
      <c r="F1492" s="2">
        <f t="shared" si="137"/>
        <v>-0.11008608664323506</v>
      </c>
      <c r="G1492" s="2">
        <f t="shared" si="135"/>
        <v>-3.6151325110082996E-2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2.21</v>
      </c>
      <c r="C1493" s="2">
        <f t="shared" si="138"/>
        <v>1.8762126800171623</v>
      </c>
      <c r="D1493" s="2">
        <f t="shared" si="134"/>
        <v>2.0121360580395296</v>
      </c>
      <c r="E1493" s="2">
        <f t="shared" si="133"/>
        <v>-0.1359233780223672</v>
      </c>
      <c r="F1493" s="2">
        <f t="shared" si="137"/>
        <v>-0.11525354491906151</v>
      </c>
      <c r="G1493" s="2">
        <f t="shared" si="135"/>
        <v>-2.0669833103305696E-2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2.2999999999999998</v>
      </c>
      <c r="C1494" s="2">
        <f t="shared" si="138"/>
        <v>1.9106414984760605</v>
      </c>
      <c r="D1494" s="2">
        <f t="shared" si="134"/>
        <v>2.0334593129995646</v>
      </c>
      <c r="E1494" s="2">
        <f t="shared" si="133"/>
        <v>-0.12281781452350415</v>
      </c>
      <c r="F1494" s="2">
        <f t="shared" si="137"/>
        <v>-0.11676639883995005</v>
      </c>
      <c r="G1494" s="2">
        <f t="shared" si="135"/>
        <v>-6.0514156835541066E-3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2.2999999999999998</v>
      </c>
      <c r="C1495" s="2">
        <f t="shared" si="138"/>
        <v>1.9397735756335897</v>
      </c>
      <c r="D1495" s="2">
        <f t="shared" si="134"/>
        <v>2.0532030675921895</v>
      </c>
      <c r="E1495" s="2">
        <f t="shared" si="133"/>
        <v>-0.11342949195859986</v>
      </c>
      <c r="F1495" s="2">
        <f t="shared" si="137"/>
        <v>-0.11609901746368001</v>
      </c>
      <c r="G1495" s="2">
        <f t="shared" si="135"/>
        <v>2.6695255050801503E-3</v>
      </c>
      <c r="H1495" s="2" t="str">
        <f t="shared" si="136"/>
        <v>Sell</v>
      </c>
    </row>
    <row r="1496" spans="1:8" ht="13.5" x14ac:dyDescent="0.25">
      <c r="A1496" s="3">
        <f>TITRES_STAT!B1499</f>
        <v>44495</v>
      </c>
      <c r="B1496" s="5">
        <f>TITRES_STAT!D1499</f>
        <v>2.2999999999999998</v>
      </c>
      <c r="C1496" s="2">
        <f t="shared" si="138"/>
        <v>1.9782699486130373</v>
      </c>
      <c r="D1496" s="2">
        <f t="shared" si="134"/>
        <v>2.0714843218446202</v>
      </c>
      <c r="E1496" s="2">
        <f t="shared" si="133"/>
        <v>-9.3214373231582881E-2</v>
      </c>
      <c r="F1496" s="2">
        <f t="shared" si="137"/>
        <v>-0.11152208861726058</v>
      </c>
      <c r="G1496" s="2">
        <f t="shared" si="135"/>
        <v>1.83077153856777E-2</v>
      </c>
      <c r="H1496" s="2" t="str">
        <f t="shared" si="136"/>
        <v>Sell</v>
      </c>
    </row>
    <row r="1497" spans="1:8" ht="13.5" x14ac:dyDescent="0.25">
      <c r="A1497" s="3">
        <f>TITRES_STAT!B1500</f>
        <v>44496</v>
      </c>
      <c r="B1497" s="5">
        <f>TITRES_STAT!D1500</f>
        <v>2.4</v>
      </c>
      <c r="C1497" s="2">
        <f t="shared" si="138"/>
        <v>2.0108438026725701</v>
      </c>
      <c r="D1497" s="2">
        <f t="shared" si="134"/>
        <v>2.0958188165227964</v>
      </c>
      <c r="E1497" s="2">
        <f t="shared" si="133"/>
        <v>-8.4975013850226322E-2</v>
      </c>
      <c r="F1497" s="2">
        <f t="shared" si="137"/>
        <v>-0.10621267366385373</v>
      </c>
      <c r="G1497" s="2">
        <f t="shared" si="135"/>
        <v>2.1237659813627408E-2</v>
      </c>
      <c r="H1497" s="2" t="str">
        <f t="shared" si="136"/>
        <v>Sell</v>
      </c>
    </row>
    <row r="1498" spans="1:8" ht="13.5" x14ac:dyDescent="0.25">
      <c r="A1498" s="3">
        <f>TITRES_STAT!B1501</f>
        <v>44497</v>
      </c>
      <c r="B1498" s="5">
        <f>TITRES_STAT!D1501</f>
        <v>2.5</v>
      </c>
      <c r="C1498" s="2">
        <f t="shared" si="138"/>
        <v>2.0384062945690977</v>
      </c>
      <c r="D1498" s="2">
        <f t="shared" si="134"/>
        <v>2.1257581634470339</v>
      </c>
      <c r="E1498" s="2">
        <f t="shared" si="133"/>
        <v>-8.7351868877936223E-2</v>
      </c>
      <c r="F1498" s="2">
        <f t="shared" si="137"/>
        <v>-0.10244051270667023</v>
      </c>
      <c r="G1498" s="2">
        <f t="shared" si="135"/>
        <v>1.5088643828734011E-2</v>
      </c>
      <c r="H1498" s="2" t="str">
        <f t="shared" si="136"/>
        <v>Sell</v>
      </c>
    </row>
    <row r="1499" spans="1:8" ht="13.5" x14ac:dyDescent="0.25">
      <c r="A1499" s="3">
        <f>TITRES_STAT!B1502</f>
        <v>44498</v>
      </c>
      <c r="B1499" s="5">
        <f>TITRES_STAT!D1502</f>
        <v>2.6</v>
      </c>
      <c r="C1499" s="2">
        <f t="shared" si="138"/>
        <v>2.0617284030969287</v>
      </c>
      <c r="D1499" s="2">
        <f t="shared" si="134"/>
        <v>2.1608871883768832</v>
      </c>
      <c r="E1499" s="2">
        <f t="shared" si="133"/>
        <v>-9.9158785279954476E-2</v>
      </c>
      <c r="F1499" s="2">
        <f t="shared" si="137"/>
        <v>-0.10178416722132709</v>
      </c>
      <c r="G1499" s="2">
        <f t="shared" si="135"/>
        <v>2.6253819413726148E-3</v>
      </c>
      <c r="H1499" s="2" t="str">
        <f t="shared" si="136"/>
        <v>Sell</v>
      </c>
    </row>
    <row r="1500" spans="1:8" ht="13.5" x14ac:dyDescent="0.25">
      <c r="A1500" s="3">
        <f>TITRES_STAT!B1503</f>
        <v>44501</v>
      </c>
      <c r="B1500" s="5">
        <f>TITRES_STAT!D1503</f>
        <v>2.71</v>
      </c>
      <c r="C1500" s="2">
        <f t="shared" si="138"/>
        <v>2.0814624949281706</v>
      </c>
      <c r="D1500" s="2">
        <f t="shared" si="134"/>
        <v>2.201562211460077</v>
      </c>
      <c r="E1500" s="2">
        <f t="shared" ref="E1500:E1563" si="139">C1500-D1500</f>
        <v>-0.12009971653190643</v>
      </c>
      <c r="F1500" s="2">
        <f t="shared" si="137"/>
        <v>-0.10544727708344297</v>
      </c>
      <c r="G1500" s="2">
        <f t="shared" si="135"/>
        <v>-1.4652439448463464E-2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2.83</v>
      </c>
      <c r="C1501" s="2">
        <f t="shared" si="138"/>
        <v>2.0981605726315289</v>
      </c>
      <c r="D1501" s="2">
        <f t="shared" ref="D1501:D1564" si="140">$D$4*B1501+(1-$D$4)*D1500</f>
        <v>2.2481131587593302</v>
      </c>
      <c r="E1501" s="2">
        <f t="shared" si="139"/>
        <v>-0.14995258612780127</v>
      </c>
      <c r="F1501" s="2">
        <f t="shared" si="137"/>
        <v>-0.11434833889231463</v>
      </c>
      <c r="G1501" s="2">
        <f t="shared" si="135"/>
        <v>-3.5604247235486636E-2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2.71</v>
      </c>
      <c r="C1502" s="2">
        <f t="shared" si="138"/>
        <v>2.1122897153036013</v>
      </c>
      <c r="D1502" s="2">
        <f t="shared" si="140"/>
        <v>2.2823269988512318</v>
      </c>
      <c r="E1502" s="2">
        <f t="shared" si="139"/>
        <v>-0.17003728354763048</v>
      </c>
      <c r="F1502" s="2">
        <f t="shared" si="137"/>
        <v>-0.12548612782337781</v>
      </c>
      <c r="G1502" s="2">
        <f t="shared" si="135"/>
        <v>-4.4551155724252667E-2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2.59</v>
      </c>
      <c r="C1503" s="2">
        <f t="shared" si="138"/>
        <v>2.127322066795355</v>
      </c>
      <c r="D1503" s="2">
        <f t="shared" si="140"/>
        <v>2.3051175915289184</v>
      </c>
      <c r="E1503" s="2">
        <f t="shared" si="139"/>
        <v>-0.17779552473356341</v>
      </c>
      <c r="F1503" s="2">
        <f t="shared" si="137"/>
        <v>-0.13594800720541494</v>
      </c>
      <c r="G1503" s="2">
        <f t="shared" si="135"/>
        <v>-4.184751752814847E-2</v>
      </c>
      <c r="H1503" s="2" t="str">
        <f t="shared" si="136"/>
        <v>Hold</v>
      </c>
    </row>
    <row r="1504" spans="1:8" ht="13.5" x14ac:dyDescent="0.25">
      <c r="A1504" s="3">
        <f>TITRES_STAT!B1507</f>
        <v>44505</v>
      </c>
      <c r="B1504" s="5">
        <f>TITRES_STAT!D1507</f>
        <v>2.48</v>
      </c>
      <c r="C1504" s="2">
        <f t="shared" si="138"/>
        <v>2.1538879026729925</v>
      </c>
      <c r="D1504" s="2">
        <f t="shared" si="140"/>
        <v>2.3180718440082577</v>
      </c>
      <c r="E1504" s="2">
        <f t="shared" si="139"/>
        <v>-0.16418394133526526</v>
      </c>
      <c r="F1504" s="2">
        <f t="shared" si="137"/>
        <v>-0.14159519403138501</v>
      </c>
      <c r="G1504" s="2">
        <f t="shared" si="135"/>
        <v>-2.2588747303880247E-2</v>
      </c>
      <c r="H1504" s="2" t="str">
        <f t="shared" si="136"/>
        <v>Hold</v>
      </c>
    </row>
    <row r="1505" spans="1:8" ht="13.5" x14ac:dyDescent="0.25">
      <c r="A1505" s="3">
        <f>TITRES_STAT!B1508</f>
        <v>44508</v>
      </c>
      <c r="B1505" s="5">
        <f>TITRES_STAT!D1508</f>
        <v>2.37</v>
      </c>
      <c r="C1505" s="2">
        <f t="shared" si="138"/>
        <v>2.1763666868771474</v>
      </c>
      <c r="D1505" s="2">
        <f t="shared" si="140"/>
        <v>2.32191837408172</v>
      </c>
      <c r="E1505" s="2">
        <f t="shared" si="139"/>
        <v>-0.14555168720457257</v>
      </c>
      <c r="F1505" s="2">
        <f t="shared" si="137"/>
        <v>-0.14238649266602255</v>
      </c>
      <c r="G1505" s="2">
        <f t="shared" si="135"/>
        <v>-3.1651945385500202E-3</v>
      </c>
      <c r="H1505" s="2" t="str">
        <f t="shared" si="136"/>
        <v>Hold</v>
      </c>
    </row>
    <row r="1506" spans="1:8" ht="13.5" x14ac:dyDescent="0.25">
      <c r="A1506" s="3">
        <f>TITRES_STAT!B1509</f>
        <v>44509</v>
      </c>
      <c r="B1506" s="5">
        <f>TITRES_STAT!D1509</f>
        <v>2.27</v>
      </c>
      <c r="C1506" s="2">
        <f t="shared" si="138"/>
        <v>2.1953871965883556</v>
      </c>
      <c r="D1506" s="2">
        <f t="shared" si="140"/>
        <v>2.318072568594185</v>
      </c>
      <c r="E1506" s="2">
        <f t="shared" si="139"/>
        <v>-0.12268537200582941</v>
      </c>
      <c r="F1506" s="2">
        <f t="shared" si="137"/>
        <v>-0.13844626853398392</v>
      </c>
      <c r="G1506" s="2">
        <f t="shared" si="135"/>
        <v>1.5760896528154517E-2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2.17</v>
      </c>
      <c r="C1507" s="2">
        <f t="shared" si="138"/>
        <v>2.2268660894209162</v>
      </c>
      <c r="D1507" s="2">
        <f t="shared" si="140"/>
        <v>2.3071042301798008</v>
      </c>
      <c r="E1507" s="2">
        <f t="shared" si="139"/>
        <v>-8.023814075888458E-2</v>
      </c>
      <c r="F1507" s="2">
        <f t="shared" si="137"/>
        <v>-0.12680464297896404</v>
      </c>
      <c r="G1507" s="2">
        <f t="shared" si="135"/>
        <v>4.6566502220079464E-2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2.08</v>
      </c>
      <c r="C1508" s="2">
        <f t="shared" si="138"/>
        <v>2.2688866910484675</v>
      </c>
      <c r="D1508" s="2">
        <f t="shared" si="140"/>
        <v>2.2902816946109268</v>
      </c>
      <c r="E1508" s="2">
        <f t="shared" si="139"/>
        <v>-2.1395003562459269E-2</v>
      </c>
      <c r="F1508" s="2">
        <f t="shared" si="137"/>
        <v>-0.10572271509566308</v>
      </c>
      <c r="G1508" s="2">
        <f t="shared" ref="G1508:G1571" si="141">E1508-F1508</f>
        <v>8.4327711533203814E-2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2</v>
      </c>
      <c r="C1509" s="2">
        <f t="shared" si="138"/>
        <v>2.3198272001179339</v>
      </c>
      <c r="D1509" s="2">
        <f t="shared" si="140"/>
        <v>2.2687793468619697</v>
      </c>
      <c r="E1509" s="2">
        <f t="shared" si="139"/>
        <v>5.1047853255964171E-2</v>
      </c>
      <c r="F1509" s="2">
        <f t="shared" ref="F1509:F1572" si="143">(E1509*(2/(10)))+((1-(2/10))*F1508)</f>
        <v>-7.4368601425337633E-2</v>
      </c>
      <c r="G1509" s="2">
        <f t="shared" si="141"/>
        <v>0.1254164546813018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1.91</v>
      </c>
      <c r="C1510" s="2">
        <f t="shared" si="138"/>
        <v>2.3798537847151748</v>
      </c>
      <c r="D1510" s="2">
        <f t="shared" si="140"/>
        <v>2.2422030989462685</v>
      </c>
      <c r="E1510" s="2">
        <f t="shared" si="139"/>
        <v>0.13765068576890638</v>
      </c>
      <c r="F1510" s="2">
        <f t="shared" si="143"/>
        <v>-3.1964743986488832E-2</v>
      </c>
      <c r="G1510" s="2">
        <f t="shared" si="141"/>
        <v>0.1696154297553952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1.83</v>
      </c>
      <c r="C1511" s="2">
        <f t="shared" si="138"/>
        <v>2.4491070486051476</v>
      </c>
      <c r="D1511" s="2">
        <f t="shared" si="140"/>
        <v>2.2116695360613594</v>
      </c>
      <c r="E1511" s="2">
        <f t="shared" si="139"/>
        <v>0.2374375125437882</v>
      </c>
      <c r="F1511" s="2">
        <f t="shared" si="143"/>
        <v>2.1915707319566574E-2</v>
      </c>
      <c r="G1511" s="2">
        <f t="shared" si="141"/>
        <v>0.21552180522422162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1.75</v>
      </c>
      <c r="C1512" s="2">
        <f t="shared" si="138"/>
        <v>2.4892444257428172</v>
      </c>
      <c r="D1512" s="2">
        <f t="shared" si="140"/>
        <v>2.1774717926494072</v>
      </c>
      <c r="E1512" s="2">
        <f t="shared" si="139"/>
        <v>0.31177263309341008</v>
      </c>
      <c r="F1512" s="2">
        <f t="shared" si="143"/>
        <v>7.9887092474335272E-2</v>
      </c>
      <c r="G1512" s="2">
        <f t="shared" si="141"/>
        <v>0.23188554061907479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1.68</v>
      </c>
      <c r="C1513" s="2">
        <f t="shared" si="138"/>
        <v>2.5047452833208457</v>
      </c>
      <c r="D1513" s="2">
        <f t="shared" si="140"/>
        <v>2.1406220302309324</v>
      </c>
      <c r="E1513" s="2">
        <f t="shared" si="139"/>
        <v>0.36412325308991322</v>
      </c>
      <c r="F1513" s="2">
        <f t="shared" si="143"/>
        <v>0.13673432459745086</v>
      </c>
      <c r="G1513" s="2">
        <f t="shared" si="141"/>
        <v>0.22738892849246237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1.7</v>
      </c>
      <c r="C1514" s="2">
        <f t="shared" si="138"/>
        <v>2.5009383166561001</v>
      </c>
      <c r="D1514" s="2">
        <f t="shared" si="140"/>
        <v>2.1079833613249375</v>
      </c>
      <c r="E1514" s="2">
        <f t="shared" si="139"/>
        <v>0.39295495533116265</v>
      </c>
      <c r="F1514" s="2">
        <f t="shared" si="143"/>
        <v>0.18797845074419323</v>
      </c>
      <c r="G1514" s="2">
        <f t="shared" si="141"/>
        <v>0.20497650458696942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1.7</v>
      </c>
      <c r="C1515" s="2">
        <f t="shared" si="138"/>
        <v>2.4807939602474693</v>
      </c>
      <c r="D1515" s="2">
        <f t="shared" si="140"/>
        <v>2.0777623715971645</v>
      </c>
      <c r="E1515" s="2">
        <f t="shared" si="139"/>
        <v>0.40303158865030486</v>
      </c>
      <c r="F1515" s="2">
        <f t="shared" si="143"/>
        <v>0.2309890783254156</v>
      </c>
      <c r="G1515" s="2">
        <f t="shared" si="141"/>
        <v>0.17204251032488926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1.7</v>
      </c>
      <c r="C1516" s="2">
        <f t="shared" si="138"/>
        <v>2.4483641202093973</v>
      </c>
      <c r="D1516" s="2">
        <f t="shared" si="140"/>
        <v>2.049779973701078</v>
      </c>
      <c r="E1516" s="2">
        <f t="shared" si="139"/>
        <v>0.3985841465083193</v>
      </c>
      <c r="F1516" s="2">
        <f t="shared" si="143"/>
        <v>0.26450809196199637</v>
      </c>
      <c r="G1516" s="2">
        <f t="shared" si="141"/>
        <v>0.13407605454632293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5">
        <f>TITRES_STAT!D1520</f>
        <v>1.7</v>
      </c>
      <c r="C1517" s="2">
        <f t="shared" si="138"/>
        <v>2.4055388709464132</v>
      </c>
      <c r="D1517" s="2">
        <f t="shared" si="140"/>
        <v>2.0238703460195167</v>
      </c>
      <c r="E1517" s="2">
        <f t="shared" si="139"/>
        <v>0.38166852492689651</v>
      </c>
      <c r="F1517" s="2">
        <f t="shared" si="143"/>
        <v>0.28794017855497644</v>
      </c>
      <c r="G1517" s="2">
        <f t="shared" si="141"/>
        <v>9.3728346371920068E-2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5">
        <f>TITRES_STAT!D1521</f>
        <v>1.7</v>
      </c>
      <c r="C1518" s="2">
        <f t="shared" si="138"/>
        <v>2.3554559677238878</v>
      </c>
      <c r="D1518" s="2">
        <f t="shared" si="140"/>
        <v>1.9998799500180711</v>
      </c>
      <c r="E1518" s="2">
        <f t="shared" si="139"/>
        <v>0.3555760177058167</v>
      </c>
      <c r="F1518" s="2">
        <f t="shared" si="143"/>
        <v>0.3014673463851445</v>
      </c>
      <c r="G1518" s="2">
        <f t="shared" si="141"/>
        <v>5.4108671320672208E-2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5">
        <f>TITRES_STAT!D1522</f>
        <v>1.7</v>
      </c>
      <c r="C1519" s="2">
        <f t="shared" si="138"/>
        <v>2.3007704342279052</v>
      </c>
      <c r="D1519" s="2">
        <f t="shared" si="140"/>
        <v>1.9776666203871029</v>
      </c>
      <c r="E1519" s="2">
        <f t="shared" si="139"/>
        <v>0.32310381384080222</v>
      </c>
      <c r="F1519" s="2">
        <f t="shared" si="143"/>
        <v>0.30579463987627609</v>
      </c>
      <c r="G1519" s="2">
        <f t="shared" si="141"/>
        <v>1.7309173964526137E-2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5">
        <f>TITRES_STAT!D1523</f>
        <v>1.7</v>
      </c>
      <c r="C1520" s="2">
        <f t="shared" si="138"/>
        <v>2.2406519058851506</v>
      </c>
      <c r="D1520" s="2">
        <f t="shared" si="140"/>
        <v>1.9570987225806509</v>
      </c>
      <c r="E1520" s="2">
        <f t="shared" si="139"/>
        <v>0.28355318330449975</v>
      </c>
      <c r="F1520" s="2">
        <f t="shared" si="143"/>
        <v>0.30134634856192083</v>
      </c>
      <c r="G1520" s="2">
        <f t="shared" si="141"/>
        <v>-1.7793165257421084E-2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5">
        <f>TITRES_STAT!D1524</f>
        <v>1.63</v>
      </c>
      <c r="C1521" s="2">
        <f t="shared" si="138"/>
        <v>2.1774746895951274</v>
      </c>
      <c r="D1521" s="2">
        <f t="shared" si="140"/>
        <v>1.9328691875746769</v>
      </c>
      <c r="E1521" s="2">
        <f t="shared" si="139"/>
        <v>0.2446055020204505</v>
      </c>
      <c r="F1521" s="2">
        <f t="shared" si="143"/>
        <v>0.28999817925362675</v>
      </c>
      <c r="G1521" s="2">
        <f t="shared" si="141"/>
        <v>-4.5392677233176248E-2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5">
        <f>TITRES_STAT!D1525</f>
        <v>1.6</v>
      </c>
      <c r="C1522" s="2">
        <f t="shared" si="138"/>
        <v>2.1117093527343385</v>
      </c>
      <c r="D1522" s="2">
        <f t="shared" si="140"/>
        <v>1.9082122107172934</v>
      </c>
      <c r="E1522" s="2">
        <f t="shared" si="139"/>
        <v>0.20349714201704505</v>
      </c>
      <c r="F1522" s="2">
        <f t="shared" si="143"/>
        <v>0.27269797180631039</v>
      </c>
      <c r="G1522" s="2">
        <f t="shared" si="141"/>
        <v>-6.9200829789265339E-2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1.6</v>
      </c>
      <c r="C1523" s="2">
        <f t="shared" si="138"/>
        <v>2.0452925292367476</v>
      </c>
      <c r="D1523" s="2">
        <f t="shared" si="140"/>
        <v>1.8853816765900864</v>
      </c>
      <c r="E1523" s="2">
        <f t="shared" si="139"/>
        <v>0.15991085264666127</v>
      </c>
      <c r="F1523" s="2">
        <f t="shared" si="143"/>
        <v>0.25014054797438057</v>
      </c>
      <c r="G1523" s="2">
        <f t="shared" si="141"/>
        <v>-9.0229695327719295E-2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1.6</v>
      </c>
      <c r="C1524" s="2">
        <f t="shared" si="138"/>
        <v>1.9921706016618634</v>
      </c>
      <c r="D1524" s="2">
        <f t="shared" si="140"/>
        <v>1.8642422931389688</v>
      </c>
      <c r="E1524" s="2">
        <f t="shared" si="139"/>
        <v>0.12792830852289461</v>
      </c>
      <c r="F1524" s="2">
        <f t="shared" si="143"/>
        <v>0.22569810008408339</v>
      </c>
      <c r="G1524" s="2">
        <f t="shared" si="141"/>
        <v>-9.7769791561188785E-2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1.6</v>
      </c>
      <c r="C1525" s="2">
        <f t="shared" si="138"/>
        <v>1.9472212783292691</v>
      </c>
      <c r="D1525" s="2">
        <f t="shared" si="140"/>
        <v>1.8446687899434897</v>
      </c>
      <c r="E1525" s="2">
        <f t="shared" si="139"/>
        <v>0.10255248838577935</v>
      </c>
      <c r="F1525" s="2">
        <f t="shared" si="143"/>
        <v>0.20106897774442259</v>
      </c>
      <c r="G1525" s="2">
        <f t="shared" si="141"/>
        <v>-9.8516489358643239E-2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5">
        <f>TITRES_STAT!D1529</f>
        <v>1.67</v>
      </c>
      <c r="C1526" s="2">
        <f t="shared" si="138"/>
        <v>1.9091872355093815</v>
      </c>
      <c r="D1526" s="2">
        <f t="shared" si="140"/>
        <v>1.8317303610587867</v>
      </c>
      <c r="E1526" s="2">
        <f t="shared" si="139"/>
        <v>7.7456874450594793E-2</v>
      </c>
      <c r="F1526" s="2">
        <f t="shared" si="143"/>
        <v>0.17634655708565702</v>
      </c>
      <c r="G1526" s="2">
        <f t="shared" si="141"/>
        <v>-9.8889682635062232E-2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5">
        <f>TITRES_STAT!D1530</f>
        <v>1.74</v>
      </c>
      <c r="C1527" s="2">
        <f t="shared" si="138"/>
        <v>1.8770045838925535</v>
      </c>
      <c r="D1527" s="2">
        <f t="shared" si="140"/>
        <v>1.8249355194988766</v>
      </c>
      <c r="E1527" s="2">
        <f t="shared" si="139"/>
        <v>5.2069064393676978E-2</v>
      </c>
      <c r="F1527" s="2">
        <f t="shared" si="143"/>
        <v>0.151491058547261</v>
      </c>
      <c r="G1527" s="2">
        <f t="shared" si="141"/>
        <v>-9.942199415358402E-2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5">
        <f>TITRES_STAT!D1531</f>
        <v>1.81</v>
      </c>
      <c r="C1528" s="2">
        <f t="shared" si="138"/>
        <v>1.8497731094475451</v>
      </c>
      <c r="D1528" s="2">
        <f t="shared" si="140"/>
        <v>1.8238291847211821</v>
      </c>
      <c r="E1528" s="2">
        <f t="shared" si="139"/>
        <v>2.5943924726363088E-2</v>
      </c>
      <c r="F1528" s="2">
        <f t="shared" si="143"/>
        <v>0.12638163178308143</v>
      </c>
      <c r="G1528" s="2">
        <f t="shared" si="141"/>
        <v>-0.10043770705671834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5">
        <f>TITRES_STAT!D1532</f>
        <v>1.89</v>
      </c>
      <c r="C1529" s="2">
        <f t="shared" si="138"/>
        <v>1.8267310926094613</v>
      </c>
      <c r="D1529" s="2">
        <f t="shared" si="140"/>
        <v>1.828730726593687</v>
      </c>
      <c r="E1529" s="2">
        <f t="shared" si="139"/>
        <v>-1.9996339842256461E-3</v>
      </c>
      <c r="F1529" s="2">
        <f t="shared" si="143"/>
        <v>0.10070537862962002</v>
      </c>
      <c r="G1529" s="2">
        <f t="shared" si="141"/>
        <v>-0.10270501261384567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5">
        <f>TITRES_STAT!D1533</f>
        <v>1.89</v>
      </c>
      <c r="C1530" s="2">
        <f t="shared" si="138"/>
        <v>1.8072340014387749</v>
      </c>
      <c r="D1530" s="2">
        <f t="shared" si="140"/>
        <v>1.8332691912904509</v>
      </c>
      <c r="E1530" s="2">
        <f t="shared" si="139"/>
        <v>-2.6035189851675966E-2</v>
      </c>
      <c r="F1530" s="2">
        <f t="shared" si="143"/>
        <v>7.5357264933360826E-2</v>
      </c>
      <c r="G1530" s="2">
        <f t="shared" si="141"/>
        <v>-0.10139245478503679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1.89</v>
      </c>
      <c r="C1531" s="2">
        <f t="shared" si="138"/>
        <v>1.7799672319866557</v>
      </c>
      <c r="D1531" s="2">
        <f t="shared" si="140"/>
        <v>1.8374714734170841</v>
      </c>
      <c r="E1531" s="2">
        <f t="shared" si="139"/>
        <v>-5.7504241430428316E-2</v>
      </c>
      <c r="F1531" s="2">
        <f t="shared" si="143"/>
        <v>4.8784963660603003E-2</v>
      </c>
      <c r="G1531" s="2">
        <f t="shared" si="141"/>
        <v>-0.10628920509103132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5">
        <f>TITRES_STAT!D1535</f>
        <v>1.97</v>
      </c>
      <c r="C1532" s="2">
        <f t="shared" si="138"/>
        <v>1.7522799655271701</v>
      </c>
      <c r="D1532" s="2">
        <f t="shared" si="140"/>
        <v>1.8472884013121149</v>
      </c>
      <c r="E1532" s="2">
        <f t="shared" si="139"/>
        <v>-9.5008435784944778E-2</v>
      </c>
      <c r="F1532" s="2">
        <f t="shared" si="143"/>
        <v>2.0026283771493448E-2</v>
      </c>
      <c r="G1532" s="2">
        <f t="shared" si="141"/>
        <v>-0.11503471955643822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2.0499999999999998</v>
      </c>
      <c r="C1533" s="2">
        <f t="shared" si="138"/>
        <v>1.7288522785229901</v>
      </c>
      <c r="D1533" s="2">
        <f t="shared" si="140"/>
        <v>1.8623040752889954</v>
      </c>
      <c r="E1533" s="2">
        <f t="shared" si="139"/>
        <v>-0.13345179676600538</v>
      </c>
      <c r="F1533" s="2">
        <f t="shared" si="143"/>
        <v>-1.0669332336006317E-2</v>
      </c>
      <c r="G1533" s="2">
        <f t="shared" si="141"/>
        <v>-0.12278246442999907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2.14</v>
      </c>
      <c r="C1534" s="2">
        <f t="shared" si="138"/>
        <v>1.7090288510579146</v>
      </c>
      <c r="D1534" s="2">
        <f t="shared" si="140"/>
        <v>1.882874143786107</v>
      </c>
      <c r="E1534" s="2">
        <f t="shared" si="139"/>
        <v>-0.17384529272819238</v>
      </c>
      <c r="F1534" s="2">
        <f t="shared" si="143"/>
        <v>-4.3304524414443532E-2</v>
      </c>
      <c r="G1534" s="2">
        <f t="shared" si="141"/>
        <v>-0.13054076831374883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2.23</v>
      </c>
      <c r="C1535" s="2">
        <f t="shared" si="138"/>
        <v>1.6922551816643892</v>
      </c>
      <c r="D1535" s="2">
        <f t="shared" si="140"/>
        <v>1.9085871701723212</v>
      </c>
      <c r="E1535" s="2">
        <f t="shared" si="139"/>
        <v>-0.216331988507932</v>
      </c>
      <c r="F1535" s="2">
        <f t="shared" si="143"/>
        <v>-7.7910017233141227E-2</v>
      </c>
      <c r="G1535" s="2">
        <f t="shared" si="141"/>
        <v>-0.13842197127479078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2.33</v>
      </c>
      <c r="C1536" s="2">
        <f t="shared" si="138"/>
        <v>1.6888313075621753</v>
      </c>
      <c r="D1536" s="2">
        <f t="shared" si="140"/>
        <v>1.9398029353447419</v>
      </c>
      <c r="E1536" s="2">
        <f t="shared" si="139"/>
        <v>-0.25097162778256665</v>
      </c>
      <c r="F1536" s="2">
        <f t="shared" si="143"/>
        <v>-0.11252233934302631</v>
      </c>
      <c r="G1536" s="2">
        <f t="shared" si="141"/>
        <v>-0.13844928843954035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2.4300000000000002</v>
      </c>
      <c r="C1537" s="2">
        <f t="shared" si="138"/>
        <v>1.6967034140910713</v>
      </c>
      <c r="D1537" s="2">
        <f t="shared" si="140"/>
        <v>1.9761138290229092</v>
      </c>
      <c r="E1537" s="2">
        <f t="shared" si="139"/>
        <v>-0.27941041493183794</v>
      </c>
      <c r="F1537" s="2">
        <f t="shared" si="143"/>
        <v>-0.14589995446078866</v>
      </c>
      <c r="G1537" s="2">
        <f t="shared" si="141"/>
        <v>-0.13351046047104928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2.5</v>
      </c>
      <c r="C1538" s="2">
        <f t="shared" si="138"/>
        <v>1.7141336580770603</v>
      </c>
      <c r="D1538" s="2">
        <f t="shared" si="140"/>
        <v>2.0149202120582492</v>
      </c>
      <c r="E1538" s="2">
        <f t="shared" si="139"/>
        <v>-0.30078655398118892</v>
      </c>
      <c r="F1538" s="2">
        <f t="shared" si="143"/>
        <v>-0.17687727436486872</v>
      </c>
      <c r="G1538" s="2">
        <f t="shared" si="141"/>
        <v>-0.1239092796163202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2.5</v>
      </c>
      <c r="C1539" s="2">
        <f t="shared" si="138"/>
        <v>1.741190018372897</v>
      </c>
      <c r="D1539" s="2">
        <f t="shared" si="140"/>
        <v>2.0508520482020827</v>
      </c>
      <c r="E1539" s="2">
        <f t="shared" si="139"/>
        <v>-0.30966202982918567</v>
      </c>
      <c r="F1539" s="2">
        <f t="shared" si="143"/>
        <v>-0.2034342254577321</v>
      </c>
      <c r="G1539" s="2">
        <f t="shared" si="141"/>
        <v>-0.10622780437145357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2.5</v>
      </c>
      <c r="C1540" s="2">
        <f t="shared" si="138"/>
        <v>1.7640838617001435</v>
      </c>
      <c r="D1540" s="2">
        <f t="shared" si="140"/>
        <v>2.0841222668537802</v>
      </c>
      <c r="E1540" s="2">
        <f t="shared" si="139"/>
        <v>-0.32003840515363668</v>
      </c>
      <c r="F1540" s="2">
        <f t="shared" si="143"/>
        <v>-0.22675506139691304</v>
      </c>
      <c r="G1540" s="2">
        <f t="shared" si="141"/>
        <v>-9.3283343756723647E-2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2.5</v>
      </c>
      <c r="C1541" s="2">
        <f t="shared" si="138"/>
        <v>1.7834555752847367</v>
      </c>
      <c r="D1541" s="2">
        <f t="shared" si="140"/>
        <v>2.1149280248646112</v>
      </c>
      <c r="E1541" s="2">
        <f t="shared" si="139"/>
        <v>-0.33147244957987443</v>
      </c>
      <c r="F1541" s="2">
        <f t="shared" si="143"/>
        <v>-0.24769853903350533</v>
      </c>
      <c r="G1541" s="2">
        <f t="shared" si="141"/>
        <v>-8.3773910546369096E-2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2.5</v>
      </c>
      <c r="C1542" s="2">
        <f t="shared" si="138"/>
        <v>1.8121547175486232</v>
      </c>
      <c r="D1542" s="2">
        <f t="shared" si="140"/>
        <v>2.1434518748746401</v>
      </c>
      <c r="E1542" s="2">
        <f t="shared" si="139"/>
        <v>-0.33129715732601683</v>
      </c>
      <c r="F1542" s="2">
        <f t="shared" si="143"/>
        <v>-0.26441826269200763</v>
      </c>
      <c r="G1542" s="2">
        <f t="shared" si="141"/>
        <v>-6.6878894634009201E-2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5">
        <f>TITRES_STAT!D1546</f>
        <v>2.5</v>
      </c>
      <c r="C1543" s="2">
        <f t="shared" si="138"/>
        <v>1.8487462994642196</v>
      </c>
      <c r="D1543" s="2">
        <f t="shared" si="140"/>
        <v>2.1698628471061481</v>
      </c>
      <c r="E1543" s="2">
        <f t="shared" si="139"/>
        <v>-0.32111654764192843</v>
      </c>
      <c r="F1543" s="2">
        <f t="shared" si="143"/>
        <v>-0.27575791968199181</v>
      </c>
      <c r="G1543" s="2">
        <f t="shared" si="141"/>
        <v>-4.5358627959936615E-2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2.5</v>
      </c>
      <c r="C1544" s="2">
        <f t="shared" si="138"/>
        <v>1.893554561085109</v>
      </c>
      <c r="D1544" s="2">
        <f t="shared" si="140"/>
        <v>2.1943174510242112</v>
      </c>
      <c r="E1544" s="2">
        <f t="shared" si="139"/>
        <v>-0.30076288993910216</v>
      </c>
      <c r="F1544" s="2">
        <f t="shared" si="143"/>
        <v>-0.28075891373341388</v>
      </c>
      <c r="G1544" s="2">
        <f t="shared" si="141"/>
        <v>-2.0003976205688279E-2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2.5</v>
      </c>
      <c r="C1545" s="2">
        <f t="shared" si="138"/>
        <v>1.9453153978412461</v>
      </c>
      <c r="D1545" s="2">
        <f t="shared" si="140"/>
        <v>2.2169606028001954</v>
      </c>
      <c r="E1545" s="2">
        <f t="shared" si="139"/>
        <v>-0.27164520495894928</v>
      </c>
      <c r="F1545" s="2">
        <f t="shared" si="143"/>
        <v>-0.278936171978521</v>
      </c>
      <c r="G1545" s="2">
        <f t="shared" si="141"/>
        <v>7.2909670195717147E-3</v>
      </c>
      <c r="H1545" s="2" t="str">
        <f t="shared" si="142"/>
        <v>Sell</v>
      </c>
    </row>
    <row r="1546" spans="1:8" ht="13.5" x14ac:dyDescent="0.25">
      <c r="A1546" s="3">
        <f>TITRES_STAT!B1549</f>
        <v>44566</v>
      </c>
      <c r="B1546" s="5">
        <f>TITRES_STAT!D1549</f>
        <v>2.4</v>
      </c>
      <c r="C1546" s="2">
        <f t="shared" si="138"/>
        <v>2.0044976443272082</v>
      </c>
      <c r="D1546" s="2">
        <f t="shared" si="140"/>
        <v>2.2305190766668472</v>
      </c>
      <c r="E1546" s="2">
        <f t="shared" si="139"/>
        <v>-0.22602143233963901</v>
      </c>
      <c r="F1546" s="2">
        <f t="shared" si="143"/>
        <v>-0.26835322405074463</v>
      </c>
      <c r="G1546" s="2">
        <f t="shared" si="141"/>
        <v>4.2331791711105626E-2</v>
      </c>
      <c r="H1546" s="2" t="str">
        <f t="shared" si="142"/>
        <v>Sell</v>
      </c>
    </row>
    <row r="1547" spans="1:8" ht="13.5" x14ac:dyDescent="0.25">
      <c r="A1547" s="3">
        <f>TITRES_STAT!B1550</f>
        <v>44567</v>
      </c>
      <c r="B1547" s="5">
        <f>TITRES_STAT!D1550</f>
        <v>2.4</v>
      </c>
      <c r="C1547" s="2">
        <f t="shared" si="138"/>
        <v>2.0699595451999455</v>
      </c>
      <c r="D1547" s="2">
        <f t="shared" si="140"/>
        <v>2.2430732191359697</v>
      </c>
      <c r="E1547" s="2">
        <f t="shared" si="139"/>
        <v>-0.17311367393602417</v>
      </c>
      <c r="F1547" s="2">
        <f t="shared" si="143"/>
        <v>-0.24930531402780057</v>
      </c>
      <c r="G1547" s="2">
        <f t="shared" si="141"/>
        <v>7.6191640091776397E-2</v>
      </c>
      <c r="H1547" s="2" t="str">
        <f t="shared" si="142"/>
        <v>Sell</v>
      </c>
    </row>
    <row r="1548" spans="1:8" ht="13.5" x14ac:dyDescent="0.25">
      <c r="A1548" s="3">
        <f>TITRES_STAT!B1551</f>
        <v>44568</v>
      </c>
      <c r="B1548" s="5">
        <f>TITRES_STAT!D1551</f>
        <v>2.42</v>
      </c>
      <c r="C1548" s="2">
        <f t="shared" si="138"/>
        <v>2.1361196151691848</v>
      </c>
      <c r="D1548" s="2">
        <f t="shared" si="140"/>
        <v>2.2561789066073796</v>
      </c>
      <c r="E1548" s="2">
        <f t="shared" si="139"/>
        <v>-0.12005929143819483</v>
      </c>
      <c r="F1548" s="2">
        <f t="shared" si="143"/>
        <v>-0.22345610950987943</v>
      </c>
      <c r="G1548" s="2">
        <f t="shared" si="141"/>
        <v>0.1033968180716846</v>
      </c>
      <c r="H1548" s="2" t="str">
        <f t="shared" si="142"/>
        <v>Sell</v>
      </c>
    </row>
    <row r="1549" spans="1:8" ht="13.5" x14ac:dyDescent="0.25">
      <c r="A1549" s="3">
        <f>TITRES_STAT!B1552</f>
        <v>44571</v>
      </c>
      <c r="B1549" s="5">
        <f>TITRES_STAT!D1552</f>
        <v>2.41</v>
      </c>
      <c r="C1549" s="2">
        <f t="shared" si="138"/>
        <v>2.192101212835464</v>
      </c>
      <c r="D1549" s="2">
        <f t="shared" si="140"/>
        <v>2.2675730616734997</v>
      </c>
      <c r="E1549" s="2">
        <f t="shared" si="139"/>
        <v>-7.5471848838035704E-2</v>
      </c>
      <c r="F1549" s="2">
        <f t="shared" si="143"/>
        <v>-0.19385925737551069</v>
      </c>
      <c r="G1549" s="2">
        <f t="shared" si="141"/>
        <v>0.11838740853747498</v>
      </c>
      <c r="H1549" s="2" t="str">
        <f t="shared" si="142"/>
        <v>Sell</v>
      </c>
    </row>
    <row r="1550" spans="1:8" ht="13.5" x14ac:dyDescent="0.25">
      <c r="A1550" s="3">
        <f>TITRES_STAT!B1553</f>
        <v>44572</v>
      </c>
      <c r="B1550" s="5">
        <f>TITRES_STAT!D1553</f>
        <v>2.41</v>
      </c>
      <c r="C1550" s="2">
        <f t="shared" si="138"/>
        <v>2.2394702570146237</v>
      </c>
      <c r="D1550" s="2">
        <f t="shared" si="140"/>
        <v>2.2781232052532401</v>
      </c>
      <c r="E1550" s="2">
        <f t="shared" si="139"/>
        <v>-3.8652948238616425E-2</v>
      </c>
      <c r="F1550" s="2">
        <f t="shared" si="143"/>
        <v>-0.16281799554813184</v>
      </c>
      <c r="G1550" s="2">
        <f t="shared" si="141"/>
        <v>0.12416504730951541</v>
      </c>
      <c r="H1550" s="2" t="str">
        <f t="shared" si="142"/>
        <v>Sell</v>
      </c>
    </row>
    <row r="1551" spans="1:8" ht="13.5" x14ac:dyDescent="0.25">
      <c r="A1551" s="3">
        <f>TITRES_STAT!B1554</f>
        <v>44573</v>
      </c>
      <c r="B1551" s="5">
        <f>TITRES_STAT!D1554</f>
        <v>2.41</v>
      </c>
      <c r="C1551" s="2">
        <f t="shared" ref="C1551:C1614" si="144">$C$4*B1541+C1550*(1-$C$4)</f>
        <v>2.2795517559354508</v>
      </c>
      <c r="D1551" s="2">
        <f t="shared" si="140"/>
        <v>2.2878918567159632</v>
      </c>
      <c r="E1551" s="2">
        <f t="shared" si="139"/>
        <v>-8.3401007805123939E-3</v>
      </c>
      <c r="F1551" s="2">
        <f t="shared" si="143"/>
        <v>-0.13192241659460796</v>
      </c>
      <c r="G1551" s="2">
        <f t="shared" si="141"/>
        <v>0.12358231581409557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2.41</v>
      </c>
      <c r="C1552" s="2">
        <f t="shared" si="144"/>
        <v>2.3134668704069199</v>
      </c>
      <c r="D1552" s="2">
        <f t="shared" si="140"/>
        <v>2.2969369043666328</v>
      </c>
      <c r="E1552" s="2">
        <f t="shared" si="139"/>
        <v>1.6529966040287114E-2</v>
      </c>
      <c r="F1552" s="2">
        <f t="shared" si="143"/>
        <v>-0.10223194006762895</v>
      </c>
      <c r="G1552" s="2">
        <f t="shared" si="141"/>
        <v>0.11876190610791607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2.41</v>
      </c>
      <c r="C1553" s="2">
        <f t="shared" si="144"/>
        <v>2.3421642749597016</v>
      </c>
      <c r="D1553" s="2">
        <f t="shared" si="140"/>
        <v>2.3053119484876232</v>
      </c>
      <c r="E1553" s="2">
        <f t="shared" si="139"/>
        <v>3.6852326472078367E-2</v>
      </c>
      <c r="F1553" s="2">
        <f t="shared" si="143"/>
        <v>-7.4415086759687485E-2</v>
      </c>
      <c r="G1553" s="2">
        <f t="shared" si="141"/>
        <v>0.11126741323176585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2.41</v>
      </c>
      <c r="C1554" s="2">
        <f t="shared" si="144"/>
        <v>2.3664466941966706</v>
      </c>
      <c r="D1554" s="2">
        <f t="shared" si="140"/>
        <v>2.3130666189700211</v>
      </c>
      <c r="E1554" s="2">
        <f t="shared" si="139"/>
        <v>5.3380075226649559E-2</v>
      </c>
      <c r="F1554" s="2">
        <f t="shared" si="143"/>
        <v>-4.8856054362420083E-2</v>
      </c>
      <c r="G1554" s="2">
        <f t="shared" si="141"/>
        <v>0.10223612958906964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2.42</v>
      </c>
      <c r="C1555" s="2">
        <f t="shared" si="144"/>
        <v>2.386993356627952</v>
      </c>
      <c r="D1555" s="2">
        <f t="shared" si="140"/>
        <v>2.3209876101574269</v>
      </c>
      <c r="E1555" s="2">
        <f t="shared" si="139"/>
        <v>6.600574647052504E-2</v>
      </c>
      <c r="F1555" s="2">
        <f t="shared" si="143"/>
        <v>-2.5883694195831065E-2</v>
      </c>
      <c r="G1555" s="2">
        <f t="shared" si="141"/>
        <v>9.1889440666356098E-2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2.52</v>
      </c>
      <c r="C1556" s="2">
        <f t="shared" si="144"/>
        <v>2.3889943786851902</v>
      </c>
      <c r="D1556" s="2">
        <f t="shared" si="140"/>
        <v>2.3357292686642839</v>
      </c>
      <c r="E1556" s="2">
        <f t="shared" si="139"/>
        <v>5.3265110020906281E-2</v>
      </c>
      <c r="F1556" s="2">
        <f t="shared" si="143"/>
        <v>-1.0053933352483595E-2</v>
      </c>
      <c r="G1556" s="2">
        <f t="shared" si="141"/>
        <v>6.331904337338988E-2</v>
      </c>
      <c r="H1556" s="2" t="str">
        <f t="shared" si="142"/>
        <v>Sell</v>
      </c>
    </row>
    <row r="1557" spans="1:8" ht="13.5" x14ac:dyDescent="0.25">
      <c r="A1557" s="3">
        <f>TITRES_STAT!B1560</f>
        <v>44581</v>
      </c>
      <c r="B1557" s="5">
        <f>TITRES_STAT!D1560</f>
        <v>2.52</v>
      </c>
      <c r="C1557" s="2">
        <f t="shared" si="144"/>
        <v>2.3906875511951609</v>
      </c>
      <c r="D1557" s="2">
        <f t="shared" si="140"/>
        <v>2.3493789524669295</v>
      </c>
      <c r="E1557" s="2">
        <f t="shared" si="139"/>
        <v>4.1308598728231338E-2</v>
      </c>
      <c r="F1557" s="2">
        <f t="shared" si="143"/>
        <v>2.1857306365939168E-4</v>
      </c>
      <c r="G1557" s="2">
        <f t="shared" si="141"/>
        <v>4.1090025664571948E-2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2.61</v>
      </c>
      <c r="C1558" s="2">
        <f t="shared" si="144"/>
        <v>2.3951971587035974</v>
      </c>
      <c r="D1558" s="2">
        <f t="shared" si="140"/>
        <v>2.368684215247157</v>
      </c>
      <c r="E1558" s="2">
        <f t="shared" si="139"/>
        <v>2.6512943456440397E-2</v>
      </c>
      <c r="F1558" s="2">
        <f t="shared" si="143"/>
        <v>5.4774471422155925E-3</v>
      </c>
      <c r="G1558" s="2">
        <f t="shared" si="141"/>
        <v>2.1035496314224803E-2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2.61</v>
      </c>
      <c r="C1559" s="2">
        <f t="shared" si="144"/>
        <v>2.397474518903044</v>
      </c>
      <c r="D1559" s="2">
        <f t="shared" si="140"/>
        <v>2.3865594585621825</v>
      </c>
      <c r="E1559" s="2">
        <f t="shared" si="139"/>
        <v>1.0915060340861427E-2</v>
      </c>
      <c r="F1559" s="2">
        <f t="shared" si="143"/>
        <v>6.5649697819447593E-3</v>
      </c>
      <c r="G1559" s="2">
        <f t="shared" si="141"/>
        <v>4.3500905589166673E-3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2.72</v>
      </c>
      <c r="C1560" s="2">
        <f t="shared" si="144"/>
        <v>2.3994015159948834</v>
      </c>
      <c r="D1560" s="2">
        <f t="shared" si="140"/>
        <v>2.4112587579279467</v>
      </c>
      <c r="E1560" s="2">
        <f t="shared" si="139"/>
        <v>-1.1857241933063367E-2</v>
      </c>
      <c r="F1560" s="2">
        <f t="shared" si="143"/>
        <v>2.8805274389431339E-3</v>
      </c>
      <c r="G1560" s="2">
        <f t="shared" si="141"/>
        <v>-1.4737769372006502E-2</v>
      </c>
      <c r="H1560" s="2" t="str">
        <f t="shared" si="142"/>
        <v>Hold</v>
      </c>
    </row>
    <row r="1561" spans="1:8" ht="13.5" x14ac:dyDescent="0.25">
      <c r="A1561" s="3">
        <f>TITRES_STAT!B1564</f>
        <v>44587</v>
      </c>
      <c r="B1561" s="5">
        <f>TITRES_STAT!D1564</f>
        <v>2.84</v>
      </c>
      <c r="C1561" s="2">
        <f t="shared" si="144"/>
        <v>2.4010320519956707</v>
      </c>
      <c r="D1561" s="2">
        <f t="shared" si="140"/>
        <v>2.4430173684518026</v>
      </c>
      <c r="E1561" s="2">
        <f t="shared" si="139"/>
        <v>-4.1985316456131905E-2</v>
      </c>
      <c r="F1561" s="2">
        <f t="shared" si="143"/>
        <v>-6.0926413400718745E-3</v>
      </c>
      <c r="G1561" s="2">
        <f t="shared" si="141"/>
        <v>-3.5892675116060029E-2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2.96</v>
      </c>
      <c r="C1562" s="2">
        <f t="shared" si="144"/>
        <v>2.4024117363040292</v>
      </c>
      <c r="D1562" s="2">
        <f t="shared" si="140"/>
        <v>2.4813123781961135</v>
      </c>
      <c r="E1562" s="2">
        <f t="shared" si="139"/>
        <v>-7.8900641892084344E-2</v>
      </c>
      <c r="F1562" s="2">
        <f t="shared" si="143"/>
        <v>-2.065424145047437E-2</v>
      </c>
      <c r="G1562" s="2">
        <f t="shared" si="141"/>
        <v>-5.8246400441609975E-2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2.99</v>
      </c>
      <c r="C1563" s="2">
        <f t="shared" si="144"/>
        <v>2.4035791614880249</v>
      </c>
      <c r="D1563" s="2">
        <f t="shared" si="140"/>
        <v>2.5189929427741795</v>
      </c>
      <c r="E1563" s="2">
        <f t="shared" si="139"/>
        <v>-0.11541378128615465</v>
      </c>
      <c r="F1563" s="2">
        <f t="shared" si="143"/>
        <v>-3.9606149417610426E-2</v>
      </c>
      <c r="G1563" s="2">
        <f t="shared" si="141"/>
        <v>-7.5807631868544223E-2</v>
      </c>
      <c r="H1563" s="2" t="str">
        <f t="shared" si="142"/>
        <v>Hold</v>
      </c>
    </row>
    <row r="1564" spans="1:8" ht="13.5" x14ac:dyDescent="0.25">
      <c r="A1564" s="3">
        <f>TITRES_STAT!B1567</f>
        <v>44592</v>
      </c>
      <c r="B1564" s="5">
        <f>TITRES_STAT!D1567</f>
        <v>2.99</v>
      </c>
      <c r="C1564" s="2">
        <f t="shared" si="144"/>
        <v>2.4045669827975598</v>
      </c>
      <c r="D1564" s="2">
        <f t="shared" si="140"/>
        <v>2.5538823544205367</v>
      </c>
      <c r="E1564" s="2">
        <f t="shared" ref="E1564:E1627" si="145">C1564-D1564</f>
        <v>-0.14931537162297692</v>
      </c>
      <c r="F1564" s="2">
        <f t="shared" si="143"/>
        <v>-6.1547993858683731E-2</v>
      </c>
      <c r="G1564" s="2">
        <f t="shared" si="141"/>
        <v>-8.7767377764293192E-2</v>
      </c>
      <c r="H1564" s="2" t="str">
        <f t="shared" si="142"/>
        <v>Hold</v>
      </c>
    </row>
    <row r="1565" spans="1:8" ht="13.5" x14ac:dyDescent="0.25">
      <c r="A1565" s="3">
        <f>TITRES_STAT!B1568</f>
        <v>44593</v>
      </c>
      <c r="B1565" s="5">
        <f>TITRES_STAT!D1568</f>
        <v>3</v>
      </c>
      <c r="C1565" s="2">
        <f t="shared" si="144"/>
        <v>2.4069412931363967</v>
      </c>
      <c r="D1565" s="2">
        <f t="shared" ref="D1565:D1628" si="146">$D$4*B1565+(1-$D$4)*D1564</f>
        <v>2.5869281059449416</v>
      </c>
      <c r="E1565" s="2">
        <f t="shared" si="145"/>
        <v>-0.17998681280854489</v>
      </c>
      <c r="F1565" s="2">
        <f t="shared" si="143"/>
        <v>-8.5235757648655971E-2</v>
      </c>
      <c r="G1565" s="2">
        <f t="shared" si="141"/>
        <v>-9.4751055159888922E-2</v>
      </c>
      <c r="H1565" s="2" t="str">
        <f t="shared" si="142"/>
        <v>Hold</v>
      </c>
    </row>
    <row r="1566" spans="1:8" ht="13.5" x14ac:dyDescent="0.25">
      <c r="A1566" s="3">
        <f>TITRES_STAT!B1569</f>
        <v>44594</v>
      </c>
      <c r="B1566" s="5">
        <f>TITRES_STAT!D1569</f>
        <v>3.08</v>
      </c>
      <c r="C1566" s="2">
        <f t="shared" si="144"/>
        <v>2.4243349403461818</v>
      </c>
      <c r="D1566" s="2">
        <f t="shared" si="146"/>
        <v>2.6234519499490196</v>
      </c>
      <c r="E1566" s="2">
        <f t="shared" si="145"/>
        <v>-0.19911700960283785</v>
      </c>
      <c r="F1566" s="2">
        <f t="shared" si="143"/>
        <v>-0.10801200803949236</v>
      </c>
      <c r="G1566" s="2">
        <f t="shared" si="141"/>
        <v>-9.1105001563345486E-2</v>
      </c>
      <c r="H1566" s="2" t="str">
        <f t="shared" si="142"/>
        <v>Hold</v>
      </c>
    </row>
    <row r="1567" spans="1:8" ht="13.5" x14ac:dyDescent="0.25">
      <c r="A1567" s="3">
        <f>TITRES_STAT!B1570</f>
        <v>44595</v>
      </c>
      <c r="B1567" s="5">
        <f>TITRES_STAT!D1570</f>
        <v>3.14</v>
      </c>
      <c r="C1567" s="2">
        <f t="shared" si="144"/>
        <v>2.4390526418313843</v>
      </c>
      <c r="D1567" s="2">
        <f t="shared" si="146"/>
        <v>2.6617147684713145</v>
      </c>
      <c r="E1567" s="2">
        <f t="shared" si="145"/>
        <v>-0.22266212663993024</v>
      </c>
      <c r="F1567" s="2">
        <f t="shared" si="143"/>
        <v>-0.13094203175957994</v>
      </c>
      <c r="G1567" s="2">
        <f t="shared" si="141"/>
        <v>-9.1720094880350295E-2</v>
      </c>
      <c r="H1567" s="2" t="str">
        <f t="shared" si="142"/>
        <v>Hold</v>
      </c>
    </row>
    <row r="1568" spans="1:8" ht="13.5" x14ac:dyDescent="0.25">
      <c r="A1568" s="3">
        <f>TITRES_STAT!B1571</f>
        <v>44596</v>
      </c>
      <c r="B1568" s="5">
        <f>TITRES_STAT!D1571</f>
        <v>3.28</v>
      </c>
      <c r="C1568" s="2">
        <f t="shared" si="144"/>
        <v>2.4653522353957866</v>
      </c>
      <c r="D1568" s="2">
        <f t="shared" si="146"/>
        <v>2.7075136745104764</v>
      </c>
      <c r="E1568" s="2">
        <f t="shared" si="145"/>
        <v>-0.24216143911468979</v>
      </c>
      <c r="F1568" s="2">
        <f t="shared" si="143"/>
        <v>-0.15318591323060193</v>
      </c>
      <c r="G1568" s="2">
        <f t="shared" si="141"/>
        <v>-8.8975525884087858E-2</v>
      </c>
      <c r="H1568" s="2" t="str">
        <f t="shared" si="142"/>
        <v>Hold</v>
      </c>
    </row>
    <row r="1569" spans="1:8" ht="13.5" x14ac:dyDescent="0.25">
      <c r="A1569" s="3">
        <f>TITRES_STAT!B1572</f>
        <v>44599</v>
      </c>
      <c r="B1569" s="5">
        <f>TITRES_STAT!D1572</f>
        <v>3.42</v>
      </c>
      <c r="C1569" s="2">
        <f t="shared" si="144"/>
        <v>2.4876057376425886</v>
      </c>
      <c r="D1569" s="2">
        <f t="shared" si="146"/>
        <v>2.7602904393615524</v>
      </c>
      <c r="E1569" s="2">
        <f t="shared" si="145"/>
        <v>-0.27268470171896375</v>
      </c>
      <c r="F1569" s="2">
        <f t="shared" si="143"/>
        <v>-0.17708567092827432</v>
      </c>
      <c r="G1569" s="2">
        <f t="shared" si="141"/>
        <v>-9.5599030790689432E-2</v>
      </c>
      <c r="H1569" s="2" t="str">
        <f t="shared" si="142"/>
        <v>Hold</v>
      </c>
    </row>
    <row r="1570" spans="1:8" ht="13.5" x14ac:dyDescent="0.25">
      <c r="A1570" s="3">
        <f>TITRES_STAT!B1573</f>
        <v>44600</v>
      </c>
      <c r="B1570" s="5">
        <f>TITRES_STAT!D1573</f>
        <v>3.57</v>
      </c>
      <c r="C1570" s="2">
        <f t="shared" si="144"/>
        <v>2.5233587010821905</v>
      </c>
      <c r="D1570" s="2">
        <f t="shared" si="146"/>
        <v>2.8202689253347706</v>
      </c>
      <c r="E1570" s="2">
        <f t="shared" si="145"/>
        <v>-0.29691022425258007</v>
      </c>
      <c r="F1570" s="2">
        <f t="shared" si="143"/>
        <v>-0.20105058159313546</v>
      </c>
      <c r="G1570" s="2">
        <f t="shared" si="141"/>
        <v>-9.5859642659444605E-2</v>
      </c>
      <c r="H1570" s="2" t="str">
        <f t="shared" si="142"/>
        <v>Hold</v>
      </c>
    </row>
    <row r="1571" spans="1:8" ht="13.5" x14ac:dyDescent="0.25">
      <c r="A1571" s="3">
        <f>TITRES_STAT!B1574</f>
        <v>44601</v>
      </c>
      <c r="B1571" s="5">
        <f>TITRES_STAT!D1574</f>
        <v>3.7</v>
      </c>
      <c r="C1571" s="2">
        <f t="shared" si="144"/>
        <v>2.5720727470695457</v>
      </c>
      <c r="D1571" s="2">
        <f t="shared" si="146"/>
        <v>2.8854341901247875</v>
      </c>
      <c r="E1571" s="2">
        <f t="shared" si="145"/>
        <v>-0.31336144305524183</v>
      </c>
      <c r="F1571" s="2">
        <f t="shared" si="143"/>
        <v>-0.22351275388555675</v>
      </c>
      <c r="G1571" s="2">
        <f t="shared" si="141"/>
        <v>-8.9848689169685081E-2</v>
      </c>
      <c r="H1571" s="2" t="str">
        <f t="shared" si="142"/>
        <v>Hold</v>
      </c>
    </row>
    <row r="1572" spans="1:8" ht="13.5" x14ac:dyDescent="0.25">
      <c r="A1572" s="3">
        <f>TITRES_STAT!B1575</f>
        <v>44602</v>
      </c>
      <c r="B1572" s="5">
        <f>TITRES_STAT!D1575</f>
        <v>3.79</v>
      </c>
      <c r="C1572" s="2">
        <f t="shared" si="144"/>
        <v>2.6317538629050001</v>
      </c>
      <c r="D1572" s="2">
        <f t="shared" si="146"/>
        <v>2.9524390649303589</v>
      </c>
      <c r="E1572" s="2">
        <f t="shared" si="145"/>
        <v>-0.32068520202535877</v>
      </c>
      <c r="F1572" s="2">
        <f t="shared" si="143"/>
        <v>-0.24294724351351718</v>
      </c>
      <c r="G1572" s="2">
        <f t="shared" ref="G1572:G1635" si="147">E1572-F1572</f>
        <v>-7.7737958511841593E-2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44603</v>
      </c>
      <c r="B1573" s="5">
        <f>TITRES_STAT!D1576</f>
        <v>3.83</v>
      </c>
      <c r="C1573" s="2">
        <f t="shared" si="144"/>
        <v>2.6868686532273078</v>
      </c>
      <c r="D1573" s="2">
        <f t="shared" si="146"/>
        <v>3.0174435786392215</v>
      </c>
      <c r="E1573" s="2">
        <f t="shared" si="145"/>
        <v>-0.33057492541191369</v>
      </c>
      <c r="F1573" s="2">
        <f t="shared" ref="F1573:F1636" si="149">(E1573*(2/(10)))+((1-(2/10))*F1572)</f>
        <v>-0.2604727798931965</v>
      </c>
      <c r="G1573" s="2">
        <f t="shared" si="147"/>
        <v>-7.0102145518717185E-2</v>
      </c>
      <c r="H1573" s="2" t="str">
        <f t="shared" si="148"/>
        <v>Hold</v>
      </c>
    </row>
    <row r="1574" spans="1:8" ht="13.5" x14ac:dyDescent="0.25">
      <c r="A1574" s="3">
        <f>TITRES_STAT!B1577</f>
        <v>44606</v>
      </c>
      <c r="B1574" s="5">
        <f>TITRES_STAT!D1577</f>
        <v>3.66</v>
      </c>
      <c r="C1574" s="2">
        <f t="shared" si="144"/>
        <v>2.7335042450384912</v>
      </c>
      <c r="D1574" s="2">
        <f t="shared" si="146"/>
        <v>3.0650403505918717</v>
      </c>
      <c r="E1574" s="2">
        <f t="shared" si="145"/>
        <v>-0.33153610555338053</v>
      </c>
      <c r="F1574" s="2">
        <f t="shared" si="149"/>
        <v>-0.27468544502523329</v>
      </c>
      <c r="G1574" s="2">
        <f t="shared" si="147"/>
        <v>-5.6850660528147245E-2</v>
      </c>
      <c r="H1574" s="2" t="str">
        <f t="shared" si="148"/>
        <v>Hold</v>
      </c>
    </row>
    <row r="1575" spans="1:8" ht="13.5" x14ac:dyDescent="0.25">
      <c r="A1575" s="3">
        <f>TITRES_STAT!B1578</f>
        <v>44607</v>
      </c>
      <c r="B1575" s="5">
        <f>TITRES_STAT!D1578</f>
        <v>3.5</v>
      </c>
      <c r="C1575" s="2">
        <f t="shared" si="144"/>
        <v>2.7745035919556464</v>
      </c>
      <c r="D1575" s="2">
        <f t="shared" si="146"/>
        <v>3.0972595838813626</v>
      </c>
      <c r="E1575" s="2">
        <f t="shared" si="145"/>
        <v>-0.32275599192571613</v>
      </c>
      <c r="F1575" s="2">
        <f t="shared" si="149"/>
        <v>-0.28429955440532984</v>
      </c>
      <c r="G1575" s="2">
        <f t="shared" si="147"/>
        <v>-3.84564375203863E-2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3.35</v>
      </c>
      <c r="C1576" s="2">
        <f t="shared" si="144"/>
        <v>2.8215030393470855</v>
      </c>
      <c r="D1576" s="2">
        <f t="shared" si="146"/>
        <v>3.1159810961864469</v>
      </c>
      <c r="E1576" s="2">
        <f t="shared" si="145"/>
        <v>-0.29447805683936146</v>
      </c>
      <c r="F1576" s="2">
        <f t="shared" si="149"/>
        <v>-0.28633525489213618</v>
      </c>
      <c r="G1576" s="2">
        <f t="shared" si="147"/>
        <v>-8.1428019472252755E-3</v>
      </c>
      <c r="H1576" s="2" t="str">
        <f t="shared" si="148"/>
        <v>Hold</v>
      </c>
    </row>
    <row r="1577" spans="1:8" ht="13.5" x14ac:dyDescent="0.25">
      <c r="A1577" s="3">
        <f>TITRES_STAT!B1580</f>
        <v>44609</v>
      </c>
      <c r="B1577" s="5">
        <f>TITRES_STAT!D1580</f>
        <v>3.2</v>
      </c>
      <c r="C1577" s="2">
        <f t="shared" si="144"/>
        <v>2.8705025717552259</v>
      </c>
      <c r="D1577" s="2">
        <f t="shared" si="146"/>
        <v>3.1222047186911546</v>
      </c>
      <c r="E1577" s="2">
        <f t="shared" si="145"/>
        <v>-0.25170214693592863</v>
      </c>
      <c r="F1577" s="2">
        <f t="shared" si="149"/>
        <v>-0.27940863330089472</v>
      </c>
      <c r="G1577" s="2">
        <f t="shared" si="147"/>
        <v>2.7706486364966088E-2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3.06</v>
      </c>
      <c r="C1578" s="2">
        <f t="shared" si="144"/>
        <v>2.9335021761005757</v>
      </c>
      <c r="D1578" s="2">
        <f t="shared" si="146"/>
        <v>3.1175969617510688</v>
      </c>
      <c r="E1578" s="2">
        <f t="shared" si="145"/>
        <v>-0.18409478565049309</v>
      </c>
      <c r="F1578" s="2">
        <f t="shared" si="149"/>
        <v>-0.26034586377081442</v>
      </c>
      <c r="G1578" s="2">
        <f t="shared" si="147"/>
        <v>7.6251078120321336E-2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5">
        <f>TITRES_STAT!D1582</f>
        <v>2.93</v>
      </c>
      <c r="C1579" s="2">
        <f t="shared" si="144"/>
        <v>3.0083479951620253</v>
      </c>
      <c r="D1579" s="2">
        <f t="shared" si="146"/>
        <v>3.103700890510249</v>
      </c>
      <c r="E1579" s="2">
        <f t="shared" si="145"/>
        <v>-9.5352895348223665E-2</v>
      </c>
      <c r="F1579" s="2">
        <f t="shared" si="149"/>
        <v>-0.22734727008629629</v>
      </c>
      <c r="G1579" s="2">
        <f t="shared" si="147"/>
        <v>0.13199437473807263</v>
      </c>
      <c r="H1579" s="2" t="str">
        <f t="shared" si="148"/>
        <v>Sell</v>
      </c>
    </row>
    <row r="1580" spans="1:8" ht="13.5" x14ac:dyDescent="0.25">
      <c r="A1580" s="3">
        <f>TITRES_STAT!B1583</f>
        <v>44614</v>
      </c>
      <c r="B1580" s="5">
        <f>TITRES_STAT!D1583</f>
        <v>2.95</v>
      </c>
      <c r="C1580" s="2">
        <f t="shared" si="144"/>
        <v>3.0947559959063291</v>
      </c>
      <c r="D1580" s="2">
        <f t="shared" si="146"/>
        <v>3.0923156393613414</v>
      </c>
      <c r="E1580" s="2">
        <f t="shared" si="145"/>
        <v>2.440356544987754E-3</v>
      </c>
      <c r="F1580" s="2">
        <f t="shared" si="149"/>
        <v>-0.1813897447600395</v>
      </c>
      <c r="G1580" s="2">
        <f t="shared" si="147"/>
        <v>0.18383010130502725</v>
      </c>
      <c r="H1580" s="2" t="str">
        <f t="shared" si="148"/>
        <v>Sell</v>
      </c>
    </row>
    <row r="1581" spans="1:8" ht="13.5" x14ac:dyDescent="0.25">
      <c r="A1581" s="3">
        <f>TITRES_STAT!B1584</f>
        <v>44615</v>
      </c>
      <c r="B1581" s="5">
        <f>TITRES_STAT!D1584</f>
        <v>2.94</v>
      </c>
      <c r="C1581" s="2">
        <f t="shared" si="144"/>
        <v>3.1878704580745865</v>
      </c>
      <c r="D1581" s="2">
        <f t="shared" si="146"/>
        <v>3.0810329994086492</v>
      </c>
      <c r="E1581" s="2">
        <f t="shared" si="145"/>
        <v>0.1068374586659373</v>
      </c>
      <c r="F1581" s="2">
        <f t="shared" si="149"/>
        <v>-0.12374430407484414</v>
      </c>
      <c r="G1581" s="2">
        <f t="shared" si="147"/>
        <v>0.23058176274078146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2.83</v>
      </c>
      <c r="C1582" s="2">
        <f t="shared" si="144"/>
        <v>3.2805057722169577</v>
      </c>
      <c r="D1582" s="2">
        <f t="shared" si="146"/>
        <v>3.0624379624154159</v>
      </c>
      <c r="E1582" s="2">
        <f t="shared" si="145"/>
        <v>0.21806780980154183</v>
      </c>
      <c r="F1582" s="2">
        <f t="shared" si="149"/>
        <v>-5.5381881299566948E-2</v>
      </c>
      <c r="G1582" s="2">
        <f t="shared" si="147"/>
        <v>0.27344969110110878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2.81</v>
      </c>
      <c r="C1583" s="2">
        <f t="shared" si="144"/>
        <v>3.3650433457220412</v>
      </c>
      <c r="D1583" s="2">
        <f t="shared" si="146"/>
        <v>3.0437388540883479</v>
      </c>
      <c r="E1583" s="2">
        <f t="shared" si="145"/>
        <v>0.32130449163369335</v>
      </c>
      <c r="F1583" s="2">
        <f t="shared" si="149"/>
        <v>1.9955393287085114E-2</v>
      </c>
      <c r="G1583" s="2">
        <f t="shared" si="147"/>
        <v>0.30134909834660822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2.88</v>
      </c>
      <c r="C1584" s="2">
        <f t="shared" si="144"/>
        <v>3.4104212925340347</v>
      </c>
      <c r="D1584" s="2">
        <f t="shared" si="146"/>
        <v>3.0316100500818037</v>
      </c>
      <c r="E1584" s="2">
        <f t="shared" si="145"/>
        <v>0.37881124245223097</v>
      </c>
      <c r="F1584" s="2">
        <f t="shared" si="149"/>
        <v>9.1726563120114291E-2</v>
      </c>
      <c r="G1584" s="2">
        <f t="shared" si="147"/>
        <v>0.28708467933211668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2.88</v>
      </c>
      <c r="C1585" s="2">
        <f t="shared" si="144"/>
        <v>3.4242026321441834</v>
      </c>
      <c r="D1585" s="2">
        <f t="shared" si="146"/>
        <v>3.0203796760016703</v>
      </c>
      <c r="E1585" s="2">
        <f t="shared" si="145"/>
        <v>0.40382295614251307</v>
      </c>
      <c r="F1585" s="2">
        <f t="shared" si="149"/>
        <v>0.15414584172459406</v>
      </c>
      <c r="G1585" s="2">
        <f t="shared" si="147"/>
        <v>0.24967711441791901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2.88</v>
      </c>
      <c r="C1586" s="2">
        <f t="shared" si="144"/>
        <v>3.4127868425835399</v>
      </c>
      <c r="D1586" s="2">
        <f t="shared" si="146"/>
        <v>3.009981181483028</v>
      </c>
      <c r="E1586" s="2">
        <f t="shared" si="145"/>
        <v>0.40280566110051197</v>
      </c>
      <c r="F1586" s="2">
        <f t="shared" si="149"/>
        <v>0.20387780559977764</v>
      </c>
      <c r="G1586" s="2">
        <f t="shared" si="147"/>
        <v>0.19892785550073433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2.88</v>
      </c>
      <c r="C1587" s="2">
        <f t="shared" si="144"/>
        <v>3.3800504052629954</v>
      </c>
      <c r="D1587" s="2">
        <f t="shared" si="146"/>
        <v>3.0003529458176184</v>
      </c>
      <c r="E1587" s="2">
        <f t="shared" si="145"/>
        <v>0.37969745944537703</v>
      </c>
      <c r="F1587" s="2">
        <f t="shared" si="149"/>
        <v>0.23904173636889753</v>
      </c>
      <c r="G1587" s="2">
        <f t="shared" si="147"/>
        <v>0.1406557230764795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2.88</v>
      </c>
      <c r="C1588" s="2">
        <f t="shared" si="144"/>
        <v>3.3308118813763805</v>
      </c>
      <c r="D1588" s="2">
        <f t="shared" si="146"/>
        <v>2.9914379127940913</v>
      </c>
      <c r="E1588" s="2">
        <f t="shared" si="145"/>
        <v>0.33937396858228919</v>
      </c>
      <c r="F1588" s="2">
        <f t="shared" si="149"/>
        <v>0.25910818281157588</v>
      </c>
      <c r="G1588" s="2">
        <f t="shared" si="147"/>
        <v>8.0265785770713305E-2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5">
        <f>TITRES_STAT!D1592</f>
        <v>2.88</v>
      </c>
      <c r="C1589" s="2">
        <f t="shared" si="144"/>
        <v>3.2691485150107837</v>
      </c>
      <c r="D1589" s="2">
        <f t="shared" si="146"/>
        <v>2.9831832525871218</v>
      </c>
      <c r="E1589" s="2">
        <f t="shared" si="145"/>
        <v>0.28596526242366194</v>
      </c>
      <c r="F1589" s="2">
        <f t="shared" si="149"/>
        <v>0.26447959873399307</v>
      </c>
      <c r="G1589" s="2">
        <f t="shared" si="147"/>
        <v>2.1485663689668866E-2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5">
        <f>TITRES_STAT!D1593</f>
        <v>2.88</v>
      </c>
      <c r="C1590" s="2">
        <f t="shared" si="144"/>
        <v>3.2200487434706635</v>
      </c>
      <c r="D1590" s="2">
        <f t="shared" si="146"/>
        <v>2.9755400486917796</v>
      </c>
      <c r="E1590" s="2">
        <f t="shared" si="145"/>
        <v>0.24450869477888393</v>
      </c>
      <c r="F1590" s="2">
        <f t="shared" si="149"/>
        <v>0.26048541794297125</v>
      </c>
      <c r="G1590" s="2">
        <f t="shared" si="147"/>
        <v>-1.5976723164087325E-2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2.88</v>
      </c>
      <c r="C1591" s="2">
        <f t="shared" si="144"/>
        <v>3.1769643213982537</v>
      </c>
      <c r="D1591" s="2">
        <f t="shared" si="146"/>
        <v>2.9684630080479439</v>
      </c>
      <c r="E1591" s="2">
        <f t="shared" si="145"/>
        <v>0.20850131335030975</v>
      </c>
      <c r="F1591" s="2">
        <f t="shared" si="149"/>
        <v>0.25008859702443897</v>
      </c>
      <c r="G1591" s="2">
        <f t="shared" si="147"/>
        <v>-4.1587283674129227E-2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2.77</v>
      </c>
      <c r="C1592" s="2">
        <f t="shared" si="144"/>
        <v>3.1235851950292912</v>
      </c>
      <c r="D1592" s="2">
        <f t="shared" si="146"/>
        <v>2.9537620444888368</v>
      </c>
      <c r="E1592" s="2">
        <f t="shared" si="145"/>
        <v>0.16982315054045438</v>
      </c>
      <c r="F1592" s="2">
        <f t="shared" si="149"/>
        <v>0.23403550772764209</v>
      </c>
      <c r="G1592" s="2">
        <f t="shared" si="147"/>
        <v>-6.4212357187187707E-2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2.77</v>
      </c>
      <c r="C1593" s="2">
        <f t="shared" si="144"/>
        <v>3.0753413188709389</v>
      </c>
      <c r="D1593" s="2">
        <f t="shared" si="146"/>
        <v>2.9401500411933674</v>
      </c>
      <c r="E1593" s="2">
        <f t="shared" si="145"/>
        <v>0.13519127767757144</v>
      </c>
      <c r="F1593" s="2">
        <f t="shared" si="149"/>
        <v>0.21426666171762795</v>
      </c>
      <c r="G1593" s="2">
        <f t="shared" si="147"/>
        <v>-7.9075384040056512E-2</v>
      </c>
      <c r="H1593" s="2" t="str">
        <f t="shared" si="148"/>
        <v>Hold</v>
      </c>
    </row>
    <row r="1594" spans="1:8" ht="13.5" x14ac:dyDescent="0.25">
      <c r="A1594" s="3">
        <f>TITRES_STAT!B1597</f>
        <v>44634</v>
      </c>
      <c r="B1594" s="5">
        <f>TITRES_STAT!D1597</f>
        <v>2.77</v>
      </c>
      <c r="C1594" s="2">
        <f t="shared" si="144"/>
        <v>3.0452888082754095</v>
      </c>
      <c r="D1594" s="2">
        <f t="shared" si="146"/>
        <v>2.9275463344383033</v>
      </c>
      <c r="E1594" s="2">
        <f t="shared" si="145"/>
        <v>0.11774247383710623</v>
      </c>
      <c r="F1594" s="2">
        <f t="shared" si="149"/>
        <v>0.1949618241415236</v>
      </c>
      <c r="G1594" s="2">
        <f t="shared" si="147"/>
        <v>-7.7219350304417372E-2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2.77</v>
      </c>
      <c r="C1595" s="2">
        <f t="shared" si="144"/>
        <v>3.0198597608484232</v>
      </c>
      <c r="D1595" s="2">
        <f t="shared" si="146"/>
        <v>2.9158762355910217</v>
      </c>
      <c r="E1595" s="2">
        <f t="shared" si="145"/>
        <v>0.10398352525740151</v>
      </c>
      <c r="F1595" s="2">
        <f t="shared" si="149"/>
        <v>0.17676616436469922</v>
      </c>
      <c r="G1595" s="2">
        <f t="shared" si="147"/>
        <v>-7.2782639107297709E-2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5">
        <f>TITRES_STAT!D1599</f>
        <v>2.77</v>
      </c>
      <c r="C1596" s="2">
        <f t="shared" si="144"/>
        <v>2.9983428745640501</v>
      </c>
      <c r="D1596" s="2">
        <f t="shared" si="146"/>
        <v>2.9050705885102053</v>
      </c>
      <c r="E1596" s="2">
        <f t="shared" si="145"/>
        <v>9.3272286053844855E-2</v>
      </c>
      <c r="F1596" s="2">
        <f t="shared" si="149"/>
        <v>0.16006738870252835</v>
      </c>
      <c r="G1596" s="2">
        <f t="shared" si="147"/>
        <v>-6.6795102648683491E-2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5">
        <f>TITRES_STAT!D1600</f>
        <v>2.65</v>
      </c>
      <c r="C1597" s="2">
        <f t="shared" si="144"/>
        <v>2.9801362784772731</v>
      </c>
      <c r="D1597" s="2">
        <f t="shared" si="146"/>
        <v>2.8861764708427824</v>
      </c>
      <c r="E1597" s="2">
        <f t="shared" si="145"/>
        <v>9.3959807634490744E-2</v>
      </c>
      <c r="F1597" s="2">
        <f t="shared" si="149"/>
        <v>0.14684587248892084</v>
      </c>
      <c r="G1597" s="2">
        <f t="shared" si="147"/>
        <v>-5.2886064854430093E-2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2.65</v>
      </c>
      <c r="C1598" s="2">
        <f t="shared" si="144"/>
        <v>2.9647306971730769</v>
      </c>
      <c r="D1598" s="2">
        <f t="shared" si="146"/>
        <v>2.8686819174470206</v>
      </c>
      <c r="E1598" s="2">
        <f t="shared" si="145"/>
        <v>9.6048779726056299E-2</v>
      </c>
      <c r="F1598" s="2">
        <f t="shared" si="149"/>
        <v>0.13668645393634793</v>
      </c>
      <c r="G1598" s="2">
        <f t="shared" si="147"/>
        <v>-4.063767421029163E-2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2.66</v>
      </c>
      <c r="C1599" s="2">
        <f t="shared" si="144"/>
        <v>2.9516952053002958</v>
      </c>
      <c r="D1599" s="2">
        <f t="shared" si="146"/>
        <v>2.85322399763613</v>
      </c>
      <c r="E1599" s="2">
        <f t="shared" si="145"/>
        <v>9.8471207664165838E-2</v>
      </c>
      <c r="F1599" s="2">
        <f t="shared" si="149"/>
        <v>0.1290434046819115</v>
      </c>
      <c r="G1599" s="2">
        <f t="shared" si="147"/>
        <v>-3.0572197017745661E-2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2.66</v>
      </c>
      <c r="C1600" s="2">
        <f t="shared" si="144"/>
        <v>2.9406651737156349</v>
      </c>
      <c r="D1600" s="2">
        <f t="shared" si="146"/>
        <v>2.8389111089223427</v>
      </c>
      <c r="E1600" s="2">
        <f t="shared" si="145"/>
        <v>0.10175406479329219</v>
      </c>
      <c r="F1600" s="2">
        <f t="shared" si="149"/>
        <v>0.12358553670418765</v>
      </c>
      <c r="G1600" s="2">
        <f t="shared" si="147"/>
        <v>-2.1831471910895461E-2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2.66</v>
      </c>
      <c r="C1601" s="2">
        <f t="shared" si="144"/>
        <v>2.9313320700670755</v>
      </c>
      <c r="D1601" s="2">
        <f t="shared" si="146"/>
        <v>2.8256584341873543</v>
      </c>
      <c r="E1601" s="2">
        <f t="shared" si="145"/>
        <v>0.10567363587972123</v>
      </c>
      <c r="F1601" s="2">
        <f t="shared" si="149"/>
        <v>0.12000315653929437</v>
      </c>
      <c r="G1601" s="2">
        <f t="shared" si="147"/>
        <v>-1.4329520659573144E-2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2.66</v>
      </c>
      <c r="C1602" s="2">
        <f t="shared" si="144"/>
        <v>2.9065117515952177</v>
      </c>
      <c r="D1602" s="2">
        <f t="shared" si="146"/>
        <v>2.8133874390623648</v>
      </c>
      <c r="E1602" s="2">
        <f t="shared" si="145"/>
        <v>9.3124312532852915E-2</v>
      </c>
      <c r="F1602" s="2">
        <f t="shared" si="149"/>
        <v>0.11462738773800608</v>
      </c>
      <c r="G1602" s="2">
        <f t="shared" si="147"/>
        <v>-2.1503075205153169E-2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2.66</v>
      </c>
      <c r="C1603" s="2">
        <f t="shared" si="144"/>
        <v>2.885509943657492</v>
      </c>
      <c r="D1603" s="2">
        <f t="shared" si="146"/>
        <v>2.8020254065392267</v>
      </c>
      <c r="E1603" s="2">
        <f t="shared" si="145"/>
        <v>8.3484537118265312E-2</v>
      </c>
      <c r="F1603" s="2">
        <f t="shared" si="149"/>
        <v>0.10839881761405794</v>
      </c>
      <c r="G1603" s="2">
        <f t="shared" si="147"/>
        <v>-2.4914280495792626E-2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2.66</v>
      </c>
      <c r="C1604" s="2">
        <f t="shared" si="144"/>
        <v>2.8677391830948009</v>
      </c>
      <c r="D1604" s="2">
        <f t="shared" si="146"/>
        <v>2.7915050060548396</v>
      </c>
      <c r="E1604" s="2">
        <f t="shared" si="145"/>
        <v>7.6234177039961271E-2</v>
      </c>
      <c r="F1604" s="2">
        <f t="shared" si="149"/>
        <v>0.10196588949923861</v>
      </c>
      <c r="G1604" s="2">
        <f t="shared" si="147"/>
        <v>-2.5731712459277342E-2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2.77</v>
      </c>
      <c r="C1605" s="2">
        <f t="shared" si="144"/>
        <v>2.8527023856956011</v>
      </c>
      <c r="D1605" s="2">
        <f t="shared" si="146"/>
        <v>2.7899120426433699</v>
      </c>
      <c r="E1605" s="2">
        <f t="shared" si="145"/>
        <v>6.279034305223119E-2</v>
      </c>
      <c r="F1605" s="2">
        <f t="shared" si="149"/>
        <v>9.4130780209837131E-2</v>
      </c>
      <c r="G1605" s="2">
        <f t="shared" si="147"/>
        <v>-3.1340437157605941E-2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2.77</v>
      </c>
      <c r="C1606" s="2">
        <f t="shared" si="144"/>
        <v>2.8399789417424319</v>
      </c>
      <c r="D1606" s="2">
        <f t="shared" si="146"/>
        <v>2.7884370765216389</v>
      </c>
      <c r="E1606" s="2">
        <f t="shared" si="145"/>
        <v>5.1541865220793071E-2</v>
      </c>
      <c r="F1606" s="2">
        <f t="shared" si="149"/>
        <v>8.5612997212028322E-2</v>
      </c>
      <c r="G1606" s="2">
        <f t="shared" si="147"/>
        <v>-3.4071131991235251E-2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2.89</v>
      </c>
      <c r="C1607" s="2">
        <f t="shared" si="144"/>
        <v>2.8107514122435959</v>
      </c>
      <c r="D1607" s="2">
        <f t="shared" si="146"/>
        <v>2.7959602560385544</v>
      </c>
      <c r="E1607" s="2">
        <f t="shared" si="145"/>
        <v>1.4791156205041567E-2</v>
      </c>
      <c r="F1607" s="2">
        <f t="shared" si="149"/>
        <v>7.1448629010630982E-2</v>
      </c>
      <c r="G1607" s="2">
        <f t="shared" si="147"/>
        <v>-5.6657472805589415E-2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2.95</v>
      </c>
      <c r="C1608" s="2">
        <f t="shared" si="144"/>
        <v>2.7860204257445811</v>
      </c>
      <c r="D1608" s="2">
        <f t="shared" si="146"/>
        <v>2.8073706074431057</v>
      </c>
      <c r="E1608" s="2">
        <f t="shared" si="145"/>
        <v>-2.1350181698524651E-2</v>
      </c>
      <c r="F1608" s="2">
        <f t="shared" si="149"/>
        <v>5.2888866868799858E-2</v>
      </c>
      <c r="G1608" s="2">
        <f t="shared" si="147"/>
        <v>-7.4239048567324509E-2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3</v>
      </c>
      <c r="C1609" s="2">
        <f t="shared" si="144"/>
        <v>2.7666326679377224</v>
      </c>
      <c r="D1609" s="2">
        <f t="shared" si="146"/>
        <v>2.8216394513362091</v>
      </c>
      <c r="E1609" s="2">
        <f t="shared" si="145"/>
        <v>-5.5006783398486636E-2</v>
      </c>
      <c r="F1609" s="2">
        <f t="shared" si="149"/>
        <v>3.1309736815342562E-2</v>
      </c>
      <c r="G1609" s="2">
        <f t="shared" si="147"/>
        <v>-8.6316520213829198E-2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5">
        <f>TITRES_STAT!D1613</f>
        <v>3.13</v>
      </c>
      <c r="C1610" s="2">
        <f t="shared" si="144"/>
        <v>2.7502276421011498</v>
      </c>
      <c r="D1610" s="2">
        <f t="shared" si="146"/>
        <v>2.8444809734594529</v>
      </c>
      <c r="E1610" s="2">
        <f t="shared" si="145"/>
        <v>-9.4253331358303161E-2</v>
      </c>
      <c r="F1610" s="2">
        <f t="shared" si="149"/>
        <v>6.1971231806134189E-3</v>
      </c>
      <c r="G1610" s="2">
        <f t="shared" si="147"/>
        <v>-0.10045045453891657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5">
        <f>TITRES_STAT!D1614</f>
        <v>3.27</v>
      </c>
      <c r="C1611" s="2">
        <f t="shared" si="144"/>
        <v>2.7363464663932806</v>
      </c>
      <c r="D1611" s="2">
        <f t="shared" si="146"/>
        <v>2.8760009013513455</v>
      </c>
      <c r="E1611" s="2">
        <f t="shared" si="145"/>
        <v>-0.13965443495806484</v>
      </c>
      <c r="F1611" s="2">
        <f t="shared" si="149"/>
        <v>-2.2973188447122234E-2</v>
      </c>
      <c r="G1611" s="2">
        <f t="shared" si="147"/>
        <v>-0.11668124651094261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5">
        <f>TITRES_STAT!D1615</f>
        <v>3.41</v>
      </c>
      <c r="C1612" s="2">
        <f t="shared" si="144"/>
        <v>2.7246008561789297</v>
      </c>
      <c r="D1612" s="2">
        <f t="shared" si="146"/>
        <v>2.9155563901401349</v>
      </c>
      <c r="E1612" s="2">
        <f t="shared" si="145"/>
        <v>-0.19095553396120524</v>
      </c>
      <c r="F1612" s="2">
        <f t="shared" si="149"/>
        <v>-5.656965754993884E-2</v>
      </c>
      <c r="G1612" s="2">
        <f t="shared" si="147"/>
        <v>-0.1343858764112664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5">
        <f>TITRES_STAT!D1616</f>
        <v>3.55</v>
      </c>
      <c r="C1613" s="2">
        <f t="shared" si="144"/>
        <v>2.714662262920633</v>
      </c>
      <c r="D1613" s="2">
        <f t="shared" si="146"/>
        <v>2.9625522130927178</v>
      </c>
      <c r="E1613" s="2">
        <f t="shared" si="145"/>
        <v>-0.24788995017208482</v>
      </c>
      <c r="F1613" s="2">
        <f t="shared" si="149"/>
        <v>-9.4833716074368038E-2</v>
      </c>
      <c r="G1613" s="2">
        <f t="shared" si="147"/>
        <v>-0.15305623409771679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5">
        <f>TITRES_STAT!D1617</f>
        <v>3.7</v>
      </c>
      <c r="C1614" s="2">
        <f t="shared" si="144"/>
        <v>2.7062526840097663</v>
      </c>
      <c r="D1614" s="2">
        <f t="shared" si="146"/>
        <v>3.0171779750858501</v>
      </c>
      <c r="E1614" s="2">
        <f t="shared" si="145"/>
        <v>-0.3109252910760838</v>
      </c>
      <c r="F1614" s="2">
        <f t="shared" si="149"/>
        <v>-0.1380520310747112</v>
      </c>
      <c r="G1614" s="2">
        <f t="shared" si="147"/>
        <v>-0.1728732600013726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5">
        <f>TITRES_STAT!D1618</f>
        <v>3.83</v>
      </c>
      <c r="C1615" s="2">
        <f t="shared" ref="C1615:C1678" si="150">$C$4*B1605+C1614*(1-$C$4)</f>
        <v>2.7160599633928793</v>
      </c>
      <c r="D1615" s="2">
        <f t="shared" si="146"/>
        <v>3.0773870139683797</v>
      </c>
      <c r="E1615" s="2">
        <f t="shared" si="145"/>
        <v>-0.36132705057550041</v>
      </c>
      <c r="F1615" s="2">
        <f t="shared" si="149"/>
        <v>-0.18270703497486906</v>
      </c>
      <c r="G1615" s="2">
        <f t="shared" si="147"/>
        <v>-0.17862001560063134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5">
        <f>TITRES_STAT!D1619</f>
        <v>3.83</v>
      </c>
      <c r="C1616" s="2">
        <f t="shared" si="150"/>
        <v>2.7243584305632056</v>
      </c>
      <c r="D1616" s="2">
        <f t="shared" si="146"/>
        <v>3.1331361240447961</v>
      </c>
      <c r="E1616" s="2">
        <f t="shared" si="145"/>
        <v>-0.40877769348159054</v>
      </c>
      <c r="F1616" s="2">
        <f t="shared" si="149"/>
        <v>-0.22792116667621337</v>
      </c>
      <c r="G1616" s="2">
        <f t="shared" si="147"/>
        <v>-0.18085652680537717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5">
        <f>TITRES_STAT!D1620</f>
        <v>3.66</v>
      </c>
      <c r="C1617" s="2">
        <f t="shared" si="150"/>
        <v>2.7498417489380969</v>
      </c>
      <c r="D1617" s="2">
        <f t="shared" si="146"/>
        <v>3.1721630778192553</v>
      </c>
      <c r="E1617" s="2">
        <f t="shared" si="145"/>
        <v>-0.42232132888115848</v>
      </c>
      <c r="F1617" s="2">
        <f t="shared" si="149"/>
        <v>-0.2668011991172024</v>
      </c>
      <c r="G1617" s="2">
        <f t="shared" si="147"/>
        <v>-0.15552012976395607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5">
        <f>TITRES_STAT!D1621</f>
        <v>3.66</v>
      </c>
      <c r="C1618" s="2">
        <f t="shared" si="150"/>
        <v>2.7806353260245436</v>
      </c>
      <c r="D1618" s="2">
        <f t="shared" si="146"/>
        <v>3.2082991461289403</v>
      </c>
      <c r="E1618" s="2">
        <f t="shared" si="145"/>
        <v>-0.42766382010439674</v>
      </c>
      <c r="F1618" s="2">
        <f t="shared" si="149"/>
        <v>-0.29897372331464128</v>
      </c>
      <c r="G1618" s="2">
        <f t="shared" si="147"/>
        <v>-0.12869009678975546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5">
        <f>TITRES_STAT!D1622</f>
        <v>3.66</v>
      </c>
      <c r="C1619" s="2">
        <f t="shared" si="150"/>
        <v>2.8143837374053833</v>
      </c>
      <c r="D1619" s="2">
        <f t="shared" si="146"/>
        <v>3.241758468637908</v>
      </c>
      <c r="E1619" s="2">
        <f t="shared" si="145"/>
        <v>-0.42737473123252467</v>
      </c>
      <c r="F1619" s="2">
        <f t="shared" si="149"/>
        <v>-0.32465392489821798</v>
      </c>
      <c r="G1619" s="2">
        <f t="shared" si="147"/>
        <v>-0.10272080633430669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3.5</v>
      </c>
      <c r="C1620" s="2">
        <f t="shared" si="150"/>
        <v>2.862940085496863</v>
      </c>
      <c r="D1620" s="2">
        <f t="shared" si="146"/>
        <v>3.2608874709610256</v>
      </c>
      <c r="E1620" s="2">
        <f t="shared" si="145"/>
        <v>-0.39794738546416264</v>
      </c>
      <c r="F1620" s="2">
        <f t="shared" si="149"/>
        <v>-0.33931261701140691</v>
      </c>
      <c r="G1620" s="2">
        <f t="shared" si="147"/>
        <v>-5.8634768452755726E-2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3.65</v>
      </c>
      <c r="C1621" s="2">
        <f t="shared" si="150"/>
        <v>2.9255646877281145</v>
      </c>
      <c r="D1621" s="2">
        <f t="shared" si="146"/>
        <v>3.289710621260209</v>
      </c>
      <c r="E1621" s="2">
        <f t="shared" si="145"/>
        <v>-0.36414593353209446</v>
      </c>
      <c r="F1621" s="2">
        <f t="shared" si="149"/>
        <v>-0.34427928031554444</v>
      </c>
      <c r="G1621" s="2">
        <f t="shared" si="147"/>
        <v>-1.9866653216550012E-2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3.65</v>
      </c>
      <c r="C1622" s="2">
        <f t="shared" si="150"/>
        <v>3.0000931973084048</v>
      </c>
      <c r="D1622" s="2">
        <f t="shared" si="146"/>
        <v>3.3163987233890824</v>
      </c>
      <c r="E1622" s="2">
        <f t="shared" si="145"/>
        <v>-0.31630552608067752</v>
      </c>
      <c r="F1622" s="2">
        <f t="shared" si="149"/>
        <v>-0.33868452946857108</v>
      </c>
      <c r="G1622" s="2">
        <f t="shared" si="147"/>
        <v>2.2379003387893559E-2</v>
      </c>
      <c r="H1622" s="2" t="str">
        <f t="shared" si="148"/>
        <v>Sell</v>
      </c>
    </row>
    <row r="1623" spans="1:8" ht="13.5" x14ac:dyDescent="0.25">
      <c r="A1623" s="3">
        <f>TITRES_STAT!B1626</f>
        <v>44673</v>
      </c>
      <c r="B1623" s="5">
        <f>TITRES_STAT!D1626</f>
        <v>3.65</v>
      </c>
      <c r="C1623" s="2">
        <f t="shared" si="150"/>
        <v>3.0846942438763429</v>
      </c>
      <c r="D1623" s="2">
        <f t="shared" si="146"/>
        <v>3.3411099290639648</v>
      </c>
      <c r="E1623" s="2">
        <f t="shared" si="145"/>
        <v>-0.25641568518762181</v>
      </c>
      <c r="F1623" s="2">
        <f t="shared" si="149"/>
        <v>-0.32223076061238121</v>
      </c>
      <c r="G1623" s="2">
        <f t="shared" si="147"/>
        <v>6.5815075424759395E-2</v>
      </c>
      <c r="H1623" s="2" t="str">
        <f t="shared" si="148"/>
        <v>Sell</v>
      </c>
    </row>
    <row r="1624" spans="1:8" ht="13.5" x14ac:dyDescent="0.25">
      <c r="A1624" s="3">
        <f>TITRES_STAT!B1627</f>
        <v>44676</v>
      </c>
      <c r="B1624" s="5">
        <f>TITRES_STAT!D1627</f>
        <v>3.65</v>
      </c>
      <c r="C1624" s="2">
        <f t="shared" si="150"/>
        <v>3.1793566678953673</v>
      </c>
      <c r="D1624" s="2">
        <f t="shared" si="146"/>
        <v>3.3639906750592266</v>
      </c>
      <c r="E1624" s="2">
        <f t="shared" si="145"/>
        <v>-0.18463400716385925</v>
      </c>
      <c r="F1624" s="2">
        <f t="shared" si="149"/>
        <v>-0.2947114099226768</v>
      </c>
      <c r="G1624" s="2">
        <f t="shared" si="147"/>
        <v>0.11007740275881756</v>
      </c>
      <c r="H1624" s="2" t="str">
        <f t="shared" si="148"/>
        <v>Sell</v>
      </c>
    </row>
    <row r="1625" spans="1:8" ht="13.5" x14ac:dyDescent="0.25">
      <c r="A1625" s="3">
        <f>TITRES_STAT!B1628</f>
        <v>44677</v>
      </c>
      <c r="B1625" s="5">
        <f>TITRES_STAT!D1628</f>
        <v>3.65</v>
      </c>
      <c r="C1625" s="2">
        <f t="shared" si="150"/>
        <v>3.2794556420653107</v>
      </c>
      <c r="D1625" s="2">
        <f t="shared" si="146"/>
        <v>3.3851765509807654</v>
      </c>
      <c r="E1625" s="2">
        <f t="shared" si="145"/>
        <v>-0.10572090891545471</v>
      </c>
      <c r="F1625" s="2">
        <f t="shared" si="149"/>
        <v>-0.25691330972123239</v>
      </c>
      <c r="G1625" s="2">
        <f t="shared" si="147"/>
        <v>0.15119240080577767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5">
        <f>TITRES_STAT!D1629</f>
        <v>3.65</v>
      </c>
      <c r="C1626" s="2">
        <f t="shared" si="150"/>
        <v>3.3641547740552626</v>
      </c>
      <c r="D1626" s="2">
        <f t="shared" si="146"/>
        <v>3.4047931027599683</v>
      </c>
      <c r="E1626" s="2">
        <f t="shared" si="145"/>
        <v>-4.0638328704705629E-2</v>
      </c>
      <c r="F1626" s="2">
        <f t="shared" si="149"/>
        <v>-0.21365831351792705</v>
      </c>
      <c r="G1626" s="2">
        <f t="shared" si="147"/>
        <v>0.17301998481322142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5">
        <f>TITRES_STAT!D1630</f>
        <v>3.65</v>
      </c>
      <c r="C1627" s="2">
        <f t="shared" si="150"/>
        <v>3.4096694242006067</v>
      </c>
      <c r="D1627" s="2">
        <f t="shared" si="146"/>
        <v>3.4229565766296002</v>
      </c>
      <c r="E1627" s="2">
        <f t="shared" si="145"/>
        <v>-1.3287152428993476E-2</v>
      </c>
      <c r="F1627" s="2">
        <f t="shared" si="149"/>
        <v>-0.17358408130014036</v>
      </c>
      <c r="G1627" s="2">
        <f t="shared" si="147"/>
        <v>0.16029692887114688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3.65</v>
      </c>
      <c r="C1628" s="2">
        <f t="shared" si="150"/>
        <v>3.4481818204774362</v>
      </c>
      <c r="D1628" s="2">
        <f t="shared" si="146"/>
        <v>3.4397746079903708</v>
      </c>
      <c r="E1628" s="2">
        <f t="shared" ref="E1628:E1691" si="151">C1628-D1628</f>
        <v>8.4072124870653298E-3</v>
      </c>
      <c r="F1628" s="2">
        <f t="shared" si="149"/>
        <v>-0.13718582254269923</v>
      </c>
      <c r="G1628" s="2">
        <f t="shared" si="147"/>
        <v>0.14559303502976456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3.64</v>
      </c>
      <c r="C1629" s="2">
        <f t="shared" si="150"/>
        <v>3.4807692327116766</v>
      </c>
      <c r="D1629" s="2">
        <f t="shared" ref="D1629:D1692" si="152">$D$4*B1629+(1-$D$4)*D1628</f>
        <v>3.4546061185096026</v>
      </c>
      <c r="E1629" s="2">
        <f t="shared" si="151"/>
        <v>2.6163114202073956E-2</v>
      </c>
      <c r="F1629" s="2">
        <f t="shared" si="149"/>
        <v>-0.10451603519374461</v>
      </c>
      <c r="G1629" s="2">
        <f t="shared" si="147"/>
        <v>0.13067914939581857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3.64</v>
      </c>
      <c r="C1630" s="2">
        <f t="shared" si="150"/>
        <v>3.4837278122944957</v>
      </c>
      <c r="D1630" s="2">
        <f t="shared" si="152"/>
        <v>3.4683389986200024</v>
      </c>
      <c r="E1630" s="2">
        <f t="shared" si="151"/>
        <v>1.5388813674493296E-2</v>
      </c>
      <c r="F1630" s="2">
        <f t="shared" si="149"/>
        <v>-8.0535065420097043E-2</v>
      </c>
      <c r="G1630" s="2">
        <f t="shared" si="147"/>
        <v>9.5923879094590339E-2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3.64</v>
      </c>
      <c r="C1631" s="2">
        <f t="shared" si="150"/>
        <v>3.509308148864573</v>
      </c>
      <c r="D1631" s="2">
        <f t="shared" si="152"/>
        <v>3.481054628351854</v>
      </c>
      <c r="E1631" s="2">
        <f t="shared" si="151"/>
        <v>2.825352051271901E-2</v>
      </c>
      <c r="F1631" s="2">
        <f t="shared" si="149"/>
        <v>-5.8777348233533838E-2</v>
      </c>
      <c r="G1631" s="2">
        <f t="shared" si="147"/>
        <v>8.7030868746252849E-2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3.64</v>
      </c>
      <c r="C1632" s="2">
        <f t="shared" si="150"/>
        <v>3.5309530490392538</v>
      </c>
      <c r="D1632" s="2">
        <f t="shared" si="152"/>
        <v>3.49282835958505</v>
      </c>
      <c r="E1632" s="2">
        <f t="shared" si="151"/>
        <v>3.8124689454203775E-2</v>
      </c>
      <c r="F1632" s="2">
        <f t="shared" si="149"/>
        <v>-3.9396940695986322E-2</v>
      </c>
      <c r="G1632" s="2">
        <f t="shared" si="147"/>
        <v>7.7521630150190091E-2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3.64</v>
      </c>
      <c r="C1633" s="2">
        <f t="shared" si="150"/>
        <v>3.5492679645716763</v>
      </c>
      <c r="D1633" s="2">
        <f t="shared" si="152"/>
        <v>3.5037299625787499</v>
      </c>
      <c r="E1633" s="2">
        <f t="shared" si="151"/>
        <v>4.5538001992926347E-2</v>
      </c>
      <c r="F1633" s="2">
        <f t="shared" si="149"/>
        <v>-2.2409952158203787E-2</v>
      </c>
      <c r="G1633" s="2">
        <f t="shared" si="147"/>
        <v>6.7947954151130141E-2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3.64</v>
      </c>
      <c r="C1634" s="2">
        <f t="shared" si="150"/>
        <v>3.5647652007914186</v>
      </c>
      <c r="D1634" s="2">
        <f t="shared" si="152"/>
        <v>3.5138240394247684</v>
      </c>
      <c r="E1634" s="2">
        <f t="shared" si="151"/>
        <v>5.0941161366650167E-2</v>
      </c>
      <c r="F1634" s="2">
        <f t="shared" si="149"/>
        <v>-7.739729453232997E-3</v>
      </c>
      <c r="G1634" s="2">
        <f t="shared" si="147"/>
        <v>5.8680890819883161E-2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3.48</v>
      </c>
      <c r="C1635" s="2">
        <f t="shared" si="150"/>
        <v>3.5778782468235084</v>
      </c>
      <c r="D1635" s="2">
        <f t="shared" si="152"/>
        <v>3.5113185550229336</v>
      </c>
      <c r="E1635" s="2">
        <f t="shared" si="151"/>
        <v>6.6559691800574861E-2</v>
      </c>
      <c r="F1635" s="2">
        <f t="shared" si="149"/>
        <v>7.1201547975285754E-3</v>
      </c>
      <c r="G1635" s="2">
        <f t="shared" si="147"/>
        <v>5.9439537003046286E-2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3.48</v>
      </c>
      <c r="C1636" s="2">
        <f t="shared" si="150"/>
        <v>3.5889739011583535</v>
      </c>
      <c r="D1636" s="2">
        <f t="shared" si="152"/>
        <v>3.5089986620582718</v>
      </c>
      <c r="E1636" s="2">
        <f t="shared" si="151"/>
        <v>7.9975239100081641E-2</v>
      </c>
      <c r="F1636" s="2">
        <f t="shared" si="149"/>
        <v>2.1691171658039188E-2</v>
      </c>
      <c r="G1636" s="2">
        <f t="shared" ref="G1636:G1699" si="153">E1636-F1636</f>
        <v>5.8284067442042453E-2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3.48</v>
      </c>
      <c r="C1637" s="2">
        <f t="shared" si="150"/>
        <v>3.5983625317493759</v>
      </c>
      <c r="D1637" s="2">
        <f t="shared" si="152"/>
        <v>3.5068506130169181</v>
      </c>
      <c r="E1637" s="2">
        <f t="shared" si="151"/>
        <v>9.1511918732457787E-2</v>
      </c>
      <c r="F1637" s="2">
        <f t="shared" ref="F1637:F1700" si="155">(E1637*(2/(10)))+((1-(2/10))*F1636)</f>
        <v>3.5655321072922908E-2</v>
      </c>
      <c r="G1637" s="2">
        <f t="shared" si="153"/>
        <v>5.5856597659534879E-2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3.6</v>
      </c>
      <c r="C1638" s="2">
        <f t="shared" si="150"/>
        <v>3.606306757634087</v>
      </c>
      <c r="D1638" s="2">
        <f t="shared" si="152"/>
        <v>3.5137505676082577</v>
      </c>
      <c r="E1638" s="2">
        <f t="shared" si="151"/>
        <v>9.2556190025829377E-2</v>
      </c>
      <c r="F1638" s="2">
        <f t="shared" si="155"/>
        <v>4.703549486350421E-2</v>
      </c>
      <c r="G1638" s="2">
        <f t="shared" si="153"/>
        <v>4.5520695162325167E-2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3.44</v>
      </c>
      <c r="C1639" s="2">
        <f t="shared" si="150"/>
        <v>3.6114903333826889</v>
      </c>
      <c r="D1639" s="2">
        <f t="shared" si="152"/>
        <v>3.5082875626002386</v>
      </c>
      <c r="E1639" s="2">
        <f t="shared" si="151"/>
        <v>0.10320277078245033</v>
      </c>
      <c r="F1639" s="2">
        <f t="shared" si="155"/>
        <v>5.8268950047293433E-2</v>
      </c>
      <c r="G1639" s="2">
        <f t="shared" si="153"/>
        <v>4.4933820735156893E-2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3.29</v>
      </c>
      <c r="C1640" s="2">
        <f t="shared" si="150"/>
        <v>3.6158764359391982</v>
      </c>
      <c r="D1640" s="2">
        <f t="shared" si="152"/>
        <v>3.4921181135187394</v>
      </c>
      <c r="E1640" s="2">
        <f t="shared" si="151"/>
        <v>0.12375832242045881</v>
      </c>
      <c r="F1640" s="2">
        <f t="shared" si="155"/>
        <v>7.1366824521926511E-2</v>
      </c>
      <c r="G1640" s="2">
        <f t="shared" si="153"/>
        <v>5.2391497898532299E-2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3.15</v>
      </c>
      <c r="C1641" s="2">
        <f t="shared" si="150"/>
        <v>3.6195877534870138</v>
      </c>
      <c r="D1641" s="2">
        <f t="shared" si="152"/>
        <v>3.4667760310358697</v>
      </c>
      <c r="E1641" s="2">
        <f t="shared" si="151"/>
        <v>0.15281172245114405</v>
      </c>
      <c r="F1641" s="2">
        <f t="shared" si="155"/>
        <v>8.7655804107770019E-2</v>
      </c>
      <c r="G1641" s="2">
        <f t="shared" si="153"/>
        <v>6.5155918343374031E-2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5">
        <f>TITRES_STAT!D1645</f>
        <v>3.01</v>
      </c>
      <c r="C1642" s="2">
        <f t="shared" si="150"/>
        <v>3.6227280991043962</v>
      </c>
      <c r="D1642" s="2">
        <f t="shared" si="152"/>
        <v>3.432940769477657</v>
      </c>
      <c r="E1642" s="2">
        <f t="shared" si="151"/>
        <v>0.18978732962673917</v>
      </c>
      <c r="F1642" s="2">
        <f t="shared" si="155"/>
        <v>0.10808210921156386</v>
      </c>
      <c r="G1642" s="2">
        <f t="shared" si="153"/>
        <v>8.1705220415175306E-2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5">
        <f>TITRES_STAT!D1646</f>
        <v>3.14</v>
      </c>
      <c r="C1643" s="2">
        <f t="shared" si="150"/>
        <v>3.6253853146267967</v>
      </c>
      <c r="D1643" s="2">
        <f t="shared" si="152"/>
        <v>3.411241453220053</v>
      </c>
      <c r="E1643" s="2">
        <f t="shared" si="151"/>
        <v>0.21414386140674369</v>
      </c>
      <c r="F1643" s="2">
        <f t="shared" si="155"/>
        <v>0.12929445965059982</v>
      </c>
      <c r="G1643" s="2">
        <f t="shared" si="153"/>
        <v>8.4849401756143861E-2</v>
      </c>
      <c r="H1643" s="2" t="str">
        <f t="shared" si="154"/>
        <v>Sell</v>
      </c>
    </row>
    <row r="1644" spans="1:8" ht="13.5" x14ac:dyDescent="0.25">
      <c r="A1644" s="3">
        <f>TITRES_STAT!B1647</f>
        <v>44706</v>
      </c>
      <c r="B1644" s="5">
        <f>TITRES_STAT!D1647</f>
        <v>3.28</v>
      </c>
      <c r="C1644" s="2">
        <f t="shared" si="150"/>
        <v>3.6276337277611357</v>
      </c>
      <c r="D1644" s="2">
        <f t="shared" si="152"/>
        <v>3.4015198640926418</v>
      </c>
      <c r="E1644" s="2">
        <f t="shared" si="151"/>
        <v>0.22611386366849384</v>
      </c>
      <c r="F1644" s="2">
        <f t="shared" si="155"/>
        <v>0.14865834045417864</v>
      </c>
      <c r="G1644" s="2">
        <f t="shared" si="153"/>
        <v>7.7455523214315203E-2</v>
      </c>
      <c r="H1644" s="2" t="str">
        <f t="shared" si="154"/>
        <v>Sell</v>
      </c>
    </row>
    <row r="1645" spans="1:8" ht="13.5" x14ac:dyDescent="0.25">
      <c r="A1645" s="3">
        <f>TITRES_STAT!B1648</f>
        <v>44707</v>
      </c>
      <c r="B1645" s="5">
        <f>TITRES_STAT!D1648</f>
        <v>3.42</v>
      </c>
      <c r="C1645" s="2">
        <f t="shared" si="150"/>
        <v>3.6049208465671145</v>
      </c>
      <c r="D1645" s="2">
        <f t="shared" si="152"/>
        <v>3.4028887630487423</v>
      </c>
      <c r="E1645" s="2">
        <f t="shared" si="151"/>
        <v>0.20203208351837221</v>
      </c>
      <c r="F1645" s="2">
        <f t="shared" si="155"/>
        <v>0.15933308906701737</v>
      </c>
      <c r="G1645" s="2">
        <f t="shared" si="153"/>
        <v>4.2698994451354833E-2</v>
      </c>
      <c r="H1645" s="2" t="str">
        <f t="shared" si="154"/>
        <v>Sell</v>
      </c>
    </row>
    <row r="1646" spans="1:8" ht="13.5" x14ac:dyDescent="0.25">
      <c r="A1646" s="3">
        <f>TITRES_STAT!B1649</f>
        <v>44708</v>
      </c>
      <c r="B1646" s="5">
        <f>TITRES_STAT!D1649</f>
        <v>3.27</v>
      </c>
      <c r="C1646" s="2">
        <f t="shared" si="150"/>
        <v>3.5857022547875586</v>
      </c>
      <c r="D1646" s="2">
        <f t="shared" si="152"/>
        <v>3.3930451509710577</v>
      </c>
      <c r="E1646" s="2">
        <f t="shared" si="151"/>
        <v>0.19265710381650081</v>
      </c>
      <c r="F1646" s="2">
        <f t="shared" si="155"/>
        <v>0.16599789201691406</v>
      </c>
      <c r="G1646" s="2">
        <f t="shared" si="153"/>
        <v>2.6659211799586746E-2</v>
      </c>
      <c r="H1646" s="2" t="str">
        <f t="shared" si="154"/>
        <v>Sell</v>
      </c>
    </row>
    <row r="1647" spans="1:8" ht="13.5" x14ac:dyDescent="0.25">
      <c r="A1647" s="3">
        <f>TITRES_STAT!B1650</f>
        <v>44711</v>
      </c>
      <c r="B1647" s="5">
        <f>TITRES_STAT!D1650</f>
        <v>3.13</v>
      </c>
      <c r="C1647" s="2">
        <f t="shared" si="150"/>
        <v>3.5694403694356263</v>
      </c>
      <c r="D1647" s="2">
        <f t="shared" si="152"/>
        <v>3.3735603249732016</v>
      </c>
      <c r="E1647" s="2">
        <f t="shared" si="151"/>
        <v>0.19588004446242469</v>
      </c>
      <c r="F1647" s="2">
        <f t="shared" si="155"/>
        <v>0.17197432250601619</v>
      </c>
      <c r="G1647" s="2">
        <f t="shared" si="153"/>
        <v>2.3905721956408499E-2</v>
      </c>
      <c r="H1647" s="2" t="str">
        <f t="shared" si="154"/>
        <v>Sell</v>
      </c>
    </row>
    <row r="1648" spans="1:8" ht="13.5" x14ac:dyDescent="0.25">
      <c r="A1648" s="3">
        <f>TITRES_STAT!B1651</f>
        <v>44712</v>
      </c>
      <c r="B1648" s="5">
        <f>TITRES_STAT!D1651</f>
        <v>3.13</v>
      </c>
      <c r="C1648" s="2">
        <f t="shared" si="150"/>
        <v>3.5741418510609142</v>
      </c>
      <c r="D1648" s="2">
        <f t="shared" si="152"/>
        <v>3.3555188194196313</v>
      </c>
      <c r="E1648" s="2">
        <f t="shared" si="151"/>
        <v>0.21862303164128294</v>
      </c>
      <c r="F1648" s="2">
        <f t="shared" si="155"/>
        <v>0.18130406433306953</v>
      </c>
      <c r="G1648" s="2">
        <f t="shared" si="153"/>
        <v>3.7318967308213408E-2</v>
      </c>
      <c r="H1648" s="2" t="str">
        <f t="shared" si="154"/>
        <v>Sell</v>
      </c>
    </row>
    <row r="1649" spans="1:8" ht="13.5" x14ac:dyDescent="0.25">
      <c r="A1649" s="3">
        <f>TITRES_STAT!B1652</f>
        <v>44713</v>
      </c>
      <c r="B1649" s="5">
        <f>TITRES_STAT!D1652</f>
        <v>3.13</v>
      </c>
      <c r="C1649" s="2">
        <f t="shared" si="150"/>
        <v>3.5535046432053892</v>
      </c>
      <c r="D1649" s="2">
        <f t="shared" si="152"/>
        <v>3.3388137216848439</v>
      </c>
      <c r="E1649" s="2">
        <f t="shared" si="151"/>
        <v>0.21469092152054525</v>
      </c>
      <c r="F1649" s="2">
        <f t="shared" si="155"/>
        <v>0.1879814357705647</v>
      </c>
      <c r="G1649" s="2">
        <f t="shared" si="153"/>
        <v>2.6709485749980555E-2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5">
        <f>TITRES_STAT!D1653</f>
        <v>3.13</v>
      </c>
      <c r="C1650" s="2">
        <f t="shared" si="150"/>
        <v>3.5129654673276374</v>
      </c>
      <c r="D1650" s="2">
        <f t="shared" si="152"/>
        <v>3.3233460385970779</v>
      </c>
      <c r="E1650" s="2">
        <f t="shared" si="151"/>
        <v>0.18961942873055948</v>
      </c>
      <c r="F1650" s="2">
        <f t="shared" si="155"/>
        <v>0.18830903436256369</v>
      </c>
      <c r="G1650" s="2">
        <f t="shared" si="153"/>
        <v>1.310394367995793E-3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5">
        <f>TITRES_STAT!D1654</f>
        <v>3.13</v>
      </c>
      <c r="C1651" s="2">
        <f t="shared" si="150"/>
        <v>3.4571246262003084</v>
      </c>
      <c r="D1651" s="2">
        <f t="shared" si="152"/>
        <v>3.3090241098121091</v>
      </c>
      <c r="E1651" s="2">
        <f t="shared" si="151"/>
        <v>0.14810051638819921</v>
      </c>
      <c r="F1651" s="2">
        <f t="shared" si="155"/>
        <v>0.1802673307676908</v>
      </c>
      <c r="G1651" s="2">
        <f t="shared" si="153"/>
        <v>-3.2166814379491593E-2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3.13</v>
      </c>
      <c r="C1652" s="2">
        <f t="shared" si="150"/>
        <v>3.3883362221694915</v>
      </c>
      <c r="D1652" s="2">
        <f t="shared" si="152"/>
        <v>3.295763064640842</v>
      </c>
      <c r="E1652" s="2">
        <f t="shared" si="151"/>
        <v>9.2573157528649475E-2</v>
      </c>
      <c r="F1652" s="2">
        <f t="shared" si="155"/>
        <v>0.16272849611988255</v>
      </c>
      <c r="G1652" s="2">
        <f t="shared" si="153"/>
        <v>-7.0155338591233074E-2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3.13</v>
      </c>
      <c r="C1653" s="2">
        <f t="shared" si="150"/>
        <v>3.350130649528031</v>
      </c>
      <c r="D1653" s="2">
        <f t="shared" si="152"/>
        <v>3.2834843191118908</v>
      </c>
      <c r="E1653" s="2">
        <f t="shared" si="151"/>
        <v>6.6646330416140209E-2</v>
      </c>
      <c r="F1653" s="2">
        <f t="shared" si="155"/>
        <v>0.14351206297913408</v>
      </c>
      <c r="G1653" s="2">
        <f t="shared" si="153"/>
        <v>-7.6865732562993866E-2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3.13</v>
      </c>
      <c r="C1654" s="2">
        <f t="shared" si="150"/>
        <v>3.3393413188314107</v>
      </c>
      <c r="D1654" s="2">
        <f t="shared" si="152"/>
        <v>3.2721151102887878</v>
      </c>
      <c r="E1654" s="2">
        <f t="shared" si="151"/>
        <v>6.7226208542622956E-2</v>
      </c>
      <c r="F1654" s="2">
        <f t="shared" si="155"/>
        <v>0.12825489209183186</v>
      </c>
      <c r="G1654" s="2">
        <f t="shared" si="153"/>
        <v>-6.1028683549208901E-2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3.13</v>
      </c>
      <c r="C1655" s="2">
        <f t="shared" si="150"/>
        <v>3.3517503467035015</v>
      </c>
      <c r="D1655" s="2">
        <f t="shared" si="152"/>
        <v>3.2615880650822109</v>
      </c>
      <c r="E1655" s="2">
        <f t="shared" si="151"/>
        <v>9.0162281621290585E-2</v>
      </c>
      <c r="F1655" s="2">
        <f t="shared" si="155"/>
        <v>0.12063636999772362</v>
      </c>
      <c r="G1655" s="2">
        <f t="shared" si="153"/>
        <v>-3.0474088376433034E-2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5">
        <f>TITRES_STAT!D1659</f>
        <v>3.13</v>
      </c>
      <c r="C1656" s="2">
        <f t="shared" si="150"/>
        <v>3.3391733702875781</v>
      </c>
      <c r="D1656" s="2">
        <f t="shared" si="152"/>
        <v>3.2518408010020474</v>
      </c>
      <c r="E1656" s="2">
        <f t="shared" si="151"/>
        <v>8.7332569285530681E-2</v>
      </c>
      <c r="F1656" s="2">
        <f t="shared" si="155"/>
        <v>0.11397560985528504</v>
      </c>
      <c r="G1656" s="2">
        <f t="shared" si="153"/>
        <v>-2.6643040569754362E-2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5">
        <f>TITRES_STAT!D1660</f>
        <v>3.13</v>
      </c>
      <c r="C1657" s="2">
        <f t="shared" si="150"/>
        <v>3.3069928517817968</v>
      </c>
      <c r="D1657" s="2">
        <f t="shared" si="152"/>
        <v>3.2428155564833774</v>
      </c>
      <c r="E1657" s="2">
        <f t="shared" si="151"/>
        <v>6.4177295298419423E-2</v>
      </c>
      <c r="F1657" s="2">
        <f t="shared" si="155"/>
        <v>0.10401594694391193</v>
      </c>
      <c r="G1657" s="2">
        <f t="shared" si="153"/>
        <v>-3.9838651645492509E-2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5">
        <f>TITRES_STAT!D1661</f>
        <v>3.13</v>
      </c>
      <c r="C1658" s="2">
        <f t="shared" si="150"/>
        <v>3.2797631822769051</v>
      </c>
      <c r="D1658" s="2">
        <f t="shared" si="152"/>
        <v>3.23445884859572</v>
      </c>
      <c r="E1658" s="2">
        <f t="shared" si="151"/>
        <v>4.5304333681185138E-2</v>
      </c>
      <c r="F1658" s="2">
        <f t="shared" si="155"/>
        <v>9.2273624291366582E-2</v>
      </c>
      <c r="G1658" s="2">
        <f t="shared" si="153"/>
        <v>-4.6969290610181444E-2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5">
        <f>TITRES_STAT!D1662</f>
        <v>3.13</v>
      </c>
      <c r="C1659" s="2">
        <f t="shared" si="150"/>
        <v>3.2567226926958428</v>
      </c>
      <c r="D1659" s="2">
        <f t="shared" si="152"/>
        <v>3.226721156107148</v>
      </c>
      <c r="E1659" s="2">
        <f t="shared" si="151"/>
        <v>3.0001536588694755E-2</v>
      </c>
      <c r="F1659" s="2">
        <f t="shared" si="155"/>
        <v>7.9819206750832219E-2</v>
      </c>
      <c r="G1659" s="2">
        <f t="shared" si="153"/>
        <v>-4.9817670162137465E-2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5">
        <f>TITRES_STAT!D1663</f>
        <v>3</v>
      </c>
      <c r="C1660" s="2">
        <f t="shared" si="150"/>
        <v>3.2372268938195594</v>
      </c>
      <c r="D1660" s="2">
        <f t="shared" si="152"/>
        <v>3.2099269963955077</v>
      </c>
      <c r="E1660" s="2">
        <f t="shared" si="151"/>
        <v>2.72998974240517E-2</v>
      </c>
      <c r="F1660" s="2">
        <f t="shared" si="155"/>
        <v>6.931534488547611E-2</v>
      </c>
      <c r="G1660" s="2">
        <f t="shared" si="153"/>
        <v>-4.201544746142441E-2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5">
        <f>TITRES_STAT!D1664</f>
        <v>2.99</v>
      </c>
      <c r="C1661" s="2">
        <f t="shared" si="150"/>
        <v>3.2207304486165502</v>
      </c>
      <c r="D1661" s="2">
        <f t="shared" si="152"/>
        <v>3.1936361077736186</v>
      </c>
      <c r="E1661" s="2">
        <f t="shared" si="151"/>
        <v>2.7094340842931608E-2</v>
      </c>
      <c r="F1661" s="2">
        <f t="shared" si="155"/>
        <v>6.0871144076967212E-2</v>
      </c>
      <c r="G1661" s="2">
        <f t="shared" si="153"/>
        <v>-3.3776803234035604E-2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5">
        <f>TITRES_STAT!D1665</f>
        <v>2.99</v>
      </c>
      <c r="C1662" s="2">
        <f t="shared" si="150"/>
        <v>3.2067719180601579</v>
      </c>
      <c r="D1662" s="2">
        <f t="shared" si="152"/>
        <v>3.1785519516422398</v>
      </c>
      <c r="E1662" s="2">
        <f t="shared" si="151"/>
        <v>2.821996641791813E-2</v>
      </c>
      <c r="F1662" s="2">
        <f t="shared" si="155"/>
        <v>5.4340908545157399E-2</v>
      </c>
      <c r="G1662" s="2">
        <f t="shared" si="153"/>
        <v>-2.6120942127239269E-2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5">
        <f>TITRES_STAT!D1666</f>
        <v>2.99</v>
      </c>
      <c r="C1663" s="2">
        <f t="shared" si="150"/>
        <v>3.1949608537432108</v>
      </c>
      <c r="D1663" s="2">
        <f t="shared" si="152"/>
        <v>3.1645851404094816</v>
      </c>
      <c r="E1663" s="2">
        <f t="shared" si="151"/>
        <v>3.0375713333729237E-2</v>
      </c>
      <c r="F1663" s="2">
        <f t="shared" si="155"/>
        <v>4.9547869502871766E-2</v>
      </c>
      <c r="G1663" s="2">
        <f t="shared" si="153"/>
        <v>-1.9172156169142529E-2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5">
        <f>TITRES_STAT!D1667</f>
        <v>2.99</v>
      </c>
      <c r="C1664" s="2">
        <f t="shared" si="150"/>
        <v>3.1849668762442556</v>
      </c>
      <c r="D1664" s="2">
        <f t="shared" si="152"/>
        <v>3.1516529077865574</v>
      </c>
      <c r="E1664" s="2">
        <f t="shared" si="151"/>
        <v>3.3313968457698184E-2</v>
      </c>
      <c r="F1664" s="2">
        <f t="shared" si="155"/>
        <v>4.6301089293837056E-2</v>
      </c>
      <c r="G1664" s="2">
        <f t="shared" si="153"/>
        <v>-1.2987120836138871E-2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5">
        <f>TITRES_STAT!D1668</f>
        <v>2.99</v>
      </c>
      <c r="C1665" s="2">
        <f t="shared" si="150"/>
        <v>3.1765104337451393</v>
      </c>
      <c r="D1665" s="2">
        <f t="shared" si="152"/>
        <v>3.1396786183208865</v>
      </c>
      <c r="E1665" s="2">
        <f t="shared" si="151"/>
        <v>3.6831815424252845E-2</v>
      </c>
      <c r="F1665" s="2">
        <f t="shared" si="155"/>
        <v>4.4407234519920215E-2</v>
      </c>
      <c r="G1665" s="2">
        <f t="shared" si="153"/>
        <v>-7.5754190956673698E-3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5">
        <f>TITRES_STAT!D1669</f>
        <v>2.99</v>
      </c>
      <c r="C1666" s="2">
        <f t="shared" si="150"/>
        <v>3.1693549823997333</v>
      </c>
      <c r="D1666" s="2">
        <f t="shared" si="152"/>
        <v>3.1285913132600802</v>
      </c>
      <c r="E1666" s="2">
        <f t="shared" si="151"/>
        <v>4.0763669139653125E-2</v>
      </c>
      <c r="F1666" s="2">
        <f t="shared" si="155"/>
        <v>4.3678521443866802E-2</v>
      </c>
      <c r="G1666" s="2">
        <f t="shared" si="153"/>
        <v>-2.9148523042136776E-3</v>
      </c>
      <c r="H1666" s="2" t="str">
        <f t="shared" si="154"/>
        <v>Hold</v>
      </c>
    </row>
    <row r="1667" spans="1:8" ht="13.5" x14ac:dyDescent="0.25">
      <c r="A1667" s="3">
        <f>TITRES_STAT!B1670</f>
        <v>44739</v>
      </c>
      <c r="B1667" s="5">
        <f>TITRES_STAT!D1670</f>
        <v>2.99</v>
      </c>
      <c r="C1667" s="2">
        <f t="shared" si="150"/>
        <v>3.1633003697228514</v>
      </c>
      <c r="D1667" s="2">
        <f t="shared" si="152"/>
        <v>3.1183252900556302</v>
      </c>
      <c r="E1667" s="2">
        <f t="shared" si="151"/>
        <v>4.4975079667221252E-2</v>
      </c>
      <c r="F1667" s="2">
        <f t="shared" si="155"/>
        <v>4.3937833088537701E-2</v>
      </c>
      <c r="G1667" s="2">
        <f t="shared" si="153"/>
        <v>1.0372465786835511E-3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3.12</v>
      </c>
      <c r="C1668" s="2">
        <f t="shared" si="150"/>
        <v>3.1581772359193359</v>
      </c>
      <c r="D1668" s="2">
        <f t="shared" si="152"/>
        <v>3.118449342644102</v>
      </c>
      <c r="E1668" s="2">
        <f t="shared" si="151"/>
        <v>3.972789327523385E-2</v>
      </c>
      <c r="F1668" s="2">
        <f t="shared" si="155"/>
        <v>4.3095845125876928E-2</v>
      </c>
      <c r="G1668" s="2">
        <f t="shared" si="153"/>
        <v>-3.3679518506430778E-3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3.26</v>
      </c>
      <c r="C1669" s="2">
        <f t="shared" si="150"/>
        <v>3.1538422765471306</v>
      </c>
      <c r="D1669" s="2">
        <f t="shared" si="152"/>
        <v>3.1289345765223167</v>
      </c>
      <c r="E1669" s="2">
        <f t="shared" si="151"/>
        <v>2.4907700024813906E-2</v>
      </c>
      <c r="F1669" s="2">
        <f t="shared" si="155"/>
        <v>3.9458216105664322E-2</v>
      </c>
      <c r="G1669" s="2">
        <f t="shared" si="153"/>
        <v>-1.4550516080850416E-2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3.4</v>
      </c>
      <c r="C1670" s="2">
        <f t="shared" si="150"/>
        <v>3.1301742340014185</v>
      </c>
      <c r="D1670" s="2">
        <f t="shared" si="152"/>
        <v>3.149013496779923</v>
      </c>
      <c r="E1670" s="2">
        <f t="shared" si="151"/>
        <v>-1.8839262778504562E-2</v>
      </c>
      <c r="F1670" s="2">
        <f t="shared" si="155"/>
        <v>2.7798720328830545E-2</v>
      </c>
      <c r="G1670" s="2">
        <f t="shared" si="153"/>
        <v>-4.6637983107335107E-2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3.4</v>
      </c>
      <c r="C1671" s="2">
        <f t="shared" si="150"/>
        <v>3.1086089672319694</v>
      </c>
      <c r="D1671" s="2">
        <f t="shared" si="152"/>
        <v>3.1676050896110399</v>
      </c>
      <c r="E1671" s="2">
        <f t="shared" si="151"/>
        <v>-5.8996122379070481E-2</v>
      </c>
      <c r="F1671" s="2">
        <f t="shared" si="155"/>
        <v>1.0439751787250342E-2</v>
      </c>
      <c r="G1671" s="2">
        <f t="shared" si="153"/>
        <v>-6.9435874166320827E-2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3.3</v>
      </c>
      <c r="C1672" s="2">
        <f t="shared" si="150"/>
        <v>3.0903614338116663</v>
      </c>
      <c r="D1672" s="2">
        <f t="shared" si="152"/>
        <v>3.1774121200102221</v>
      </c>
      <c r="E1672" s="2">
        <f t="shared" si="151"/>
        <v>-8.7050686198555827E-2</v>
      </c>
      <c r="F1672" s="2">
        <f t="shared" si="155"/>
        <v>-9.0583358099108925E-3</v>
      </c>
      <c r="G1672" s="2">
        <f t="shared" si="153"/>
        <v>-7.7992350388644938E-2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3.16</v>
      </c>
      <c r="C1673" s="2">
        <f t="shared" si="150"/>
        <v>3.0749212132252559</v>
      </c>
      <c r="D1673" s="2">
        <f t="shared" si="152"/>
        <v>3.1761223333427981</v>
      </c>
      <c r="E1673" s="2">
        <f t="shared" si="151"/>
        <v>-0.10120112011754223</v>
      </c>
      <c r="F1673" s="2">
        <f t="shared" si="155"/>
        <v>-2.7486892671437162E-2</v>
      </c>
      <c r="G1673" s="2">
        <f t="shared" si="153"/>
        <v>-7.3714227446105063E-2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3.2</v>
      </c>
      <c r="C1674" s="2">
        <f t="shared" si="150"/>
        <v>3.0618564111906013</v>
      </c>
      <c r="D1674" s="2">
        <f t="shared" si="152"/>
        <v>3.1778910493914796</v>
      </c>
      <c r="E1674" s="2">
        <f t="shared" si="151"/>
        <v>-0.11603463820087834</v>
      </c>
      <c r="F1674" s="2">
        <f t="shared" si="155"/>
        <v>-4.5196441777325402E-2</v>
      </c>
      <c r="G1674" s="2">
        <f t="shared" si="153"/>
        <v>-7.0838196423552935E-2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3.2</v>
      </c>
      <c r="C1675" s="2">
        <f t="shared" si="150"/>
        <v>3.0508015786997396</v>
      </c>
      <c r="D1675" s="2">
        <f t="shared" si="152"/>
        <v>3.1795287494365549</v>
      </c>
      <c r="E1675" s="2">
        <f t="shared" si="151"/>
        <v>-0.12872717073681539</v>
      </c>
      <c r="F1675" s="2">
        <f t="shared" si="155"/>
        <v>-6.19025875692234E-2</v>
      </c>
      <c r="G1675" s="2">
        <f t="shared" si="153"/>
        <v>-6.6824583167591989E-2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3.11</v>
      </c>
      <c r="C1676" s="2">
        <f t="shared" si="150"/>
        <v>3.0414474896690105</v>
      </c>
      <c r="D1676" s="2">
        <f t="shared" si="152"/>
        <v>3.1743784717005141</v>
      </c>
      <c r="E1676" s="2">
        <f t="shared" si="151"/>
        <v>-0.13293098203150366</v>
      </c>
      <c r="F1676" s="2">
        <f t="shared" si="155"/>
        <v>-7.6108266461679452E-2</v>
      </c>
      <c r="G1676" s="2">
        <f t="shared" si="153"/>
        <v>-5.6822715569824211E-2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3.11</v>
      </c>
      <c r="C1677" s="2">
        <f t="shared" si="150"/>
        <v>3.0335324912583932</v>
      </c>
      <c r="D1677" s="2">
        <f t="shared" si="152"/>
        <v>3.1696096960189948</v>
      </c>
      <c r="E1677" s="2">
        <f t="shared" si="151"/>
        <v>-0.13607720476060159</v>
      </c>
      <c r="F1677" s="2">
        <f t="shared" si="155"/>
        <v>-8.810205412146388E-2</v>
      </c>
      <c r="G1677" s="2">
        <f t="shared" si="153"/>
        <v>-4.7975150639137709E-2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5">
        <f>TITRES_STAT!D1681</f>
        <v>3</v>
      </c>
      <c r="C1678" s="2">
        <f t="shared" si="150"/>
        <v>3.0468351849109481</v>
      </c>
      <c r="D1678" s="2">
        <f t="shared" si="152"/>
        <v>3.1570460148324027</v>
      </c>
      <c r="E1678" s="2">
        <f t="shared" si="151"/>
        <v>-0.11021082992145459</v>
      </c>
      <c r="F1678" s="2">
        <f t="shared" si="155"/>
        <v>-9.2523809281462019E-2</v>
      </c>
      <c r="G1678" s="2">
        <f t="shared" si="153"/>
        <v>-1.7687020639992571E-2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5">
        <f>TITRES_STAT!D1682</f>
        <v>3</v>
      </c>
      <c r="C1679" s="2">
        <f t="shared" ref="C1679:C1742" si="156">$C$4*B1669+C1678*(1-$C$4)</f>
        <v>3.079629771847725</v>
      </c>
      <c r="D1679" s="2">
        <f t="shared" si="152"/>
        <v>3.1454129766966692</v>
      </c>
      <c r="E1679" s="2">
        <f t="shared" si="151"/>
        <v>-6.5783204848944177E-2</v>
      </c>
      <c r="F1679" s="2">
        <f t="shared" si="155"/>
        <v>-8.7175688394958456E-2</v>
      </c>
      <c r="G1679" s="2">
        <f t="shared" si="153"/>
        <v>2.1392483546014279E-2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3</v>
      </c>
      <c r="C1680" s="2">
        <f t="shared" si="156"/>
        <v>3.1289174992557673</v>
      </c>
      <c r="D1680" s="2">
        <f t="shared" si="152"/>
        <v>3.1346416450895087</v>
      </c>
      <c r="E1680" s="2">
        <f t="shared" si="151"/>
        <v>-5.7241458337413675E-3</v>
      </c>
      <c r="F1680" s="2">
        <f t="shared" si="155"/>
        <v>-7.0885379882715038E-2</v>
      </c>
      <c r="G1680" s="2">
        <f t="shared" si="153"/>
        <v>6.5161234048973671E-2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3</v>
      </c>
      <c r="C1681" s="2">
        <f t="shared" si="156"/>
        <v>3.1706224993702645</v>
      </c>
      <c r="D1681" s="2">
        <f t="shared" si="152"/>
        <v>3.1246681898976933</v>
      </c>
      <c r="E1681" s="2">
        <f t="shared" si="151"/>
        <v>4.5954309472571175E-2</v>
      </c>
      <c r="F1681" s="2">
        <f t="shared" si="155"/>
        <v>-4.75174420116578E-2</v>
      </c>
      <c r="G1681" s="2">
        <f t="shared" si="153"/>
        <v>9.3471751484228982E-2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3</v>
      </c>
      <c r="C1682" s="2">
        <f t="shared" si="156"/>
        <v>3.1905267302363778</v>
      </c>
      <c r="D1682" s="2">
        <f t="shared" si="152"/>
        <v>3.1154335091645309</v>
      </c>
      <c r="E1682" s="2">
        <f t="shared" si="151"/>
        <v>7.5093221071846905E-2</v>
      </c>
      <c r="F1682" s="2">
        <f t="shared" si="155"/>
        <v>-2.2995309394956864E-2</v>
      </c>
      <c r="G1682" s="2">
        <f t="shared" si="153"/>
        <v>9.8088530466803769E-2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3.13</v>
      </c>
      <c r="C1683" s="2">
        <f t="shared" si="156"/>
        <v>3.1858303102000121</v>
      </c>
      <c r="D1683" s="2">
        <f t="shared" si="152"/>
        <v>3.1165125084856768</v>
      </c>
      <c r="E1683" s="2">
        <f t="shared" si="151"/>
        <v>6.9317801714335214E-2</v>
      </c>
      <c r="F1683" s="2">
        <f t="shared" si="155"/>
        <v>-4.5326871730984493E-3</v>
      </c>
      <c r="G1683" s="2">
        <f t="shared" si="153"/>
        <v>7.385048888743366E-2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3.27</v>
      </c>
      <c r="C1684" s="2">
        <f t="shared" si="156"/>
        <v>3.1880102624769333</v>
      </c>
      <c r="D1684" s="2">
        <f t="shared" si="152"/>
        <v>3.1278819523015526</v>
      </c>
      <c r="E1684" s="2">
        <f t="shared" si="151"/>
        <v>6.0128310175380673E-2</v>
      </c>
      <c r="F1684" s="2">
        <f t="shared" si="155"/>
        <v>8.3995122965973765E-3</v>
      </c>
      <c r="G1684" s="2">
        <f t="shared" si="153"/>
        <v>5.1728797878783296E-2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3.39</v>
      </c>
      <c r="C1685" s="2">
        <f t="shared" si="156"/>
        <v>3.1898548374804818</v>
      </c>
      <c r="D1685" s="2">
        <f t="shared" si="152"/>
        <v>3.1472981039829193</v>
      </c>
      <c r="E1685" s="2">
        <f t="shared" si="151"/>
        <v>4.2556733497562504E-2</v>
      </c>
      <c r="F1685" s="2">
        <f t="shared" si="155"/>
        <v>1.5230956536790402E-2</v>
      </c>
      <c r="G1685" s="2">
        <f t="shared" si="153"/>
        <v>2.7325776960772104E-2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3.45</v>
      </c>
      <c r="C1686" s="2">
        <f t="shared" si="156"/>
        <v>3.1775694778680998</v>
      </c>
      <c r="D1686" s="2">
        <f t="shared" si="152"/>
        <v>3.1697204666508512</v>
      </c>
      <c r="E1686" s="2">
        <f t="shared" si="151"/>
        <v>7.8490112172486803E-3</v>
      </c>
      <c r="F1686" s="2">
        <f t="shared" si="155"/>
        <v>1.3754567472882059E-2</v>
      </c>
      <c r="G1686" s="2">
        <f t="shared" si="153"/>
        <v>-5.9055562556333784E-3</v>
      </c>
      <c r="H1686" s="2" t="str">
        <f t="shared" si="154"/>
        <v>Hold</v>
      </c>
    </row>
    <row r="1687" spans="1:8" ht="13.5" x14ac:dyDescent="0.25">
      <c r="A1687" s="3">
        <f>TITRES_STAT!B1690</f>
        <v>44768</v>
      </c>
      <c r="B1687" s="5">
        <f>TITRES_STAT!D1690</f>
        <v>3.3</v>
      </c>
      <c r="C1687" s="2">
        <f t="shared" si="156"/>
        <v>3.1671741735807002</v>
      </c>
      <c r="D1687" s="2">
        <f t="shared" si="152"/>
        <v>3.1793708024544918</v>
      </c>
      <c r="E1687" s="2">
        <f t="shared" si="151"/>
        <v>-1.2196628873791582E-2</v>
      </c>
      <c r="F1687" s="2">
        <f t="shared" si="155"/>
        <v>8.5643282035473313E-3</v>
      </c>
      <c r="G1687" s="2">
        <f t="shared" si="153"/>
        <v>-2.0760957077338913E-2</v>
      </c>
      <c r="H1687" s="2" t="str">
        <f t="shared" si="154"/>
        <v>Hold</v>
      </c>
    </row>
    <row r="1688" spans="1:8" ht="13.5" x14ac:dyDescent="0.25">
      <c r="A1688" s="3">
        <f>TITRES_STAT!B1691</f>
        <v>44769</v>
      </c>
      <c r="B1688" s="5">
        <f>TITRES_STAT!D1691</f>
        <v>3.3</v>
      </c>
      <c r="C1688" s="2">
        <f t="shared" si="156"/>
        <v>3.1414550699529005</v>
      </c>
      <c r="D1688" s="2">
        <f t="shared" si="152"/>
        <v>3.1883062985689739</v>
      </c>
      <c r="E1688" s="2">
        <f t="shared" si="151"/>
        <v>-4.6851228616073382E-2</v>
      </c>
      <c r="F1688" s="2">
        <f t="shared" si="155"/>
        <v>-2.5187831603768109E-3</v>
      </c>
      <c r="G1688" s="2">
        <f t="shared" si="153"/>
        <v>-4.4332445455696569E-2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3.3</v>
      </c>
      <c r="C1689" s="2">
        <f t="shared" si="156"/>
        <v>3.1196927514986084</v>
      </c>
      <c r="D1689" s="2">
        <f t="shared" si="152"/>
        <v>3.1965799060823832</v>
      </c>
      <c r="E1689" s="2">
        <f t="shared" si="151"/>
        <v>-7.6887154583774819E-2</v>
      </c>
      <c r="F1689" s="2">
        <f t="shared" si="155"/>
        <v>-1.7392457445056412E-2</v>
      </c>
      <c r="G1689" s="2">
        <f t="shared" si="153"/>
        <v>-5.9494697138718411E-2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3.3</v>
      </c>
      <c r="C1690" s="2">
        <f t="shared" si="156"/>
        <v>3.1012784820372841</v>
      </c>
      <c r="D1690" s="2">
        <f t="shared" si="152"/>
        <v>3.2042406537799843</v>
      </c>
      <c r="E1690" s="2">
        <f t="shared" si="151"/>
        <v>-0.10296217174270028</v>
      </c>
      <c r="F1690" s="2">
        <f t="shared" si="155"/>
        <v>-3.450640030458519E-2</v>
      </c>
      <c r="G1690" s="2">
        <f t="shared" si="153"/>
        <v>-6.8455771438115098E-2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3.3</v>
      </c>
      <c r="C1691" s="2">
        <f t="shared" si="156"/>
        <v>3.0856971771084711</v>
      </c>
      <c r="D1691" s="2">
        <f t="shared" si="152"/>
        <v>3.2113339386851707</v>
      </c>
      <c r="E1691" s="2">
        <f t="shared" si="151"/>
        <v>-0.12563676157669956</v>
      </c>
      <c r="F1691" s="2">
        <f t="shared" si="155"/>
        <v>-5.2732472559008065E-2</v>
      </c>
      <c r="G1691" s="2">
        <f t="shared" si="153"/>
        <v>-7.2904289017691498E-2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3.3</v>
      </c>
      <c r="C1692" s="2">
        <f t="shared" si="156"/>
        <v>3.0725129960148605</v>
      </c>
      <c r="D1692" s="2">
        <f t="shared" si="152"/>
        <v>3.2179017950788618</v>
      </c>
      <c r="E1692" s="2">
        <f t="shared" ref="E1692:E1755" si="157">C1692-D1692</f>
        <v>-0.14538879906400126</v>
      </c>
      <c r="F1692" s="2">
        <f t="shared" si="155"/>
        <v>-7.1263737860006698E-2</v>
      </c>
      <c r="G1692" s="2">
        <f t="shared" si="153"/>
        <v>-7.4125061203994563E-2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3.3</v>
      </c>
      <c r="C1693" s="2">
        <f t="shared" si="156"/>
        <v>3.0813571504741128</v>
      </c>
      <c r="D1693" s="2">
        <f t="shared" ref="D1693:D1756" si="158">$D$4*B1693+(1-$D$4)*D1692</f>
        <v>3.2239831435915387</v>
      </c>
      <c r="E1693" s="2">
        <f t="shared" si="157"/>
        <v>-0.14262599311742585</v>
      </c>
      <c r="F1693" s="2">
        <f t="shared" si="155"/>
        <v>-8.5536188911490535E-2</v>
      </c>
      <c r="G1693" s="2">
        <f t="shared" si="153"/>
        <v>-5.7089804205935318E-2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3.4</v>
      </c>
      <c r="C1694" s="2">
        <f t="shared" si="156"/>
        <v>3.1103791273242494</v>
      </c>
      <c r="D1694" s="2">
        <f t="shared" si="158"/>
        <v>3.237021429251425</v>
      </c>
      <c r="E1694" s="2">
        <f t="shared" si="157"/>
        <v>-0.12664230192717563</v>
      </c>
      <c r="F1694" s="2">
        <f t="shared" si="155"/>
        <v>-9.3757411514627562E-2</v>
      </c>
      <c r="G1694" s="2">
        <f t="shared" si="153"/>
        <v>-3.2884890412548065E-2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3.25</v>
      </c>
      <c r="C1695" s="2">
        <f t="shared" si="156"/>
        <v>3.153397723120519</v>
      </c>
      <c r="D1695" s="2">
        <f t="shared" si="158"/>
        <v>3.2379828048624306</v>
      </c>
      <c r="E1695" s="2">
        <f t="shared" si="157"/>
        <v>-8.4585081741911594E-2</v>
      </c>
      <c r="F1695" s="2">
        <f t="shared" si="155"/>
        <v>-9.1922945560084374E-2</v>
      </c>
      <c r="G1695" s="2">
        <f t="shared" si="153"/>
        <v>7.3378638181727796E-3</v>
      </c>
      <c r="H1695" s="2" t="str">
        <f t="shared" si="154"/>
        <v>Sell</v>
      </c>
    </row>
    <row r="1696" spans="1:8" ht="13.5" x14ac:dyDescent="0.25">
      <c r="A1696" s="3">
        <f>TITRES_STAT!B1699</f>
        <v>44781</v>
      </c>
      <c r="B1696" s="5">
        <f>TITRES_STAT!D1699</f>
        <v>3.25</v>
      </c>
      <c r="C1696" s="2">
        <f t="shared" si="156"/>
        <v>3.199028842640439</v>
      </c>
      <c r="D1696" s="2">
        <f t="shared" si="158"/>
        <v>3.2388729674652139</v>
      </c>
      <c r="E1696" s="2">
        <f t="shared" si="157"/>
        <v>-3.9844124824774951E-2</v>
      </c>
      <c r="F1696" s="2">
        <f t="shared" si="155"/>
        <v>-8.1507181413022489E-2</v>
      </c>
      <c r="G1696" s="2">
        <f t="shared" si="153"/>
        <v>4.1663056588247538E-2</v>
      </c>
      <c r="H1696" s="2" t="str">
        <f t="shared" si="154"/>
        <v>Sell</v>
      </c>
    </row>
    <row r="1697" spans="1:8" ht="13.5" x14ac:dyDescent="0.25">
      <c r="A1697" s="3">
        <f>TITRES_STAT!B1700</f>
        <v>44782</v>
      </c>
      <c r="B1697" s="5">
        <f>TITRES_STAT!D1700</f>
        <v>3.11</v>
      </c>
      <c r="C1697" s="2">
        <f t="shared" si="156"/>
        <v>3.2145628668496022</v>
      </c>
      <c r="D1697" s="2">
        <f t="shared" si="158"/>
        <v>3.2293268217270503</v>
      </c>
      <c r="E1697" s="2">
        <f t="shared" si="157"/>
        <v>-1.4763954877448082E-2</v>
      </c>
      <c r="F1697" s="2">
        <f t="shared" si="155"/>
        <v>-6.8158536105907608E-2</v>
      </c>
      <c r="G1697" s="2">
        <f t="shared" si="153"/>
        <v>5.3394581228459526E-2</v>
      </c>
      <c r="H1697" s="2" t="str">
        <f t="shared" si="154"/>
        <v>Sell</v>
      </c>
    </row>
    <row r="1698" spans="1:8" ht="13.5" x14ac:dyDescent="0.25">
      <c r="A1698" s="3">
        <f>TITRES_STAT!B1701</f>
        <v>44783</v>
      </c>
      <c r="B1698" s="5">
        <f>TITRES_STAT!D1701</f>
        <v>3.11</v>
      </c>
      <c r="C1698" s="2">
        <f t="shared" si="156"/>
        <v>3.2277070411804325</v>
      </c>
      <c r="D1698" s="2">
        <f t="shared" si="158"/>
        <v>3.2204877978954167</v>
      </c>
      <c r="E1698" s="2">
        <f t="shared" si="157"/>
        <v>7.2192432850157751E-3</v>
      </c>
      <c r="F1698" s="2">
        <f t="shared" si="155"/>
        <v>-5.3082980227722933E-2</v>
      </c>
      <c r="G1698" s="2">
        <f t="shared" si="153"/>
        <v>6.0302223512738708E-2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5">
        <f>TITRES_STAT!D1702</f>
        <v>3.11</v>
      </c>
      <c r="C1699" s="2">
        <f t="shared" si="156"/>
        <v>3.2388290348449811</v>
      </c>
      <c r="D1699" s="2">
        <f t="shared" si="158"/>
        <v>3.2123035165698299</v>
      </c>
      <c r="E1699" s="2">
        <f t="shared" si="157"/>
        <v>2.652551827515115E-2</v>
      </c>
      <c r="F1699" s="2">
        <f t="shared" si="155"/>
        <v>-3.7161280527148122E-2</v>
      </c>
      <c r="G1699" s="2">
        <f t="shared" si="153"/>
        <v>6.3686798802299271E-2</v>
      </c>
      <c r="H1699" s="2" t="str">
        <f t="shared" si="154"/>
        <v>Sell</v>
      </c>
    </row>
    <row r="1700" spans="1:8" ht="13.5" x14ac:dyDescent="0.25">
      <c r="A1700" s="3">
        <f>TITRES_STAT!B1703</f>
        <v>44785</v>
      </c>
      <c r="B1700" s="5">
        <f>TITRES_STAT!D1703</f>
        <v>3.11</v>
      </c>
      <c r="C1700" s="2">
        <f t="shared" si="156"/>
        <v>3.2482399525611378</v>
      </c>
      <c r="D1700" s="2">
        <f t="shared" si="158"/>
        <v>3.2047254783053978</v>
      </c>
      <c r="E1700" s="2">
        <f t="shared" si="157"/>
        <v>4.3514474255740065E-2</v>
      </c>
      <c r="F1700" s="2">
        <f t="shared" si="155"/>
        <v>-2.1026129570570484E-2</v>
      </c>
      <c r="G1700" s="2">
        <f t="shared" ref="G1700:G1763" si="159">E1700-F1700</f>
        <v>6.454060382631055E-2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3.11</v>
      </c>
      <c r="C1701" s="2">
        <f t="shared" si="156"/>
        <v>3.2562030367825012</v>
      </c>
      <c r="D1701" s="2">
        <f t="shared" si="158"/>
        <v>3.1977087762087013</v>
      </c>
      <c r="E1701" s="2">
        <f t="shared" si="157"/>
        <v>5.8494260573799917E-2</v>
      </c>
      <c r="F1701" s="2">
        <f t="shared" ref="F1701:F1764" si="161">(E1701*(2/(10)))+((1-(2/10))*F1700)</f>
        <v>-5.1220515416964037E-3</v>
      </c>
      <c r="G1701" s="2">
        <f t="shared" si="159"/>
        <v>6.3616312115496315E-2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2.98</v>
      </c>
      <c r="C1702" s="2">
        <f t="shared" si="156"/>
        <v>3.2629410311236549</v>
      </c>
      <c r="D1702" s="2">
        <f t="shared" si="158"/>
        <v>3.1815822001932421</v>
      </c>
      <c r="E1702" s="2">
        <f t="shared" si="157"/>
        <v>8.135883093041274E-2</v>
      </c>
      <c r="F1702" s="2">
        <f t="shared" si="161"/>
        <v>1.2174124952725424E-2</v>
      </c>
      <c r="G1702" s="2">
        <f t="shared" si="159"/>
        <v>6.9184705977687319E-2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2.98</v>
      </c>
      <c r="C1703" s="2">
        <f t="shared" si="156"/>
        <v>3.2686424109507848</v>
      </c>
      <c r="D1703" s="2">
        <f t="shared" si="158"/>
        <v>3.1666501853641131</v>
      </c>
      <c r="E1703" s="2">
        <f t="shared" si="157"/>
        <v>0.10199222558667165</v>
      </c>
      <c r="F1703" s="2">
        <f t="shared" si="161"/>
        <v>3.0137745079514673E-2</v>
      </c>
      <c r="G1703" s="2">
        <f t="shared" si="159"/>
        <v>7.1854480507156981E-2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2.98</v>
      </c>
      <c r="C1704" s="2">
        <f t="shared" si="156"/>
        <v>3.2888512708045101</v>
      </c>
      <c r="D1704" s="2">
        <f t="shared" si="158"/>
        <v>3.1528242457075124</v>
      </c>
      <c r="E1704" s="2">
        <f t="shared" si="157"/>
        <v>0.13602702509699771</v>
      </c>
      <c r="F1704" s="2">
        <f t="shared" si="161"/>
        <v>5.1315601083011281E-2</v>
      </c>
      <c r="G1704" s="2">
        <f t="shared" si="159"/>
        <v>8.4711424013986431E-2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2.98</v>
      </c>
      <c r="C1705" s="2">
        <f t="shared" si="156"/>
        <v>3.2828741522192009</v>
      </c>
      <c r="D1705" s="2">
        <f t="shared" si="158"/>
        <v>3.1400224497291784</v>
      </c>
      <c r="E1705" s="2">
        <f t="shared" si="157"/>
        <v>0.14285170249002244</v>
      </c>
      <c r="F1705" s="2">
        <f t="shared" si="161"/>
        <v>6.9622821364413515E-2</v>
      </c>
      <c r="G1705" s="2">
        <f t="shared" si="159"/>
        <v>7.3228881125608922E-2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2.98</v>
      </c>
      <c r="C1706" s="2">
        <f t="shared" si="156"/>
        <v>3.2778165903393237</v>
      </c>
      <c r="D1706" s="2">
        <f t="shared" si="158"/>
        <v>3.1281689349344246</v>
      </c>
      <c r="E1706" s="2">
        <f t="shared" si="157"/>
        <v>0.1496476554048991</v>
      </c>
      <c r="F1706" s="2">
        <f t="shared" si="161"/>
        <v>8.5627788172510627E-2</v>
      </c>
      <c r="G1706" s="2">
        <f t="shared" si="159"/>
        <v>6.4019867232388478E-2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2.98</v>
      </c>
      <c r="C1707" s="2">
        <f t="shared" si="156"/>
        <v>3.2519986533640433</v>
      </c>
      <c r="D1707" s="2">
        <f t="shared" si="158"/>
        <v>3.1171934582726157</v>
      </c>
      <c r="E1707" s="2">
        <f t="shared" si="157"/>
        <v>0.13480519509142752</v>
      </c>
      <c r="F1707" s="2">
        <f t="shared" si="161"/>
        <v>9.5463269556294014E-2</v>
      </c>
      <c r="G1707" s="2">
        <f t="shared" si="159"/>
        <v>3.9341925535133507E-2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2.98</v>
      </c>
      <c r="C1708" s="2">
        <f t="shared" si="156"/>
        <v>3.2301527066926523</v>
      </c>
      <c r="D1708" s="2">
        <f t="shared" si="158"/>
        <v>3.1070309798820519</v>
      </c>
      <c r="E1708" s="2">
        <f t="shared" si="157"/>
        <v>0.12312172681060041</v>
      </c>
      <c r="F1708" s="2">
        <f t="shared" si="161"/>
        <v>0.1009949610071553</v>
      </c>
      <c r="G1708" s="2">
        <f t="shared" si="159"/>
        <v>2.2126765803445109E-2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2.98</v>
      </c>
      <c r="C1709" s="2">
        <f t="shared" si="156"/>
        <v>3.2116676748937829</v>
      </c>
      <c r="D1709" s="2">
        <f t="shared" si="158"/>
        <v>3.0976212776685665</v>
      </c>
      <c r="E1709" s="2">
        <f t="shared" si="157"/>
        <v>0.11404639722521637</v>
      </c>
      <c r="F1709" s="2">
        <f t="shared" si="161"/>
        <v>0.10360524825076753</v>
      </c>
      <c r="G1709" s="2">
        <f t="shared" si="159"/>
        <v>1.0441148974448838E-2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2.98</v>
      </c>
      <c r="C1710" s="2">
        <f t="shared" si="156"/>
        <v>3.1960264941408933</v>
      </c>
      <c r="D1710" s="2">
        <f t="shared" si="158"/>
        <v>3.0889085904338582</v>
      </c>
      <c r="E1710" s="2">
        <f t="shared" si="157"/>
        <v>0.10711790370703511</v>
      </c>
      <c r="F1710" s="2">
        <f t="shared" si="161"/>
        <v>0.10430777934202104</v>
      </c>
      <c r="G1710" s="2">
        <f t="shared" si="159"/>
        <v>2.8101243650140717E-3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2.98</v>
      </c>
      <c r="C1711" s="2">
        <f t="shared" si="156"/>
        <v>3.1827916488884478</v>
      </c>
      <c r="D1711" s="2">
        <f t="shared" si="158"/>
        <v>3.0808412874387576</v>
      </c>
      <c r="E1711" s="2">
        <f t="shared" si="157"/>
        <v>0.10195036144969016</v>
      </c>
      <c r="F1711" s="2">
        <f t="shared" si="161"/>
        <v>0.10383629576355488</v>
      </c>
      <c r="G1711" s="2">
        <f t="shared" si="159"/>
        <v>-1.8859343138647178E-3</v>
      </c>
      <c r="H1711" s="2" t="str">
        <f t="shared" si="160"/>
        <v>Hold</v>
      </c>
    </row>
    <row r="1712" spans="1:8" ht="13.5" x14ac:dyDescent="0.25">
      <c r="A1712" s="3">
        <f>TITRES_STAT!B1715</f>
        <v>44803</v>
      </c>
      <c r="B1712" s="5">
        <f>TITRES_STAT!D1715</f>
        <v>2.98</v>
      </c>
      <c r="C1712" s="2">
        <f t="shared" si="156"/>
        <v>3.1515929336748405</v>
      </c>
      <c r="D1712" s="2">
        <f t="shared" si="158"/>
        <v>3.0733715624432945</v>
      </c>
      <c r="E1712" s="2">
        <f t="shared" si="157"/>
        <v>7.8221371231546044E-2</v>
      </c>
      <c r="F1712" s="2">
        <f t="shared" si="161"/>
        <v>9.8713310857153125E-2</v>
      </c>
      <c r="G1712" s="2">
        <f t="shared" si="159"/>
        <v>-2.0491939625607081E-2</v>
      </c>
      <c r="H1712" s="2" t="str">
        <f t="shared" si="160"/>
        <v>Hold</v>
      </c>
    </row>
    <row r="1713" spans="1:8" ht="13.5" x14ac:dyDescent="0.25">
      <c r="A1713" s="3">
        <f>TITRES_STAT!B1716</f>
        <v>44804</v>
      </c>
      <c r="B1713" s="5">
        <f>TITRES_STAT!D1716</f>
        <v>2.98</v>
      </c>
      <c r="C1713" s="2">
        <f t="shared" si="156"/>
        <v>3.1251940208017883</v>
      </c>
      <c r="D1713" s="2">
        <f t="shared" si="158"/>
        <v>3.0664551504104578</v>
      </c>
      <c r="E1713" s="2">
        <f t="shared" si="157"/>
        <v>5.8738870391330522E-2</v>
      </c>
      <c r="F1713" s="2">
        <f t="shared" si="161"/>
        <v>9.0718422763988615E-2</v>
      </c>
      <c r="G1713" s="2">
        <f t="shared" si="159"/>
        <v>-3.1979552372658093E-2</v>
      </c>
      <c r="H1713" s="2" t="str">
        <f t="shared" si="160"/>
        <v>Hold</v>
      </c>
    </row>
    <row r="1714" spans="1:8" ht="13.5" x14ac:dyDescent="0.25">
      <c r="A1714" s="3">
        <f>TITRES_STAT!B1717</f>
        <v>44805</v>
      </c>
      <c r="B1714" s="5">
        <f>TITRES_STAT!D1717</f>
        <v>2.98</v>
      </c>
      <c r="C1714" s="2">
        <f t="shared" si="156"/>
        <v>3.1028564791399749</v>
      </c>
      <c r="D1714" s="2">
        <f t="shared" si="158"/>
        <v>3.0600510651948687</v>
      </c>
      <c r="E1714" s="2">
        <f t="shared" si="157"/>
        <v>4.2805413945106174E-2</v>
      </c>
      <c r="F1714" s="2">
        <f t="shared" si="161"/>
        <v>8.1135821000212133E-2</v>
      </c>
      <c r="G1714" s="2">
        <f t="shared" si="159"/>
        <v>-3.8330407055105958E-2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2.98</v>
      </c>
      <c r="C1715" s="2">
        <f t="shared" si="156"/>
        <v>3.0839554823492099</v>
      </c>
      <c r="D1715" s="2">
        <f t="shared" si="158"/>
        <v>3.0541213566619154</v>
      </c>
      <c r="E1715" s="2">
        <f t="shared" si="157"/>
        <v>2.9834125687294488E-2</v>
      </c>
      <c r="F1715" s="2">
        <f t="shared" si="161"/>
        <v>7.0875481937628604E-2</v>
      </c>
      <c r="G1715" s="2">
        <f t="shared" si="159"/>
        <v>-4.1041356250334116E-2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2.98</v>
      </c>
      <c r="C1716" s="2">
        <f t="shared" si="156"/>
        <v>3.0679623312185624</v>
      </c>
      <c r="D1716" s="2">
        <f t="shared" si="158"/>
        <v>3.0486308857980702</v>
      </c>
      <c r="E1716" s="2">
        <f t="shared" si="157"/>
        <v>1.9331445420492255E-2</v>
      </c>
      <c r="F1716" s="2">
        <f t="shared" si="161"/>
        <v>6.0566674634201338E-2</v>
      </c>
      <c r="G1716" s="2">
        <f t="shared" si="159"/>
        <v>-4.1235229213709083E-2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2.98</v>
      </c>
      <c r="C1717" s="2">
        <f t="shared" si="156"/>
        <v>3.0544296648772455</v>
      </c>
      <c r="D1717" s="2">
        <f t="shared" si="158"/>
        <v>3.043547116479695</v>
      </c>
      <c r="E1717" s="2">
        <f t="shared" si="157"/>
        <v>1.088254839755054E-2</v>
      </c>
      <c r="F1717" s="2">
        <f t="shared" si="161"/>
        <v>5.0629849386871179E-2</v>
      </c>
      <c r="G1717" s="2">
        <f t="shared" si="159"/>
        <v>-3.9747300989320639E-2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3</v>
      </c>
      <c r="C1718" s="2">
        <f t="shared" si="156"/>
        <v>3.0429789472038236</v>
      </c>
      <c r="D1718" s="2">
        <f t="shared" si="158"/>
        <v>3.0403214041478659</v>
      </c>
      <c r="E1718" s="2">
        <f t="shared" si="157"/>
        <v>2.6575430559576674E-3</v>
      </c>
      <c r="F1718" s="2">
        <f t="shared" si="161"/>
        <v>4.1035388120688479E-2</v>
      </c>
      <c r="G1718" s="2">
        <f t="shared" si="159"/>
        <v>-3.8377845064730812E-2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3.13</v>
      </c>
      <c r="C1719" s="2">
        <f t="shared" si="156"/>
        <v>3.0332898784032354</v>
      </c>
      <c r="D1719" s="2">
        <f t="shared" si="158"/>
        <v>3.0469642630998761</v>
      </c>
      <c r="E1719" s="2">
        <f t="shared" si="157"/>
        <v>-1.3674384696640729E-2</v>
      </c>
      <c r="F1719" s="2">
        <f t="shared" si="161"/>
        <v>3.0093433557222639E-2</v>
      </c>
      <c r="G1719" s="2">
        <f t="shared" si="159"/>
        <v>-4.3767818253863368E-2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3.13</v>
      </c>
      <c r="C1720" s="2">
        <f t="shared" si="156"/>
        <v>3.0250914355719685</v>
      </c>
      <c r="D1720" s="2">
        <f t="shared" si="158"/>
        <v>3.0531150584258113</v>
      </c>
      <c r="E1720" s="2">
        <f t="shared" si="157"/>
        <v>-2.8023622853842856E-2</v>
      </c>
      <c r="F1720" s="2">
        <f t="shared" si="161"/>
        <v>1.8470022275009539E-2</v>
      </c>
      <c r="G1720" s="2">
        <f t="shared" si="159"/>
        <v>-4.6493645128852394E-2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3.14</v>
      </c>
      <c r="C1721" s="2">
        <f t="shared" si="156"/>
        <v>3.0181542916378197</v>
      </c>
      <c r="D1721" s="2">
        <f t="shared" si="158"/>
        <v>3.0595509800238996</v>
      </c>
      <c r="E1721" s="2">
        <f t="shared" si="157"/>
        <v>-4.1396688386079905E-2</v>
      </c>
      <c r="F1721" s="2">
        <f t="shared" si="161"/>
        <v>6.4966801427916512E-3</v>
      </c>
      <c r="G1721" s="2">
        <f t="shared" si="159"/>
        <v>-4.7893368528871556E-2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3.14</v>
      </c>
      <c r="C1722" s="2">
        <f t="shared" si="156"/>
        <v>3.0122844006166165</v>
      </c>
      <c r="D1722" s="2">
        <f t="shared" si="158"/>
        <v>3.0655101666887958</v>
      </c>
      <c r="E1722" s="2">
        <f t="shared" si="157"/>
        <v>-5.3225766072179326E-2</v>
      </c>
      <c r="F1722" s="2">
        <f t="shared" si="161"/>
        <v>-5.4478091002025447E-3</v>
      </c>
      <c r="G1722" s="2">
        <f t="shared" si="159"/>
        <v>-4.777795697197678E-2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3.23</v>
      </c>
      <c r="C1723" s="2">
        <f t="shared" si="156"/>
        <v>3.0073175697525221</v>
      </c>
      <c r="D1723" s="2">
        <f t="shared" si="158"/>
        <v>3.0776945987859219</v>
      </c>
      <c r="E1723" s="2">
        <f t="shared" si="157"/>
        <v>-7.0377029033399818E-2</v>
      </c>
      <c r="F1723" s="2">
        <f t="shared" si="161"/>
        <v>-1.8433653086842E-2</v>
      </c>
      <c r="G1723" s="2">
        <f t="shared" si="159"/>
        <v>-5.1943375946557818E-2</v>
      </c>
      <c r="H1723" s="2" t="str">
        <f t="shared" si="160"/>
        <v>Hold</v>
      </c>
    </row>
    <row r="1724" spans="1:8" ht="13.5" x14ac:dyDescent="0.25">
      <c r="A1724" s="3">
        <f>TITRES_STAT!B1727</f>
        <v>44819</v>
      </c>
      <c r="B1724" s="5">
        <f>TITRES_STAT!D1727</f>
        <v>3.37</v>
      </c>
      <c r="C1724" s="2">
        <f t="shared" si="156"/>
        <v>3.0031148667136724</v>
      </c>
      <c r="D1724" s="2">
        <f t="shared" si="158"/>
        <v>3.0993468507277053</v>
      </c>
      <c r="E1724" s="2">
        <f t="shared" si="157"/>
        <v>-9.6231984014032879E-2</v>
      </c>
      <c r="F1724" s="2">
        <f t="shared" si="161"/>
        <v>-3.3993319272280179E-2</v>
      </c>
      <c r="G1724" s="2">
        <f t="shared" si="159"/>
        <v>-6.22386647417527E-2</v>
      </c>
      <c r="H1724" s="2" t="str">
        <f t="shared" si="160"/>
        <v>Hold</v>
      </c>
    </row>
    <row r="1725" spans="1:8" ht="13.5" x14ac:dyDescent="0.25">
      <c r="A1725" s="3">
        <f>TITRES_STAT!B1728</f>
        <v>44820</v>
      </c>
      <c r="B1725" s="5">
        <f>TITRES_STAT!D1728</f>
        <v>3.52</v>
      </c>
      <c r="C1725" s="2">
        <f t="shared" si="156"/>
        <v>2.9995587333731075</v>
      </c>
      <c r="D1725" s="2">
        <f t="shared" si="158"/>
        <v>3.1305063432663935</v>
      </c>
      <c r="E1725" s="2">
        <f t="shared" si="157"/>
        <v>-0.13094760989328602</v>
      </c>
      <c r="F1725" s="2">
        <f t="shared" si="161"/>
        <v>-5.3384177396481353E-2</v>
      </c>
      <c r="G1725" s="2">
        <f t="shared" si="159"/>
        <v>-7.7563432496804668E-2</v>
      </c>
      <c r="H1725" s="2" t="str">
        <f t="shared" si="160"/>
        <v>Hold</v>
      </c>
    </row>
    <row r="1726" spans="1:8" ht="13.5" x14ac:dyDescent="0.25">
      <c r="A1726" s="3">
        <f>TITRES_STAT!B1729</f>
        <v>44823</v>
      </c>
      <c r="B1726" s="5">
        <f>TITRES_STAT!D1729</f>
        <v>3.67</v>
      </c>
      <c r="C1726" s="2">
        <f t="shared" si="156"/>
        <v>2.9965496974695522</v>
      </c>
      <c r="D1726" s="2">
        <f t="shared" si="158"/>
        <v>3.170468836357772</v>
      </c>
      <c r="E1726" s="2">
        <f t="shared" si="157"/>
        <v>-0.17391913888821975</v>
      </c>
      <c r="F1726" s="2">
        <f t="shared" si="161"/>
        <v>-7.749116969482904E-2</v>
      </c>
      <c r="G1726" s="2">
        <f t="shared" si="159"/>
        <v>-9.6427969193390708E-2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5">
        <f>TITRES_STAT!D1730</f>
        <v>3.61</v>
      </c>
      <c r="C1727" s="2">
        <f t="shared" si="156"/>
        <v>2.9940035901665443</v>
      </c>
      <c r="D1727" s="2">
        <f t="shared" si="158"/>
        <v>3.2030267003312702</v>
      </c>
      <c r="E1727" s="2">
        <f t="shared" si="157"/>
        <v>-0.20902311016472597</v>
      </c>
      <c r="F1727" s="2">
        <f t="shared" si="161"/>
        <v>-0.10379755778880842</v>
      </c>
      <c r="G1727" s="2">
        <f t="shared" si="159"/>
        <v>-0.10522555237591755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5">
        <f>TITRES_STAT!D1731</f>
        <v>3.77</v>
      </c>
      <c r="C1728" s="2">
        <f t="shared" si="156"/>
        <v>2.9949261147563067</v>
      </c>
      <c r="D1728" s="2">
        <f t="shared" si="158"/>
        <v>3.2450247225289539</v>
      </c>
      <c r="E1728" s="2">
        <f t="shared" si="157"/>
        <v>-0.25009860777264725</v>
      </c>
      <c r="F1728" s="2">
        <f t="shared" si="161"/>
        <v>-0.13305776778557621</v>
      </c>
      <c r="G1728" s="2">
        <f t="shared" si="159"/>
        <v>-0.11704083998707104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5">
        <f>TITRES_STAT!D1732</f>
        <v>3.77</v>
      </c>
      <c r="C1729" s="2">
        <f t="shared" si="156"/>
        <v>3.0157067124861059</v>
      </c>
      <c r="D1729" s="2">
        <f t="shared" si="158"/>
        <v>3.2839117801194018</v>
      </c>
      <c r="E1729" s="2">
        <f t="shared" si="157"/>
        <v>-0.26820506763329588</v>
      </c>
      <c r="F1729" s="2">
        <f t="shared" si="161"/>
        <v>-0.16008722775512013</v>
      </c>
      <c r="G1729" s="2">
        <f t="shared" si="159"/>
        <v>-0.10811783987817575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5">
        <f>TITRES_STAT!D1733</f>
        <v>3.81</v>
      </c>
      <c r="C1730" s="2">
        <f t="shared" si="156"/>
        <v>3.0332902951805512</v>
      </c>
      <c r="D1730" s="2">
        <f t="shared" si="158"/>
        <v>3.3228812778883352</v>
      </c>
      <c r="E1730" s="2">
        <f t="shared" si="157"/>
        <v>-0.28959098270778405</v>
      </c>
      <c r="F1730" s="2">
        <f t="shared" si="161"/>
        <v>-0.18598797874565293</v>
      </c>
      <c r="G1730" s="2">
        <f t="shared" si="159"/>
        <v>-0.10360300396213112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5">
        <f>TITRES_STAT!D1734</f>
        <v>3.98</v>
      </c>
      <c r="C1731" s="2">
        <f t="shared" si="156"/>
        <v>3.0497071728450815</v>
      </c>
      <c r="D1731" s="2">
        <f t="shared" si="158"/>
        <v>3.3715567387854954</v>
      </c>
      <c r="E1731" s="2">
        <f t="shared" si="157"/>
        <v>-0.32184956594041392</v>
      </c>
      <c r="F1731" s="2">
        <f t="shared" si="161"/>
        <v>-0.21316029618460514</v>
      </c>
      <c r="G1731" s="2">
        <f t="shared" si="159"/>
        <v>-0.10868926975580878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5">
        <f>TITRES_STAT!D1735</f>
        <v>4.1500000000000004</v>
      </c>
      <c r="C1732" s="2">
        <f t="shared" si="156"/>
        <v>3.0635983770227613</v>
      </c>
      <c r="D1732" s="2">
        <f t="shared" si="158"/>
        <v>3.4292192025791626</v>
      </c>
      <c r="E1732" s="2">
        <f t="shared" si="157"/>
        <v>-0.3656208255564013</v>
      </c>
      <c r="F1732" s="2">
        <f t="shared" si="161"/>
        <v>-0.24365240205896438</v>
      </c>
      <c r="G1732" s="2">
        <f t="shared" si="159"/>
        <v>-0.12196842349743692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5">
        <f>TITRES_STAT!D1736</f>
        <v>4.33</v>
      </c>
      <c r="C1733" s="2">
        <f t="shared" si="156"/>
        <v>3.0891986267115672</v>
      </c>
      <c r="D1733" s="2">
        <f t="shared" si="158"/>
        <v>3.495943706091817</v>
      </c>
      <c r="E1733" s="2">
        <f t="shared" si="157"/>
        <v>-0.40674507938024984</v>
      </c>
      <c r="F1733" s="2">
        <f t="shared" si="161"/>
        <v>-0.27627093752322152</v>
      </c>
      <c r="G1733" s="2">
        <f t="shared" si="159"/>
        <v>-0.13047414185702833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5">
        <f>TITRES_STAT!D1737</f>
        <v>4.5199999999999996</v>
      </c>
      <c r="C1734" s="2">
        <f t="shared" si="156"/>
        <v>3.1323988379867105</v>
      </c>
      <c r="D1734" s="2">
        <f t="shared" si="158"/>
        <v>3.5717997278627935</v>
      </c>
      <c r="E1734" s="2">
        <f t="shared" si="157"/>
        <v>-0.43940088987608306</v>
      </c>
      <c r="F1734" s="2">
        <f t="shared" si="161"/>
        <v>-0.30889692799379387</v>
      </c>
      <c r="G1734" s="2">
        <f t="shared" si="159"/>
        <v>-0.13050396188228919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5">
        <f>TITRES_STAT!D1738</f>
        <v>4.72</v>
      </c>
      <c r="C1735" s="2">
        <f t="shared" si="156"/>
        <v>3.1920297859887548</v>
      </c>
      <c r="D1735" s="2">
        <f t="shared" si="158"/>
        <v>3.6568515998729567</v>
      </c>
      <c r="E1735" s="2">
        <f t="shared" si="157"/>
        <v>-0.46482181388420196</v>
      </c>
      <c r="F1735" s="2">
        <f t="shared" si="161"/>
        <v>-0.34008190517187553</v>
      </c>
      <c r="G1735" s="2">
        <f t="shared" si="159"/>
        <v>-0.12473990871232643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5">
        <f>TITRES_STAT!D1739</f>
        <v>4.93</v>
      </c>
      <c r="C1736" s="2">
        <f t="shared" si="156"/>
        <v>3.265563665067408</v>
      </c>
      <c r="D1736" s="2">
        <f t="shared" si="158"/>
        <v>3.7511588887712564</v>
      </c>
      <c r="E1736" s="2">
        <f t="shared" si="157"/>
        <v>-0.48559522370384833</v>
      </c>
      <c r="F1736" s="2">
        <f t="shared" si="161"/>
        <v>-0.36918456887827011</v>
      </c>
      <c r="G1736" s="2">
        <f t="shared" si="159"/>
        <v>-0.11641065482557822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5.15</v>
      </c>
      <c r="C1737" s="2">
        <f t="shared" si="156"/>
        <v>3.3185538704416531</v>
      </c>
      <c r="D1737" s="2">
        <f t="shared" si="158"/>
        <v>3.8547767488622742</v>
      </c>
      <c r="E1737" s="2">
        <f t="shared" si="157"/>
        <v>-0.53622287842062111</v>
      </c>
      <c r="F1737" s="2">
        <f t="shared" si="161"/>
        <v>-0.40259223078674033</v>
      </c>
      <c r="G1737" s="2">
        <f t="shared" si="159"/>
        <v>-0.13363064763388077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5.38</v>
      </c>
      <c r="C1738" s="2">
        <f t="shared" si="156"/>
        <v>3.3880071211429375</v>
      </c>
      <c r="D1738" s="2">
        <f t="shared" si="158"/>
        <v>3.9677562489465501</v>
      </c>
      <c r="E1738" s="2">
        <f t="shared" si="157"/>
        <v>-0.57974912780361265</v>
      </c>
      <c r="F1738" s="2">
        <f t="shared" si="161"/>
        <v>-0.43802361019011482</v>
      </c>
      <c r="G1738" s="2">
        <f t="shared" si="159"/>
        <v>-0.14172551761349783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5.5</v>
      </c>
      <c r="C1739" s="2">
        <f t="shared" si="156"/>
        <v>3.4467752563517164</v>
      </c>
      <c r="D1739" s="2">
        <f t="shared" si="158"/>
        <v>4.0812557860616199</v>
      </c>
      <c r="E1739" s="2">
        <f t="shared" si="157"/>
        <v>-0.63448052970990343</v>
      </c>
      <c r="F1739" s="2">
        <f t="shared" si="161"/>
        <v>-0.47731499409407258</v>
      </c>
      <c r="G1739" s="2">
        <f t="shared" si="159"/>
        <v>-0.15716553561583085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5.5</v>
      </c>
      <c r="C1740" s="2">
        <f t="shared" si="156"/>
        <v>3.5026559861437603</v>
      </c>
      <c r="D1740" s="2">
        <f t="shared" si="158"/>
        <v>4.1863479500570548</v>
      </c>
      <c r="E1740" s="2">
        <f t="shared" si="157"/>
        <v>-0.68369196391329456</v>
      </c>
      <c r="F1740" s="2">
        <f t="shared" si="161"/>
        <v>-0.51859038805791702</v>
      </c>
      <c r="G1740" s="2">
        <f t="shared" si="159"/>
        <v>-0.16510157585537755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5.26</v>
      </c>
      <c r="C1741" s="2">
        <f t="shared" si="156"/>
        <v>3.576093526737028</v>
      </c>
      <c r="D1741" s="2">
        <f t="shared" si="158"/>
        <v>4.2658777315343102</v>
      </c>
      <c r="E1741" s="2">
        <f t="shared" si="157"/>
        <v>-0.6897842047972822</v>
      </c>
      <c r="F1741" s="2">
        <f t="shared" si="161"/>
        <v>-0.55282915140579014</v>
      </c>
      <c r="G1741" s="2">
        <f t="shared" si="159"/>
        <v>-0.13695505339149205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5.03</v>
      </c>
      <c r="C1742" s="2">
        <f t="shared" si="156"/>
        <v>3.6643868303159466</v>
      </c>
      <c r="D1742" s="2">
        <f t="shared" si="158"/>
        <v>4.3224793810502868</v>
      </c>
      <c r="E1742" s="2">
        <f t="shared" si="157"/>
        <v>-0.65809255073434025</v>
      </c>
      <c r="F1742" s="2">
        <f t="shared" si="161"/>
        <v>-0.57388183127150016</v>
      </c>
      <c r="G1742" s="2">
        <f t="shared" si="159"/>
        <v>-8.4210719462840089E-2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4.8099999999999996</v>
      </c>
      <c r="C1743" s="2">
        <f t="shared" ref="C1743:C1806" si="162">$C$4*B1733+C1742*(1-$C$4)</f>
        <v>3.7667888564211855</v>
      </c>
      <c r="D1743" s="2">
        <f t="shared" si="158"/>
        <v>4.3585920194910068</v>
      </c>
      <c r="E1743" s="2">
        <f t="shared" si="157"/>
        <v>-0.59180316306982128</v>
      </c>
      <c r="F1743" s="2">
        <f t="shared" si="161"/>
        <v>-0.57746609763116441</v>
      </c>
      <c r="G1743" s="2">
        <f t="shared" si="159"/>
        <v>-1.4337065438656871E-2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4.5999999999999996</v>
      </c>
      <c r="C1744" s="2">
        <f t="shared" si="162"/>
        <v>3.8826674938948496</v>
      </c>
      <c r="D1744" s="2">
        <f t="shared" si="158"/>
        <v>4.3764740921213026</v>
      </c>
      <c r="E1744" s="2">
        <f t="shared" si="157"/>
        <v>-0.49380659822645301</v>
      </c>
      <c r="F1744" s="2">
        <f t="shared" si="161"/>
        <v>-0.56073419775022215</v>
      </c>
      <c r="G1744" s="2">
        <f t="shared" si="159"/>
        <v>6.6927599523769143E-2</v>
      </c>
      <c r="H1744" s="2" t="str">
        <f t="shared" si="160"/>
        <v>Sell</v>
      </c>
    </row>
    <row r="1745" spans="1:8" ht="13.5" x14ac:dyDescent="0.25">
      <c r="A1745" s="3">
        <f>TITRES_STAT!B1748</f>
        <v>44848</v>
      </c>
      <c r="B1745" s="5">
        <f>TITRES_STAT!D1748</f>
        <v>4.4000000000000004</v>
      </c>
      <c r="C1745" s="2">
        <f t="shared" si="162"/>
        <v>4.0114878794494881</v>
      </c>
      <c r="D1745" s="2">
        <f t="shared" si="158"/>
        <v>4.3782167519641693</v>
      </c>
      <c r="E1745" s="2">
        <f t="shared" si="157"/>
        <v>-0.36672887251468111</v>
      </c>
      <c r="F1745" s="2">
        <f t="shared" si="161"/>
        <v>-0.52193313270311403</v>
      </c>
      <c r="G1745" s="2">
        <f t="shared" si="159"/>
        <v>0.15520426018843292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5">
        <f>TITRES_STAT!D1749</f>
        <v>4.21</v>
      </c>
      <c r="C1746" s="2">
        <f t="shared" si="162"/>
        <v>4.1527974364572593</v>
      </c>
      <c r="D1746" s="2">
        <f t="shared" si="158"/>
        <v>4.3657562518186754</v>
      </c>
      <c r="E1746" s="2">
        <f t="shared" si="157"/>
        <v>-0.21295881536141614</v>
      </c>
      <c r="F1746" s="2">
        <f t="shared" si="161"/>
        <v>-0.46013826923477447</v>
      </c>
      <c r="G1746" s="2">
        <f t="shared" si="159"/>
        <v>0.24717945387335832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5">
        <f>TITRES_STAT!D1750</f>
        <v>4.38</v>
      </c>
      <c r="C1747" s="2">
        <f t="shared" si="162"/>
        <v>4.3062132154638348</v>
      </c>
      <c r="D1747" s="2">
        <f t="shared" si="158"/>
        <v>4.3668113442765515</v>
      </c>
      <c r="E1747" s="2">
        <f t="shared" si="157"/>
        <v>-6.0598128812716645E-2</v>
      </c>
      <c r="F1747" s="2">
        <f t="shared" si="161"/>
        <v>-0.38023024115036291</v>
      </c>
      <c r="G1747" s="2">
        <f t="shared" si="159"/>
        <v>0.31963211233764627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4.57</v>
      </c>
      <c r="C1748" s="2">
        <f t="shared" si="162"/>
        <v>4.4714111823155527</v>
      </c>
      <c r="D1748" s="2">
        <f t="shared" si="158"/>
        <v>4.3818623558116219</v>
      </c>
      <c r="E1748" s="2">
        <f t="shared" si="157"/>
        <v>8.9548826503930812E-2</v>
      </c>
      <c r="F1748" s="2">
        <f t="shared" si="161"/>
        <v>-0.28627442761950422</v>
      </c>
      <c r="G1748" s="2">
        <f t="shared" si="159"/>
        <v>0.37582325412343504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4.7699999999999996</v>
      </c>
      <c r="C1749" s="2">
        <f t="shared" si="162"/>
        <v>4.6296556158054676</v>
      </c>
      <c r="D1749" s="2">
        <f t="shared" si="158"/>
        <v>4.4106132924181685</v>
      </c>
      <c r="E1749" s="2">
        <f t="shared" si="157"/>
        <v>0.21904232338729912</v>
      </c>
      <c r="F1749" s="2">
        <f t="shared" si="161"/>
        <v>-0.18521107741814355</v>
      </c>
      <c r="G1749" s="2">
        <f t="shared" si="159"/>
        <v>0.4042534008054427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4.9800000000000004</v>
      </c>
      <c r="C1750" s="2">
        <f t="shared" si="162"/>
        <v>4.7635547518353958</v>
      </c>
      <c r="D1750" s="2">
        <f t="shared" si="158"/>
        <v>4.4527900855723779</v>
      </c>
      <c r="E1750" s="2">
        <f t="shared" si="157"/>
        <v>0.31076466626301791</v>
      </c>
      <c r="F1750" s="2">
        <f t="shared" si="161"/>
        <v>-8.6015928681911255E-2</v>
      </c>
      <c r="G1750" s="2">
        <f t="shared" si="159"/>
        <v>0.39678059494492918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4.8899999999999997</v>
      </c>
      <c r="C1751" s="2">
        <f t="shared" si="162"/>
        <v>4.8399309438607192</v>
      </c>
      <c r="D1751" s="2">
        <f t="shared" si="158"/>
        <v>4.4851760051596088</v>
      </c>
      <c r="E1751" s="2">
        <f t="shared" si="157"/>
        <v>0.35475493870111041</v>
      </c>
      <c r="F1751" s="2">
        <f t="shared" si="161"/>
        <v>2.1382447946930727E-3</v>
      </c>
      <c r="G1751" s="2">
        <f t="shared" si="159"/>
        <v>0.35261669390641737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5.01</v>
      </c>
      <c r="C1752" s="2">
        <f t="shared" si="162"/>
        <v>4.869172337112917</v>
      </c>
      <c r="D1752" s="2">
        <f t="shared" si="158"/>
        <v>4.524051856629268</v>
      </c>
      <c r="E1752" s="2">
        <f t="shared" si="157"/>
        <v>0.34512048048364896</v>
      </c>
      <c r="F1752" s="2">
        <f t="shared" si="161"/>
        <v>7.0734691932484259E-2</v>
      </c>
      <c r="G1752" s="2">
        <f t="shared" si="159"/>
        <v>0.27438578855116469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5.23</v>
      </c>
      <c r="C1753" s="2">
        <f t="shared" si="162"/>
        <v>4.8600689006340065</v>
      </c>
      <c r="D1753" s="2">
        <f t="shared" si="158"/>
        <v>4.5763443116937665</v>
      </c>
      <c r="E1753" s="2">
        <f t="shared" si="157"/>
        <v>0.28372458894024</v>
      </c>
      <c r="F1753" s="2">
        <f t="shared" si="161"/>
        <v>0.11333267133403541</v>
      </c>
      <c r="G1753" s="2">
        <f t="shared" si="159"/>
        <v>0.17039191760620459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5.0199999999999996</v>
      </c>
      <c r="C1754" s="2">
        <f t="shared" si="162"/>
        <v>4.8200583005364672</v>
      </c>
      <c r="D1754" s="2">
        <f t="shared" si="158"/>
        <v>4.6092076960127466</v>
      </c>
      <c r="E1754" s="2">
        <f t="shared" si="157"/>
        <v>0.21085060452372062</v>
      </c>
      <c r="F1754" s="2">
        <f t="shared" si="161"/>
        <v>0.13283625797197246</v>
      </c>
      <c r="G1754" s="2">
        <f t="shared" si="159"/>
        <v>7.8014346551748159E-2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5.2</v>
      </c>
      <c r="C1755" s="2">
        <f t="shared" si="162"/>
        <v>4.7554339466077797</v>
      </c>
      <c r="D1755" s="2">
        <f t="shared" si="158"/>
        <v>4.6529700889006911</v>
      </c>
      <c r="E1755" s="2">
        <f t="shared" si="157"/>
        <v>0.10246385770708866</v>
      </c>
      <c r="F1755" s="2">
        <f t="shared" si="161"/>
        <v>0.12676177791899571</v>
      </c>
      <c r="G1755" s="2">
        <f t="shared" si="159"/>
        <v>-2.4297920211907048E-2</v>
      </c>
      <c r="H1755" s="2" t="str">
        <f t="shared" si="160"/>
        <v>Hold</v>
      </c>
    </row>
    <row r="1756" spans="1:8" ht="13.5" x14ac:dyDescent="0.25">
      <c r="A1756" s="3">
        <f>TITRES_STAT!B1759</f>
        <v>44865</v>
      </c>
      <c r="B1756" s="5">
        <f>TITRES_STAT!D1759</f>
        <v>5.35</v>
      </c>
      <c r="C1756" s="2">
        <f t="shared" si="162"/>
        <v>4.6715210317450442</v>
      </c>
      <c r="D1756" s="2">
        <f t="shared" si="158"/>
        <v>4.7046019341673064</v>
      </c>
      <c r="E1756" s="2">
        <f t="shared" ref="E1756:E1819" si="163">C1756-D1756</f>
        <v>-3.3080902422262248E-2</v>
      </c>
      <c r="F1756" s="2">
        <f t="shared" si="161"/>
        <v>9.4793241850744114E-2</v>
      </c>
      <c r="G1756" s="2">
        <f t="shared" si="159"/>
        <v>-0.12787414427300636</v>
      </c>
      <c r="H1756" s="2" t="str">
        <f t="shared" si="160"/>
        <v>Hold</v>
      </c>
    </row>
    <row r="1757" spans="1:8" ht="13.5" x14ac:dyDescent="0.25">
      <c r="A1757" s="3">
        <f>TITRES_STAT!B1760</f>
        <v>44866</v>
      </c>
      <c r="B1757" s="5">
        <f>TITRES_STAT!D1760</f>
        <v>5.35</v>
      </c>
      <c r="C1757" s="2">
        <f t="shared" si="162"/>
        <v>4.6266716422458067</v>
      </c>
      <c r="D1757" s="2">
        <f t="shared" ref="D1757:D1820" si="164">$D$4*B1757+(1-$D$4)*D1756</f>
        <v>4.7524091983030612</v>
      </c>
      <c r="E1757" s="2">
        <f t="shared" si="163"/>
        <v>-0.12573755605725445</v>
      </c>
      <c r="F1757" s="2">
        <f t="shared" si="161"/>
        <v>5.0687082269144396E-2</v>
      </c>
      <c r="G1757" s="2">
        <f t="shared" si="159"/>
        <v>-0.17642463832639885</v>
      </c>
      <c r="H1757" s="2" t="str">
        <f t="shared" si="160"/>
        <v>Hold</v>
      </c>
    </row>
    <row r="1758" spans="1:8" ht="13.5" x14ac:dyDescent="0.25">
      <c r="A1758" s="3">
        <f>TITRES_STAT!B1761</f>
        <v>44867</v>
      </c>
      <c r="B1758" s="5">
        <f>TITRES_STAT!D1761</f>
        <v>5.34</v>
      </c>
      <c r="C1758" s="2">
        <f t="shared" si="162"/>
        <v>4.6179529280541445</v>
      </c>
      <c r="D1758" s="2">
        <f t="shared" si="164"/>
        <v>4.7959344428732047</v>
      </c>
      <c r="E1758" s="2">
        <f t="shared" si="163"/>
        <v>-0.17798151481906022</v>
      </c>
      <c r="F1758" s="2">
        <f t="shared" si="161"/>
        <v>4.9533628515034747E-3</v>
      </c>
      <c r="G1758" s="2">
        <f t="shared" si="159"/>
        <v>-0.18293487767056368</v>
      </c>
      <c r="H1758" s="2" t="str">
        <f t="shared" si="160"/>
        <v>Hold</v>
      </c>
    </row>
    <row r="1759" spans="1:8" ht="13.5" x14ac:dyDescent="0.25">
      <c r="A1759" s="3">
        <f>TITRES_STAT!B1762</f>
        <v>44868</v>
      </c>
      <c r="B1759" s="5">
        <f>TITRES_STAT!D1762</f>
        <v>5.19</v>
      </c>
      <c r="C1759" s="2">
        <f t="shared" si="162"/>
        <v>4.6413447852765835</v>
      </c>
      <c r="D1759" s="2">
        <f t="shared" si="164"/>
        <v>4.8251244841418561</v>
      </c>
      <c r="E1759" s="2">
        <f t="shared" si="163"/>
        <v>-0.18377969886527268</v>
      </c>
      <c r="F1759" s="2">
        <f t="shared" si="161"/>
        <v>-3.2793249491851757E-2</v>
      </c>
      <c r="G1759" s="2">
        <f t="shared" si="159"/>
        <v>-0.15098644937342093</v>
      </c>
      <c r="H1759" s="2" t="str">
        <f t="shared" si="160"/>
        <v>Hold</v>
      </c>
    </row>
    <row r="1760" spans="1:8" ht="13.5" x14ac:dyDescent="0.25">
      <c r="A1760" s="3">
        <f>TITRES_STAT!B1763</f>
        <v>44869</v>
      </c>
      <c r="B1760" s="5">
        <f>TITRES_STAT!D1763</f>
        <v>5</v>
      </c>
      <c r="C1760" s="2">
        <f t="shared" si="162"/>
        <v>4.6934455875417243</v>
      </c>
      <c r="D1760" s="2">
        <f t="shared" si="164"/>
        <v>4.8380782260572737</v>
      </c>
      <c r="E1760" s="2">
        <f t="shared" si="163"/>
        <v>-0.14463263851554942</v>
      </c>
      <c r="F1760" s="2">
        <f t="shared" si="161"/>
        <v>-5.516112729659129E-2</v>
      </c>
      <c r="G1760" s="2">
        <f t="shared" si="159"/>
        <v>-8.9471511218958133E-2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5</v>
      </c>
      <c r="C1761" s="2">
        <f t="shared" si="162"/>
        <v>4.7236847279199203</v>
      </c>
      <c r="D1761" s="2">
        <f t="shared" si="164"/>
        <v>4.850072431534513</v>
      </c>
      <c r="E1761" s="2">
        <f t="shared" si="163"/>
        <v>-0.12638770361459262</v>
      </c>
      <c r="F1761" s="2">
        <f t="shared" si="161"/>
        <v>-6.9406442560191559E-2</v>
      </c>
      <c r="G1761" s="2">
        <f t="shared" si="159"/>
        <v>-5.6981261054401058E-2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4.79</v>
      </c>
      <c r="C1762" s="2">
        <f t="shared" si="162"/>
        <v>4.7677332313168552</v>
      </c>
      <c r="D1762" s="2">
        <f t="shared" si="164"/>
        <v>4.8456226217912155</v>
      </c>
      <c r="E1762" s="2">
        <f t="shared" si="163"/>
        <v>-7.7889390474360276E-2</v>
      </c>
      <c r="F1762" s="2">
        <f t="shared" si="161"/>
        <v>-7.110303214302531E-2</v>
      </c>
      <c r="G1762" s="2">
        <f t="shared" si="159"/>
        <v>-6.7863583313349657E-3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5</v>
      </c>
      <c r="C1763" s="2">
        <f t="shared" si="162"/>
        <v>4.8388511957296467</v>
      </c>
      <c r="D1763" s="2">
        <f t="shared" si="164"/>
        <v>4.857057983140014</v>
      </c>
      <c r="E1763" s="2">
        <f t="shared" si="163"/>
        <v>-1.8206787410367298E-2</v>
      </c>
      <c r="F1763" s="2">
        <f t="shared" si="161"/>
        <v>-6.0523783196493715E-2</v>
      </c>
      <c r="G1763" s="2">
        <f t="shared" si="159"/>
        <v>4.2316995786126417E-2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5">
        <f>TITRES_STAT!D1767</f>
        <v>5</v>
      </c>
      <c r="C1764" s="2">
        <f t="shared" si="162"/>
        <v>4.8667202425404703</v>
      </c>
      <c r="D1764" s="2">
        <f t="shared" si="164"/>
        <v>4.8676462806851983</v>
      </c>
      <c r="E1764" s="2">
        <f t="shared" si="163"/>
        <v>-9.2603814472802526E-4</v>
      </c>
      <c r="F1764" s="2">
        <f t="shared" si="161"/>
        <v>-4.8604234186140578E-2</v>
      </c>
      <c r="G1764" s="2">
        <f t="shared" ref="G1764:G1827" si="165">E1764-F1764</f>
        <v>4.7678196041412553E-2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5">
        <f>TITRES_STAT!D1768</f>
        <v>5</v>
      </c>
      <c r="C1765" s="2">
        <f t="shared" si="162"/>
        <v>4.9179940513803979</v>
      </c>
      <c r="D1765" s="2">
        <f t="shared" si="164"/>
        <v>4.8774502598937017</v>
      </c>
      <c r="E1765" s="2">
        <f t="shared" si="163"/>
        <v>4.0543791486696179E-2</v>
      </c>
      <c r="F1765" s="2">
        <f t="shared" ref="F1765:F1828" si="167">(E1765*(2/(10)))+((1-(2/10))*F1764)</f>
        <v>-3.077462905157323E-2</v>
      </c>
      <c r="G1765" s="2">
        <f t="shared" si="165"/>
        <v>7.1318420538269409E-2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5">
        <f>TITRES_STAT!D1769</f>
        <v>5.2</v>
      </c>
      <c r="C1766" s="2">
        <f t="shared" si="162"/>
        <v>4.9844565050141822</v>
      </c>
      <c r="D1766" s="2">
        <f t="shared" si="164"/>
        <v>4.9013428332349092</v>
      </c>
      <c r="E1766" s="2">
        <f t="shared" si="163"/>
        <v>8.3113671779273091E-2</v>
      </c>
      <c r="F1766" s="2">
        <f t="shared" si="167"/>
        <v>-7.9969688854039656E-3</v>
      </c>
      <c r="G1766" s="2">
        <f t="shared" si="165"/>
        <v>9.1110640664677056E-2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5.2</v>
      </c>
      <c r="C1767" s="2">
        <f t="shared" si="162"/>
        <v>5.0406939657812311</v>
      </c>
      <c r="D1767" s="2">
        <f t="shared" si="164"/>
        <v>4.9234655863286196</v>
      </c>
      <c r="E1767" s="2">
        <f t="shared" si="163"/>
        <v>0.11722837945261144</v>
      </c>
      <c r="F1767" s="2">
        <f t="shared" si="167"/>
        <v>1.7048100782199118E-2</v>
      </c>
      <c r="G1767" s="2">
        <f t="shared" si="165"/>
        <v>0.10018027867041232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5.2</v>
      </c>
      <c r="C1768" s="2">
        <f t="shared" si="162"/>
        <v>5.0867410479687347</v>
      </c>
      <c r="D1768" s="2">
        <f t="shared" si="164"/>
        <v>4.9439496169709445</v>
      </c>
      <c r="E1768" s="2">
        <f t="shared" si="163"/>
        <v>0.14279143099779024</v>
      </c>
      <c r="F1768" s="2">
        <f t="shared" si="167"/>
        <v>4.2196766825317346E-2</v>
      </c>
      <c r="G1768" s="2">
        <f t="shared" si="165"/>
        <v>0.1005946641724729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5.2</v>
      </c>
      <c r="C1769" s="2">
        <f t="shared" si="162"/>
        <v>5.1026270405889296</v>
      </c>
      <c r="D1769" s="2">
        <f t="shared" si="164"/>
        <v>4.9629163120101341</v>
      </c>
      <c r="E1769" s="2">
        <f t="shared" si="163"/>
        <v>0.13971072857879552</v>
      </c>
      <c r="F1769" s="2">
        <f t="shared" si="167"/>
        <v>6.1699559176012983E-2</v>
      </c>
      <c r="G1769" s="2">
        <f t="shared" si="165"/>
        <v>7.8011169402782535E-2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5</v>
      </c>
      <c r="C1770" s="2">
        <f t="shared" si="162"/>
        <v>5.0868382651137098</v>
      </c>
      <c r="D1770" s="2">
        <f t="shared" si="164"/>
        <v>4.9656632518612351</v>
      </c>
      <c r="E1770" s="2">
        <f t="shared" si="163"/>
        <v>0.12117501325247471</v>
      </c>
      <c r="F1770" s="2">
        <f t="shared" si="167"/>
        <v>7.3594649991305328E-2</v>
      </c>
      <c r="G1770" s="2">
        <f t="shared" si="165"/>
        <v>4.7580363261169378E-2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5</v>
      </c>
      <c r="C1771" s="2">
        <f t="shared" si="162"/>
        <v>5.0734785320192932</v>
      </c>
      <c r="D1771" s="2">
        <f t="shared" si="164"/>
        <v>4.9682067146863291</v>
      </c>
      <c r="E1771" s="2">
        <f t="shared" si="163"/>
        <v>0.10527181733296409</v>
      </c>
      <c r="F1771" s="2">
        <f t="shared" si="167"/>
        <v>7.9930083459637091E-2</v>
      </c>
      <c r="G1771" s="2">
        <f t="shared" si="165"/>
        <v>2.5341733873326999E-2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5</v>
      </c>
      <c r="C1772" s="2">
        <f t="shared" si="162"/>
        <v>5.0298664501701706</v>
      </c>
      <c r="D1772" s="2">
        <f t="shared" si="164"/>
        <v>4.9705617728577121</v>
      </c>
      <c r="E1772" s="2">
        <f t="shared" si="163"/>
        <v>5.9304677312458587E-2</v>
      </c>
      <c r="F1772" s="2">
        <f t="shared" si="167"/>
        <v>7.5805002230201396E-2</v>
      </c>
      <c r="G1772" s="2">
        <f t="shared" si="165"/>
        <v>-1.6500324917742809E-2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5.2</v>
      </c>
      <c r="C1773" s="2">
        <f t="shared" si="162"/>
        <v>5.0252716116824523</v>
      </c>
      <c r="D1773" s="2">
        <f t="shared" si="164"/>
        <v>4.9875571970904744</v>
      </c>
      <c r="E1773" s="2">
        <f t="shared" si="163"/>
        <v>3.7714414591977885E-2</v>
      </c>
      <c r="F1773" s="2">
        <f t="shared" si="167"/>
        <v>6.8186884702556697E-2</v>
      </c>
      <c r="G1773" s="2">
        <f t="shared" si="165"/>
        <v>-3.0472470110578811E-2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5</v>
      </c>
      <c r="C1774" s="2">
        <f t="shared" si="162"/>
        <v>5.0213836714236137</v>
      </c>
      <c r="D1774" s="2">
        <f t="shared" si="164"/>
        <v>4.9884788861948834</v>
      </c>
      <c r="E1774" s="2">
        <f t="shared" si="163"/>
        <v>3.2904785228730304E-2</v>
      </c>
      <c r="F1774" s="2">
        <f t="shared" si="167"/>
        <v>6.1130464807791426E-2</v>
      </c>
      <c r="G1774" s="2">
        <f t="shared" si="165"/>
        <v>-2.8225679579061122E-2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5.22</v>
      </c>
      <c r="C1775" s="2">
        <f t="shared" si="162"/>
        <v>5.0180938758199805</v>
      </c>
      <c r="D1775" s="2">
        <f t="shared" si="164"/>
        <v>5.0056285983285962</v>
      </c>
      <c r="E1775" s="2">
        <f t="shared" si="163"/>
        <v>1.2465277491384263E-2</v>
      </c>
      <c r="F1775" s="2">
        <f t="shared" si="167"/>
        <v>5.1397427344509992E-2</v>
      </c>
      <c r="G1775" s="2">
        <f t="shared" si="165"/>
        <v>-3.8932149853125729E-2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5</v>
      </c>
      <c r="C1776" s="2">
        <f t="shared" si="162"/>
        <v>5.0460794333861374</v>
      </c>
      <c r="D1776" s="2">
        <f t="shared" si="164"/>
        <v>5.0052116651190701</v>
      </c>
      <c r="E1776" s="2">
        <f t="shared" si="163"/>
        <v>4.0867768267067284E-2</v>
      </c>
      <c r="F1776" s="2">
        <f t="shared" si="167"/>
        <v>4.9291495529021449E-2</v>
      </c>
      <c r="G1776" s="2">
        <f t="shared" si="165"/>
        <v>-8.4237272619541656E-3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5.22</v>
      </c>
      <c r="C1777" s="2">
        <f t="shared" si="162"/>
        <v>5.0697595205575006</v>
      </c>
      <c r="D1777" s="2">
        <f t="shared" si="164"/>
        <v>5.0211219121472874</v>
      </c>
      <c r="E1777" s="2">
        <f t="shared" si="163"/>
        <v>4.863760841021314E-2</v>
      </c>
      <c r="F1777" s="2">
        <f t="shared" si="167"/>
        <v>4.9160718105259786E-2</v>
      </c>
      <c r="G1777" s="2">
        <f t="shared" si="165"/>
        <v>-5.2310969504664601E-4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4.99</v>
      </c>
      <c r="C1778" s="2">
        <f t="shared" si="162"/>
        <v>5.0897965173948077</v>
      </c>
      <c r="D1778" s="2">
        <f t="shared" si="164"/>
        <v>5.0188165853215629</v>
      </c>
      <c r="E1778" s="2">
        <f t="shared" si="163"/>
        <v>7.0979932073244711E-2</v>
      </c>
      <c r="F1778" s="2">
        <f t="shared" si="167"/>
        <v>5.3524560898856773E-2</v>
      </c>
      <c r="G1778" s="2">
        <f t="shared" si="165"/>
        <v>1.7455371174387939E-2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5">
        <f>TITRES_STAT!D1782</f>
        <v>4.7699999999999996</v>
      </c>
      <c r="C1779" s="2">
        <f t="shared" si="162"/>
        <v>5.1067508993340676</v>
      </c>
      <c r="D1779" s="2">
        <f t="shared" si="164"/>
        <v>5.0003857271495953</v>
      </c>
      <c r="E1779" s="2">
        <f t="shared" si="163"/>
        <v>0.10636517218447228</v>
      </c>
      <c r="F1779" s="2">
        <f t="shared" si="167"/>
        <v>6.4092683155979879E-2</v>
      </c>
      <c r="G1779" s="2">
        <f t="shared" si="165"/>
        <v>4.2272489028492399E-2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5">
        <f>TITRES_STAT!D1783</f>
        <v>4.5599999999999996</v>
      </c>
      <c r="C1780" s="2">
        <f t="shared" si="162"/>
        <v>5.0903276840519034</v>
      </c>
      <c r="D1780" s="2">
        <f t="shared" si="164"/>
        <v>4.9677645621755513</v>
      </c>
      <c r="E1780" s="2">
        <f t="shared" si="163"/>
        <v>0.1225631218763521</v>
      </c>
      <c r="F1780" s="2">
        <f t="shared" si="167"/>
        <v>7.5786770900054326E-2</v>
      </c>
      <c r="G1780" s="2">
        <f t="shared" si="165"/>
        <v>4.6776350976297773E-2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5">
        <f>TITRES_STAT!D1784</f>
        <v>4.3600000000000003</v>
      </c>
      <c r="C1781" s="2">
        <f t="shared" si="162"/>
        <v>5.0764311172746872</v>
      </c>
      <c r="D1781" s="2">
        <f t="shared" si="164"/>
        <v>4.9227449649773627</v>
      </c>
      <c r="E1781" s="2">
        <f t="shared" si="163"/>
        <v>0.15368615229732452</v>
      </c>
      <c r="F1781" s="2">
        <f t="shared" si="167"/>
        <v>9.1366647179508362E-2</v>
      </c>
      <c r="G1781" s="2">
        <f t="shared" si="165"/>
        <v>6.2319505117816157E-2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5">
        <f>TITRES_STAT!D1785</f>
        <v>4.55</v>
      </c>
      <c r="C1782" s="2">
        <f t="shared" si="162"/>
        <v>5.0646724838478123</v>
      </c>
      <c r="D1782" s="2">
        <f t="shared" si="164"/>
        <v>4.8951342268308915</v>
      </c>
      <c r="E1782" s="2">
        <f t="shared" si="163"/>
        <v>0.16953825701692082</v>
      </c>
      <c r="F1782" s="2">
        <f t="shared" si="167"/>
        <v>0.10700096914699087</v>
      </c>
      <c r="G1782" s="2">
        <f t="shared" si="165"/>
        <v>6.2537287869929958E-2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4.75</v>
      </c>
      <c r="C1783" s="2">
        <f t="shared" si="162"/>
        <v>5.0854921017173798</v>
      </c>
      <c r="D1783" s="2">
        <f t="shared" si="164"/>
        <v>4.8843835433619365</v>
      </c>
      <c r="E1783" s="2">
        <f t="shared" si="163"/>
        <v>0.20110855835544328</v>
      </c>
      <c r="F1783" s="2">
        <f t="shared" si="167"/>
        <v>0.12582248698868134</v>
      </c>
      <c r="G1783" s="2">
        <f t="shared" si="165"/>
        <v>7.5286071366761936E-2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4.96</v>
      </c>
      <c r="C1784" s="2">
        <f t="shared" si="162"/>
        <v>5.0723394706839366</v>
      </c>
      <c r="D1784" s="2">
        <f t="shared" si="164"/>
        <v>4.8899847623721637</v>
      </c>
      <c r="E1784" s="2">
        <f t="shared" si="163"/>
        <v>0.18235470831177292</v>
      </c>
      <c r="F1784" s="2">
        <f t="shared" si="167"/>
        <v>0.13712893125329967</v>
      </c>
      <c r="G1784" s="2">
        <f t="shared" si="165"/>
        <v>4.5225777058473249E-2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5</v>
      </c>
      <c r="C1785" s="2">
        <f t="shared" si="162"/>
        <v>5.0950564751941005</v>
      </c>
      <c r="D1785" s="2">
        <f t="shared" si="164"/>
        <v>4.8981340392334847</v>
      </c>
      <c r="E1785" s="2">
        <f t="shared" si="163"/>
        <v>0.19692243596061587</v>
      </c>
      <c r="F1785" s="2">
        <f t="shared" si="167"/>
        <v>0.1490876321947629</v>
      </c>
      <c r="G1785" s="2">
        <f t="shared" si="165"/>
        <v>4.7834803765852973E-2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5</v>
      </c>
      <c r="C1786" s="2">
        <f t="shared" si="162"/>
        <v>5.0804324020873155</v>
      </c>
      <c r="D1786" s="2">
        <f t="shared" si="164"/>
        <v>4.9056796659569297</v>
      </c>
      <c r="E1786" s="2">
        <f t="shared" si="163"/>
        <v>0.17475273613038578</v>
      </c>
      <c r="F1786" s="2">
        <f t="shared" si="167"/>
        <v>0.15422065298188747</v>
      </c>
      <c r="G1786" s="2">
        <f t="shared" si="165"/>
        <v>2.0532083148498304E-2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4.99</v>
      </c>
      <c r="C1787" s="2">
        <f t="shared" si="162"/>
        <v>5.1019043402277289</v>
      </c>
      <c r="D1787" s="2">
        <f t="shared" si="164"/>
        <v>4.9119256166267871</v>
      </c>
      <c r="E1787" s="2">
        <f t="shared" si="163"/>
        <v>0.18997872360094181</v>
      </c>
      <c r="F1787" s="2">
        <f t="shared" si="167"/>
        <v>0.16137226710569835</v>
      </c>
      <c r="G1787" s="2">
        <f t="shared" si="165"/>
        <v>2.860645649524346E-2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4.99</v>
      </c>
      <c r="C1788" s="2">
        <f t="shared" si="162"/>
        <v>5.084688287885001</v>
      </c>
      <c r="D1788" s="2">
        <f t="shared" si="164"/>
        <v>4.917708904284062</v>
      </c>
      <c r="E1788" s="2">
        <f t="shared" si="163"/>
        <v>0.166979383600939</v>
      </c>
      <c r="F1788" s="2">
        <f t="shared" si="167"/>
        <v>0.16249369040474648</v>
      </c>
      <c r="G1788" s="2">
        <f t="shared" si="165"/>
        <v>4.4856931961925195E-3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4.7699999999999996</v>
      </c>
      <c r="C1789" s="2">
        <f t="shared" si="162"/>
        <v>5.0362747051334615</v>
      </c>
      <c r="D1789" s="2">
        <f t="shared" si="164"/>
        <v>4.9067675039667247</v>
      </c>
      <c r="E1789" s="2">
        <f t="shared" si="163"/>
        <v>0.12950720116673686</v>
      </c>
      <c r="F1789" s="2">
        <f t="shared" si="167"/>
        <v>0.15589639255714455</v>
      </c>
      <c r="G1789" s="2">
        <f t="shared" si="165"/>
        <v>-2.6389191390407685E-2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5">
        <f>TITRES_STAT!D1793</f>
        <v>4.75</v>
      </c>
      <c r="C1790" s="2">
        <f t="shared" si="162"/>
        <v>4.9630016735744675</v>
      </c>
      <c r="D1790" s="2">
        <f t="shared" si="164"/>
        <v>4.8951550962654862</v>
      </c>
      <c r="E1790" s="2">
        <f t="shared" si="163"/>
        <v>6.784657730898136E-2</v>
      </c>
      <c r="F1790" s="2">
        <f t="shared" si="167"/>
        <v>0.13828642950751191</v>
      </c>
      <c r="G1790" s="2">
        <f t="shared" si="165"/>
        <v>-7.043985219853055E-2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5">
        <f>TITRES_STAT!D1794</f>
        <v>4.54</v>
      </c>
      <c r="C1791" s="2">
        <f t="shared" si="162"/>
        <v>4.8702321853322426</v>
      </c>
      <c r="D1791" s="2">
        <f t="shared" si="164"/>
        <v>4.8688473113569311</v>
      </c>
      <c r="E1791" s="2">
        <f t="shared" si="163"/>
        <v>1.3848739753115069E-3</v>
      </c>
      <c r="F1791" s="2">
        <f t="shared" si="167"/>
        <v>0.11090611840107184</v>
      </c>
      <c r="G1791" s="2">
        <f t="shared" si="165"/>
        <v>-0.10952124442576033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5">
        <f>TITRES_STAT!D1795</f>
        <v>4.5</v>
      </c>
      <c r="C1792" s="2">
        <f t="shared" si="162"/>
        <v>4.8209656952811288</v>
      </c>
      <c r="D1792" s="2">
        <f t="shared" si="164"/>
        <v>4.8415252882934547</v>
      </c>
      <c r="E1792" s="2">
        <f t="shared" si="163"/>
        <v>-2.0559593012325905E-2</v>
      </c>
      <c r="F1792" s="2">
        <f t="shared" si="167"/>
        <v>8.4612976118392302E-2</v>
      </c>
      <c r="G1792" s="2">
        <f t="shared" si="165"/>
        <v>-0.10517256913071821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5">
        <f>TITRES_STAT!D1796</f>
        <v>4.5</v>
      </c>
      <c r="C1793" s="2">
        <f t="shared" si="162"/>
        <v>4.8100478960071094</v>
      </c>
      <c r="D1793" s="2">
        <f t="shared" si="164"/>
        <v>4.8162271187902359</v>
      </c>
      <c r="E1793" s="2">
        <f t="shared" si="163"/>
        <v>-6.1792227831265478E-3</v>
      </c>
      <c r="F1793" s="2">
        <f t="shared" si="167"/>
        <v>6.6454536338088524E-2</v>
      </c>
      <c r="G1793" s="2">
        <f t="shared" si="165"/>
        <v>-7.2633759121215072E-2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5">
        <f>TITRES_STAT!D1797</f>
        <v>4.3600000000000003</v>
      </c>
      <c r="C1794" s="2">
        <f t="shared" si="162"/>
        <v>4.8331174504675545</v>
      </c>
      <c r="D1794" s="2">
        <f t="shared" si="164"/>
        <v>4.7824325173983668</v>
      </c>
      <c r="E1794" s="2">
        <f t="shared" si="163"/>
        <v>5.0684933069187643E-2</v>
      </c>
      <c r="F1794" s="2">
        <f t="shared" si="167"/>
        <v>6.3300615684308351E-2</v>
      </c>
      <c r="G1794" s="2">
        <f t="shared" si="165"/>
        <v>-1.2615682615120707E-2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5">
        <f>TITRES_STAT!D1798</f>
        <v>4.17</v>
      </c>
      <c r="C1795" s="2">
        <f t="shared" si="162"/>
        <v>4.8587916888571616</v>
      </c>
      <c r="D1795" s="2">
        <f t="shared" si="164"/>
        <v>4.7370671457392293</v>
      </c>
      <c r="E1795" s="2">
        <f t="shared" si="163"/>
        <v>0.12172454311793235</v>
      </c>
      <c r="F1795" s="2">
        <f t="shared" si="167"/>
        <v>7.4985401171033153E-2</v>
      </c>
      <c r="G1795" s="2">
        <f t="shared" si="165"/>
        <v>4.6739141946899196E-2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4.3499999999999996</v>
      </c>
      <c r="C1796" s="2">
        <f t="shared" si="162"/>
        <v>4.8805160444175986</v>
      </c>
      <c r="D1796" s="2">
        <f t="shared" si="164"/>
        <v>4.7083955053141011</v>
      </c>
      <c r="E1796" s="2">
        <f t="shared" si="163"/>
        <v>0.17212053910349745</v>
      </c>
      <c r="F1796" s="2">
        <f t="shared" si="167"/>
        <v>9.4412428757526007E-2</v>
      </c>
      <c r="G1796" s="2">
        <f t="shared" si="165"/>
        <v>7.7708110345971443E-2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4.18</v>
      </c>
      <c r="C1797" s="2">
        <f t="shared" si="162"/>
        <v>4.8973597298918135</v>
      </c>
      <c r="D1797" s="2">
        <f t="shared" si="164"/>
        <v>4.6692550975130569</v>
      </c>
      <c r="E1797" s="2">
        <f t="shared" si="163"/>
        <v>0.22810463237875656</v>
      </c>
      <c r="F1797" s="2">
        <f t="shared" si="167"/>
        <v>0.12115086948177212</v>
      </c>
      <c r="G1797" s="2">
        <f t="shared" si="165"/>
        <v>0.10695376289698444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4</v>
      </c>
      <c r="C1798" s="2">
        <f t="shared" si="162"/>
        <v>4.9116120791392266</v>
      </c>
      <c r="D1798" s="2">
        <f t="shared" si="164"/>
        <v>4.6196806458454223</v>
      </c>
      <c r="E1798" s="2">
        <f t="shared" si="163"/>
        <v>0.29193143329380433</v>
      </c>
      <c r="F1798" s="2">
        <f t="shared" si="167"/>
        <v>0.15530698224417858</v>
      </c>
      <c r="G1798" s="2">
        <f t="shared" si="165"/>
        <v>0.13662445104962576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5">
        <f>TITRES_STAT!D1802</f>
        <v>4</v>
      </c>
      <c r="C1799" s="2">
        <f t="shared" si="162"/>
        <v>4.8898256054255</v>
      </c>
      <c r="D1799" s="2">
        <f t="shared" si="164"/>
        <v>4.5737783757827977</v>
      </c>
      <c r="E1799" s="2">
        <f t="shared" si="163"/>
        <v>0.31604722964270238</v>
      </c>
      <c r="F1799" s="2">
        <f t="shared" si="167"/>
        <v>0.18745503172388334</v>
      </c>
      <c r="G1799" s="2">
        <f t="shared" si="165"/>
        <v>0.12859219791881904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5">
        <f>TITRES_STAT!D1803</f>
        <v>4</v>
      </c>
      <c r="C1800" s="2">
        <f t="shared" si="162"/>
        <v>4.8683139738215768</v>
      </c>
      <c r="D1800" s="2">
        <f t="shared" si="164"/>
        <v>4.5312762738729599</v>
      </c>
      <c r="E1800" s="2">
        <f t="shared" si="163"/>
        <v>0.33703769994861688</v>
      </c>
      <c r="F1800" s="2">
        <f t="shared" si="167"/>
        <v>0.21737156536883007</v>
      </c>
      <c r="G1800" s="2">
        <f t="shared" si="165"/>
        <v>0.11966613457978681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5">
        <f>TITRES_STAT!D1804</f>
        <v>4.18</v>
      </c>
      <c r="C1801" s="2">
        <f t="shared" si="162"/>
        <v>4.8178041316951807</v>
      </c>
      <c r="D1801" s="2">
        <f t="shared" si="164"/>
        <v>4.5052558091416293</v>
      </c>
      <c r="E1801" s="2">
        <f t="shared" si="163"/>
        <v>0.31254832255355147</v>
      </c>
      <c r="F1801" s="2">
        <f t="shared" si="167"/>
        <v>0.23640691680577436</v>
      </c>
      <c r="G1801" s="2">
        <f t="shared" si="165"/>
        <v>7.6141405747777113E-2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5">
        <f>TITRES_STAT!D1805</f>
        <v>4.21</v>
      </c>
      <c r="C1802" s="2">
        <f t="shared" si="162"/>
        <v>4.7689111883574604</v>
      </c>
      <c r="D1802" s="2">
        <f t="shared" si="164"/>
        <v>4.483385008464472</v>
      </c>
      <c r="E1802" s="2">
        <f t="shared" si="163"/>
        <v>0.28552617989298845</v>
      </c>
      <c r="F1802" s="2">
        <f t="shared" si="167"/>
        <v>0.2462307694232172</v>
      </c>
      <c r="G1802" s="2">
        <f t="shared" si="165"/>
        <v>3.9295410469771253E-2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5">
        <f>TITRES_STAT!D1806</f>
        <v>4.3899999999999997</v>
      </c>
      <c r="C1803" s="2">
        <f t="shared" si="162"/>
        <v>4.7275402363024668</v>
      </c>
      <c r="D1803" s="2">
        <f t="shared" si="164"/>
        <v>4.4764676004300661</v>
      </c>
      <c r="E1803" s="2">
        <f t="shared" si="163"/>
        <v>0.2510726358724007</v>
      </c>
      <c r="F1803" s="2">
        <f t="shared" si="167"/>
        <v>0.2471991427130539</v>
      </c>
      <c r="G1803" s="2">
        <f t="shared" si="165"/>
        <v>3.8734931593467914E-3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5">
        <f>TITRES_STAT!D1807</f>
        <v>4.58</v>
      </c>
      <c r="C1804" s="2">
        <f t="shared" si="162"/>
        <v>4.6709955845636264</v>
      </c>
      <c r="D1804" s="2">
        <f t="shared" si="164"/>
        <v>4.4841366670648766</v>
      </c>
      <c r="E1804" s="2">
        <f t="shared" si="163"/>
        <v>0.18685891749874983</v>
      </c>
      <c r="F1804" s="2">
        <f t="shared" si="167"/>
        <v>0.23513109767019308</v>
      </c>
      <c r="G1804" s="2">
        <f t="shared" si="165"/>
        <v>-4.8272180171443246E-2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4.58</v>
      </c>
      <c r="C1805" s="2">
        <f t="shared" si="162"/>
        <v>4.5939193407846073</v>
      </c>
      <c r="D1805" s="2">
        <f t="shared" si="164"/>
        <v>4.4912376546897006</v>
      </c>
      <c r="E1805" s="2">
        <f t="shared" si="163"/>
        <v>0.10268168609490669</v>
      </c>
      <c r="F1805" s="2">
        <f t="shared" si="167"/>
        <v>0.20864121535513583</v>
      </c>
      <c r="G1805" s="2">
        <f t="shared" si="165"/>
        <v>-0.10595952926022914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4.58</v>
      </c>
      <c r="C1806" s="2">
        <f t="shared" si="162"/>
        <v>4.5563932883562064</v>
      </c>
      <c r="D1806" s="2">
        <f t="shared" si="164"/>
        <v>4.4978126432312049</v>
      </c>
      <c r="E1806" s="2">
        <f t="shared" si="163"/>
        <v>5.8580645125001496E-2</v>
      </c>
      <c r="F1806" s="2">
        <f t="shared" si="167"/>
        <v>0.17862910130910897</v>
      </c>
      <c r="G1806" s="2">
        <f t="shared" si="165"/>
        <v>-0.12004845618410748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4.58</v>
      </c>
      <c r="C1807" s="2">
        <f t="shared" ref="C1807:C1870" si="168">$C$4*B1797+C1806*(1-$C$4)</f>
        <v>4.4984866286090979</v>
      </c>
      <c r="D1807" s="2">
        <f t="shared" si="164"/>
        <v>4.5039005955844491</v>
      </c>
      <c r="E1807" s="2">
        <f t="shared" si="163"/>
        <v>-5.4139669753512365E-3</v>
      </c>
      <c r="F1807" s="2">
        <f t="shared" si="167"/>
        <v>0.14182048765221694</v>
      </c>
      <c r="G1807" s="2">
        <f t="shared" si="165"/>
        <v>-0.14723445462756818</v>
      </c>
      <c r="H1807" s="2" t="str">
        <f t="shared" si="166"/>
        <v>Hold</v>
      </c>
    </row>
    <row r="1808" spans="1:8" ht="13.5" x14ac:dyDescent="0.25">
      <c r="A1808" s="3">
        <f>TITRES_STAT!B1811</f>
        <v>44937</v>
      </c>
      <c r="B1808" s="5">
        <f>TITRES_STAT!D1811</f>
        <v>4.58</v>
      </c>
      <c r="C1808" s="2">
        <f t="shared" si="168"/>
        <v>4.4217963780538518</v>
      </c>
      <c r="D1808" s="2">
        <f t="shared" si="164"/>
        <v>4.50953758850412</v>
      </c>
      <c r="E1808" s="2">
        <f t="shared" si="163"/>
        <v>-8.774121045026817E-2</v>
      </c>
      <c r="F1808" s="2">
        <f t="shared" si="167"/>
        <v>9.5908148031719917E-2</v>
      </c>
      <c r="G1808" s="2">
        <f t="shared" si="165"/>
        <v>-0.1836493584819881</v>
      </c>
      <c r="H1808" s="2" t="str">
        <f t="shared" si="166"/>
        <v>Hold</v>
      </c>
    </row>
    <row r="1809" spans="1:8" ht="13.5" x14ac:dyDescent="0.25">
      <c r="A1809" s="3">
        <f>TITRES_STAT!B1812</f>
        <v>44938</v>
      </c>
      <c r="B1809" s="5">
        <f>TITRES_STAT!D1812</f>
        <v>4.58</v>
      </c>
      <c r="C1809" s="2">
        <f t="shared" si="168"/>
        <v>4.3569046275840284</v>
      </c>
      <c r="D1809" s="2">
        <f t="shared" si="164"/>
        <v>4.5147570263927044</v>
      </c>
      <c r="E1809" s="2">
        <f t="shared" si="163"/>
        <v>-0.15785239880867596</v>
      </c>
      <c r="F1809" s="2">
        <f t="shared" si="167"/>
        <v>4.5156038663640742E-2</v>
      </c>
      <c r="G1809" s="2">
        <f t="shared" si="165"/>
        <v>-0.2030084374723167</v>
      </c>
      <c r="H1809" s="2" t="str">
        <f t="shared" si="166"/>
        <v>Hold</v>
      </c>
    </row>
    <row r="1810" spans="1:8" ht="13.5" x14ac:dyDescent="0.25">
      <c r="A1810" s="3">
        <f>TITRES_STAT!B1813</f>
        <v>44939</v>
      </c>
      <c r="B1810" s="5">
        <f>TITRES_STAT!D1813</f>
        <v>4.5999999999999996</v>
      </c>
      <c r="C1810" s="2">
        <f t="shared" si="168"/>
        <v>4.3019962233403319</v>
      </c>
      <c r="D1810" s="2">
        <f t="shared" si="164"/>
        <v>4.5210713207339861</v>
      </c>
      <c r="E1810" s="2">
        <f t="shared" si="163"/>
        <v>-0.21907509739365416</v>
      </c>
      <c r="F1810" s="2">
        <f t="shared" si="167"/>
        <v>-7.6901885478182427E-3</v>
      </c>
      <c r="G1810" s="2">
        <f t="shared" si="165"/>
        <v>-0.21138490884583591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5">
        <f>TITRES_STAT!D1814</f>
        <v>4.4000000000000004</v>
      </c>
      <c r="C1811" s="2">
        <f t="shared" si="168"/>
        <v>4.2832275735956653</v>
      </c>
      <c r="D1811" s="2">
        <f t="shared" si="164"/>
        <v>4.512103074753691</v>
      </c>
      <c r="E1811" s="2">
        <f t="shared" si="163"/>
        <v>-0.22887550115802568</v>
      </c>
      <c r="F1811" s="2">
        <f t="shared" si="167"/>
        <v>-5.192725106985973E-2</v>
      </c>
      <c r="G1811" s="2">
        <f t="shared" si="165"/>
        <v>-0.17694825008816595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5">
        <f>TITRES_STAT!D1815</f>
        <v>4.21</v>
      </c>
      <c r="C1812" s="2">
        <f t="shared" si="168"/>
        <v>4.271961793042486</v>
      </c>
      <c r="D1812" s="2">
        <f t="shared" si="164"/>
        <v>4.489725069216381</v>
      </c>
      <c r="E1812" s="2">
        <f t="shared" si="163"/>
        <v>-0.21776327617389502</v>
      </c>
      <c r="F1812" s="2">
        <f t="shared" si="167"/>
        <v>-8.5094456090666792E-2</v>
      </c>
      <c r="G1812" s="2">
        <f t="shared" si="165"/>
        <v>-0.13266882008322822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5">
        <f>TITRES_STAT!D1816</f>
        <v>4.21</v>
      </c>
      <c r="C1813" s="2">
        <f t="shared" si="168"/>
        <v>4.290121517189796</v>
      </c>
      <c r="D1813" s="2">
        <f t="shared" si="164"/>
        <v>4.4690046937188717</v>
      </c>
      <c r="E1813" s="2">
        <f t="shared" si="163"/>
        <v>-0.1788831765290757</v>
      </c>
      <c r="F1813" s="2">
        <f t="shared" si="167"/>
        <v>-0.10385220017834859</v>
      </c>
      <c r="G1813" s="2">
        <f t="shared" si="165"/>
        <v>-7.5030976350727113E-2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5">
        <f>TITRES_STAT!D1817</f>
        <v>4.21</v>
      </c>
      <c r="C1814" s="2">
        <f t="shared" si="168"/>
        <v>4.3347182068529042</v>
      </c>
      <c r="D1814" s="2">
        <f t="shared" si="164"/>
        <v>4.4498191608508071</v>
      </c>
      <c r="E1814" s="2">
        <f t="shared" si="163"/>
        <v>-0.11510095399790288</v>
      </c>
      <c r="F1814" s="2">
        <f t="shared" si="167"/>
        <v>-0.10610195094225945</v>
      </c>
      <c r="G1814" s="2">
        <f t="shared" si="165"/>
        <v>-8.9990030556434258E-3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5">
        <f>TITRES_STAT!D1818</f>
        <v>4.18</v>
      </c>
      <c r="C1815" s="2">
        <f t="shared" si="168"/>
        <v>4.3724538673370725</v>
      </c>
      <c r="D1815" s="2">
        <f t="shared" si="164"/>
        <v>4.4298325563433396</v>
      </c>
      <c r="E1815" s="2">
        <f t="shared" si="163"/>
        <v>-5.7378689006267081E-2</v>
      </c>
      <c r="F1815" s="2">
        <f t="shared" si="167"/>
        <v>-9.6357298555060977E-2</v>
      </c>
      <c r="G1815" s="2">
        <f t="shared" si="165"/>
        <v>3.8978609548793897E-2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4.18</v>
      </c>
      <c r="C1816" s="2">
        <f t="shared" si="168"/>
        <v>4.4043840415929072</v>
      </c>
      <c r="D1816" s="2">
        <f t="shared" si="164"/>
        <v>4.4113264410586472</v>
      </c>
      <c r="E1816" s="2">
        <f t="shared" si="163"/>
        <v>-6.9423994657400456E-3</v>
      </c>
      <c r="F1816" s="2">
        <f t="shared" si="167"/>
        <v>-7.8474318737196805E-2</v>
      </c>
      <c r="G1816" s="2">
        <f t="shared" si="165"/>
        <v>7.1531919271456759E-2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4.3600000000000003</v>
      </c>
      <c r="C1817" s="2">
        <f t="shared" si="168"/>
        <v>4.4314018813478446</v>
      </c>
      <c r="D1817" s="2">
        <f t="shared" si="164"/>
        <v>4.407524482461711</v>
      </c>
      <c r="E1817" s="2">
        <f t="shared" si="163"/>
        <v>2.3877398886133605E-2</v>
      </c>
      <c r="F1817" s="2">
        <f t="shared" si="167"/>
        <v>-5.8003975212530721E-2</v>
      </c>
      <c r="G1817" s="2">
        <f t="shared" si="165"/>
        <v>8.1881374098664333E-2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4.3600000000000003</v>
      </c>
      <c r="C1818" s="2">
        <f t="shared" si="168"/>
        <v>4.4542631303712534</v>
      </c>
      <c r="D1818" s="2">
        <f t="shared" si="164"/>
        <v>4.40400415042751</v>
      </c>
      <c r="E1818" s="2">
        <f t="shared" si="163"/>
        <v>5.0258979943743398E-2</v>
      </c>
      <c r="F1818" s="2">
        <f t="shared" si="167"/>
        <v>-3.6351384181275898E-2</v>
      </c>
      <c r="G1818" s="2">
        <f t="shared" si="165"/>
        <v>8.6610364125019296E-2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4.3600000000000003</v>
      </c>
      <c r="C1819" s="2">
        <f t="shared" si="168"/>
        <v>4.4736072641602913</v>
      </c>
      <c r="D1819" s="2">
        <f t="shared" si="164"/>
        <v>4.4007445837291765</v>
      </c>
      <c r="E1819" s="2">
        <f t="shared" si="163"/>
        <v>7.2862680431114768E-2</v>
      </c>
      <c r="F1819" s="2">
        <f t="shared" si="167"/>
        <v>-1.4508571258797764E-2</v>
      </c>
      <c r="G1819" s="2">
        <f t="shared" si="165"/>
        <v>8.7371251689912527E-2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4.3600000000000003</v>
      </c>
      <c r="C1820" s="2">
        <f t="shared" si="168"/>
        <v>4.4930523004433232</v>
      </c>
      <c r="D1820" s="2">
        <f t="shared" si="164"/>
        <v>4.3977264664159046</v>
      </c>
      <c r="E1820" s="2">
        <f t="shared" ref="E1820:E1883" si="169">C1820-D1820</f>
        <v>9.5325834027418566E-2</v>
      </c>
      <c r="F1820" s="2">
        <f t="shared" si="167"/>
        <v>7.4583097984455039E-3</v>
      </c>
      <c r="G1820" s="2">
        <f t="shared" si="165"/>
        <v>8.7867524228973065E-2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5">
        <f>TITRES_STAT!D1824</f>
        <v>4.46</v>
      </c>
      <c r="C1821" s="2">
        <f t="shared" si="168"/>
        <v>4.478736561913581</v>
      </c>
      <c r="D1821" s="2">
        <f t="shared" ref="D1821:D1884" si="170">$D$4*B1821+(1-$D$4)*D1820</f>
        <v>4.4023393207554671</v>
      </c>
      <c r="E1821" s="2">
        <f t="shared" si="169"/>
        <v>7.6397241158113971E-2</v>
      </c>
      <c r="F1821" s="2">
        <f t="shared" si="167"/>
        <v>2.1246096070379198E-2</v>
      </c>
      <c r="G1821" s="2">
        <f t="shared" si="165"/>
        <v>5.5151145087734776E-2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5">
        <f>TITRES_STAT!D1825</f>
        <v>4.45</v>
      </c>
      <c r="C1822" s="2">
        <f t="shared" si="168"/>
        <v>4.4373924754653373</v>
      </c>
      <c r="D1822" s="2">
        <f t="shared" si="170"/>
        <v>4.4058697414402479</v>
      </c>
      <c r="E1822" s="2">
        <f t="shared" si="169"/>
        <v>3.1522734025089427E-2</v>
      </c>
      <c r="F1822" s="2">
        <f t="shared" si="167"/>
        <v>2.3301423661321246E-2</v>
      </c>
      <c r="G1822" s="2">
        <f t="shared" si="165"/>
        <v>8.2213103637681813E-3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5">
        <f>TITRES_STAT!D1826</f>
        <v>4.45</v>
      </c>
      <c r="C1823" s="2">
        <f t="shared" si="168"/>
        <v>4.402409017701439</v>
      </c>
      <c r="D1823" s="2">
        <f t="shared" si="170"/>
        <v>4.4091386494817115</v>
      </c>
      <c r="E1823" s="2">
        <f t="shared" si="169"/>
        <v>-6.729631780272527E-3</v>
      </c>
      <c r="F1823" s="2">
        <f t="shared" si="167"/>
        <v>1.729521257300249E-2</v>
      </c>
      <c r="G1823" s="2">
        <f t="shared" si="165"/>
        <v>-2.4024844353275017E-2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4.25</v>
      </c>
      <c r="C1824" s="2">
        <f t="shared" si="168"/>
        <v>4.3728076303627557</v>
      </c>
      <c r="D1824" s="2">
        <f t="shared" si="170"/>
        <v>4.3973506013719552</v>
      </c>
      <c r="E1824" s="2">
        <f t="shared" si="169"/>
        <v>-2.4542971009199555E-2</v>
      </c>
      <c r="F1824" s="2">
        <f t="shared" si="167"/>
        <v>8.9275758565620818E-3</v>
      </c>
      <c r="G1824" s="2">
        <f t="shared" si="165"/>
        <v>-3.3470546865761633E-2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4.25</v>
      </c>
      <c r="C1825" s="2">
        <f t="shared" si="168"/>
        <v>4.343144917999255</v>
      </c>
      <c r="D1825" s="2">
        <f t="shared" si="170"/>
        <v>4.38643574201107</v>
      </c>
      <c r="E1825" s="2">
        <f t="shared" si="169"/>
        <v>-4.3290824011815054E-2</v>
      </c>
      <c r="F1825" s="2">
        <f t="shared" si="167"/>
        <v>-1.516104117113345E-3</v>
      </c>
      <c r="G1825" s="2">
        <f t="shared" si="165"/>
        <v>-4.177471989470171E-2</v>
      </c>
      <c r="H1825" s="2" t="str">
        <f t="shared" si="166"/>
        <v>Hold</v>
      </c>
    </row>
    <row r="1826" spans="1:8" ht="13.5" x14ac:dyDescent="0.25">
      <c r="A1826" s="3">
        <f>TITRES_STAT!B1829</f>
        <v>44963</v>
      </c>
      <c r="B1826" s="5">
        <f>TITRES_STAT!D1829</f>
        <v>4.4400000000000004</v>
      </c>
      <c r="C1826" s="2">
        <f t="shared" si="168"/>
        <v>4.3180456998455234</v>
      </c>
      <c r="D1826" s="2">
        <f t="shared" si="170"/>
        <v>4.3904034648250647</v>
      </c>
      <c r="E1826" s="2">
        <f t="shared" si="169"/>
        <v>-7.2357764979541273E-2</v>
      </c>
      <c r="F1826" s="2">
        <f t="shared" si="167"/>
        <v>-1.5684436289598931E-2</v>
      </c>
      <c r="G1826" s="2">
        <f t="shared" si="165"/>
        <v>-5.6673328689942341E-2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4.4400000000000004</v>
      </c>
      <c r="C1827" s="2">
        <f t="shared" si="168"/>
        <v>4.3245002075615968</v>
      </c>
      <c r="D1827" s="2">
        <f t="shared" si="170"/>
        <v>4.3940772822454299</v>
      </c>
      <c r="E1827" s="2">
        <f t="shared" si="169"/>
        <v>-6.9577074683833118E-2</v>
      </c>
      <c r="F1827" s="2">
        <f t="shared" si="167"/>
        <v>-2.6462963968445767E-2</v>
      </c>
      <c r="G1827" s="2">
        <f t="shared" si="165"/>
        <v>-4.3114110715387351E-2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4.4400000000000004</v>
      </c>
      <c r="C1828" s="2">
        <f t="shared" si="168"/>
        <v>4.3299617140905822</v>
      </c>
      <c r="D1828" s="2">
        <f t="shared" si="170"/>
        <v>4.3974789650420645</v>
      </c>
      <c r="E1828" s="2">
        <f t="shared" si="169"/>
        <v>-6.751725095148231E-2</v>
      </c>
      <c r="F1828" s="2">
        <f t="shared" si="167"/>
        <v>-3.4673821365053079E-2</v>
      </c>
      <c r="G1828" s="2">
        <f t="shared" ref="G1828:G1891" si="171">E1828-F1828</f>
        <v>-3.2843429586429232E-2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4.25</v>
      </c>
      <c r="C1829" s="2">
        <f t="shared" si="168"/>
        <v>4.3345829888458773</v>
      </c>
      <c r="D1829" s="2">
        <f t="shared" si="170"/>
        <v>4.3865545972611706</v>
      </c>
      <c r="E1829" s="2">
        <f t="shared" si="169"/>
        <v>-5.1971608415293247E-2</v>
      </c>
      <c r="F1829" s="2">
        <f t="shared" ref="F1829:F1892" si="173">(E1829*(2/(10)))+((1-(2/10))*F1828)</f>
        <v>-3.8133378775101118E-2</v>
      </c>
      <c r="G1829" s="2">
        <f t="shared" si="171"/>
        <v>-1.3838229640192129E-2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4.25</v>
      </c>
      <c r="C1830" s="2">
        <f t="shared" si="168"/>
        <v>4.3384932982542042</v>
      </c>
      <c r="D1830" s="2">
        <f t="shared" si="170"/>
        <v>4.3764394419084915</v>
      </c>
      <c r="E1830" s="2">
        <f t="shared" si="169"/>
        <v>-3.794614365428739E-2</v>
      </c>
      <c r="F1830" s="2">
        <f t="shared" si="173"/>
        <v>-3.8095931750938374E-2</v>
      </c>
      <c r="G1830" s="2">
        <f t="shared" si="171"/>
        <v>1.4978809665098375E-4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5">
        <f>TITRES_STAT!D1834</f>
        <v>4.25</v>
      </c>
      <c r="C1831" s="2">
        <f t="shared" si="168"/>
        <v>4.3571866369843271</v>
      </c>
      <c r="D1831" s="2">
        <f t="shared" si="170"/>
        <v>4.3670735573226773</v>
      </c>
      <c r="E1831" s="2">
        <f t="shared" si="169"/>
        <v>-9.886920338350258E-3</v>
      </c>
      <c r="F1831" s="2">
        <f t="shared" si="173"/>
        <v>-3.2454129468420752E-2</v>
      </c>
      <c r="G1831" s="2">
        <f t="shared" si="171"/>
        <v>2.2567209130070494E-2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5">
        <f>TITRES_STAT!D1835</f>
        <v>4.25</v>
      </c>
      <c r="C1832" s="2">
        <f t="shared" si="168"/>
        <v>4.3714656159098153</v>
      </c>
      <c r="D1832" s="2">
        <f t="shared" si="170"/>
        <v>4.3584014419654418</v>
      </c>
      <c r="E1832" s="2">
        <f t="shared" si="169"/>
        <v>1.3064173944373536E-2</v>
      </c>
      <c r="F1832" s="2">
        <f t="shared" si="173"/>
        <v>-2.3350468785861896E-2</v>
      </c>
      <c r="G1832" s="2">
        <f t="shared" si="171"/>
        <v>3.6414642730235432E-2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4.25</v>
      </c>
      <c r="C1833" s="2">
        <f t="shared" si="168"/>
        <v>4.3835478288467664</v>
      </c>
      <c r="D1833" s="2">
        <f t="shared" si="170"/>
        <v>4.3503717055235569</v>
      </c>
      <c r="E1833" s="2">
        <f t="shared" si="169"/>
        <v>3.3176123323209517E-2</v>
      </c>
      <c r="F1833" s="2">
        <f t="shared" si="173"/>
        <v>-1.2045150364047616E-2</v>
      </c>
      <c r="G1833" s="2">
        <f t="shared" si="171"/>
        <v>4.5221273687257132E-2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4.25</v>
      </c>
      <c r="C1834" s="2">
        <f t="shared" si="168"/>
        <v>4.3630020090241874</v>
      </c>
      <c r="D1834" s="2">
        <f t="shared" si="170"/>
        <v>4.3429367643736638</v>
      </c>
      <c r="E1834" s="2">
        <f t="shared" si="169"/>
        <v>2.0065244650523617E-2</v>
      </c>
      <c r="F1834" s="2">
        <f t="shared" si="173"/>
        <v>-5.6230713611333709E-3</v>
      </c>
      <c r="G1834" s="2">
        <f t="shared" si="171"/>
        <v>2.5688316011656987E-2</v>
      </c>
      <c r="H1834" s="2" t="str">
        <f t="shared" si="172"/>
        <v>Sell</v>
      </c>
    </row>
    <row r="1835" spans="1:8" ht="13.5" x14ac:dyDescent="0.25">
      <c r="A1835" s="3">
        <f>TITRES_STAT!B1838</f>
        <v>44974</v>
      </c>
      <c r="B1835" s="5">
        <f>TITRES_STAT!D1838</f>
        <v>4.25</v>
      </c>
      <c r="C1835" s="2">
        <f t="shared" si="168"/>
        <v>4.3456170845589277</v>
      </c>
      <c r="D1835" s="2">
        <f t="shared" si="170"/>
        <v>4.3360525596052444</v>
      </c>
      <c r="E1835" s="2">
        <f t="shared" si="169"/>
        <v>9.5645249536833177E-3</v>
      </c>
      <c r="F1835" s="2">
        <f t="shared" si="173"/>
        <v>-2.5855520981700334E-3</v>
      </c>
      <c r="G1835" s="2">
        <f t="shared" si="171"/>
        <v>1.215007705185335E-2</v>
      </c>
      <c r="H1835" s="2" t="str">
        <f t="shared" si="172"/>
        <v>Sell</v>
      </c>
    </row>
    <row r="1836" spans="1:8" ht="13.5" x14ac:dyDescent="0.25">
      <c r="A1836" s="3">
        <f>TITRES_STAT!B1839</f>
        <v>44977</v>
      </c>
      <c r="B1836" s="5">
        <f>TITRES_STAT!D1839</f>
        <v>4.25</v>
      </c>
      <c r="C1836" s="2">
        <f t="shared" si="168"/>
        <v>4.3601375330883236</v>
      </c>
      <c r="D1836" s="2">
        <f t="shared" si="170"/>
        <v>4.3296782959307816</v>
      </c>
      <c r="E1836" s="2">
        <f t="shared" si="169"/>
        <v>3.0459237157542063E-2</v>
      </c>
      <c r="F1836" s="2">
        <f t="shared" si="173"/>
        <v>4.0234057529723866E-3</v>
      </c>
      <c r="G1836" s="2">
        <f t="shared" si="171"/>
        <v>2.6435831404569676E-2</v>
      </c>
      <c r="H1836" s="2" t="str">
        <f t="shared" si="172"/>
        <v>Sell</v>
      </c>
    </row>
    <row r="1837" spans="1:8" ht="13.5" x14ac:dyDescent="0.25">
      <c r="A1837" s="3">
        <f>TITRES_STAT!B1840</f>
        <v>44978</v>
      </c>
      <c r="B1837" s="5">
        <f>TITRES_STAT!D1840</f>
        <v>4.25</v>
      </c>
      <c r="C1837" s="2">
        <f t="shared" si="168"/>
        <v>4.3724240664593506</v>
      </c>
      <c r="D1837" s="2">
        <f t="shared" si="170"/>
        <v>4.3237761999359092</v>
      </c>
      <c r="E1837" s="2">
        <f t="shared" si="169"/>
        <v>4.864786652344133E-2</v>
      </c>
      <c r="F1837" s="2">
        <f t="shared" si="173"/>
        <v>1.2948297907066175E-2</v>
      </c>
      <c r="G1837" s="2">
        <f t="shared" si="171"/>
        <v>3.5699568616375153E-2</v>
      </c>
      <c r="H1837" s="2" t="str">
        <f t="shared" si="172"/>
        <v>Sell</v>
      </c>
    </row>
    <row r="1838" spans="1:8" ht="13.5" x14ac:dyDescent="0.25">
      <c r="A1838" s="3">
        <f>TITRES_STAT!B1841</f>
        <v>44979</v>
      </c>
      <c r="B1838" s="5">
        <f>TITRES_STAT!D1841</f>
        <v>4.25</v>
      </c>
      <c r="C1838" s="2">
        <f t="shared" si="168"/>
        <v>4.3828203639271432</v>
      </c>
      <c r="D1838" s="2">
        <f t="shared" si="170"/>
        <v>4.3183112962369528</v>
      </c>
      <c r="E1838" s="2">
        <f t="shared" si="169"/>
        <v>6.4509067690190491E-2</v>
      </c>
      <c r="F1838" s="2">
        <f t="shared" si="173"/>
        <v>2.3260451863691037E-2</v>
      </c>
      <c r="G1838" s="2">
        <f t="shared" si="171"/>
        <v>4.1248615826499455E-2</v>
      </c>
      <c r="H1838" s="2" t="str">
        <f t="shared" si="172"/>
        <v>Sell</v>
      </c>
    </row>
    <row r="1839" spans="1:8" ht="13.5" x14ac:dyDescent="0.25">
      <c r="A1839" s="3">
        <f>TITRES_STAT!B1842</f>
        <v>44980</v>
      </c>
      <c r="B1839" s="5">
        <f>TITRES_STAT!D1842</f>
        <v>4.25</v>
      </c>
      <c r="C1839" s="2">
        <f t="shared" si="168"/>
        <v>4.3623864617845056</v>
      </c>
      <c r="D1839" s="2">
        <f t="shared" si="170"/>
        <v>4.3132512002194003</v>
      </c>
      <c r="E1839" s="2">
        <f t="shared" si="169"/>
        <v>4.9135261565105282E-2</v>
      </c>
      <c r="F1839" s="2">
        <f t="shared" si="173"/>
        <v>2.8435413803973887E-2</v>
      </c>
      <c r="G1839" s="2">
        <f t="shared" si="171"/>
        <v>2.0699847761131394E-2</v>
      </c>
      <c r="H1839" s="2" t="str">
        <f t="shared" si="172"/>
        <v>Sell</v>
      </c>
    </row>
    <row r="1840" spans="1:8" ht="13.5" x14ac:dyDescent="0.25">
      <c r="A1840" s="3">
        <f>TITRES_STAT!B1843</f>
        <v>44981</v>
      </c>
      <c r="B1840" s="5">
        <f>TITRES_STAT!D1843</f>
        <v>4.24</v>
      </c>
      <c r="C1840" s="2">
        <f t="shared" si="168"/>
        <v>4.345096236894582</v>
      </c>
      <c r="D1840" s="2">
        <f t="shared" si="170"/>
        <v>4.3078251853883334</v>
      </c>
      <c r="E1840" s="2">
        <f t="shared" si="169"/>
        <v>3.7271051506248654E-2</v>
      </c>
      <c r="F1840" s="2">
        <f t="shared" si="173"/>
        <v>3.0202541344428839E-2</v>
      </c>
      <c r="G1840" s="2">
        <f t="shared" si="171"/>
        <v>7.0685101618198146E-3</v>
      </c>
      <c r="H1840" s="2" t="str">
        <f t="shared" si="172"/>
        <v>Sell</v>
      </c>
    </row>
    <row r="1841" spans="1:8" ht="13.5" x14ac:dyDescent="0.25">
      <c r="A1841" s="3">
        <f>TITRES_STAT!B1844</f>
        <v>44984</v>
      </c>
      <c r="B1841" s="5">
        <f>TITRES_STAT!D1844</f>
        <v>4.24</v>
      </c>
      <c r="C1841" s="2">
        <f t="shared" si="168"/>
        <v>4.3304660466031075</v>
      </c>
      <c r="D1841" s="2">
        <f t="shared" si="170"/>
        <v>4.3028010975817903</v>
      </c>
      <c r="E1841" s="2">
        <f t="shared" si="169"/>
        <v>2.766494902131722E-2</v>
      </c>
      <c r="F1841" s="2">
        <f t="shared" si="173"/>
        <v>2.9695022879806514E-2</v>
      </c>
      <c r="G1841" s="2">
        <f t="shared" si="171"/>
        <v>-2.0300738584892938E-3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4.24</v>
      </c>
      <c r="C1842" s="2">
        <f t="shared" si="168"/>
        <v>4.3180866548180141</v>
      </c>
      <c r="D1842" s="2">
        <f t="shared" si="170"/>
        <v>4.2981491644275831</v>
      </c>
      <c r="E1842" s="2">
        <f t="shared" si="169"/>
        <v>1.9937490390431023E-2</v>
      </c>
      <c r="F1842" s="2">
        <f t="shared" si="173"/>
        <v>2.774351638193142E-2</v>
      </c>
      <c r="G1842" s="2">
        <f t="shared" si="171"/>
        <v>-7.8060259915003968E-3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4.24</v>
      </c>
      <c r="C1843" s="2">
        <f t="shared" si="168"/>
        <v>4.3076117848460118</v>
      </c>
      <c r="D1843" s="2">
        <f t="shared" si="170"/>
        <v>4.2938418189144283</v>
      </c>
      <c r="E1843" s="2">
        <f t="shared" si="169"/>
        <v>1.3769965931583528E-2</v>
      </c>
      <c r="F1843" s="2">
        <f t="shared" si="173"/>
        <v>2.4948806291861841E-2</v>
      </c>
      <c r="G1843" s="2">
        <f t="shared" si="171"/>
        <v>-1.1178840360278313E-2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4.24</v>
      </c>
      <c r="C1844" s="2">
        <f t="shared" si="168"/>
        <v>4.2987484333312409</v>
      </c>
      <c r="D1844" s="2">
        <f t="shared" si="170"/>
        <v>4.2898535360318784</v>
      </c>
      <c r="E1844" s="2">
        <f t="shared" si="169"/>
        <v>8.8948972993625475E-3</v>
      </c>
      <c r="F1844" s="2">
        <f t="shared" si="173"/>
        <v>2.1738024493361981E-2</v>
      </c>
      <c r="G1844" s="2">
        <f t="shared" si="171"/>
        <v>-1.2843127193999434E-2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4.24</v>
      </c>
      <c r="C1845" s="2">
        <f t="shared" si="168"/>
        <v>4.2912486743572043</v>
      </c>
      <c r="D1845" s="2">
        <f t="shared" si="170"/>
        <v>4.2861606815109985</v>
      </c>
      <c r="E1845" s="2">
        <f t="shared" si="169"/>
        <v>5.0879928462057578E-3</v>
      </c>
      <c r="F1845" s="2">
        <f t="shared" si="173"/>
        <v>1.8408018163930739E-2</v>
      </c>
      <c r="G1845" s="2">
        <f t="shared" si="171"/>
        <v>-1.3320025317724981E-2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4.24</v>
      </c>
      <c r="C1846" s="2">
        <f t="shared" si="168"/>
        <v>4.2849027244560958</v>
      </c>
      <c r="D1846" s="2">
        <f t="shared" si="170"/>
        <v>4.2827413717694434</v>
      </c>
      <c r="E1846" s="2">
        <f t="shared" si="169"/>
        <v>2.1613526866524069E-3</v>
      </c>
      <c r="F1846" s="2">
        <f t="shared" si="173"/>
        <v>1.5158685068475073E-2</v>
      </c>
      <c r="G1846" s="2">
        <f t="shared" si="171"/>
        <v>-1.2997332381822666E-2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4.24</v>
      </c>
      <c r="C1847" s="2">
        <f t="shared" si="168"/>
        <v>4.2795330745397733</v>
      </c>
      <c r="D1847" s="2">
        <f t="shared" si="170"/>
        <v>4.2795753442309659</v>
      </c>
      <c r="E1847" s="2">
        <f t="shared" si="169"/>
        <v>-4.2269691192586833E-5</v>
      </c>
      <c r="F1847" s="2">
        <f t="shared" si="173"/>
        <v>1.2118494116541543E-2</v>
      </c>
      <c r="G1847" s="2">
        <f t="shared" si="171"/>
        <v>-1.2160763807734129E-2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4.24</v>
      </c>
      <c r="C1848" s="2">
        <f t="shared" si="168"/>
        <v>4.2749895246105778</v>
      </c>
      <c r="D1848" s="2">
        <f t="shared" si="170"/>
        <v>4.2766438372508944</v>
      </c>
      <c r="E1848" s="2">
        <f t="shared" si="169"/>
        <v>-1.6543126403165687E-3</v>
      </c>
      <c r="F1848" s="2">
        <f t="shared" si="173"/>
        <v>9.3639327651699224E-3</v>
      </c>
      <c r="G1848" s="2">
        <f t="shared" si="171"/>
        <v>-1.1018245405486491E-2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4.24</v>
      </c>
      <c r="C1849" s="2">
        <f t="shared" si="168"/>
        <v>4.2711449823627969</v>
      </c>
      <c r="D1849" s="2">
        <f t="shared" si="170"/>
        <v>4.2739294789360134</v>
      </c>
      <c r="E1849" s="2">
        <f t="shared" si="169"/>
        <v>-2.7844965732164439E-3</v>
      </c>
      <c r="F1849" s="2">
        <f t="shared" si="173"/>
        <v>6.9342468974926495E-3</v>
      </c>
      <c r="G1849" s="2">
        <f t="shared" si="171"/>
        <v>-9.7187434707090934E-3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4.05</v>
      </c>
      <c r="C1850" s="2">
        <f t="shared" si="168"/>
        <v>4.2663534466146746</v>
      </c>
      <c r="D1850" s="2">
        <f t="shared" si="170"/>
        <v>4.2573421101259381</v>
      </c>
      <c r="E1850" s="2">
        <f t="shared" si="169"/>
        <v>9.0113364887365321E-3</v>
      </c>
      <c r="F1850" s="2">
        <f t="shared" si="173"/>
        <v>7.3496648157414263E-3</v>
      </c>
      <c r="G1850" s="2">
        <f t="shared" si="171"/>
        <v>1.6616716729951058E-3</v>
      </c>
      <c r="H1850" s="2" t="str">
        <f t="shared" si="172"/>
        <v>Sell</v>
      </c>
    </row>
    <row r="1851" spans="1:8" ht="13.5" x14ac:dyDescent="0.25">
      <c r="A1851" s="3">
        <f>TITRES_STAT!B1854</f>
        <v>44998</v>
      </c>
      <c r="B1851" s="5">
        <f>TITRES_STAT!D1854</f>
        <v>4</v>
      </c>
      <c r="C1851" s="2">
        <f t="shared" si="168"/>
        <v>4.2622990702124168</v>
      </c>
      <c r="D1851" s="2">
        <f t="shared" si="170"/>
        <v>4.2382797315980909</v>
      </c>
      <c r="E1851" s="2">
        <f t="shared" si="169"/>
        <v>2.4019338614325925E-2</v>
      </c>
      <c r="F1851" s="2">
        <f t="shared" si="173"/>
        <v>1.0683599575458325E-2</v>
      </c>
      <c r="G1851" s="2">
        <f t="shared" si="171"/>
        <v>1.3335739038867599E-2</v>
      </c>
      <c r="H1851" s="2" t="str">
        <f t="shared" si="172"/>
        <v>Sell</v>
      </c>
    </row>
    <row r="1852" spans="1:8" ht="13.5" x14ac:dyDescent="0.25">
      <c r="A1852" s="3">
        <f>TITRES_STAT!B1855</f>
        <v>44999</v>
      </c>
      <c r="B1852" s="5">
        <f>TITRES_STAT!D1855</f>
        <v>3.84</v>
      </c>
      <c r="C1852" s="2">
        <f t="shared" si="168"/>
        <v>4.2588684440258913</v>
      </c>
      <c r="D1852" s="2">
        <f t="shared" si="170"/>
        <v>4.2087775292574916</v>
      </c>
      <c r="E1852" s="2">
        <f t="shared" si="169"/>
        <v>5.0090914768399664E-2</v>
      </c>
      <c r="F1852" s="2">
        <f t="shared" si="173"/>
        <v>1.8565062614046595E-2</v>
      </c>
      <c r="G1852" s="2">
        <f t="shared" si="171"/>
        <v>3.1525852154353065E-2</v>
      </c>
      <c r="H1852" s="2" t="str">
        <f t="shared" si="172"/>
        <v>Sell</v>
      </c>
    </row>
    <row r="1853" spans="1:8" ht="13.5" x14ac:dyDescent="0.25">
      <c r="A1853" s="3">
        <f>TITRES_STAT!B1856</f>
        <v>45000</v>
      </c>
      <c r="B1853" s="5">
        <f>TITRES_STAT!D1856</f>
        <v>3.69</v>
      </c>
      <c r="C1853" s="2">
        <f t="shared" si="168"/>
        <v>4.2559656064834464</v>
      </c>
      <c r="D1853" s="2">
        <f t="shared" si="170"/>
        <v>4.1703495641273065</v>
      </c>
      <c r="E1853" s="2">
        <f t="shared" si="169"/>
        <v>8.5616042356139843E-2</v>
      </c>
      <c r="F1853" s="2">
        <f t="shared" si="173"/>
        <v>3.1975258562465247E-2</v>
      </c>
      <c r="G1853" s="2">
        <f t="shared" si="171"/>
        <v>5.3640783793674596E-2</v>
      </c>
      <c r="H1853" s="2" t="str">
        <f t="shared" si="172"/>
        <v>Sell</v>
      </c>
    </row>
    <row r="1854" spans="1:8" ht="13.5" x14ac:dyDescent="0.25">
      <c r="A1854" s="3">
        <f>TITRES_STAT!B1857</f>
        <v>45001</v>
      </c>
      <c r="B1854" s="5">
        <f>TITRES_STAT!D1857</f>
        <v>3.69</v>
      </c>
      <c r="C1854" s="2">
        <f t="shared" si="168"/>
        <v>4.2535093593321465</v>
      </c>
      <c r="D1854" s="2">
        <f t="shared" si="170"/>
        <v>4.1347681149326911</v>
      </c>
      <c r="E1854" s="2">
        <f t="shared" si="169"/>
        <v>0.11874124439945533</v>
      </c>
      <c r="F1854" s="2">
        <f t="shared" si="173"/>
        <v>4.932845572986326E-2</v>
      </c>
      <c r="G1854" s="2">
        <f t="shared" si="171"/>
        <v>6.9412788669592065E-2</v>
      </c>
      <c r="H1854" s="2" t="str">
        <f t="shared" si="172"/>
        <v>Sell</v>
      </c>
    </row>
    <row r="1855" spans="1:8" ht="13.5" x14ac:dyDescent="0.25">
      <c r="A1855" s="3">
        <f>TITRES_STAT!B1858</f>
        <v>45002</v>
      </c>
      <c r="B1855" s="5">
        <f>TITRES_STAT!D1858</f>
        <v>3.85</v>
      </c>
      <c r="C1855" s="2">
        <f t="shared" si="168"/>
        <v>4.2514309963579704</v>
      </c>
      <c r="D1855" s="2">
        <f t="shared" si="170"/>
        <v>4.1136741804932324</v>
      </c>
      <c r="E1855" s="2">
        <f t="shared" si="169"/>
        <v>0.13775681586473798</v>
      </c>
      <c r="F1855" s="2">
        <f t="shared" si="173"/>
        <v>6.701412775683821E-2</v>
      </c>
      <c r="G1855" s="2">
        <f t="shared" si="171"/>
        <v>7.074268810789977E-2</v>
      </c>
      <c r="H1855" s="2" t="str">
        <f t="shared" si="172"/>
        <v>Sell</v>
      </c>
    </row>
    <row r="1856" spans="1:8" ht="13.5" x14ac:dyDescent="0.25">
      <c r="A1856" s="3">
        <f>TITRES_STAT!B1859</f>
        <v>45006</v>
      </c>
      <c r="B1856" s="5">
        <f>TITRES_STAT!D1859</f>
        <v>3.85</v>
      </c>
      <c r="C1856" s="2">
        <f t="shared" si="168"/>
        <v>4.2496723815336672</v>
      </c>
      <c r="D1856" s="2">
        <f t="shared" si="170"/>
        <v>4.0941427597159556</v>
      </c>
      <c r="E1856" s="2">
        <f t="shared" si="169"/>
        <v>0.15552962181771157</v>
      </c>
      <c r="F1856" s="2">
        <f t="shared" si="173"/>
        <v>8.4717226569012885E-2</v>
      </c>
      <c r="G1856" s="2">
        <f t="shared" si="171"/>
        <v>7.0812395248698687E-2</v>
      </c>
      <c r="H1856" s="2" t="str">
        <f t="shared" si="172"/>
        <v>Sell</v>
      </c>
    </row>
    <row r="1857" spans="1:8" ht="13.5" x14ac:dyDescent="0.25">
      <c r="A1857" s="3">
        <f>TITRES_STAT!B1860</f>
        <v>45007</v>
      </c>
      <c r="B1857" s="5">
        <f>TITRES_STAT!D1860</f>
        <v>3.85</v>
      </c>
      <c r="C1857" s="2">
        <f t="shared" si="168"/>
        <v>4.2481843228361802</v>
      </c>
      <c r="D1857" s="2">
        <f t="shared" si="170"/>
        <v>4.0760581108481073</v>
      </c>
      <c r="E1857" s="2">
        <f t="shared" si="169"/>
        <v>0.17212621198807287</v>
      </c>
      <c r="F1857" s="2">
        <f t="shared" si="173"/>
        <v>0.10219902365282489</v>
      </c>
      <c r="G1857" s="2">
        <f t="shared" si="171"/>
        <v>6.9927188335247983E-2</v>
      </c>
      <c r="H1857" s="2" t="str">
        <f t="shared" si="172"/>
        <v>Sell</v>
      </c>
    </row>
    <row r="1858" spans="1:8" ht="13.5" x14ac:dyDescent="0.25">
      <c r="A1858" s="3">
        <f>TITRES_STAT!B1861</f>
        <v>45008</v>
      </c>
      <c r="B1858" s="5">
        <f>TITRES_STAT!D1861</f>
        <v>3.85</v>
      </c>
      <c r="C1858" s="2">
        <f t="shared" si="168"/>
        <v>4.2469251962459982</v>
      </c>
      <c r="D1858" s="2">
        <f t="shared" si="170"/>
        <v>4.0593130656000991</v>
      </c>
      <c r="E1858" s="2">
        <f t="shared" si="169"/>
        <v>0.1876121306458991</v>
      </c>
      <c r="F1858" s="2">
        <f t="shared" si="173"/>
        <v>0.11928164505143973</v>
      </c>
      <c r="G1858" s="2">
        <f t="shared" si="171"/>
        <v>6.8330485594459367E-2</v>
      </c>
      <c r="H1858" s="2" t="str">
        <f t="shared" si="172"/>
        <v>Sell</v>
      </c>
    </row>
    <row r="1859" spans="1:8" ht="13.5" x14ac:dyDescent="0.25">
      <c r="A1859" s="3">
        <f>TITRES_STAT!B1862</f>
        <v>45009</v>
      </c>
      <c r="B1859" s="5">
        <f>TITRES_STAT!D1862</f>
        <v>3.85</v>
      </c>
      <c r="C1859" s="2">
        <f t="shared" si="168"/>
        <v>4.2458597814389218</v>
      </c>
      <c r="D1859" s="2">
        <f t="shared" si="170"/>
        <v>4.0438083940741656</v>
      </c>
      <c r="E1859" s="2">
        <f t="shared" si="169"/>
        <v>0.20205138736475625</v>
      </c>
      <c r="F1859" s="2">
        <f t="shared" si="173"/>
        <v>0.13583559351410304</v>
      </c>
      <c r="G1859" s="2">
        <f t="shared" si="171"/>
        <v>6.621579385065321E-2</v>
      </c>
      <c r="H1859" s="2" t="str">
        <f t="shared" si="172"/>
        <v>Sell</v>
      </c>
    </row>
    <row r="1860" spans="1:8" ht="13.5" x14ac:dyDescent="0.25">
      <c r="A1860" s="3">
        <f>TITRES_STAT!B1863</f>
        <v>45012</v>
      </c>
      <c r="B1860" s="5">
        <f>TITRES_STAT!D1863</f>
        <v>3.85</v>
      </c>
      <c r="C1860" s="2">
        <f t="shared" si="168"/>
        <v>4.2157275073713958</v>
      </c>
      <c r="D1860" s="2">
        <f t="shared" si="170"/>
        <v>4.0294522167353382</v>
      </c>
      <c r="E1860" s="2">
        <f t="shared" si="169"/>
        <v>0.18627529063605763</v>
      </c>
      <c r="F1860" s="2">
        <f t="shared" si="173"/>
        <v>0.14592353293849397</v>
      </c>
      <c r="G1860" s="2">
        <f t="shared" si="171"/>
        <v>4.0351757697563662E-2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3.85</v>
      </c>
      <c r="C1861" s="2">
        <f t="shared" si="168"/>
        <v>4.1825386600834893</v>
      </c>
      <c r="D1861" s="2">
        <f t="shared" si="170"/>
        <v>4.0161594599401278</v>
      </c>
      <c r="E1861" s="2">
        <f t="shared" si="169"/>
        <v>0.16637920014336149</v>
      </c>
      <c r="F1861" s="2">
        <f t="shared" si="173"/>
        <v>0.15001466637946748</v>
      </c>
      <c r="G1861" s="2">
        <f t="shared" si="171"/>
        <v>1.6364533763894018E-2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3.85</v>
      </c>
      <c r="C1862" s="2">
        <f t="shared" si="168"/>
        <v>4.1298404046860293</v>
      </c>
      <c r="D1862" s="2">
        <f t="shared" si="170"/>
        <v>4.0038513517964143</v>
      </c>
      <c r="E1862" s="2">
        <f t="shared" si="169"/>
        <v>0.12598905288961504</v>
      </c>
      <c r="F1862" s="2">
        <f t="shared" si="173"/>
        <v>0.14520954368149699</v>
      </c>
      <c r="G1862" s="2">
        <f t="shared" si="171"/>
        <v>-1.9220490791881956E-2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5">
        <f>TITRES_STAT!D1866</f>
        <v>4.0199999999999996</v>
      </c>
      <c r="C1863" s="2">
        <f t="shared" si="168"/>
        <v>4.0621726501189475</v>
      </c>
      <c r="D1863" s="2">
        <f t="shared" si="170"/>
        <v>4.0050475479596432</v>
      </c>
      <c r="E1863" s="2">
        <f t="shared" si="169"/>
        <v>5.712510215930422E-2</v>
      </c>
      <c r="F1863" s="2">
        <f t="shared" si="173"/>
        <v>0.12759265537705844</v>
      </c>
      <c r="G1863" s="2">
        <f t="shared" si="171"/>
        <v>-7.046755321775422E-2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5">
        <f>TITRES_STAT!D1867</f>
        <v>4.2</v>
      </c>
      <c r="C1864" s="2">
        <f t="shared" si="168"/>
        <v>4.0049153193314169</v>
      </c>
      <c r="D1864" s="2">
        <f t="shared" si="170"/>
        <v>4.0194884703330027</v>
      </c>
      <c r="E1864" s="2">
        <f t="shared" si="169"/>
        <v>-1.4573151001585849E-2</v>
      </c>
      <c r="F1864" s="2">
        <f t="shared" si="173"/>
        <v>9.9159494101329584E-2</v>
      </c>
      <c r="G1864" s="2">
        <f t="shared" si="171"/>
        <v>-0.11373264510291543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5">
        <f>TITRES_STAT!D1868</f>
        <v>4.38</v>
      </c>
      <c r="C1865" s="2">
        <f t="shared" si="168"/>
        <v>3.9810821932804297</v>
      </c>
      <c r="D1865" s="2">
        <f t="shared" si="170"/>
        <v>4.0461930280861136</v>
      </c>
      <c r="E1865" s="2">
        <f t="shared" si="169"/>
        <v>-6.5110834805683915E-2</v>
      </c>
      <c r="F1865" s="2">
        <f t="shared" si="173"/>
        <v>6.630542831992689E-2</v>
      </c>
      <c r="G1865" s="2">
        <f t="shared" si="171"/>
        <v>-0.1314162631256108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5">
        <f>TITRES_STAT!D1869</f>
        <v>4.5</v>
      </c>
      <c r="C1866" s="2">
        <f t="shared" si="168"/>
        <v>3.9609157020065173</v>
      </c>
      <c r="D1866" s="2">
        <f t="shared" si="170"/>
        <v>4.079808359338994</v>
      </c>
      <c r="E1866" s="2">
        <f t="shared" si="169"/>
        <v>-0.11889265733247667</v>
      </c>
      <c r="F1866" s="2">
        <f t="shared" si="173"/>
        <v>2.9265811189446184E-2</v>
      </c>
      <c r="G1866" s="2">
        <f t="shared" si="171"/>
        <v>-0.14815846852192285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5">
        <f>TITRES_STAT!D1870</f>
        <v>4.5</v>
      </c>
      <c r="C1867" s="2">
        <f t="shared" si="168"/>
        <v>3.9438517478516686</v>
      </c>
      <c r="D1867" s="2">
        <f t="shared" si="170"/>
        <v>4.1109336660546241</v>
      </c>
      <c r="E1867" s="2">
        <f t="shared" si="169"/>
        <v>-0.16708191820295548</v>
      </c>
      <c r="F1867" s="2">
        <f t="shared" si="173"/>
        <v>-1.0003734689034146E-2</v>
      </c>
      <c r="G1867" s="2">
        <f t="shared" si="171"/>
        <v>-0.15707818351392133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5">
        <f>TITRES_STAT!D1871</f>
        <v>4.7</v>
      </c>
      <c r="C1868" s="2">
        <f t="shared" si="168"/>
        <v>3.9294130174129505</v>
      </c>
      <c r="D1868" s="2">
        <f t="shared" si="170"/>
        <v>4.1545682093098373</v>
      </c>
      <c r="E1868" s="2">
        <f t="shared" si="169"/>
        <v>-0.22515519189688682</v>
      </c>
      <c r="F1868" s="2">
        <f t="shared" si="173"/>
        <v>-5.3034026130604685E-2</v>
      </c>
      <c r="G1868" s="2">
        <f t="shared" si="171"/>
        <v>-0.17212116576628214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5">
        <f>TITRES_STAT!D1872</f>
        <v>4.8</v>
      </c>
      <c r="C1869" s="2">
        <f t="shared" si="168"/>
        <v>3.9171956301186506</v>
      </c>
      <c r="D1869" s="2">
        <f t="shared" si="170"/>
        <v>4.2023779715831822</v>
      </c>
      <c r="E1869" s="2">
        <f t="shared" si="169"/>
        <v>-0.28518234146453159</v>
      </c>
      <c r="F1869" s="2">
        <f t="shared" si="173"/>
        <v>-9.9463689197390071E-2</v>
      </c>
      <c r="G1869" s="2">
        <f t="shared" si="171"/>
        <v>-0.18571865226714152</v>
      </c>
      <c r="H1869" s="2" t="str">
        <f t="shared" si="172"/>
        <v>Hold</v>
      </c>
    </row>
    <row r="1870" spans="1:8" ht="13.5" x14ac:dyDescent="0.25">
      <c r="A1870" s="3">
        <f>TITRES_STAT!B1873</f>
        <v>45026</v>
      </c>
      <c r="B1870" s="5">
        <f>TITRES_STAT!D1873</f>
        <v>4.9000000000000004</v>
      </c>
      <c r="C1870" s="2">
        <f t="shared" si="168"/>
        <v>3.9068578408696273</v>
      </c>
      <c r="D1870" s="2">
        <f t="shared" si="170"/>
        <v>4.2540536773918349</v>
      </c>
      <c r="E1870" s="2">
        <f t="shared" si="169"/>
        <v>-0.34719583652220765</v>
      </c>
      <c r="F1870" s="2">
        <f t="shared" si="173"/>
        <v>-0.14901011866235359</v>
      </c>
      <c r="G1870" s="2">
        <f t="shared" si="171"/>
        <v>-0.19818571785985406</v>
      </c>
      <c r="H1870" s="2" t="str">
        <f t="shared" si="172"/>
        <v>Hold</v>
      </c>
    </row>
    <row r="1871" spans="1:8" ht="13.5" x14ac:dyDescent="0.25">
      <c r="A1871" s="3">
        <f>TITRES_STAT!B1874</f>
        <v>45027</v>
      </c>
      <c r="B1871" s="5">
        <f>TITRES_STAT!D1874</f>
        <v>5.12</v>
      </c>
      <c r="C1871" s="2">
        <f t="shared" ref="C1871:C1934" si="174">$C$4*B1861+C1870*(1-$C$4)</f>
        <v>3.8981104807358387</v>
      </c>
      <c r="D1871" s="2">
        <f t="shared" si="170"/>
        <v>4.318197849436884</v>
      </c>
      <c r="E1871" s="2">
        <f t="shared" si="169"/>
        <v>-0.42008736870104535</v>
      </c>
      <c r="F1871" s="2">
        <f t="shared" si="173"/>
        <v>-0.20322556867009195</v>
      </c>
      <c r="G1871" s="2">
        <f t="shared" si="171"/>
        <v>-0.2168618000309534</v>
      </c>
      <c r="H1871" s="2" t="str">
        <f t="shared" si="172"/>
        <v>Hold</v>
      </c>
    </row>
    <row r="1872" spans="1:8" ht="13.5" x14ac:dyDescent="0.25">
      <c r="A1872" s="3">
        <f>TITRES_STAT!B1875</f>
        <v>45028</v>
      </c>
      <c r="B1872" s="5">
        <f>TITRES_STAT!D1875</f>
        <v>5.35</v>
      </c>
      <c r="C1872" s="2">
        <f t="shared" si="174"/>
        <v>3.8907088683149404</v>
      </c>
      <c r="D1872" s="2">
        <f t="shared" si="170"/>
        <v>4.3946276383674849</v>
      </c>
      <c r="E1872" s="2">
        <f t="shared" si="169"/>
        <v>-0.50391877005254448</v>
      </c>
      <c r="F1872" s="2">
        <f t="shared" si="173"/>
        <v>-0.26336420894658247</v>
      </c>
      <c r="G1872" s="2">
        <f t="shared" si="171"/>
        <v>-0.24055456110596202</v>
      </c>
      <c r="H1872" s="2" t="str">
        <f t="shared" si="172"/>
        <v>Hold</v>
      </c>
    </row>
    <row r="1873" spans="1:8" ht="13.5" x14ac:dyDescent="0.25">
      <c r="A1873" s="3">
        <f>TITRES_STAT!B1876</f>
        <v>45029</v>
      </c>
      <c r="B1873" s="5">
        <f>TITRES_STAT!D1876</f>
        <v>5.59</v>
      </c>
      <c r="C1873" s="2">
        <f t="shared" si="174"/>
        <v>3.9105998116511032</v>
      </c>
      <c r="D1873" s="2">
        <f t="shared" si="170"/>
        <v>4.4831737392291533</v>
      </c>
      <c r="E1873" s="2">
        <f t="shared" si="169"/>
        <v>-0.57257392757805015</v>
      </c>
      <c r="F1873" s="2">
        <f t="shared" si="173"/>
        <v>-0.325206152672876</v>
      </c>
      <c r="G1873" s="2">
        <f t="shared" si="171"/>
        <v>-0.24736777490517414</v>
      </c>
      <c r="H1873" s="2" t="str">
        <f t="shared" si="172"/>
        <v>Hold</v>
      </c>
    </row>
    <row r="1874" spans="1:8" ht="13.5" x14ac:dyDescent="0.25">
      <c r="A1874" s="3">
        <f>TITRES_STAT!B1877</f>
        <v>45030</v>
      </c>
      <c r="B1874" s="5">
        <f>TITRES_STAT!D1877</f>
        <v>5.6</v>
      </c>
      <c r="C1874" s="2">
        <f t="shared" si="174"/>
        <v>3.9551229175509333</v>
      </c>
      <c r="D1874" s="2">
        <f t="shared" si="170"/>
        <v>4.565901610397364</v>
      </c>
      <c r="E1874" s="2">
        <f t="shared" si="169"/>
        <v>-0.61077869284643072</v>
      </c>
      <c r="F1874" s="2">
        <f t="shared" si="173"/>
        <v>-0.38232066070758697</v>
      </c>
      <c r="G1874" s="2">
        <f t="shared" si="171"/>
        <v>-0.22845803213884375</v>
      </c>
      <c r="H1874" s="2" t="str">
        <f t="shared" si="172"/>
        <v>Hold</v>
      </c>
    </row>
    <row r="1875" spans="1:8" ht="13.5" x14ac:dyDescent="0.25">
      <c r="A1875" s="3">
        <f>TITRES_STAT!B1878</f>
        <v>45033</v>
      </c>
      <c r="B1875" s="5">
        <f>TITRES_STAT!D1878</f>
        <v>5.35</v>
      </c>
      <c r="C1875" s="2">
        <f t="shared" si="174"/>
        <v>4.0204886225430974</v>
      </c>
      <c r="D1875" s="2">
        <f t="shared" si="170"/>
        <v>4.6239829725901522</v>
      </c>
      <c r="E1875" s="2">
        <f t="shared" si="169"/>
        <v>-0.60349435004705487</v>
      </c>
      <c r="F1875" s="2">
        <f t="shared" si="173"/>
        <v>-0.42655539857548058</v>
      </c>
      <c r="G1875" s="2">
        <f t="shared" si="171"/>
        <v>-0.17693895147157429</v>
      </c>
      <c r="H1875" s="2" t="str">
        <f t="shared" si="172"/>
        <v>Hold</v>
      </c>
    </row>
    <row r="1876" spans="1:8" ht="13.5" x14ac:dyDescent="0.25">
      <c r="A1876" s="3">
        <f>TITRES_STAT!B1879</f>
        <v>45034</v>
      </c>
      <c r="B1876" s="5">
        <f>TITRES_STAT!D1879</f>
        <v>5.35</v>
      </c>
      <c r="C1876" s="2">
        <f t="shared" si="174"/>
        <v>4.0942596036903129</v>
      </c>
      <c r="D1876" s="2">
        <f t="shared" si="170"/>
        <v>4.6777620116575482</v>
      </c>
      <c r="E1876" s="2">
        <f t="shared" si="169"/>
        <v>-0.58350240796723529</v>
      </c>
      <c r="F1876" s="2">
        <f t="shared" si="173"/>
        <v>-0.45794480045383157</v>
      </c>
      <c r="G1876" s="2">
        <f t="shared" si="171"/>
        <v>-0.12555760751340372</v>
      </c>
      <c r="H1876" s="2" t="str">
        <f t="shared" si="172"/>
        <v>Hold</v>
      </c>
    </row>
    <row r="1877" spans="1:8" ht="13.5" x14ac:dyDescent="0.25">
      <c r="A1877" s="3">
        <f>TITRES_STAT!B1880</f>
        <v>45035</v>
      </c>
      <c r="B1877" s="5">
        <f>TITRES_STAT!D1880</f>
        <v>5.1100000000000003</v>
      </c>
      <c r="C1877" s="2">
        <f t="shared" si="174"/>
        <v>4.1566812031225728</v>
      </c>
      <c r="D1877" s="2">
        <f t="shared" si="170"/>
        <v>4.7097796404236556</v>
      </c>
      <c r="E1877" s="2">
        <f t="shared" si="169"/>
        <v>-0.55309843730108277</v>
      </c>
      <c r="F1877" s="2">
        <f t="shared" si="173"/>
        <v>-0.47697552782328184</v>
      </c>
      <c r="G1877" s="2">
        <f t="shared" si="171"/>
        <v>-7.6122909477800926E-2</v>
      </c>
      <c r="H1877" s="2" t="str">
        <f t="shared" si="172"/>
        <v>Hold</v>
      </c>
    </row>
    <row r="1878" spans="1:8" ht="13.5" x14ac:dyDescent="0.25">
      <c r="A1878" s="3">
        <f>TITRES_STAT!B1881</f>
        <v>45036</v>
      </c>
      <c r="B1878" s="5">
        <f>TITRES_STAT!D1881</f>
        <v>5.2</v>
      </c>
      <c r="C1878" s="2">
        <f t="shared" si="174"/>
        <v>4.2402687103344849</v>
      </c>
      <c r="D1878" s="2">
        <f t="shared" si="170"/>
        <v>4.7460922596515331</v>
      </c>
      <c r="E1878" s="2">
        <f t="shared" si="169"/>
        <v>-0.5058235493170482</v>
      </c>
      <c r="F1878" s="2">
        <f t="shared" si="173"/>
        <v>-0.48274513212203513</v>
      </c>
      <c r="G1878" s="2">
        <f t="shared" si="171"/>
        <v>-2.3078417195013079E-2</v>
      </c>
      <c r="H1878" s="2" t="str">
        <f t="shared" si="172"/>
        <v>Hold</v>
      </c>
    </row>
    <row r="1879" spans="1:8" ht="13.5" x14ac:dyDescent="0.25">
      <c r="A1879" s="3">
        <f>TITRES_STAT!B1882</f>
        <v>45040</v>
      </c>
      <c r="B1879" s="5">
        <f>TITRES_STAT!D1882</f>
        <v>5</v>
      </c>
      <c r="C1879" s="2">
        <f t="shared" si="174"/>
        <v>4.3263812164368716</v>
      </c>
      <c r="D1879" s="2">
        <f t="shared" si="170"/>
        <v>4.7649002404180862</v>
      </c>
      <c r="E1879" s="2">
        <f t="shared" si="169"/>
        <v>-0.43851902398121467</v>
      </c>
      <c r="F1879" s="2">
        <f t="shared" si="173"/>
        <v>-0.47389991049387109</v>
      </c>
      <c r="G1879" s="2">
        <f t="shared" si="171"/>
        <v>3.5380886512656418E-2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4.78</v>
      </c>
      <c r="C1880" s="2">
        <f t="shared" si="174"/>
        <v>4.4146302600619682</v>
      </c>
      <c r="D1880" s="2">
        <f t="shared" si="170"/>
        <v>4.7660187411278576</v>
      </c>
      <c r="E1880" s="2">
        <f t="shared" si="169"/>
        <v>-0.35138848106588938</v>
      </c>
      <c r="F1880" s="2">
        <f t="shared" si="173"/>
        <v>-0.44939762460827476</v>
      </c>
      <c r="G1880" s="2">
        <f t="shared" si="171"/>
        <v>9.800914354238538E-2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4.78</v>
      </c>
      <c r="C1881" s="2">
        <f t="shared" si="174"/>
        <v>4.5231486815908966</v>
      </c>
      <c r="D1881" s="2">
        <f t="shared" si="170"/>
        <v>4.7670543899332012</v>
      </c>
      <c r="E1881" s="2">
        <f t="shared" si="169"/>
        <v>-0.24390570834230463</v>
      </c>
      <c r="F1881" s="2">
        <f t="shared" si="173"/>
        <v>-0.40829924135508078</v>
      </c>
      <c r="G1881" s="2">
        <f t="shared" si="171"/>
        <v>0.16439353301277615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4.57</v>
      </c>
      <c r="C1882" s="2">
        <f t="shared" si="174"/>
        <v>4.6503565767307586</v>
      </c>
      <c r="D1882" s="2">
        <f t="shared" si="170"/>
        <v>4.7524577684566678</v>
      </c>
      <c r="E1882" s="2">
        <f t="shared" si="169"/>
        <v>-0.10210119172590915</v>
      </c>
      <c r="F1882" s="2">
        <f t="shared" si="173"/>
        <v>-0.34705963142924645</v>
      </c>
      <c r="G1882" s="2">
        <f t="shared" si="171"/>
        <v>0.24495843970333731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4.37</v>
      </c>
      <c r="C1883" s="2">
        <f t="shared" si="174"/>
        <v>4.794917103387565</v>
      </c>
      <c r="D1883" s="2">
        <f t="shared" si="170"/>
        <v>4.7241275633858031</v>
      </c>
      <c r="E1883" s="2">
        <f t="shared" si="169"/>
        <v>7.0789540001761964E-2</v>
      </c>
      <c r="F1883" s="2">
        <f t="shared" si="173"/>
        <v>-0.26348979714304477</v>
      </c>
      <c r="G1883" s="2">
        <f t="shared" si="171"/>
        <v>0.33427933714480673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4.18</v>
      </c>
      <c r="C1884" s="2">
        <f t="shared" si="174"/>
        <v>4.9187760105587088</v>
      </c>
      <c r="D1884" s="2">
        <f t="shared" si="170"/>
        <v>4.6838218179498172</v>
      </c>
      <c r="E1884" s="2">
        <f t="shared" ref="E1884:E1947" si="175">C1884-D1884</f>
        <v>0.23495419260889161</v>
      </c>
      <c r="F1884" s="2">
        <f t="shared" si="173"/>
        <v>-0.1638009991926575</v>
      </c>
      <c r="G1884" s="2">
        <f t="shared" si="171"/>
        <v>0.39875519180154911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4</v>
      </c>
      <c r="C1885" s="2">
        <f t="shared" si="174"/>
        <v>4.9851181627804459</v>
      </c>
      <c r="D1885" s="2">
        <f t="shared" ref="D1885:D1948" si="176">$D$4*B1885+(1-$D$4)*D1884</f>
        <v>4.6331683499535341</v>
      </c>
      <c r="E1885" s="2">
        <f t="shared" si="175"/>
        <v>0.35194981282691185</v>
      </c>
      <c r="F1885" s="2">
        <f t="shared" si="173"/>
        <v>-6.0650836788743653E-2</v>
      </c>
      <c r="G1885" s="2">
        <f t="shared" si="171"/>
        <v>0.41260064961565551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4</v>
      </c>
      <c r="C1886" s="2">
        <f t="shared" si="174"/>
        <v>5.0412538300449921</v>
      </c>
      <c r="D1886" s="2">
        <f t="shared" si="176"/>
        <v>4.586266990697716</v>
      </c>
      <c r="E1886" s="2">
        <f t="shared" si="175"/>
        <v>0.45498683934727602</v>
      </c>
      <c r="F1886" s="2">
        <f t="shared" si="173"/>
        <v>4.2476698438460289E-2</v>
      </c>
      <c r="G1886" s="2">
        <f t="shared" si="171"/>
        <v>0.41251014090881571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3.82</v>
      </c>
      <c r="C1887" s="2">
        <f t="shared" si="174"/>
        <v>5.0518301638842242</v>
      </c>
      <c r="D1887" s="2">
        <f t="shared" si="176"/>
        <v>4.5295064728682561</v>
      </c>
      <c r="E1887" s="2">
        <f t="shared" si="175"/>
        <v>0.52232369101596809</v>
      </c>
      <c r="F1887" s="2">
        <f t="shared" si="173"/>
        <v>0.13844609695396187</v>
      </c>
      <c r="G1887" s="2">
        <f t="shared" si="171"/>
        <v>0.38387759406200622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3.65</v>
      </c>
      <c r="C1888" s="2">
        <f t="shared" si="174"/>
        <v>5.0746255232866506</v>
      </c>
      <c r="D1888" s="2">
        <f t="shared" si="176"/>
        <v>4.4643578452483856</v>
      </c>
      <c r="E1888" s="2">
        <f t="shared" si="175"/>
        <v>0.61026767803826498</v>
      </c>
      <c r="F1888" s="2">
        <f t="shared" si="173"/>
        <v>0.23281041317082252</v>
      </c>
      <c r="G1888" s="2">
        <f t="shared" si="171"/>
        <v>0.37745726486744247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3.49</v>
      </c>
      <c r="C1889" s="2">
        <f t="shared" si="174"/>
        <v>5.0631446735502426</v>
      </c>
      <c r="D1889" s="2">
        <f t="shared" si="176"/>
        <v>4.3921831900448014</v>
      </c>
      <c r="E1889" s="2">
        <f t="shared" si="175"/>
        <v>0.67096148350544116</v>
      </c>
      <c r="F1889" s="2">
        <f t="shared" si="173"/>
        <v>0.32044062723774625</v>
      </c>
      <c r="G1889" s="2">
        <f t="shared" si="171"/>
        <v>0.35052085626769491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3.34</v>
      </c>
      <c r="C1890" s="2">
        <f t="shared" si="174"/>
        <v>5.0195839545425125</v>
      </c>
      <c r="D1890" s="2">
        <f t="shared" si="176"/>
        <v>4.3142436944859268</v>
      </c>
      <c r="E1890" s="2">
        <f t="shared" si="175"/>
        <v>0.70534026005658568</v>
      </c>
      <c r="F1890" s="2">
        <f t="shared" si="173"/>
        <v>0.3974205538015142</v>
      </c>
      <c r="G1890" s="2">
        <f t="shared" si="171"/>
        <v>0.30791970625507148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3.19</v>
      </c>
      <c r="C1891" s="2">
        <f t="shared" si="174"/>
        <v>4.9827248846128951</v>
      </c>
      <c r="D1891" s="2">
        <f t="shared" si="176"/>
        <v>4.2309663837832661</v>
      </c>
      <c r="E1891" s="2">
        <f t="shared" si="175"/>
        <v>0.75175850082962903</v>
      </c>
      <c r="F1891" s="2">
        <f t="shared" si="173"/>
        <v>0.46828814320713719</v>
      </c>
      <c r="G1891" s="2">
        <f t="shared" si="171"/>
        <v>0.28347035762249184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3.33</v>
      </c>
      <c r="C1892" s="2">
        <f t="shared" si="174"/>
        <v>4.9192287485186039</v>
      </c>
      <c r="D1892" s="2">
        <f t="shared" si="176"/>
        <v>4.1642281331326538</v>
      </c>
      <c r="E1892" s="2">
        <f t="shared" si="175"/>
        <v>0.75500061538595009</v>
      </c>
      <c r="F1892" s="2">
        <f t="shared" si="173"/>
        <v>0.52563063764289986</v>
      </c>
      <c r="G1892" s="2">
        <f t="shared" ref="G1892:G1955" si="177">E1892-F1892</f>
        <v>0.22936997774305024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3.47</v>
      </c>
      <c r="C1893" s="2">
        <f t="shared" si="174"/>
        <v>4.8347320179772799</v>
      </c>
      <c r="D1893" s="2">
        <f t="shared" si="176"/>
        <v>4.1128038269746794</v>
      </c>
      <c r="E1893" s="2">
        <f t="shared" si="175"/>
        <v>0.72192819100260053</v>
      </c>
      <c r="F1893" s="2">
        <f t="shared" ref="F1893:F1956" si="179">(E1893*(2/(10)))+((1-(2/10))*F1892)</f>
        <v>0.56489014831483997</v>
      </c>
      <c r="G1893" s="2">
        <f t="shared" si="177"/>
        <v>0.15703804268776056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3.62</v>
      </c>
      <c r="C1894" s="2">
        <f t="shared" si="174"/>
        <v>4.7340040152115446</v>
      </c>
      <c r="D1894" s="2">
        <f t="shared" si="176"/>
        <v>4.0762998397913703</v>
      </c>
      <c r="E1894" s="2">
        <f t="shared" si="175"/>
        <v>0.65770417542017423</v>
      </c>
      <c r="F1894" s="2">
        <f t="shared" si="179"/>
        <v>0.58345295373590678</v>
      </c>
      <c r="G1894" s="2">
        <f t="shared" si="177"/>
        <v>7.4251221684267454E-2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3.78</v>
      </c>
      <c r="C1895" s="2">
        <f t="shared" si="174"/>
        <v>4.621080320563614</v>
      </c>
      <c r="D1895" s="2">
        <f t="shared" si="176"/>
        <v>4.0543517035105285</v>
      </c>
      <c r="E1895" s="2">
        <f t="shared" si="175"/>
        <v>0.56672861705308542</v>
      </c>
      <c r="F1895" s="2">
        <f t="shared" si="179"/>
        <v>0.58010808639934253</v>
      </c>
      <c r="G1895" s="2">
        <f t="shared" si="177"/>
        <v>-1.3379469346257111E-2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5">
        <f>TITRES_STAT!D1899</f>
        <v>3.61</v>
      </c>
      <c r="C1896" s="2">
        <f t="shared" si="174"/>
        <v>4.5255295020153659</v>
      </c>
      <c r="D1896" s="2">
        <f t="shared" si="176"/>
        <v>4.0214367625097491</v>
      </c>
      <c r="E1896" s="2">
        <f t="shared" si="175"/>
        <v>0.50409273950561673</v>
      </c>
      <c r="F1896" s="2">
        <f t="shared" si="179"/>
        <v>0.56490501702059737</v>
      </c>
      <c r="G1896" s="2">
        <f t="shared" si="177"/>
        <v>-6.0812277514980639E-2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5">
        <f>TITRES_STAT!D1900</f>
        <v>3.61</v>
      </c>
      <c r="C1897" s="2">
        <f t="shared" si="174"/>
        <v>4.4169865017053098</v>
      </c>
      <c r="D1897" s="2">
        <f t="shared" si="176"/>
        <v>3.9909599652868049</v>
      </c>
      <c r="E1897" s="2">
        <f t="shared" si="175"/>
        <v>0.42602653641850496</v>
      </c>
      <c r="F1897" s="2">
        <f t="shared" si="179"/>
        <v>0.53712932090017895</v>
      </c>
      <c r="G1897" s="2">
        <f t="shared" si="177"/>
        <v>-0.11110278448167399</v>
      </c>
      <c r="H1897" s="2" t="str">
        <f t="shared" si="178"/>
        <v>Hold</v>
      </c>
    </row>
    <row r="1898" spans="1:8" ht="13.5" x14ac:dyDescent="0.25">
      <c r="A1898" s="3">
        <f>TITRES_STAT!B1901</f>
        <v>45068</v>
      </c>
      <c r="B1898" s="5">
        <f>TITRES_STAT!D1901</f>
        <v>3.6</v>
      </c>
      <c r="C1898" s="2">
        <f t="shared" si="174"/>
        <v>4.2989885783660311</v>
      </c>
      <c r="D1898" s="2">
        <f t="shared" si="176"/>
        <v>3.9619999678581528</v>
      </c>
      <c r="E1898" s="2">
        <f t="shared" si="175"/>
        <v>0.33698861050787832</v>
      </c>
      <c r="F1898" s="2">
        <f t="shared" si="179"/>
        <v>0.49710117882171889</v>
      </c>
      <c r="G1898" s="2">
        <f t="shared" si="177"/>
        <v>-0.16011256831384058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3.46</v>
      </c>
      <c r="C1899" s="2">
        <f t="shared" si="174"/>
        <v>4.1745287970789491</v>
      </c>
      <c r="D1899" s="2">
        <f t="shared" si="176"/>
        <v>3.9248147850538451</v>
      </c>
      <c r="E1899" s="2">
        <f t="shared" si="175"/>
        <v>0.24971401202510402</v>
      </c>
      <c r="F1899" s="2">
        <f t="shared" si="179"/>
        <v>0.44762374546239592</v>
      </c>
      <c r="G1899" s="2">
        <f t="shared" si="177"/>
        <v>-0.1979097334372919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3.46</v>
      </c>
      <c r="C1900" s="2">
        <f t="shared" si="174"/>
        <v>4.0461397513744952</v>
      </c>
      <c r="D1900" s="2">
        <f t="shared" si="176"/>
        <v>3.8903840602350419</v>
      </c>
      <c r="E1900" s="2">
        <f t="shared" si="175"/>
        <v>0.15575569113945331</v>
      </c>
      <c r="F1900" s="2">
        <f t="shared" si="179"/>
        <v>0.38925013459780744</v>
      </c>
      <c r="G1900" s="2">
        <f t="shared" si="177"/>
        <v>-0.23349444345835413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3.61</v>
      </c>
      <c r="C1901" s="2">
        <f t="shared" si="174"/>
        <v>3.9144259434707265</v>
      </c>
      <c r="D1901" s="2">
        <f t="shared" si="176"/>
        <v>3.8696148705880016</v>
      </c>
      <c r="E1901" s="2">
        <f t="shared" si="175"/>
        <v>4.4811072882724901E-2</v>
      </c>
      <c r="F1901" s="2">
        <f t="shared" si="179"/>
        <v>0.320362322254791</v>
      </c>
      <c r="G1901" s="2">
        <f t="shared" si="177"/>
        <v>-0.2755512493720661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3.68</v>
      </c>
      <c r="C1902" s="2">
        <f t="shared" si="174"/>
        <v>3.8245142598598454</v>
      </c>
      <c r="D1902" s="2">
        <f t="shared" si="176"/>
        <v>3.8555693246185201</v>
      </c>
      <c r="E1902" s="2">
        <f t="shared" si="175"/>
        <v>-3.10550647586747E-2</v>
      </c>
      <c r="F1902" s="2">
        <f t="shared" si="179"/>
        <v>0.25007884485209786</v>
      </c>
      <c r="G1902" s="2">
        <f t="shared" si="177"/>
        <v>-0.28113390961077256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3.84</v>
      </c>
      <c r="C1903" s="2">
        <f t="shared" si="174"/>
        <v>3.7699736044967924</v>
      </c>
      <c r="D1903" s="2">
        <f t="shared" si="176"/>
        <v>3.8544160413134447</v>
      </c>
      <c r="E1903" s="2">
        <f t="shared" si="175"/>
        <v>-8.4442436816652311E-2</v>
      </c>
      <c r="F1903" s="2">
        <f t="shared" si="179"/>
        <v>0.18317458851834784</v>
      </c>
      <c r="G1903" s="2">
        <f t="shared" si="177"/>
        <v>-0.26761702533500015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3.9</v>
      </c>
      <c r="C1904" s="2">
        <f t="shared" si="174"/>
        <v>3.7469007422665168</v>
      </c>
      <c r="D1904" s="2">
        <f t="shared" si="176"/>
        <v>3.8577926308457822</v>
      </c>
      <c r="E1904" s="2">
        <f t="shared" si="175"/>
        <v>-0.11089188857926535</v>
      </c>
      <c r="F1904" s="2">
        <f t="shared" si="179"/>
        <v>0.12436129309882521</v>
      </c>
      <c r="G1904" s="2">
        <f t="shared" si="177"/>
        <v>-0.23525318167809056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3.9</v>
      </c>
      <c r="C1905" s="2">
        <f t="shared" si="174"/>
        <v>3.7519929357639761</v>
      </c>
      <c r="D1905" s="2">
        <f t="shared" si="176"/>
        <v>3.8609191026349832</v>
      </c>
      <c r="E1905" s="2">
        <f t="shared" si="175"/>
        <v>-0.10892616687100709</v>
      </c>
      <c r="F1905" s="2">
        <f t="shared" si="179"/>
        <v>7.770380110485875E-2</v>
      </c>
      <c r="G1905" s="2">
        <f t="shared" si="177"/>
        <v>-0.18662996797586584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3.77</v>
      </c>
      <c r="C1906" s="2">
        <f t="shared" si="174"/>
        <v>3.7301478687233645</v>
      </c>
      <c r="D1906" s="2">
        <f t="shared" si="176"/>
        <v>3.8541843542916507</v>
      </c>
      <c r="E1906" s="2">
        <f t="shared" si="175"/>
        <v>-0.12403648556828628</v>
      </c>
      <c r="F1906" s="2">
        <f t="shared" si="179"/>
        <v>3.7355743770229745E-2</v>
      </c>
      <c r="G1906" s="2">
        <f t="shared" si="177"/>
        <v>-0.16139222933851602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3.7</v>
      </c>
      <c r="C1907" s="2">
        <f t="shared" si="174"/>
        <v>3.7116635812274623</v>
      </c>
      <c r="D1907" s="2">
        <f t="shared" si="176"/>
        <v>3.8427632910107876</v>
      </c>
      <c r="E1907" s="2">
        <f t="shared" si="175"/>
        <v>-0.1310997097833253</v>
      </c>
      <c r="F1907" s="2">
        <f t="shared" si="179"/>
        <v>3.664653059518734E-3</v>
      </c>
      <c r="G1907" s="2">
        <f t="shared" si="177"/>
        <v>-0.13476436284284404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3.86</v>
      </c>
      <c r="C1908" s="2">
        <f t="shared" si="174"/>
        <v>3.69448456873093</v>
      </c>
      <c r="D1908" s="2">
        <f t="shared" si="176"/>
        <v>3.8440400842692477</v>
      </c>
      <c r="E1908" s="2">
        <f t="shared" si="175"/>
        <v>-0.1495555155383177</v>
      </c>
      <c r="F1908" s="2">
        <f t="shared" si="179"/>
        <v>-2.6979380660048551E-2</v>
      </c>
      <c r="G1908" s="2">
        <f t="shared" si="177"/>
        <v>-0.12257613487826914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3.9</v>
      </c>
      <c r="C1909" s="2">
        <f t="shared" si="174"/>
        <v>3.6584100196954021</v>
      </c>
      <c r="D1909" s="2">
        <f t="shared" si="176"/>
        <v>3.8481852632122662</v>
      </c>
      <c r="E1909" s="2">
        <f t="shared" si="175"/>
        <v>-0.18977524351686403</v>
      </c>
      <c r="F1909" s="2">
        <f t="shared" si="179"/>
        <v>-5.9538553231411648E-2</v>
      </c>
      <c r="G1909" s="2">
        <f t="shared" si="177"/>
        <v>-0.13023669028545237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3.9</v>
      </c>
      <c r="C1910" s="2">
        <f t="shared" si="174"/>
        <v>3.6278854012807251</v>
      </c>
      <c r="D1910" s="2">
        <f t="shared" si="176"/>
        <v>3.8520233918632094</v>
      </c>
      <c r="E1910" s="2">
        <f t="shared" si="175"/>
        <v>-0.22413799058248429</v>
      </c>
      <c r="F1910" s="2">
        <f t="shared" si="179"/>
        <v>-9.2458440701626177E-2</v>
      </c>
      <c r="G1910" s="2">
        <f t="shared" si="177"/>
        <v>-0.13167954988085812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3.9</v>
      </c>
      <c r="C1911" s="2">
        <f t="shared" si="174"/>
        <v>3.6251338010836904</v>
      </c>
      <c r="D1911" s="2">
        <f t="shared" si="176"/>
        <v>3.8555772146881568</v>
      </c>
      <c r="E1911" s="2">
        <f t="shared" si="175"/>
        <v>-0.23044341360446641</v>
      </c>
      <c r="F1911" s="2">
        <f t="shared" si="179"/>
        <v>-0.12005543528219423</v>
      </c>
      <c r="G1911" s="2">
        <f t="shared" si="177"/>
        <v>-0.11038797832227218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3.9</v>
      </c>
      <c r="C1912" s="2">
        <f t="shared" si="174"/>
        <v>3.6335747547631225</v>
      </c>
      <c r="D1912" s="2">
        <f t="shared" si="176"/>
        <v>3.8588677913779228</v>
      </c>
      <c r="E1912" s="2">
        <f t="shared" si="175"/>
        <v>-0.22529303661480027</v>
      </c>
      <c r="F1912" s="2">
        <f t="shared" si="179"/>
        <v>-0.14110295554871544</v>
      </c>
      <c r="G1912" s="2">
        <f t="shared" si="177"/>
        <v>-8.4190081066084832E-2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3.9</v>
      </c>
      <c r="C1913" s="2">
        <f t="shared" si="174"/>
        <v>3.6653324847995652</v>
      </c>
      <c r="D1913" s="2">
        <f t="shared" si="176"/>
        <v>3.8619146216462248</v>
      </c>
      <c r="E1913" s="2">
        <f t="shared" si="175"/>
        <v>-0.19658213684665959</v>
      </c>
      <c r="F1913" s="2">
        <f t="shared" si="179"/>
        <v>-0.15219879180830428</v>
      </c>
      <c r="G1913" s="2">
        <f t="shared" si="177"/>
        <v>-4.438334503835531E-2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3.88</v>
      </c>
      <c r="C1914" s="2">
        <f t="shared" si="174"/>
        <v>3.7014351794457858</v>
      </c>
      <c r="D1914" s="2">
        <f t="shared" si="176"/>
        <v>3.8632542793020601</v>
      </c>
      <c r="E1914" s="2">
        <f t="shared" si="175"/>
        <v>-0.1618190998562743</v>
      </c>
      <c r="F1914" s="2">
        <f t="shared" si="179"/>
        <v>-0.1541228534178983</v>
      </c>
      <c r="G1914" s="2">
        <f t="shared" si="177"/>
        <v>-7.6962464383759921E-3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3.71</v>
      </c>
      <c r="C1915" s="2">
        <f t="shared" si="174"/>
        <v>3.7319836133772033</v>
      </c>
      <c r="D1915" s="2">
        <f t="shared" si="176"/>
        <v>3.8519021104648705</v>
      </c>
      <c r="E1915" s="2">
        <f t="shared" si="175"/>
        <v>-0.11991849708766722</v>
      </c>
      <c r="F1915" s="2">
        <f t="shared" si="179"/>
        <v>-0.14728198215185209</v>
      </c>
      <c r="G1915" s="2">
        <f t="shared" si="177"/>
        <v>2.7363485064184873E-2</v>
      </c>
      <c r="H1915" s="2" t="str">
        <f t="shared" si="178"/>
        <v>Sell</v>
      </c>
    </row>
    <row r="1916" spans="1:8" ht="13.5" x14ac:dyDescent="0.25">
      <c r="A1916" s="3">
        <f>TITRES_STAT!B1919</f>
        <v>45092</v>
      </c>
      <c r="B1916" s="5">
        <f>TITRES_STAT!D1919</f>
        <v>3.71</v>
      </c>
      <c r="C1916" s="2">
        <f t="shared" si="174"/>
        <v>3.7378322882422488</v>
      </c>
      <c r="D1916" s="2">
        <f t="shared" si="176"/>
        <v>3.8413908430230284</v>
      </c>
      <c r="E1916" s="2">
        <f t="shared" si="175"/>
        <v>-0.10355855478077958</v>
      </c>
      <c r="F1916" s="2">
        <f t="shared" si="179"/>
        <v>-0.13853729667763759</v>
      </c>
      <c r="G1916" s="2">
        <f t="shared" si="177"/>
        <v>3.4978741896858012E-2</v>
      </c>
      <c r="H1916" s="2" t="str">
        <f t="shared" si="178"/>
        <v>Sell</v>
      </c>
    </row>
    <row r="1917" spans="1:8" ht="13.5" x14ac:dyDescent="0.25">
      <c r="A1917" s="3">
        <f>TITRES_STAT!B1920</f>
        <v>45093</v>
      </c>
      <c r="B1917" s="5">
        <f>TITRES_STAT!D1920</f>
        <v>3.8</v>
      </c>
      <c r="C1917" s="2">
        <f t="shared" si="174"/>
        <v>3.7320119362049797</v>
      </c>
      <c r="D1917" s="2">
        <f t="shared" si="176"/>
        <v>3.8383248546509519</v>
      </c>
      <c r="E1917" s="2">
        <f t="shared" si="175"/>
        <v>-0.10631291844597213</v>
      </c>
      <c r="F1917" s="2">
        <f t="shared" si="179"/>
        <v>-0.1320924210313045</v>
      </c>
      <c r="G1917" s="2">
        <f t="shared" si="177"/>
        <v>2.5779502585332376E-2</v>
      </c>
      <c r="H1917" s="2" t="str">
        <f t="shared" si="178"/>
        <v>Sell</v>
      </c>
    </row>
    <row r="1918" spans="1:8" ht="13.5" x14ac:dyDescent="0.25">
      <c r="A1918" s="3">
        <f>TITRES_STAT!B1921</f>
        <v>45096</v>
      </c>
      <c r="B1918" s="5">
        <f>TITRES_STAT!D1921</f>
        <v>3.89</v>
      </c>
      <c r="C1918" s="2">
        <f t="shared" si="174"/>
        <v>3.7517024075580601</v>
      </c>
      <c r="D1918" s="2">
        <f t="shared" si="176"/>
        <v>3.8421526431953259</v>
      </c>
      <c r="E1918" s="2">
        <f t="shared" si="175"/>
        <v>-9.0450235637265841E-2</v>
      </c>
      <c r="F1918" s="2">
        <f t="shared" si="179"/>
        <v>-0.12376398395249678</v>
      </c>
      <c r="G1918" s="2">
        <f t="shared" si="177"/>
        <v>3.3313748315230943E-2</v>
      </c>
      <c r="H1918" s="2" t="str">
        <f t="shared" si="178"/>
        <v>Sell</v>
      </c>
    </row>
    <row r="1919" spans="1:8" ht="13.5" x14ac:dyDescent="0.25">
      <c r="A1919" s="3">
        <f>TITRES_STAT!B1922</f>
        <v>45097</v>
      </c>
      <c r="B1919" s="5">
        <f>TITRES_STAT!D1922</f>
        <v>3.89</v>
      </c>
      <c r="C1919" s="2">
        <f t="shared" si="174"/>
        <v>3.7745174217798971</v>
      </c>
      <c r="D1919" s="2">
        <f t="shared" si="176"/>
        <v>3.8456968918475241</v>
      </c>
      <c r="E1919" s="2">
        <f t="shared" si="175"/>
        <v>-7.1179470067626927E-2</v>
      </c>
      <c r="F1919" s="2">
        <f t="shared" si="179"/>
        <v>-0.11324708117552282</v>
      </c>
      <c r="G1919" s="2">
        <f t="shared" si="177"/>
        <v>4.2067611107895891E-2</v>
      </c>
      <c r="H1919" s="2" t="str">
        <f t="shared" si="178"/>
        <v>Sell</v>
      </c>
    </row>
    <row r="1920" spans="1:8" ht="13.5" x14ac:dyDescent="0.25">
      <c r="A1920" s="3">
        <f>TITRES_STAT!B1923</f>
        <v>45098</v>
      </c>
      <c r="B1920" s="5">
        <f>TITRES_STAT!D1923</f>
        <v>3.89</v>
      </c>
      <c r="C1920" s="2">
        <f t="shared" si="174"/>
        <v>3.7938224338137592</v>
      </c>
      <c r="D1920" s="2">
        <f t="shared" si="176"/>
        <v>3.848978603562522</v>
      </c>
      <c r="E1920" s="2">
        <f t="shared" si="175"/>
        <v>-5.5156169748762807E-2</v>
      </c>
      <c r="F1920" s="2">
        <f t="shared" si="179"/>
        <v>-0.10162889889017082</v>
      </c>
      <c r="G1920" s="2">
        <f t="shared" si="177"/>
        <v>4.6472729141408015E-2</v>
      </c>
      <c r="H1920" s="2" t="str">
        <f t="shared" si="178"/>
        <v>Sell</v>
      </c>
    </row>
    <row r="1921" spans="1:8" ht="13.5" x14ac:dyDescent="0.25">
      <c r="A1921" s="3">
        <f>TITRES_STAT!B1924</f>
        <v>45099</v>
      </c>
      <c r="B1921" s="5">
        <f>TITRES_STAT!D1924</f>
        <v>3.72</v>
      </c>
      <c r="C1921" s="2">
        <f t="shared" si="174"/>
        <v>3.8101574439962578</v>
      </c>
      <c r="D1921" s="2">
        <f t="shared" si="176"/>
        <v>3.8394246329282611</v>
      </c>
      <c r="E1921" s="2">
        <f t="shared" si="175"/>
        <v>-2.9267188932003307E-2</v>
      </c>
      <c r="F1921" s="2">
        <f t="shared" si="179"/>
        <v>-8.7156556898537324E-2</v>
      </c>
      <c r="G1921" s="2">
        <f t="shared" si="177"/>
        <v>5.7889367966534017E-2</v>
      </c>
      <c r="H1921" s="2" t="str">
        <f t="shared" si="178"/>
        <v>Sell</v>
      </c>
    </row>
    <row r="1922" spans="1:8" ht="13.5" x14ac:dyDescent="0.25">
      <c r="A1922" s="3">
        <f>TITRES_STAT!B1925</f>
        <v>45100</v>
      </c>
      <c r="B1922" s="5">
        <f>TITRES_STAT!D1925</f>
        <v>3.72</v>
      </c>
      <c r="C1922" s="2">
        <f t="shared" si="174"/>
        <v>3.8239793756891411</v>
      </c>
      <c r="D1922" s="2">
        <f t="shared" si="176"/>
        <v>3.8305783638224642</v>
      </c>
      <c r="E1922" s="2">
        <f t="shared" si="175"/>
        <v>-6.5989881333230471E-3</v>
      </c>
      <c r="F1922" s="2">
        <f t="shared" si="179"/>
        <v>-7.1045043145494466E-2</v>
      </c>
      <c r="G1922" s="2">
        <f t="shared" si="177"/>
        <v>6.4446055012171419E-2</v>
      </c>
      <c r="H1922" s="2" t="str">
        <f t="shared" si="178"/>
        <v>Sell</v>
      </c>
    </row>
    <row r="1923" spans="1:8" ht="13.5" x14ac:dyDescent="0.25">
      <c r="A1923" s="3">
        <f>TITRES_STAT!B1926</f>
        <v>45103</v>
      </c>
      <c r="B1923" s="5">
        <f>TITRES_STAT!D1926</f>
        <v>3.72</v>
      </c>
      <c r="C1923" s="2">
        <f t="shared" si="174"/>
        <v>3.8356748563523504</v>
      </c>
      <c r="D1923" s="2">
        <f t="shared" si="176"/>
        <v>3.822387373909689</v>
      </c>
      <c r="E1923" s="2">
        <f t="shared" si="175"/>
        <v>1.3287482442661425E-2</v>
      </c>
      <c r="F1923" s="2">
        <f t="shared" si="179"/>
        <v>-5.4178538027863286E-2</v>
      </c>
      <c r="G1923" s="2">
        <f t="shared" si="177"/>
        <v>6.7466020470524718E-2</v>
      </c>
      <c r="H1923" s="2" t="str">
        <f t="shared" si="178"/>
        <v>Sell</v>
      </c>
    </row>
    <row r="1924" spans="1:8" ht="13.5" x14ac:dyDescent="0.25">
      <c r="A1924" s="3">
        <f>TITRES_STAT!B1927</f>
        <v>45104</v>
      </c>
      <c r="B1924" s="5">
        <f>TITRES_STAT!D1927</f>
        <v>3.71</v>
      </c>
      <c r="C1924" s="2">
        <f t="shared" si="174"/>
        <v>3.8424941092212199</v>
      </c>
      <c r="D1924" s="2">
        <f t="shared" si="176"/>
        <v>3.8140623832497123</v>
      </c>
      <c r="E1924" s="2">
        <f t="shared" si="175"/>
        <v>2.8431725971507671E-2</v>
      </c>
      <c r="F1924" s="2">
        <f t="shared" si="179"/>
        <v>-3.7656485227989096E-2</v>
      </c>
      <c r="G1924" s="2">
        <f t="shared" si="177"/>
        <v>6.608821119949676E-2</v>
      </c>
      <c r="H1924" s="2" t="str">
        <f t="shared" si="178"/>
        <v>Sell</v>
      </c>
    </row>
    <row r="1925" spans="1:8" ht="13.5" x14ac:dyDescent="0.25">
      <c r="A1925" s="3">
        <f>TITRES_STAT!B1928</f>
        <v>45107</v>
      </c>
      <c r="B1925" s="5">
        <f>TITRES_STAT!D1928</f>
        <v>3.71</v>
      </c>
      <c r="C1925" s="2">
        <f t="shared" si="174"/>
        <v>3.822110400110263</v>
      </c>
      <c r="D1925" s="2">
        <f t="shared" si="176"/>
        <v>3.8063540585645486</v>
      </c>
      <c r="E1925" s="2">
        <f t="shared" si="175"/>
        <v>1.5756341545714481E-2</v>
      </c>
      <c r="F1925" s="2">
        <f t="shared" si="179"/>
        <v>-2.6973919873248382E-2</v>
      </c>
      <c r="G1925" s="2">
        <f t="shared" si="177"/>
        <v>4.2730261418962863E-2</v>
      </c>
      <c r="H1925" s="2" t="str">
        <f t="shared" si="178"/>
        <v>Sell</v>
      </c>
    </row>
    <row r="1926" spans="1:8" ht="13.5" x14ac:dyDescent="0.25">
      <c r="A1926" s="3">
        <f>TITRES_STAT!B1929</f>
        <v>45110</v>
      </c>
      <c r="B1926" s="5">
        <f>TITRES_STAT!D1929</f>
        <v>3.71</v>
      </c>
      <c r="C1926" s="2">
        <f t="shared" si="174"/>
        <v>3.8048626462471455</v>
      </c>
      <c r="D1926" s="2">
        <f t="shared" si="176"/>
        <v>3.7992167208931007</v>
      </c>
      <c r="E1926" s="2">
        <f t="shared" si="175"/>
        <v>5.6459253540448451E-3</v>
      </c>
      <c r="F1926" s="2">
        <f t="shared" si="179"/>
        <v>-2.0449950827789741E-2</v>
      </c>
      <c r="G1926" s="2">
        <f t="shared" si="177"/>
        <v>2.6095876181834586E-2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3.71</v>
      </c>
      <c r="C1927" s="2">
        <f t="shared" si="174"/>
        <v>3.8041145468245077</v>
      </c>
      <c r="D1927" s="2">
        <f t="shared" si="176"/>
        <v>3.7926080749010191</v>
      </c>
      <c r="E1927" s="2">
        <f t="shared" si="175"/>
        <v>1.1506471923488526E-2</v>
      </c>
      <c r="F1927" s="2">
        <f t="shared" si="179"/>
        <v>-1.4058666277534089E-2</v>
      </c>
      <c r="G1927" s="2">
        <f t="shared" si="177"/>
        <v>2.5565138201022616E-2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3.71</v>
      </c>
      <c r="C1928" s="2">
        <f t="shared" si="174"/>
        <v>3.8173276934668912</v>
      </c>
      <c r="D1928" s="2">
        <f t="shared" si="176"/>
        <v>3.7864889582416845</v>
      </c>
      <c r="E1928" s="2">
        <f t="shared" si="175"/>
        <v>3.0838735225206637E-2</v>
      </c>
      <c r="F1928" s="2">
        <f t="shared" si="179"/>
        <v>-5.0791859769859435E-3</v>
      </c>
      <c r="G1928" s="2">
        <f t="shared" si="177"/>
        <v>3.5917921202192581E-2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3.71</v>
      </c>
      <c r="C1929" s="2">
        <f t="shared" si="174"/>
        <v>3.8285080483181386</v>
      </c>
      <c r="D1929" s="2">
        <f t="shared" si="176"/>
        <v>3.7808231094830411</v>
      </c>
      <c r="E1929" s="2">
        <f t="shared" si="175"/>
        <v>4.7684938835097501E-2</v>
      </c>
      <c r="F1929" s="2">
        <f t="shared" si="179"/>
        <v>5.4736389854307451E-3</v>
      </c>
      <c r="G1929" s="2">
        <f t="shared" si="177"/>
        <v>4.2211299849666754E-2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3.71</v>
      </c>
      <c r="C1930" s="2">
        <f t="shared" si="174"/>
        <v>3.8379683485768865</v>
      </c>
      <c r="D1930" s="2">
        <f t="shared" si="176"/>
        <v>3.7755769532250381</v>
      </c>
      <c r="E1930" s="2">
        <f t="shared" si="175"/>
        <v>6.2391395351848455E-2</v>
      </c>
      <c r="F1930" s="2">
        <f t="shared" si="179"/>
        <v>1.6857190258714287E-2</v>
      </c>
      <c r="G1930" s="2">
        <f t="shared" si="177"/>
        <v>4.5534205093134168E-2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3.85</v>
      </c>
      <c r="C1931" s="2">
        <f t="shared" si="174"/>
        <v>3.8198193718727502</v>
      </c>
      <c r="D1931" s="2">
        <f t="shared" si="176"/>
        <v>3.7810897715046647</v>
      </c>
      <c r="E1931" s="2">
        <f t="shared" si="175"/>
        <v>3.8729600368085482E-2</v>
      </c>
      <c r="F1931" s="2">
        <f t="shared" si="179"/>
        <v>2.1231672280588525E-2</v>
      </c>
      <c r="G1931" s="2">
        <f t="shared" si="177"/>
        <v>1.7497928087496957E-2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3.69</v>
      </c>
      <c r="C1932" s="2">
        <f t="shared" si="174"/>
        <v>3.8044625454307885</v>
      </c>
      <c r="D1932" s="2">
        <f t="shared" si="176"/>
        <v>3.774342381022838</v>
      </c>
      <c r="E1932" s="2">
        <f t="shared" si="175"/>
        <v>3.0120164407950512E-2</v>
      </c>
      <c r="F1932" s="2">
        <f t="shared" si="179"/>
        <v>2.3009370706060923E-2</v>
      </c>
      <c r="G1932" s="2">
        <f t="shared" si="177"/>
        <v>7.1107937018895888E-3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3.85</v>
      </c>
      <c r="C1933" s="2">
        <f t="shared" si="174"/>
        <v>3.7914683076722056</v>
      </c>
      <c r="D1933" s="2">
        <f t="shared" si="176"/>
        <v>3.7799466490952205</v>
      </c>
      <c r="E1933" s="2">
        <f t="shared" si="175"/>
        <v>1.1521658576985061E-2</v>
      </c>
      <c r="F1933" s="2">
        <f t="shared" si="179"/>
        <v>2.0711828280245752E-2</v>
      </c>
      <c r="G1933" s="2">
        <f t="shared" si="177"/>
        <v>-9.1901697032606908E-3</v>
      </c>
      <c r="H1933" s="2" t="str">
        <f t="shared" si="178"/>
        <v>Hold</v>
      </c>
    </row>
    <row r="1934" spans="1:8" ht="13.5" x14ac:dyDescent="0.25">
      <c r="A1934" s="3">
        <f>TITRES_STAT!B1937</f>
        <v>45120</v>
      </c>
      <c r="B1934" s="5">
        <f>TITRES_STAT!D1937</f>
        <v>4</v>
      </c>
      <c r="C1934" s="2">
        <f t="shared" si="174"/>
        <v>3.7789347218764817</v>
      </c>
      <c r="D1934" s="2">
        <f t="shared" si="176"/>
        <v>3.7962468973103896</v>
      </c>
      <c r="E1934" s="2">
        <f t="shared" si="175"/>
        <v>-1.7312175433907839E-2</v>
      </c>
      <c r="F1934" s="2">
        <f t="shared" si="179"/>
        <v>1.3107027537415033E-2</v>
      </c>
      <c r="G1934" s="2">
        <f t="shared" si="177"/>
        <v>-3.0419202971322872E-2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4</v>
      </c>
      <c r="C1935" s="2">
        <f t="shared" ref="C1935:C1998" si="180">$C$4*B1925+C1934*(1-$C$4)</f>
        <v>3.7683293800493307</v>
      </c>
      <c r="D1935" s="2">
        <f t="shared" si="176"/>
        <v>3.8113397197318424</v>
      </c>
      <c r="E1935" s="2">
        <f t="shared" si="175"/>
        <v>-4.3010339682511667E-2</v>
      </c>
      <c r="F1935" s="2">
        <f t="shared" si="179"/>
        <v>1.8835540934296936E-3</v>
      </c>
      <c r="G1935" s="2">
        <f t="shared" si="177"/>
        <v>-4.4893893775941357E-2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4</v>
      </c>
      <c r="C1936" s="2">
        <f t="shared" si="180"/>
        <v>3.7593556292725103</v>
      </c>
      <c r="D1936" s="2">
        <f t="shared" si="176"/>
        <v>3.8253145553072616</v>
      </c>
      <c r="E1936" s="2">
        <f t="shared" si="175"/>
        <v>-6.5958926034751286E-2</v>
      </c>
      <c r="F1936" s="2">
        <f t="shared" si="179"/>
        <v>-1.1684941932206504E-2</v>
      </c>
      <c r="G1936" s="2">
        <f t="shared" si="177"/>
        <v>-5.4273984102544783E-2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4.18</v>
      </c>
      <c r="C1937" s="2">
        <f t="shared" si="180"/>
        <v>3.751762455538278</v>
      </c>
      <c r="D1937" s="2">
        <f t="shared" si="176"/>
        <v>3.8515875512104274</v>
      </c>
      <c r="E1937" s="2">
        <f t="shared" si="175"/>
        <v>-9.9825095672149367E-2</v>
      </c>
      <c r="F1937" s="2">
        <f t="shared" si="179"/>
        <v>-2.9312972680195077E-2</v>
      </c>
      <c r="G1937" s="2">
        <f t="shared" si="177"/>
        <v>-7.0512122991954293E-2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4.18</v>
      </c>
      <c r="C1938" s="2">
        <f t="shared" si="180"/>
        <v>3.7453374623785427</v>
      </c>
      <c r="D1938" s="2">
        <f t="shared" si="176"/>
        <v>3.8759143992689142</v>
      </c>
      <c r="E1938" s="2">
        <f t="shared" si="175"/>
        <v>-0.13057693689037153</v>
      </c>
      <c r="F1938" s="2">
        <f t="shared" si="179"/>
        <v>-4.9565765522230368E-2</v>
      </c>
      <c r="G1938" s="2">
        <f t="shared" si="177"/>
        <v>-8.1011171368141163E-2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4.18</v>
      </c>
      <c r="C1939" s="2">
        <f t="shared" si="180"/>
        <v>3.7399009297049206</v>
      </c>
      <c r="D1939" s="2">
        <f t="shared" si="176"/>
        <v>3.8984392585823278</v>
      </c>
      <c r="E1939" s="2">
        <f t="shared" si="175"/>
        <v>-0.15853832887740715</v>
      </c>
      <c r="F1939" s="2">
        <f t="shared" si="179"/>
        <v>-7.1360278193265736E-2</v>
      </c>
      <c r="G1939" s="2">
        <f t="shared" si="177"/>
        <v>-8.7178050684141417E-2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4.2</v>
      </c>
      <c r="C1940" s="2">
        <f t="shared" si="180"/>
        <v>3.735300786673394</v>
      </c>
      <c r="D1940" s="2">
        <f t="shared" si="176"/>
        <v>3.9207770912799331</v>
      </c>
      <c r="E1940" s="2">
        <f t="shared" si="175"/>
        <v>-0.18547630460653908</v>
      </c>
      <c r="F1940" s="2">
        <f t="shared" si="179"/>
        <v>-9.4183483475920413E-2</v>
      </c>
      <c r="G1940" s="2">
        <f t="shared" si="177"/>
        <v>-9.1292821130618665E-2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4.2</v>
      </c>
      <c r="C1941" s="2">
        <f t="shared" si="180"/>
        <v>3.7529468194928719</v>
      </c>
      <c r="D1941" s="2">
        <f t="shared" si="176"/>
        <v>3.9414602697036418</v>
      </c>
      <c r="E1941" s="2">
        <f t="shared" si="175"/>
        <v>-0.18851345021076993</v>
      </c>
      <c r="F1941" s="2">
        <f t="shared" si="179"/>
        <v>-0.11304947682289032</v>
      </c>
      <c r="G1941" s="2">
        <f t="shared" si="177"/>
        <v>-7.5463973387879607E-2</v>
      </c>
      <c r="H1941" s="2" t="str">
        <f t="shared" si="178"/>
        <v>Hold</v>
      </c>
    </row>
    <row r="1942" spans="1:8" ht="13.5" x14ac:dyDescent="0.25">
      <c r="A1942" s="3">
        <f>TITRES_STAT!B1945</f>
        <v>45134</v>
      </c>
      <c r="B1942" s="5">
        <f>TITRES_STAT!D1945</f>
        <v>4.1900000000000004</v>
      </c>
      <c r="C1942" s="2">
        <f t="shared" si="180"/>
        <v>3.7432626934170457</v>
      </c>
      <c r="D1942" s="2">
        <f t="shared" si="176"/>
        <v>3.9598706200959644</v>
      </c>
      <c r="E1942" s="2">
        <f t="shared" si="175"/>
        <v>-0.21660792667891871</v>
      </c>
      <c r="F1942" s="2">
        <f t="shared" si="179"/>
        <v>-0.133761166794096</v>
      </c>
      <c r="G1942" s="2">
        <f t="shared" si="177"/>
        <v>-8.2846759884822707E-2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5">
        <f>TITRES_STAT!D1946</f>
        <v>4.3499999999999996</v>
      </c>
      <c r="C1943" s="2">
        <f t="shared" si="180"/>
        <v>3.7596838175067311</v>
      </c>
      <c r="D1943" s="2">
        <f t="shared" si="176"/>
        <v>3.9887690926814487</v>
      </c>
      <c r="E1943" s="2">
        <f t="shared" si="175"/>
        <v>-0.22908527517471766</v>
      </c>
      <c r="F1943" s="2">
        <f t="shared" si="179"/>
        <v>-0.15282598847022033</v>
      </c>
      <c r="G1943" s="2">
        <f t="shared" si="177"/>
        <v>-7.6259286704497331E-2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5">
        <f>TITRES_STAT!D1947</f>
        <v>4.16</v>
      </c>
      <c r="C1944" s="2">
        <f t="shared" si="180"/>
        <v>3.7966555378903108</v>
      </c>
      <c r="D1944" s="2">
        <f t="shared" si="176"/>
        <v>4.0014528635939346</v>
      </c>
      <c r="E1944" s="2">
        <f t="shared" si="175"/>
        <v>-0.20479732570362374</v>
      </c>
      <c r="F1944" s="2">
        <f t="shared" si="179"/>
        <v>-0.16322025591690104</v>
      </c>
      <c r="G1944" s="2">
        <f t="shared" si="177"/>
        <v>-4.1577069786722709E-2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5">
        <f>TITRES_STAT!D1948</f>
        <v>4.34</v>
      </c>
      <c r="C1945" s="2">
        <f t="shared" si="180"/>
        <v>3.8279393012918015</v>
      </c>
      <c r="D1945" s="2">
        <f t="shared" si="176"/>
        <v>4.0265304292536435</v>
      </c>
      <c r="E1945" s="2">
        <f t="shared" si="175"/>
        <v>-0.19859112796184197</v>
      </c>
      <c r="F1945" s="2">
        <f t="shared" si="179"/>
        <v>-0.17029443032588923</v>
      </c>
      <c r="G1945" s="2">
        <f t="shared" si="177"/>
        <v>-2.8296697635952744E-2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5">
        <f>TITRES_STAT!D1949</f>
        <v>4.1500000000000004</v>
      </c>
      <c r="C1946" s="2">
        <f t="shared" si="180"/>
        <v>3.8544101780161397</v>
      </c>
      <c r="D1946" s="2">
        <f t="shared" si="176"/>
        <v>4.0356763233830035</v>
      </c>
      <c r="E1946" s="2">
        <f t="shared" si="175"/>
        <v>-0.18126614536686381</v>
      </c>
      <c r="F1946" s="2">
        <f t="shared" si="179"/>
        <v>-0.17248877333408413</v>
      </c>
      <c r="G1946" s="2">
        <f t="shared" si="177"/>
        <v>-8.7773720327796734E-3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5">
        <f>TITRES_STAT!D1950</f>
        <v>4.1500000000000004</v>
      </c>
      <c r="C1947" s="2">
        <f t="shared" si="180"/>
        <v>3.9045009198598106</v>
      </c>
      <c r="D1947" s="2">
        <f t="shared" si="176"/>
        <v>4.0441447438731517</v>
      </c>
      <c r="E1947" s="2">
        <f t="shared" si="175"/>
        <v>-0.13964382401334108</v>
      </c>
      <c r="F1947" s="2">
        <f t="shared" si="179"/>
        <v>-0.16591978346993552</v>
      </c>
      <c r="G1947" s="2">
        <f t="shared" si="177"/>
        <v>2.6275959456594444E-2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3.98</v>
      </c>
      <c r="C1948" s="2">
        <f t="shared" si="180"/>
        <v>3.9468853937275319</v>
      </c>
      <c r="D1948" s="2">
        <f t="shared" si="176"/>
        <v>4.0393932813640294</v>
      </c>
      <c r="E1948" s="2">
        <f t="shared" ref="E1948:E2011" si="181">C1948-D1948</f>
        <v>-9.2507887636497532E-2</v>
      </c>
      <c r="F1948" s="2">
        <f t="shared" si="179"/>
        <v>-0.15123740430324792</v>
      </c>
      <c r="G1948" s="2">
        <f t="shared" si="177"/>
        <v>5.8729516666750387E-2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3.82</v>
      </c>
      <c r="C1949" s="2">
        <f t="shared" si="180"/>
        <v>3.9827491793079117</v>
      </c>
      <c r="D1949" s="2">
        <f t="shared" ref="D1949:D2012" si="182">$D$4*B1949+(1-$D$4)*D1948</f>
        <v>4.0231419271889157</v>
      </c>
      <c r="E1949" s="2">
        <f t="shared" si="181"/>
        <v>-4.0392747881003999E-2</v>
      </c>
      <c r="F1949" s="2">
        <f t="shared" si="179"/>
        <v>-0.12906847301879915</v>
      </c>
      <c r="G1949" s="2">
        <f t="shared" si="177"/>
        <v>8.8675725137795147E-2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3.66</v>
      </c>
      <c r="C1950" s="2">
        <f t="shared" si="180"/>
        <v>4.0161723824913098</v>
      </c>
      <c r="D1950" s="2">
        <f t="shared" si="182"/>
        <v>3.9962425251749218</v>
      </c>
      <c r="E1950" s="2">
        <f t="shared" si="181"/>
        <v>1.9929857316387967E-2</v>
      </c>
      <c r="F1950" s="2">
        <f t="shared" si="179"/>
        <v>-9.926880695176174E-2</v>
      </c>
      <c r="G1950" s="2">
        <f t="shared" si="177"/>
        <v>0.11919866426814971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3.82</v>
      </c>
      <c r="C1951" s="2">
        <f t="shared" si="180"/>
        <v>4.0444535544157239</v>
      </c>
      <c r="D1951" s="2">
        <f t="shared" si="182"/>
        <v>3.9831875233101131</v>
      </c>
      <c r="E1951" s="2">
        <f t="shared" si="181"/>
        <v>6.1266031105610796E-2</v>
      </c>
      <c r="F1951" s="2">
        <f t="shared" si="179"/>
        <v>-6.716183934028723E-2</v>
      </c>
      <c r="G1951" s="2">
        <f t="shared" si="177"/>
        <v>0.12842787044589804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3.67</v>
      </c>
      <c r="C1952" s="2">
        <f t="shared" si="180"/>
        <v>4.0668453152748434</v>
      </c>
      <c r="D1952" s="2">
        <f t="shared" si="182"/>
        <v>3.9599884475093643</v>
      </c>
      <c r="E1952" s="2">
        <f t="shared" si="181"/>
        <v>0.10685686776547909</v>
      </c>
      <c r="F1952" s="2">
        <f t="shared" si="179"/>
        <v>-3.2358097919133966E-2</v>
      </c>
      <c r="G1952" s="2">
        <f t="shared" si="177"/>
        <v>0.13921496568461306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3.83</v>
      </c>
      <c r="C1953" s="2">
        <f t="shared" si="180"/>
        <v>4.1104075744633288</v>
      </c>
      <c r="D1953" s="2">
        <f t="shared" si="182"/>
        <v>3.9503596736197819</v>
      </c>
      <c r="E1953" s="2">
        <f t="shared" si="181"/>
        <v>0.16004790084354692</v>
      </c>
      <c r="F1953" s="2">
        <f t="shared" si="179"/>
        <v>6.1231018334022072E-3</v>
      </c>
      <c r="G1953" s="2">
        <f t="shared" si="177"/>
        <v>0.15392479901014472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3.83</v>
      </c>
      <c r="C1954" s="2">
        <f t="shared" si="180"/>
        <v>4.1180371783920471</v>
      </c>
      <c r="D1954" s="2">
        <f t="shared" si="182"/>
        <v>3.9414441422405391</v>
      </c>
      <c r="E1954" s="2">
        <f t="shared" si="181"/>
        <v>0.17659303615150801</v>
      </c>
      <c r="F1954" s="2">
        <f t="shared" si="179"/>
        <v>4.0217088697023375E-2</v>
      </c>
      <c r="G1954" s="2">
        <f t="shared" si="177"/>
        <v>0.13637594745448464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4</v>
      </c>
      <c r="C1955" s="2">
        <f t="shared" si="180"/>
        <v>4.1521853047932709</v>
      </c>
      <c r="D1955" s="2">
        <f t="shared" si="182"/>
        <v>3.9457816131856842</v>
      </c>
      <c r="E1955" s="2">
        <f t="shared" si="181"/>
        <v>0.20640369160758665</v>
      </c>
      <c r="F1955" s="2">
        <f t="shared" si="179"/>
        <v>7.3454409279136032E-2</v>
      </c>
      <c r="G1955" s="2">
        <f t="shared" si="177"/>
        <v>0.1329492823284506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4.0999999999999996</v>
      </c>
      <c r="C1956" s="2">
        <f t="shared" si="180"/>
        <v>4.1518491040558443</v>
      </c>
      <c r="D1956" s="2">
        <f t="shared" si="182"/>
        <v>3.9572051973941522</v>
      </c>
      <c r="E1956" s="2">
        <f t="shared" si="181"/>
        <v>0.19464390666169207</v>
      </c>
      <c r="F1956" s="2">
        <f t="shared" si="179"/>
        <v>9.7692308755647245E-2</v>
      </c>
      <c r="G1956" s="2">
        <f t="shared" ref="G1956:G2019" si="183">E1956-F1956</f>
        <v>9.6951597906044823E-2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4.0999999999999996</v>
      </c>
      <c r="C1957" s="2">
        <f t="shared" si="180"/>
        <v>4.1515646265087911</v>
      </c>
      <c r="D1957" s="2">
        <f t="shared" si="182"/>
        <v>3.9677825901797705</v>
      </c>
      <c r="E1957" s="2">
        <f t="shared" si="181"/>
        <v>0.18378203632902057</v>
      </c>
      <c r="F1957" s="2">
        <f t="shared" ref="F1957:F2020" si="185">(E1957*(2/(10)))+((1-(2/10))*F1956)</f>
        <v>0.11491025427032192</v>
      </c>
      <c r="G1957" s="2">
        <f t="shared" si="183"/>
        <v>6.887178205869865E-2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4</v>
      </c>
      <c r="C1958" s="2">
        <f t="shared" si="180"/>
        <v>4.125170068584362</v>
      </c>
      <c r="D1958" s="2">
        <f t="shared" si="182"/>
        <v>3.9701690649812691</v>
      </c>
      <c r="E1958" s="2">
        <f t="shared" si="181"/>
        <v>0.15500100360309288</v>
      </c>
      <c r="F1958" s="2">
        <f t="shared" si="185"/>
        <v>0.12292840413687611</v>
      </c>
      <c r="G1958" s="2">
        <f t="shared" si="183"/>
        <v>3.2072599466216767E-2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4.18</v>
      </c>
      <c r="C1959" s="2">
        <f t="shared" si="180"/>
        <v>4.0782208272636904</v>
      </c>
      <c r="D1959" s="2">
        <f t="shared" si="182"/>
        <v>3.9857120972048787</v>
      </c>
      <c r="E1959" s="2">
        <f t="shared" si="181"/>
        <v>9.2508730058811661E-2</v>
      </c>
      <c r="F1959" s="2">
        <f t="shared" si="185"/>
        <v>0.11684446932126322</v>
      </c>
      <c r="G1959" s="2">
        <f t="shared" si="183"/>
        <v>-2.4335739262451556E-2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5">
        <f>TITRES_STAT!D1963</f>
        <v>4.3600000000000003</v>
      </c>
      <c r="C1960" s="2">
        <f t="shared" si="180"/>
        <v>4.0138791615308147</v>
      </c>
      <c r="D1960" s="2">
        <f t="shared" si="182"/>
        <v>4.0134371270415548</v>
      </c>
      <c r="E1960" s="2">
        <f t="shared" si="181"/>
        <v>4.4203448925994593E-4</v>
      </c>
      <c r="F1960" s="2">
        <f t="shared" si="185"/>
        <v>9.356398235486256E-2</v>
      </c>
      <c r="G1960" s="2">
        <f t="shared" si="183"/>
        <v>-9.3121947865602614E-2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5">
        <f>TITRES_STAT!D1964</f>
        <v>4.5</v>
      </c>
      <c r="C1961" s="2">
        <f t="shared" si="180"/>
        <v>3.9840515982183815</v>
      </c>
      <c r="D1961" s="2">
        <f t="shared" si="182"/>
        <v>4.0494788213347732</v>
      </c>
      <c r="E1961" s="2">
        <f t="shared" si="181"/>
        <v>-6.5427223116391708E-2</v>
      </c>
      <c r="F1961" s="2">
        <f t="shared" si="185"/>
        <v>6.1765741260611705E-2</v>
      </c>
      <c r="G1961" s="2">
        <f t="shared" si="183"/>
        <v>-0.12719296437700342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5">
        <f>TITRES_STAT!D1965</f>
        <v>4.5</v>
      </c>
      <c r="C1962" s="2">
        <f t="shared" si="180"/>
        <v>3.9357359677232462</v>
      </c>
      <c r="D1962" s="2">
        <f t="shared" si="182"/>
        <v>4.0828507604951607</v>
      </c>
      <c r="E1962" s="2">
        <f t="shared" si="181"/>
        <v>-0.14711479277191453</v>
      </c>
      <c r="F1962" s="2">
        <f t="shared" si="185"/>
        <v>1.998963445410646E-2</v>
      </c>
      <c r="G1962" s="2">
        <f t="shared" si="183"/>
        <v>-0.16710442722602098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5">
        <f>TITRES_STAT!D1966</f>
        <v>4.5999999999999996</v>
      </c>
      <c r="C1963" s="2">
        <f t="shared" si="180"/>
        <v>3.9194688957658235</v>
      </c>
      <c r="D1963" s="2">
        <f t="shared" si="182"/>
        <v>4.121158111569593</v>
      </c>
      <c r="E1963" s="2">
        <f t="shared" si="181"/>
        <v>-0.20168921580376953</v>
      </c>
      <c r="F1963" s="2">
        <f t="shared" si="185"/>
        <v>-2.4346135597468739E-2</v>
      </c>
      <c r="G1963" s="2">
        <f t="shared" si="183"/>
        <v>-0.1773430802063008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5">
        <f>TITRES_STAT!D1967</f>
        <v>4.4000000000000004</v>
      </c>
      <c r="C1964" s="2">
        <f t="shared" si="180"/>
        <v>3.9057044502633893</v>
      </c>
      <c r="D1964" s="2">
        <f t="shared" si="182"/>
        <v>4.1418130662681421</v>
      </c>
      <c r="E1964" s="2">
        <f t="shared" si="181"/>
        <v>-0.23610861600475275</v>
      </c>
      <c r="F1964" s="2">
        <f t="shared" si="185"/>
        <v>-6.6698631678925549E-2</v>
      </c>
      <c r="G1964" s="2">
        <f t="shared" si="183"/>
        <v>-0.16940998432582721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5">
        <f>TITRES_STAT!D1968</f>
        <v>4.21</v>
      </c>
      <c r="C1965" s="2">
        <f t="shared" si="180"/>
        <v>3.9202114579151757</v>
      </c>
      <c r="D1965" s="2">
        <f t="shared" si="182"/>
        <v>4.1468639502482798</v>
      </c>
      <c r="E1965" s="2">
        <f t="shared" si="181"/>
        <v>-0.22665249233310414</v>
      </c>
      <c r="F1965" s="2">
        <f t="shared" si="185"/>
        <v>-9.8689403809761267E-2</v>
      </c>
      <c r="G1965" s="2">
        <f t="shared" si="183"/>
        <v>-0.12796308852334287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5">
        <f>TITRES_STAT!D1969</f>
        <v>4.03</v>
      </c>
      <c r="C1966" s="2">
        <f t="shared" si="180"/>
        <v>3.9478712336205333</v>
      </c>
      <c r="D1966" s="2">
        <f t="shared" si="182"/>
        <v>4.1382073613410002</v>
      </c>
      <c r="E1966" s="2">
        <f t="shared" si="181"/>
        <v>-0.19033612772046693</v>
      </c>
      <c r="F1966" s="2">
        <f t="shared" si="185"/>
        <v>-0.11701874859190241</v>
      </c>
      <c r="G1966" s="2">
        <f t="shared" si="183"/>
        <v>-7.3317379128564522E-2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5">
        <f>TITRES_STAT!D1970</f>
        <v>4.21</v>
      </c>
      <c r="C1967" s="2">
        <f t="shared" si="180"/>
        <v>3.9712756592173744</v>
      </c>
      <c r="D1967" s="2">
        <f t="shared" si="182"/>
        <v>4.1435253345750001</v>
      </c>
      <c r="E1967" s="2">
        <f t="shared" si="181"/>
        <v>-0.1722496753576257</v>
      </c>
      <c r="F1967" s="2">
        <f t="shared" si="185"/>
        <v>-0.12806493394504706</v>
      </c>
      <c r="G1967" s="2">
        <f t="shared" si="183"/>
        <v>-4.4184741412578638E-2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5">
        <f>TITRES_STAT!D1971</f>
        <v>4.24</v>
      </c>
      <c r="C1968" s="2">
        <f t="shared" si="180"/>
        <v>3.9756947885685476</v>
      </c>
      <c r="D1968" s="2">
        <f t="shared" si="182"/>
        <v>4.1506716060879629</v>
      </c>
      <c r="E1968" s="2">
        <f t="shared" si="181"/>
        <v>-0.1749768175194153</v>
      </c>
      <c r="F1968" s="2">
        <f t="shared" si="185"/>
        <v>-0.13744731065992072</v>
      </c>
      <c r="G1968" s="2">
        <f t="shared" si="183"/>
        <v>-3.7529506859494577E-2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5">
        <f>TITRES_STAT!D1972</f>
        <v>4.4000000000000004</v>
      </c>
      <c r="C1969" s="2">
        <f t="shared" si="180"/>
        <v>4.0071263595580024</v>
      </c>
      <c r="D1969" s="2">
        <f t="shared" si="182"/>
        <v>4.1691403760073733</v>
      </c>
      <c r="E1969" s="2">
        <f t="shared" si="181"/>
        <v>-0.16201401644937086</v>
      </c>
      <c r="F1969" s="2">
        <f t="shared" si="185"/>
        <v>-0.14236065181781077</v>
      </c>
      <c r="G1969" s="2">
        <f t="shared" si="183"/>
        <v>-1.9653364631560089E-2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4.21</v>
      </c>
      <c r="C1970" s="2">
        <f t="shared" si="180"/>
        <v>4.0614146119336949</v>
      </c>
      <c r="D1970" s="2">
        <f t="shared" si="182"/>
        <v>4.1721670148216417</v>
      </c>
      <c r="E1970" s="2">
        <f t="shared" si="181"/>
        <v>-0.11075240288794674</v>
      </c>
      <c r="F1970" s="2">
        <f t="shared" si="185"/>
        <v>-0.13603900203183797</v>
      </c>
      <c r="G1970" s="2">
        <f t="shared" si="183"/>
        <v>2.5286599143891225E-2</v>
      </c>
      <c r="H1970" s="2" t="str">
        <f t="shared" si="184"/>
        <v>Sell</v>
      </c>
    </row>
    <row r="1971" spans="1:8" ht="13.5" x14ac:dyDescent="0.25">
      <c r="A1971" s="3">
        <f>TITRES_STAT!B1974</f>
        <v>45175</v>
      </c>
      <c r="B1971" s="5">
        <f>TITRES_STAT!D1974</f>
        <v>4.03</v>
      </c>
      <c r="C1971" s="2">
        <f t="shared" si="180"/>
        <v>4.1288892870208187</v>
      </c>
      <c r="D1971" s="2">
        <f t="shared" si="182"/>
        <v>4.1616361248348532</v>
      </c>
      <c r="E1971" s="2">
        <f t="shared" si="181"/>
        <v>-3.2746837814034535E-2</v>
      </c>
      <c r="F1971" s="2">
        <f t="shared" si="185"/>
        <v>-0.1153805691882773</v>
      </c>
      <c r="G1971" s="2">
        <f t="shared" si="183"/>
        <v>8.2633731374242764E-2</v>
      </c>
      <c r="H1971" s="2" t="str">
        <f t="shared" si="184"/>
        <v>Sell</v>
      </c>
    </row>
    <row r="1972" spans="1:8" ht="13.5" x14ac:dyDescent="0.25">
      <c r="A1972" s="3">
        <f>TITRES_STAT!B1975</f>
        <v>45176</v>
      </c>
      <c r="B1972" s="5">
        <f>TITRES_STAT!D1975</f>
        <v>3.85</v>
      </c>
      <c r="C1972" s="2">
        <f t="shared" si="180"/>
        <v>4.1859832428637693</v>
      </c>
      <c r="D1972" s="2">
        <f t="shared" si="182"/>
        <v>4.1385519674396791</v>
      </c>
      <c r="E1972" s="2">
        <f t="shared" si="181"/>
        <v>4.7431275424090202E-2</v>
      </c>
      <c r="F1972" s="2">
        <f t="shared" si="185"/>
        <v>-8.2818200265803804E-2</v>
      </c>
      <c r="G1972" s="2">
        <f t="shared" si="183"/>
        <v>0.13024947568989401</v>
      </c>
      <c r="H1972" s="2" t="str">
        <f t="shared" si="184"/>
        <v>Sell</v>
      </c>
    </row>
    <row r="1973" spans="1:8" ht="13.5" x14ac:dyDescent="0.25">
      <c r="A1973" s="3">
        <f>TITRES_STAT!B1976</f>
        <v>45177</v>
      </c>
      <c r="B1973" s="5">
        <f>TITRES_STAT!D1976</f>
        <v>3.72</v>
      </c>
      <c r="C1973" s="2">
        <f t="shared" si="180"/>
        <v>4.2496781285770355</v>
      </c>
      <c r="D1973" s="2">
        <f t="shared" si="182"/>
        <v>4.1075481179997029</v>
      </c>
      <c r="E1973" s="2">
        <f t="shared" si="181"/>
        <v>0.14213001057733265</v>
      </c>
      <c r="F1973" s="2">
        <f t="shared" si="185"/>
        <v>-3.7828558097176515E-2</v>
      </c>
      <c r="G1973" s="2">
        <f t="shared" si="183"/>
        <v>0.17995856867450916</v>
      </c>
      <c r="H1973" s="2" t="str">
        <f t="shared" si="184"/>
        <v>Sell</v>
      </c>
    </row>
    <row r="1974" spans="1:8" ht="13.5" x14ac:dyDescent="0.25">
      <c r="A1974" s="3">
        <f>TITRES_STAT!B1977</f>
        <v>45180</v>
      </c>
      <c r="B1974" s="5">
        <f>TITRES_STAT!D1977</f>
        <v>3.72</v>
      </c>
      <c r="C1974" s="2">
        <f t="shared" si="180"/>
        <v>4.2728045703344151</v>
      </c>
      <c r="D1974" s="2">
        <f t="shared" si="182"/>
        <v>4.0788408499997253</v>
      </c>
      <c r="E1974" s="2">
        <f t="shared" si="181"/>
        <v>0.19396372033468978</v>
      </c>
      <c r="F1974" s="2">
        <f t="shared" si="185"/>
        <v>8.529897589196745E-3</v>
      </c>
      <c r="G1974" s="2">
        <f t="shared" si="183"/>
        <v>0.18543382274549303</v>
      </c>
      <c r="H1974" s="2" t="str">
        <f t="shared" si="184"/>
        <v>Sell</v>
      </c>
    </row>
    <row r="1975" spans="1:8" ht="13.5" x14ac:dyDescent="0.25">
      <c r="A1975" s="3">
        <f>TITRES_STAT!B1978</f>
        <v>45181</v>
      </c>
      <c r="B1975" s="5">
        <f>TITRES_STAT!D1978</f>
        <v>3.72</v>
      </c>
      <c r="C1975" s="2">
        <f t="shared" si="180"/>
        <v>4.2631423287445047</v>
      </c>
      <c r="D1975" s="2">
        <f t="shared" si="182"/>
        <v>4.0522600462960421</v>
      </c>
      <c r="E1975" s="2">
        <f t="shared" si="181"/>
        <v>0.21088228244846263</v>
      </c>
      <c r="F1975" s="2">
        <f t="shared" si="185"/>
        <v>4.9000374561049928E-2</v>
      </c>
      <c r="G1975" s="2">
        <f t="shared" si="183"/>
        <v>0.16188190788741269</v>
      </c>
      <c r="H1975" s="2" t="str">
        <f t="shared" si="184"/>
        <v>Sell</v>
      </c>
    </row>
    <row r="1976" spans="1:8" ht="13.5" x14ac:dyDescent="0.25">
      <c r="A1976" s="3">
        <f>TITRES_STAT!B1979</f>
        <v>45182</v>
      </c>
      <c r="B1976" s="5">
        <f>TITRES_STAT!D1979</f>
        <v>3.88</v>
      </c>
      <c r="C1976" s="2">
        <f t="shared" si="180"/>
        <v>4.2272742781684265</v>
      </c>
      <c r="D1976" s="2">
        <f t="shared" si="182"/>
        <v>4.0395000428667061</v>
      </c>
      <c r="E1976" s="2">
        <f t="shared" si="181"/>
        <v>0.18777423530172044</v>
      </c>
      <c r="F1976" s="2">
        <f t="shared" si="185"/>
        <v>7.6755146709184041E-2</v>
      </c>
      <c r="G1976" s="2">
        <f t="shared" si="183"/>
        <v>0.1110190885925364</v>
      </c>
      <c r="H1976" s="2" t="str">
        <f t="shared" si="184"/>
        <v>Sell</v>
      </c>
    </row>
    <row r="1977" spans="1:8" ht="13.5" x14ac:dyDescent="0.25">
      <c r="A1977" s="3">
        <f>TITRES_STAT!B1980</f>
        <v>45183</v>
      </c>
      <c r="B1977" s="5">
        <f>TITRES_STAT!D1980</f>
        <v>4</v>
      </c>
      <c r="C1977" s="2">
        <f t="shared" si="180"/>
        <v>4.2246166969117454</v>
      </c>
      <c r="D1977" s="2">
        <f t="shared" si="182"/>
        <v>4.036574113765468</v>
      </c>
      <c r="E1977" s="2">
        <f t="shared" si="181"/>
        <v>0.18804258314627731</v>
      </c>
      <c r="F1977" s="2">
        <f t="shared" si="185"/>
        <v>9.9012633996602706E-2</v>
      </c>
      <c r="G1977" s="2">
        <f t="shared" si="183"/>
        <v>8.9029949149674603E-2</v>
      </c>
      <c r="H1977" s="2" t="str">
        <f t="shared" si="184"/>
        <v>Sell</v>
      </c>
    </row>
    <row r="1978" spans="1:8" ht="13.5" x14ac:dyDescent="0.25">
      <c r="A1978" s="3">
        <f>TITRES_STAT!B1981</f>
        <v>45184</v>
      </c>
      <c r="B1978" s="5">
        <f>TITRES_STAT!D1981</f>
        <v>4.18</v>
      </c>
      <c r="C1978" s="2">
        <f t="shared" si="180"/>
        <v>4.226983358925323</v>
      </c>
      <c r="D1978" s="2">
        <f t="shared" si="182"/>
        <v>4.0471982534865445</v>
      </c>
      <c r="E1978" s="2">
        <f t="shared" si="181"/>
        <v>0.17978510543877846</v>
      </c>
      <c r="F1978" s="2">
        <f t="shared" si="185"/>
        <v>0.11516712828503786</v>
      </c>
      <c r="G1978" s="2">
        <f t="shared" si="183"/>
        <v>6.4617977153740597E-2</v>
      </c>
      <c r="H1978" s="2" t="str">
        <f t="shared" si="184"/>
        <v>Sell</v>
      </c>
    </row>
    <row r="1979" spans="1:8" ht="13.5" x14ac:dyDescent="0.25">
      <c r="A1979" s="3">
        <f>TITRES_STAT!B1982</f>
        <v>45187</v>
      </c>
      <c r="B1979" s="5">
        <f>TITRES_STAT!D1982</f>
        <v>4</v>
      </c>
      <c r="C1979" s="2">
        <f t="shared" si="180"/>
        <v>4.2536013037060423</v>
      </c>
      <c r="D1979" s="2">
        <f t="shared" si="182"/>
        <v>4.0437020865616153</v>
      </c>
      <c r="E1979" s="2">
        <f t="shared" si="181"/>
        <v>0.20989921714442694</v>
      </c>
      <c r="F1979" s="2">
        <f t="shared" si="185"/>
        <v>0.13411354605691567</v>
      </c>
      <c r="G1979" s="2">
        <f t="shared" si="183"/>
        <v>7.5785671087511275E-2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4.18</v>
      </c>
      <c r="C1980" s="2">
        <f t="shared" si="180"/>
        <v>4.2468934108281893</v>
      </c>
      <c r="D1980" s="2">
        <f t="shared" si="182"/>
        <v>4.0537982282977918</v>
      </c>
      <c r="E1980" s="2">
        <f t="shared" si="181"/>
        <v>0.19309518253039748</v>
      </c>
      <c r="F1980" s="2">
        <f t="shared" si="185"/>
        <v>0.14590987335161204</v>
      </c>
      <c r="G1980" s="2">
        <f t="shared" si="183"/>
        <v>4.718530917878544E-2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4.2</v>
      </c>
      <c r="C1981" s="2">
        <f t="shared" si="180"/>
        <v>4.2135251937776985</v>
      </c>
      <c r="D1981" s="2">
        <f t="shared" si="182"/>
        <v>4.064627989164622</v>
      </c>
      <c r="E1981" s="2">
        <f t="shared" si="181"/>
        <v>0.14889720461307654</v>
      </c>
      <c r="F1981" s="2">
        <f t="shared" si="185"/>
        <v>0.14650733960390494</v>
      </c>
      <c r="G1981" s="2">
        <f t="shared" si="183"/>
        <v>2.3898650091715989E-3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4.3</v>
      </c>
      <c r="C1982" s="2">
        <f t="shared" si="180"/>
        <v>4.1575982408888219</v>
      </c>
      <c r="D1982" s="2">
        <f t="shared" si="182"/>
        <v>4.0820629529302055</v>
      </c>
      <c r="E1982" s="2">
        <f t="shared" si="181"/>
        <v>7.5535287958616415E-2</v>
      </c>
      <c r="F1982" s="2">
        <f t="shared" si="185"/>
        <v>0.13231292927484725</v>
      </c>
      <c r="G1982" s="2">
        <f t="shared" si="183"/>
        <v>-5.6777641316230837E-2</v>
      </c>
      <c r="H1982" s="2" t="str">
        <f t="shared" si="184"/>
        <v>Hold</v>
      </c>
    </row>
    <row r="1983" spans="1:8" ht="13.5" x14ac:dyDescent="0.25">
      <c r="A1983" s="3">
        <f>TITRES_STAT!B1986</f>
        <v>45191</v>
      </c>
      <c r="B1983" s="5">
        <f>TITRES_STAT!D1986</f>
        <v>4.3</v>
      </c>
      <c r="C1983" s="2">
        <f t="shared" si="180"/>
        <v>4.090275434598234</v>
      </c>
      <c r="D1983" s="2">
        <f t="shared" si="182"/>
        <v>4.0982064378983383</v>
      </c>
      <c r="E1983" s="2">
        <f t="shared" si="181"/>
        <v>-7.9310033001043223E-3</v>
      </c>
      <c r="F1983" s="2">
        <f t="shared" si="185"/>
        <v>0.10426414275985695</v>
      </c>
      <c r="G1983" s="2">
        <f t="shared" si="183"/>
        <v>-0.11219514605996127</v>
      </c>
      <c r="H1983" s="2" t="str">
        <f t="shared" si="184"/>
        <v>Hold</v>
      </c>
    </row>
    <row r="1984" spans="1:8" ht="13.5" x14ac:dyDescent="0.25">
      <c r="A1984" s="3">
        <f>TITRES_STAT!B1987</f>
        <v>45194</v>
      </c>
      <c r="B1984" s="5">
        <f>TITRES_STAT!D1987</f>
        <v>4.4000000000000004</v>
      </c>
      <c r="C1984" s="2">
        <f t="shared" si="180"/>
        <v>4.0333099831215833</v>
      </c>
      <c r="D1984" s="2">
        <f t="shared" si="182"/>
        <v>4.1205615165725353</v>
      </c>
      <c r="E1984" s="2">
        <f t="shared" si="181"/>
        <v>-8.7251533450952046E-2</v>
      </c>
      <c r="F1984" s="2">
        <f t="shared" si="185"/>
        <v>6.5961007517695153E-2</v>
      </c>
      <c r="G1984" s="2">
        <f t="shared" si="183"/>
        <v>-0.1532125409686472</v>
      </c>
      <c r="H1984" s="2" t="str">
        <f t="shared" si="184"/>
        <v>Hold</v>
      </c>
    </row>
    <row r="1985" spans="1:8" ht="13.5" x14ac:dyDescent="0.25">
      <c r="A1985" s="3">
        <f>TITRES_STAT!B1988</f>
        <v>45195</v>
      </c>
      <c r="B1985" s="5">
        <f>TITRES_STAT!D1988</f>
        <v>4.4000000000000004</v>
      </c>
      <c r="C1985" s="2">
        <f t="shared" si="180"/>
        <v>3.9851084472567244</v>
      </c>
      <c r="D1985" s="2">
        <f t="shared" si="182"/>
        <v>4.1412606634930889</v>
      </c>
      <c r="E1985" s="2">
        <f t="shared" si="181"/>
        <v>-0.15615221623636444</v>
      </c>
      <c r="F1985" s="2">
        <f t="shared" si="185"/>
        <v>2.1538362766883232E-2</v>
      </c>
      <c r="G1985" s="2">
        <f t="shared" si="183"/>
        <v>-0.17769057900324767</v>
      </c>
      <c r="H1985" s="2" t="str">
        <f t="shared" si="184"/>
        <v>Hold</v>
      </c>
    </row>
    <row r="1986" spans="1:8" ht="13.5" x14ac:dyDescent="0.25">
      <c r="A1986" s="3">
        <f>TITRES_STAT!B1989</f>
        <v>45197</v>
      </c>
      <c r="B1986" s="5">
        <f>TITRES_STAT!D1989</f>
        <v>4.4000000000000004</v>
      </c>
      <c r="C1986" s="2">
        <f t="shared" si="180"/>
        <v>3.9689379169095362</v>
      </c>
      <c r="D1986" s="2">
        <f t="shared" si="182"/>
        <v>4.1604265402713789</v>
      </c>
      <c r="E1986" s="2">
        <f t="shared" si="181"/>
        <v>-0.19148862336184269</v>
      </c>
      <c r="F1986" s="2">
        <f t="shared" si="185"/>
        <v>-2.1067034458861954E-2</v>
      </c>
      <c r="G1986" s="2">
        <f t="shared" si="183"/>
        <v>-0.17042158890298073</v>
      </c>
      <c r="H1986" s="2" t="str">
        <f t="shared" si="184"/>
        <v>Hold</v>
      </c>
    </row>
    <row r="1987" spans="1:8" ht="13.5" x14ac:dyDescent="0.25">
      <c r="A1987" s="3">
        <f>TITRES_STAT!B1990</f>
        <v>45198</v>
      </c>
      <c r="B1987" s="5">
        <f>TITRES_STAT!D1990</f>
        <v>4.4000000000000004</v>
      </c>
      <c r="C1987" s="2">
        <f t="shared" si="180"/>
        <v>3.9737166989234538</v>
      </c>
      <c r="D1987" s="2">
        <f t="shared" si="182"/>
        <v>4.1781727224734997</v>
      </c>
      <c r="E1987" s="2">
        <f t="shared" si="181"/>
        <v>-0.20445602355004588</v>
      </c>
      <c r="F1987" s="2">
        <f t="shared" si="185"/>
        <v>-5.7744832277098743E-2</v>
      </c>
      <c r="G1987" s="2">
        <f t="shared" si="183"/>
        <v>-0.14671119127294713</v>
      </c>
      <c r="H1987" s="2" t="str">
        <f t="shared" si="184"/>
        <v>Hold</v>
      </c>
    </row>
    <row r="1988" spans="1:8" ht="13.5" x14ac:dyDescent="0.25">
      <c r="A1988" s="3">
        <f>TITRES_STAT!B1991</f>
        <v>45201</v>
      </c>
      <c r="B1988" s="5">
        <f>TITRES_STAT!D1991</f>
        <v>4.4000000000000004</v>
      </c>
      <c r="C1988" s="2">
        <f t="shared" si="180"/>
        <v>4.005452591396768</v>
      </c>
      <c r="D1988" s="2">
        <f t="shared" si="182"/>
        <v>4.1946043726606481</v>
      </c>
      <c r="E1988" s="2">
        <f t="shared" si="181"/>
        <v>-0.1891517812638801</v>
      </c>
      <c r="F1988" s="2">
        <f t="shared" si="185"/>
        <v>-8.4026222074455023E-2</v>
      </c>
      <c r="G1988" s="2">
        <f t="shared" si="183"/>
        <v>-0.10512555918942508</v>
      </c>
      <c r="H1988" s="2" t="str">
        <f t="shared" si="184"/>
        <v>Hold</v>
      </c>
    </row>
    <row r="1989" spans="1:8" ht="13.5" x14ac:dyDescent="0.25">
      <c r="A1989" s="3">
        <f>TITRES_STAT!B1992</f>
        <v>45202</v>
      </c>
      <c r="B1989" s="5">
        <f>TITRES_STAT!D1992</f>
        <v>4.58</v>
      </c>
      <c r="C1989" s="2">
        <f t="shared" si="180"/>
        <v>4.0046137311818804</v>
      </c>
      <c r="D1989" s="2">
        <f t="shared" si="182"/>
        <v>4.2231521969080079</v>
      </c>
      <c r="E1989" s="2">
        <f t="shared" si="181"/>
        <v>-0.21853846572612756</v>
      </c>
      <c r="F1989" s="2">
        <f t="shared" si="185"/>
        <v>-0.11092867080478953</v>
      </c>
      <c r="G1989" s="2">
        <f t="shared" si="183"/>
        <v>-0.10760979492133803</v>
      </c>
      <c r="H1989" s="2" t="str">
        <f t="shared" si="184"/>
        <v>Hold</v>
      </c>
    </row>
    <row r="1990" spans="1:8" ht="13.5" x14ac:dyDescent="0.25">
      <c r="A1990" s="3">
        <f>TITRES_STAT!B1993</f>
        <v>45203</v>
      </c>
      <c r="B1990" s="5">
        <f>TITRES_STAT!D1993</f>
        <v>4.54</v>
      </c>
      <c r="C1990" s="2">
        <f t="shared" si="180"/>
        <v>4.0315962340769751</v>
      </c>
      <c r="D1990" s="2">
        <f t="shared" si="182"/>
        <v>4.2466224045444516</v>
      </c>
      <c r="E1990" s="2">
        <f t="shared" si="181"/>
        <v>-0.21502617046747652</v>
      </c>
      <c r="F1990" s="2">
        <f t="shared" si="185"/>
        <v>-0.13174817073732695</v>
      </c>
      <c r="G1990" s="2">
        <f t="shared" si="183"/>
        <v>-8.3277999730149571E-2</v>
      </c>
      <c r="H1990" s="2" t="str">
        <f t="shared" si="184"/>
        <v>Hold</v>
      </c>
    </row>
    <row r="1991" spans="1:8" ht="13.5" x14ac:dyDescent="0.25">
      <c r="A1991" s="3">
        <f>TITRES_STAT!B1994</f>
        <v>45204</v>
      </c>
      <c r="B1991" s="5">
        <f>TITRES_STAT!D1994</f>
        <v>4.34</v>
      </c>
      <c r="C1991" s="2">
        <f t="shared" si="180"/>
        <v>4.0575045057574401</v>
      </c>
      <c r="D1991" s="2">
        <f t="shared" si="182"/>
        <v>4.2535392634670846</v>
      </c>
      <c r="E1991" s="2">
        <f t="shared" si="181"/>
        <v>-0.1960347577096444</v>
      </c>
      <c r="F1991" s="2">
        <f t="shared" si="185"/>
        <v>-0.14460548813179044</v>
      </c>
      <c r="G1991" s="2">
        <f t="shared" si="183"/>
        <v>-5.1429269577853959E-2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4.34</v>
      </c>
      <c r="C1992" s="2">
        <f t="shared" si="180"/>
        <v>4.0948115048716804</v>
      </c>
      <c r="D1992" s="2">
        <f t="shared" si="182"/>
        <v>4.2599437624695229</v>
      </c>
      <c r="E1992" s="2">
        <f t="shared" si="181"/>
        <v>-0.16513225759784245</v>
      </c>
      <c r="F1992" s="2">
        <f t="shared" si="185"/>
        <v>-0.14871084202500084</v>
      </c>
      <c r="G1992" s="2">
        <f t="shared" si="183"/>
        <v>-1.6421415572841602E-2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4.34</v>
      </c>
      <c r="C1993" s="2">
        <f t="shared" si="180"/>
        <v>4.1263789656606527</v>
      </c>
      <c r="D1993" s="2">
        <f t="shared" si="182"/>
        <v>4.2658738541384471</v>
      </c>
      <c r="E1993" s="2">
        <f t="shared" si="181"/>
        <v>-0.13949488847779445</v>
      </c>
      <c r="F1993" s="2">
        <f t="shared" si="185"/>
        <v>-0.14686765131555957</v>
      </c>
      <c r="G1993" s="2">
        <f t="shared" si="183"/>
        <v>7.3727628377651122E-3</v>
      </c>
      <c r="H1993" s="2" t="str">
        <f t="shared" si="184"/>
        <v>Sell</v>
      </c>
    </row>
    <row r="1994" spans="1:8" ht="13.5" x14ac:dyDescent="0.25">
      <c r="A1994" s="3">
        <f>TITRES_STAT!B1997</f>
        <v>45209</v>
      </c>
      <c r="B1994" s="5">
        <f>TITRES_STAT!D1997</f>
        <v>4.42</v>
      </c>
      <c r="C1994" s="2">
        <f t="shared" si="180"/>
        <v>4.1684745094051676</v>
      </c>
      <c r="D1994" s="2">
        <f t="shared" si="182"/>
        <v>4.2772906056837474</v>
      </c>
      <c r="E1994" s="2">
        <f t="shared" si="181"/>
        <v>-0.1088160962785798</v>
      </c>
      <c r="F1994" s="2">
        <f t="shared" si="185"/>
        <v>-0.13925734030816361</v>
      </c>
      <c r="G1994" s="2">
        <f t="shared" si="183"/>
        <v>3.0441244029583814E-2</v>
      </c>
      <c r="H1994" s="2" t="str">
        <f t="shared" si="184"/>
        <v>Sell</v>
      </c>
    </row>
    <row r="1995" spans="1:8" ht="13.5" x14ac:dyDescent="0.25">
      <c r="A1995" s="3">
        <f>TITRES_STAT!B1998</f>
        <v>45210</v>
      </c>
      <c r="B1995" s="5">
        <f>TITRES_STAT!D1998</f>
        <v>4.4400000000000004</v>
      </c>
      <c r="C1995" s="2">
        <f t="shared" si="180"/>
        <v>4.2040938156505261</v>
      </c>
      <c r="D1995" s="2">
        <f t="shared" si="182"/>
        <v>4.2893431534108775</v>
      </c>
      <c r="E1995" s="2">
        <f t="shared" si="181"/>
        <v>-8.5249337760351374E-2</v>
      </c>
      <c r="F1995" s="2">
        <f t="shared" si="185"/>
        <v>-0.12845573979860117</v>
      </c>
      <c r="G1995" s="2">
        <f t="shared" si="183"/>
        <v>4.3206402038249797E-2</v>
      </c>
      <c r="H1995" s="2" t="str">
        <f t="shared" si="184"/>
        <v>Sell</v>
      </c>
    </row>
    <row r="1996" spans="1:8" ht="13.5" x14ac:dyDescent="0.25">
      <c r="A1996" s="3">
        <f>TITRES_STAT!B1999</f>
        <v>45211</v>
      </c>
      <c r="B1996" s="5">
        <f>TITRES_STAT!D1999</f>
        <v>4.4400000000000004</v>
      </c>
      <c r="C1996" s="2">
        <f t="shared" si="180"/>
        <v>4.2342332286273683</v>
      </c>
      <c r="D1996" s="2">
        <f t="shared" si="182"/>
        <v>4.3005029198248863</v>
      </c>
      <c r="E1996" s="2">
        <f t="shared" si="181"/>
        <v>-6.6269691197518021E-2</v>
      </c>
      <c r="F1996" s="2">
        <f t="shared" si="185"/>
        <v>-0.11601853007838454</v>
      </c>
      <c r="G1996" s="2">
        <f t="shared" si="183"/>
        <v>4.9748838880866522E-2</v>
      </c>
      <c r="H1996" s="2" t="str">
        <f t="shared" si="184"/>
        <v>Sell</v>
      </c>
    </row>
    <row r="1997" spans="1:8" ht="13.5" x14ac:dyDescent="0.25">
      <c r="A1997" s="3">
        <f>TITRES_STAT!B2000</f>
        <v>45212</v>
      </c>
      <c r="B1997" s="5">
        <f>TITRES_STAT!D2000</f>
        <v>4.4400000000000004</v>
      </c>
      <c r="C1997" s="2">
        <f t="shared" si="180"/>
        <v>4.259735808838542</v>
      </c>
      <c r="D1997" s="2">
        <f t="shared" si="182"/>
        <v>4.3108360368748952</v>
      </c>
      <c r="E1997" s="2">
        <f t="shared" si="181"/>
        <v>-5.1100228036353279E-2</v>
      </c>
      <c r="F1997" s="2">
        <f t="shared" si="185"/>
        <v>-0.1030348696699783</v>
      </c>
      <c r="G1997" s="2">
        <f t="shared" si="183"/>
        <v>5.1934641633625017E-2</v>
      </c>
      <c r="H1997" s="2" t="str">
        <f t="shared" si="184"/>
        <v>Sell</v>
      </c>
    </row>
    <row r="1998" spans="1:8" ht="13.5" x14ac:dyDescent="0.25">
      <c r="A1998" s="3">
        <f>TITRES_STAT!B2001</f>
        <v>45215</v>
      </c>
      <c r="B1998" s="5">
        <f>TITRES_STAT!D2001</f>
        <v>4.5199999999999996</v>
      </c>
      <c r="C1998" s="2">
        <f t="shared" si="180"/>
        <v>4.2813149151710741</v>
      </c>
      <c r="D1998" s="2">
        <f t="shared" si="182"/>
        <v>4.3263296637730511</v>
      </c>
      <c r="E1998" s="2">
        <f t="shared" si="181"/>
        <v>-4.5014748601976962E-2</v>
      </c>
      <c r="F1998" s="2">
        <f t="shared" si="185"/>
        <v>-9.1430845456378029E-2</v>
      </c>
      <c r="G1998" s="2">
        <f t="shared" si="183"/>
        <v>4.6416096854401068E-2</v>
      </c>
      <c r="H1998" s="2" t="str">
        <f t="shared" si="184"/>
        <v>Sell</v>
      </c>
    </row>
    <row r="1999" spans="1:8" ht="13.5" x14ac:dyDescent="0.25">
      <c r="A1999" s="3">
        <f>TITRES_STAT!B2002</f>
        <v>45216</v>
      </c>
      <c r="B1999" s="5">
        <f>TITRES_STAT!D2002</f>
        <v>4.5</v>
      </c>
      <c r="C1999" s="2">
        <f t="shared" ref="C1999:C2062" si="186">$C$4*B1989+C1998*(1-$C$4)</f>
        <v>4.3272664666832164</v>
      </c>
      <c r="D1999" s="2">
        <f t="shared" si="182"/>
        <v>4.3391941331231951</v>
      </c>
      <c r="E1999" s="2">
        <f t="shared" si="181"/>
        <v>-1.1927666439978779E-2</v>
      </c>
      <c r="F1999" s="2">
        <f t="shared" si="185"/>
        <v>-7.5530209653098188E-2</v>
      </c>
      <c r="G1999" s="2">
        <f t="shared" si="183"/>
        <v>6.3602543213119409E-2</v>
      </c>
      <c r="H1999" s="2" t="str">
        <f t="shared" si="184"/>
        <v>Sell</v>
      </c>
    </row>
    <row r="2000" spans="1:8" ht="13.5" x14ac:dyDescent="0.25">
      <c r="A2000" s="3">
        <f>TITRES_STAT!B2003</f>
        <v>45217</v>
      </c>
      <c r="B2000" s="5">
        <f>TITRES_STAT!D2003</f>
        <v>4.67</v>
      </c>
      <c r="C2000" s="2">
        <f t="shared" si="186"/>
        <v>4.3599947025781063</v>
      </c>
      <c r="D2000" s="2">
        <f t="shared" si="182"/>
        <v>4.3636982714103656</v>
      </c>
      <c r="E2000" s="2">
        <f t="shared" si="181"/>
        <v>-3.7035688322593074E-3</v>
      </c>
      <c r="F2000" s="2">
        <f t="shared" si="185"/>
        <v>-6.1164881488930414E-2</v>
      </c>
      <c r="G2000" s="2">
        <f t="shared" si="183"/>
        <v>5.7461312656671107E-2</v>
      </c>
      <c r="H2000" s="2" t="str">
        <f t="shared" si="184"/>
        <v>Sell</v>
      </c>
    </row>
    <row r="2001" spans="1:8" ht="13.5" x14ac:dyDescent="0.25">
      <c r="A2001" s="3">
        <f>TITRES_STAT!B2004</f>
        <v>45218</v>
      </c>
      <c r="B2001" s="5">
        <f>TITRES_STAT!D2004</f>
        <v>4.67</v>
      </c>
      <c r="C2001" s="2">
        <f t="shared" si="186"/>
        <v>4.3569185944891666</v>
      </c>
      <c r="D2001" s="2">
        <f t="shared" si="182"/>
        <v>4.3863872883429309</v>
      </c>
      <c r="E2001" s="2">
        <f t="shared" si="181"/>
        <v>-2.9468693853764272E-2</v>
      </c>
      <c r="F2001" s="2">
        <f t="shared" si="185"/>
        <v>-5.4825643961897187E-2</v>
      </c>
      <c r="G2001" s="2">
        <f t="shared" si="183"/>
        <v>2.5356950108132915E-2</v>
      </c>
      <c r="H2001" s="2" t="str">
        <f t="shared" si="184"/>
        <v>Sell</v>
      </c>
    </row>
    <row r="2002" spans="1:8" ht="13.5" x14ac:dyDescent="0.25">
      <c r="A2002" s="3">
        <f>TITRES_STAT!B2005</f>
        <v>45219</v>
      </c>
      <c r="B2002" s="5">
        <f>TITRES_STAT!D2005</f>
        <v>4.67</v>
      </c>
      <c r="C2002" s="2">
        <f t="shared" si="186"/>
        <v>4.3543157337985257</v>
      </c>
      <c r="D2002" s="2">
        <f t="shared" si="182"/>
        <v>4.4073956373545649</v>
      </c>
      <c r="E2002" s="2">
        <f t="shared" si="181"/>
        <v>-5.3079903556039199E-2</v>
      </c>
      <c r="F2002" s="2">
        <f t="shared" si="185"/>
        <v>-5.4476495880725589E-2</v>
      </c>
      <c r="G2002" s="2">
        <f t="shared" si="183"/>
        <v>1.3965923246863909E-3</v>
      </c>
      <c r="H2002" s="2" t="str">
        <f t="shared" si="184"/>
        <v>Sell</v>
      </c>
    </row>
    <row r="2003" spans="1:8" ht="13.5" x14ac:dyDescent="0.25">
      <c r="A2003" s="3">
        <f>TITRES_STAT!B2006</f>
        <v>45222</v>
      </c>
      <c r="B2003" s="5">
        <f>TITRES_STAT!D2006</f>
        <v>4.67</v>
      </c>
      <c r="C2003" s="2">
        <f t="shared" si="186"/>
        <v>4.3521133132141365</v>
      </c>
      <c r="D2003" s="2">
        <f t="shared" si="182"/>
        <v>4.4268478123653372</v>
      </c>
      <c r="E2003" s="2">
        <f t="shared" si="181"/>
        <v>-7.4734499151200673E-2</v>
      </c>
      <c r="F2003" s="2">
        <f t="shared" si="185"/>
        <v>-5.8528096534820606E-2</v>
      </c>
      <c r="G2003" s="2">
        <f t="shared" si="183"/>
        <v>-1.6206402616380067E-2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4.46</v>
      </c>
      <c r="C2004" s="2">
        <f t="shared" si="186"/>
        <v>4.3625574188735001</v>
      </c>
      <c r="D2004" s="2">
        <f t="shared" si="182"/>
        <v>4.4293035299679051</v>
      </c>
      <c r="E2004" s="2">
        <f t="shared" si="181"/>
        <v>-6.6746111094404981E-2</v>
      </c>
      <c r="F2004" s="2">
        <f t="shared" si="185"/>
        <v>-6.0171699446737482E-2</v>
      </c>
      <c r="G2004" s="2">
        <f t="shared" si="183"/>
        <v>-6.5744116476674982E-3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4.5999999999999996</v>
      </c>
      <c r="C2005" s="2">
        <f t="shared" si="186"/>
        <v>4.3744716621237307</v>
      </c>
      <c r="D2005" s="2">
        <f t="shared" si="182"/>
        <v>4.4419477129332456</v>
      </c>
      <c r="E2005" s="2">
        <f t="shared" si="181"/>
        <v>-6.7476050809514909E-2</v>
      </c>
      <c r="F2005" s="2">
        <f t="shared" si="185"/>
        <v>-6.1632569719292971E-2</v>
      </c>
      <c r="G2005" s="2">
        <f t="shared" si="183"/>
        <v>-5.8434810902219386E-3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4.8</v>
      </c>
      <c r="C2006" s="2">
        <f t="shared" si="186"/>
        <v>4.384552944873926</v>
      </c>
      <c r="D2006" s="2">
        <f t="shared" si="182"/>
        <v>4.4684701045678201</v>
      </c>
      <c r="E2006" s="2">
        <f t="shared" si="181"/>
        <v>-8.3917159693894128E-2</v>
      </c>
      <c r="F2006" s="2">
        <f t="shared" si="185"/>
        <v>-6.6089487714213205E-2</v>
      </c>
      <c r="G2006" s="2">
        <f t="shared" si="183"/>
        <v>-1.7827671979680923E-2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4.8</v>
      </c>
      <c r="C2007" s="2">
        <f t="shared" si="186"/>
        <v>4.3930832610471686</v>
      </c>
      <c r="D2007" s="2">
        <f t="shared" si="182"/>
        <v>4.4930278745998331</v>
      </c>
      <c r="E2007" s="2">
        <f t="shared" si="181"/>
        <v>-9.9944613552664485E-2</v>
      </c>
      <c r="F2007" s="2">
        <f t="shared" si="185"/>
        <v>-7.2860512881903469E-2</v>
      </c>
      <c r="G2007" s="2">
        <f t="shared" si="183"/>
        <v>-2.7084100670761016E-2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4.8</v>
      </c>
      <c r="C2008" s="2">
        <f t="shared" si="186"/>
        <v>4.4126089131937576</v>
      </c>
      <c r="D2008" s="2">
        <f t="shared" si="182"/>
        <v>4.5157665505554005</v>
      </c>
      <c r="E2008" s="2">
        <f t="shared" si="181"/>
        <v>-0.10315763736164296</v>
      </c>
      <c r="F2008" s="2">
        <f t="shared" si="185"/>
        <v>-7.8919937777851376E-2</v>
      </c>
      <c r="G2008" s="2">
        <f t="shared" si="183"/>
        <v>-2.4237699583791586E-2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4.5999999999999996</v>
      </c>
      <c r="C2009" s="2">
        <f t="shared" si="186"/>
        <v>4.4260536957793333</v>
      </c>
      <c r="D2009" s="2">
        <f t="shared" si="182"/>
        <v>4.5220060653290748</v>
      </c>
      <c r="E2009" s="2">
        <f t="shared" si="181"/>
        <v>-9.5952369549741512E-2</v>
      </c>
      <c r="F2009" s="2">
        <f t="shared" si="185"/>
        <v>-8.2326424132229403E-2</v>
      </c>
      <c r="G2009" s="2">
        <f t="shared" si="183"/>
        <v>-1.3625945417512109E-2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4.41</v>
      </c>
      <c r="C2010" s="2">
        <f t="shared" si="186"/>
        <v>4.4635838964286663</v>
      </c>
      <c r="D2010" s="2">
        <f t="shared" si="182"/>
        <v>4.5137093197491431</v>
      </c>
      <c r="E2010" s="2">
        <f t="shared" si="181"/>
        <v>-5.012542332047687E-2</v>
      </c>
      <c r="F2010" s="2">
        <f t="shared" si="185"/>
        <v>-7.5886223969878902E-2</v>
      </c>
      <c r="G2010" s="2">
        <f t="shared" si="183"/>
        <v>2.5760800649402033E-2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5">
        <f>TITRES_STAT!D2014</f>
        <v>4.5199999999999996</v>
      </c>
      <c r="C2011" s="2">
        <f t="shared" si="186"/>
        <v>4.4953402200550254</v>
      </c>
      <c r="D2011" s="2">
        <f t="shared" si="182"/>
        <v>4.5141752960640211</v>
      </c>
      <c r="E2011" s="2">
        <f t="shared" si="181"/>
        <v>-1.8835076008995699E-2</v>
      </c>
      <c r="F2011" s="2">
        <f t="shared" si="185"/>
        <v>-6.4475994377702267E-2</v>
      </c>
      <c r="G2011" s="2">
        <f t="shared" si="183"/>
        <v>4.5640918368706568E-2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5">
        <f>TITRES_STAT!D2015</f>
        <v>4.5199999999999996</v>
      </c>
      <c r="C2012" s="2">
        <f t="shared" si="186"/>
        <v>4.5222109554311753</v>
      </c>
      <c r="D2012" s="2">
        <f t="shared" si="182"/>
        <v>4.5146067556148344</v>
      </c>
      <c r="E2012" s="2">
        <f t="shared" ref="E2012:E2075" si="187">C2012-D2012</f>
        <v>7.604199816340973E-3</v>
      </c>
      <c r="F2012" s="2">
        <f t="shared" si="185"/>
        <v>-5.005995553889362E-2</v>
      </c>
      <c r="G2012" s="2">
        <f t="shared" si="183"/>
        <v>5.7664155355234593E-2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5">
        <f>TITRES_STAT!D2016</f>
        <v>4.5199999999999996</v>
      </c>
      <c r="C2013" s="2">
        <f t="shared" si="186"/>
        <v>4.544947731518687</v>
      </c>
      <c r="D2013" s="2">
        <f t="shared" ref="D2013:D2076" si="188">$D$4*B2013+(1-$D$4)*D2012</f>
        <v>4.5150062551989203</v>
      </c>
      <c r="E2013" s="2">
        <f t="shared" si="187"/>
        <v>2.9941476319766736E-2</v>
      </c>
      <c r="F2013" s="2">
        <f t="shared" si="185"/>
        <v>-3.4059669167161549E-2</v>
      </c>
      <c r="G2013" s="2">
        <f t="shared" si="183"/>
        <v>6.4001145486928285E-2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5">
        <f>TITRES_STAT!D2017</f>
        <v>4.3499999999999996</v>
      </c>
      <c r="C2014" s="2">
        <f t="shared" si="186"/>
        <v>4.5318788497465814</v>
      </c>
      <c r="D2014" s="2">
        <f t="shared" si="188"/>
        <v>4.5027835696286296</v>
      </c>
      <c r="E2014" s="2">
        <f t="shared" si="187"/>
        <v>2.9095280117951816E-2</v>
      </c>
      <c r="F2014" s="2">
        <f t="shared" si="185"/>
        <v>-2.1428679310138879E-2</v>
      </c>
      <c r="G2014" s="2">
        <f t="shared" si="183"/>
        <v>5.0523959428090695E-2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5">
        <f>TITRES_STAT!D2018</f>
        <v>4.5</v>
      </c>
      <c r="C2015" s="2">
        <f t="shared" si="186"/>
        <v>4.5423590267086453</v>
      </c>
      <c r="D2015" s="2">
        <f t="shared" si="188"/>
        <v>4.5025773792857677</v>
      </c>
      <c r="E2015" s="2">
        <f t="shared" si="187"/>
        <v>3.9781647422877597E-2</v>
      </c>
      <c r="F2015" s="2">
        <f t="shared" si="185"/>
        <v>-9.1866139635355844E-3</v>
      </c>
      <c r="G2015" s="2">
        <f t="shared" si="183"/>
        <v>4.8968261386413178E-2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4.5</v>
      </c>
      <c r="C2016" s="2">
        <f t="shared" si="186"/>
        <v>4.5819960995226996</v>
      </c>
      <c r="D2016" s="2">
        <f t="shared" si="188"/>
        <v>4.5023864623016365</v>
      </c>
      <c r="E2016" s="2">
        <f t="shared" si="187"/>
        <v>7.9609637221063068E-2</v>
      </c>
      <c r="F2016" s="2">
        <f t="shared" si="185"/>
        <v>8.5726362733841467E-3</v>
      </c>
      <c r="G2016" s="2">
        <f t="shared" si="183"/>
        <v>7.1037000947678924E-2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4.3600000000000003</v>
      </c>
      <c r="C2017" s="2">
        <f t="shared" si="186"/>
        <v>4.6155351611345914</v>
      </c>
      <c r="D2017" s="2">
        <f t="shared" si="188"/>
        <v>4.4918393169459598</v>
      </c>
      <c r="E2017" s="2">
        <f t="shared" si="187"/>
        <v>0.12369584418863155</v>
      </c>
      <c r="F2017" s="2">
        <f t="shared" si="185"/>
        <v>3.1597277856433625E-2</v>
      </c>
      <c r="G2017" s="2">
        <f t="shared" si="183"/>
        <v>9.2098566332197929E-2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4.3600000000000003</v>
      </c>
      <c r="C2018" s="2">
        <f t="shared" si="186"/>
        <v>4.6439143671138847</v>
      </c>
      <c r="D2018" s="2">
        <f t="shared" si="188"/>
        <v>4.4820734416166292</v>
      </c>
      <c r="E2018" s="2">
        <f t="shared" si="187"/>
        <v>0.16184092549725548</v>
      </c>
      <c r="F2018" s="2">
        <f t="shared" si="185"/>
        <v>5.7646007384598005E-2</v>
      </c>
      <c r="G2018" s="2">
        <f t="shared" si="183"/>
        <v>0.10419491811265748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4.3600000000000003</v>
      </c>
      <c r="C2019" s="2">
        <f t="shared" si="186"/>
        <v>4.6371583106348258</v>
      </c>
      <c r="D2019" s="2">
        <f t="shared" si="188"/>
        <v>4.4730309644598423</v>
      </c>
      <c r="E2019" s="2">
        <f t="shared" si="187"/>
        <v>0.16412734617498348</v>
      </c>
      <c r="F2019" s="2">
        <f t="shared" si="185"/>
        <v>7.89422751426751E-2</v>
      </c>
      <c r="G2019" s="2">
        <f t="shared" si="183"/>
        <v>8.5185071032308379E-2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4.3600000000000003</v>
      </c>
      <c r="C2020" s="2">
        <f t="shared" si="186"/>
        <v>4.6022108782294682</v>
      </c>
      <c r="D2020" s="2">
        <f t="shared" si="188"/>
        <v>4.4646583004257803</v>
      </c>
      <c r="E2020" s="2">
        <f t="shared" si="187"/>
        <v>0.1375525778036879</v>
      </c>
      <c r="F2020" s="2">
        <f t="shared" si="185"/>
        <v>9.0664335674877666E-2</v>
      </c>
      <c r="G2020" s="2">
        <f t="shared" ref="G2020:G2083" si="189">E2020-F2020</f>
        <v>4.6888242128810237E-2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5">
        <f>TITRES_STAT!D2024</f>
        <v>4.5</v>
      </c>
      <c r="C2021" s="2">
        <f t="shared" si="186"/>
        <v>4.5895630508095495</v>
      </c>
      <c r="D2021" s="2">
        <f t="shared" si="188"/>
        <v>4.4672762040979448</v>
      </c>
      <c r="E2021" s="2">
        <f t="shared" si="187"/>
        <v>0.12228684671160472</v>
      </c>
      <c r="F2021" s="2">
        <f t="shared" ref="F2021:F2084" si="191">(E2021*(2/(10)))+((1-(2/10))*F2020)</f>
        <v>9.6988837882223081E-2</v>
      </c>
      <c r="G2021" s="2">
        <f t="shared" si="189"/>
        <v>2.5298008829381644E-2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4.3</v>
      </c>
      <c r="C2022" s="2">
        <f t="shared" si="186"/>
        <v>4.5788610429926955</v>
      </c>
      <c r="D2022" s="2">
        <f t="shared" si="188"/>
        <v>4.454885374164764</v>
      </c>
      <c r="E2022" s="2">
        <f t="shared" si="187"/>
        <v>0.12397566882793143</v>
      </c>
      <c r="F2022" s="2">
        <f t="shared" si="191"/>
        <v>0.10238620407136476</v>
      </c>
      <c r="G2022" s="2">
        <f t="shared" si="189"/>
        <v>2.1589464756566673E-2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5">
        <f>TITRES_STAT!D2026</f>
        <v>4.49</v>
      </c>
      <c r="C2023" s="2">
        <f t="shared" si="186"/>
        <v>4.5698054979168958</v>
      </c>
      <c r="D2023" s="2">
        <f t="shared" si="188"/>
        <v>4.4574864575599671</v>
      </c>
      <c r="E2023" s="2">
        <f t="shared" si="187"/>
        <v>0.11231904035692875</v>
      </c>
      <c r="F2023" s="2">
        <f t="shared" si="191"/>
        <v>0.10437277132847755</v>
      </c>
      <c r="G2023" s="2">
        <f t="shared" si="189"/>
        <v>7.9462690284511917E-3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5">
        <f>TITRES_STAT!D2027</f>
        <v>4.49</v>
      </c>
      <c r="C2024" s="2">
        <f t="shared" si="186"/>
        <v>4.5359892674681426</v>
      </c>
      <c r="D2024" s="2">
        <f t="shared" si="188"/>
        <v>4.459894868111081</v>
      </c>
      <c r="E2024" s="2">
        <f t="shared" si="187"/>
        <v>7.6094399357061526E-2</v>
      </c>
      <c r="F2024" s="2">
        <f t="shared" si="191"/>
        <v>9.8717096934194351E-2</v>
      </c>
      <c r="G2024" s="2">
        <f t="shared" si="189"/>
        <v>-2.2622697577132825E-2</v>
      </c>
      <c r="H2024" s="2" t="str">
        <f t="shared" si="190"/>
        <v>Hold</v>
      </c>
    </row>
    <row r="2025" spans="1:8" ht="13.5" x14ac:dyDescent="0.25">
      <c r="A2025" s="3">
        <f>TITRES_STAT!B2028</f>
        <v>45252</v>
      </c>
      <c r="B2025" s="5">
        <f>TITRES_STAT!D2028</f>
        <v>4.29</v>
      </c>
      <c r="C2025" s="2">
        <f t="shared" si="186"/>
        <v>4.5304524570884279</v>
      </c>
      <c r="D2025" s="2">
        <f t="shared" si="188"/>
        <v>4.4473100630658156</v>
      </c>
      <c r="E2025" s="2">
        <f t="shared" si="187"/>
        <v>8.3142394022612365E-2</v>
      </c>
      <c r="F2025" s="2">
        <f t="shared" si="191"/>
        <v>9.5602156351877965E-2</v>
      </c>
      <c r="G2025" s="2">
        <f t="shared" si="189"/>
        <v>-1.24597623292656E-2</v>
      </c>
      <c r="H2025" s="2" t="str">
        <f t="shared" si="190"/>
        <v>Hold</v>
      </c>
    </row>
    <row r="2026" spans="1:8" ht="13.5" x14ac:dyDescent="0.25">
      <c r="A2026" s="3">
        <f>TITRES_STAT!B2029</f>
        <v>45253</v>
      </c>
      <c r="B2026" s="5">
        <f>TITRES_STAT!D2029</f>
        <v>4.17</v>
      </c>
      <c r="C2026" s="2">
        <f t="shared" si="186"/>
        <v>4.5257674636902081</v>
      </c>
      <c r="D2026" s="2">
        <f t="shared" si="188"/>
        <v>4.4267685769127922</v>
      </c>
      <c r="E2026" s="2">
        <f t="shared" si="187"/>
        <v>9.8998886777415862E-2</v>
      </c>
      <c r="F2026" s="2">
        <f t="shared" si="191"/>
        <v>9.628150243698555E-2</v>
      </c>
      <c r="G2026" s="2">
        <f t="shared" si="189"/>
        <v>2.7173843404303122E-3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5">
        <f>TITRES_STAT!D2030</f>
        <v>4.3</v>
      </c>
      <c r="C2027" s="2">
        <f t="shared" si="186"/>
        <v>4.5002647769686375</v>
      </c>
      <c r="D2027" s="2">
        <f t="shared" si="188"/>
        <v>4.4173783119562895</v>
      </c>
      <c r="E2027" s="2">
        <f t="shared" si="187"/>
        <v>8.2886465012347976E-2</v>
      </c>
      <c r="F2027" s="2">
        <f t="shared" si="191"/>
        <v>9.3602494952058052E-2</v>
      </c>
      <c r="G2027" s="2">
        <f t="shared" si="189"/>
        <v>-1.0716029939710076E-2</v>
      </c>
      <c r="H2027" s="2" t="str">
        <f t="shared" si="190"/>
        <v>Hold</v>
      </c>
    </row>
    <row r="2028" spans="1:8" ht="13.5" x14ac:dyDescent="0.25">
      <c r="A2028" s="3">
        <f>TITRES_STAT!B2031</f>
        <v>45257</v>
      </c>
      <c r="B2028" s="5">
        <f>TITRES_STAT!D2031</f>
        <v>4.3</v>
      </c>
      <c r="C2028" s="2">
        <f t="shared" si="186"/>
        <v>4.4786855805119243</v>
      </c>
      <c r="D2028" s="2">
        <f t="shared" si="188"/>
        <v>4.4086836221817496</v>
      </c>
      <c r="E2028" s="2">
        <f t="shared" si="187"/>
        <v>7.0001958330174752E-2</v>
      </c>
      <c r="F2028" s="2">
        <f t="shared" si="191"/>
        <v>8.88823876276814E-2</v>
      </c>
      <c r="G2028" s="2">
        <f t="shared" si="189"/>
        <v>-1.8880429297506648E-2</v>
      </c>
      <c r="H2028" s="2" t="str">
        <f t="shared" si="190"/>
        <v>Hold</v>
      </c>
    </row>
    <row r="2029" spans="1:8" ht="13.5" x14ac:dyDescent="0.25">
      <c r="A2029" s="3">
        <f>TITRES_STAT!B2032</f>
        <v>45258</v>
      </c>
      <c r="B2029" s="5">
        <f>TITRES_STAT!D2032</f>
        <v>4.3</v>
      </c>
      <c r="C2029" s="2">
        <f t="shared" si="186"/>
        <v>4.4604262604331666</v>
      </c>
      <c r="D2029" s="2">
        <f t="shared" si="188"/>
        <v>4.4006329835016205</v>
      </c>
      <c r="E2029" s="2">
        <f t="shared" si="187"/>
        <v>5.9793276931546124E-2</v>
      </c>
      <c r="F2029" s="2">
        <f t="shared" si="191"/>
        <v>8.3064565488454339E-2</v>
      </c>
      <c r="G2029" s="2">
        <f t="shared" si="189"/>
        <v>-2.3271288556908215E-2</v>
      </c>
      <c r="H2029" s="2" t="str">
        <f t="shared" si="190"/>
        <v>Hold</v>
      </c>
    </row>
    <row r="2030" spans="1:8" ht="13.5" x14ac:dyDescent="0.25">
      <c r="A2030" s="3">
        <f>TITRES_STAT!B2033</f>
        <v>45259</v>
      </c>
      <c r="B2030" s="5">
        <f>TITRES_STAT!D2033</f>
        <v>4.3</v>
      </c>
      <c r="C2030" s="2">
        <f t="shared" si="186"/>
        <v>4.4449760665203719</v>
      </c>
      <c r="D2030" s="2">
        <f t="shared" si="188"/>
        <v>4.3931786884274269</v>
      </c>
      <c r="E2030" s="2">
        <f t="shared" si="187"/>
        <v>5.1797378092945046E-2</v>
      </c>
      <c r="F2030" s="2">
        <f t="shared" si="191"/>
        <v>7.6811128009352483E-2</v>
      </c>
      <c r="G2030" s="2">
        <f t="shared" si="189"/>
        <v>-2.5013749916407438E-2</v>
      </c>
      <c r="H2030" s="2" t="str">
        <f t="shared" si="190"/>
        <v>Hold</v>
      </c>
    </row>
    <row r="2031" spans="1:8" ht="13.5" x14ac:dyDescent="0.25">
      <c r="A2031" s="3">
        <f>TITRES_STAT!B2034</f>
        <v>45260</v>
      </c>
      <c r="B2031" s="5">
        <f>TITRES_STAT!D2034</f>
        <v>4.3</v>
      </c>
      <c r="C2031" s="2">
        <f t="shared" si="186"/>
        <v>4.453441287055699</v>
      </c>
      <c r="D2031" s="2">
        <f t="shared" si="188"/>
        <v>4.3862765633587291</v>
      </c>
      <c r="E2031" s="2">
        <f t="shared" si="187"/>
        <v>6.7164723696969908E-2</v>
      </c>
      <c r="F2031" s="2">
        <f t="shared" si="191"/>
        <v>7.4881847146875971E-2</v>
      </c>
      <c r="G2031" s="2">
        <f t="shared" si="189"/>
        <v>-7.7171234499060631E-3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4.3</v>
      </c>
      <c r="C2032" s="2">
        <f t="shared" si="186"/>
        <v>4.4298349352009758</v>
      </c>
      <c r="D2032" s="2">
        <f t="shared" si="188"/>
        <v>4.3798857068136385</v>
      </c>
      <c r="E2032" s="2">
        <f t="shared" si="187"/>
        <v>4.9949228387337286E-2</v>
      </c>
      <c r="F2032" s="2">
        <f t="shared" si="191"/>
        <v>6.9895323394968234E-2</v>
      </c>
      <c r="G2032" s="2">
        <f t="shared" si="189"/>
        <v>-1.9946095007630948E-2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4.3099999999999996</v>
      </c>
      <c r="C2033" s="2">
        <f t="shared" si="186"/>
        <v>4.4390910990162098</v>
      </c>
      <c r="D2033" s="2">
        <f t="shared" si="188"/>
        <v>4.374708987790406</v>
      </c>
      <c r="E2033" s="2">
        <f t="shared" si="187"/>
        <v>6.438211122580384E-2</v>
      </c>
      <c r="F2033" s="2">
        <f t="shared" si="191"/>
        <v>6.8792680961135361E-2</v>
      </c>
      <c r="G2033" s="2">
        <f t="shared" si="189"/>
        <v>-4.410569735331521E-3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4.5</v>
      </c>
      <c r="C2034" s="2">
        <f t="shared" si="186"/>
        <v>4.4469232376291004</v>
      </c>
      <c r="D2034" s="2">
        <f t="shared" si="188"/>
        <v>4.3839898035096345</v>
      </c>
      <c r="E2034" s="2">
        <f t="shared" si="187"/>
        <v>6.2933434119465836E-2</v>
      </c>
      <c r="F2034" s="2">
        <f t="shared" si="191"/>
        <v>6.7620831592801467E-2</v>
      </c>
      <c r="G2034" s="2">
        <f t="shared" si="189"/>
        <v>-4.6873974733356305E-3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4.5199999999999996</v>
      </c>
      <c r="C2035" s="2">
        <f t="shared" si="186"/>
        <v>4.4227812010707774</v>
      </c>
      <c r="D2035" s="2">
        <f t="shared" si="188"/>
        <v>4.3940646328792905</v>
      </c>
      <c r="E2035" s="2">
        <f t="shared" si="187"/>
        <v>2.8716568191486935E-2</v>
      </c>
      <c r="F2035" s="2">
        <f t="shared" si="191"/>
        <v>5.9839978912538561E-2</v>
      </c>
      <c r="G2035" s="2">
        <f t="shared" si="189"/>
        <v>-3.1123410721051625E-2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4.72</v>
      </c>
      <c r="C2036" s="2">
        <f t="shared" si="186"/>
        <v>4.3838917855214268</v>
      </c>
      <c r="D2036" s="2">
        <f t="shared" si="188"/>
        <v>4.4182079934067504</v>
      </c>
      <c r="E2036" s="2">
        <f t="shared" si="187"/>
        <v>-3.4316207885323635E-2</v>
      </c>
      <c r="F2036" s="2">
        <f t="shared" si="191"/>
        <v>4.1008741552966126E-2</v>
      </c>
      <c r="G2036" s="2">
        <f t="shared" si="189"/>
        <v>-7.5324949438289768E-2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4.72</v>
      </c>
      <c r="C2037" s="2">
        <f t="shared" si="186"/>
        <v>4.3709853569796691</v>
      </c>
      <c r="D2037" s="2">
        <f t="shared" si="188"/>
        <v>4.440562956858102</v>
      </c>
      <c r="E2037" s="2">
        <f t="shared" si="187"/>
        <v>-6.9577599878432927E-2</v>
      </c>
      <c r="F2037" s="2">
        <f t="shared" si="191"/>
        <v>1.8891473266686311E-2</v>
      </c>
      <c r="G2037" s="2">
        <f t="shared" si="189"/>
        <v>-8.8469073145119231E-2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4.6900000000000004</v>
      </c>
      <c r="C2038" s="2">
        <f t="shared" si="186"/>
        <v>4.3600645328289511</v>
      </c>
      <c r="D2038" s="2">
        <f t="shared" si="188"/>
        <v>4.4590397748686135</v>
      </c>
      <c r="E2038" s="2">
        <f t="shared" si="187"/>
        <v>-9.8975242039662348E-2</v>
      </c>
      <c r="F2038" s="2">
        <f t="shared" si="191"/>
        <v>-4.6818697945834216E-3</v>
      </c>
      <c r="G2038" s="2">
        <f t="shared" si="189"/>
        <v>-9.429337224507893E-2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4.6900000000000004</v>
      </c>
      <c r="C2039" s="2">
        <f t="shared" si="186"/>
        <v>4.350823835470651</v>
      </c>
      <c r="D2039" s="2">
        <f t="shared" si="188"/>
        <v>4.4761479396931607</v>
      </c>
      <c r="E2039" s="2">
        <f t="shared" si="187"/>
        <v>-0.12532410422250972</v>
      </c>
      <c r="F2039" s="2">
        <f t="shared" si="191"/>
        <v>-2.8810316680168684E-2</v>
      </c>
      <c r="G2039" s="2">
        <f t="shared" si="189"/>
        <v>-9.6513787542341037E-2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4.6900000000000004</v>
      </c>
      <c r="C2040" s="2">
        <f t="shared" si="186"/>
        <v>4.3430047838597821</v>
      </c>
      <c r="D2040" s="2">
        <f t="shared" si="188"/>
        <v>4.4919888330492235</v>
      </c>
      <c r="E2040" s="2">
        <f t="shared" si="187"/>
        <v>-0.14898404918944141</v>
      </c>
      <c r="F2040" s="2">
        <f t="shared" si="191"/>
        <v>-5.2845063182023227E-2</v>
      </c>
      <c r="G2040" s="2">
        <f t="shared" si="189"/>
        <v>-9.6138986007418187E-2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4.68</v>
      </c>
      <c r="C2041" s="2">
        <f t="shared" si="186"/>
        <v>4.3363886632659696</v>
      </c>
      <c r="D2041" s="2">
        <f t="shared" si="188"/>
        <v>4.5059155861566884</v>
      </c>
      <c r="E2041" s="2">
        <f t="shared" si="187"/>
        <v>-0.1695269228907188</v>
      </c>
      <c r="F2041" s="2">
        <f t="shared" si="191"/>
        <v>-7.6181435123762353E-2</v>
      </c>
      <c r="G2041" s="2">
        <f t="shared" si="189"/>
        <v>-9.3345487766956448E-2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5">
        <f>TITRES_STAT!D2045</f>
        <v>4.68</v>
      </c>
      <c r="C2042" s="2">
        <f t="shared" si="186"/>
        <v>4.3307904073788972</v>
      </c>
      <c r="D2042" s="2">
        <f t="shared" si="188"/>
        <v>4.51881072792286</v>
      </c>
      <c r="E2042" s="2">
        <f t="shared" si="187"/>
        <v>-0.18802032054396278</v>
      </c>
      <c r="F2042" s="2">
        <f t="shared" si="191"/>
        <v>-9.8549212207802439E-2</v>
      </c>
      <c r="G2042" s="2">
        <f t="shared" si="189"/>
        <v>-8.9471108336160343E-2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5">
        <f>TITRES_STAT!D2046</f>
        <v>4.47</v>
      </c>
      <c r="C2043" s="2">
        <f t="shared" si="186"/>
        <v>4.3275918831667592</v>
      </c>
      <c r="D2043" s="2">
        <f t="shared" si="188"/>
        <v>4.5151951184470924</v>
      </c>
      <c r="E2043" s="2">
        <f t="shared" si="187"/>
        <v>-0.18760323528033318</v>
      </c>
      <c r="F2043" s="2">
        <f t="shared" si="191"/>
        <v>-0.11636001682230859</v>
      </c>
      <c r="G2043" s="2">
        <f t="shared" si="189"/>
        <v>-7.1243218458024588E-2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5">
        <f>TITRES_STAT!D2047</f>
        <v>4.2699999999999996</v>
      </c>
      <c r="C2044" s="2">
        <f t="shared" si="186"/>
        <v>4.3541162088334113</v>
      </c>
      <c r="D2044" s="2">
        <f t="shared" si="188"/>
        <v>4.4970325170806413</v>
      </c>
      <c r="E2044" s="2">
        <f t="shared" si="187"/>
        <v>-0.14291630824723001</v>
      </c>
      <c r="F2044" s="2">
        <f t="shared" si="191"/>
        <v>-0.12167127510729289</v>
      </c>
      <c r="G2044" s="2">
        <f t="shared" si="189"/>
        <v>-2.1245033139937114E-2</v>
      </c>
      <c r="H2044" s="2" t="str">
        <f t="shared" si="190"/>
        <v>Hold</v>
      </c>
    </row>
    <row r="2045" spans="1:8" ht="13.5" x14ac:dyDescent="0.25">
      <c r="A2045" s="3">
        <f>TITRES_STAT!B2048</f>
        <v>45280</v>
      </c>
      <c r="B2045" s="5">
        <f>TITRES_STAT!D2048</f>
        <v>4.2699999999999996</v>
      </c>
      <c r="C2045" s="2">
        <f t="shared" si="186"/>
        <v>4.3796367920898094</v>
      </c>
      <c r="D2045" s="2">
        <f t="shared" si="188"/>
        <v>4.4802152935931865</v>
      </c>
      <c r="E2045" s="2">
        <f t="shared" si="187"/>
        <v>-0.1005785015033771</v>
      </c>
      <c r="F2045" s="2">
        <f t="shared" si="191"/>
        <v>-0.11745272038650975</v>
      </c>
      <c r="G2045" s="2">
        <f t="shared" si="189"/>
        <v>1.6874218883132647E-2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4.28</v>
      </c>
      <c r="C2046" s="2">
        <f t="shared" si="186"/>
        <v>4.432000362537531</v>
      </c>
      <c r="D2046" s="2">
        <f t="shared" si="188"/>
        <v>4.465384531104803</v>
      </c>
      <c r="E2046" s="2">
        <f t="shared" si="187"/>
        <v>-3.3384168567271999E-2</v>
      </c>
      <c r="F2046" s="2">
        <f t="shared" si="191"/>
        <v>-0.10063901002266221</v>
      </c>
      <c r="G2046" s="2">
        <f t="shared" si="189"/>
        <v>6.7254841455390207E-2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4.28</v>
      </c>
      <c r="C2047" s="2">
        <f t="shared" si="186"/>
        <v>4.4763079990702188</v>
      </c>
      <c r="D2047" s="2">
        <f t="shared" si="188"/>
        <v>4.4516523436155584</v>
      </c>
      <c r="E2047" s="2">
        <f t="shared" si="187"/>
        <v>2.4655655454660419E-2</v>
      </c>
      <c r="F2047" s="2">
        <f t="shared" si="191"/>
        <v>-7.558007692719769E-2</v>
      </c>
      <c r="G2047" s="2">
        <f t="shared" si="189"/>
        <v>0.10023573238185811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4.47</v>
      </c>
      <c r="C2048" s="2">
        <f t="shared" si="186"/>
        <v>4.5091836915209544</v>
      </c>
      <c r="D2048" s="2">
        <f t="shared" si="188"/>
        <v>4.4530114292736656</v>
      </c>
      <c r="E2048" s="2">
        <f t="shared" si="187"/>
        <v>5.6172262247288884E-2</v>
      </c>
      <c r="F2048" s="2">
        <f t="shared" si="191"/>
        <v>-4.9229609092300376E-2</v>
      </c>
      <c r="G2048" s="2">
        <f t="shared" si="189"/>
        <v>0.10540187133958925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4.54</v>
      </c>
      <c r="C2049" s="2">
        <f t="shared" si="186"/>
        <v>4.5370015851331154</v>
      </c>
      <c r="D2049" s="2">
        <f t="shared" si="188"/>
        <v>4.4594550271052453</v>
      </c>
      <c r="E2049" s="2">
        <f t="shared" si="187"/>
        <v>7.7546558027870027E-2</v>
      </c>
      <c r="F2049" s="2">
        <f t="shared" si="191"/>
        <v>-2.38743756682663E-2</v>
      </c>
      <c r="G2049" s="2">
        <f t="shared" si="189"/>
        <v>0.10142093369613633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4.54</v>
      </c>
      <c r="C2050" s="2">
        <f t="shared" si="186"/>
        <v>4.5605398028049438</v>
      </c>
      <c r="D2050" s="2">
        <f t="shared" si="188"/>
        <v>4.4654213213937455</v>
      </c>
      <c r="E2050" s="2">
        <f t="shared" si="187"/>
        <v>9.5118481411198275E-2</v>
      </c>
      <c r="F2050" s="2">
        <f t="shared" si="191"/>
        <v>-7.5804252373384839E-5</v>
      </c>
      <c r="G2050" s="2">
        <f t="shared" si="189"/>
        <v>9.5194285663571659E-2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4.54</v>
      </c>
      <c r="C2051" s="2">
        <f t="shared" si="186"/>
        <v>4.578918294681106</v>
      </c>
      <c r="D2051" s="2">
        <f t="shared" si="188"/>
        <v>4.4709456679571717</v>
      </c>
      <c r="E2051" s="2">
        <f t="shared" si="187"/>
        <v>0.10797262672393426</v>
      </c>
      <c r="F2051" s="2">
        <f t="shared" si="191"/>
        <v>2.1533881942888147E-2</v>
      </c>
      <c r="G2051" s="2">
        <f t="shared" si="189"/>
        <v>8.6438744781046115E-2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4.54</v>
      </c>
      <c r="C2052" s="2">
        <f t="shared" si="186"/>
        <v>4.5944693262686283</v>
      </c>
      <c r="D2052" s="2">
        <f t="shared" si="188"/>
        <v>4.4760608036640477</v>
      </c>
      <c r="E2052" s="2">
        <f t="shared" si="187"/>
        <v>0.11840852260458057</v>
      </c>
      <c r="F2052" s="2">
        <f t="shared" si="191"/>
        <v>4.0908810075226634E-2</v>
      </c>
      <c r="G2052" s="2">
        <f t="shared" si="189"/>
        <v>7.7499712529353934E-2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4.49</v>
      </c>
      <c r="C2053" s="2">
        <f t="shared" si="186"/>
        <v>4.5753201991503776</v>
      </c>
      <c r="D2053" s="2">
        <f t="shared" si="188"/>
        <v>4.4770933367259707</v>
      </c>
      <c r="E2053" s="2">
        <f t="shared" si="187"/>
        <v>9.8226862424406924E-2</v>
      </c>
      <c r="F2053" s="2">
        <f t="shared" si="191"/>
        <v>5.2372420545062692E-2</v>
      </c>
      <c r="G2053" s="2">
        <f t="shared" si="189"/>
        <v>4.5854441879344232E-2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4.29</v>
      </c>
      <c r="C2054" s="2">
        <f t="shared" si="186"/>
        <v>4.52834786081955</v>
      </c>
      <c r="D2054" s="2">
        <f t="shared" si="188"/>
        <v>4.4632345710425652</v>
      </c>
      <c r="E2054" s="2">
        <f t="shared" si="187"/>
        <v>6.5113289776984828E-2</v>
      </c>
      <c r="F2054" s="2">
        <f t="shared" si="191"/>
        <v>5.4920594391447128E-2</v>
      </c>
      <c r="G2054" s="2">
        <f t="shared" si="189"/>
        <v>1.0192695385537701E-2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4.29</v>
      </c>
      <c r="C2055" s="2">
        <f t="shared" si="186"/>
        <v>4.4886020360780812</v>
      </c>
      <c r="D2055" s="2">
        <f t="shared" si="188"/>
        <v>4.4504023805949675</v>
      </c>
      <c r="E2055" s="2">
        <f t="shared" si="187"/>
        <v>3.8199655483113659E-2</v>
      </c>
      <c r="F2055" s="2">
        <f t="shared" si="191"/>
        <v>5.157640660978044E-2</v>
      </c>
      <c r="G2055" s="2">
        <f t="shared" si="189"/>
        <v>-1.337675112666678E-2</v>
      </c>
      <c r="H2055" s="2" t="str">
        <f t="shared" si="190"/>
        <v>Hold</v>
      </c>
    </row>
    <row r="2056" spans="1:8" ht="13.5" x14ac:dyDescent="0.25">
      <c r="A2056" s="3">
        <f>TITRES_STAT!B2059</f>
        <v>45296</v>
      </c>
      <c r="B2056" s="5">
        <f>TITRES_STAT!D2059</f>
        <v>4.29</v>
      </c>
      <c r="C2056" s="2">
        <f t="shared" si="186"/>
        <v>4.4565094151429916</v>
      </c>
      <c r="D2056" s="2">
        <f t="shared" si="188"/>
        <v>4.4385207227731183</v>
      </c>
      <c r="E2056" s="2">
        <f t="shared" si="187"/>
        <v>1.7988692369873327E-2</v>
      </c>
      <c r="F2056" s="2">
        <f t="shared" si="191"/>
        <v>4.4858863761799025E-2</v>
      </c>
      <c r="G2056" s="2">
        <f t="shared" si="189"/>
        <v>-2.6870171391925698E-2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5">
        <f>TITRES_STAT!D2060</f>
        <v>4.29</v>
      </c>
      <c r="C2057" s="2">
        <f t="shared" si="186"/>
        <v>4.4293541205056082</v>
      </c>
      <c r="D2057" s="2">
        <f t="shared" si="188"/>
        <v>4.4275191877528872</v>
      </c>
      <c r="E2057" s="2">
        <f t="shared" si="187"/>
        <v>1.8349327527209525E-3</v>
      </c>
      <c r="F2057" s="2">
        <f t="shared" si="191"/>
        <v>3.6254077559983416E-2</v>
      </c>
      <c r="G2057" s="2">
        <f t="shared" si="189"/>
        <v>-3.4419144807262464E-2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5">
        <f>TITRES_STAT!D2061</f>
        <v>4.29</v>
      </c>
      <c r="C2058" s="2">
        <f t="shared" si="186"/>
        <v>4.4356073327355148</v>
      </c>
      <c r="D2058" s="2">
        <f t="shared" si="188"/>
        <v>4.4173325812526736</v>
      </c>
      <c r="E2058" s="2">
        <f t="shared" si="187"/>
        <v>1.8274751482841189E-2</v>
      </c>
      <c r="F2058" s="2">
        <f t="shared" si="191"/>
        <v>3.2658212344554974E-2</v>
      </c>
      <c r="G2058" s="2">
        <f t="shared" si="189"/>
        <v>-1.4383460861713784E-2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5">
        <f>TITRES_STAT!D2062</f>
        <v>4.29</v>
      </c>
      <c r="C2059" s="2">
        <f t="shared" si="186"/>
        <v>4.4516677430838971</v>
      </c>
      <c r="D2059" s="2">
        <f t="shared" si="188"/>
        <v>4.4079005381969196</v>
      </c>
      <c r="E2059" s="2">
        <f t="shared" si="187"/>
        <v>4.3767204886977495E-2</v>
      </c>
      <c r="F2059" s="2">
        <f t="shared" si="191"/>
        <v>3.4880010853039475E-2</v>
      </c>
      <c r="G2059" s="2">
        <f t="shared" si="189"/>
        <v>8.8871940339380201E-3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4.29</v>
      </c>
      <c r="C2060" s="2">
        <f t="shared" si="186"/>
        <v>4.4652573210709896</v>
      </c>
      <c r="D2060" s="2">
        <f t="shared" si="188"/>
        <v>4.3991671649971478</v>
      </c>
      <c r="E2060" s="2">
        <f t="shared" si="187"/>
        <v>6.6090156073841833E-2</v>
      </c>
      <c r="F2060" s="2">
        <f t="shared" si="191"/>
        <v>4.1122039897199952E-2</v>
      </c>
      <c r="G2060" s="2">
        <f t="shared" si="189"/>
        <v>2.496811617664188E-2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4.29</v>
      </c>
      <c r="C2061" s="2">
        <f t="shared" si="186"/>
        <v>4.476756194752376</v>
      </c>
      <c r="D2061" s="2">
        <f t="shared" si="188"/>
        <v>4.3910807083306924</v>
      </c>
      <c r="E2061" s="2">
        <f t="shared" si="187"/>
        <v>8.5675486421683544E-2</v>
      </c>
      <c r="F2061" s="2">
        <f t="shared" si="191"/>
        <v>5.0032729202096671E-2</v>
      </c>
      <c r="G2061" s="2">
        <f t="shared" si="189"/>
        <v>3.5642757219586874E-2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4.29</v>
      </c>
      <c r="C2062" s="2">
        <f t="shared" si="186"/>
        <v>4.4864860109443185</v>
      </c>
      <c r="D2062" s="2">
        <f t="shared" si="188"/>
        <v>4.3835932484543445</v>
      </c>
      <c r="E2062" s="2">
        <f t="shared" si="187"/>
        <v>0.10289276248997403</v>
      </c>
      <c r="F2062" s="2">
        <f t="shared" si="191"/>
        <v>6.0604735859672146E-2</v>
      </c>
      <c r="G2062" s="2">
        <f t="shared" si="189"/>
        <v>4.2288026630301886E-2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4.4000000000000004</v>
      </c>
      <c r="C2063" s="2">
        <f t="shared" ref="C2063:C2126" si="192">$C$4*B2053+C2062*(1-$C$4)</f>
        <v>4.4870266246451926</v>
      </c>
      <c r="D2063" s="2">
        <f t="shared" si="188"/>
        <v>4.3848085633836522</v>
      </c>
      <c r="E2063" s="2">
        <f t="shared" si="187"/>
        <v>0.10221806126154043</v>
      </c>
      <c r="F2063" s="2">
        <f t="shared" si="191"/>
        <v>6.8927400940045805E-2</v>
      </c>
      <c r="G2063" s="2">
        <f t="shared" si="189"/>
        <v>3.3290660321494622E-2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4.4000000000000004</v>
      </c>
      <c r="C2064" s="2">
        <f t="shared" si="192"/>
        <v>4.4567148362382394</v>
      </c>
      <c r="D2064" s="2">
        <f t="shared" si="188"/>
        <v>4.385933854984863</v>
      </c>
      <c r="E2064" s="2">
        <f t="shared" si="187"/>
        <v>7.0780981253376396E-2</v>
      </c>
      <c r="F2064" s="2">
        <f t="shared" si="191"/>
        <v>6.929811700271192E-2</v>
      </c>
      <c r="G2064" s="2">
        <f t="shared" si="189"/>
        <v>1.4828642506644757E-3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4.21</v>
      </c>
      <c r="C2065" s="2">
        <f t="shared" si="192"/>
        <v>4.4310663998938944</v>
      </c>
      <c r="D2065" s="2">
        <f t="shared" si="188"/>
        <v>4.3729017175785767</v>
      </c>
      <c r="E2065" s="2">
        <f t="shared" si="187"/>
        <v>5.8164682315317684E-2</v>
      </c>
      <c r="F2065" s="2">
        <f t="shared" si="191"/>
        <v>6.7071430065233084E-2</v>
      </c>
      <c r="G2065" s="2">
        <f t="shared" si="189"/>
        <v>-8.9067477499154002E-3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5">
        <f>TITRES_STAT!D2069</f>
        <v>4.21</v>
      </c>
      <c r="C2066" s="2">
        <f t="shared" si="192"/>
        <v>4.4093638768332948</v>
      </c>
      <c r="D2066" s="2">
        <f t="shared" si="188"/>
        <v>4.3608349236838677</v>
      </c>
      <c r="E2066" s="2">
        <f t="shared" si="187"/>
        <v>4.8528953149427068E-2</v>
      </c>
      <c r="F2066" s="2">
        <f t="shared" si="191"/>
        <v>6.3362934682071881E-2</v>
      </c>
      <c r="G2066" s="2">
        <f t="shared" si="189"/>
        <v>-1.4833981532644813E-2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5">
        <f>TITRES_STAT!D2070</f>
        <v>4.21</v>
      </c>
      <c r="C2067" s="2">
        <f t="shared" si="192"/>
        <v>4.3910002034743263</v>
      </c>
      <c r="D2067" s="2">
        <f t="shared" si="188"/>
        <v>4.3496619663739517</v>
      </c>
      <c r="E2067" s="2">
        <f t="shared" si="187"/>
        <v>4.1338237100374542E-2</v>
      </c>
      <c r="F2067" s="2">
        <f t="shared" si="191"/>
        <v>5.8957995165732413E-2</v>
      </c>
      <c r="G2067" s="2">
        <f t="shared" si="189"/>
        <v>-1.7619758065357871E-2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4.21</v>
      </c>
      <c r="C2068" s="2">
        <f t="shared" si="192"/>
        <v>4.3754617106321225</v>
      </c>
      <c r="D2068" s="2">
        <f t="shared" si="188"/>
        <v>4.3393166355314374</v>
      </c>
      <c r="E2068" s="2">
        <f t="shared" si="187"/>
        <v>3.6145075100685098E-2</v>
      </c>
      <c r="F2068" s="2">
        <f t="shared" si="191"/>
        <v>5.4395411152722957E-2</v>
      </c>
      <c r="G2068" s="2">
        <f t="shared" si="189"/>
        <v>-1.8250336052037859E-2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4.21</v>
      </c>
      <c r="C2069" s="2">
        <f t="shared" si="192"/>
        <v>4.3623137551502573</v>
      </c>
      <c r="D2069" s="2">
        <f t="shared" si="188"/>
        <v>4.3297376254920721</v>
      </c>
      <c r="E2069" s="2">
        <f t="shared" si="187"/>
        <v>3.2576129658185238E-2</v>
      </c>
      <c r="F2069" s="2">
        <f t="shared" si="191"/>
        <v>5.0031554853815413E-2</v>
      </c>
      <c r="G2069" s="2">
        <f t="shared" si="189"/>
        <v>-1.7455425195630175E-2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4.21</v>
      </c>
      <c r="C2070" s="2">
        <f t="shared" si="192"/>
        <v>4.3511885620502175</v>
      </c>
      <c r="D2070" s="2">
        <f t="shared" si="188"/>
        <v>4.3208681717519184</v>
      </c>
      <c r="E2070" s="2">
        <f t="shared" si="187"/>
        <v>3.0320390298299138E-2</v>
      </c>
      <c r="F2070" s="2">
        <f t="shared" si="191"/>
        <v>4.6089321942712161E-2</v>
      </c>
      <c r="G2070" s="2">
        <f t="shared" si="189"/>
        <v>-1.5768931644413023E-2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4.21</v>
      </c>
      <c r="C2071" s="2">
        <f t="shared" si="192"/>
        <v>4.341774937119415</v>
      </c>
      <c r="D2071" s="2">
        <f t="shared" si="188"/>
        <v>4.3126557145851097</v>
      </c>
      <c r="E2071" s="2">
        <f t="shared" si="187"/>
        <v>2.9119222534305322E-2</v>
      </c>
      <c r="F2071" s="2">
        <f t="shared" si="191"/>
        <v>4.2695302061030796E-2</v>
      </c>
      <c r="G2071" s="2">
        <f t="shared" si="189"/>
        <v>-1.3576079526725474E-2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4.21</v>
      </c>
      <c r="C2072" s="2">
        <f t="shared" si="192"/>
        <v>4.333809562177966</v>
      </c>
      <c r="D2072" s="2">
        <f t="shared" si="188"/>
        <v>4.3050515875788049</v>
      </c>
      <c r="E2072" s="2">
        <f t="shared" si="187"/>
        <v>2.8757974599161074E-2</v>
      </c>
      <c r="F2072" s="2">
        <f t="shared" si="191"/>
        <v>3.9907836568656853E-2</v>
      </c>
      <c r="G2072" s="2">
        <f t="shared" si="189"/>
        <v>-1.1149861969495779E-2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4.2699999999999996</v>
      </c>
      <c r="C2073" s="2">
        <f t="shared" si="192"/>
        <v>4.3439927064582786</v>
      </c>
      <c r="D2073" s="2">
        <f t="shared" si="188"/>
        <v>4.3024551736840788</v>
      </c>
      <c r="E2073" s="2">
        <f t="shared" si="187"/>
        <v>4.1537532774199803E-2</v>
      </c>
      <c r="F2073" s="2">
        <f t="shared" si="191"/>
        <v>4.0233775809765449E-2</v>
      </c>
      <c r="G2073" s="2">
        <f t="shared" si="189"/>
        <v>1.303756964434355E-3</v>
      </c>
      <c r="H2073" s="2" t="str">
        <f t="shared" si="190"/>
        <v>Sell</v>
      </c>
    </row>
    <row r="2074" spans="1:8" ht="13.5" x14ac:dyDescent="0.25">
      <c r="A2074" s="3">
        <f>TITRES_STAT!B2077</f>
        <v>45322</v>
      </c>
      <c r="B2074" s="5">
        <f>TITRES_STAT!D2077</f>
        <v>4.4000000000000004</v>
      </c>
      <c r="C2074" s="2">
        <f t="shared" si="192"/>
        <v>4.3526092131570051</v>
      </c>
      <c r="D2074" s="2">
        <f t="shared" si="188"/>
        <v>4.3096807163741477</v>
      </c>
      <c r="E2074" s="2">
        <f t="shared" si="187"/>
        <v>4.2928496782857373E-2</v>
      </c>
      <c r="F2074" s="2">
        <f t="shared" si="191"/>
        <v>4.0772720004383839E-2</v>
      </c>
      <c r="G2074" s="2">
        <f t="shared" si="189"/>
        <v>2.1557767784735338E-3</v>
      </c>
      <c r="H2074" s="2" t="str">
        <f t="shared" si="190"/>
        <v>Sell</v>
      </c>
    </row>
    <row r="2075" spans="1:8" ht="13.5" x14ac:dyDescent="0.25">
      <c r="A2075" s="3">
        <f>TITRES_STAT!B2078</f>
        <v>45323</v>
      </c>
      <c r="B2075" s="5">
        <f>TITRES_STAT!D2078</f>
        <v>4.22</v>
      </c>
      <c r="C2075" s="2">
        <f t="shared" si="192"/>
        <v>4.3306693342097731</v>
      </c>
      <c r="D2075" s="2">
        <f t="shared" si="188"/>
        <v>4.3030377003464331</v>
      </c>
      <c r="E2075" s="2">
        <f t="shared" si="187"/>
        <v>2.7631633863339999E-2</v>
      </c>
      <c r="F2075" s="2">
        <f t="shared" si="191"/>
        <v>3.8144502776175079E-2</v>
      </c>
      <c r="G2075" s="2">
        <f t="shared" si="189"/>
        <v>-1.051286891283508E-2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4.22</v>
      </c>
      <c r="C2076" s="2">
        <f t="shared" si="192"/>
        <v>4.3121048212544233</v>
      </c>
      <c r="D2076" s="2">
        <f t="shared" si="188"/>
        <v>4.2968867595800306</v>
      </c>
      <c r="E2076" s="2">
        <f t="shared" ref="E2076:E2139" si="193">C2076-D2076</f>
        <v>1.5218061674392658E-2</v>
      </c>
      <c r="F2076" s="2">
        <f t="shared" si="191"/>
        <v>3.3559214555818596E-2</v>
      </c>
      <c r="G2076" s="2">
        <f t="shared" si="189"/>
        <v>-1.8341152881425939E-2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4.22</v>
      </c>
      <c r="C2077" s="2">
        <f t="shared" si="192"/>
        <v>4.2963963872152808</v>
      </c>
      <c r="D2077" s="2">
        <f t="shared" ref="D2077:D2140" si="194">$D$4*B2077+(1-$D$4)*D2076</f>
        <v>4.2911914440555838</v>
      </c>
      <c r="E2077" s="2">
        <f t="shared" si="193"/>
        <v>5.2049431596969953E-3</v>
      </c>
      <c r="F2077" s="2">
        <f t="shared" si="191"/>
        <v>2.788836027659428E-2</v>
      </c>
      <c r="G2077" s="2">
        <f t="shared" si="189"/>
        <v>-2.2683417116897284E-2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4.22</v>
      </c>
      <c r="C2078" s="2">
        <f t="shared" si="192"/>
        <v>4.2831046353360067</v>
      </c>
      <c r="D2078" s="2">
        <f t="shared" si="194"/>
        <v>4.2859180037551701</v>
      </c>
      <c r="E2078" s="2">
        <f t="shared" si="193"/>
        <v>-2.8133684191633535E-3</v>
      </c>
      <c r="F2078" s="2">
        <f t="shared" si="191"/>
        <v>2.1748014537442753E-2</v>
      </c>
      <c r="G2078" s="2">
        <f t="shared" si="189"/>
        <v>-2.4561382956606106E-2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5">
        <f>TITRES_STAT!D2082</f>
        <v>4.21</v>
      </c>
      <c r="C2079" s="2">
        <f t="shared" si="192"/>
        <v>4.2718577683612367</v>
      </c>
      <c r="D2079" s="2">
        <f t="shared" si="194"/>
        <v>4.2802944479214542</v>
      </c>
      <c r="E2079" s="2">
        <f t="shared" si="193"/>
        <v>-8.4366795602175415E-3</v>
      </c>
      <c r="F2079" s="2">
        <f t="shared" si="191"/>
        <v>1.5711075717910694E-2</v>
      </c>
      <c r="G2079" s="2">
        <f t="shared" si="189"/>
        <v>-2.4147755278128236E-2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5">
        <f>TITRES_STAT!D2083</f>
        <v>4.21</v>
      </c>
      <c r="C2080" s="2">
        <f t="shared" si="192"/>
        <v>4.2623411886133535</v>
      </c>
      <c r="D2080" s="2">
        <f t="shared" si="194"/>
        <v>4.2750874517791244</v>
      </c>
      <c r="E2080" s="2">
        <f t="shared" si="193"/>
        <v>-1.2746263165770877E-2</v>
      </c>
      <c r="F2080" s="2">
        <f t="shared" si="191"/>
        <v>1.0019607941174381E-2</v>
      </c>
      <c r="G2080" s="2">
        <f t="shared" si="189"/>
        <v>-2.2765871106945258E-2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5">
        <f>TITRES_STAT!D2084</f>
        <v>4.37</v>
      </c>
      <c r="C2081" s="2">
        <f t="shared" si="192"/>
        <v>4.2542886980574526</v>
      </c>
      <c r="D2081" s="2">
        <f t="shared" si="194"/>
        <v>4.2821180109065962</v>
      </c>
      <c r="E2081" s="2">
        <f t="shared" si="193"/>
        <v>-2.7829312849143584E-2</v>
      </c>
      <c r="F2081" s="2">
        <f t="shared" si="191"/>
        <v>2.4498237831107883E-3</v>
      </c>
      <c r="G2081" s="2">
        <f t="shared" si="189"/>
        <v>-3.0279136632254372E-2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5">
        <f>TITRES_STAT!D2085</f>
        <v>4.21</v>
      </c>
      <c r="C2082" s="2">
        <f t="shared" si="192"/>
        <v>4.2474750522024598</v>
      </c>
      <c r="D2082" s="2">
        <f t="shared" si="194"/>
        <v>4.2767759360246265</v>
      </c>
      <c r="E2082" s="2">
        <f t="shared" si="193"/>
        <v>-2.9300883822166668E-2</v>
      </c>
      <c r="F2082" s="2">
        <f t="shared" si="191"/>
        <v>-3.9003177379447035E-3</v>
      </c>
      <c r="G2082" s="2">
        <f t="shared" si="189"/>
        <v>-2.5400566084221966E-2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5">
        <f>TITRES_STAT!D2086</f>
        <v>4.21</v>
      </c>
      <c r="C2083" s="2">
        <f t="shared" si="192"/>
        <v>4.2509404287866968</v>
      </c>
      <c r="D2083" s="2">
        <f t="shared" si="194"/>
        <v>4.271829570393173</v>
      </c>
      <c r="E2083" s="2">
        <f t="shared" si="193"/>
        <v>-2.0889141606476258E-2</v>
      </c>
      <c r="F2083" s="2">
        <f t="shared" si="191"/>
        <v>-7.2980825116510141E-3</v>
      </c>
      <c r="G2083" s="2">
        <f t="shared" si="189"/>
        <v>-1.3591059094825244E-2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5">
        <f>TITRES_STAT!D2087</f>
        <v>4.21</v>
      </c>
      <c r="C2084" s="2">
        <f t="shared" si="192"/>
        <v>4.2738726705118202</v>
      </c>
      <c r="D2084" s="2">
        <f t="shared" si="194"/>
        <v>4.2672496022159008</v>
      </c>
      <c r="E2084" s="2">
        <f t="shared" si="193"/>
        <v>6.6230682959194098E-3</v>
      </c>
      <c r="F2084" s="2">
        <f t="shared" si="191"/>
        <v>-4.5138523501369304E-3</v>
      </c>
      <c r="G2084" s="2">
        <f t="shared" ref="G2084:G2147" si="195">E2084-F2084</f>
        <v>1.113692064605634E-2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4.21</v>
      </c>
      <c r="C2085" s="2">
        <f t="shared" si="192"/>
        <v>4.2655845673561554</v>
      </c>
      <c r="D2085" s="2">
        <f t="shared" si="194"/>
        <v>4.2630088909406485</v>
      </c>
      <c r="E2085" s="2">
        <f t="shared" si="193"/>
        <v>2.5756764155069334E-3</v>
      </c>
      <c r="F2085" s="2">
        <f t="shared" ref="F2085:F2148" si="197">(E2085*(2/(10)))+((1-(2/10))*F2084)</f>
        <v>-3.0959465970081578E-3</v>
      </c>
      <c r="G2085" s="2">
        <f t="shared" si="195"/>
        <v>5.6716230125150912E-3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4.3899999999999997</v>
      </c>
      <c r="C2086" s="2">
        <f t="shared" si="192"/>
        <v>4.2585715569936697</v>
      </c>
      <c r="D2086" s="2">
        <f t="shared" si="194"/>
        <v>4.2724156397598598</v>
      </c>
      <c r="E2086" s="2">
        <f t="shared" si="193"/>
        <v>-1.3844082766190091E-2</v>
      </c>
      <c r="F2086" s="2">
        <f t="shared" si="197"/>
        <v>-5.2455738308445441E-3</v>
      </c>
      <c r="G2086" s="2">
        <f t="shared" si="195"/>
        <v>-8.598508935345547E-3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4.3899999999999997</v>
      </c>
      <c r="C2087" s="2">
        <f t="shared" si="192"/>
        <v>4.2526374713023358</v>
      </c>
      <c r="D2087" s="2">
        <f t="shared" si="194"/>
        <v>4.2811255923702403</v>
      </c>
      <c r="E2087" s="2">
        <f t="shared" si="193"/>
        <v>-2.8488121067904437E-2</v>
      </c>
      <c r="F2087" s="2">
        <f t="shared" si="197"/>
        <v>-9.8940832782565234E-3</v>
      </c>
      <c r="G2087" s="2">
        <f t="shared" si="195"/>
        <v>-1.8594037789647914E-2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4.21</v>
      </c>
      <c r="C2088" s="2">
        <f t="shared" si="192"/>
        <v>4.2476163218712069</v>
      </c>
      <c r="D2088" s="2">
        <f t="shared" si="194"/>
        <v>4.2758570299724443</v>
      </c>
      <c r="E2088" s="2">
        <f t="shared" si="193"/>
        <v>-2.8240708101237466E-2</v>
      </c>
      <c r="F2088" s="2">
        <f t="shared" si="197"/>
        <v>-1.3563408242852713E-2</v>
      </c>
      <c r="G2088" s="2">
        <f t="shared" si="195"/>
        <v>-1.4677299858384753E-2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4.21</v>
      </c>
      <c r="C2089" s="2">
        <f t="shared" si="192"/>
        <v>4.2418291954294824</v>
      </c>
      <c r="D2089" s="2">
        <f t="shared" si="194"/>
        <v>4.2709787314559673</v>
      </c>
      <c r="E2089" s="2">
        <f t="shared" si="193"/>
        <v>-2.9149536026484846E-2</v>
      </c>
      <c r="F2089" s="2">
        <f t="shared" si="197"/>
        <v>-1.6680633799579139E-2</v>
      </c>
      <c r="G2089" s="2">
        <f t="shared" si="195"/>
        <v>-1.2468902226905706E-2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4.21</v>
      </c>
      <c r="C2090" s="2">
        <f t="shared" si="192"/>
        <v>4.2369323961326391</v>
      </c>
      <c r="D2090" s="2">
        <f t="shared" si="194"/>
        <v>4.266461788385155</v>
      </c>
      <c r="E2090" s="2">
        <f t="shared" si="193"/>
        <v>-2.952939225251594E-2</v>
      </c>
      <c r="F2090" s="2">
        <f t="shared" si="197"/>
        <v>-1.9250385490166499E-2</v>
      </c>
      <c r="G2090" s="2">
        <f t="shared" si="195"/>
        <v>-1.0279006762349441E-2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4.2</v>
      </c>
      <c r="C2091" s="2">
        <f t="shared" si="192"/>
        <v>4.2574043351891557</v>
      </c>
      <c r="D2091" s="2">
        <f t="shared" si="194"/>
        <v>4.2615386929492178</v>
      </c>
      <c r="E2091" s="2">
        <f t="shared" si="193"/>
        <v>-4.1343577600621018E-3</v>
      </c>
      <c r="F2091" s="2">
        <f t="shared" si="197"/>
        <v>-1.6227179944145621E-2</v>
      </c>
      <c r="G2091" s="2">
        <f t="shared" si="195"/>
        <v>1.2092822184083519E-2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5">
        <f>TITRES_STAT!D2095</f>
        <v>4.0199999999999996</v>
      </c>
      <c r="C2092" s="2">
        <f t="shared" si="192"/>
        <v>4.2501113605446701</v>
      </c>
      <c r="D2092" s="2">
        <f t="shared" si="194"/>
        <v>4.2436469379159423</v>
      </c>
      <c r="E2092" s="2">
        <f t="shared" si="193"/>
        <v>6.4644226287278173E-3</v>
      </c>
      <c r="F2092" s="2">
        <f t="shared" si="197"/>
        <v>-1.1688859429570934E-2</v>
      </c>
      <c r="G2092" s="2">
        <f t="shared" si="195"/>
        <v>1.8153282058298751E-2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5">
        <f>TITRES_STAT!D2096</f>
        <v>4.0199999999999996</v>
      </c>
      <c r="C2093" s="2">
        <f t="shared" si="192"/>
        <v>4.2439403819993364</v>
      </c>
      <c r="D2093" s="2">
        <f t="shared" si="194"/>
        <v>4.2270804980703174</v>
      </c>
      <c r="E2093" s="2">
        <f t="shared" si="193"/>
        <v>1.6859883929019048E-2</v>
      </c>
      <c r="F2093" s="2">
        <f t="shared" si="197"/>
        <v>-5.9791107578529377E-3</v>
      </c>
      <c r="G2093" s="2">
        <f t="shared" si="195"/>
        <v>2.2838994686871984E-2</v>
      </c>
      <c r="H2093" s="2" t="str">
        <f t="shared" si="196"/>
        <v>Sell</v>
      </c>
    </row>
    <row r="2094" spans="1:8" ht="13.5" x14ac:dyDescent="0.25">
      <c r="A2094" s="3">
        <f>TITRES_STAT!B2097</f>
        <v>45350</v>
      </c>
      <c r="B2094" s="5">
        <f>TITRES_STAT!D2097</f>
        <v>4.0199999999999996</v>
      </c>
      <c r="C2094" s="2">
        <f t="shared" si="192"/>
        <v>4.2387187847686691</v>
      </c>
      <c r="D2094" s="2">
        <f t="shared" si="194"/>
        <v>4.2117412019169604</v>
      </c>
      <c r="E2094" s="2">
        <f t="shared" si="193"/>
        <v>2.6977582851708704E-2</v>
      </c>
      <c r="F2094" s="2">
        <f t="shared" si="197"/>
        <v>6.1222796405939039E-4</v>
      </c>
      <c r="G2094" s="2">
        <f t="shared" si="195"/>
        <v>2.6365354887649312E-2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4.0199999999999996</v>
      </c>
      <c r="C2095" s="2">
        <f t="shared" si="192"/>
        <v>4.2343005101888735</v>
      </c>
      <c r="D2095" s="2">
        <f t="shared" si="194"/>
        <v>4.1975381499231119</v>
      </c>
      <c r="E2095" s="2">
        <f t="shared" si="193"/>
        <v>3.6762360265761629E-2</v>
      </c>
      <c r="F2095" s="2">
        <f t="shared" si="197"/>
        <v>7.8422544243998381E-3</v>
      </c>
      <c r="G2095" s="2">
        <f t="shared" si="195"/>
        <v>2.8920105841361791E-2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3.84</v>
      </c>
      <c r="C2096" s="2">
        <f t="shared" si="192"/>
        <v>4.2582542778521235</v>
      </c>
      <c r="D2096" s="2">
        <f t="shared" si="194"/>
        <v>4.1710538425213999</v>
      </c>
      <c r="E2096" s="2">
        <f t="shared" si="193"/>
        <v>8.7200435330723636E-2</v>
      </c>
      <c r="F2096" s="2">
        <f t="shared" si="197"/>
        <v>2.37138906056646E-2</v>
      </c>
      <c r="G2096" s="2">
        <f t="shared" si="195"/>
        <v>6.3486544725059033E-2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3.74</v>
      </c>
      <c r="C2097" s="2">
        <f t="shared" si="192"/>
        <v>4.2785228504902584</v>
      </c>
      <c r="D2097" s="2">
        <f t="shared" si="194"/>
        <v>4.1391239282605552</v>
      </c>
      <c r="E2097" s="2">
        <f t="shared" si="193"/>
        <v>0.13939892222970318</v>
      </c>
      <c r="F2097" s="2">
        <f t="shared" si="197"/>
        <v>4.6850896930472313E-2</v>
      </c>
      <c r="G2097" s="2">
        <f t="shared" si="195"/>
        <v>9.2548025299230868E-2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3.74</v>
      </c>
      <c r="C2098" s="2">
        <f t="shared" si="192"/>
        <v>4.2679808734917568</v>
      </c>
      <c r="D2098" s="2">
        <f t="shared" si="194"/>
        <v>4.1095591928338475</v>
      </c>
      <c r="E2098" s="2">
        <f t="shared" si="193"/>
        <v>0.15842168065790929</v>
      </c>
      <c r="F2098" s="2">
        <f t="shared" si="197"/>
        <v>6.9165053675959709E-2</v>
      </c>
      <c r="G2098" s="2">
        <f t="shared" si="195"/>
        <v>8.9256626981949583E-2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3.74</v>
      </c>
      <c r="C2099" s="2">
        <f t="shared" si="192"/>
        <v>4.2590607391084099</v>
      </c>
      <c r="D2099" s="2">
        <f t="shared" si="194"/>
        <v>4.0821844378091185</v>
      </c>
      <c r="E2099" s="2">
        <f t="shared" si="193"/>
        <v>0.17687630129929133</v>
      </c>
      <c r="F2099" s="2">
        <f t="shared" si="197"/>
        <v>9.0707303200626033E-2</v>
      </c>
      <c r="G2099" s="2">
        <f t="shared" si="195"/>
        <v>8.6168998098665295E-2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3.74</v>
      </c>
      <c r="C2100" s="2">
        <f t="shared" si="192"/>
        <v>4.251512933091731</v>
      </c>
      <c r="D2100" s="2">
        <f t="shared" si="194"/>
        <v>4.0568374424158504</v>
      </c>
      <c r="E2100" s="2">
        <f t="shared" si="193"/>
        <v>0.19467549067588052</v>
      </c>
      <c r="F2100" s="2">
        <f t="shared" si="197"/>
        <v>0.11150094069567694</v>
      </c>
      <c r="G2100" s="2">
        <f t="shared" si="195"/>
        <v>8.3174549980203585E-2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3.74</v>
      </c>
      <c r="C2101" s="2">
        <f t="shared" si="192"/>
        <v>4.2435878664622342</v>
      </c>
      <c r="D2101" s="2">
        <f t="shared" si="194"/>
        <v>4.033368002236899</v>
      </c>
      <c r="E2101" s="2">
        <f t="shared" si="193"/>
        <v>0.21021986422533523</v>
      </c>
      <c r="F2101" s="2">
        <f t="shared" si="197"/>
        <v>0.13124472540160861</v>
      </c>
      <c r="G2101" s="2">
        <f t="shared" si="195"/>
        <v>7.8975138823726615E-2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3.74</v>
      </c>
      <c r="C2102" s="2">
        <f t="shared" si="192"/>
        <v>4.2091897331603523</v>
      </c>
      <c r="D2102" s="2">
        <f t="shared" si="194"/>
        <v>4.0116370391082397</v>
      </c>
      <c r="E2102" s="2">
        <f t="shared" si="193"/>
        <v>0.19755269405211262</v>
      </c>
      <c r="F2102" s="2">
        <f t="shared" si="197"/>
        <v>0.14450631913170942</v>
      </c>
      <c r="G2102" s="2">
        <f t="shared" si="195"/>
        <v>5.3046374920403205E-2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3.74</v>
      </c>
      <c r="C2103" s="2">
        <f t="shared" si="192"/>
        <v>4.1800836203664513</v>
      </c>
      <c r="D2103" s="2">
        <f t="shared" si="194"/>
        <v>3.9915157769520735</v>
      </c>
      <c r="E2103" s="2">
        <f t="shared" si="193"/>
        <v>0.18856784341437782</v>
      </c>
      <c r="F2103" s="2">
        <f t="shared" si="197"/>
        <v>0.15331862398824309</v>
      </c>
      <c r="G2103" s="2">
        <f t="shared" si="195"/>
        <v>3.5249219426134737E-2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3.74</v>
      </c>
      <c r="C2104" s="2">
        <f t="shared" si="192"/>
        <v>4.155455371079305</v>
      </c>
      <c r="D2104" s="2">
        <f t="shared" si="194"/>
        <v>3.9728849786593274</v>
      </c>
      <c r="E2104" s="2">
        <f t="shared" si="193"/>
        <v>0.18257039241997752</v>
      </c>
      <c r="F2104" s="2">
        <f t="shared" si="197"/>
        <v>0.15916897767458998</v>
      </c>
      <c r="G2104" s="2">
        <f t="shared" si="195"/>
        <v>2.3401414745387539E-2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3.74</v>
      </c>
      <c r="C2105" s="2">
        <f t="shared" si="192"/>
        <v>4.1346160832209504</v>
      </c>
      <c r="D2105" s="2">
        <f t="shared" si="194"/>
        <v>3.9556342394993771</v>
      </c>
      <c r="E2105" s="2">
        <f t="shared" si="193"/>
        <v>0.17898184372157333</v>
      </c>
      <c r="F2105" s="2">
        <f t="shared" si="197"/>
        <v>0.16313155088398665</v>
      </c>
      <c r="G2105" s="2">
        <f t="shared" si="195"/>
        <v>1.5850292837586683E-2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3.74</v>
      </c>
      <c r="C2106" s="2">
        <f t="shared" si="192"/>
        <v>4.0892905319561885</v>
      </c>
      <c r="D2106" s="2">
        <f t="shared" si="194"/>
        <v>3.9396613328697936</v>
      </c>
      <c r="E2106" s="2">
        <f t="shared" si="193"/>
        <v>0.14962919908639494</v>
      </c>
      <c r="F2106" s="2">
        <f t="shared" si="197"/>
        <v>0.16043108052446831</v>
      </c>
      <c r="G2106" s="2">
        <f t="shared" si="195"/>
        <v>-1.0801881438073369E-2</v>
      </c>
      <c r="H2106" s="2" t="str">
        <f t="shared" si="196"/>
        <v>Hold</v>
      </c>
    </row>
    <row r="2107" spans="1:8" ht="13.5" x14ac:dyDescent="0.25">
      <c r="A2107" s="3">
        <f>TITRES_STAT!B2110</f>
        <v>45369</v>
      </c>
      <c r="B2107" s="5">
        <f>TITRES_STAT!D2110</f>
        <v>3.74</v>
      </c>
      <c r="C2107" s="2">
        <f t="shared" si="192"/>
        <v>4.0355535270398519</v>
      </c>
      <c r="D2107" s="2">
        <f t="shared" si="194"/>
        <v>3.9248716045090681</v>
      </c>
      <c r="E2107" s="2">
        <f t="shared" si="193"/>
        <v>0.11068192253078379</v>
      </c>
      <c r="F2107" s="2">
        <f t="shared" si="197"/>
        <v>0.15048124892573142</v>
      </c>
      <c r="G2107" s="2">
        <f t="shared" si="195"/>
        <v>-3.9799326394947626E-2</v>
      </c>
      <c r="H2107" s="2" t="str">
        <f t="shared" si="196"/>
        <v>Hold</v>
      </c>
    </row>
    <row r="2108" spans="1:8" ht="13.5" x14ac:dyDescent="0.25">
      <c r="A2108" s="3">
        <f>TITRES_STAT!B2111</f>
        <v>45370</v>
      </c>
      <c r="B2108" s="5">
        <f>TITRES_STAT!D2111</f>
        <v>3.74</v>
      </c>
      <c r="C2108" s="2">
        <f t="shared" si="192"/>
        <v>3.9900837536491056</v>
      </c>
      <c r="D2108" s="2">
        <f t="shared" si="194"/>
        <v>3.9111774115824702</v>
      </c>
      <c r="E2108" s="2">
        <f t="shared" si="193"/>
        <v>7.8906342066635382E-2</v>
      </c>
      <c r="F2108" s="2">
        <f t="shared" si="197"/>
        <v>0.13616626755391223</v>
      </c>
      <c r="G2108" s="2">
        <f t="shared" si="195"/>
        <v>-5.7259925487276847E-2</v>
      </c>
      <c r="H2108" s="2" t="str">
        <f t="shared" si="196"/>
        <v>Hold</v>
      </c>
    </row>
    <row r="2109" spans="1:8" ht="13.5" x14ac:dyDescent="0.25">
      <c r="A2109" s="3">
        <f>TITRES_STAT!B2112</f>
        <v>45372</v>
      </c>
      <c r="B2109" s="5">
        <f>TITRES_STAT!D2112</f>
        <v>3.73</v>
      </c>
      <c r="C2109" s="2">
        <f t="shared" si="192"/>
        <v>3.9516093300107817</v>
      </c>
      <c r="D2109" s="2">
        <f t="shared" si="194"/>
        <v>3.8977568625763612</v>
      </c>
      <c r="E2109" s="2">
        <f t="shared" si="193"/>
        <v>5.3852467434420515E-2</v>
      </c>
      <c r="F2109" s="2">
        <f t="shared" si="197"/>
        <v>0.11970350753001389</v>
      </c>
      <c r="G2109" s="2">
        <f t="shared" si="195"/>
        <v>-6.585104009559338E-2</v>
      </c>
      <c r="H2109" s="2" t="str">
        <f t="shared" si="196"/>
        <v>Hold</v>
      </c>
    </row>
    <row r="2110" spans="1:8" ht="13.5" x14ac:dyDescent="0.25">
      <c r="A2110" s="3">
        <f>TITRES_STAT!B2113</f>
        <v>45373</v>
      </c>
      <c r="B2110" s="5">
        <f>TITRES_STAT!D2113</f>
        <v>3.57</v>
      </c>
      <c r="C2110" s="2">
        <f t="shared" si="192"/>
        <v>3.9190540484706613</v>
      </c>
      <c r="D2110" s="2">
        <f t="shared" si="194"/>
        <v>3.8734785764595938</v>
      </c>
      <c r="E2110" s="2">
        <f t="shared" si="193"/>
        <v>4.5575472011067486E-2</v>
      </c>
      <c r="F2110" s="2">
        <f t="shared" si="197"/>
        <v>0.10487790042622462</v>
      </c>
      <c r="G2110" s="2">
        <f t="shared" si="195"/>
        <v>-5.9302428415157135E-2</v>
      </c>
      <c r="H2110" s="2" t="str">
        <f t="shared" si="196"/>
        <v>Hold</v>
      </c>
    </row>
    <row r="2111" spans="1:8" ht="13.5" x14ac:dyDescent="0.25">
      <c r="A2111" s="3">
        <f>TITRES_STAT!B2114</f>
        <v>45376</v>
      </c>
      <c r="B2111" s="5">
        <f>TITRES_STAT!D2114</f>
        <v>3.57</v>
      </c>
      <c r="C2111" s="2">
        <f t="shared" si="192"/>
        <v>3.8915072717828672</v>
      </c>
      <c r="D2111" s="2">
        <f t="shared" si="194"/>
        <v>3.8509986819070314</v>
      </c>
      <c r="E2111" s="2">
        <f t="shared" si="193"/>
        <v>4.0508589875835721E-2</v>
      </c>
      <c r="F2111" s="2">
        <f t="shared" si="197"/>
        <v>9.2004038316146855E-2</v>
      </c>
      <c r="G2111" s="2">
        <f t="shared" si="195"/>
        <v>-5.1495448440311134E-2</v>
      </c>
      <c r="H2111" s="2" t="str">
        <f t="shared" si="196"/>
        <v>Hold</v>
      </c>
    </row>
    <row r="2112" spans="1:8" ht="13.5" x14ac:dyDescent="0.25">
      <c r="A2112" s="3">
        <f>TITRES_STAT!B2115</f>
        <v>45377</v>
      </c>
      <c r="B2112" s="5">
        <f>TITRES_STAT!D2115</f>
        <v>3.43</v>
      </c>
      <c r="C2112" s="2">
        <f t="shared" si="192"/>
        <v>3.8681984607393489</v>
      </c>
      <c r="D2112" s="2">
        <f t="shared" si="194"/>
        <v>3.8198135943583624</v>
      </c>
      <c r="E2112" s="2">
        <f t="shared" si="193"/>
        <v>4.8384866380986491E-2</v>
      </c>
      <c r="F2112" s="2">
        <f t="shared" si="197"/>
        <v>8.3280203929114782E-2</v>
      </c>
      <c r="G2112" s="2">
        <f t="shared" si="195"/>
        <v>-3.4895337548128291E-2</v>
      </c>
      <c r="H2112" s="2" t="str">
        <f t="shared" si="196"/>
        <v>Hold</v>
      </c>
    </row>
    <row r="2113" spans="1:8" ht="13.5" x14ac:dyDescent="0.25">
      <c r="A2113" s="3">
        <f>TITRES_STAT!B2116</f>
        <v>45378</v>
      </c>
      <c r="B2113" s="5">
        <f>TITRES_STAT!D2116</f>
        <v>3.58</v>
      </c>
      <c r="C2113" s="2">
        <f t="shared" si="192"/>
        <v>3.848475620625603</v>
      </c>
      <c r="D2113" s="2">
        <f t="shared" si="194"/>
        <v>3.8020496244058912</v>
      </c>
      <c r="E2113" s="2">
        <f t="shared" si="193"/>
        <v>4.6425996219711774E-2</v>
      </c>
      <c r="F2113" s="2">
        <f t="shared" si="197"/>
        <v>7.5909362387234183E-2</v>
      </c>
      <c r="G2113" s="2">
        <f t="shared" si="195"/>
        <v>-2.948336616752241E-2</v>
      </c>
      <c r="H2113" s="2" t="str">
        <f t="shared" si="196"/>
        <v>Hold</v>
      </c>
    </row>
    <row r="2114" spans="1:8" ht="13.5" x14ac:dyDescent="0.25">
      <c r="A2114" s="3">
        <f>TITRES_STAT!B2117</f>
        <v>45379</v>
      </c>
      <c r="B2114" s="5">
        <f>TITRES_STAT!D2117</f>
        <v>3.74</v>
      </c>
      <c r="C2114" s="2">
        <f t="shared" si="192"/>
        <v>3.8317870636062796</v>
      </c>
      <c r="D2114" s="2">
        <f t="shared" si="194"/>
        <v>3.7974533559313808</v>
      </c>
      <c r="E2114" s="2">
        <f t="shared" si="193"/>
        <v>3.433370767489885E-2</v>
      </c>
      <c r="F2114" s="2">
        <f t="shared" si="197"/>
        <v>6.7594231444767117E-2</v>
      </c>
      <c r="G2114" s="2">
        <f t="shared" si="195"/>
        <v>-3.3260523769868267E-2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3.8</v>
      </c>
      <c r="C2115" s="2">
        <f t="shared" si="192"/>
        <v>3.8176659768976213</v>
      </c>
      <c r="D2115" s="2">
        <f t="shared" si="194"/>
        <v>3.7976419962327599</v>
      </c>
      <c r="E2115" s="2">
        <f t="shared" si="193"/>
        <v>2.002398066486144E-2</v>
      </c>
      <c r="F2115" s="2">
        <f t="shared" si="197"/>
        <v>5.808018128878599E-2</v>
      </c>
      <c r="G2115" s="2">
        <f t="shared" si="195"/>
        <v>-3.8056200623924549E-2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3.8</v>
      </c>
      <c r="C2116" s="2">
        <f t="shared" si="192"/>
        <v>3.8057173650672178</v>
      </c>
      <c r="D2116" s="2">
        <f t="shared" si="194"/>
        <v>3.7978166631784811</v>
      </c>
      <c r="E2116" s="2">
        <f t="shared" si="193"/>
        <v>7.9007018887367053E-3</v>
      </c>
      <c r="F2116" s="2">
        <f t="shared" si="197"/>
        <v>4.8044285408776137E-2</v>
      </c>
      <c r="G2116" s="2">
        <f t="shared" si="195"/>
        <v>-4.0143583520039432E-2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3.8</v>
      </c>
      <c r="C2117" s="2">
        <f t="shared" si="192"/>
        <v>3.7956070012107226</v>
      </c>
      <c r="D2117" s="2">
        <f t="shared" si="194"/>
        <v>3.7979783918319265</v>
      </c>
      <c r="E2117" s="2">
        <f t="shared" si="193"/>
        <v>-2.3713906212039504E-3</v>
      </c>
      <c r="F2117" s="2">
        <f t="shared" si="197"/>
        <v>3.7961150202780118E-2</v>
      </c>
      <c r="G2117" s="2">
        <f t="shared" si="195"/>
        <v>-4.0332540823984069E-2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3.97</v>
      </c>
      <c r="C2118" s="2">
        <f t="shared" si="192"/>
        <v>3.7870520779475343</v>
      </c>
      <c r="D2118" s="2">
        <f t="shared" si="194"/>
        <v>3.81072073317771</v>
      </c>
      <c r="E2118" s="2">
        <f t="shared" si="193"/>
        <v>-2.3668655230175695E-2</v>
      </c>
      <c r="F2118" s="2">
        <f t="shared" si="197"/>
        <v>2.5635189116188957E-2</v>
      </c>
      <c r="G2118" s="2">
        <f t="shared" si="195"/>
        <v>-4.9303844346364652E-2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3.97</v>
      </c>
      <c r="C2119" s="2">
        <f t="shared" si="192"/>
        <v>3.7782748351863749</v>
      </c>
      <c r="D2119" s="2">
        <f t="shared" si="194"/>
        <v>3.8225191973867685</v>
      </c>
      <c r="E2119" s="2">
        <f t="shared" si="193"/>
        <v>-4.4244362200393628E-2</v>
      </c>
      <c r="F2119" s="2">
        <f t="shared" si="197"/>
        <v>1.165927885287244E-2</v>
      </c>
      <c r="G2119" s="2">
        <f t="shared" si="195"/>
        <v>-5.5903641053266069E-2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4</v>
      </c>
      <c r="C2120" s="2">
        <f t="shared" si="192"/>
        <v>3.7462325528500093</v>
      </c>
      <c r="D2120" s="2">
        <f t="shared" si="194"/>
        <v>3.8356659235062671</v>
      </c>
      <c r="E2120" s="2">
        <f t="shared" si="193"/>
        <v>-8.9433370656257782E-2</v>
      </c>
      <c r="F2120" s="2">
        <f t="shared" si="197"/>
        <v>-8.5592510489536037E-3</v>
      </c>
      <c r="G2120" s="2">
        <f t="shared" si="195"/>
        <v>-8.0874119607304173E-2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4</v>
      </c>
      <c r="C2121" s="2">
        <f t="shared" si="192"/>
        <v>3.7191198524115459</v>
      </c>
      <c r="D2121" s="2">
        <f t="shared" si="194"/>
        <v>3.8478388180613585</v>
      </c>
      <c r="E2121" s="2">
        <f t="shared" si="193"/>
        <v>-0.12871896564981267</v>
      </c>
      <c r="F2121" s="2">
        <f t="shared" si="197"/>
        <v>-3.2591193969125416E-2</v>
      </c>
      <c r="G2121" s="2">
        <f t="shared" si="195"/>
        <v>-9.6127771680687257E-2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5">
        <f>TITRES_STAT!D2125</f>
        <v>4</v>
      </c>
      <c r="C2122" s="2">
        <f t="shared" si="192"/>
        <v>3.674639875117462</v>
      </c>
      <c r="D2122" s="2">
        <f t="shared" si="194"/>
        <v>3.8591100167234802</v>
      </c>
      <c r="E2122" s="2">
        <f t="shared" si="193"/>
        <v>-0.18447014160601816</v>
      </c>
      <c r="F2122" s="2">
        <f t="shared" si="197"/>
        <v>-6.2966983496503967E-2</v>
      </c>
      <c r="G2122" s="2">
        <f t="shared" si="195"/>
        <v>-0.12150315810951419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3.82</v>
      </c>
      <c r="C2123" s="2">
        <f t="shared" si="192"/>
        <v>3.6600798943301602</v>
      </c>
      <c r="D2123" s="2">
        <f t="shared" si="194"/>
        <v>3.8562129784476671</v>
      </c>
      <c r="E2123" s="2">
        <f t="shared" si="193"/>
        <v>-0.19613308411750685</v>
      </c>
      <c r="F2123" s="2">
        <f t="shared" si="197"/>
        <v>-8.9600203620704547E-2</v>
      </c>
      <c r="G2123" s="2">
        <f t="shared" si="195"/>
        <v>-0.1065328804968023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5">
        <f>TITRES_STAT!D2127</f>
        <v>3.82</v>
      </c>
      <c r="C2124" s="2">
        <f t="shared" si="192"/>
        <v>3.6723752952024431</v>
      </c>
      <c r="D2124" s="2">
        <f t="shared" si="194"/>
        <v>3.8535305355996918</v>
      </c>
      <c r="E2124" s="2">
        <f t="shared" si="193"/>
        <v>-0.18115524039724873</v>
      </c>
      <c r="F2124" s="2">
        <f t="shared" si="197"/>
        <v>-0.10791121097601339</v>
      </c>
      <c r="G2124" s="2">
        <f t="shared" si="195"/>
        <v>-7.324402942123534E-2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5">
        <f>TITRES_STAT!D2128</f>
        <v>3.99</v>
      </c>
      <c r="C2125" s="2">
        <f t="shared" si="192"/>
        <v>3.6920098651712983</v>
      </c>
      <c r="D2125" s="2">
        <f t="shared" si="194"/>
        <v>3.8636393848145296</v>
      </c>
      <c r="E2125" s="2">
        <f t="shared" si="193"/>
        <v>-0.17162951964323137</v>
      </c>
      <c r="F2125" s="2">
        <f t="shared" si="197"/>
        <v>-0.12065487270945699</v>
      </c>
      <c r="G2125" s="2">
        <f t="shared" si="195"/>
        <v>-5.0974646933774376E-2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5">
        <f>TITRES_STAT!D2129</f>
        <v>4.09</v>
      </c>
      <c r="C2126" s="2">
        <f t="shared" si="192"/>
        <v>3.7086237320680215</v>
      </c>
      <c r="D2126" s="2">
        <f t="shared" si="194"/>
        <v>3.8804068377912313</v>
      </c>
      <c r="E2126" s="2">
        <f t="shared" si="193"/>
        <v>-0.17178310572320976</v>
      </c>
      <c r="F2126" s="2">
        <f t="shared" si="197"/>
        <v>-0.13088051931220757</v>
      </c>
      <c r="G2126" s="2">
        <f t="shared" si="195"/>
        <v>-4.0902586411002195E-2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5">
        <f>TITRES_STAT!D2130</f>
        <v>4.09</v>
      </c>
      <c r="C2127" s="2">
        <f t="shared" ref="C2127:C2190" si="198">$C$4*B2117+C2126*(1-$C$4)</f>
        <v>3.7226816194421724</v>
      </c>
      <c r="D2127" s="2">
        <f t="shared" si="194"/>
        <v>3.8959322572141031</v>
      </c>
      <c r="E2127" s="2">
        <f t="shared" si="193"/>
        <v>-0.17325063777193073</v>
      </c>
      <c r="F2127" s="2">
        <f t="shared" si="197"/>
        <v>-0.1393545430041522</v>
      </c>
      <c r="G2127" s="2">
        <f t="shared" si="195"/>
        <v>-3.3896094767778523E-2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5">
        <f>TITRES_STAT!D2131</f>
        <v>4.09</v>
      </c>
      <c r="C2128" s="2">
        <f t="shared" si="198"/>
        <v>3.7607306010664536</v>
      </c>
      <c r="D2128" s="2">
        <f t="shared" si="194"/>
        <v>3.9103076455686141</v>
      </c>
      <c r="E2128" s="2">
        <f t="shared" si="193"/>
        <v>-0.14957704450216047</v>
      </c>
      <c r="F2128" s="2">
        <f t="shared" si="197"/>
        <v>-0.14139904330375386</v>
      </c>
      <c r="G2128" s="2">
        <f t="shared" si="195"/>
        <v>-8.1780011984066148E-3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5">
        <f>TITRES_STAT!D2132</f>
        <v>3.91</v>
      </c>
      <c r="C2129" s="2">
        <f t="shared" si="198"/>
        <v>3.792925893210076</v>
      </c>
      <c r="D2129" s="2">
        <f t="shared" si="194"/>
        <v>3.910284857007976</v>
      </c>
      <c r="E2129" s="2">
        <f t="shared" si="193"/>
        <v>-0.11735896379790001</v>
      </c>
      <c r="F2129" s="2">
        <f t="shared" si="197"/>
        <v>-0.13659102740258311</v>
      </c>
      <c r="G2129" s="2">
        <f t="shared" si="195"/>
        <v>1.9232063604683103E-2</v>
      </c>
      <c r="H2129" s="2" t="str">
        <f t="shared" si="196"/>
        <v>Sell</v>
      </c>
    </row>
    <row r="2130" spans="1:8" ht="13.5" x14ac:dyDescent="0.25">
      <c r="A2130" s="3">
        <f>TITRES_STAT!B2133</f>
        <v>45406</v>
      </c>
      <c r="B2130" s="5">
        <f>TITRES_STAT!D2133</f>
        <v>3.74</v>
      </c>
      <c r="C2130" s="2">
        <f t="shared" si="198"/>
        <v>3.8247834481008334</v>
      </c>
      <c r="D2130" s="2">
        <f t="shared" si="194"/>
        <v>3.8976711638962742</v>
      </c>
      <c r="E2130" s="2">
        <f t="shared" si="193"/>
        <v>-7.2887715795440844E-2</v>
      </c>
      <c r="F2130" s="2">
        <f t="shared" si="197"/>
        <v>-0.12385036508115467</v>
      </c>
      <c r="G2130" s="2">
        <f t="shared" si="195"/>
        <v>5.0962649285713826E-2</v>
      </c>
      <c r="H2130" s="2" t="str">
        <f t="shared" si="196"/>
        <v>Sell</v>
      </c>
    </row>
    <row r="2131" spans="1:8" ht="13.5" x14ac:dyDescent="0.25">
      <c r="A2131" s="3">
        <f>TITRES_STAT!B2134</f>
        <v>45407</v>
      </c>
      <c r="B2131" s="5">
        <f>TITRES_STAT!D2134</f>
        <v>3.74</v>
      </c>
      <c r="C2131" s="2">
        <f t="shared" si="198"/>
        <v>3.8517398407007053</v>
      </c>
      <c r="D2131" s="2">
        <f t="shared" si="194"/>
        <v>3.8859918184224762</v>
      </c>
      <c r="E2131" s="2">
        <f t="shared" si="193"/>
        <v>-3.425197772177091E-2</v>
      </c>
      <c r="F2131" s="2">
        <f t="shared" si="197"/>
        <v>-0.10593068760927793</v>
      </c>
      <c r="G2131" s="2">
        <f t="shared" si="195"/>
        <v>7.1678709887507019E-2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5">
        <f>TITRES_STAT!D2135</f>
        <v>3.74</v>
      </c>
      <c r="C2132" s="2">
        <f t="shared" si="198"/>
        <v>3.8745490959775197</v>
      </c>
      <c r="D2132" s="2">
        <f t="shared" si="194"/>
        <v>3.8751776096504407</v>
      </c>
      <c r="E2132" s="2">
        <f t="shared" si="193"/>
        <v>-6.285136729209384E-4</v>
      </c>
      <c r="F2132" s="2">
        <f t="shared" si="197"/>
        <v>-8.4870252822006539E-2</v>
      </c>
      <c r="G2132" s="2">
        <f t="shared" si="195"/>
        <v>8.4241739149085601E-2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5">
        <f>TITRES_STAT!D2136</f>
        <v>3.58</v>
      </c>
      <c r="C2133" s="2">
        <f t="shared" si="198"/>
        <v>3.8661569273655938</v>
      </c>
      <c r="D2133" s="2">
        <f t="shared" si="194"/>
        <v>3.8533126015281858</v>
      </c>
      <c r="E2133" s="2">
        <f t="shared" si="193"/>
        <v>1.2844325837408022E-2</v>
      </c>
      <c r="F2133" s="2">
        <f t="shared" si="197"/>
        <v>-6.532733709012363E-2</v>
      </c>
      <c r="G2133" s="2">
        <f t="shared" si="195"/>
        <v>7.8171662927531652E-2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5">
        <f>TITRES_STAT!D2137</f>
        <v>3.58</v>
      </c>
      <c r="C2134" s="2">
        <f t="shared" si="198"/>
        <v>3.859055861617041</v>
      </c>
      <c r="D2134" s="2">
        <f t="shared" si="194"/>
        <v>3.833067223637209</v>
      </c>
      <c r="E2134" s="2">
        <f t="shared" si="193"/>
        <v>2.5988637979831974E-2</v>
      </c>
      <c r="F2134" s="2">
        <f t="shared" si="197"/>
        <v>-4.7064142076132513E-2</v>
      </c>
      <c r="G2134" s="2">
        <f t="shared" si="195"/>
        <v>7.3052780055964495E-2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5">
        <f>TITRES_STAT!D2138</f>
        <v>3.58</v>
      </c>
      <c r="C2135" s="2">
        <f t="shared" si="198"/>
        <v>3.8792011136759577</v>
      </c>
      <c r="D2135" s="2">
        <f t="shared" si="194"/>
        <v>3.8143215033677862</v>
      </c>
      <c r="E2135" s="2">
        <f t="shared" si="193"/>
        <v>6.4879610308171465E-2</v>
      </c>
      <c r="F2135" s="2">
        <f t="shared" si="197"/>
        <v>-2.467539159927172E-2</v>
      </c>
      <c r="G2135" s="2">
        <f t="shared" si="195"/>
        <v>8.9555001907443185E-2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5">
        <f>TITRES_STAT!D2139</f>
        <v>3.58</v>
      </c>
      <c r="C2136" s="2">
        <f t="shared" si="198"/>
        <v>3.9116317115719639</v>
      </c>
      <c r="D2136" s="2">
        <f t="shared" si="194"/>
        <v>3.7969643549701724</v>
      </c>
      <c r="E2136" s="2">
        <f t="shared" si="193"/>
        <v>0.1146673566017915</v>
      </c>
      <c r="F2136" s="2">
        <f t="shared" si="197"/>
        <v>3.1931580409409258E-3</v>
      </c>
      <c r="G2136" s="2">
        <f t="shared" si="195"/>
        <v>0.11147419856085058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5">
        <f>TITRES_STAT!D2140</f>
        <v>3.58</v>
      </c>
      <c r="C2137" s="2">
        <f t="shared" si="198"/>
        <v>3.9390729867147387</v>
      </c>
      <c r="D2137" s="2">
        <f t="shared" si="194"/>
        <v>3.7808929212686779</v>
      </c>
      <c r="E2137" s="2">
        <f t="shared" si="193"/>
        <v>0.15818006544606078</v>
      </c>
      <c r="F2137" s="2">
        <f t="shared" si="197"/>
        <v>3.4190539521964894E-2</v>
      </c>
      <c r="G2137" s="2">
        <f t="shared" si="195"/>
        <v>0.12398952592409589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5">
        <f>TITRES_STAT!D2141</f>
        <v>3.58</v>
      </c>
      <c r="C2138" s="2">
        <f t="shared" si="198"/>
        <v>3.9622925272201632</v>
      </c>
      <c r="D2138" s="2">
        <f t="shared" si="194"/>
        <v>3.7660119641376646</v>
      </c>
      <c r="E2138" s="2">
        <f t="shared" si="193"/>
        <v>0.19628056308249864</v>
      </c>
      <c r="F2138" s="2">
        <f t="shared" si="197"/>
        <v>6.6608544234071643E-2</v>
      </c>
      <c r="G2138" s="2">
        <f t="shared" si="195"/>
        <v>0.129672018848427</v>
      </c>
      <c r="H2138" s="2" t="str">
        <f t="shared" si="196"/>
        <v>Sell</v>
      </c>
    </row>
    <row r="2139" spans="1:8" ht="13.5" x14ac:dyDescent="0.25">
      <c r="A2139" s="3">
        <f>TITRES_STAT!B2142</f>
        <v>45420</v>
      </c>
      <c r="B2139" s="5">
        <f>TITRES_STAT!D2142</f>
        <v>3.58</v>
      </c>
      <c r="C2139" s="2">
        <f t="shared" si="198"/>
        <v>3.9542475230324454</v>
      </c>
      <c r="D2139" s="2">
        <f t="shared" si="194"/>
        <v>3.7522333001274673</v>
      </c>
      <c r="E2139" s="2">
        <f t="shared" si="193"/>
        <v>0.20201422290497817</v>
      </c>
      <c r="F2139" s="2">
        <f t="shared" si="197"/>
        <v>9.3689679968252948E-2</v>
      </c>
      <c r="G2139" s="2">
        <f t="shared" si="195"/>
        <v>0.10832454293672522</v>
      </c>
      <c r="H2139" s="2" t="str">
        <f t="shared" si="196"/>
        <v>Sell</v>
      </c>
    </row>
    <row r="2140" spans="1:8" ht="13.5" x14ac:dyDescent="0.25">
      <c r="A2140" s="3">
        <f>TITRES_STAT!B2143</f>
        <v>45421</v>
      </c>
      <c r="B2140" s="5">
        <f>TITRES_STAT!D2143</f>
        <v>3.58</v>
      </c>
      <c r="C2140" s="2">
        <f t="shared" si="198"/>
        <v>3.9212863656428385</v>
      </c>
      <c r="D2140" s="2">
        <f t="shared" si="194"/>
        <v>3.7394752778958029</v>
      </c>
      <c r="E2140" s="2">
        <f t="shared" ref="E2140:E2203" si="199">C2140-D2140</f>
        <v>0.18181108774703558</v>
      </c>
      <c r="F2140" s="2">
        <f t="shared" si="197"/>
        <v>0.11131396152400948</v>
      </c>
      <c r="G2140" s="2">
        <f t="shared" si="195"/>
        <v>7.0497126223026105E-2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3.58</v>
      </c>
      <c r="C2141" s="2">
        <f t="shared" si="198"/>
        <v>3.89339615554394</v>
      </c>
      <c r="D2141" s="2">
        <f t="shared" ref="D2141:D2204" si="200">$D$4*B2141+(1-$D$4)*D2140</f>
        <v>3.7276622943479656</v>
      </c>
      <c r="E2141" s="2">
        <f t="shared" si="199"/>
        <v>0.16573386119597444</v>
      </c>
      <c r="F2141" s="2">
        <f t="shared" si="197"/>
        <v>0.12219794145840247</v>
      </c>
      <c r="G2141" s="2">
        <f t="shared" si="195"/>
        <v>4.3535919737571968E-2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3.58</v>
      </c>
      <c r="C2142" s="2">
        <f t="shared" si="198"/>
        <v>3.8697967469987185</v>
      </c>
      <c r="D2142" s="2">
        <f t="shared" si="200"/>
        <v>3.7167243466184865</v>
      </c>
      <c r="E2142" s="2">
        <f t="shared" si="199"/>
        <v>0.15307240038023195</v>
      </c>
      <c r="F2142" s="2">
        <f t="shared" si="197"/>
        <v>0.12837283324276838</v>
      </c>
      <c r="G2142" s="2">
        <f t="shared" si="195"/>
        <v>2.4699567137463574E-2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3.58</v>
      </c>
      <c r="C2143" s="2">
        <f t="shared" si="198"/>
        <v>3.8252126320758384</v>
      </c>
      <c r="D2143" s="2">
        <f t="shared" si="200"/>
        <v>3.7065966172393394</v>
      </c>
      <c r="E2143" s="2">
        <f t="shared" si="199"/>
        <v>0.11861601483649897</v>
      </c>
      <c r="F2143" s="2">
        <f t="shared" si="197"/>
        <v>0.12642146956151451</v>
      </c>
      <c r="G2143" s="2">
        <f t="shared" si="195"/>
        <v>-7.8054547250155371E-3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5">
        <f>TITRES_STAT!D2147</f>
        <v>3.7</v>
      </c>
      <c r="C2144" s="2">
        <f t="shared" si="198"/>
        <v>3.7874876117564784</v>
      </c>
      <c r="D2144" s="2">
        <f t="shared" si="200"/>
        <v>3.7061079789253144</v>
      </c>
      <c r="E2144" s="2">
        <f t="shared" si="199"/>
        <v>8.1379632831164006E-2</v>
      </c>
      <c r="F2144" s="2">
        <f t="shared" si="197"/>
        <v>0.11741310221544442</v>
      </c>
      <c r="G2144" s="2">
        <f t="shared" si="195"/>
        <v>-3.6033469384280412E-2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5">
        <f>TITRES_STAT!D2148</f>
        <v>3.7</v>
      </c>
      <c r="C2145" s="2">
        <f t="shared" si="198"/>
        <v>3.7555664407170202</v>
      </c>
      <c r="D2145" s="2">
        <f t="shared" si="200"/>
        <v>3.7056555360419581</v>
      </c>
      <c r="E2145" s="2">
        <f t="shared" si="199"/>
        <v>4.9910904675062095E-2</v>
      </c>
      <c r="F2145" s="2">
        <f t="shared" si="197"/>
        <v>0.10391266270736796</v>
      </c>
      <c r="G2145" s="2">
        <f t="shared" si="195"/>
        <v>-5.4001758032305863E-2</v>
      </c>
      <c r="H2145" s="2" t="str">
        <f t="shared" si="196"/>
        <v>Hold</v>
      </c>
    </row>
    <row r="2146" spans="1:8" ht="13.5" x14ac:dyDescent="0.25">
      <c r="A2146" s="3">
        <f>TITRES_STAT!B2149</f>
        <v>45429</v>
      </c>
      <c r="B2146" s="5">
        <f>TITRES_STAT!D2149</f>
        <v>3.7</v>
      </c>
      <c r="C2146" s="2">
        <f t="shared" si="198"/>
        <v>3.7285562190682477</v>
      </c>
      <c r="D2146" s="2">
        <f t="shared" si="200"/>
        <v>3.7052366074462575</v>
      </c>
      <c r="E2146" s="2">
        <f t="shared" si="199"/>
        <v>2.3319611621990255E-2</v>
      </c>
      <c r="F2146" s="2">
        <f t="shared" si="197"/>
        <v>8.7794052490292429E-2</v>
      </c>
      <c r="G2146" s="2">
        <f t="shared" si="195"/>
        <v>-6.4474440868302174E-2</v>
      </c>
      <c r="H2146" s="2" t="str">
        <f t="shared" si="196"/>
        <v>Hold</v>
      </c>
    </row>
    <row r="2147" spans="1:8" ht="13.5" x14ac:dyDescent="0.25">
      <c r="A2147" s="3">
        <f>TITRES_STAT!B2150</f>
        <v>45432</v>
      </c>
      <c r="B2147" s="5">
        <f>TITRES_STAT!D2150</f>
        <v>3.7</v>
      </c>
      <c r="C2147" s="2">
        <f t="shared" si="198"/>
        <v>3.7057014161346711</v>
      </c>
      <c r="D2147" s="2">
        <f t="shared" si="200"/>
        <v>3.7048487105983865</v>
      </c>
      <c r="E2147" s="2">
        <f t="shared" si="199"/>
        <v>8.5270553628458146E-4</v>
      </c>
      <c r="F2147" s="2">
        <f t="shared" si="197"/>
        <v>7.0405783099490873E-2</v>
      </c>
      <c r="G2147" s="2">
        <f t="shared" si="195"/>
        <v>-6.9553077563206292E-2</v>
      </c>
      <c r="H2147" s="2" t="str">
        <f t="shared" si="196"/>
        <v>Hold</v>
      </c>
    </row>
    <row r="2148" spans="1:8" ht="13.5" x14ac:dyDescent="0.25">
      <c r="A2148" s="3">
        <f>TITRES_STAT!B2151</f>
        <v>45433</v>
      </c>
      <c r="B2148" s="5">
        <f>TITRES_STAT!D2151</f>
        <v>3.7</v>
      </c>
      <c r="C2148" s="2">
        <f t="shared" si="198"/>
        <v>3.686362736729337</v>
      </c>
      <c r="D2148" s="2">
        <f t="shared" si="200"/>
        <v>3.704489546850358</v>
      </c>
      <c r="E2148" s="2">
        <f t="shared" si="199"/>
        <v>-1.812681012102102E-2</v>
      </c>
      <c r="F2148" s="2">
        <f t="shared" si="197"/>
        <v>5.26992644553885E-2</v>
      </c>
      <c r="G2148" s="2">
        <f t="shared" ref="G2148:G2211" si="201">E2148-F2148</f>
        <v>-7.082607457640952E-2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45434</v>
      </c>
      <c r="B2149" s="5">
        <f>TITRES_STAT!D2152</f>
        <v>3.7</v>
      </c>
      <c r="C2149" s="2">
        <f t="shared" si="198"/>
        <v>3.6699992387709774</v>
      </c>
      <c r="D2149" s="2">
        <f t="shared" si="200"/>
        <v>3.7041569878244056</v>
      </c>
      <c r="E2149" s="2">
        <f t="shared" si="199"/>
        <v>-3.4157749053428166E-2</v>
      </c>
      <c r="F2149" s="2">
        <f t="shared" ref="F2149:F2212" si="203">(E2149*(2/(10)))+((1-(2/10))*F2148)</f>
        <v>3.5327861753625164E-2</v>
      </c>
      <c r="G2149" s="2">
        <f t="shared" si="201"/>
        <v>-6.948561080705333E-2</v>
      </c>
      <c r="H2149" s="2" t="str">
        <f t="shared" si="202"/>
        <v>Hold</v>
      </c>
    </row>
    <row r="2150" spans="1:8" ht="13.5" x14ac:dyDescent="0.25">
      <c r="A2150" s="3">
        <f>TITRES_STAT!B2153</f>
        <v>45435</v>
      </c>
      <c r="B2150" s="5">
        <f>TITRES_STAT!D2153</f>
        <v>3.7</v>
      </c>
      <c r="C2150" s="2">
        <f t="shared" si="198"/>
        <v>3.6561532020369807</v>
      </c>
      <c r="D2150" s="2">
        <f t="shared" si="200"/>
        <v>3.7038490628003755</v>
      </c>
      <c r="E2150" s="2">
        <f t="shared" si="199"/>
        <v>-4.7695860763394826E-2</v>
      </c>
      <c r="F2150" s="2">
        <f t="shared" si="203"/>
        <v>1.8723117250221168E-2</v>
      </c>
      <c r="G2150" s="2">
        <f t="shared" si="201"/>
        <v>-6.6418978013615987E-2</v>
      </c>
      <c r="H2150" s="2" t="str">
        <f t="shared" si="202"/>
        <v>Hold</v>
      </c>
    </row>
    <row r="2151" spans="1:8" ht="13.5" x14ac:dyDescent="0.25">
      <c r="A2151" s="3">
        <f>TITRES_STAT!B2154</f>
        <v>45436</v>
      </c>
      <c r="B2151" s="5">
        <f>TITRES_STAT!D2154</f>
        <v>3.7</v>
      </c>
      <c r="C2151" s="2">
        <f t="shared" si="198"/>
        <v>3.644437324800522</v>
      </c>
      <c r="D2151" s="2">
        <f t="shared" si="200"/>
        <v>3.7035639470373849</v>
      </c>
      <c r="E2151" s="2">
        <f t="shared" si="199"/>
        <v>-5.9126622236862936E-2</v>
      </c>
      <c r="F2151" s="2">
        <f t="shared" si="203"/>
        <v>3.1531693528043456E-3</v>
      </c>
      <c r="G2151" s="2">
        <f t="shared" si="201"/>
        <v>-6.2279791589667281E-2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3.7</v>
      </c>
      <c r="C2152" s="2">
        <f t="shared" si="198"/>
        <v>3.6345238902158261</v>
      </c>
      <c r="D2152" s="2">
        <f t="shared" si="200"/>
        <v>3.7032999509605418</v>
      </c>
      <c r="E2152" s="2">
        <f t="shared" si="199"/>
        <v>-6.877606074471565E-2</v>
      </c>
      <c r="F2152" s="2">
        <f t="shared" si="203"/>
        <v>-1.1232676666699654E-2</v>
      </c>
      <c r="G2152" s="2">
        <f t="shared" si="201"/>
        <v>-5.7543384078015999E-2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3.7</v>
      </c>
      <c r="C2153" s="2">
        <f t="shared" si="198"/>
        <v>3.626135599413391</v>
      </c>
      <c r="D2153" s="2">
        <f t="shared" si="200"/>
        <v>3.70305551014865</v>
      </c>
      <c r="E2153" s="2">
        <f t="shared" si="199"/>
        <v>-7.6919910735258945E-2</v>
      </c>
      <c r="F2153" s="2">
        <f t="shared" si="203"/>
        <v>-2.4370123480411513E-2</v>
      </c>
      <c r="G2153" s="2">
        <f t="shared" si="201"/>
        <v>-5.2549787254847435E-2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3.7</v>
      </c>
      <c r="C2154" s="2">
        <f t="shared" si="198"/>
        <v>3.6374993533497926</v>
      </c>
      <c r="D2154" s="2">
        <f t="shared" si="200"/>
        <v>3.702829176063565</v>
      </c>
      <c r="E2154" s="2">
        <f t="shared" si="199"/>
        <v>-6.5329822713772412E-2</v>
      </c>
      <c r="F2154" s="2">
        <f t="shared" si="203"/>
        <v>-3.2562063327083696E-2</v>
      </c>
      <c r="G2154" s="2">
        <f t="shared" si="201"/>
        <v>-3.2767759386688716E-2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3.7</v>
      </c>
      <c r="C2155" s="2">
        <f t="shared" si="198"/>
        <v>3.6471148374498248</v>
      </c>
      <c r="D2155" s="2">
        <f t="shared" si="200"/>
        <v>3.7026196074662638</v>
      </c>
      <c r="E2155" s="2">
        <f t="shared" si="199"/>
        <v>-5.5504770016439053E-2</v>
      </c>
      <c r="F2155" s="2">
        <f t="shared" si="203"/>
        <v>-3.7150604664954769E-2</v>
      </c>
      <c r="G2155" s="2">
        <f t="shared" si="201"/>
        <v>-1.8354165351484285E-2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3.7</v>
      </c>
      <c r="C2156" s="2">
        <f t="shared" si="198"/>
        <v>3.6552510163036982</v>
      </c>
      <c r="D2156" s="2">
        <f t="shared" si="200"/>
        <v>3.702425562468763</v>
      </c>
      <c r="E2156" s="2">
        <f t="shared" si="199"/>
        <v>-4.7174546165064779E-2</v>
      </c>
      <c r="F2156" s="2">
        <f t="shared" si="203"/>
        <v>-3.9155392964976769E-2</v>
      </c>
      <c r="G2156" s="2">
        <f t="shared" si="201"/>
        <v>-8.0191532000880097E-3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3.7</v>
      </c>
      <c r="C2157" s="2">
        <f t="shared" si="198"/>
        <v>3.6621354753338986</v>
      </c>
      <c r="D2157" s="2">
        <f t="shared" si="200"/>
        <v>3.7022458911747806</v>
      </c>
      <c r="E2157" s="2">
        <f t="shared" si="199"/>
        <v>-4.0110415840882041E-2</v>
      </c>
      <c r="F2157" s="2">
        <f t="shared" si="203"/>
        <v>-3.9346397540157826E-2</v>
      </c>
      <c r="G2157" s="2">
        <f t="shared" si="201"/>
        <v>-7.6401830072421462E-4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3.7</v>
      </c>
      <c r="C2158" s="2">
        <f t="shared" si="198"/>
        <v>3.6679607868209914</v>
      </c>
      <c r="D2158" s="2">
        <f t="shared" si="200"/>
        <v>3.7020795288655379</v>
      </c>
      <c r="E2158" s="2">
        <f t="shared" si="199"/>
        <v>-3.4118742044546568E-2</v>
      </c>
      <c r="F2158" s="2">
        <f t="shared" si="203"/>
        <v>-3.8300866441035579E-2</v>
      </c>
      <c r="G2158" s="2">
        <f t="shared" si="201"/>
        <v>4.1821243964890106E-3</v>
      </c>
      <c r="H2158" s="2" t="str">
        <f t="shared" si="202"/>
        <v>Sell</v>
      </c>
    </row>
    <row r="2159" spans="1:8" ht="13.5" x14ac:dyDescent="0.25">
      <c r="A2159" s="3">
        <f>TITRES_STAT!B2162</f>
        <v>45448</v>
      </c>
      <c r="B2159" s="5">
        <f>TITRES_STAT!D2162</f>
        <v>3.54</v>
      </c>
      <c r="C2159" s="2">
        <f t="shared" si="198"/>
        <v>3.672889896540839</v>
      </c>
      <c r="D2159" s="2">
        <f t="shared" si="200"/>
        <v>3.6900736378384611</v>
      </c>
      <c r="E2159" s="2">
        <f t="shared" si="199"/>
        <v>-1.7183741297622124E-2</v>
      </c>
      <c r="F2159" s="2">
        <f t="shared" si="203"/>
        <v>-3.4077441412352888E-2</v>
      </c>
      <c r="G2159" s="2">
        <f t="shared" si="201"/>
        <v>1.6893700114730764E-2</v>
      </c>
      <c r="H2159" s="2" t="str">
        <f t="shared" si="202"/>
        <v>Sell</v>
      </c>
    </row>
    <row r="2160" spans="1:8" ht="13.5" x14ac:dyDescent="0.25">
      <c r="A2160" s="3">
        <f>TITRES_STAT!B2163</f>
        <v>45449</v>
      </c>
      <c r="B2160" s="5">
        <f>TITRES_STAT!D2163</f>
        <v>3.69</v>
      </c>
      <c r="C2160" s="2">
        <f t="shared" si="198"/>
        <v>3.6770606816884022</v>
      </c>
      <c r="D2160" s="2">
        <f t="shared" si="200"/>
        <v>3.6900681831837603</v>
      </c>
      <c r="E2160" s="2">
        <f t="shared" si="199"/>
        <v>-1.300750149535812E-2</v>
      </c>
      <c r="F2160" s="2">
        <f t="shared" si="203"/>
        <v>-2.9863453428953936E-2</v>
      </c>
      <c r="G2160" s="2">
        <f t="shared" si="201"/>
        <v>1.6855951933595816E-2</v>
      </c>
      <c r="H2160" s="2" t="str">
        <f t="shared" si="202"/>
        <v>Sell</v>
      </c>
    </row>
    <row r="2161" spans="1:8" ht="13.5" x14ac:dyDescent="0.25">
      <c r="A2161" s="3">
        <f>TITRES_STAT!B2164</f>
        <v>45450</v>
      </c>
      <c r="B2161" s="5">
        <f>TITRES_STAT!D2164</f>
        <v>3.69</v>
      </c>
      <c r="C2161" s="2">
        <f t="shared" si="198"/>
        <v>3.6805898075824941</v>
      </c>
      <c r="D2161" s="2">
        <f t="shared" si="200"/>
        <v>3.6900631325775559</v>
      </c>
      <c r="E2161" s="2">
        <f t="shared" si="199"/>
        <v>-9.4733249950618159E-3</v>
      </c>
      <c r="F2161" s="2">
        <f t="shared" si="203"/>
        <v>-2.5785427742175515E-2</v>
      </c>
      <c r="G2161" s="2">
        <f t="shared" si="201"/>
        <v>1.6312102747113699E-2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3.69</v>
      </c>
      <c r="C2162" s="2">
        <f t="shared" si="198"/>
        <v>3.6835759910313413</v>
      </c>
      <c r="D2162" s="2">
        <f t="shared" si="200"/>
        <v>3.6900584560903296</v>
      </c>
      <c r="E2162" s="2">
        <f t="shared" si="199"/>
        <v>-6.482465058988307E-3</v>
      </c>
      <c r="F2162" s="2">
        <f t="shared" si="203"/>
        <v>-2.1924835205538076E-2</v>
      </c>
      <c r="G2162" s="2">
        <f t="shared" si="201"/>
        <v>1.5442370146549769E-2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3.69</v>
      </c>
      <c r="C2163" s="2">
        <f t="shared" si="198"/>
        <v>3.6861027616419042</v>
      </c>
      <c r="D2163" s="2">
        <f t="shared" si="200"/>
        <v>3.6900541260095645</v>
      </c>
      <c r="E2163" s="2">
        <f t="shared" si="199"/>
        <v>-3.9513643676603039E-3</v>
      </c>
      <c r="F2163" s="2">
        <f t="shared" si="203"/>
        <v>-1.8330141037962523E-2</v>
      </c>
      <c r="G2163" s="2">
        <f t="shared" si="201"/>
        <v>1.4378776670302219E-2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3.85</v>
      </c>
      <c r="C2164" s="2">
        <f t="shared" si="198"/>
        <v>3.6882407983123806</v>
      </c>
      <c r="D2164" s="2">
        <f t="shared" si="200"/>
        <v>3.7019019685273746</v>
      </c>
      <c r="E2164" s="2">
        <f t="shared" si="199"/>
        <v>-1.3661170214994023E-2</v>
      </c>
      <c r="F2164" s="2">
        <f t="shared" si="203"/>
        <v>-1.7396346873368825E-2</v>
      </c>
      <c r="G2164" s="2">
        <f t="shared" si="201"/>
        <v>3.7351766583748024E-3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3.85</v>
      </c>
      <c r="C2165" s="2">
        <f t="shared" si="198"/>
        <v>3.6900499062643224</v>
      </c>
      <c r="D2165" s="2">
        <f t="shared" si="200"/>
        <v>3.7128721930809023</v>
      </c>
      <c r="E2165" s="2">
        <f t="shared" si="199"/>
        <v>-2.282228681657994E-2</v>
      </c>
      <c r="F2165" s="2">
        <f t="shared" si="203"/>
        <v>-1.848153486201105E-2</v>
      </c>
      <c r="G2165" s="2">
        <f t="shared" si="201"/>
        <v>-4.3407519545688895E-3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5">
        <f>TITRES_STAT!D2169</f>
        <v>4.0199999999999996</v>
      </c>
      <c r="C2166" s="2">
        <f t="shared" si="198"/>
        <v>3.6915806899159653</v>
      </c>
      <c r="D2166" s="2">
        <f t="shared" si="200"/>
        <v>3.7356224010008354</v>
      </c>
      <c r="E2166" s="2">
        <f t="shared" si="199"/>
        <v>-4.4041711084870094E-2</v>
      </c>
      <c r="F2166" s="2">
        <f t="shared" si="203"/>
        <v>-2.3593570106582862E-2</v>
      </c>
      <c r="G2166" s="2">
        <f t="shared" si="201"/>
        <v>-2.0448140978287233E-2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5">
        <f>TITRES_STAT!D2170</f>
        <v>4.2</v>
      </c>
      <c r="C2167" s="2">
        <f t="shared" si="198"/>
        <v>3.6928759683904322</v>
      </c>
      <c r="D2167" s="2">
        <f t="shared" si="200"/>
        <v>3.7700207416674401</v>
      </c>
      <c r="E2167" s="2">
        <f t="shared" si="199"/>
        <v>-7.7144773277007861E-2</v>
      </c>
      <c r="F2167" s="2">
        <f t="shared" si="203"/>
        <v>-3.4303810740667864E-2</v>
      </c>
      <c r="G2167" s="2">
        <f t="shared" si="201"/>
        <v>-4.2840962536339997E-2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5">
        <f>TITRES_STAT!D2171</f>
        <v>4.2</v>
      </c>
      <c r="C2168" s="2">
        <f t="shared" si="198"/>
        <v>3.6939719732534426</v>
      </c>
      <c r="D2168" s="2">
        <f t="shared" si="200"/>
        <v>3.8018710570994818</v>
      </c>
      <c r="E2168" s="2">
        <f t="shared" si="199"/>
        <v>-0.10789908384603919</v>
      </c>
      <c r="F2168" s="2">
        <f t="shared" si="203"/>
        <v>-4.9022865361742135E-2</v>
      </c>
      <c r="G2168" s="2">
        <f t="shared" si="201"/>
        <v>-5.8876218484297055E-2</v>
      </c>
      <c r="H2168" s="2" t="str">
        <f t="shared" si="202"/>
        <v>Hold</v>
      </c>
    </row>
    <row r="2169" spans="1:8" ht="13.5" x14ac:dyDescent="0.25">
      <c r="A2169" s="3">
        <f>TITRES_STAT!B2172</f>
        <v>45463</v>
      </c>
      <c r="B2169" s="5">
        <f>TITRES_STAT!D2172</f>
        <v>4.2</v>
      </c>
      <c r="C2169" s="2">
        <f t="shared" si="198"/>
        <v>3.6702839773682978</v>
      </c>
      <c r="D2169" s="2">
        <f t="shared" si="200"/>
        <v>3.8313620899069276</v>
      </c>
      <c r="E2169" s="2">
        <f t="shared" si="199"/>
        <v>-0.1610781125386298</v>
      </c>
      <c r="F2169" s="2">
        <f t="shared" si="203"/>
        <v>-7.1433914797119677E-2</v>
      </c>
      <c r="G2169" s="2">
        <f t="shared" si="201"/>
        <v>-8.9644197741510126E-2</v>
      </c>
      <c r="H2169" s="2" t="str">
        <f t="shared" si="202"/>
        <v>Hold</v>
      </c>
    </row>
    <row r="2170" spans="1:8" ht="13.5" x14ac:dyDescent="0.25">
      <c r="A2170" s="3">
        <f>TITRES_STAT!B2173</f>
        <v>45464</v>
      </c>
      <c r="B2170" s="5">
        <f>TITRES_STAT!D2173</f>
        <v>4.2</v>
      </c>
      <c r="C2170" s="2">
        <f t="shared" si="198"/>
        <v>3.6733172116193291</v>
      </c>
      <c r="D2170" s="2">
        <f t="shared" si="200"/>
        <v>3.8586686017656735</v>
      </c>
      <c r="E2170" s="2">
        <f t="shared" si="199"/>
        <v>-0.18535139014634439</v>
      </c>
      <c r="F2170" s="2">
        <f t="shared" si="203"/>
        <v>-9.4217409866964613E-2</v>
      </c>
      <c r="G2170" s="2">
        <f t="shared" si="201"/>
        <v>-9.1133980279379773E-2</v>
      </c>
      <c r="H2170" s="2" t="str">
        <f t="shared" si="202"/>
        <v>Hold</v>
      </c>
    </row>
    <row r="2171" spans="1:8" ht="13.5" x14ac:dyDescent="0.25">
      <c r="A2171" s="3">
        <f>TITRES_STAT!B2174</f>
        <v>45467</v>
      </c>
      <c r="B2171" s="5">
        <f>TITRES_STAT!D2174</f>
        <v>4.2</v>
      </c>
      <c r="C2171" s="2">
        <f t="shared" si="198"/>
        <v>3.6758837944471248</v>
      </c>
      <c r="D2171" s="2">
        <f t="shared" si="200"/>
        <v>3.8839524090422906</v>
      </c>
      <c r="E2171" s="2">
        <f t="shared" si="199"/>
        <v>-0.20806861459516579</v>
      </c>
      <c r="F2171" s="2">
        <f t="shared" si="203"/>
        <v>-0.11698765081260486</v>
      </c>
      <c r="G2171" s="2">
        <f t="shared" si="201"/>
        <v>-9.1080963782560934E-2</v>
      </c>
      <c r="H2171" s="2" t="str">
        <f t="shared" si="202"/>
        <v>Hold</v>
      </c>
    </row>
    <row r="2172" spans="1:8" ht="13.5" x14ac:dyDescent="0.25">
      <c r="A2172" s="3">
        <f>TITRES_STAT!B2175</f>
        <v>45468</v>
      </c>
      <c r="B2172" s="5">
        <f>TITRES_STAT!D2175</f>
        <v>4.2</v>
      </c>
      <c r="C2172" s="2">
        <f t="shared" si="198"/>
        <v>3.6780555183783363</v>
      </c>
      <c r="D2172" s="2">
        <f t="shared" si="200"/>
        <v>3.9073633417058247</v>
      </c>
      <c r="E2172" s="2">
        <f t="shared" si="199"/>
        <v>-0.22930782332748834</v>
      </c>
      <c r="F2172" s="2">
        <f t="shared" si="203"/>
        <v>-0.13945168531558155</v>
      </c>
      <c r="G2172" s="2">
        <f t="shared" si="201"/>
        <v>-8.9856138011906783E-2</v>
      </c>
      <c r="H2172" s="2" t="str">
        <f t="shared" si="202"/>
        <v>Hold</v>
      </c>
    </row>
    <row r="2173" spans="1:8" ht="13.5" x14ac:dyDescent="0.25">
      <c r="A2173" s="3">
        <f>TITRES_STAT!B2176</f>
        <v>45469</v>
      </c>
      <c r="B2173" s="5">
        <f>TITRES_STAT!D2176</f>
        <v>4.2</v>
      </c>
      <c r="C2173" s="2">
        <f t="shared" si="198"/>
        <v>3.6798931309355152</v>
      </c>
      <c r="D2173" s="2">
        <f t="shared" si="200"/>
        <v>3.9290401312090966</v>
      </c>
      <c r="E2173" s="2">
        <f t="shared" si="199"/>
        <v>-0.24914700027358139</v>
      </c>
      <c r="F2173" s="2">
        <f t="shared" si="203"/>
        <v>-0.16139074830718153</v>
      </c>
      <c r="G2173" s="2">
        <f t="shared" si="201"/>
        <v>-8.7756251966399856E-2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4.2</v>
      </c>
      <c r="C2174" s="2">
        <f t="shared" si="198"/>
        <v>3.7060634184838976</v>
      </c>
      <c r="D2174" s="2">
        <f t="shared" si="200"/>
        <v>3.9491112326010152</v>
      </c>
      <c r="E2174" s="2">
        <f t="shared" si="199"/>
        <v>-0.24304781411711751</v>
      </c>
      <c r="F2174" s="2">
        <f t="shared" si="203"/>
        <v>-0.17772216146916875</v>
      </c>
      <c r="G2174" s="2">
        <f t="shared" si="201"/>
        <v>-6.5325652647948762E-2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4.2</v>
      </c>
      <c r="C2175" s="2">
        <f t="shared" si="198"/>
        <v>3.7282075079479133</v>
      </c>
      <c r="D2175" s="2">
        <f t="shared" si="200"/>
        <v>3.9676955857416809</v>
      </c>
      <c r="E2175" s="2">
        <f t="shared" si="199"/>
        <v>-0.23948807779376757</v>
      </c>
      <c r="F2175" s="2">
        <f t="shared" si="203"/>
        <v>-0.19007534473408852</v>
      </c>
      <c r="G2175" s="2">
        <f t="shared" si="201"/>
        <v>-4.9412733059679054E-2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4.2</v>
      </c>
      <c r="C2176" s="2">
        <f t="shared" si="198"/>
        <v>3.773098660571311</v>
      </c>
      <c r="D2176" s="2">
        <f t="shared" si="200"/>
        <v>3.9849033201311856</v>
      </c>
      <c r="E2176" s="2">
        <f t="shared" si="199"/>
        <v>-0.2118046595598746</v>
      </c>
      <c r="F2176" s="2">
        <f t="shared" si="203"/>
        <v>-0.19442120769924576</v>
      </c>
      <c r="G2176" s="2">
        <f t="shared" si="201"/>
        <v>-1.738345186062884E-2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4.2</v>
      </c>
      <c r="C2177" s="2">
        <f t="shared" si="198"/>
        <v>3.8387757897141861</v>
      </c>
      <c r="D2177" s="2">
        <f t="shared" si="200"/>
        <v>4.000836407528876</v>
      </c>
      <c r="E2177" s="2">
        <f t="shared" si="199"/>
        <v>-0.16206061781468994</v>
      </c>
      <c r="F2177" s="2">
        <f t="shared" si="203"/>
        <v>-0.18794908972233459</v>
      </c>
      <c r="G2177" s="2">
        <f t="shared" si="201"/>
        <v>2.588847190764465E-2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5">
        <f>TITRES_STAT!D2181</f>
        <v>4.0199999999999996</v>
      </c>
      <c r="C2178" s="2">
        <f t="shared" si="198"/>
        <v>3.8943487451427727</v>
      </c>
      <c r="D2178" s="2">
        <f t="shared" si="200"/>
        <v>4.0022559328971079</v>
      </c>
      <c r="E2178" s="2">
        <f t="shared" si="199"/>
        <v>-0.10790718775433517</v>
      </c>
      <c r="F2178" s="2">
        <f t="shared" si="203"/>
        <v>-0.1719407093287347</v>
      </c>
      <c r="G2178" s="2">
        <f t="shared" si="201"/>
        <v>6.4033521574399538E-2</v>
      </c>
      <c r="H2178" s="2" t="str">
        <f t="shared" si="202"/>
        <v>Sell</v>
      </c>
    </row>
    <row r="2179" spans="1:8" ht="13.5" x14ac:dyDescent="0.25">
      <c r="A2179" s="3">
        <f>TITRES_STAT!B2182</f>
        <v>45477</v>
      </c>
      <c r="B2179" s="5">
        <f>TITRES_STAT!D2182</f>
        <v>4.2</v>
      </c>
      <c r="C2179" s="2">
        <f t="shared" si="198"/>
        <v>3.9413720151208076</v>
      </c>
      <c r="D2179" s="2">
        <f t="shared" si="200"/>
        <v>4.0169036415713961</v>
      </c>
      <c r="E2179" s="2">
        <f t="shared" si="199"/>
        <v>-7.5531626450588529E-2</v>
      </c>
      <c r="F2179" s="2">
        <f t="shared" si="203"/>
        <v>-0.15265889275310549</v>
      </c>
      <c r="G2179" s="2">
        <f t="shared" si="201"/>
        <v>7.7127266302516956E-2</v>
      </c>
      <c r="H2179" s="2" t="str">
        <f t="shared" si="202"/>
        <v>Sell</v>
      </c>
    </row>
    <row r="2180" spans="1:8" ht="13.5" x14ac:dyDescent="0.25">
      <c r="A2180" s="3">
        <f>TITRES_STAT!B2183</f>
        <v>45478</v>
      </c>
      <c r="B2180" s="5">
        <f>TITRES_STAT!D2183</f>
        <v>4.2</v>
      </c>
      <c r="C2180" s="2">
        <f t="shared" si="198"/>
        <v>3.9811609358714524</v>
      </c>
      <c r="D2180" s="2">
        <f t="shared" si="200"/>
        <v>4.0304663347883301</v>
      </c>
      <c r="E2180" s="2">
        <f t="shared" si="199"/>
        <v>-4.9305398916877685E-2</v>
      </c>
      <c r="F2180" s="2">
        <f t="shared" si="203"/>
        <v>-0.13198819398585993</v>
      </c>
      <c r="G2180" s="2">
        <f t="shared" si="201"/>
        <v>8.268279506898224E-2</v>
      </c>
      <c r="H2180" s="2" t="str">
        <f t="shared" si="202"/>
        <v>Sell</v>
      </c>
    </row>
    <row r="2181" spans="1:8" ht="13.5" x14ac:dyDescent="0.25">
      <c r="A2181" s="3">
        <f>TITRES_STAT!B2184</f>
        <v>45481</v>
      </c>
      <c r="B2181" s="5">
        <f>TITRES_STAT!D2184</f>
        <v>4.2</v>
      </c>
      <c r="C2181" s="2">
        <f t="shared" si="198"/>
        <v>4.0148284841989215</v>
      </c>
      <c r="D2181" s="2">
        <f t="shared" si="200"/>
        <v>4.0430243840632683</v>
      </c>
      <c r="E2181" s="2">
        <f t="shared" si="199"/>
        <v>-2.8195899864346785E-2</v>
      </c>
      <c r="F2181" s="2">
        <f t="shared" si="203"/>
        <v>-0.11122973516155731</v>
      </c>
      <c r="G2181" s="2">
        <f t="shared" si="201"/>
        <v>8.303383529721052E-2</v>
      </c>
      <c r="H2181" s="2" t="str">
        <f t="shared" si="202"/>
        <v>Sell</v>
      </c>
    </row>
    <row r="2182" spans="1:8" ht="13.5" x14ac:dyDescent="0.25">
      <c r="A2182" s="3">
        <f>TITRES_STAT!B2185</f>
        <v>45482</v>
      </c>
      <c r="B2182" s="5">
        <f>TITRES_STAT!D2185</f>
        <v>4.2</v>
      </c>
      <c r="C2182" s="2">
        <f t="shared" si="198"/>
        <v>4.0433164097067795</v>
      </c>
      <c r="D2182" s="2">
        <f t="shared" si="200"/>
        <v>4.0546522074659892</v>
      </c>
      <c r="E2182" s="2">
        <f t="shared" si="199"/>
        <v>-1.1335797759209676E-2</v>
      </c>
      <c r="F2182" s="2">
        <f t="shared" si="203"/>
        <v>-9.1250947681087782E-2</v>
      </c>
      <c r="G2182" s="2">
        <f t="shared" si="201"/>
        <v>7.9915149921878106E-2</v>
      </c>
      <c r="H2182" s="2" t="str">
        <f t="shared" si="202"/>
        <v>Sell</v>
      </c>
    </row>
    <row r="2183" spans="1:8" ht="13.5" x14ac:dyDescent="0.25">
      <c r="A2183" s="3">
        <f>TITRES_STAT!B2186</f>
        <v>45483</v>
      </c>
      <c r="B2183" s="5">
        <f>TITRES_STAT!D2186</f>
        <v>4.2</v>
      </c>
      <c r="C2183" s="2">
        <f t="shared" si="198"/>
        <v>4.0674215774441977</v>
      </c>
      <c r="D2183" s="2">
        <f t="shared" si="200"/>
        <v>4.0654187106166564</v>
      </c>
      <c r="E2183" s="2">
        <f t="shared" si="199"/>
        <v>2.0028668275413608E-3</v>
      </c>
      <c r="F2183" s="2">
        <f t="shared" si="203"/>
        <v>-7.2600184779361948E-2</v>
      </c>
      <c r="G2183" s="2">
        <f t="shared" si="201"/>
        <v>7.4603051606903309E-2</v>
      </c>
      <c r="H2183" s="2" t="str">
        <f t="shared" si="202"/>
        <v>Sell</v>
      </c>
    </row>
    <row r="2184" spans="1:8" ht="13.5" x14ac:dyDescent="0.25">
      <c r="A2184" s="3">
        <f>TITRES_STAT!B2187</f>
        <v>45484</v>
      </c>
      <c r="B2184" s="5">
        <f>TITRES_STAT!D2187</f>
        <v>4.2</v>
      </c>
      <c r="C2184" s="2">
        <f t="shared" si="198"/>
        <v>4.0878182578373981</v>
      </c>
      <c r="D2184" s="2">
        <f t="shared" si="200"/>
        <v>4.0753876950154222</v>
      </c>
      <c r="E2184" s="2">
        <f t="shared" si="199"/>
        <v>1.2430562821975855E-2</v>
      </c>
      <c r="F2184" s="2">
        <f t="shared" si="203"/>
        <v>-5.5594035259094392E-2</v>
      </c>
      <c r="G2184" s="2">
        <f t="shared" si="201"/>
        <v>6.8024598081070253E-2</v>
      </c>
      <c r="H2184" s="2" t="str">
        <f t="shared" si="202"/>
        <v>Sell</v>
      </c>
    </row>
    <row r="2185" spans="1:8" ht="13.5" x14ac:dyDescent="0.25">
      <c r="A2185" s="3">
        <f>TITRES_STAT!B2188</f>
        <v>45485</v>
      </c>
      <c r="B2185" s="5">
        <f>TITRES_STAT!D2188</f>
        <v>4.2</v>
      </c>
      <c r="C2185" s="2">
        <f t="shared" si="198"/>
        <v>4.1050769874008752</v>
      </c>
      <c r="D2185" s="2">
        <f t="shared" si="200"/>
        <v>4.0846182361253911</v>
      </c>
      <c r="E2185" s="2">
        <f t="shared" si="199"/>
        <v>2.0458751275484133E-2</v>
      </c>
      <c r="F2185" s="2">
        <f t="shared" si="203"/>
        <v>-4.0383477952178691E-2</v>
      </c>
      <c r="G2185" s="2">
        <f t="shared" si="201"/>
        <v>6.0842229227662824E-2</v>
      </c>
      <c r="H2185" s="2" t="str">
        <f t="shared" si="202"/>
        <v>Sell</v>
      </c>
    </row>
    <row r="2186" spans="1:8" ht="13.5" x14ac:dyDescent="0.25">
      <c r="A2186" s="3">
        <f>TITRES_STAT!B2189</f>
        <v>45488</v>
      </c>
      <c r="B2186" s="5">
        <f>TITRES_STAT!D2189</f>
        <v>4.2</v>
      </c>
      <c r="C2186" s="2">
        <f t="shared" si="198"/>
        <v>4.1196805278007407</v>
      </c>
      <c r="D2186" s="2">
        <f t="shared" si="200"/>
        <v>4.0931650334494361</v>
      </c>
      <c r="E2186" s="2">
        <f t="shared" si="199"/>
        <v>2.6515494351304625E-2</v>
      </c>
      <c r="F2186" s="2">
        <f t="shared" si="203"/>
        <v>-2.7003683491482029E-2</v>
      </c>
      <c r="G2186" s="2">
        <f t="shared" si="201"/>
        <v>5.3519177842786654E-2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4.2</v>
      </c>
      <c r="C2187" s="2">
        <f t="shared" si="198"/>
        <v>4.1320373696775503</v>
      </c>
      <c r="D2187" s="2">
        <f t="shared" si="200"/>
        <v>4.1010787346754034</v>
      </c>
      <c r="E2187" s="2">
        <f t="shared" si="199"/>
        <v>3.0958635002146906E-2</v>
      </c>
      <c r="F2187" s="2">
        <f t="shared" si="203"/>
        <v>-1.5411219792756245E-2</v>
      </c>
      <c r="G2187" s="2">
        <f t="shared" si="201"/>
        <v>4.6369854794903152E-2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5">
        <f>TITRES_STAT!D2191</f>
        <v>4.2</v>
      </c>
      <c r="C2188" s="2">
        <f t="shared" si="198"/>
        <v>4.1148008512656196</v>
      </c>
      <c r="D2188" s="2">
        <f t="shared" si="200"/>
        <v>4.1084062358105591</v>
      </c>
      <c r="E2188" s="2">
        <f t="shared" si="199"/>
        <v>6.3946154550604817E-3</v>
      </c>
      <c r="F2188" s="2">
        <f t="shared" si="203"/>
        <v>-1.1050052743192899E-2</v>
      </c>
      <c r="G2188" s="2">
        <f t="shared" si="201"/>
        <v>1.7444668198253382E-2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5">
        <f>TITRES_STAT!D2192</f>
        <v>4.2</v>
      </c>
      <c r="C2189" s="2">
        <f t="shared" si="198"/>
        <v>4.1279084126093704</v>
      </c>
      <c r="D2189" s="2">
        <f t="shared" si="200"/>
        <v>4.1151909590838507</v>
      </c>
      <c r="E2189" s="2">
        <f t="shared" si="199"/>
        <v>1.2717453525519673E-2</v>
      </c>
      <c r="F2189" s="2">
        <f t="shared" si="203"/>
        <v>-6.2965514894503857E-3</v>
      </c>
      <c r="G2189" s="2">
        <f t="shared" si="201"/>
        <v>1.901400501497006E-2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5">
        <f>TITRES_STAT!D2193</f>
        <v>4.2</v>
      </c>
      <c r="C2190" s="2">
        <f t="shared" si="198"/>
        <v>4.1389994260540828</v>
      </c>
      <c r="D2190" s="2">
        <f t="shared" si="200"/>
        <v>4.1214731102628246</v>
      </c>
      <c r="E2190" s="2">
        <f t="shared" si="199"/>
        <v>1.7526315791258185E-2</v>
      </c>
      <c r="F2190" s="2">
        <f t="shared" si="203"/>
        <v>-1.5319780333086716E-3</v>
      </c>
      <c r="G2190" s="2">
        <f t="shared" si="201"/>
        <v>1.9058293824566856E-2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5">
        <f>TITRES_STAT!D2194</f>
        <v>4.2</v>
      </c>
      <c r="C2191" s="2">
        <f t="shared" ref="C2191:C2254" si="204">$C$4*B2181+C2190*(1-$C$4)</f>
        <v>4.1483841297380701</v>
      </c>
      <c r="D2191" s="2">
        <f t="shared" si="200"/>
        <v>4.1272899169100228</v>
      </c>
      <c r="E2191" s="2">
        <f t="shared" si="199"/>
        <v>2.1094212828047354E-2</v>
      </c>
      <c r="F2191" s="2">
        <f t="shared" si="203"/>
        <v>2.9932601389625335E-3</v>
      </c>
      <c r="G2191" s="2">
        <f t="shared" si="201"/>
        <v>1.810095268908482E-2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5">
        <f>TITRES_STAT!D2195</f>
        <v>4.2</v>
      </c>
      <c r="C2192" s="2">
        <f t="shared" si="204"/>
        <v>4.1563250328552899</v>
      </c>
      <c r="D2192" s="2">
        <f t="shared" si="200"/>
        <v>4.132675848990762</v>
      </c>
      <c r="E2192" s="2">
        <f t="shared" si="199"/>
        <v>2.3649183864527856E-2</v>
      </c>
      <c r="F2192" s="2">
        <f t="shared" si="203"/>
        <v>7.1244448840755981E-3</v>
      </c>
      <c r="G2192" s="2">
        <f t="shared" si="201"/>
        <v>1.6524738980452258E-2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5">
        <f>TITRES_STAT!D2196</f>
        <v>4.2</v>
      </c>
      <c r="C2193" s="2">
        <f t="shared" si="204"/>
        <v>4.1630442585698608</v>
      </c>
      <c r="D2193" s="2">
        <f t="shared" si="200"/>
        <v>4.1376628231395944</v>
      </c>
      <c r="E2193" s="2">
        <f t="shared" si="199"/>
        <v>2.5381435430266386E-2</v>
      </c>
      <c r="F2193" s="2">
        <f t="shared" si="203"/>
        <v>1.0775842993313757E-2</v>
      </c>
      <c r="G2193" s="2">
        <f t="shared" si="201"/>
        <v>1.4605592436952629E-2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4.2</v>
      </c>
      <c r="C2194" s="2">
        <f t="shared" si="204"/>
        <v>4.1687297572514206</v>
      </c>
      <c r="D2194" s="2">
        <f t="shared" si="200"/>
        <v>4.1422803917959206</v>
      </c>
      <c r="E2194" s="2">
        <f t="shared" si="199"/>
        <v>2.6449365455500029E-2</v>
      </c>
      <c r="F2194" s="2">
        <f t="shared" si="203"/>
        <v>1.3910547485751013E-2</v>
      </c>
      <c r="G2194" s="2">
        <f t="shared" si="201"/>
        <v>1.2538817969749016E-2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4.2</v>
      </c>
      <c r="C2195" s="2">
        <f t="shared" si="204"/>
        <v>4.1735405638281255</v>
      </c>
      <c r="D2195" s="2">
        <f t="shared" si="200"/>
        <v>4.1465559183295557</v>
      </c>
      <c r="E2195" s="2">
        <f t="shared" si="199"/>
        <v>2.6984645498569826E-2</v>
      </c>
      <c r="F2195" s="2">
        <f t="shared" si="203"/>
        <v>1.6525367088314775E-2</v>
      </c>
      <c r="G2195" s="2">
        <f t="shared" si="201"/>
        <v>1.0459278410255051E-2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4.2</v>
      </c>
      <c r="C2196" s="2">
        <f t="shared" si="204"/>
        <v>4.1776112463161059</v>
      </c>
      <c r="D2196" s="2">
        <f t="shared" si="200"/>
        <v>4.1505147391940334</v>
      </c>
      <c r="E2196" s="2">
        <f t="shared" si="199"/>
        <v>2.7096507122072566E-2</v>
      </c>
      <c r="F2196" s="2">
        <f t="shared" si="203"/>
        <v>1.8639595095066332E-2</v>
      </c>
      <c r="G2196" s="2">
        <f t="shared" si="201"/>
        <v>8.4569120270062345E-3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4.0199999999999996</v>
      </c>
      <c r="C2197" s="2">
        <f t="shared" si="204"/>
        <v>4.1810556699597816</v>
      </c>
      <c r="D2197" s="2">
        <f t="shared" si="200"/>
        <v>4.1408469807352164</v>
      </c>
      <c r="E2197" s="2">
        <f t="shared" si="199"/>
        <v>4.0208689224565219E-2</v>
      </c>
      <c r="F2197" s="2">
        <f t="shared" si="203"/>
        <v>2.2953413920966108E-2</v>
      </c>
      <c r="G2197" s="2">
        <f t="shared" si="201"/>
        <v>1.7255275303599112E-2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5">
        <f>TITRES_STAT!D2201</f>
        <v>4.0199999999999996</v>
      </c>
      <c r="C2198" s="2">
        <f t="shared" si="204"/>
        <v>4.1839701822736615</v>
      </c>
      <c r="D2198" s="2">
        <f t="shared" si="200"/>
        <v>4.1318953525326076</v>
      </c>
      <c r="E2198" s="2">
        <f t="shared" si="199"/>
        <v>5.2074829741053819E-2</v>
      </c>
      <c r="F2198" s="2">
        <f t="shared" si="203"/>
        <v>2.8777697084983653E-2</v>
      </c>
      <c r="G2198" s="2">
        <f t="shared" si="201"/>
        <v>2.3297132656070165E-2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5">
        <f>TITRES_STAT!D2202</f>
        <v>4.0199999999999996</v>
      </c>
      <c r="C2199" s="2">
        <f t="shared" si="204"/>
        <v>4.1864363080777141</v>
      </c>
      <c r="D2199" s="2">
        <f t="shared" si="200"/>
        <v>4.123606807900563</v>
      </c>
      <c r="E2199" s="2">
        <f t="shared" si="199"/>
        <v>6.2829500177151054E-2</v>
      </c>
      <c r="F2199" s="2">
        <f t="shared" si="203"/>
        <v>3.5588057703417136E-2</v>
      </c>
      <c r="G2199" s="2">
        <f t="shared" si="201"/>
        <v>2.7241442473733918E-2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3.84</v>
      </c>
      <c r="C2200" s="2">
        <f t="shared" si="204"/>
        <v>4.1885230299119121</v>
      </c>
      <c r="D2200" s="2">
        <f t="shared" si="200"/>
        <v>4.102598896204225</v>
      </c>
      <c r="E2200" s="2">
        <f t="shared" si="199"/>
        <v>8.5924133707687034E-2</v>
      </c>
      <c r="F2200" s="2">
        <f t="shared" si="203"/>
        <v>4.565527290427112E-2</v>
      </c>
      <c r="G2200" s="2">
        <f t="shared" si="201"/>
        <v>4.0268860803415914E-2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3.84</v>
      </c>
      <c r="C2201" s="2">
        <f t="shared" si="204"/>
        <v>4.1902887176177721</v>
      </c>
      <c r="D2201" s="2">
        <f t="shared" si="200"/>
        <v>4.0831471261150227</v>
      </c>
      <c r="E2201" s="2">
        <f t="shared" si="199"/>
        <v>0.10714159150274938</v>
      </c>
      <c r="F2201" s="2">
        <f t="shared" si="203"/>
        <v>5.7952536623966773E-2</v>
      </c>
      <c r="G2201" s="2">
        <f t="shared" si="201"/>
        <v>4.9189054878782605E-2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3.84</v>
      </c>
      <c r="C2202" s="2">
        <f t="shared" si="204"/>
        <v>4.1917827610611917</v>
      </c>
      <c r="D2202" s="2">
        <f t="shared" si="200"/>
        <v>4.0651362278842802</v>
      </c>
      <c r="E2202" s="2">
        <f t="shared" si="199"/>
        <v>0.12664653317691155</v>
      </c>
      <c r="F2202" s="2">
        <f t="shared" si="203"/>
        <v>7.1691335934555733E-2</v>
      </c>
      <c r="G2202" s="2">
        <f t="shared" si="201"/>
        <v>5.4955197242355813E-2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3.84</v>
      </c>
      <c r="C2203" s="2">
        <f t="shared" si="204"/>
        <v>4.1930469516671627</v>
      </c>
      <c r="D2203" s="2">
        <f t="shared" si="200"/>
        <v>4.0484594702632224</v>
      </c>
      <c r="E2203" s="2">
        <f t="shared" si="199"/>
        <v>0.14458748140394029</v>
      </c>
      <c r="F2203" s="2">
        <f t="shared" si="203"/>
        <v>8.6270565028432653E-2</v>
      </c>
      <c r="G2203" s="2">
        <f t="shared" si="201"/>
        <v>5.8316916375507635E-2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3.84</v>
      </c>
      <c r="C2204" s="2">
        <f t="shared" si="204"/>
        <v>4.1941166514106758</v>
      </c>
      <c r="D2204" s="2">
        <f t="shared" si="200"/>
        <v>4.0330180280215018</v>
      </c>
      <c r="E2204" s="2">
        <f t="shared" ref="E2204:E2267" si="205">C2204-D2204</f>
        <v>0.16109862338917402</v>
      </c>
      <c r="F2204" s="2">
        <f t="shared" si="203"/>
        <v>0.10123617670058094</v>
      </c>
      <c r="G2204" s="2">
        <f t="shared" si="201"/>
        <v>5.9862446688593085E-2</v>
      </c>
      <c r="H2204" s="2" t="str">
        <f t="shared" si="202"/>
        <v>Sell</v>
      </c>
    </row>
    <row r="2205" spans="1:8" ht="13.5" x14ac:dyDescent="0.25">
      <c r="A2205" s="3">
        <f>TITRES_STAT!B2208</f>
        <v>45516</v>
      </c>
      <c r="B2205" s="5">
        <f>TITRES_STAT!D2208</f>
        <v>3.67</v>
      </c>
      <c r="C2205" s="2">
        <f t="shared" si="204"/>
        <v>4.1950217819628799</v>
      </c>
      <c r="D2205" s="2">
        <f t="shared" ref="D2205:D2268" si="206">$D$4*B2205+(1-$D$4)*D2204</f>
        <v>4.0061278037236123</v>
      </c>
      <c r="E2205" s="2">
        <f t="shared" si="205"/>
        <v>0.18889397823926757</v>
      </c>
      <c r="F2205" s="2">
        <f t="shared" si="203"/>
        <v>0.11876773700831827</v>
      </c>
      <c r="G2205" s="2">
        <f t="shared" si="201"/>
        <v>7.0126241230949293E-2</v>
      </c>
      <c r="H2205" s="2" t="str">
        <f t="shared" si="202"/>
        <v>Sell</v>
      </c>
    </row>
    <row r="2206" spans="1:8" ht="13.5" x14ac:dyDescent="0.25">
      <c r="A2206" s="3">
        <f>TITRES_STAT!B2209</f>
        <v>45518</v>
      </c>
      <c r="B2206" s="5">
        <f>TITRES_STAT!D2209</f>
        <v>3.67</v>
      </c>
      <c r="C2206" s="2">
        <f t="shared" si="204"/>
        <v>4.1957876616608987</v>
      </c>
      <c r="D2206" s="2">
        <f t="shared" si="206"/>
        <v>3.9812294478922339</v>
      </c>
      <c r="E2206" s="2">
        <f t="shared" si="205"/>
        <v>0.2145582137686648</v>
      </c>
      <c r="F2206" s="2">
        <f t="shared" si="203"/>
        <v>0.13792583236038758</v>
      </c>
      <c r="G2206" s="2">
        <f t="shared" si="201"/>
        <v>7.6632381408277217E-2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5">
        <f>TITRES_STAT!D2210</f>
        <v>3.67</v>
      </c>
      <c r="C2207" s="2">
        <f t="shared" si="204"/>
        <v>4.1687434060207602</v>
      </c>
      <c r="D2207" s="2">
        <f t="shared" si="206"/>
        <v>3.9581754147150314</v>
      </c>
      <c r="E2207" s="2">
        <f t="shared" si="205"/>
        <v>0.21056799130572879</v>
      </c>
      <c r="F2207" s="2">
        <f t="shared" si="203"/>
        <v>0.15245426414945584</v>
      </c>
      <c r="G2207" s="2">
        <f t="shared" si="201"/>
        <v>5.8113727156272943E-2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5">
        <f>TITRES_STAT!D2211</f>
        <v>3.83</v>
      </c>
      <c r="C2208" s="2">
        <f t="shared" si="204"/>
        <v>4.1458598050944895</v>
      </c>
      <c r="D2208" s="2">
        <f t="shared" si="206"/>
        <v>3.9486809395509552</v>
      </c>
      <c r="E2208" s="2">
        <f t="shared" si="205"/>
        <v>0.19717886554353425</v>
      </c>
      <c r="F2208" s="2">
        <f t="shared" si="203"/>
        <v>0.16139918442827153</v>
      </c>
      <c r="G2208" s="2">
        <f t="shared" si="201"/>
        <v>3.5779681115262724E-2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5">
        <f>TITRES_STAT!D2212</f>
        <v>3.83</v>
      </c>
      <c r="C2209" s="2">
        <f t="shared" si="204"/>
        <v>4.1264967581568754</v>
      </c>
      <c r="D2209" s="2">
        <f t="shared" si="206"/>
        <v>3.9398897588434774</v>
      </c>
      <c r="E2209" s="2">
        <f t="shared" si="205"/>
        <v>0.18660699931339808</v>
      </c>
      <c r="F2209" s="2">
        <f t="shared" si="203"/>
        <v>0.16644074740529685</v>
      </c>
      <c r="G2209" s="2">
        <f t="shared" si="201"/>
        <v>2.0166251908101229E-2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5">
        <f>TITRES_STAT!D2213</f>
        <v>4</v>
      </c>
      <c r="C2210" s="2">
        <f t="shared" si="204"/>
        <v>4.0824203338250484</v>
      </c>
      <c r="D2210" s="2">
        <f t="shared" si="206"/>
        <v>3.9443423692995161</v>
      </c>
      <c r="E2210" s="2">
        <f t="shared" si="205"/>
        <v>0.13807796452553234</v>
      </c>
      <c r="F2210" s="2">
        <f t="shared" si="203"/>
        <v>0.16076819082934396</v>
      </c>
      <c r="G2210" s="2">
        <f t="shared" si="201"/>
        <v>-2.2690226303811623E-2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3.82</v>
      </c>
      <c r="C2211" s="2">
        <f t="shared" si="204"/>
        <v>4.0451248978519638</v>
      </c>
      <c r="D2211" s="2">
        <f t="shared" si="206"/>
        <v>3.9351318234254782</v>
      </c>
      <c r="E2211" s="2">
        <f t="shared" si="205"/>
        <v>0.10999307442648565</v>
      </c>
      <c r="F2211" s="2">
        <f t="shared" si="203"/>
        <v>0.15061316754877233</v>
      </c>
      <c r="G2211" s="2">
        <f t="shared" si="201"/>
        <v>-4.0620093122286677E-2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3.82</v>
      </c>
      <c r="C2212" s="2">
        <f t="shared" si="204"/>
        <v>4.0135672212593541</v>
      </c>
      <c r="D2212" s="2">
        <f t="shared" si="206"/>
        <v>3.9266035402087764</v>
      </c>
      <c r="E2212" s="2">
        <f t="shared" si="205"/>
        <v>8.6963681050577613E-2</v>
      </c>
      <c r="F2212" s="2">
        <f t="shared" si="203"/>
        <v>0.13788327024913338</v>
      </c>
      <c r="G2212" s="2">
        <f t="shared" ref="G2212:G2275" si="207">E2212-F2212</f>
        <v>-5.091958919855577E-2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3.82</v>
      </c>
      <c r="C2213" s="2">
        <f t="shared" si="204"/>
        <v>3.9868645718348379</v>
      </c>
      <c r="D2213" s="2">
        <f t="shared" si="206"/>
        <v>3.9187069816747933</v>
      </c>
      <c r="E2213" s="2">
        <f t="shared" si="205"/>
        <v>6.8157590160044634E-2</v>
      </c>
      <c r="F2213" s="2">
        <f t="shared" ref="F2213:F2276" si="209">(E2213*(2/(10)))+((1-(2/10))*F2212)</f>
        <v>0.12393813423131564</v>
      </c>
      <c r="G2213" s="2">
        <f t="shared" si="207"/>
        <v>-5.5780544071271004E-2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3.82</v>
      </c>
      <c r="C2214" s="2">
        <f t="shared" si="204"/>
        <v>3.9642700223217857</v>
      </c>
      <c r="D2214" s="2">
        <f t="shared" si="206"/>
        <v>3.9113953534025865</v>
      </c>
      <c r="E2214" s="2">
        <f t="shared" si="205"/>
        <v>5.287466891919923E-2</v>
      </c>
      <c r="F2214" s="2">
        <f t="shared" si="209"/>
        <v>0.10972544116889237</v>
      </c>
      <c r="G2214" s="2">
        <f t="shared" si="207"/>
        <v>-5.6850772249693135E-2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3.82</v>
      </c>
      <c r="C2215" s="2">
        <f t="shared" si="204"/>
        <v>3.9189977111953573</v>
      </c>
      <c r="D2215" s="2">
        <f t="shared" si="206"/>
        <v>3.9046253272246174</v>
      </c>
      <c r="E2215" s="2">
        <f t="shared" si="205"/>
        <v>1.4372383970739921E-2</v>
      </c>
      <c r="F2215" s="2">
        <f t="shared" si="209"/>
        <v>9.0654829729261879E-2</v>
      </c>
      <c r="G2215" s="2">
        <f t="shared" si="207"/>
        <v>-7.6282445758521958E-2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3.82</v>
      </c>
      <c r="C2216" s="2">
        <f t="shared" si="204"/>
        <v>3.8806903710114562</v>
      </c>
      <c r="D2216" s="2">
        <f t="shared" si="206"/>
        <v>3.8983567844672384</v>
      </c>
      <c r="E2216" s="2">
        <f t="shared" si="205"/>
        <v>-1.7666413455782237E-2</v>
      </c>
      <c r="F2216" s="2">
        <f t="shared" si="209"/>
        <v>6.8990581092253062E-2</v>
      </c>
      <c r="G2216" s="2">
        <f t="shared" si="207"/>
        <v>-8.6656994548035299E-2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3.8</v>
      </c>
      <c r="C2217" s="2">
        <f t="shared" si="204"/>
        <v>3.8482764677789247</v>
      </c>
      <c r="D2217" s="2">
        <f t="shared" si="206"/>
        <v>3.8910710967289246</v>
      </c>
      <c r="E2217" s="2">
        <f t="shared" si="205"/>
        <v>-4.2794628949999858E-2</v>
      </c>
      <c r="F2217" s="2">
        <f t="shared" si="209"/>
        <v>4.663353908380248E-2</v>
      </c>
      <c r="G2217" s="2">
        <f t="shared" si="207"/>
        <v>-8.9428168033802338E-2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3.8</v>
      </c>
      <c r="C2218" s="2">
        <f t="shared" si="204"/>
        <v>3.8454647035052441</v>
      </c>
      <c r="D2218" s="2">
        <f t="shared" si="206"/>
        <v>3.8843250895638191</v>
      </c>
      <c r="E2218" s="2">
        <f t="shared" si="205"/>
        <v>-3.8860386058575003E-2</v>
      </c>
      <c r="F2218" s="2">
        <f t="shared" si="209"/>
        <v>2.9534754055326982E-2</v>
      </c>
      <c r="G2218" s="2">
        <f t="shared" si="207"/>
        <v>-6.8395140113901992E-2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3.8</v>
      </c>
      <c r="C2219" s="2">
        <f t="shared" si="204"/>
        <v>3.8430855183505912</v>
      </c>
      <c r="D2219" s="2">
        <f t="shared" si="206"/>
        <v>3.8780787866331661</v>
      </c>
      <c r="E2219" s="2">
        <f t="shared" si="205"/>
        <v>-3.4993268282574874E-2</v>
      </c>
      <c r="F2219" s="2">
        <f t="shared" si="209"/>
        <v>1.6629149587746611E-2</v>
      </c>
      <c r="G2219" s="2">
        <f t="shared" si="207"/>
        <v>-5.1622417870321485E-2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5">
        <f>TITRES_STAT!D2223</f>
        <v>3.78</v>
      </c>
      <c r="C2220" s="2">
        <f t="shared" si="204"/>
        <v>3.8672262078351158</v>
      </c>
      <c r="D2220" s="2">
        <f t="shared" si="206"/>
        <v>3.8708136913270055</v>
      </c>
      <c r="E2220" s="2">
        <f t="shared" si="205"/>
        <v>-3.5874834918896426E-3</v>
      </c>
      <c r="F2220" s="2">
        <f t="shared" si="209"/>
        <v>1.2585822971819361E-2</v>
      </c>
      <c r="G2220" s="2">
        <f t="shared" si="207"/>
        <v>-1.6173306463709004E-2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5">
        <f>TITRES_STAT!D2224</f>
        <v>3.78</v>
      </c>
      <c r="C2221" s="2">
        <f t="shared" si="204"/>
        <v>3.8599606373989443</v>
      </c>
      <c r="D2221" s="2">
        <f t="shared" si="206"/>
        <v>3.8640867512287085</v>
      </c>
      <c r="E2221" s="2">
        <f t="shared" si="205"/>
        <v>-4.1261138297641331E-3</v>
      </c>
      <c r="F2221" s="2">
        <f t="shared" si="209"/>
        <v>9.243435611502664E-3</v>
      </c>
      <c r="G2221" s="2">
        <f t="shared" si="207"/>
        <v>-1.3369549441266797E-2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5">
        <f>TITRES_STAT!D2225</f>
        <v>3.61</v>
      </c>
      <c r="C2222" s="2">
        <f t="shared" si="204"/>
        <v>3.853812847029876</v>
      </c>
      <c r="D2222" s="2">
        <f t="shared" si="206"/>
        <v>3.8452655103969522</v>
      </c>
      <c r="E2222" s="2">
        <f t="shared" si="205"/>
        <v>8.5473366329238409E-3</v>
      </c>
      <c r="F2222" s="2">
        <f t="shared" si="209"/>
        <v>9.1042158157869004E-3</v>
      </c>
      <c r="G2222" s="2">
        <f t="shared" si="207"/>
        <v>-5.5687918286305947E-4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5">
        <f>TITRES_STAT!D2226</f>
        <v>3.51</v>
      </c>
      <c r="C2223" s="2">
        <f t="shared" si="204"/>
        <v>3.8486108705637414</v>
      </c>
      <c r="D2223" s="2">
        <f t="shared" si="206"/>
        <v>3.8204310281453258</v>
      </c>
      <c r="E2223" s="2">
        <f t="shared" si="205"/>
        <v>2.8179842418415646E-2</v>
      </c>
      <c r="F2223" s="2">
        <f t="shared" si="209"/>
        <v>1.291934113631265E-2</v>
      </c>
      <c r="G2223" s="2">
        <f t="shared" si="207"/>
        <v>1.5260501282102996E-2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3.37</v>
      </c>
      <c r="C2224" s="2">
        <f t="shared" si="204"/>
        <v>3.8442091981693198</v>
      </c>
      <c r="D2224" s="2">
        <f t="shared" si="206"/>
        <v>3.7870657668012275</v>
      </c>
      <c r="E2224" s="2">
        <f t="shared" si="205"/>
        <v>5.7143431368092301E-2</v>
      </c>
      <c r="F2224" s="2">
        <f t="shared" si="209"/>
        <v>2.176415918266858E-2</v>
      </c>
      <c r="G2224" s="2">
        <f t="shared" si="207"/>
        <v>3.5379272185423721E-2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3.37</v>
      </c>
      <c r="C2225" s="2">
        <f t="shared" si="204"/>
        <v>3.8404847061432705</v>
      </c>
      <c r="D2225" s="2">
        <f t="shared" si="206"/>
        <v>3.7561720062974326</v>
      </c>
      <c r="E2225" s="2">
        <f t="shared" si="205"/>
        <v>8.4312699845837891E-2</v>
      </c>
      <c r="F2225" s="2">
        <f t="shared" si="209"/>
        <v>3.4273867315302443E-2</v>
      </c>
      <c r="G2225" s="2">
        <f t="shared" si="207"/>
        <v>5.0038832530535447E-2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3.37</v>
      </c>
      <c r="C2226" s="2">
        <f t="shared" si="204"/>
        <v>3.8373332128904596</v>
      </c>
      <c r="D2226" s="2">
        <f t="shared" si="206"/>
        <v>3.7275666724976224</v>
      </c>
      <c r="E2226" s="2">
        <f t="shared" si="205"/>
        <v>0.10976654039283718</v>
      </c>
      <c r="F2226" s="2">
        <f t="shared" si="209"/>
        <v>4.9372401930809391E-2</v>
      </c>
      <c r="G2226" s="2">
        <f t="shared" si="207"/>
        <v>6.0394138462027784E-2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3.52</v>
      </c>
      <c r="C2227" s="2">
        <f t="shared" si="204"/>
        <v>3.8315896416765427</v>
      </c>
      <c r="D2227" s="2">
        <f t="shared" si="206"/>
        <v>3.7121913634237247</v>
      </c>
      <c r="E2227" s="2">
        <f t="shared" si="205"/>
        <v>0.11939827825281801</v>
      </c>
      <c r="F2227" s="2">
        <f t="shared" si="209"/>
        <v>6.3377577195211116E-2</v>
      </c>
      <c r="G2227" s="2">
        <f t="shared" si="207"/>
        <v>5.6020701057606898E-2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3.5</v>
      </c>
      <c r="C2228" s="2">
        <f t="shared" si="204"/>
        <v>3.8267296968032287</v>
      </c>
      <c r="D2228" s="2">
        <f t="shared" si="206"/>
        <v>3.6964734846515968</v>
      </c>
      <c r="E2228" s="2">
        <f t="shared" si="205"/>
        <v>0.13025621215163197</v>
      </c>
      <c r="F2228" s="2">
        <f t="shared" si="209"/>
        <v>7.6753304186495286E-2</v>
      </c>
      <c r="G2228" s="2">
        <f t="shared" si="207"/>
        <v>5.3502907965136681E-2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3.65</v>
      </c>
      <c r="C2229" s="2">
        <f t="shared" si="204"/>
        <v>3.8226174357565781</v>
      </c>
      <c r="D2229" s="2">
        <f t="shared" si="206"/>
        <v>3.6930310043070342</v>
      </c>
      <c r="E2229" s="2">
        <f t="shared" si="205"/>
        <v>0.12958643144954385</v>
      </c>
      <c r="F2229" s="2">
        <f t="shared" si="209"/>
        <v>8.7319929639105009E-2</v>
      </c>
      <c r="G2229" s="2">
        <f t="shared" si="207"/>
        <v>4.2266501810438839E-2</v>
      </c>
      <c r="H2229" s="2" t="str">
        <f t="shared" si="208"/>
        <v>Sell</v>
      </c>
    </row>
    <row r="2230" spans="1:8" ht="13.5" x14ac:dyDescent="0.25">
      <c r="A2230" s="3">
        <f>TITRES_STAT!B2233</f>
        <v>45552</v>
      </c>
      <c r="B2230" s="5">
        <f>TITRES_STAT!D2233</f>
        <v>3.81</v>
      </c>
      <c r="C2230" s="2">
        <f t="shared" si="204"/>
        <v>3.8160609071786427</v>
      </c>
      <c r="D2230" s="2">
        <f t="shared" si="206"/>
        <v>3.7016953743583652</v>
      </c>
      <c r="E2230" s="2">
        <f t="shared" si="205"/>
        <v>0.1143655328202775</v>
      </c>
      <c r="F2230" s="2">
        <f t="shared" si="209"/>
        <v>9.2729050275339509E-2</v>
      </c>
      <c r="G2230" s="2">
        <f t="shared" si="207"/>
        <v>2.1636482544937996E-2</v>
      </c>
      <c r="H2230" s="2" t="str">
        <f t="shared" si="208"/>
        <v>Sell</v>
      </c>
    </row>
    <row r="2231" spans="1:8" ht="13.5" x14ac:dyDescent="0.25">
      <c r="A2231" s="3">
        <f>TITRES_STAT!B2234</f>
        <v>45553</v>
      </c>
      <c r="B2231" s="5">
        <f>TITRES_STAT!D2234</f>
        <v>3.98</v>
      </c>
      <c r="C2231" s="2">
        <f t="shared" si="204"/>
        <v>3.8105130753050052</v>
      </c>
      <c r="D2231" s="2">
        <f t="shared" si="206"/>
        <v>3.7223105318133012</v>
      </c>
      <c r="E2231" s="2">
        <f t="shared" si="205"/>
        <v>8.8202543491703977E-2</v>
      </c>
      <c r="F2231" s="2">
        <f t="shared" si="209"/>
        <v>9.1823748918612405E-2</v>
      </c>
      <c r="G2231" s="2">
        <f t="shared" si="207"/>
        <v>-3.6212054269084276E-3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3.85</v>
      </c>
      <c r="C2232" s="2">
        <f t="shared" si="204"/>
        <v>3.7796649098734658</v>
      </c>
      <c r="D2232" s="2">
        <f t="shared" si="206"/>
        <v>3.7317690109382418</v>
      </c>
      <c r="E2232" s="2">
        <f t="shared" si="205"/>
        <v>4.7895898935224057E-2</v>
      </c>
      <c r="F2232" s="2">
        <f t="shared" si="209"/>
        <v>8.3038178921934741E-2</v>
      </c>
      <c r="G2232" s="2">
        <f t="shared" si="207"/>
        <v>-3.5142279986710684E-2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3.81</v>
      </c>
      <c r="C2233" s="2">
        <f t="shared" si="204"/>
        <v>3.7381780006621632</v>
      </c>
      <c r="D2233" s="2">
        <f t="shared" si="206"/>
        <v>3.7375638990168909</v>
      </c>
      <c r="E2233" s="2">
        <f t="shared" si="205"/>
        <v>6.1410164527231359E-4</v>
      </c>
      <c r="F2233" s="2">
        <f t="shared" si="209"/>
        <v>6.6553363466602261E-2</v>
      </c>
      <c r="G2233" s="2">
        <f t="shared" si="207"/>
        <v>-6.5939261821329948E-2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3.98</v>
      </c>
      <c r="C2234" s="2">
        <f t="shared" si="204"/>
        <v>3.6815352313295229</v>
      </c>
      <c r="D2234" s="2">
        <f t="shared" si="206"/>
        <v>3.7555221287193437</v>
      </c>
      <c r="E2234" s="2">
        <f t="shared" si="205"/>
        <v>-7.3986897389820783E-2</v>
      </c>
      <c r="F2234" s="2">
        <f t="shared" si="209"/>
        <v>3.8445311295317655E-2</v>
      </c>
      <c r="G2234" s="2">
        <f t="shared" si="207"/>
        <v>-0.11243220868513844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3.97</v>
      </c>
      <c r="C2235" s="2">
        <f t="shared" si="204"/>
        <v>3.6336067342019041</v>
      </c>
      <c r="D2235" s="2">
        <f t="shared" si="206"/>
        <v>3.7714093784438369</v>
      </c>
      <c r="E2235" s="2">
        <f t="shared" si="205"/>
        <v>-0.13780264424193289</v>
      </c>
      <c r="F2235" s="2">
        <f t="shared" si="209"/>
        <v>3.1957201878675436E-3</v>
      </c>
      <c r="G2235" s="2">
        <f t="shared" si="207"/>
        <v>-0.14099836442980043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4</v>
      </c>
      <c r="C2236" s="2">
        <f t="shared" si="204"/>
        <v>3.5930518520169956</v>
      </c>
      <c r="D2236" s="2">
        <f t="shared" si="206"/>
        <v>3.788342017077627</v>
      </c>
      <c r="E2236" s="2">
        <f t="shared" si="205"/>
        <v>-0.19529016506063135</v>
      </c>
      <c r="F2236" s="2">
        <f t="shared" si="209"/>
        <v>-3.6501456861832239E-2</v>
      </c>
      <c r="G2236" s="2">
        <f t="shared" si="207"/>
        <v>-0.15878870819879912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4</v>
      </c>
      <c r="C2237" s="2">
        <f t="shared" si="204"/>
        <v>3.5818131055528424</v>
      </c>
      <c r="D2237" s="2">
        <f t="shared" si="206"/>
        <v>3.8040203861829878</v>
      </c>
      <c r="E2237" s="2">
        <f t="shared" si="205"/>
        <v>-0.22220728063014539</v>
      </c>
      <c r="F2237" s="2">
        <f t="shared" si="209"/>
        <v>-7.3642621615494869E-2</v>
      </c>
      <c r="G2237" s="2">
        <f t="shared" si="207"/>
        <v>-0.14856465901465052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4.18</v>
      </c>
      <c r="C2238" s="2">
        <f t="shared" si="204"/>
        <v>3.5692264739293282</v>
      </c>
      <c r="D2238" s="2">
        <f t="shared" si="206"/>
        <v>3.8318707279472108</v>
      </c>
      <c r="E2238" s="2">
        <f t="shared" si="205"/>
        <v>-0.26264425401788261</v>
      </c>
      <c r="F2238" s="2">
        <f t="shared" si="209"/>
        <v>-0.11144294809597242</v>
      </c>
      <c r="G2238" s="2">
        <f t="shared" si="207"/>
        <v>-0.15120130592191017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4.18</v>
      </c>
      <c r="C2239" s="2">
        <f t="shared" si="204"/>
        <v>3.5816531702478933</v>
      </c>
      <c r="D2239" s="2">
        <f t="shared" si="206"/>
        <v>3.8576580814326027</v>
      </c>
      <c r="E2239" s="2">
        <f t="shared" si="205"/>
        <v>-0.27600491118470938</v>
      </c>
      <c r="F2239" s="2">
        <f t="shared" si="209"/>
        <v>-0.1443553407137198</v>
      </c>
      <c r="G2239" s="2">
        <f t="shared" si="207"/>
        <v>-0.13164957047098957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5">
        <f>TITRES_STAT!D2243</f>
        <v>4</v>
      </c>
      <c r="C2240" s="2">
        <f t="shared" si="204"/>
        <v>3.6167834517482174</v>
      </c>
      <c r="D2240" s="2">
        <f t="shared" si="206"/>
        <v>3.86820192725241</v>
      </c>
      <c r="E2240" s="2">
        <f t="shared" si="205"/>
        <v>-0.25141847550419261</v>
      </c>
      <c r="F2240" s="2">
        <f t="shared" si="209"/>
        <v>-0.16576796767181437</v>
      </c>
      <c r="G2240" s="2">
        <f t="shared" si="207"/>
        <v>-8.5650507832378237E-2</v>
      </c>
      <c r="H2240" s="2" t="str">
        <f t="shared" si="208"/>
        <v>Hold</v>
      </c>
    </row>
    <row r="2241" spans="1:8" ht="13.5" x14ac:dyDescent="0.25">
      <c r="A2241" s="3">
        <f>TITRES_STAT!B2244</f>
        <v>45567</v>
      </c>
      <c r="B2241" s="5">
        <f>TITRES_STAT!D2244</f>
        <v>4.18</v>
      </c>
      <c r="C2241" s="2">
        <f t="shared" si="204"/>
        <v>3.6726629207100303</v>
      </c>
      <c r="D2241" s="2">
        <f t="shared" si="206"/>
        <v>3.8912980807892685</v>
      </c>
      <c r="E2241" s="2">
        <f t="shared" si="205"/>
        <v>-0.21863516007923822</v>
      </c>
      <c r="F2241" s="2">
        <f t="shared" si="209"/>
        <v>-0.17634140615329916</v>
      </c>
      <c r="G2241" s="2">
        <f t="shared" si="207"/>
        <v>-4.2293753925939065E-2</v>
      </c>
      <c r="H2241" s="2" t="str">
        <f t="shared" si="208"/>
        <v>Hold</v>
      </c>
    </row>
    <row r="2242" spans="1:8" ht="13.5" x14ac:dyDescent="0.25">
      <c r="A2242" s="3">
        <f>TITRES_STAT!B2245</f>
        <v>45568</v>
      </c>
      <c r="B2242" s="5">
        <f>TITRES_STAT!D2245</f>
        <v>4.18</v>
      </c>
      <c r="C2242" s="2">
        <f t="shared" si="204"/>
        <v>3.6999455482931025</v>
      </c>
      <c r="D2242" s="2">
        <f t="shared" si="206"/>
        <v>3.9126834081382116</v>
      </c>
      <c r="E2242" s="2">
        <f t="shared" si="205"/>
        <v>-0.21273785984510907</v>
      </c>
      <c r="F2242" s="2">
        <f t="shared" si="209"/>
        <v>-0.18362069689166113</v>
      </c>
      <c r="G2242" s="2">
        <f t="shared" si="207"/>
        <v>-2.9117162953447934E-2</v>
      </c>
      <c r="H2242" s="2" t="str">
        <f t="shared" si="208"/>
        <v>Hold</v>
      </c>
    </row>
    <row r="2243" spans="1:8" ht="13.5" x14ac:dyDescent="0.25">
      <c r="A2243" s="3">
        <f>TITRES_STAT!B2246</f>
        <v>45569</v>
      </c>
      <c r="B2243" s="5">
        <f>TITRES_STAT!D2246</f>
        <v>4</v>
      </c>
      <c r="C2243" s="2">
        <f t="shared" si="204"/>
        <v>3.7168770024018558</v>
      </c>
      <c r="D2243" s="2">
        <f t="shared" si="206"/>
        <v>3.9191513038316774</v>
      </c>
      <c r="E2243" s="2">
        <f t="shared" si="205"/>
        <v>-0.20227430142982161</v>
      </c>
      <c r="F2243" s="2">
        <f t="shared" si="209"/>
        <v>-0.18735141779929324</v>
      </c>
      <c r="G2243" s="2">
        <f t="shared" si="207"/>
        <v>-1.4922883630528377E-2</v>
      </c>
      <c r="H2243" s="2" t="str">
        <f t="shared" si="208"/>
        <v>Hold</v>
      </c>
    </row>
    <row r="2244" spans="1:8" ht="13.5" x14ac:dyDescent="0.25">
      <c r="A2244" s="3">
        <f>TITRES_STAT!B2247</f>
        <v>45572</v>
      </c>
      <c r="B2244" s="5">
        <f>TITRES_STAT!D2247</f>
        <v>3.82</v>
      </c>
      <c r="C2244" s="2">
        <f t="shared" si="204"/>
        <v>3.7573574635708011</v>
      </c>
      <c r="D2244" s="2">
        <f t="shared" si="206"/>
        <v>3.9118067628071089</v>
      </c>
      <c r="E2244" s="2">
        <f t="shared" si="205"/>
        <v>-0.15444929923630779</v>
      </c>
      <c r="F2244" s="2">
        <f t="shared" si="209"/>
        <v>-0.18077099408669617</v>
      </c>
      <c r="G2244" s="2">
        <f t="shared" si="207"/>
        <v>2.6321694850388377E-2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3.82</v>
      </c>
      <c r="C2245" s="2">
        <f t="shared" si="204"/>
        <v>3.7900716999445239</v>
      </c>
      <c r="D2245" s="2">
        <f t="shared" si="206"/>
        <v>3.9050062618584342</v>
      </c>
      <c r="E2245" s="2">
        <f t="shared" si="205"/>
        <v>-0.11493456191391038</v>
      </c>
      <c r="F2245" s="2">
        <f t="shared" si="209"/>
        <v>-0.16760370765213903</v>
      </c>
      <c r="G2245" s="2">
        <f t="shared" si="207"/>
        <v>5.2669145738228645E-2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3.82</v>
      </c>
      <c r="C2246" s="2">
        <f t="shared" si="204"/>
        <v>3.8223683614915203</v>
      </c>
      <c r="D2246" s="2">
        <f t="shared" si="206"/>
        <v>3.8987095017207727</v>
      </c>
      <c r="E2246" s="2">
        <f t="shared" si="205"/>
        <v>-7.6341140229252424E-2</v>
      </c>
      <c r="F2246" s="2">
        <f t="shared" si="209"/>
        <v>-0.14935119416756171</v>
      </c>
      <c r="G2246" s="2">
        <f t="shared" si="207"/>
        <v>7.3010053938309283E-2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3.99</v>
      </c>
      <c r="C2247" s="2">
        <f t="shared" si="204"/>
        <v>3.8496963058774401</v>
      </c>
      <c r="D2247" s="2">
        <f t="shared" si="206"/>
        <v>3.9054717608525675</v>
      </c>
      <c r="E2247" s="2">
        <f t="shared" si="205"/>
        <v>-5.5775454975127481E-2</v>
      </c>
      <c r="F2247" s="2">
        <f t="shared" si="209"/>
        <v>-0.13063604632907486</v>
      </c>
      <c r="G2247" s="2">
        <f t="shared" si="207"/>
        <v>7.4860591353947376E-2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3.82</v>
      </c>
      <c r="C2248" s="2">
        <f t="shared" si="204"/>
        <v>3.9005122588193721</v>
      </c>
      <c r="D2248" s="2">
        <f t="shared" si="206"/>
        <v>3.8991405193079332</v>
      </c>
      <c r="E2248" s="2">
        <f t="shared" si="205"/>
        <v>1.3717395114389852E-3</v>
      </c>
      <c r="F2248" s="2">
        <f t="shared" si="209"/>
        <v>-0.1042344891609721</v>
      </c>
      <c r="G2248" s="2">
        <f t="shared" si="207"/>
        <v>0.10560622867241108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3.99</v>
      </c>
      <c r="C2249" s="2">
        <f t="shared" si="204"/>
        <v>3.943510372847161</v>
      </c>
      <c r="D2249" s="2">
        <f t="shared" si="206"/>
        <v>3.9058708512110494</v>
      </c>
      <c r="E2249" s="2">
        <f t="shared" si="205"/>
        <v>3.7639521636111617E-2</v>
      </c>
      <c r="F2249" s="2">
        <f t="shared" si="209"/>
        <v>-7.5859687001555362E-2</v>
      </c>
      <c r="G2249" s="2">
        <f t="shared" si="207"/>
        <v>0.11349920863766698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3.99</v>
      </c>
      <c r="C2250" s="2">
        <f t="shared" si="204"/>
        <v>3.9522010847168287</v>
      </c>
      <c r="D2250" s="2">
        <f t="shared" si="206"/>
        <v>3.912102640010231</v>
      </c>
      <c r="E2250" s="2">
        <f t="shared" si="205"/>
        <v>4.0098444706597736E-2</v>
      </c>
      <c r="F2250" s="2">
        <f t="shared" si="209"/>
        <v>-5.2668060659924743E-2</v>
      </c>
      <c r="G2250" s="2">
        <f t="shared" si="207"/>
        <v>9.2766505366522478E-2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5">
        <f>TITRES_STAT!D2254</f>
        <v>3.99</v>
      </c>
      <c r="C2251" s="2">
        <f t="shared" si="204"/>
        <v>3.9872470716834703</v>
      </c>
      <c r="D2251" s="2">
        <f t="shared" si="206"/>
        <v>3.9178728148242881</v>
      </c>
      <c r="E2251" s="2">
        <f t="shared" si="205"/>
        <v>6.9374256859182193E-2</v>
      </c>
      <c r="F2251" s="2">
        <f t="shared" si="209"/>
        <v>-2.8259597156103357E-2</v>
      </c>
      <c r="G2251" s="2">
        <f t="shared" si="207"/>
        <v>9.7633854015285543E-2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5">
        <f>TITRES_STAT!D2255</f>
        <v>3.99</v>
      </c>
      <c r="C2252" s="2">
        <f t="shared" si="204"/>
        <v>4.0169013683475523</v>
      </c>
      <c r="D2252" s="2">
        <f t="shared" si="206"/>
        <v>3.9232155692817483</v>
      </c>
      <c r="E2252" s="2">
        <f t="shared" si="205"/>
        <v>9.3685799065803987E-2</v>
      </c>
      <c r="F2252" s="2">
        <f t="shared" si="209"/>
        <v>-3.8705179117218894E-3</v>
      </c>
      <c r="G2252" s="2">
        <f t="shared" si="207"/>
        <v>9.755631697752587E-2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5">
        <f>TITRES_STAT!D2256</f>
        <v>3.99</v>
      </c>
      <c r="C2253" s="2">
        <f t="shared" si="204"/>
        <v>4.014301157832544</v>
      </c>
      <c r="D2253" s="2">
        <f t="shared" si="206"/>
        <v>3.9281625641497668</v>
      </c>
      <c r="E2253" s="2">
        <f t="shared" si="205"/>
        <v>8.6138593682777209E-2</v>
      </c>
      <c r="F2253" s="2">
        <f t="shared" si="209"/>
        <v>1.4131304407177929E-2</v>
      </c>
      <c r="G2253" s="2">
        <f t="shared" si="207"/>
        <v>7.2007289275599282E-2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5">
        <f>TITRES_STAT!D2257</f>
        <v>3.99</v>
      </c>
      <c r="C2254" s="2">
        <f t="shared" si="204"/>
        <v>3.9844086720121528</v>
      </c>
      <c r="D2254" s="2">
        <f t="shared" si="206"/>
        <v>3.9327431149534879</v>
      </c>
      <c r="E2254" s="2">
        <f t="shared" si="205"/>
        <v>5.1665557058664824E-2</v>
      </c>
      <c r="F2254" s="2">
        <f t="shared" si="209"/>
        <v>2.1638154937475312E-2</v>
      </c>
      <c r="G2254" s="2">
        <f t="shared" si="207"/>
        <v>3.0027402121189511E-2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4.16</v>
      </c>
      <c r="C2255" s="2">
        <f t="shared" ref="C2255:C2318" si="210">$C$4*B2245+C2254*(1-$C$4)</f>
        <v>3.9591150301641291</v>
      </c>
      <c r="D2255" s="2">
        <f t="shared" si="206"/>
        <v>3.9495769582902667</v>
      </c>
      <c r="E2255" s="2">
        <f t="shared" si="205"/>
        <v>9.5380718738624637E-3</v>
      </c>
      <c r="F2255" s="2">
        <f t="shared" si="209"/>
        <v>1.9218138324752745E-2</v>
      </c>
      <c r="G2255" s="2">
        <f t="shared" si="207"/>
        <v>-9.680066450890281E-3</v>
      </c>
      <c r="H2255" s="2" t="str">
        <f t="shared" si="208"/>
        <v>Hold</v>
      </c>
    </row>
    <row r="2256" spans="1:8" ht="13.5" x14ac:dyDescent="0.25">
      <c r="A2256" s="3">
        <f>TITRES_STAT!B2259</f>
        <v>45589</v>
      </c>
      <c r="B2256" s="5">
        <f>TITRES_STAT!D2259</f>
        <v>4.18</v>
      </c>
      <c r="C2256" s="2">
        <f t="shared" si="210"/>
        <v>3.9377127178311864</v>
      </c>
      <c r="D2256" s="2">
        <f t="shared" si="206"/>
        <v>3.9666453317502466</v>
      </c>
      <c r="E2256" s="2">
        <f t="shared" si="205"/>
        <v>-2.8932613919060213E-2</v>
      </c>
      <c r="F2256" s="2">
        <f t="shared" si="209"/>
        <v>9.5879878759901546E-3</v>
      </c>
      <c r="G2256" s="2">
        <f t="shared" si="207"/>
        <v>-3.8520601795050367E-2</v>
      </c>
      <c r="H2256" s="2" t="str">
        <f t="shared" si="208"/>
        <v>Hold</v>
      </c>
    </row>
    <row r="2257" spans="1:8" ht="13.5" x14ac:dyDescent="0.25">
      <c r="A2257" s="3">
        <f>TITRES_STAT!B2260</f>
        <v>45590</v>
      </c>
      <c r="B2257" s="5">
        <f>TITRES_STAT!D2260</f>
        <v>4.18</v>
      </c>
      <c r="C2257" s="2">
        <f t="shared" si="210"/>
        <v>3.9457569150879266</v>
      </c>
      <c r="D2257" s="2">
        <f t="shared" si="206"/>
        <v>3.9824493812502282</v>
      </c>
      <c r="E2257" s="2">
        <f t="shared" si="205"/>
        <v>-3.6692466162301596E-2</v>
      </c>
      <c r="F2257" s="2">
        <f t="shared" si="209"/>
        <v>3.3189706833180403E-4</v>
      </c>
      <c r="G2257" s="2">
        <f t="shared" si="207"/>
        <v>-3.7024363230633399E-2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4.18</v>
      </c>
      <c r="C2258" s="2">
        <f t="shared" si="210"/>
        <v>3.9264096973820917</v>
      </c>
      <c r="D2258" s="2">
        <f t="shared" si="206"/>
        <v>3.9970827604168777</v>
      </c>
      <c r="E2258" s="2">
        <f t="shared" si="205"/>
        <v>-7.0673063034786043E-2</v>
      </c>
      <c r="F2258" s="2">
        <f t="shared" si="209"/>
        <v>-1.3869094952291766E-2</v>
      </c>
      <c r="G2258" s="2">
        <f t="shared" si="207"/>
        <v>-5.6803968082494279E-2</v>
      </c>
      <c r="H2258" s="2" t="str">
        <f t="shared" si="208"/>
        <v>Hold</v>
      </c>
    </row>
    <row r="2259" spans="1:8" ht="13.5" x14ac:dyDescent="0.25">
      <c r="A2259" s="3">
        <f>TITRES_STAT!B2262</f>
        <v>45594</v>
      </c>
      <c r="B2259" s="5">
        <f>TITRES_STAT!D2262</f>
        <v>4.18</v>
      </c>
      <c r="C2259" s="2">
        <f t="shared" si="210"/>
        <v>3.9361928208617698</v>
      </c>
      <c r="D2259" s="2">
        <f t="shared" si="206"/>
        <v>4.0106321855711835</v>
      </c>
      <c r="E2259" s="2">
        <f t="shared" si="205"/>
        <v>-7.4439364709413702E-2</v>
      </c>
      <c r="F2259" s="2">
        <f t="shared" si="209"/>
        <v>-2.5983148903716155E-2</v>
      </c>
      <c r="G2259" s="2">
        <f t="shared" si="207"/>
        <v>-4.8456215805697547E-2</v>
      </c>
      <c r="H2259" s="2" t="str">
        <f t="shared" si="208"/>
        <v>Hold</v>
      </c>
    </row>
    <row r="2260" spans="1:8" ht="13.5" x14ac:dyDescent="0.25">
      <c r="A2260" s="3">
        <f>TITRES_STAT!B2263</f>
        <v>45595</v>
      </c>
      <c r="B2260" s="5">
        <f>TITRES_STAT!D2263</f>
        <v>4.18</v>
      </c>
      <c r="C2260" s="2">
        <f t="shared" si="210"/>
        <v>3.9444708484214974</v>
      </c>
      <c r="D2260" s="2">
        <f t="shared" si="206"/>
        <v>4.0231779496029478</v>
      </c>
      <c r="E2260" s="2">
        <f t="shared" si="205"/>
        <v>-7.8707101181450412E-2</v>
      </c>
      <c r="F2260" s="2">
        <f t="shared" si="209"/>
        <v>-3.6527939359263011E-2</v>
      </c>
      <c r="G2260" s="2">
        <f t="shared" si="207"/>
        <v>-4.2179161822187401E-2</v>
      </c>
      <c r="H2260" s="2" t="str">
        <f t="shared" si="208"/>
        <v>Hold</v>
      </c>
    </row>
    <row r="2261" spans="1:8" ht="13.5" x14ac:dyDescent="0.25">
      <c r="A2261" s="3">
        <f>TITRES_STAT!B2264</f>
        <v>45596</v>
      </c>
      <c r="B2261" s="5">
        <f>TITRES_STAT!D2264</f>
        <v>4.18</v>
      </c>
      <c r="C2261" s="2">
        <f t="shared" si="210"/>
        <v>3.9514753332797286</v>
      </c>
      <c r="D2261" s="2">
        <f t="shared" si="206"/>
        <v>4.034794397780507</v>
      </c>
      <c r="E2261" s="2">
        <f t="shared" si="205"/>
        <v>-8.3319064500778417E-2</v>
      </c>
      <c r="F2261" s="2">
        <f t="shared" si="209"/>
        <v>-4.5886164387566097E-2</v>
      </c>
      <c r="G2261" s="2">
        <f t="shared" si="207"/>
        <v>-3.743290011321232E-2</v>
      </c>
      <c r="H2261" s="2" t="str">
        <f t="shared" si="208"/>
        <v>Hold</v>
      </c>
    </row>
    <row r="2262" spans="1:8" ht="13.5" x14ac:dyDescent="0.25">
      <c r="A2262" s="3">
        <f>TITRES_STAT!B2265</f>
        <v>45597</v>
      </c>
      <c r="B2262" s="5">
        <f>TITRES_STAT!D2265</f>
        <v>4.18</v>
      </c>
      <c r="C2262" s="2">
        <f t="shared" si="210"/>
        <v>3.9574022050828477</v>
      </c>
      <c r="D2262" s="2">
        <f t="shared" si="206"/>
        <v>4.0455503683152845</v>
      </c>
      <c r="E2262" s="2">
        <f t="shared" si="205"/>
        <v>-8.8148163232436794E-2</v>
      </c>
      <c r="F2262" s="2">
        <f t="shared" si="209"/>
        <v>-5.4338564156540245E-2</v>
      </c>
      <c r="G2262" s="2">
        <f t="shared" si="207"/>
        <v>-3.3809599075896549E-2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5">
        <f>TITRES_STAT!D2266</f>
        <v>4.18</v>
      </c>
      <c r="C2263" s="2">
        <f t="shared" si="210"/>
        <v>3.9624172504547177</v>
      </c>
      <c r="D2263" s="2">
        <f t="shared" si="206"/>
        <v>4.0555096002919298</v>
      </c>
      <c r="E2263" s="2">
        <f t="shared" si="205"/>
        <v>-9.3092349837212041E-2</v>
      </c>
      <c r="F2263" s="2">
        <f t="shared" si="209"/>
        <v>-6.208932129267461E-2</v>
      </c>
      <c r="G2263" s="2">
        <f t="shared" si="207"/>
        <v>-3.1003028544537431E-2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5">
        <f>TITRES_STAT!D2267</f>
        <v>4.18</v>
      </c>
      <c r="C2264" s="2">
        <f t="shared" si="210"/>
        <v>3.9666607503847615</v>
      </c>
      <c r="D2264" s="2">
        <f t="shared" si="206"/>
        <v>4.0647311113814162</v>
      </c>
      <c r="E2264" s="2">
        <f t="shared" si="205"/>
        <v>-9.8070360996654671E-2</v>
      </c>
      <c r="F2264" s="2">
        <f t="shared" si="209"/>
        <v>-6.928552923347063E-2</v>
      </c>
      <c r="G2264" s="2">
        <f t="shared" si="207"/>
        <v>-2.8784831763184041E-2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5">
        <f>TITRES_STAT!D2268</f>
        <v>4.18</v>
      </c>
      <c r="C2265" s="2">
        <f t="shared" si="210"/>
        <v>3.9964052503255676</v>
      </c>
      <c r="D2265" s="2">
        <f t="shared" si="206"/>
        <v>4.0732695475753857</v>
      </c>
      <c r="E2265" s="2">
        <f t="shared" si="205"/>
        <v>-7.6864297249818136E-2</v>
      </c>
      <c r="F2265" s="2">
        <f t="shared" si="209"/>
        <v>-7.0801282836740129E-2</v>
      </c>
      <c r="G2265" s="2">
        <f t="shared" si="207"/>
        <v>-6.0630144130780078E-3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4.18</v>
      </c>
      <c r="C2266" s="2">
        <f t="shared" si="210"/>
        <v>4.0246505964293267</v>
      </c>
      <c r="D2266" s="2">
        <f t="shared" si="206"/>
        <v>4.0811755070142457</v>
      </c>
      <c r="E2266" s="2">
        <f t="shared" si="205"/>
        <v>-5.6524910584919041E-2</v>
      </c>
      <c r="F2266" s="2">
        <f t="shared" si="209"/>
        <v>-6.7946008386375906E-2</v>
      </c>
      <c r="G2266" s="2">
        <f t="shared" si="207"/>
        <v>1.1421097801456864E-2</v>
      </c>
      <c r="H2266" s="2" t="str">
        <f t="shared" si="208"/>
        <v>Sell</v>
      </c>
    </row>
    <row r="2267" spans="1:8" ht="13.5" x14ac:dyDescent="0.25">
      <c r="A2267" s="3">
        <f>TITRES_STAT!B2270</f>
        <v>45604</v>
      </c>
      <c r="B2267" s="5">
        <f>TITRES_STAT!D2270</f>
        <v>4.18</v>
      </c>
      <c r="C2267" s="2">
        <f t="shared" si="210"/>
        <v>4.0485505046709687</v>
      </c>
      <c r="D2267" s="2">
        <f t="shared" si="206"/>
        <v>4.0884958398280054</v>
      </c>
      <c r="E2267" s="2">
        <f t="shared" si="205"/>
        <v>-3.9945335157036688E-2</v>
      </c>
      <c r="F2267" s="2">
        <f t="shared" si="209"/>
        <v>-6.2345873740508068E-2</v>
      </c>
      <c r="G2267" s="2">
        <f t="shared" si="207"/>
        <v>2.240053858347138E-2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5">
        <f>TITRES_STAT!D2271</f>
        <v>4</v>
      </c>
      <c r="C2268" s="2">
        <f t="shared" si="210"/>
        <v>4.0687735039523583</v>
      </c>
      <c r="D2268" s="2">
        <f t="shared" si="206"/>
        <v>4.0819405924333383</v>
      </c>
      <c r="E2268" s="2">
        <f t="shared" ref="E2268:E2331" si="211">C2268-D2268</f>
        <v>-1.3167088480980027E-2</v>
      </c>
      <c r="F2268" s="2">
        <f t="shared" si="209"/>
        <v>-5.2510116688602462E-2</v>
      </c>
      <c r="G2268" s="2">
        <f t="shared" si="207"/>
        <v>3.9343028207622435E-2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5">
        <f>TITRES_STAT!D2272</f>
        <v>3.82</v>
      </c>
      <c r="C2269" s="2">
        <f t="shared" si="210"/>
        <v>4.0858852725750729</v>
      </c>
      <c r="D2269" s="2">
        <f t="shared" ref="D2269:D2332" si="212">$D$4*B2269+(1-$D$4)*D2268</f>
        <v>4.0625375855864245</v>
      </c>
      <c r="E2269" s="2">
        <f t="shared" si="211"/>
        <v>2.334768698864842E-2</v>
      </c>
      <c r="F2269" s="2">
        <f t="shared" si="209"/>
        <v>-3.7338555953152289E-2</v>
      </c>
      <c r="G2269" s="2">
        <f t="shared" si="207"/>
        <v>6.0686242941800708E-2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5">
        <f>TITRES_STAT!D2273</f>
        <v>3.65</v>
      </c>
      <c r="C2270" s="2">
        <f t="shared" si="210"/>
        <v>4.1003644614096775</v>
      </c>
      <c r="D2270" s="2">
        <f t="shared" si="212"/>
        <v>4.0319792459133561</v>
      </c>
      <c r="E2270" s="2">
        <f t="shared" si="211"/>
        <v>6.8385215496321372E-2</v>
      </c>
      <c r="F2270" s="2">
        <f t="shared" si="209"/>
        <v>-1.6193801663257554E-2</v>
      </c>
      <c r="G2270" s="2">
        <f t="shared" si="207"/>
        <v>8.4579017159578926E-2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5">
        <f>TITRES_STAT!D2274</f>
        <v>3.49</v>
      </c>
      <c r="C2271" s="2">
        <f t="shared" si="210"/>
        <v>4.1126160827312654</v>
      </c>
      <c r="D2271" s="2">
        <f t="shared" si="212"/>
        <v>3.9918326351049593</v>
      </c>
      <c r="E2271" s="2">
        <f t="shared" si="211"/>
        <v>0.12078344762630611</v>
      </c>
      <c r="F2271" s="2">
        <f t="shared" si="209"/>
        <v>1.1201648194655179E-2</v>
      </c>
      <c r="G2271" s="2">
        <f t="shared" si="207"/>
        <v>0.10958179943165093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5">
        <f>TITRES_STAT!D2275</f>
        <v>3.34</v>
      </c>
      <c r="C2272" s="2">
        <f t="shared" si="210"/>
        <v>4.1229828392341474</v>
      </c>
      <c r="D2272" s="2">
        <f t="shared" si="212"/>
        <v>3.9435487362082955</v>
      </c>
      <c r="E2272" s="2">
        <f t="shared" si="211"/>
        <v>0.17943410302585194</v>
      </c>
      <c r="F2272" s="2">
        <f t="shared" si="209"/>
        <v>4.4848139160894536E-2</v>
      </c>
      <c r="G2272" s="2">
        <f t="shared" si="207"/>
        <v>0.13458596386495741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5">
        <f>TITRES_STAT!D2276</f>
        <v>3.19</v>
      </c>
      <c r="C2273" s="2">
        <f t="shared" si="210"/>
        <v>4.1317547101212018</v>
      </c>
      <c r="D2273" s="2">
        <f t="shared" si="212"/>
        <v>3.8877303113039772</v>
      </c>
      <c r="E2273" s="2">
        <f t="shared" si="211"/>
        <v>0.2440243988172246</v>
      </c>
      <c r="F2273" s="2">
        <f t="shared" si="209"/>
        <v>8.4683391092160554E-2</v>
      </c>
      <c r="G2273" s="2">
        <f t="shared" si="207"/>
        <v>0.15934100772506404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5">
        <f>TITRES_STAT!D2277</f>
        <v>3.2</v>
      </c>
      <c r="C2274" s="2">
        <f t="shared" si="210"/>
        <v>4.1391770624102477</v>
      </c>
      <c r="D2274" s="2">
        <f t="shared" si="212"/>
        <v>3.8367873252814602</v>
      </c>
      <c r="E2274" s="2">
        <f t="shared" si="211"/>
        <v>0.30238973712878758</v>
      </c>
      <c r="F2274" s="2">
        <f t="shared" si="209"/>
        <v>0.12822466029948598</v>
      </c>
      <c r="G2274" s="2">
        <f t="shared" si="207"/>
        <v>0.1741650768293016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5">
        <f>TITRES_STAT!D2278</f>
        <v>3.2</v>
      </c>
      <c r="C2275" s="2">
        <f t="shared" si="210"/>
        <v>4.1454575143471324</v>
      </c>
      <c r="D2275" s="2">
        <f t="shared" si="212"/>
        <v>3.7896178937791296</v>
      </c>
      <c r="E2275" s="2">
        <f t="shared" si="211"/>
        <v>0.35583962056800278</v>
      </c>
      <c r="F2275" s="2">
        <f t="shared" si="209"/>
        <v>0.17374765235318934</v>
      </c>
      <c r="G2275" s="2">
        <f t="shared" si="207"/>
        <v>0.18209196821481344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5">
        <f>TITRES_STAT!D2279</f>
        <v>3.19</v>
      </c>
      <c r="C2276" s="2">
        <f t="shared" si="210"/>
        <v>4.1507717429091127</v>
      </c>
      <c r="D2276" s="2">
        <f t="shared" si="212"/>
        <v>3.7452017534991939</v>
      </c>
      <c r="E2276" s="2">
        <f t="shared" si="211"/>
        <v>0.40556998940991873</v>
      </c>
      <c r="F2276" s="2">
        <f t="shared" si="209"/>
        <v>0.22011211976453524</v>
      </c>
      <c r="G2276" s="2">
        <f t="shared" ref="G2276:G2339" si="213">E2276-F2276</f>
        <v>0.18545786964538349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5">
        <f>TITRES_STAT!D2280</f>
        <v>3.06</v>
      </c>
      <c r="C2277" s="2">
        <f t="shared" si="210"/>
        <v>4.1552683978461724</v>
      </c>
      <c r="D2277" s="2">
        <f t="shared" si="212"/>
        <v>3.694446068054809</v>
      </c>
      <c r="E2277" s="2">
        <f t="shared" si="211"/>
        <v>0.46082232979136339</v>
      </c>
      <c r="F2277" s="2">
        <f t="shared" ref="F2277:F2340" si="215">(E2277*(2/(10)))+((1-(2/10))*F2276)</f>
        <v>0.26825416176990091</v>
      </c>
      <c r="G2277" s="2">
        <f t="shared" si="213"/>
        <v>0.19256816802146248</v>
      </c>
      <c r="H2277" s="2" t="str">
        <f t="shared" si="214"/>
        <v>Sell</v>
      </c>
    </row>
    <row r="2278" spans="1:8" ht="13.5" x14ac:dyDescent="0.25">
      <c r="A2278" s="3">
        <f>TITRES_STAT!B2281</f>
        <v>45621</v>
      </c>
      <c r="B2278" s="5">
        <f>TITRES_STAT!D2281</f>
        <v>2.93</v>
      </c>
      <c r="C2278" s="2">
        <f t="shared" si="210"/>
        <v>4.1313809520236848</v>
      </c>
      <c r="D2278" s="2">
        <f t="shared" si="212"/>
        <v>3.6378204333840825</v>
      </c>
      <c r="E2278" s="2">
        <f t="shared" si="211"/>
        <v>0.49356051863960237</v>
      </c>
      <c r="F2278" s="2">
        <f t="shared" si="215"/>
        <v>0.31331543314384125</v>
      </c>
      <c r="G2278" s="2">
        <f t="shared" si="213"/>
        <v>0.18024508549576113</v>
      </c>
      <c r="H2278" s="2" t="str">
        <f t="shared" si="214"/>
        <v>Sell</v>
      </c>
    </row>
    <row r="2279" spans="1:8" ht="13.5" x14ac:dyDescent="0.25">
      <c r="A2279" s="3">
        <f>TITRES_STAT!B2282</f>
        <v>45622</v>
      </c>
      <c r="B2279" s="5">
        <f>TITRES_STAT!D2282</f>
        <v>2.9</v>
      </c>
      <c r="C2279" s="2">
        <f t="shared" si="210"/>
        <v>4.0834761901738865</v>
      </c>
      <c r="D2279" s="2">
        <f t="shared" si="212"/>
        <v>3.5831670679482244</v>
      </c>
      <c r="E2279" s="2">
        <f t="shared" si="211"/>
        <v>0.50030912222566215</v>
      </c>
      <c r="F2279" s="2">
        <f t="shared" si="215"/>
        <v>0.35071417096020546</v>
      </c>
      <c r="G2279" s="2">
        <f t="shared" si="213"/>
        <v>0.14959495126545669</v>
      </c>
      <c r="H2279" s="2" t="str">
        <f t="shared" si="214"/>
        <v>Sell</v>
      </c>
    </row>
    <row r="2280" spans="1:8" ht="13.5" x14ac:dyDescent="0.25">
      <c r="A2280" s="3">
        <f>TITRES_STAT!B2283</f>
        <v>45623</v>
      </c>
      <c r="B2280" s="5">
        <f>TITRES_STAT!D2283</f>
        <v>3.03</v>
      </c>
      <c r="C2280" s="2">
        <f t="shared" si="210"/>
        <v>4.0167875455317503</v>
      </c>
      <c r="D2280" s="2">
        <f t="shared" si="212"/>
        <v>3.5421917295816892</v>
      </c>
      <c r="E2280" s="2">
        <f t="shared" si="211"/>
        <v>0.47459581595006117</v>
      </c>
      <c r="F2280" s="2">
        <f t="shared" si="215"/>
        <v>0.37549049995817663</v>
      </c>
      <c r="G2280" s="2">
        <f t="shared" si="213"/>
        <v>9.9105315991884546E-2</v>
      </c>
      <c r="H2280" s="2" t="str">
        <f t="shared" si="214"/>
        <v>Sell</v>
      </c>
    </row>
    <row r="2281" spans="1:8" ht="13.5" x14ac:dyDescent="0.25">
      <c r="A2281" s="3">
        <f>TITRES_STAT!B2284</f>
        <v>45624</v>
      </c>
      <c r="B2281" s="5">
        <f>TITRES_STAT!D2284</f>
        <v>2.9</v>
      </c>
      <c r="C2281" s="2">
        <f t="shared" si="210"/>
        <v>3.9357433077576349</v>
      </c>
      <c r="D2281" s="2">
        <f t="shared" si="212"/>
        <v>3.4946219718348974</v>
      </c>
      <c r="E2281" s="2">
        <f t="shared" si="211"/>
        <v>0.4411213359227375</v>
      </c>
      <c r="F2281" s="2">
        <f t="shared" si="215"/>
        <v>0.38861666715108883</v>
      </c>
      <c r="G2281" s="2">
        <f t="shared" si="213"/>
        <v>5.2504668771648666E-2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2.77</v>
      </c>
      <c r="C2282" s="2">
        <f t="shared" si="210"/>
        <v>3.8440904911795375</v>
      </c>
      <c r="D2282" s="2">
        <f t="shared" si="212"/>
        <v>3.4409462702174975</v>
      </c>
      <c r="E2282" s="2">
        <f t="shared" si="211"/>
        <v>0.40314422096203995</v>
      </c>
      <c r="F2282" s="2">
        <f t="shared" si="215"/>
        <v>0.39152217791327909</v>
      </c>
      <c r="G2282" s="2">
        <f t="shared" si="213"/>
        <v>1.1622043048760855E-2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2.7</v>
      </c>
      <c r="C2283" s="2">
        <f t="shared" si="210"/>
        <v>3.7434611848442239</v>
      </c>
      <c r="D2283" s="2">
        <f t="shared" si="212"/>
        <v>3.3860613613124979</v>
      </c>
      <c r="E2283" s="2">
        <f t="shared" si="211"/>
        <v>0.35739982353172595</v>
      </c>
      <c r="F2283" s="2">
        <f t="shared" si="215"/>
        <v>0.38469770703696848</v>
      </c>
      <c r="G2283" s="2">
        <f t="shared" si="213"/>
        <v>-2.7297883505242537E-2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5">
        <f>TITRES_STAT!D2287</f>
        <v>2.82</v>
      </c>
      <c r="C2284" s="2">
        <f t="shared" si="210"/>
        <v>3.6598517717912662</v>
      </c>
      <c r="D2284" s="2">
        <f t="shared" si="212"/>
        <v>3.3441308901041644</v>
      </c>
      <c r="E2284" s="2">
        <f t="shared" si="211"/>
        <v>0.31572088168710177</v>
      </c>
      <c r="F2284" s="2">
        <f t="shared" si="215"/>
        <v>0.37090234196699517</v>
      </c>
      <c r="G2284" s="2">
        <f t="shared" si="213"/>
        <v>-5.5181460279893402E-2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5">
        <f>TITRES_STAT!D2288</f>
        <v>2.7</v>
      </c>
      <c r="C2285" s="2">
        <f t="shared" si="210"/>
        <v>3.5891053453618404</v>
      </c>
      <c r="D2285" s="2">
        <f t="shared" si="212"/>
        <v>3.2964174908371895</v>
      </c>
      <c r="E2285" s="2">
        <f t="shared" si="211"/>
        <v>0.29268785452465096</v>
      </c>
      <c r="F2285" s="2">
        <f t="shared" si="215"/>
        <v>0.35525944447852631</v>
      </c>
      <c r="G2285" s="2">
        <f t="shared" si="213"/>
        <v>-6.2571589953875351E-2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5">
        <f>TITRES_STAT!D2289</f>
        <v>2.82</v>
      </c>
      <c r="C2286" s="2">
        <f t="shared" si="210"/>
        <v>3.52770452299848</v>
      </c>
      <c r="D2286" s="2">
        <f t="shared" si="212"/>
        <v>3.2611273063307307</v>
      </c>
      <c r="E2286" s="2">
        <f t="shared" si="211"/>
        <v>0.26657721666774936</v>
      </c>
      <c r="F2286" s="2">
        <f t="shared" si="215"/>
        <v>0.33752299891637094</v>
      </c>
      <c r="G2286" s="2">
        <f t="shared" si="213"/>
        <v>-7.0945782248621581E-2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5">
        <f>TITRES_STAT!D2290</f>
        <v>2.9</v>
      </c>
      <c r="C2287" s="2">
        <f t="shared" si="210"/>
        <v>3.4557499809987142</v>
      </c>
      <c r="D2287" s="2">
        <f t="shared" si="212"/>
        <v>3.2343771354914175</v>
      </c>
      <c r="E2287" s="2">
        <f t="shared" si="211"/>
        <v>0.22137284550729674</v>
      </c>
      <c r="F2287" s="2">
        <f t="shared" si="215"/>
        <v>0.3142929682345561</v>
      </c>
      <c r="G2287" s="2">
        <f t="shared" si="213"/>
        <v>-9.2920122727259358E-2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5">
        <f>TITRES_STAT!D2291</f>
        <v>2.9</v>
      </c>
      <c r="C2288" s="2">
        <f t="shared" si="210"/>
        <v>3.3748653685373737</v>
      </c>
      <c r="D2288" s="2">
        <f t="shared" si="212"/>
        <v>3.2096084587883493</v>
      </c>
      <c r="E2288" s="2">
        <f t="shared" si="211"/>
        <v>0.16525690974902441</v>
      </c>
      <c r="F2288" s="2">
        <f t="shared" si="215"/>
        <v>0.28448575653744979</v>
      </c>
      <c r="G2288" s="2">
        <f t="shared" si="213"/>
        <v>-0.11922884678842538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5">
        <f>TITRES_STAT!D2292</f>
        <v>3.03</v>
      </c>
      <c r="C2289" s="2">
        <f t="shared" si="210"/>
        <v>3.3018091579931625</v>
      </c>
      <c r="D2289" s="2">
        <f t="shared" si="212"/>
        <v>3.1963041285077307</v>
      </c>
      <c r="E2289" s="2">
        <f t="shared" si="211"/>
        <v>0.10550502948543183</v>
      </c>
      <c r="F2289" s="2">
        <f t="shared" si="215"/>
        <v>0.24868961112704618</v>
      </c>
      <c r="G2289" s="2">
        <f t="shared" si="213"/>
        <v>-0.14318458164161435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5">
        <f>TITRES_STAT!D2293</f>
        <v>2.9</v>
      </c>
      <c r="C2290" s="2">
        <f t="shared" si="210"/>
        <v>3.2599923644557531</v>
      </c>
      <c r="D2290" s="2">
        <f t="shared" si="212"/>
        <v>3.174355674544195</v>
      </c>
      <c r="E2290" s="2">
        <f t="shared" si="211"/>
        <v>8.563668991155815E-2</v>
      </c>
      <c r="F2290" s="2">
        <f t="shared" si="215"/>
        <v>0.21607902688394859</v>
      </c>
      <c r="G2290" s="2">
        <f t="shared" si="213"/>
        <v>-0.13044233697239044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5">
        <f>TITRES_STAT!D2294</f>
        <v>2.81</v>
      </c>
      <c r="C2291" s="2">
        <f t="shared" si="210"/>
        <v>3.2046089237702526</v>
      </c>
      <c r="D2291" s="2">
        <f t="shared" si="212"/>
        <v>3.1473663653186987</v>
      </c>
      <c r="E2291" s="2">
        <f t="shared" si="211"/>
        <v>5.7242558451553904E-2</v>
      </c>
      <c r="F2291" s="2">
        <f t="shared" si="215"/>
        <v>0.18431173319746966</v>
      </c>
      <c r="G2291" s="2">
        <f t="shared" si="213"/>
        <v>-0.12706917474591575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5">
        <f>TITRES_STAT!D2295</f>
        <v>2.81</v>
      </c>
      <c r="C2292" s="2">
        <f t="shared" si="210"/>
        <v>3.1377460124209833</v>
      </c>
      <c r="D2292" s="2">
        <f t="shared" si="212"/>
        <v>3.1223762641839801</v>
      </c>
      <c r="E2292" s="2">
        <f t="shared" si="211"/>
        <v>1.5369748237003211E-2</v>
      </c>
      <c r="F2292" s="2">
        <f t="shared" si="215"/>
        <v>0.15052333620537639</v>
      </c>
      <c r="G2292" s="2">
        <f t="shared" si="213"/>
        <v>-0.13515358796837318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5">
        <f>TITRES_STAT!D2296</f>
        <v>2.81</v>
      </c>
      <c r="C2293" s="2">
        <f t="shared" si="210"/>
        <v>3.0704004720485241</v>
      </c>
      <c r="D2293" s="2">
        <f t="shared" si="212"/>
        <v>3.0992372816518334</v>
      </c>
      <c r="E2293" s="2">
        <f t="shared" si="211"/>
        <v>-2.8836809603309366E-2</v>
      </c>
      <c r="F2293" s="2">
        <f t="shared" si="215"/>
        <v>0.11465130704363924</v>
      </c>
      <c r="G2293" s="2">
        <f t="shared" si="213"/>
        <v>-0.1434881166469486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5">
        <f>TITRES_STAT!D2297</f>
        <v>2.81</v>
      </c>
      <c r="C2294" s="2">
        <f t="shared" si="210"/>
        <v>3.0318773225025972</v>
      </c>
      <c r="D2294" s="2">
        <f t="shared" si="212"/>
        <v>3.0778122978257714</v>
      </c>
      <c r="E2294" s="2">
        <f t="shared" si="211"/>
        <v>-4.5934975323174143E-2</v>
      </c>
      <c r="F2294" s="2">
        <f t="shared" si="215"/>
        <v>8.2534050570276574E-2</v>
      </c>
      <c r="G2294" s="2">
        <f t="shared" si="213"/>
        <v>-0.12846902589345072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5">
        <f>TITRES_STAT!D2298</f>
        <v>2.92</v>
      </c>
      <c r="C2295" s="2">
        <f t="shared" si="210"/>
        <v>2.980819272886813</v>
      </c>
      <c r="D2295" s="2">
        <f t="shared" si="212"/>
        <v>3.0661224979868251</v>
      </c>
      <c r="E2295" s="2">
        <f t="shared" si="211"/>
        <v>-8.5303225100012092E-2</v>
      </c>
      <c r="F2295" s="2">
        <f t="shared" si="215"/>
        <v>4.896659543621884E-2</v>
      </c>
      <c r="G2295" s="2">
        <f t="shared" si="213"/>
        <v>-0.13426982053623093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2.92</v>
      </c>
      <c r="C2296" s="2">
        <f t="shared" si="210"/>
        <v>2.9560778462888417</v>
      </c>
      <c r="D2296" s="2">
        <f t="shared" si="212"/>
        <v>3.0552986092470604</v>
      </c>
      <c r="E2296" s="2">
        <f t="shared" si="211"/>
        <v>-9.9220762958218689E-2</v>
      </c>
      <c r="F2296" s="2">
        <f t="shared" si="215"/>
        <v>1.932912375733134E-2</v>
      </c>
      <c r="G2296" s="2">
        <f t="shared" si="213"/>
        <v>-0.11854988671555003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2.92</v>
      </c>
      <c r="C2297" s="2">
        <f t="shared" si="210"/>
        <v>2.9474504853213279</v>
      </c>
      <c r="D2297" s="2">
        <f t="shared" si="212"/>
        <v>3.0452764900435745</v>
      </c>
      <c r="E2297" s="2">
        <f t="shared" si="211"/>
        <v>-9.7826004722246562E-2</v>
      </c>
      <c r="F2297" s="2">
        <f t="shared" si="215"/>
        <v>-4.1019019385842431E-3</v>
      </c>
      <c r="G2297" s="2">
        <f t="shared" si="213"/>
        <v>-9.3724102783662319E-2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2.8</v>
      </c>
      <c r="C2298" s="2">
        <f t="shared" si="210"/>
        <v>2.9401504106565084</v>
      </c>
      <c r="D2298" s="2">
        <f t="shared" si="212"/>
        <v>3.0271078611514577</v>
      </c>
      <c r="E2298" s="2">
        <f t="shared" si="211"/>
        <v>-8.6957450494949295E-2</v>
      </c>
      <c r="F2298" s="2">
        <f t="shared" si="215"/>
        <v>-2.0673011649857256E-2</v>
      </c>
      <c r="G2298" s="2">
        <f t="shared" si="213"/>
        <v>-6.6284438845092039E-2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2.92</v>
      </c>
      <c r="C2299" s="2">
        <f t="shared" si="210"/>
        <v>2.9539734244016609</v>
      </c>
      <c r="D2299" s="2">
        <f t="shared" si="212"/>
        <v>3.0191739455106088</v>
      </c>
      <c r="E2299" s="2">
        <f t="shared" si="211"/>
        <v>-6.5200521108947918E-2</v>
      </c>
      <c r="F2299" s="2">
        <f t="shared" si="215"/>
        <v>-2.9578513541675389E-2</v>
      </c>
      <c r="G2299" s="2">
        <f t="shared" si="213"/>
        <v>-3.5622007567272532E-2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3.01</v>
      </c>
      <c r="C2300" s="2">
        <f t="shared" si="210"/>
        <v>2.9456698206475593</v>
      </c>
      <c r="D2300" s="2">
        <f t="shared" si="212"/>
        <v>3.0184943939913045</v>
      </c>
      <c r="E2300" s="2">
        <f t="shared" si="211"/>
        <v>-7.2824573343745147E-2</v>
      </c>
      <c r="F2300" s="2">
        <f t="shared" si="215"/>
        <v>-3.8227725502089346E-2</v>
      </c>
      <c r="G2300" s="2">
        <f t="shared" si="213"/>
        <v>-3.4596847841655801E-2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2.88</v>
      </c>
      <c r="C2301" s="2">
        <f t="shared" si="210"/>
        <v>2.9247975405479347</v>
      </c>
      <c r="D2301" s="2">
        <f t="shared" si="212"/>
        <v>3.0082355499919489</v>
      </c>
      <c r="E2301" s="2">
        <f t="shared" si="211"/>
        <v>-8.3438009444014138E-2</v>
      </c>
      <c r="F2301" s="2">
        <f t="shared" si="215"/>
        <v>-4.7269782290474308E-2</v>
      </c>
      <c r="G2301" s="2">
        <f t="shared" si="213"/>
        <v>-3.6168227153539831E-2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2.88</v>
      </c>
      <c r="C2302" s="2">
        <f t="shared" si="210"/>
        <v>2.907136380463637</v>
      </c>
      <c r="D2302" s="2">
        <f t="shared" si="212"/>
        <v>2.9987366203629158</v>
      </c>
      <c r="E2302" s="2">
        <f t="shared" si="211"/>
        <v>-9.160023989927879E-2</v>
      </c>
      <c r="F2302" s="2">
        <f t="shared" si="215"/>
        <v>-5.6135873812235206E-2</v>
      </c>
      <c r="G2302" s="2">
        <f t="shared" si="213"/>
        <v>-3.5464366087043585E-2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2.88</v>
      </c>
      <c r="C2303" s="2">
        <f t="shared" si="210"/>
        <v>2.8921923219307697</v>
      </c>
      <c r="D2303" s="2">
        <f t="shared" si="212"/>
        <v>2.989941315150848</v>
      </c>
      <c r="E2303" s="2">
        <f t="shared" si="211"/>
        <v>-9.7748993220078351E-2</v>
      </c>
      <c r="F2303" s="2">
        <f t="shared" si="215"/>
        <v>-6.4458497693803837E-2</v>
      </c>
      <c r="G2303" s="2">
        <f t="shared" si="213"/>
        <v>-3.3290495526274513E-2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2.88</v>
      </c>
      <c r="C2304" s="2">
        <f t="shared" si="210"/>
        <v>2.8795473493260357</v>
      </c>
      <c r="D2304" s="2">
        <f t="shared" si="212"/>
        <v>2.9817975140285631</v>
      </c>
      <c r="E2304" s="2">
        <f t="shared" si="211"/>
        <v>-0.10225016470252735</v>
      </c>
      <c r="F2304" s="2">
        <f t="shared" si="215"/>
        <v>-7.2016831095548545E-2</v>
      </c>
      <c r="G2304" s="2">
        <f t="shared" si="213"/>
        <v>-3.0233333606978802E-2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2.88</v>
      </c>
      <c r="C2305" s="2">
        <f t="shared" si="210"/>
        <v>2.8857708340451071</v>
      </c>
      <c r="D2305" s="2">
        <f t="shared" si="212"/>
        <v>2.9742569574338549</v>
      </c>
      <c r="E2305" s="2">
        <f t="shared" si="211"/>
        <v>-8.8486123388747728E-2</v>
      </c>
      <c r="F2305" s="2">
        <f t="shared" si="215"/>
        <v>-7.531068955418839E-2</v>
      </c>
      <c r="G2305" s="2">
        <f t="shared" si="213"/>
        <v>-1.3175433834559339E-2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2.88</v>
      </c>
      <c r="C2306" s="2">
        <f t="shared" si="210"/>
        <v>2.8910368595766291</v>
      </c>
      <c r="D2306" s="2">
        <f t="shared" si="212"/>
        <v>2.9672749605869027</v>
      </c>
      <c r="E2306" s="2">
        <f t="shared" si="211"/>
        <v>-7.6238101010273507E-2</v>
      </c>
      <c r="F2306" s="2">
        <f t="shared" si="215"/>
        <v>-7.5496171845405413E-2</v>
      </c>
      <c r="G2306" s="2">
        <f t="shared" si="213"/>
        <v>-7.4192916486809368E-4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2.88</v>
      </c>
      <c r="C2307" s="2">
        <f t="shared" si="210"/>
        <v>2.8954927273340707</v>
      </c>
      <c r="D2307" s="2">
        <f t="shared" si="212"/>
        <v>2.9608101486915768</v>
      </c>
      <c r="E2307" s="2">
        <f t="shared" si="211"/>
        <v>-6.5317421357506067E-2</v>
      </c>
      <c r="F2307" s="2">
        <f t="shared" si="215"/>
        <v>-7.3460421747825549E-2</v>
      </c>
      <c r="G2307" s="2">
        <f t="shared" si="213"/>
        <v>8.1430003903194825E-3</v>
      </c>
      <c r="H2307" s="2" t="str">
        <f t="shared" si="214"/>
        <v>Sell</v>
      </c>
    </row>
    <row r="2308" spans="1:8" ht="13.5" x14ac:dyDescent="0.25">
      <c r="A2308" s="3">
        <f>TITRES_STAT!B2311</f>
        <v>45665</v>
      </c>
      <c r="B2308" s="5">
        <f>TITRES_STAT!D2311</f>
        <v>2.8</v>
      </c>
      <c r="C2308" s="2">
        <f t="shared" si="210"/>
        <v>2.8808015385134444</v>
      </c>
      <c r="D2308" s="2">
        <f t="shared" si="212"/>
        <v>2.9488982858255337</v>
      </c>
      <c r="E2308" s="2">
        <f t="shared" si="211"/>
        <v>-6.8096747312089256E-2</v>
      </c>
      <c r="F2308" s="2">
        <f t="shared" si="215"/>
        <v>-7.2387686860678299E-2</v>
      </c>
      <c r="G2308" s="2">
        <f t="shared" si="213"/>
        <v>4.2909395485890428E-3</v>
      </c>
      <c r="H2308" s="2" t="str">
        <f t="shared" si="214"/>
        <v>Sell</v>
      </c>
    </row>
    <row r="2309" spans="1:8" ht="13.5" x14ac:dyDescent="0.25">
      <c r="A2309" s="3">
        <f>TITRES_STAT!B2312</f>
        <v>45666</v>
      </c>
      <c r="B2309" s="5">
        <f>TITRES_STAT!D2312</f>
        <v>2.8</v>
      </c>
      <c r="C2309" s="2">
        <f t="shared" si="210"/>
        <v>2.8868320710498376</v>
      </c>
      <c r="D2309" s="2">
        <f t="shared" si="212"/>
        <v>2.9378687831717905</v>
      </c>
      <c r="E2309" s="2">
        <f t="shared" si="211"/>
        <v>-5.1036712121952821E-2</v>
      </c>
      <c r="F2309" s="2">
        <f t="shared" si="215"/>
        <v>-6.8117491912933203E-2</v>
      </c>
      <c r="G2309" s="2">
        <f t="shared" si="213"/>
        <v>1.7080779790980383E-2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2.8</v>
      </c>
      <c r="C2310" s="2">
        <f t="shared" si="210"/>
        <v>2.9057809831960162</v>
      </c>
      <c r="D2310" s="2">
        <f t="shared" si="212"/>
        <v>2.9276562807146207</v>
      </c>
      <c r="E2310" s="2">
        <f t="shared" si="211"/>
        <v>-2.1875297518604508E-2</v>
      </c>
      <c r="F2310" s="2">
        <f t="shared" si="215"/>
        <v>-5.8869053034067462E-2</v>
      </c>
      <c r="G2310" s="2">
        <f t="shared" si="213"/>
        <v>3.6993755515462953E-2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2.8</v>
      </c>
      <c r="C2311" s="2">
        <f t="shared" si="210"/>
        <v>2.9018146780889364</v>
      </c>
      <c r="D2311" s="2">
        <f t="shared" si="212"/>
        <v>2.9182002599209449</v>
      </c>
      <c r="E2311" s="2">
        <f t="shared" si="211"/>
        <v>-1.6385581832008445E-2</v>
      </c>
      <c r="F2311" s="2">
        <f t="shared" si="215"/>
        <v>-5.0372358793655661E-2</v>
      </c>
      <c r="G2311" s="2">
        <f t="shared" si="213"/>
        <v>3.3986776961647217E-2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2.8</v>
      </c>
      <c r="C2312" s="2">
        <f t="shared" si="210"/>
        <v>2.8984585737675612</v>
      </c>
      <c r="D2312" s="2">
        <f t="shared" si="212"/>
        <v>2.909444685111986</v>
      </c>
      <c r="E2312" s="2">
        <f t="shared" si="211"/>
        <v>-1.0986111344424732E-2</v>
      </c>
      <c r="F2312" s="2">
        <f t="shared" si="215"/>
        <v>-4.2495109303809481E-2</v>
      </c>
      <c r="G2312" s="2">
        <f t="shared" si="213"/>
        <v>3.1508997959384749E-2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2.8</v>
      </c>
      <c r="C2313" s="2">
        <f t="shared" si="210"/>
        <v>2.895618793187936</v>
      </c>
      <c r="D2313" s="2">
        <f t="shared" si="212"/>
        <v>2.901337671399987</v>
      </c>
      <c r="E2313" s="2">
        <f t="shared" si="211"/>
        <v>-5.7188782120509707E-3</v>
      </c>
      <c r="F2313" s="2">
        <f t="shared" si="215"/>
        <v>-3.513986308545778E-2</v>
      </c>
      <c r="G2313" s="2">
        <f t="shared" si="213"/>
        <v>2.9420984873406809E-2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2.8</v>
      </c>
      <c r="C2314" s="2">
        <f t="shared" si="210"/>
        <v>2.8932159019282535</v>
      </c>
      <c r="D2314" s="2">
        <f t="shared" si="212"/>
        <v>2.8938311772222098</v>
      </c>
      <c r="E2314" s="2">
        <f t="shared" si="211"/>
        <v>-6.1527529395632996E-4</v>
      </c>
      <c r="F2314" s="2">
        <f t="shared" si="215"/>
        <v>-2.8234945527157492E-2</v>
      </c>
      <c r="G2314" s="2">
        <f t="shared" si="213"/>
        <v>2.7619670233201162E-2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2.8</v>
      </c>
      <c r="C2315" s="2">
        <f t="shared" si="210"/>
        <v>2.8911826862469834</v>
      </c>
      <c r="D2315" s="2">
        <f t="shared" si="212"/>
        <v>2.8868807196501942</v>
      </c>
      <c r="E2315" s="2">
        <f t="shared" si="211"/>
        <v>4.301966596789164E-3</v>
      </c>
      <c r="F2315" s="2">
        <f t="shared" si="215"/>
        <v>-2.1727563102368161E-2</v>
      </c>
      <c r="G2315" s="2">
        <f t="shared" si="213"/>
        <v>2.6029529699157325E-2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2.8</v>
      </c>
      <c r="C2316" s="2">
        <f t="shared" si="210"/>
        <v>2.8894622729782165</v>
      </c>
      <c r="D2316" s="2">
        <f t="shared" si="212"/>
        <v>2.8804451107872167</v>
      </c>
      <c r="E2316" s="2">
        <f t="shared" si="211"/>
        <v>9.0171621909997945E-3</v>
      </c>
      <c r="F2316" s="2">
        <f t="shared" si="215"/>
        <v>-1.5578618043694571E-2</v>
      </c>
      <c r="G2316" s="2">
        <f t="shared" si="213"/>
        <v>2.4595780234694366E-2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2.8</v>
      </c>
      <c r="C2317" s="2">
        <f t="shared" si="210"/>
        <v>2.8880065386738751</v>
      </c>
      <c r="D2317" s="2">
        <f t="shared" si="212"/>
        <v>2.874486213691867</v>
      </c>
      <c r="E2317" s="2">
        <f t="shared" si="211"/>
        <v>1.3520324982008169E-2</v>
      </c>
      <c r="F2317" s="2">
        <f t="shared" si="215"/>
        <v>-9.7588294385540231E-3</v>
      </c>
      <c r="G2317" s="2">
        <f t="shared" si="213"/>
        <v>2.3279154420562193E-2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2.8</v>
      </c>
      <c r="C2318" s="2">
        <f t="shared" si="210"/>
        <v>2.8744670711855864</v>
      </c>
      <c r="D2318" s="2">
        <f t="shared" si="212"/>
        <v>2.868968716381358</v>
      </c>
      <c r="E2318" s="2">
        <f t="shared" si="211"/>
        <v>5.4983548042284447E-3</v>
      </c>
      <c r="F2318" s="2">
        <f t="shared" si="215"/>
        <v>-6.7073925899975295E-3</v>
      </c>
      <c r="G2318" s="2">
        <f t="shared" si="213"/>
        <v>1.2205747394225974E-2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2.8</v>
      </c>
      <c r="C2319" s="2">
        <f t="shared" ref="C2319:C2382" si="216">$C$4*B2309+C2318*(1-$C$4)</f>
        <v>2.8630105986954959</v>
      </c>
      <c r="D2319" s="2">
        <f t="shared" si="212"/>
        <v>2.8638599225753314</v>
      </c>
      <c r="E2319" s="2">
        <f t="shared" si="211"/>
        <v>-8.4932387983549518E-4</v>
      </c>
      <c r="F2319" s="2">
        <f t="shared" si="215"/>
        <v>-5.5357788479651233E-3</v>
      </c>
      <c r="G2319" s="2">
        <f t="shared" si="213"/>
        <v>4.6864549681296282E-3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2.8</v>
      </c>
      <c r="C2320" s="2">
        <f t="shared" si="216"/>
        <v>2.8533166604346505</v>
      </c>
      <c r="D2320" s="2">
        <f t="shared" si="212"/>
        <v>2.8591295579401215</v>
      </c>
      <c r="E2320" s="2">
        <f t="shared" si="211"/>
        <v>-5.8128975054709819E-3</v>
      </c>
      <c r="F2320" s="2">
        <f t="shared" si="215"/>
        <v>-5.5912025794662961E-3</v>
      </c>
      <c r="G2320" s="2">
        <f t="shared" si="213"/>
        <v>-2.2169492600468584E-4</v>
      </c>
      <c r="H2320" s="2" t="str">
        <f t="shared" si="214"/>
        <v>Hold</v>
      </c>
    </row>
    <row r="2321" spans="1:8" ht="13.5" x14ac:dyDescent="0.25">
      <c r="A2321" s="3">
        <f>TITRES_STAT!B2324</f>
        <v>45684</v>
      </c>
      <c r="B2321" s="5">
        <f>TITRES_STAT!D2324</f>
        <v>2.8</v>
      </c>
      <c r="C2321" s="2">
        <f t="shared" si="216"/>
        <v>2.8451140972908577</v>
      </c>
      <c r="D2321" s="2">
        <f t="shared" si="212"/>
        <v>2.8547495906852975</v>
      </c>
      <c r="E2321" s="2">
        <f t="shared" si="211"/>
        <v>-9.6354933944398091E-3</v>
      </c>
      <c r="F2321" s="2">
        <f t="shared" si="215"/>
        <v>-6.4000607424609989E-3</v>
      </c>
      <c r="G2321" s="2">
        <f t="shared" si="213"/>
        <v>-3.2354326519788102E-3</v>
      </c>
      <c r="H2321" s="2" t="str">
        <f t="shared" si="214"/>
        <v>Hold</v>
      </c>
    </row>
    <row r="2322" spans="1:8" ht="13.5" x14ac:dyDescent="0.25">
      <c r="A2322" s="3">
        <f>TITRES_STAT!B2325</f>
        <v>45685</v>
      </c>
      <c r="B2322" s="5">
        <f>TITRES_STAT!D2325</f>
        <v>2.8</v>
      </c>
      <c r="C2322" s="2">
        <f t="shared" si="216"/>
        <v>2.838173466938418</v>
      </c>
      <c r="D2322" s="2">
        <f t="shared" si="212"/>
        <v>2.8506940654493493</v>
      </c>
      <c r="E2322" s="2">
        <f t="shared" si="211"/>
        <v>-1.2520598510931347E-2</v>
      </c>
      <c r="F2322" s="2">
        <f t="shared" si="215"/>
        <v>-7.6241682961550698E-3</v>
      </c>
      <c r="G2322" s="2">
        <f t="shared" si="213"/>
        <v>-4.8964302147762769E-3</v>
      </c>
      <c r="H2322" s="2" t="str">
        <f t="shared" si="214"/>
        <v>Hold</v>
      </c>
    </row>
    <row r="2323" spans="1:8" ht="13.5" x14ac:dyDescent="0.25">
      <c r="A2323" s="3">
        <f>TITRES_STAT!B2326</f>
        <v>45686</v>
      </c>
      <c r="B2323" s="5">
        <f>TITRES_STAT!D2326</f>
        <v>2.68</v>
      </c>
      <c r="C2323" s="2">
        <f t="shared" si="216"/>
        <v>2.8323006258709693</v>
      </c>
      <c r="D2323" s="2">
        <f t="shared" si="212"/>
        <v>2.8380500606012493</v>
      </c>
      <c r="E2323" s="2">
        <f t="shared" si="211"/>
        <v>-5.7494347302800008E-3</v>
      </c>
      <c r="F2323" s="2">
        <f t="shared" si="215"/>
        <v>-7.2492215829800567E-3</v>
      </c>
      <c r="G2323" s="2">
        <f t="shared" si="213"/>
        <v>1.4997868527000559E-3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2.8</v>
      </c>
      <c r="C2324" s="2">
        <f t="shared" si="216"/>
        <v>2.8273312988138972</v>
      </c>
      <c r="D2324" s="2">
        <f t="shared" si="212"/>
        <v>2.8352315375937494</v>
      </c>
      <c r="E2324" s="2">
        <f t="shared" si="211"/>
        <v>-7.9002387798521312E-3</v>
      </c>
      <c r="F2324" s="2">
        <f t="shared" si="215"/>
        <v>-7.3794250223544718E-3</v>
      </c>
      <c r="G2324" s="2">
        <f t="shared" si="213"/>
        <v>-5.208137574976594E-4</v>
      </c>
      <c r="H2324" s="2" t="str">
        <f t="shared" si="214"/>
        <v>Hold</v>
      </c>
    </row>
    <row r="2325" spans="1:8" ht="13.5" x14ac:dyDescent="0.25">
      <c r="A2325" s="3">
        <f>TITRES_STAT!B2328</f>
        <v>45688</v>
      </c>
      <c r="B2325" s="5">
        <f>TITRES_STAT!D2328</f>
        <v>2.68</v>
      </c>
      <c r="C2325" s="2">
        <f t="shared" si="216"/>
        <v>2.8231264836117589</v>
      </c>
      <c r="D2325" s="2">
        <f t="shared" si="212"/>
        <v>2.8237329051793973</v>
      </c>
      <c r="E2325" s="2">
        <f t="shared" si="211"/>
        <v>-6.0642156763845989E-4</v>
      </c>
      <c r="F2325" s="2">
        <f t="shared" si="215"/>
        <v>-6.0248243314112698E-3</v>
      </c>
      <c r="G2325" s="2">
        <f t="shared" si="213"/>
        <v>5.4184027637728099E-3</v>
      </c>
      <c r="H2325" s="2" t="str">
        <f t="shared" si="214"/>
        <v>Sell</v>
      </c>
    </row>
    <row r="2326" spans="1:8" ht="13.5" x14ac:dyDescent="0.25">
      <c r="A2326" s="3">
        <f>TITRES_STAT!B2329</f>
        <v>45691</v>
      </c>
      <c r="B2326" s="5">
        <f>TITRES_STAT!D2329</f>
        <v>2.69</v>
      </c>
      <c r="C2326" s="2">
        <f t="shared" si="216"/>
        <v>2.8195685630561034</v>
      </c>
      <c r="D2326" s="2">
        <f t="shared" si="212"/>
        <v>2.8138267640549977</v>
      </c>
      <c r="E2326" s="2">
        <f t="shared" si="211"/>
        <v>5.7417990011057185E-3</v>
      </c>
      <c r="F2326" s="2">
        <f t="shared" si="215"/>
        <v>-3.6714996649078726E-3</v>
      </c>
      <c r="G2326" s="2">
        <f t="shared" si="213"/>
        <v>9.413298666013592E-3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2.68</v>
      </c>
      <c r="C2327" s="2">
        <f t="shared" si="216"/>
        <v>2.8165580148936256</v>
      </c>
      <c r="D2327" s="2">
        <f t="shared" si="212"/>
        <v>2.8039136704212941</v>
      </c>
      <c r="E2327" s="2">
        <f t="shared" si="211"/>
        <v>1.2644344472331426E-2</v>
      </c>
      <c r="F2327" s="2">
        <f t="shared" si="215"/>
        <v>-4.0833083746001295E-4</v>
      </c>
      <c r="G2327" s="2">
        <f t="shared" si="213"/>
        <v>1.3052675309791439E-2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2.68</v>
      </c>
      <c r="C2328" s="2">
        <f t="shared" si="216"/>
        <v>2.8140106279869137</v>
      </c>
      <c r="D2328" s="2">
        <f t="shared" si="212"/>
        <v>2.7947348800197167</v>
      </c>
      <c r="E2328" s="2">
        <f t="shared" si="211"/>
        <v>1.9275747967196999E-2</v>
      </c>
      <c r="F2328" s="2">
        <f t="shared" si="215"/>
        <v>3.5284849234713898E-3</v>
      </c>
      <c r="G2328" s="2">
        <f t="shared" si="213"/>
        <v>1.5747263043725611E-2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2.68</v>
      </c>
      <c r="C2329" s="2">
        <f t="shared" si="216"/>
        <v>2.8118551467581581</v>
      </c>
      <c r="D2329" s="2">
        <f t="shared" si="212"/>
        <v>2.7862360000182562</v>
      </c>
      <c r="E2329" s="2">
        <f t="shared" si="211"/>
        <v>2.5619146739901844E-2</v>
      </c>
      <c r="F2329" s="2">
        <f t="shared" si="215"/>
        <v>7.9466172867574819E-3</v>
      </c>
      <c r="G2329" s="2">
        <f t="shared" si="213"/>
        <v>1.7672529453144362E-2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2.68</v>
      </c>
      <c r="C2330" s="2">
        <f t="shared" si="216"/>
        <v>2.8100312780261341</v>
      </c>
      <c r="D2330" s="2">
        <f t="shared" si="212"/>
        <v>2.7783666666835702</v>
      </c>
      <c r="E2330" s="2">
        <f t="shared" si="211"/>
        <v>3.166461134256382E-2</v>
      </c>
      <c r="F2330" s="2">
        <f t="shared" si="215"/>
        <v>1.269021609791875E-2</v>
      </c>
      <c r="G2330" s="2">
        <f t="shared" si="213"/>
        <v>1.897439524464507E-2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2.68</v>
      </c>
      <c r="C2331" s="2">
        <f t="shared" si="216"/>
        <v>2.8084880044836522</v>
      </c>
      <c r="D2331" s="2">
        <f t="shared" si="212"/>
        <v>2.7710802469292317</v>
      </c>
      <c r="E2331" s="2">
        <f t="shared" si="211"/>
        <v>3.7407757554420495E-2</v>
      </c>
      <c r="F2331" s="2">
        <f t="shared" si="215"/>
        <v>1.7633724389219101E-2</v>
      </c>
      <c r="G2331" s="2">
        <f t="shared" si="213"/>
        <v>1.9774033165201394E-2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2.68</v>
      </c>
      <c r="C2332" s="2">
        <f t="shared" si="216"/>
        <v>2.8071821576400131</v>
      </c>
      <c r="D2332" s="2">
        <f t="shared" si="212"/>
        <v>2.7643335619715108</v>
      </c>
      <c r="E2332" s="2">
        <f t="shared" ref="E2332:E2395" si="217">C2332-D2332</f>
        <v>4.2848595668502298E-2</v>
      </c>
      <c r="F2332" s="2">
        <f t="shared" si="215"/>
        <v>2.2676698645075741E-2</v>
      </c>
      <c r="G2332" s="2">
        <f t="shared" si="213"/>
        <v>2.0171897023426557E-2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2.67</v>
      </c>
      <c r="C2333" s="2">
        <f t="shared" si="216"/>
        <v>2.7876156718492417</v>
      </c>
      <c r="D2333" s="2">
        <f t="shared" ref="D2333:D2396" si="218">$D$4*B2333+(1-$D$4)*D2332</f>
        <v>2.7573458907143618</v>
      </c>
      <c r="E2333" s="2">
        <f t="shared" si="217"/>
        <v>3.0269781134879992E-2</v>
      </c>
      <c r="F2333" s="2">
        <f t="shared" si="215"/>
        <v>2.4195315143036595E-2</v>
      </c>
      <c r="G2333" s="2">
        <f t="shared" si="213"/>
        <v>6.0744659918433967E-3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2.67</v>
      </c>
      <c r="C2334" s="2">
        <f t="shared" si="216"/>
        <v>2.7895209531032048</v>
      </c>
      <c r="D2334" s="2">
        <f t="shared" si="218"/>
        <v>2.7508758247355201</v>
      </c>
      <c r="E2334" s="2">
        <f t="shared" si="217"/>
        <v>3.8645128367684745E-2</v>
      </c>
      <c r="F2334" s="2">
        <f t="shared" si="215"/>
        <v>2.7085277787966225E-2</v>
      </c>
      <c r="G2334" s="2">
        <f t="shared" si="213"/>
        <v>1.155985057971852E-2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2.67</v>
      </c>
      <c r="C2335" s="2">
        <f t="shared" si="216"/>
        <v>2.7726715757027116</v>
      </c>
      <c r="D2335" s="2">
        <f t="shared" si="218"/>
        <v>2.7448850229032593</v>
      </c>
      <c r="E2335" s="2">
        <f t="shared" si="217"/>
        <v>2.7786552799452302E-2</v>
      </c>
      <c r="F2335" s="2">
        <f t="shared" si="215"/>
        <v>2.7225532790263442E-2</v>
      </c>
      <c r="G2335" s="2">
        <f t="shared" si="213"/>
        <v>5.6102000918886036E-4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2.5499999999999998</v>
      </c>
      <c r="C2336" s="2">
        <f t="shared" si="216"/>
        <v>2.7599528717484483</v>
      </c>
      <c r="D2336" s="2">
        <f t="shared" si="218"/>
        <v>2.7304490952807954</v>
      </c>
      <c r="E2336" s="2">
        <f t="shared" si="217"/>
        <v>2.9503776467652898E-2</v>
      </c>
      <c r="F2336" s="2">
        <f t="shared" si="215"/>
        <v>2.7681181525741335E-2</v>
      </c>
      <c r="G2336" s="2">
        <f t="shared" si="213"/>
        <v>1.8225949419115629E-3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2.5499999999999998</v>
      </c>
      <c r="C2337" s="2">
        <f t="shared" si="216"/>
        <v>2.7476524299409948</v>
      </c>
      <c r="D2337" s="2">
        <f t="shared" si="218"/>
        <v>2.7170824956303661</v>
      </c>
      <c r="E2337" s="2">
        <f t="shared" si="217"/>
        <v>3.056993431062871E-2</v>
      </c>
      <c r="F2337" s="2">
        <f t="shared" si="215"/>
        <v>2.8258932082718811E-2</v>
      </c>
      <c r="G2337" s="2">
        <f t="shared" si="213"/>
        <v>2.3110022279098988E-3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2.5499999999999998</v>
      </c>
      <c r="C2338" s="2">
        <f t="shared" si="216"/>
        <v>2.7372443637962265</v>
      </c>
      <c r="D2338" s="2">
        <f t="shared" si="218"/>
        <v>2.7047060144725608</v>
      </c>
      <c r="E2338" s="2">
        <f t="shared" si="217"/>
        <v>3.2538349323665727E-2</v>
      </c>
      <c r="F2338" s="2">
        <f t="shared" si="215"/>
        <v>2.9114815530908198E-2</v>
      </c>
      <c r="G2338" s="2">
        <f t="shared" si="213"/>
        <v>3.4235337927575292E-3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2.5499999999999998</v>
      </c>
      <c r="C2339" s="2">
        <f t="shared" si="216"/>
        <v>2.7284375385968072</v>
      </c>
      <c r="D2339" s="2">
        <f t="shared" si="218"/>
        <v>2.6932463096968151</v>
      </c>
      <c r="E2339" s="2">
        <f t="shared" si="217"/>
        <v>3.5191228899992044E-2</v>
      </c>
      <c r="F2339" s="2">
        <f t="shared" si="215"/>
        <v>3.0330098204724969E-2</v>
      </c>
      <c r="G2339" s="2">
        <f t="shared" si="213"/>
        <v>4.8611306952670748E-3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2.6</v>
      </c>
      <c r="C2340" s="2">
        <f t="shared" si="216"/>
        <v>2.7209856095819136</v>
      </c>
      <c r="D2340" s="2">
        <f t="shared" si="218"/>
        <v>2.6863391756451991</v>
      </c>
      <c r="E2340" s="2">
        <f t="shared" si="217"/>
        <v>3.4646433936714516E-2</v>
      </c>
      <c r="F2340" s="2">
        <f t="shared" si="215"/>
        <v>3.1193365351122878E-2</v>
      </c>
      <c r="G2340" s="2">
        <f t="shared" ref="G2340:G2403" si="219">E2340-F2340</f>
        <v>3.4530685855916378E-3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5">
        <f>TITRES_STAT!D2344</f>
        <v>2.6</v>
      </c>
      <c r="C2341" s="2">
        <f t="shared" si="216"/>
        <v>2.714680131184696</v>
      </c>
      <c r="D2341" s="2">
        <f t="shared" si="218"/>
        <v>2.6799436811529622</v>
      </c>
      <c r="E2341" s="2">
        <f t="shared" si="217"/>
        <v>3.4736450031733757E-2</v>
      </c>
      <c r="F2341" s="2">
        <f t="shared" ref="F2341:F2404" si="221">(E2341*(2/(10)))+((1-(2/10))*F2340)</f>
        <v>3.1901982287245056E-2</v>
      </c>
      <c r="G2341" s="2">
        <f t="shared" si="219"/>
        <v>2.8344677444887001E-3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5">
        <f>TITRES_STAT!D2345</f>
        <v>2.6</v>
      </c>
      <c r="C2342" s="2">
        <f t="shared" si="216"/>
        <v>2.7093447263870503</v>
      </c>
      <c r="D2342" s="2">
        <f t="shared" si="218"/>
        <v>2.6740219269934835</v>
      </c>
      <c r="E2342" s="2">
        <f t="shared" si="217"/>
        <v>3.5322799393566751E-2</v>
      </c>
      <c r="F2342" s="2">
        <f t="shared" si="221"/>
        <v>3.2586145708509401E-2</v>
      </c>
      <c r="G2342" s="2">
        <f t="shared" si="219"/>
        <v>2.7366536850573497E-3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5">
        <f>TITRES_STAT!D2346</f>
        <v>2.6</v>
      </c>
      <c r="C2343" s="2">
        <f t="shared" si="216"/>
        <v>2.703291691558273</v>
      </c>
      <c r="D2343" s="2">
        <f t="shared" si="218"/>
        <v>2.6685388212902628</v>
      </c>
      <c r="E2343" s="2">
        <f t="shared" si="217"/>
        <v>3.4752870268010216E-2</v>
      </c>
      <c r="F2343" s="2">
        <f t="shared" si="221"/>
        <v>3.301949062040957E-2</v>
      </c>
      <c r="G2343" s="2">
        <f t="shared" si="219"/>
        <v>1.7333796476006469E-3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5">
        <f>TITRES_STAT!D2347</f>
        <v>2.6</v>
      </c>
      <c r="C2344" s="2">
        <f t="shared" si="216"/>
        <v>2.6981698928569999</v>
      </c>
      <c r="D2344" s="2">
        <f t="shared" si="218"/>
        <v>2.6634618715650582</v>
      </c>
      <c r="E2344" s="2">
        <f t="shared" si="217"/>
        <v>3.4708021291941726E-2</v>
      </c>
      <c r="F2344" s="2">
        <f t="shared" si="221"/>
        <v>3.3357196754716004E-2</v>
      </c>
      <c r="G2344" s="2">
        <f t="shared" si="219"/>
        <v>1.3508245372257227E-3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5">
        <f>TITRES_STAT!D2348</f>
        <v>2.4900000000000002</v>
      </c>
      <c r="C2345" s="2">
        <f t="shared" si="216"/>
        <v>2.6938360631866924</v>
      </c>
      <c r="D2345" s="2">
        <f t="shared" si="218"/>
        <v>2.6506128440417207</v>
      </c>
      <c r="E2345" s="2">
        <f t="shared" si="217"/>
        <v>4.3223219144971736E-2</v>
      </c>
      <c r="F2345" s="2">
        <f t="shared" si="221"/>
        <v>3.533040123276715E-2</v>
      </c>
      <c r="G2345" s="2">
        <f t="shared" si="219"/>
        <v>7.8928179122045861E-3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5">
        <f>TITRES_STAT!D2349</f>
        <v>2.4900000000000002</v>
      </c>
      <c r="C2346" s="2">
        <f t="shared" si="216"/>
        <v>2.6717074380810475</v>
      </c>
      <c r="D2346" s="2">
        <f t="shared" si="218"/>
        <v>2.6387155963349267</v>
      </c>
      <c r="E2346" s="2">
        <f t="shared" si="217"/>
        <v>3.2991841746120798E-2</v>
      </c>
      <c r="F2346" s="2">
        <f t="shared" si="221"/>
        <v>3.4862689335437881E-2</v>
      </c>
      <c r="G2346" s="2">
        <f t="shared" si="219"/>
        <v>-1.8708475893170831E-3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2.4900000000000002</v>
      </c>
      <c r="C2347" s="2">
        <f t="shared" si="216"/>
        <v>2.6529832168378094</v>
      </c>
      <c r="D2347" s="2">
        <f t="shared" si="218"/>
        <v>2.6276996262360433</v>
      </c>
      <c r="E2347" s="2">
        <f t="shared" si="217"/>
        <v>2.5283590601766104E-2</v>
      </c>
      <c r="F2347" s="2">
        <f t="shared" si="221"/>
        <v>3.2946869588703527E-2</v>
      </c>
      <c r="G2347" s="2">
        <f t="shared" si="219"/>
        <v>-7.6632789869374232E-3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2.4</v>
      </c>
      <c r="C2348" s="2">
        <f t="shared" si="216"/>
        <v>2.637139645016608</v>
      </c>
      <c r="D2348" s="2">
        <f t="shared" si="218"/>
        <v>2.6108329872555953</v>
      </c>
      <c r="E2348" s="2">
        <f t="shared" si="217"/>
        <v>2.6306657761012708E-2</v>
      </c>
      <c r="F2348" s="2">
        <f t="shared" si="221"/>
        <v>3.1618827223165363E-2</v>
      </c>
      <c r="G2348" s="2">
        <f t="shared" si="219"/>
        <v>-5.312169462152655E-3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2.38</v>
      </c>
      <c r="C2349" s="2">
        <f t="shared" si="216"/>
        <v>2.6237335457832835</v>
      </c>
      <c r="D2349" s="2">
        <f t="shared" si="218"/>
        <v>2.5937342474588845</v>
      </c>
      <c r="E2349" s="2">
        <f t="shared" si="217"/>
        <v>2.9999298324399071E-2</v>
      </c>
      <c r="F2349" s="2">
        <f t="shared" si="221"/>
        <v>3.1294921443412102E-2</v>
      </c>
      <c r="G2349" s="2">
        <f t="shared" si="219"/>
        <v>-1.2956231190130313E-3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2.2999999999999998</v>
      </c>
      <c r="C2350" s="2">
        <f t="shared" si="216"/>
        <v>2.6200822310473937</v>
      </c>
      <c r="D2350" s="2">
        <f t="shared" si="218"/>
        <v>2.5719761550545228</v>
      </c>
      <c r="E2350" s="2">
        <f t="shared" si="217"/>
        <v>4.8106075992870867E-2</v>
      </c>
      <c r="F2350" s="2">
        <f t="shared" si="221"/>
        <v>3.4657152353303855E-2</v>
      </c>
      <c r="G2350" s="2">
        <f t="shared" si="219"/>
        <v>1.3448923639567012E-2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5">
        <f>TITRES_STAT!D2354</f>
        <v>2.4</v>
      </c>
      <c r="C2351" s="2">
        <f t="shared" si="216"/>
        <v>2.6169926570401021</v>
      </c>
      <c r="D2351" s="2">
        <f t="shared" si="218"/>
        <v>2.5592371806060394</v>
      </c>
      <c r="E2351" s="2">
        <f t="shared" si="217"/>
        <v>5.7755476434062647E-2</v>
      </c>
      <c r="F2351" s="2">
        <f t="shared" si="221"/>
        <v>3.9276817169455615E-2</v>
      </c>
      <c r="G2351" s="2">
        <f t="shared" si="219"/>
        <v>1.8478659264607032E-2</v>
      </c>
      <c r="H2351" s="2" t="str">
        <f t="shared" si="220"/>
        <v>Sell</v>
      </c>
    </row>
    <row r="2352" spans="1:8" ht="13.5" x14ac:dyDescent="0.25">
      <c r="A2352" s="3">
        <f>TITRES_STAT!B2355</f>
        <v>45727</v>
      </c>
      <c r="B2352" s="5">
        <f>TITRES_STAT!D2355</f>
        <v>2.2999999999999998</v>
      </c>
      <c r="C2352" s="2">
        <f t="shared" si="216"/>
        <v>2.6143784021108556</v>
      </c>
      <c r="D2352" s="2">
        <f t="shared" si="218"/>
        <v>2.5400344264870736</v>
      </c>
      <c r="E2352" s="2">
        <f t="shared" si="217"/>
        <v>7.4343975623782033E-2</v>
      </c>
      <c r="F2352" s="2">
        <f t="shared" si="221"/>
        <v>4.6290248860320904E-2</v>
      </c>
      <c r="G2352" s="2">
        <f t="shared" si="219"/>
        <v>2.8053726763461129E-2</v>
      </c>
      <c r="H2352" s="2" t="str">
        <f t="shared" si="220"/>
        <v>Sell</v>
      </c>
    </row>
    <row r="2353" spans="1:8" ht="13.5" x14ac:dyDescent="0.25">
      <c r="A2353" s="3">
        <f>TITRES_STAT!B2356</f>
        <v>45728</v>
      </c>
      <c r="B2353" s="5">
        <f>TITRES_STAT!D2356</f>
        <v>2.4</v>
      </c>
      <c r="C2353" s="2">
        <f t="shared" si="216"/>
        <v>2.6121663402476467</v>
      </c>
      <c r="D2353" s="2">
        <f t="shared" si="218"/>
        <v>2.5296615060065495</v>
      </c>
      <c r="E2353" s="2">
        <f t="shared" si="217"/>
        <v>8.2504834241097225E-2</v>
      </c>
      <c r="F2353" s="2">
        <f t="shared" si="221"/>
        <v>5.3533165936476168E-2</v>
      </c>
      <c r="G2353" s="2">
        <f t="shared" si="219"/>
        <v>2.8971668304621057E-2</v>
      </c>
      <c r="H2353" s="2" t="str">
        <f t="shared" si="220"/>
        <v>Sell</v>
      </c>
    </row>
    <row r="2354" spans="1:8" ht="13.5" x14ac:dyDescent="0.25">
      <c r="A2354" s="3">
        <f>TITRES_STAT!B2357</f>
        <v>45729</v>
      </c>
      <c r="B2354" s="5">
        <f>TITRES_STAT!D2357</f>
        <v>2.2999999999999998</v>
      </c>
      <c r="C2354" s="2">
        <f t="shared" si="216"/>
        <v>2.6102945955941625</v>
      </c>
      <c r="D2354" s="2">
        <f t="shared" si="218"/>
        <v>2.5126495425986572</v>
      </c>
      <c r="E2354" s="2">
        <f t="shared" si="217"/>
        <v>9.7645052995505299E-2</v>
      </c>
      <c r="F2354" s="2">
        <f t="shared" si="221"/>
        <v>6.2355543348282E-2</v>
      </c>
      <c r="G2354" s="2">
        <f t="shared" si="219"/>
        <v>3.5289509647223299E-2</v>
      </c>
      <c r="H2354" s="2" t="str">
        <f t="shared" si="220"/>
        <v>Sell</v>
      </c>
    </row>
    <row r="2355" spans="1:8" ht="13.5" x14ac:dyDescent="0.25">
      <c r="A2355" s="3">
        <f>TITRES_STAT!B2358</f>
        <v>45730</v>
      </c>
      <c r="B2355" s="5">
        <f>TITRES_STAT!D2358</f>
        <v>2.2999999999999998</v>
      </c>
      <c r="C2355" s="2">
        <f t="shared" si="216"/>
        <v>2.5917877347335225</v>
      </c>
      <c r="D2355" s="2">
        <f t="shared" si="218"/>
        <v>2.4968977246283863</v>
      </c>
      <c r="E2355" s="2">
        <f t="shared" si="217"/>
        <v>9.4890010105136202E-2</v>
      </c>
      <c r="F2355" s="2">
        <f t="shared" si="221"/>
        <v>6.8862436699652849E-2</v>
      </c>
      <c r="G2355" s="2">
        <f t="shared" si="219"/>
        <v>2.6027573405483354E-2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5">
        <f>TITRES_STAT!D2359</f>
        <v>2.4</v>
      </c>
      <c r="C2356" s="2">
        <f t="shared" si="216"/>
        <v>2.5761280832360578</v>
      </c>
      <c r="D2356" s="2">
        <f t="shared" si="218"/>
        <v>2.4897201153966537</v>
      </c>
      <c r="E2356" s="2">
        <f t="shared" si="217"/>
        <v>8.6407967839404076E-2</v>
      </c>
      <c r="F2356" s="2">
        <f t="shared" si="221"/>
        <v>7.2371542927603089E-2</v>
      </c>
      <c r="G2356" s="2">
        <f t="shared" si="219"/>
        <v>1.4036424911800988E-2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5">
        <f>TITRES_STAT!D2360</f>
        <v>2.4</v>
      </c>
      <c r="C2357" s="2">
        <f t="shared" si="216"/>
        <v>2.5628776088920491</v>
      </c>
      <c r="D2357" s="2">
        <f t="shared" si="218"/>
        <v>2.4830741809228272</v>
      </c>
      <c r="E2357" s="2">
        <f t="shared" si="217"/>
        <v>7.9803427969221907E-2</v>
      </c>
      <c r="F2357" s="2">
        <f t="shared" si="221"/>
        <v>7.3857919935926858E-2</v>
      </c>
      <c r="G2357" s="2">
        <f t="shared" si="219"/>
        <v>5.9455080332950494E-3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2.4</v>
      </c>
      <c r="C2358" s="2">
        <f t="shared" si="216"/>
        <v>2.5378195152163494</v>
      </c>
      <c r="D2358" s="2">
        <f t="shared" si="218"/>
        <v>2.4769205378915067</v>
      </c>
      <c r="E2358" s="2">
        <f t="shared" si="217"/>
        <v>6.0898977324842729E-2</v>
      </c>
      <c r="F2358" s="2">
        <f t="shared" si="221"/>
        <v>7.1266131413710035E-2</v>
      </c>
      <c r="G2358" s="2">
        <f t="shared" si="219"/>
        <v>-1.0367154088867306E-2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5">
        <f>TITRES_STAT!D2362</f>
        <v>2.35</v>
      </c>
      <c r="C2359" s="2">
        <f t="shared" si="216"/>
        <v>2.5135395897984494</v>
      </c>
      <c r="D2359" s="2">
        <f t="shared" si="218"/>
        <v>2.46751901656621</v>
      </c>
      <c r="E2359" s="2">
        <f t="shared" si="217"/>
        <v>4.6020573232239403E-2</v>
      </c>
      <c r="F2359" s="2">
        <f t="shared" si="221"/>
        <v>6.6217019777415911E-2</v>
      </c>
      <c r="G2359" s="2">
        <f t="shared" si="219"/>
        <v>-2.0196446545176508E-2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5">
        <f>TITRES_STAT!D2363</f>
        <v>2.4500000000000002</v>
      </c>
      <c r="C2360" s="2">
        <f t="shared" si="216"/>
        <v>2.4806873452140725</v>
      </c>
      <c r="D2360" s="2">
        <f t="shared" si="218"/>
        <v>2.4662213116353797</v>
      </c>
      <c r="E2360" s="2">
        <f t="shared" si="217"/>
        <v>1.4466033578692805E-2</v>
      </c>
      <c r="F2360" s="2">
        <f t="shared" si="221"/>
        <v>5.5866822537671293E-2</v>
      </c>
      <c r="G2360" s="2">
        <f t="shared" si="219"/>
        <v>-4.1400788958978488E-2</v>
      </c>
      <c r="H2360" s="2" t="str">
        <f t="shared" si="220"/>
        <v>Hold</v>
      </c>
    </row>
    <row r="2361" spans="1:8" ht="13.5" x14ac:dyDescent="0.25">
      <c r="A2361" s="3">
        <f>TITRES_STAT!B2364</f>
        <v>45741</v>
      </c>
      <c r="B2361" s="5">
        <f>TITRES_STAT!D2364</f>
        <v>2.56</v>
      </c>
      <c r="C2361" s="2">
        <f t="shared" si="216"/>
        <v>2.4682739074888307</v>
      </c>
      <c r="D2361" s="2">
        <f t="shared" si="218"/>
        <v>2.4731678811438704</v>
      </c>
      <c r="E2361" s="2">
        <f t="shared" si="217"/>
        <v>-4.8939736550397406E-3</v>
      </c>
      <c r="F2361" s="2">
        <f t="shared" si="221"/>
        <v>4.371466329912909E-2</v>
      </c>
      <c r="G2361" s="2">
        <f t="shared" si="219"/>
        <v>-4.8608636954168831E-2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2.67</v>
      </c>
      <c r="C2362" s="2">
        <f t="shared" si="216"/>
        <v>2.4423856140290106</v>
      </c>
      <c r="D2362" s="2">
        <f t="shared" si="218"/>
        <v>2.4877480380961763</v>
      </c>
      <c r="E2362" s="2">
        <f t="shared" si="217"/>
        <v>-4.536242406716573E-2</v>
      </c>
      <c r="F2362" s="2">
        <f t="shared" si="221"/>
        <v>2.5899245825870131E-2</v>
      </c>
      <c r="G2362" s="2">
        <f t="shared" si="219"/>
        <v>-7.1261669893035867E-2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2.79</v>
      </c>
      <c r="C2363" s="2">
        <f t="shared" si="216"/>
        <v>2.4358647503322395</v>
      </c>
      <c r="D2363" s="2">
        <f t="shared" si="218"/>
        <v>2.5101370723112741</v>
      </c>
      <c r="E2363" s="2">
        <f t="shared" si="217"/>
        <v>-7.4272321979034661E-2</v>
      </c>
      <c r="F2363" s="2">
        <f t="shared" si="221"/>
        <v>5.8649322648891729E-3</v>
      </c>
      <c r="G2363" s="2">
        <f t="shared" si="219"/>
        <v>-8.0137254243923831E-2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2.91</v>
      </c>
      <c r="C2364" s="2">
        <f t="shared" si="216"/>
        <v>2.4149624810503565</v>
      </c>
      <c r="D2364" s="2">
        <f t="shared" si="218"/>
        <v>2.5397565484363649</v>
      </c>
      <c r="E2364" s="2">
        <f t="shared" si="217"/>
        <v>-0.1247940673860084</v>
      </c>
      <c r="F2364" s="2">
        <f t="shared" si="221"/>
        <v>-2.0266867665290341E-2</v>
      </c>
      <c r="G2364" s="2">
        <f t="shared" si="219"/>
        <v>-0.10452719972071806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3.04</v>
      </c>
      <c r="C2365" s="2">
        <f t="shared" si="216"/>
        <v>2.3972759455041479</v>
      </c>
      <c r="D2365" s="2">
        <f t="shared" si="218"/>
        <v>2.5768116189225601</v>
      </c>
      <c r="E2365" s="2">
        <f t="shared" si="217"/>
        <v>-0.17953567341841214</v>
      </c>
      <c r="F2365" s="2">
        <f t="shared" si="221"/>
        <v>-5.2120628815914699E-2</v>
      </c>
      <c r="G2365" s="2">
        <f t="shared" si="219"/>
        <v>-0.12741504460249745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2.91</v>
      </c>
      <c r="C2366" s="2">
        <f t="shared" si="216"/>
        <v>2.3976950308112022</v>
      </c>
      <c r="D2366" s="2">
        <f t="shared" si="218"/>
        <v>2.6014922397431111</v>
      </c>
      <c r="E2366" s="2">
        <f t="shared" si="217"/>
        <v>-0.20379720893190889</v>
      </c>
      <c r="F2366" s="2">
        <f t="shared" si="221"/>
        <v>-8.2455944839113532E-2</v>
      </c>
      <c r="G2366" s="2">
        <f t="shared" si="219"/>
        <v>-0.12134126409279536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3.04</v>
      </c>
      <c r="C2367" s="2">
        <f t="shared" si="216"/>
        <v>2.3980496414556325</v>
      </c>
      <c r="D2367" s="2">
        <f t="shared" si="218"/>
        <v>2.6339742960584362</v>
      </c>
      <c r="E2367" s="2">
        <f t="shared" si="217"/>
        <v>-0.23592465460280376</v>
      </c>
      <c r="F2367" s="2">
        <f t="shared" si="221"/>
        <v>-0.11314968679185158</v>
      </c>
      <c r="G2367" s="2">
        <f t="shared" si="219"/>
        <v>-0.12277496781095218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3.04</v>
      </c>
      <c r="C2368" s="2">
        <f t="shared" si="216"/>
        <v>2.3983496966163043</v>
      </c>
      <c r="D2368" s="2">
        <f t="shared" si="218"/>
        <v>2.6640502741281815</v>
      </c>
      <c r="E2368" s="2">
        <f t="shared" si="217"/>
        <v>-0.26570057751187726</v>
      </c>
      <c r="F2368" s="2">
        <f t="shared" si="221"/>
        <v>-0.14365986493585672</v>
      </c>
      <c r="G2368" s="2">
        <f t="shared" si="219"/>
        <v>-0.12204071257602053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2.91</v>
      </c>
      <c r="C2369" s="2">
        <f t="shared" si="216"/>
        <v>2.3909112817522575</v>
      </c>
      <c r="D2369" s="2">
        <f t="shared" si="218"/>
        <v>2.6822687723409087</v>
      </c>
      <c r="E2369" s="2">
        <f t="shared" si="217"/>
        <v>-0.29135749058865112</v>
      </c>
      <c r="F2369" s="2">
        <f t="shared" si="221"/>
        <v>-0.1731993900664156</v>
      </c>
      <c r="G2369" s="2">
        <f t="shared" si="219"/>
        <v>-0.11815810052223552</v>
      </c>
      <c r="H2369" s="2" t="str">
        <f t="shared" si="220"/>
        <v>Hold</v>
      </c>
    </row>
    <row r="2370" spans="1:8" ht="13.5" x14ac:dyDescent="0.25">
      <c r="A2370" s="3">
        <f>TITRES_STAT!B2373</f>
        <v>45757</v>
      </c>
      <c r="B2370" s="5">
        <f>TITRES_STAT!D2373</f>
        <v>2.91</v>
      </c>
      <c r="C2370" s="2">
        <f t="shared" si="216"/>
        <v>2.4000018537903718</v>
      </c>
      <c r="D2370" s="2">
        <f t="shared" si="218"/>
        <v>2.6991377521675082</v>
      </c>
      <c r="E2370" s="2">
        <f t="shared" si="217"/>
        <v>-0.29913589837713639</v>
      </c>
      <c r="F2370" s="2">
        <f t="shared" si="221"/>
        <v>-0.19838669172855977</v>
      </c>
      <c r="G2370" s="2">
        <f t="shared" si="219"/>
        <v>-0.10074920664857662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5">
        <f>TITRES_STAT!D2374</f>
        <v>2.91</v>
      </c>
      <c r="C2371" s="2">
        <f t="shared" si="216"/>
        <v>2.4246169532072379</v>
      </c>
      <c r="D2371" s="2">
        <f t="shared" si="218"/>
        <v>2.7147571779328779</v>
      </c>
      <c r="E2371" s="2">
        <f t="shared" si="217"/>
        <v>-0.29014022472563994</v>
      </c>
      <c r="F2371" s="2">
        <f t="shared" si="221"/>
        <v>-0.21673739832797584</v>
      </c>
      <c r="G2371" s="2">
        <f t="shared" si="219"/>
        <v>-7.34028263976641E-2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5">
        <f>TITRES_STAT!D2375</f>
        <v>2.91</v>
      </c>
      <c r="C2372" s="2">
        <f t="shared" si="216"/>
        <v>2.4623681911753552</v>
      </c>
      <c r="D2372" s="2">
        <f t="shared" si="218"/>
        <v>2.7292196091971093</v>
      </c>
      <c r="E2372" s="2">
        <f t="shared" si="217"/>
        <v>-0.26685141802175405</v>
      </c>
      <c r="F2372" s="2">
        <f t="shared" si="221"/>
        <v>-0.22676020226673149</v>
      </c>
      <c r="G2372" s="2">
        <f t="shared" si="219"/>
        <v>-4.0091215755022558E-2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5">
        <f>TITRES_STAT!D2376</f>
        <v>2.91</v>
      </c>
      <c r="C2373" s="2">
        <f t="shared" si="216"/>
        <v>2.5127730848406853</v>
      </c>
      <c r="D2373" s="2">
        <f t="shared" si="218"/>
        <v>2.7426107492565825</v>
      </c>
      <c r="E2373" s="2">
        <f t="shared" si="217"/>
        <v>-0.22983766441589726</v>
      </c>
      <c r="F2373" s="2">
        <f t="shared" si="221"/>
        <v>-0.22737569469656466</v>
      </c>
      <c r="G2373" s="2">
        <f t="shared" si="219"/>
        <v>-2.4619697193326018E-3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5">
        <f>TITRES_STAT!D2377</f>
        <v>2.91</v>
      </c>
      <c r="C2374" s="2">
        <f t="shared" si="216"/>
        <v>2.5738849179421184</v>
      </c>
      <c r="D2374" s="2">
        <f t="shared" si="218"/>
        <v>2.755009953015354</v>
      </c>
      <c r="E2374" s="2">
        <f t="shared" si="217"/>
        <v>-0.18112503507323563</v>
      </c>
      <c r="F2374" s="2">
        <f t="shared" si="221"/>
        <v>-0.21812556277189885</v>
      </c>
      <c r="G2374" s="2">
        <f t="shared" si="219"/>
        <v>3.7000527698663216E-2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2.91</v>
      </c>
      <c r="C2375" s="2">
        <f t="shared" si="216"/>
        <v>2.6455949305664079</v>
      </c>
      <c r="D2375" s="2">
        <f t="shared" si="218"/>
        <v>2.7664906972364389</v>
      </c>
      <c r="E2375" s="2">
        <f t="shared" si="217"/>
        <v>-0.12089576667003099</v>
      </c>
      <c r="F2375" s="2">
        <f t="shared" si="221"/>
        <v>-0.19867960355152528</v>
      </c>
      <c r="G2375" s="2">
        <f t="shared" si="219"/>
        <v>7.7783836881494289E-2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2.91</v>
      </c>
      <c r="C2376" s="2">
        <f t="shared" si="216"/>
        <v>2.6862726335561913</v>
      </c>
      <c r="D2376" s="2">
        <f t="shared" si="218"/>
        <v>2.7771210159596658</v>
      </c>
      <c r="E2376" s="2">
        <f t="shared" si="217"/>
        <v>-9.0848382403474481E-2</v>
      </c>
      <c r="F2376" s="2">
        <f t="shared" si="221"/>
        <v>-0.17711335932191513</v>
      </c>
      <c r="G2376" s="2">
        <f t="shared" si="219"/>
        <v>8.626497691844065E-2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2.91</v>
      </c>
      <c r="C2377" s="2">
        <f t="shared" si="216"/>
        <v>2.7406922283937001</v>
      </c>
      <c r="D2377" s="2">
        <f t="shared" si="218"/>
        <v>2.7869639036663569</v>
      </c>
      <c r="E2377" s="2">
        <f t="shared" si="217"/>
        <v>-4.6271675272656854E-2</v>
      </c>
      <c r="F2377" s="2">
        <f t="shared" si="221"/>
        <v>-0.15094502251206349</v>
      </c>
      <c r="G2377" s="2">
        <f t="shared" si="219"/>
        <v>0.10467334723940663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2.91</v>
      </c>
      <c r="C2378" s="2">
        <f t="shared" si="216"/>
        <v>2.7867395778715922</v>
      </c>
      <c r="D2378" s="2">
        <f t="shared" si="218"/>
        <v>2.7960776885799601</v>
      </c>
      <c r="E2378" s="2">
        <f t="shared" si="217"/>
        <v>-9.3381107083678749E-3</v>
      </c>
      <c r="F2378" s="2">
        <f t="shared" si="221"/>
        <v>-0.12262364015132438</v>
      </c>
      <c r="G2378" s="2">
        <f t="shared" si="219"/>
        <v>0.1132855294429565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2.91</v>
      </c>
      <c r="C2379" s="2">
        <f t="shared" si="216"/>
        <v>2.8057027197375008</v>
      </c>
      <c r="D2379" s="2">
        <f t="shared" si="218"/>
        <v>2.8045163783147777</v>
      </c>
      <c r="E2379" s="2">
        <f t="shared" si="217"/>
        <v>1.1863414227231139E-3</v>
      </c>
      <c r="F2379" s="2">
        <f t="shared" si="221"/>
        <v>-9.7861643836514883E-2</v>
      </c>
      <c r="G2379" s="2">
        <f t="shared" si="219"/>
        <v>9.9047985259237997E-2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2.91</v>
      </c>
      <c r="C2380" s="2">
        <f t="shared" si="216"/>
        <v>2.8217484551625005</v>
      </c>
      <c r="D2380" s="2">
        <f t="shared" si="218"/>
        <v>2.8123299799210906</v>
      </c>
      <c r="E2380" s="2">
        <f t="shared" si="217"/>
        <v>9.4184752414099293E-3</v>
      </c>
      <c r="F2380" s="2">
        <f t="shared" si="221"/>
        <v>-7.6405620020929932E-2</v>
      </c>
      <c r="G2380" s="2">
        <f t="shared" si="219"/>
        <v>8.5824095262339861E-2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2.91</v>
      </c>
      <c r="C2381" s="2">
        <f t="shared" si="216"/>
        <v>2.835325615906731</v>
      </c>
      <c r="D2381" s="2">
        <f t="shared" si="218"/>
        <v>2.819564796223232</v>
      </c>
      <c r="E2381" s="2">
        <f t="shared" si="217"/>
        <v>1.5760819683499072E-2</v>
      </c>
      <c r="F2381" s="2">
        <f t="shared" si="221"/>
        <v>-5.7972332080044132E-2</v>
      </c>
      <c r="G2381" s="2">
        <f t="shared" si="219"/>
        <v>7.3733151763543198E-2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2.8</v>
      </c>
      <c r="C2382" s="2">
        <f t="shared" si="216"/>
        <v>2.8468139826903109</v>
      </c>
      <c r="D2382" s="2">
        <f t="shared" si="218"/>
        <v>2.8181155520585479</v>
      </c>
      <c r="E2382" s="2">
        <f t="shared" si="217"/>
        <v>2.8698430631763028E-2</v>
      </c>
      <c r="F2382" s="2">
        <f t="shared" si="221"/>
        <v>-4.06381795376827E-2</v>
      </c>
      <c r="G2382" s="2">
        <f t="shared" si="219"/>
        <v>6.9336610169445728E-2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2.81</v>
      </c>
      <c r="C2383" s="2">
        <f t="shared" ref="C2383:C2446" si="222">$C$4*B2373+C2382*(1-$C$4)</f>
        <v>2.8565349084302629</v>
      </c>
      <c r="D2383" s="2">
        <f t="shared" si="218"/>
        <v>2.8175144000542107</v>
      </c>
      <c r="E2383" s="2">
        <f t="shared" si="217"/>
        <v>3.9020508376052199E-2</v>
      </c>
      <c r="F2383" s="2">
        <f t="shared" si="221"/>
        <v>-2.470644195493572E-2</v>
      </c>
      <c r="G2383" s="2">
        <f t="shared" si="219"/>
        <v>6.3726950330987922E-2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2.83</v>
      </c>
      <c r="C2384" s="2">
        <f t="shared" si="222"/>
        <v>2.8647603071332992</v>
      </c>
      <c r="D2384" s="2">
        <f t="shared" si="218"/>
        <v>2.8184392593094545</v>
      </c>
      <c r="E2384" s="2">
        <f t="shared" si="217"/>
        <v>4.6321047823844719E-2</v>
      </c>
      <c r="F2384" s="2">
        <f t="shared" si="221"/>
        <v>-1.0500943999179632E-2</v>
      </c>
      <c r="G2384" s="2">
        <f t="shared" si="219"/>
        <v>5.6821991823024352E-2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2.83</v>
      </c>
      <c r="C2385" s="2">
        <f t="shared" si="222"/>
        <v>2.8717202598820224</v>
      </c>
      <c r="D2385" s="2">
        <f t="shared" si="218"/>
        <v>2.8192956104717171</v>
      </c>
      <c r="E2385" s="2">
        <f t="shared" si="217"/>
        <v>5.2424649410305335E-2</v>
      </c>
      <c r="F2385" s="2">
        <f t="shared" si="221"/>
        <v>2.0841746827173612E-3</v>
      </c>
      <c r="G2385" s="2">
        <f t="shared" si="219"/>
        <v>5.0340474727587972E-2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2.87</v>
      </c>
      <c r="C2386" s="2">
        <f t="shared" si="222"/>
        <v>2.8776094506694037</v>
      </c>
      <c r="D2386" s="2">
        <f t="shared" si="218"/>
        <v>2.823051491177516</v>
      </c>
      <c r="E2386" s="2">
        <f t="shared" si="217"/>
        <v>5.4557959491887686E-2</v>
      </c>
      <c r="F2386" s="2">
        <f t="shared" si="221"/>
        <v>1.2578931644551426E-2</v>
      </c>
      <c r="G2386" s="2">
        <f t="shared" si="219"/>
        <v>4.1979027847336259E-2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2.99</v>
      </c>
      <c r="C2387" s="2">
        <f t="shared" si="222"/>
        <v>2.8825926121048799</v>
      </c>
      <c r="D2387" s="2">
        <f t="shared" si="218"/>
        <v>2.8354180473865891</v>
      </c>
      <c r="E2387" s="2">
        <f t="shared" si="217"/>
        <v>4.7174564718290846E-2</v>
      </c>
      <c r="F2387" s="2">
        <f t="shared" si="221"/>
        <v>1.949805825929931E-2</v>
      </c>
      <c r="G2387" s="2">
        <f t="shared" si="219"/>
        <v>2.7676506458991536E-2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2.87</v>
      </c>
      <c r="C2388" s="2">
        <f t="shared" si="222"/>
        <v>2.8868091333195136</v>
      </c>
      <c r="D2388" s="2">
        <f t="shared" si="218"/>
        <v>2.8379796735061009</v>
      </c>
      <c r="E2388" s="2">
        <f t="shared" si="217"/>
        <v>4.882945981341269E-2</v>
      </c>
      <c r="F2388" s="2">
        <f t="shared" si="221"/>
        <v>2.5364338570121985E-2</v>
      </c>
      <c r="G2388" s="2">
        <f t="shared" si="219"/>
        <v>2.3465121243290706E-2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2.95</v>
      </c>
      <c r="C2389" s="2">
        <f t="shared" si="222"/>
        <v>2.8903769589626651</v>
      </c>
      <c r="D2389" s="2">
        <f t="shared" si="218"/>
        <v>2.8462774754686118</v>
      </c>
      <c r="E2389" s="2">
        <f t="shared" si="217"/>
        <v>4.4099483494053349E-2</v>
      </c>
      <c r="F2389" s="2">
        <f t="shared" si="221"/>
        <v>2.9111367554908257E-2</v>
      </c>
      <c r="G2389" s="2">
        <f t="shared" si="219"/>
        <v>1.4988115939145091E-2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2.95</v>
      </c>
      <c r="C2390" s="2">
        <f t="shared" si="222"/>
        <v>2.8933958883530244</v>
      </c>
      <c r="D2390" s="2">
        <f t="shared" si="218"/>
        <v>2.8539606254338996</v>
      </c>
      <c r="E2390" s="2">
        <f t="shared" si="217"/>
        <v>3.9435262919124803E-2</v>
      </c>
      <c r="F2390" s="2">
        <f t="shared" si="221"/>
        <v>3.1176146627751568E-2</v>
      </c>
      <c r="G2390" s="2">
        <f t="shared" si="219"/>
        <v>8.2591162913732349E-3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2.9</v>
      </c>
      <c r="C2391" s="2">
        <f t="shared" si="222"/>
        <v>2.8959503670679436</v>
      </c>
      <c r="D2391" s="2">
        <f t="shared" si="218"/>
        <v>2.857370949475833</v>
      </c>
      <c r="E2391" s="2">
        <f t="shared" si="217"/>
        <v>3.8579417592110588E-2</v>
      </c>
      <c r="F2391" s="2">
        <f t="shared" si="221"/>
        <v>3.2656800820623375E-2</v>
      </c>
      <c r="G2391" s="2">
        <f t="shared" si="219"/>
        <v>5.922616771487213E-3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3.03</v>
      </c>
      <c r="C2392" s="2">
        <f t="shared" si="222"/>
        <v>2.881188772134414</v>
      </c>
      <c r="D2392" s="2">
        <f t="shared" si="218"/>
        <v>2.8701582865516975</v>
      </c>
      <c r="E2392" s="2">
        <f t="shared" si="217"/>
        <v>1.1030485582716576E-2</v>
      </c>
      <c r="F2392" s="2">
        <f t="shared" si="221"/>
        <v>2.8331537773042016E-2</v>
      </c>
      <c r="G2392" s="2">
        <f t="shared" si="219"/>
        <v>-1.730105219032544E-2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5">
        <f>TITRES_STAT!D2396</f>
        <v>2.91</v>
      </c>
      <c r="C2393" s="2">
        <f t="shared" si="222"/>
        <v>2.8702366533445041</v>
      </c>
      <c r="D2393" s="2">
        <f t="shared" si="218"/>
        <v>2.8731095245849052</v>
      </c>
      <c r="E2393" s="2">
        <f t="shared" si="217"/>
        <v>-2.8728712404011425E-3</v>
      </c>
      <c r="F2393" s="2">
        <f t="shared" si="221"/>
        <v>2.2090655970353385E-2</v>
      </c>
      <c r="G2393" s="2">
        <f t="shared" si="219"/>
        <v>-2.4963527210754528E-2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2.95</v>
      </c>
      <c r="C2394" s="2">
        <f t="shared" si="222"/>
        <v>2.864046398983811</v>
      </c>
      <c r="D2394" s="2">
        <f t="shared" si="218"/>
        <v>2.8788051153563936</v>
      </c>
      <c r="E2394" s="2">
        <f t="shared" si="217"/>
        <v>-1.4758716372582636E-2</v>
      </c>
      <c r="F2394" s="2">
        <f t="shared" si="221"/>
        <v>1.4720781501766183E-2</v>
      </c>
      <c r="G2394" s="2">
        <f t="shared" si="219"/>
        <v>-2.9479497874348819E-2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2.9</v>
      </c>
      <c r="C2395" s="2">
        <f t="shared" si="222"/>
        <v>2.85880849144784</v>
      </c>
      <c r="D2395" s="2">
        <f t="shared" si="218"/>
        <v>2.8803751068114756</v>
      </c>
      <c r="E2395" s="2">
        <f t="shared" si="217"/>
        <v>-2.1566615363635577E-2</v>
      </c>
      <c r="F2395" s="2">
        <f t="shared" si="221"/>
        <v>7.4633021286858317E-3</v>
      </c>
      <c r="G2395" s="2">
        <f t="shared" si="219"/>
        <v>-2.9029917492321408E-2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2.9</v>
      </c>
      <c r="C2396" s="2">
        <f t="shared" si="222"/>
        <v>2.860530261994326</v>
      </c>
      <c r="D2396" s="2">
        <f t="shared" si="218"/>
        <v>2.8818288026032182</v>
      </c>
      <c r="E2396" s="2">
        <f t="shared" ref="E2396:E2459" si="223">C2396-D2396</f>
        <v>-2.1298540608892136E-2</v>
      </c>
      <c r="F2396" s="2">
        <f t="shared" si="221"/>
        <v>1.7109335811702382E-3</v>
      </c>
      <c r="G2396" s="2">
        <f t="shared" si="219"/>
        <v>-2.3009474190062374E-2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2.9</v>
      </c>
      <c r="C2397" s="2">
        <f t="shared" si="222"/>
        <v>2.8804486832259681</v>
      </c>
      <c r="D2397" s="2">
        <f t="shared" ref="D2397:D2460" si="224">$D$4*B2397+(1-$D$4)*D2396</f>
        <v>2.8831748172252021</v>
      </c>
      <c r="E2397" s="2">
        <f t="shared" si="223"/>
        <v>-2.7261339992339373E-3</v>
      </c>
      <c r="F2397" s="2">
        <f t="shared" si="221"/>
        <v>8.2352006508940327E-4</v>
      </c>
      <c r="G2397" s="2">
        <f t="shared" si="219"/>
        <v>-3.5496540643233407E-3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3.03</v>
      </c>
      <c r="C2398" s="2">
        <f t="shared" si="222"/>
        <v>2.878841193498896</v>
      </c>
      <c r="D2398" s="2">
        <f t="shared" si="224"/>
        <v>2.8940507566900018</v>
      </c>
      <c r="E2398" s="2">
        <f t="shared" si="223"/>
        <v>-1.5209563191105779E-2</v>
      </c>
      <c r="F2398" s="2">
        <f t="shared" si="221"/>
        <v>-2.3830965861496335E-3</v>
      </c>
      <c r="G2398" s="2">
        <f t="shared" si="219"/>
        <v>-1.2826466604956146E-2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3.1</v>
      </c>
      <c r="C2399" s="2">
        <f t="shared" si="222"/>
        <v>2.8897887021913737</v>
      </c>
      <c r="D2399" s="2">
        <f t="shared" si="224"/>
        <v>2.909306256194446</v>
      </c>
      <c r="E2399" s="2">
        <f t="shared" si="223"/>
        <v>-1.9517554003072313E-2</v>
      </c>
      <c r="F2399" s="2">
        <f t="shared" si="221"/>
        <v>-5.8099880695341695E-3</v>
      </c>
      <c r="G2399" s="2">
        <f t="shared" si="219"/>
        <v>-1.3707565933538144E-2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3</v>
      </c>
      <c r="C2400" s="2">
        <f t="shared" si="222"/>
        <v>2.8990519787773166</v>
      </c>
      <c r="D2400" s="2">
        <f t="shared" si="224"/>
        <v>2.9160243112911539</v>
      </c>
      <c r="E2400" s="2">
        <f t="shared" si="223"/>
        <v>-1.697233251383734E-2</v>
      </c>
      <c r="F2400" s="2">
        <f t="shared" si="221"/>
        <v>-8.0424569583948044E-3</v>
      </c>
      <c r="G2400" s="2">
        <f t="shared" si="219"/>
        <v>-8.929875555442536E-3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3.1</v>
      </c>
      <c r="C2401" s="2">
        <f t="shared" si="222"/>
        <v>2.8991978281961912</v>
      </c>
      <c r="D2401" s="2">
        <f t="shared" si="224"/>
        <v>2.9296521400844018</v>
      </c>
      <c r="E2401" s="2">
        <f t="shared" si="223"/>
        <v>-3.0454311888210572E-2</v>
      </c>
      <c r="F2401" s="2">
        <f t="shared" si="221"/>
        <v>-1.2524827944357959E-2</v>
      </c>
      <c r="G2401" s="2">
        <f t="shared" si="219"/>
        <v>-1.7929483943852614E-2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3.09</v>
      </c>
      <c r="C2402" s="2">
        <f t="shared" si="222"/>
        <v>2.9193212392429313</v>
      </c>
      <c r="D2402" s="2">
        <f t="shared" si="224"/>
        <v>2.941529759337409</v>
      </c>
      <c r="E2402" s="2">
        <f t="shared" si="223"/>
        <v>-2.2208520094477713E-2</v>
      </c>
      <c r="F2402" s="2">
        <f t="shared" si="221"/>
        <v>-1.446156637438191E-2</v>
      </c>
      <c r="G2402" s="2">
        <f t="shared" si="219"/>
        <v>-7.7469537200958033E-3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3.22</v>
      </c>
      <c r="C2403" s="2">
        <f t="shared" si="222"/>
        <v>2.9178872024363263</v>
      </c>
      <c r="D2403" s="2">
        <f t="shared" si="224"/>
        <v>2.9621571845716748</v>
      </c>
      <c r="E2403" s="2">
        <f t="shared" si="223"/>
        <v>-4.4269982135348496E-2</v>
      </c>
      <c r="F2403" s="2">
        <f t="shared" si="221"/>
        <v>-2.0423249526575229E-2</v>
      </c>
      <c r="G2403" s="2">
        <f t="shared" si="219"/>
        <v>-2.3846732608773267E-2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3.08</v>
      </c>
      <c r="C2404" s="2">
        <f t="shared" si="222"/>
        <v>2.9228276328307379</v>
      </c>
      <c r="D2404" s="2">
        <f t="shared" si="224"/>
        <v>2.97088628201081</v>
      </c>
      <c r="E2404" s="2">
        <f t="shared" si="223"/>
        <v>-4.8058649180072077E-2</v>
      </c>
      <c r="F2404" s="2">
        <f t="shared" si="221"/>
        <v>-2.5950329457274601E-2</v>
      </c>
      <c r="G2404" s="2">
        <f t="shared" ref="G2404:G2467" si="225">E2404-F2404</f>
        <v>-2.2108319722797476E-2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2.95</v>
      </c>
      <c r="C2405" s="2">
        <f t="shared" si="222"/>
        <v>2.9193156893183168</v>
      </c>
      <c r="D2405" s="2">
        <f t="shared" si="224"/>
        <v>2.969339150010009</v>
      </c>
      <c r="E2405" s="2">
        <f t="shared" si="223"/>
        <v>-5.0023460691692279E-2</v>
      </c>
      <c r="F2405" s="2">
        <f t="shared" ref="F2405:F2468" si="227">(E2405*(2/(10)))+((1-(2/10))*F2404)</f>
        <v>-3.0764955704158138E-2</v>
      </c>
      <c r="G2405" s="2">
        <f t="shared" si="225"/>
        <v>-1.925850498753414E-2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5">
        <f>TITRES_STAT!D2409</f>
        <v>2.95</v>
      </c>
      <c r="C2406" s="2">
        <f t="shared" si="222"/>
        <v>2.9163440448078068</v>
      </c>
      <c r="D2406" s="2">
        <f t="shared" si="224"/>
        <v>2.967906620379638</v>
      </c>
      <c r="E2406" s="2">
        <f t="shared" si="223"/>
        <v>-5.1562575571831193E-2</v>
      </c>
      <c r="F2406" s="2">
        <f t="shared" si="227"/>
        <v>-3.492447967769275E-2</v>
      </c>
      <c r="G2406" s="2">
        <f t="shared" si="225"/>
        <v>-1.6638095894138442E-2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5">
        <f>TITRES_STAT!D2410</f>
        <v>2.95</v>
      </c>
      <c r="C2407" s="2">
        <f t="shared" si="222"/>
        <v>2.9138295763758366</v>
      </c>
      <c r="D2407" s="2">
        <f t="shared" si="224"/>
        <v>2.9665802040552203</v>
      </c>
      <c r="E2407" s="2">
        <f t="shared" si="223"/>
        <v>-5.2750627679383655E-2</v>
      </c>
      <c r="F2407" s="2">
        <f t="shared" si="227"/>
        <v>-3.8489709278030936E-2</v>
      </c>
      <c r="G2407" s="2">
        <f t="shared" si="225"/>
        <v>-1.4260918401352719E-2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5">
        <f>TITRES_STAT!D2411</f>
        <v>3.08</v>
      </c>
      <c r="C2408" s="2">
        <f t="shared" si="222"/>
        <v>2.9317019492410923</v>
      </c>
      <c r="D2408" s="2">
        <f t="shared" si="224"/>
        <v>2.9749816704215002</v>
      </c>
      <c r="E2408" s="2">
        <f t="shared" si="223"/>
        <v>-4.3279721180407904E-2</v>
      </c>
      <c r="F2408" s="2">
        <f t="shared" si="227"/>
        <v>-3.9447711658506329E-2</v>
      </c>
      <c r="G2408" s="2">
        <f t="shared" si="225"/>
        <v>-3.8320095219015748E-3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5">
        <f>TITRES_STAT!D2412</f>
        <v>3.08</v>
      </c>
      <c r="C2409" s="2">
        <f t="shared" si="222"/>
        <v>2.9575939570501553</v>
      </c>
      <c r="D2409" s="2">
        <f t="shared" si="224"/>
        <v>2.9827608059458335</v>
      </c>
      <c r="E2409" s="2">
        <f t="shared" si="223"/>
        <v>-2.5166848895678218E-2</v>
      </c>
      <c r="F2409" s="2">
        <f t="shared" si="227"/>
        <v>-3.6591539105940707E-2</v>
      </c>
      <c r="G2409" s="2">
        <f t="shared" si="225"/>
        <v>1.1424690210262489E-2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3.08</v>
      </c>
      <c r="C2410" s="2">
        <f t="shared" si="222"/>
        <v>2.9641179636578237</v>
      </c>
      <c r="D2410" s="2">
        <f t="shared" si="224"/>
        <v>2.9899637092091051</v>
      </c>
      <c r="E2410" s="2">
        <f t="shared" si="223"/>
        <v>-2.5845745551281496E-2</v>
      </c>
      <c r="F2410" s="2">
        <f t="shared" si="227"/>
        <v>-3.4442380395008867E-2</v>
      </c>
      <c r="G2410" s="2">
        <f t="shared" si="225"/>
        <v>8.5966348437273715E-3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2.95</v>
      </c>
      <c r="C2411" s="2">
        <f t="shared" si="222"/>
        <v>2.9850228923258508</v>
      </c>
      <c r="D2411" s="2">
        <f t="shared" si="224"/>
        <v>2.9870034344528751</v>
      </c>
      <c r="E2411" s="2">
        <f t="shared" si="223"/>
        <v>-1.980542127024254E-3</v>
      </c>
      <c r="F2411" s="2">
        <f t="shared" si="227"/>
        <v>-2.7950012741411945E-2</v>
      </c>
      <c r="G2411" s="2">
        <f t="shared" si="225"/>
        <v>2.5969470614387691E-2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2.95</v>
      </c>
      <c r="C2412" s="2">
        <f t="shared" si="222"/>
        <v>3.0011732165834122</v>
      </c>
      <c r="D2412" s="2">
        <f t="shared" si="224"/>
        <v>2.9842624393082176</v>
      </c>
      <c r="E2412" s="2">
        <f t="shared" si="223"/>
        <v>1.6910777275194633E-2</v>
      </c>
      <c r="F2412" s="2">
        <f t="shared" si="227"/>
        <v>-1.8977854738090629E-2</v>
      </c>
      <c r="G2412" s="2">
        <f t="shared" si="225"/>
        <v>3.5888632013285265E-2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2.95</v>
      </c>
      <c r="C2413" s="2">
        <f t="shared" si="222"/>
        <v>3.0348388755705793</v>
      </c>
      <c r="D2413" s="2">
        <f t="shared" si="224"/>
        <v>2.981724480840942</v>
      </c>
      <c r="E2413" s="2">
        <f t="shared" si="223"/>
        <v>5.3114394729637304E-2</v>
      </c>
      <c r="F2413" s="2">
        <f t="shared" si="227"/>
        <v>-4.5594048445450428E-3</v>
      </c>
      <c r="G2413" s="2">
        <f t="shared" si="225"/>
        <v>5.7673799574182345E-2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2.95</v>
      </c>
      <c r="C2414" s="2">
        <f t="shared" si="222"/>
        <v>3.0417867408674133</v>
      </c>
      <c r="D2414" s="2">
        <f t="shared" si="224"/>
        <v>2.9793745192971683</v>
      </c>
      <c r="E2414" s="2">
        <f t="shared" si="223"/>
        <v>6.2412221570244952E-2</v>
      </c>
      <c r="F2414" s="2">
        <f t="shared" si="227"/>
        <v>8.8349204384129566E-3</v>
      </c>
      <c r="G2414" s="2">
        <f t="shared" si="225"/>
        <v>5.3577301131831997E-2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2.84</v>
      </c>
      <c r="C2415" s="2">
        <f t="shared" si="222"/>
        <v>3.0276657038108885</v>
      </c>
      <c r="D2415" s="2">
        <f t="shared" si="224"/>
        <v>2.9690504808307114</v>
      </c>
      <c r="E2415" s="2">
        <f t="shared" si="223"/>
        <v>5.8615222980177073E-2</v>
      </c>
      <c r="F2415" s="2">
        <f t="shared" si="227"/>
        <v>1.8790980946765783E-2</v>
      </c>
      <c r="G2415" s="2">
        <f t="shared" si="225"/>
        <v>3.982424203341129E-2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2.91</v>
      </c>
      <c r="C2416" s="2">
        <f t="shared" si="222"/>
        <v>3.0157171339938289</v>
      </c>
      <c r="D2416" s="2">
        <f t="shared" si="224"/>
        <v>2.9646763711395474</v>
      </c>
      <c r="E2416" s="2">
        <f t="shared" si="223"/>
        <v>5.1040762854281496E-2</v>
      </c>
      <c r="F2416" s="2">
        <f t="shared" si="227"/>
        <v>2.5240937328268924E-2</v>
      </c>
      <c r="G2416" s="2">
        <f t="shared" si="225"/>
        <v>2.5799825526012572E-2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2.91</v>
      </c>
      <c r="C2417" s="2">
        <f t="shared" si="222"/>
        <v>3.0056068056870862</v>
      </c>
      <c r="D2417" s="2">
        <f t="shared" si="224"/>
        <v>2.9606262695736549</v>
      </c>
      <c r="E2417" s="2">
        <f t="shared" si="223"/>
        <v>4.4980536113431224E-2</v>
      </c>
      <c r="F2417" s="2">
        <f t="shared" si="227"/>
        <v>2.918885708530139E-2</v>
      </c>
      <c r="G2417" s="2">
        <f t="shared" si="225"/>
        <v>1.5791679028129835E-2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2.79</v>
      </c>
      <c r="C2418" s="2">
        <f t="shared" si="222"/>
        <v>3.0170519125044577</v>
      </c>
      <c r="D2418" s="2">
        <f t="shared" si="224"/>
        <v>2.9479872866422729</v>
      </c>
      <c r="E2418" s="2">
        <f t="shared" si="223"/>
        <v>6.9064625862184759E-2</v>
      </c>
      <c r="F2418" s="2">
        <f t="shared" si="227"/>
        <v>3.7164010840678066E-2</v>
      </c>
      <c r="G2418" s="2">
        <f t="shared" si="225"/>
        <v>3.1900615021506692E-2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2.79</v>
      </c>
      <c r="C2419" s="2">
        <f t="shared" si="222"/>
        <v>3.0267362336576182</v>
      </c>
      <c r="D2419" s="2">
        <f t="shared" si="224"/>
        <v>2.9362845246687712</v>
      </c>
      <c r="E2419" s="2">
        <f t="shared" si="223"/>
        <v>9.0451708988847024E-2</v>
      </c>
      <c r="F2419" s="2">
        <f t="shared" si="227"/>
        <v>4.7821550470311863E-2</v>
      </c>
      <c r="G2419" s="2">
        <f t="shared" si="225"/>
        <v>4.2630158518535161E-2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2.79</v>
      </c>
      <c r="C2420" s="2">
        <f t="shared" si="222"/>
        <v>3.0349306592487539</v>
      </c>
      <c r="D2420" s="2">
        <f t="shared" si="224"/>
        <v>2.9254486339525658</v>
      </c>
      <c r="E2420" s="2">
        <f t="shared" si="223"/>
        <v>0.10948202529618811</v>
      </c>
      <c r="F2420" s="2">
        <f t="shared" si="227"/>
        <v>6.0153645435487117E-2</v>
      </c>
      <c r="G2420" s="2">
        <f t="shared" si="225"/>
        <v>4.9328379860700995E-2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2.79</v>
      </c>
      <c r="C2421" s="2">
        <f t="shared" si="222"/>
        <v>3.0218644039797149</v>
      </c>
      <c r="D2421" s="2">
        <f t="shared" si="224"/>
        <v>2.9154154018079312</v>
      </c>
      <c r="E2421" s="2">
        <f t="shared" si="223"/>
        <v>0.10644900217178366</v>
      </c>
      <c r="F2421" s="2">
        <f t="shared" si="227"/>
        <v>6.9412716782746423E-2</v>
      </c>
      <c r="G2421" s="2">
        <f t="shared" si="225"/>
        <v>3.7036285389037235E-2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2.79</v>
      </c>
      <c r="C2422" s="2">
        <f t="shared" si="222"/>
        <v>3.0108083418289895</v>
      </c>
      <c r="D2422" s="2">
        <f t="shared" si="224"/>
        <v>2.9061253720443805</v>
      </c>
      <c r="E2422" s="2">
        <f t="shared" si="223"/>
        <v>0.104682969784609</v>
      </c>
      <c r="F2422" s="2">
        <f t="shared" si="227"/>
        <v>7.6466767383118944E-2</v>
      </c>
      <c r="G2422" s="2">
        <f t="shared" si="225"/>
        <v>2.8216202401490059E-2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2.91</v>
      </c>
      <c r="C2423" s="2">
        <f t="shared" si="222"/>
        <v>3.0014532123168376</v>
      </c>
      <c r="D2423" s="2">
        <f t="shared" si="224"/>
        <v>2.9064123815225744</v>
      </c>
      <c r="E2423" s="2">
        <f t="shared" si="223"/>
        <v>9.5040830794263176E-2</v>
      </c>
      <c r="F2423" s="2">
        <f t="shared" si="227"/>
        <v>8.0181580065347799E-2</v>
      </c>
      <c r="G2423" s="2">
        <f t="shared" si="225"/>
        <v>1.4859250728915377E-2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2.78</v>
      </c>
      <c r="C2424" s="2">
        <f t="shared" si="222"/>
        <v>2.9935373334988626</v>
      </c>
      <c r="D2424" s="2">
        <f t="shared" si="224"/>
        <v>2.8970485014097909</v>
      </c>
      <c r="E2424" s="2">
        <f t="shared" si="223"/>
        <v>9.6488832089071774E-2</v>
      </c>
      <c r="F2424" s="2">
        <f t="shared" si="227"/>
        <v>8.3443030470092605E-2</v>
      </c>
      <c r="G2424" s="2">
        <f t="shared" si="225"/>
        <v>1.3045801618979169E-2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2.78</v>
      </c>
      <c r="C2425" s="2">
        <f t="shared" si="222"/>
        <v>2.9699162052682686</v>
      </c>
      <c r="D2425" s="2">
        <f t="shared" si="224"/>
        <v>2.8883782420461026</v>
      </c>
      <c r="E2425" s="2">
        <f t="shared" si="223"/>
        <v>8.1537963222165999E-2</v>
      </c>
      <c r="F2425" s="2">
        <f t="shared" si="227"/>
        <v>8.3062017020507278E-2</v>
      </c>
      <c r="G2425" s="2">
        <f t="shared" si="225"/>
        <v>-1.5240537983412794E-3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2.79</v>
      </c>
      <c r="C2426" s="2">
        <f t="shared" si="222"/>
        <v>2.9606983275346885</v>
      </c>
      <c r="D2426" s="2">
        <f t="shared" si="224"/>
        <v>2.8810909648575023</v>
      </c>
      <c r="E2426" s="2">
        <f t="shared" si="223"/>
        <v>7.9607362677186266E-2</v>
      </c>
      <c r="F2426" s="2">
        <f t="shared" si="227"/>
        <v>8.2371086151843076E-2</v>
      </c>
      <c r="G2426" s="2">
        <f t="shared" si="225"/>
        <v>-2.7637234746568096E-3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2.79</v>
      </c>
      <c r="C2427" s="2">
        <f t="shared" si="222"/>
        <v>2.9528985848370439</v>
      </c>
      <c r="D2427" s="2">
        <f t="shared" si="224"/>
        <v>2.8743434859791686</v>
      </c>
      <c r="E2427" s="2">
        <f t="shared" si="223"/>
        <v>7.8555098857875372E-2</v>
      </c>
      <c r="F2427" s="2">
        <f t="shared" si="227"/>
        <v>8.1607888693049538E-2</v>
      </c>
      <c r="G2427" s="2">
        <f t="shared" si="225"/>
        <v>-3.0527898351741661E-3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2.9</v>
      </c>
      <c r="C2428" s="2">
        <f t="shared" si="222"/>
        <v>2.9278372640928834</v>
      </c>
      <c r="D2428" s="2">
        <f t="shared" si="224"/>
        <v>2.8762439684992303</v>
      </c>
      <c r="E2428" s="2">
        <f t="shared" si="223"/>
        <v>5.159329559365311E-2</v>
      </c>
      <c r="F2428" s="2">
        <f t="shared" si="227"/>
        <v>7.5604970073170269E-2</v>
      </c>
      <c r="G2428" s="2">
        <f t="shared" si="225"/>
        <v>-2.4011674479517159E-2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2.9</v>
      </c>
      <c r="C2429" s="2">
        <f t="shared" si="222"/>
        <v>2.9066315311555169</v>
      </c>
      <c r="D2429" s="2">
        <f t="shared" si="224"/>
        <v>2.8780036745363242</v>
      </c>
      <c r="E2429" s="2">
        <f t="shared" si="223"/>
        <v>2.8627856619192649E-2</v>
      </c>
      <c r="F2429" s="2">
        <f t="shared" si="227"/>
        <v>6.620954738237475E-2</v>
      </c>
      <c r="G2429" s="2">
        <f t="shared" si="225"/>
        <v>-3.7581690763182102E-2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2.9</v>
      </c>
      <c r="C2430" s="2">
        <f t="shared" si="222"/>
        <v>2.8886882186700529</v>
      </c>
      <c r="D2430" s="2">
        <f t="shared" si="224"/>
        <v>2.8796330319780781</v>
      </c>
      <c r="E2430" s="2">
        <f t="shared" si="223"/>
        <v>9.0551866919748036E-3</v>
      </c>
      <c r="F2430" s="2">
        <f t="shared" si="227"/>
        <v>5.4778675244294764E-2</v>
      </c>
      <c r="G2430" s="2">
        <f t="shared" si="225"/>
        <v>-4.572348855231996E-2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2.77</v>
      </c>
      <c r="C2431" s="2">
        <f t="shared" si="222"/>
        <v>2.8735054157977369</v>
      </c>
      <c r="D2431" s="2">
        <f t="shared" si="224"/>
        <v>2.8715120666463685</v>
      </c>
      <c r="E2431" s="2">
        <f t="shared" si="223"/>
        <v>1.9933491513683954E-3</v>
      </c>
      <c r="F2431" s="2">
        <f t="shared" si="227"/>
        <v>4.4221610025709492E-2</v>
      </c>
      <c r="G2431" s="2">
        <f t="shared" si="225"/>
        <v>-4.2228260874341096E-2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2.8</v>
      </c>
      <c r="C2432" s="2">
        <f t="shared" si="222"/>
        <v>2.8606584287519312</v>
      </c>
      <c r="D2432" s="2">
        <f t="shared" si="224"/>
        <v>2.8662148765244151</v>
      </c>
      <c r="E2432" s="2">
        <f t="shared" si="223"/>
        <v>-5.5564477724838746E-3</v>
      </c>
      <c r="F2432" s="2">
        <f t="shared" si="227"/>
        <v>3.426599846607082E-2</v>
      </c>
      <c r="G2432" s="2">
        <f t="shared" si="225"/>
        <v>-3.9822446238554694E-2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2.8</v>
      </c>
      <c r="C2433" s="2">
        <f t="shared" si="222"/>
        <v>2.8682494397131726</v>
      </c>
      <c r="D2433" s="2">
        <f t="shared" si="224"/>
        <v>2.8613100708559398</v>
      </c>
      <c r="E2433" s="2">
        <f t="shared" si="223"/>
        <v>6.9393688572327861E-3</v>
      </c>
      <c r="F2433" s="2">
        <f t="shared" si="227"/>
        <v>2.8800672544303213E-2</v>
      </c>
      <c r="G2433" s="2">
        <f t="shared" si="225"/>
        <v>-2.1861303687070427E-2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2.8</v>
      </c>
      <c r="C2434" s="2">
        <f t="shared" si="222"/>
        <v>2.8546726028342229</v>
      </c>
      <c r="D2434" s="2">
        <f t="shared" si="224"/>
        <v>2.8567685841258701</v>
      </c>
      <c r="E2434" s="2">
        <f t="shared" si="223"/>
        <v>-2.0959812916472309E-3</v>
      </c>
      <c r="F2434" s="2">
        <f t="shared" si="227"/>
        <v>2.2621341777113127E-2</v>
      </c>
      <c r="G2434" s="2">
        <f t="shared" si="225"/>
        <v>-2.4717323068760358E-2</v>
      </c>
      <c r="H2434" s="2" t="str">
        <f t="shared" si="226"/>
        <v>Hold</v>
      </c>
    </row>
    <row r="2435" spans="1:8" ht="13.5" x14ac:dyDescent="0.25">
      <c r="A2435" s="3">
        <f>TITRES_STAT!B2438</f>
        <v>45853</v>
      </c>
      <c r="B2435" s="5">
        <f>TITRES_STAT!D2438</f>
        <v>2.8</v>
      </c>
      <c r="C2435" s="2">
        <f t="shared" si="222"/>
        <v>2.843184510090496</v>
      </c>
      <c r="D2435" s="2">
        <f t="shared" si="224"/>
        <v>2.8525635038202499</v>
      </c>
      <c r="E2435" s="2">
        <f t="shared" si="223"/>
        <v>-9.3789937297539261E-3</v>
      </c>
      <c r="F2435" s="2">
        <f t="shared" si="227"/>
        <v>1.6221274675739718E-2</v>
      </c>
      <c r="G2435" s="2">
        <f t="shared" si="225"/>
        <v>-2.5600268405493645E-2</v>
      </c>
      <c r="H2435" s="2" t="str">
        <f t="shared" si="226"/>
        <v>Hold</v>
      </c>
    </row>
    <row r="2436" spans="1:8" ht="13.5" x14ac:dyDescent="0.25">
      <c r="A2436" s="3">
        <f>TITRES_STAT!B2439</f>
        <v>45854</v>
      </c>
      <c r="B2436" s="5">
        <f>TITRES_STAT!D2439</f>
        <v>2.68</v>
      </c>
      <c r="C2436" s="2">
        <f t="shared" si="222"/>
        <v>2.8350022777688815</v>
      </c>
      <c r="D2436" s="2">
        <f t="shared" si="224"/>
        <v>2.8397810220557869</v>
      </c>
      <c r="E2436" s="2">
        <f t="shared" si="223"/>
        <v>-4.7787442869053898E-3</v>
      </c>
      <c r="F2436" s="2">
        <f t="shared" si="227"/>
        <v>1.2021270883210696E-2</v>
      </c>
      <c r="G2436" s="2">
        <f t="shared" si="225"/>
        <v>-1.6800015170116086E-2</v>
      </c>
      <c r="H2436" s="2" t="str">
        <f t="shared" si="226"/>
        <v>Hold</v>
      </c>
    </row>
    <row r="2437" spans="1:8" ht="13.5" x14ac:dyDescent="0.25">
      <c r="A2437" s="3">
        <f>TITRES_STAT!B2440</f>
        <v>45855</v>
      </c>
      <c r="B2437" s="5">
        <f>TITRES_STAT!D2440</f>
        <v>2.68</v>
      </c>
      <c r="C2437" s="2">
        <f t="shared" si="222"/>
        <v>2.8280788504198227</v>
      </c>
      <c r="D2437" s="2">
        <f t="shared" si="224"/>
        <v>2.827945390792395</v>
      </c>
      <c r="E2437" s="2">
        <f t="shared" si="223"/>
        <v>1.334596274276123E-4</v>
      </c>
      <c r="F2437" s="2">
        <f t="shared" si="227"/>
        <v>9.64370863205408E-3</v>
      </c>
      <c r="G2437" s="2">
        <f t="shared" si="225"/>
        <v>-9.5102490046264677E-3</v>
      </c>
      <c r="H2437" s="2" t="str">
        <f t="shared" si="226"/>
        <v>Hold</v>
      </c>
    </row>
    <row r="2438" spans="1:8" ht="13.5" x14ac:dyDescent="0.25">
      <c r="A2438" s="3">
        <f>TITRES_STAT!B2441</f>
        <v>45856</v>
      </c>
      <c r="B2438" s="5">
        <f>TITRES_STAT!D2441</f>
        <v>2.68</v>
      </c>
      <c r="C2438" s="2">
        <f t="shared" si="222"/>
        <v>2.8391436426629268</v>
      </c>
      <c r="D2438" s="2">
        <f t="shared" si="224"/>
        <v>2.8169864729559211</v>
      </c>
      <c r="E2438" s="2">
        <f t="shared" si="223"/>
        <v>2.2157169707005764E-2</v>
      </c>
      <c r="F2438" s="2">
        <f t="shared" si="227"/>
        <v>1.2146400847044417E-2</v>
      </c>
      <c r="G2438" s="2">
        <f t="shared" si="225"/>
        <v>1.0010768859961347E-2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2.71</v>
      </c>
      <c r="C2439" s="2">
        <f t="shared" si="222"/>
        <v>2.8485061591763228</v>
      </c>
      <c r="D2439" s="2">
        <f t="shared" si="224"/>
        <v>2.8090615490332604</v>
      </c>
      <c r="E2439" s="2">
        <f t="shared" si="223"/>
        <v>3.9444610143062331E-2</v>
      </c>
      <c r="F2439" s="2">
        <f t="shared" si="227"/>
        <v>1.7606042706248E-2</v>
      </c>
      <c r="G2439" s="2">
        <f t="shared" si="225"/>
        <v>2.1838567436814331E-2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2.71</v>
      </c>
      <c r="C2440" s="2">
        <f t="shared" si="222"/>
        <v>2.8564282885338117</v>
      </c>
      <c r="D2440" s="2">
        <f t="shared" si="224"/>
        <v>2.8017236565122783</v>
      </c>
      <c r="E2440" s="2">
        <f t="shared" si="223"/>
        <v>5.4704632021533417E-2</v>
      </c>
      <c r="F2440" s="2">
        <f t="shared" si="227"/>
        <v>2.5025760569305083E-2</v>
      </c>
      <c r="G2440" s="2">
        <f t="shared" si="225"/>
        <v>2.9678871452228334E-2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2.71</v>
      </c>
      <c r="C2441" s="2">
        <f t="shared" si="222"/>
        <v>2.8431316287593793</v>
      </c>
      <c r="D2441" s="2">
        <f t="shared" si="224"/>
        <v>2.794929311585443</v>
      </c>
      <c r="E2441" s="2">
        <f t="shared" si="223"/>
        <v>4.8202317173936304E-2</v>
      </c>
      <c r="F2441" s="2">
        <f t="shared" si="227"/>
        <v>2.966107189023133E-2</v>
      </c>
      <c r="G2441" s="2">
        <f t="shared" si="225"/>
        <v>1.8541245283704974E-2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2.7</v>
      </c>
      <c r="C2442" s="2">
        <f t="shared" si="222"/>
        <v>2.8364959935656282</v>
      </c>
      <c r="D2442" s="2">
        <f t="shared" si="224"/>
        <v>2.7878975107272623</v>
      </c>
      <c r="E2442" s="2">
        <f t="shared" si="223"/>
        <v>4.8598482838365875E-2</v>
      </c>
      <c r="F2442" s="2">
        <f t="shared" si="227"/>
        <v>3.3448554079858236E-2</v>
      </c>
      <c r="G2442" s="2">
        <f t="shared" si="225"/>
        <v>1.5149928758507639E-2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2.7</v>
      </c>
      <c r="C2443" s="2">
        <f t="shared" si="222"/>
        <v>2.8308812253247622</v>
      </c>
      <c r="D2443" s="2">
        <f t="shared" si="224"/>
        <v>2.7813865840067247</v>
      </c>
      <c r="E2443" s="2">
        <f t="shared" si="223"/>
        <v>4.9494641318037491E-2</v>
      </c>
      <c r="F2443" s="2">
        <f t="shared" si="227"/>
        <v>3.6657771527494089E-2</v>
      </c>
      <c r="G2443" s="2">
        <f t="shared" si="225"/>
        <v>1.2836869790543402E-2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5">
        <f>TITRES_STAT!D2447</f>
        <v>2.7</v>
      </c>
      <c r="C2444" s="2">
        <f t="shared" si="222"/>
        <v>2.8261302675824913</v>
      </c>
      <c r="D2444" s="2">
        <f t="shared" si="224"/>
        <v>2.7753579481543751</v>
      </c>
      <c r="E2444" s="2">
        <f t="shared" si="223"/>
        <v>5.0772319428116219E-2</v>
      </c>
      <c r="F2444" s="2">
        <f t="shared" si="227"/>
        <v>3.9480681107618515E-2</v>
      </c>
      <c r="G2444" s="2">
        <f t="shared" si="225"/>
        <v>1.1291638320497704E-2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5">
        <f>TITRES_STAT!D2448</f>
        <v>2.68</v>
      </c>
      <c r="C2445" s="2">
        <f t="shared" si="222"/>
        <v>2.8221102264159539</v>
      </c>
      <c r="D2445" s="2">
        <f t="shared" si="224"/>
        <v>2.7682943964392361</v>
      </c>
      <c r="E2445" s="2">
        <f t="shared" si="223"/>
        <v>5.3815829976717744E-2</v>
      </c>
      <c r="F2445" s="2">
        <f t="shared" si="227"/>
        <v>4.2347710881438363E-2</v>
      </c>
      <c r="G2445" s="2">
        <f t="shared" si="225"/>
        <v>1.146811909527938E-2</v>
      </c>
      <c r="H2445" s="2" t="str">
        <f t="shared" si="226"/>
        <v>Sell</v>
      </c>
    </row>
    <row r="2446" spans="1:8" ht="13.5" x14ac:dyDescent="0.25">
      <c r="A2446" s="3">
        <f>TITRES_STAT!B2449</f>
        <v>45869</v>
      </c>
      <c r="B2446" s="5">
        <f>TITRES_STAT!D2449</f>
        <v>2.68</v>
      </c>
      <c r="C2446" s="2">
        <f t="shared" si="222"/>
        <v>2.800247114659653</v>
      </c>
      <c r="D2446" s="2">
        <f t="shared" si="224"/>
        <v>2.7617540707770702</v>
      </c>
      <c r="E2446" s="2">
        <f t="shared" si="223"/>
        <v>3.8493043882582789E-2</v>
      </c>
      <c r="F2446" s="2">
        <f t="shared" si="227"/>
        <v>4.1576777481667257E-2</v>
      </c>
      <c r="G2446" s="2">
        <f t="shared" si="225"/>
        <v>-3.0837335990844678E-3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2.8</v>
      </c>
      <c r="C2447" s="2">
        <f t="shared" ref="C2447:C2508" si="228">$C$4*B2437+C2446*(1-$C$4)</f>
        <v>2.7817475585581679</v>
      </c>
      <c r="D2447" s="2">
        <f t="shared" si="224"/>
        <v>2.7645871025713613</v>
      </c>
      <c r="E2447" s="2">
        <f t="shared" si="223"/>
        <v>1.71604559868066E-2</v>
      </c>
      <c r="F2447" s="2">
        <f t="shared" si="227"/>
        <v>3.6693513182695127E-2</v>
      </c>
      <c r="G2447" s="2">
        <f t="shared" si="225"/>
        <v>-1.9533057195888527E-2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2.8</v>
      </c>
      <c r="C2448" s="2">
        <f t="shared" si="228"/>
        <v>2.7660940880107572</v>
      </c>
      <c r="D2448" s="2">
        <f t="shared" si="224"/>
        <v>2.7672102801586678</v>
      </c>
      <c r="E2448" s="2">
        <f t="shared" si="223"/>
        <v>-1.1161921479105885E-3</v>
      </c>
      <c r="F2448" s="2">
        <f t="shared" si="227"/>
        <v>2.9131572116573985E-2</v>
      </c>
      <c r="G2448" s="2">
        <f t="shared" si="225"/>
        <v>-3.0247764264484573E-2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2.8</v>
      </c>
      <c r="C2449" s="2">
        <f t="shared" si="228"/>
        <v>2.7574642283167945</v>
      </c>
      <c r="D2449" s="2">
        <f t="shared" si="224"/>
        <v>2.7696391482950626</v>
      </c>
      <c r="E2449" s="2">
        <f t="shared" si="223"/>
        <v>-1.2174919978268139E-2</v>
      </c>
      <c r="F2449" s="2">
        <f t="shared" si="227"/>
        <v>2.0870273697605562E-2</v>
      </c>
      <c r="G2449" s="2">
        <f t="shared" si="225"/>
        <v>-3.3045193675873705E-2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2.8</v>
      </c>
      <c r="C2450" s="2">
        <f t="shared" si="228"/>
        <v>2.7501620393449802</v>
      </c>
      <c r="D2450" s="2">
        <f t="shared" si="224"/>
        <v>2.7718881002732059</v>
      </c>
      <c r="E2450" s="2">
        <f t="shared" si="223"/>
        <v>-2.172606092822571E-2</v>
      </c>
      <c r="F2450" s="2">
        <f t="shared" si="227"/>
        <v>1.2351006772439308E-2</v>
      </c>
      <c r="G2450" s="2">
        <f t="shared" si="225"/>
        <v>-3.4077067700665015E-2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2.8</v>
      </c>
      <c r="C2451" s="2">
        <f t="shared" si="228"/>
        <v>2.743983264061137</v>
      </c>
      <c r="D2451" s="2">
        <f t="shared" si="224"/>
        <v>2.7739704632159312</v>
      </c>
      <c r="E2451" s="2">
        <f t="shared" si="223"/>
        <v>-2.9987199154794197E-2</v>
      </c>
      <c r="F2451" s="2">
        <f t="shared" si="227"/>
        <v>3.883365586992607E-3</v>
      </c>
      <c r="G2451" s="2">
        <f t="shared" si="225"/>
        <v>-3.3870564741786804E-2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2.8</v>
      </c>
      <c r="C2452" s="2">
        <f t="shared" si="228"/>
        <v>2.7372166080517313</v>
      </c>
      <c r="D2452" s="2">
        <f t="shared" si="224"/>
        <v>2.7758985770517879</v>
      </c>
      <c r="E2452" s="2">
        <f t="shared" si="223"/>
        <v>-3.8681969000056604E-2</v>
      </c>
      <c r="F2452" s="2">
        <f t="shared" si="227"/>
        <v>-4.6297013304172352E-3</v>
      </c>
      <c r="G2452" s="2">
        <f t="shared" si="225"/>
        <v>-3.4052267669639369E-2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2.8</v>
      </c>
      <c r="C2453" s="2">
        <f t="shared" si="228"/>
        <v>2.7314909760437724</v>
      </c>
      <c r="D2453" s="2">
        <f t="shared" si="224"/>
        <v>2.7776838676405444</v>
      </c>
      <c r="E2453" s="2">
        <f t="shared" si="223"/>
        <v>-4.6192891596771979E-2</v>
      </c>
      <c r="F2453" s="2">
        <f t="shared" si="227"/>
        <v>-1.2942339383688184E-2</v>
      </c>
      <c r="G2453" s="2">
        <f t="shared" si="225"/>
        <v>-3.3250552213083796E-2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5">
        <f>TITRES_STAT!D2457</f>
        <v>2.8</v>
      </c>
      <c r="C2454" s="2">
        <f t="shared" si="228"/>
        <v>2.7266462104985765</v>
      </c>
      <c r="D2454" s="2">
        <f t="shared" si="224"/>
        <v>2.7793369144819855</v>
      </c>
      <c r="E2454" s="2">
        <f t="shared" si="223"/>
        <v>-5.2690703983409026E-2</v>
      </c>
      <c r="F2454" s="2">
        <f t="shared" si="227"/>
        <v>-2.0892012303632353E-2</v>
      </c>
      <c r="G2454" s="2">
        <f t="shared" si="225"/>
        <v>-3.1798691679776669E-2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5">
        <f>TITRES_STAT!D2458</f>
        <v>2.8</v>
      </c>
      <c r="C2455" s="2">
        <f t="shared" si="228"/>
        <v>2.7194698704218725</v>
      </c>
      <c r="D2455" s="2">
        <f t="shared" si="224"/>
        <v>2.7808675134092455</v>
      </c>
      <c r="E2455" s="2">
        <f t="shared" si="223"/>
        <v>-6.1397642987373047E-2</v>
      </c>
      <c r="F2455" s="2">
        <f t="shared" si="227"/>
        <v>-2.8993138440380494E-2</v>
      </c>
      <c r="G2455" s="2">
        <f t="shared" si="225"/>
        <v>-3.2404504546992549E-2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5">
        <f>TITRES_STAT!D2459</f>
        <v>2.8</v>
      </c>
      <c r="C2456" s="2">
        <f t="shared" si="228"/>
        <v>2.7133975826646615</v>
      </c>
      <c r="D2456" s="2">
        <f t="shared" si="224"/>
        <v>2.78228473463819</v>
      </c>
      <c r="E2456" s="2">
        <f t="shared" si="223"/>
        <v>-6.8887151973528571E-2</v>
      </c>
      <c r="F2456" s="2">
        <f t="shared" si="227"/>
        <v>-3.6971941147010114E-2</v>
      </c>
      <c r="G2456" s="2">
        <f t="shared" si="225"/>
        <v>-3.1915210826518457E-2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5">
        <f>TITRES_STAT!D2460</f>
        <v>2.8</v>
      </c>
      <c r="C2457" s="2">
        <f t="shared" si="228"/>
        <v>2.7267210314854831</v>
      </c>
      <c r="D2457" s="2">
        <f t="shared" si="224"/>
        <v>2.7835969765168427</v>
      </c>
      <c r="E2457" s="2">
        <f t="shared" si="223"/>
        <v>-5.687594503135962E-2</v>
      </c>
      <c r="F2457" s="2">
        <f t="shared" si="227"/>
        <v>-4.0952741923880015E-2</v>
      </c>
      <c r="G2457" s="2">
        <f t="shared" si="225"/>
        <v>-1.5923203107479605E-2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5">
        <f>TITRES_STAT!D2461</f>
        <v>2.8</v>
      </c>
      <c r="C2458" s="2">
        <f t="shared" si="228"/>
        <v>2.7379947189492553</v>
      </c>
      <c r="D2458" s="2">
        <f t="shared" si="224"/>
        <v>2.7848120152933729</v>
      </c>
      <c r="E2458" s="2">
        <f t="shared" si="223"/>
        <v>-4.6817296344117576E-2</v>
      </c>
      <c r="F2458" s="2">
        <f t="shared" si="227"/>
        <v>-4.212565280792753E-2</v>
      </c>
      <c r="G2458" s="2">
        <f t="shared" si="225"/>
        <v>-4.691643536190046E-3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5">
        <f>TITRES_STAT!D2462</f>
        <v>2.8</v>
      </c>
      <c r="C2459" s="2">
        <f t="shared" si="228"/>
        <v>2.7475339929570621</v>
      </c>
      <c r="D2459" s="2">
        <f t="shared" si="224"/>
        <v>2.7859370511975672</v>
      </c>
      <c r="E2459" s="2">
        <f t="shared" si="223"/>
        <v>-3.840305824050505E-2</v>
      </c>
      <c r="F2459" s="2">
        <f t="shared" si="227"/>
        <v>-4.1381133894443034E-2</v>
      </c>
      <c r="G2459" s="2">
        <f t="shared" si="225"/>
        <v>2.9780756539379838E-3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2.8</v>
      </c>
      <c r="C2460" s="2">
        <f t="shared" si="228"/>
        <v>2.7556056863482832</v>
      </c>
      <c r="D2460" s="2">
        <f t="shared" si="224"/>
        <v>2.7869787511088582</v>
      </c>
      <c r="E2460" s="2">
        <f t="shared" ref="E2460:E2508" si="229">C2460-D2460</f>
        <v>-3.1373064760574998E-2</v>
      </c>
      <c r="F2460" s="2">
        <f t="shared" si="227"/>
        <v>-3.9379520067669427E-2</v>
      </c>
      <c r="G2460" s="2">
        <f t="shared" si="225"/>
        <v>8.0064553070944289E-3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2.8</v>
      </c>
      <c r="C2461" s="2">
        <f t="shared" si="228"/>
        <v>2.7624355807562395</v>
      </c>
      <c r="D2461" s="2">
        <f t="shared" ref="D2461:D2508" si="230">$D$4*B2461+(1-$D$4)*D2460</f>
        <v>2.7879432880637576</v>
      </c>
      <c r="E2461" s="2">
        <f t="shared" si="229"/>
        <v>-2.5507707307518057E-2</v>
      </c>
      <c r="F2461" s="2">
        <f t="shared" si="227"/>
        <v>-3.6605157515639156E-2</v>
      </c>
      <c r="G2461" s="2">
        <f t="shared" si="225"/>
        <v>1.1097450208121099E-2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2.92</v>
      </c>
      <c r="C2462" s="2">
        <f t="shared" si="228"/>
        <v>2.7682147221783566</v>
      </c>
      <c r="D2462" s="2">
        <f t="shared" si="230"/>
        <v>2.7977252667257013</v>
      </c>
      <c r="E2462" s="2">
        <f t="shared" si="229"/>
        <v>-2.9510544547344697E-2</v>
      </c>
      <c r="F2462" s="2">
        <f t="shared" si="227"/>
        <v>-3.5186234921980267E-2</v>
      </c>
      <c r="G2462" s="2">
        <f t="shared" si="225"/>
        <v>5.6756903746355697E-3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2.92</v>
      </c>
      <c r="C2463" s="2">
        <f t="shared" si="228"/>
        <v>2.7731047649201477</v>
      </c>
      <c r="D2463" s="2">
        <f t="shared" si="230"/>
        <v>2.8067826543756493</v>
      </c>
      <c r="E2463" s="2">
        <f t="shared" si="229"/>
        <v>-3.3677889455501653E-2</v>
      </c>
      <c r="F2463" s="2">
        <f t="shared" si="227"/>
        <v>-3.4884565828684544E-2</v>
      </c>
      <c r="G2463" s="2">
        <f t="shared" si="225"/>
        <v>1.2066763731828911E-3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5">
        <f>TITRES_STAT!D2467</f>
        <v>2.92</v>
      </c>
      <c r="C2464" s="2">
        <f t="shared" si="228"/>
        <v>2.7772424933939712</v>
      </c>
      <c r="D2464" s="2">
        <f t="shared" si="230"/>
        <v>2.8151691244218973</v>
      </c>
      <c r="E2464" s="2">
        <f t="shared" si="229"/>
        <v>-3.7926631027926039E-2</v>
      </c>
      <c r="F2464" s="2">
        <f t="shared" si="227"/>
        <v>-3.5492978868532844E-2</v>
      </c>
      <c r="G2464" s="2">
        <f t="shared" si="225"/>
        <v>-2.4336521593931945E-3</v>
      </c>
      <c r="H2464" s="2" t="str">
        <f t="shared" si="226"/>
        <v>Hold</v>
      </c>
    </row>
    <row r="2465" spans="1:8" ht="13.5" x14ac:dyDescent="0.25">
      <c r="A2465" s="3">
        <f>TITRES_STAT!B2468</f>
        <v>45897</v>
      </c>
      <c r="B2465" s="5">
        <f>TITRES_STAT!D2468</f>
        <v>2.92</v>
      </c>
      <c r="C2465" s="2">
        <f t="shared" si="228"/>
        <v>2.7807436482564372</v>
      </c>
      <c r="D2465" s="2">
        <f t="shared" si="230"/>
        <v>2.8229343744647197</v>
      </c>
      <c r="E2465" s="2">
        <f t="shared" si="229"/>
        <v>-4.219072620828257E-2</v>
      </c>
      <c r="F2465" s="2">
        <f t="shared" si="227"/>
        <v>-3.6832528336482789E-2</v>
      </c>
      <c r="G2465" s="2">
        <f t="shared" si="225"/>
        <v>-5.3581978717997802E-3</v>
      </c>
      <c r="H2465" s="2" t="str">
        <f t="shared" si="226"/>
        <v>Hold</v>
      </c>
    </row>
    <row r="2466" spans="1:8" ht="13.5" x14ac:dyDescent="0.25">
      <c r="A2466" s="3">
        <f>TITRES_STAT!B2469</f>
        <v>45898</v>
      </c>
      <c r="B2466" s="5">
        <f>TITRES_STAT!D2469</f>
        <v>3.05</v>
      </c>
      <c r="C2466" s="2">
        <f t="shared" si="228"/>
        <v>2.7837061639092928</v>
      </c>
      <c r="D2466" s="2">
        <f t="shared" si="230"/>
        <v>2.8397540504302961</v>
      </c>
      <c r="E2466" s="2">
        <f t="shared" si="229"/>
        <v>-5.6047886521003232E-2</v>
      </c>
      <c r="F2466" s="2">
        <f t="shared" si="227"/>
        <v>-4.0675599973386878E-2</v>
      </c>
      <c r="G2466" s="2">
        <f t="shared" si="225"/>
        <v>-1.5372286547616354E-2</v>
      </c>
      <c r="H2466" s="2" t="str">
        <f t="shared" si="226"/>
        <v>Hold</v>
      </c>
    </row>
    <row r="2467" spans="1:8" ht="13.5" x14ac:dyDescent="0.25">
      <c r="A2467" s="3">
        <f>TITRES_STAT!B2470</f>
        <v>45901</v>
      </c>
      <c r="B2467" s="5">
        <f>TITRES_STAT!D2470</f>
        <v>3.05</v>
      </c>
      <c r="C2467" s="2">
        <f t="shared" si="228"/>
        <v>2.7862129079232476</v>
      </c>
      <c r="D2467" s="2">
        <f t="shared" si="230"/>
        <v>2.8553278244724964</v>
      </c>
      <c r="E2467" s="2">
        <f t="shared" si="229"/>
        <v>-6.9114916549248839E-2</v>
      </c>
      <c r="F2467" s="2">
        <f t="shared" si="227"/>
        <v>-4.6363463288559274E-2</v>
      </c>
      <c r="G2467" s="2">
        <f t="shared" si="225"/>
        <v>-2.2751453260689565E-2</v>
      </c>
      <c r="H2467" s="2" t="str">
        <f t="shared" si="226"/>
        <v>Hold</v>
      </c>
    </row>
    <row r="2468" spans="1:8" ht="13.5" x14ac:dyDescent="0.25">
      <c r="A2468" s="3">
        <f>TITRES_STAT!B2471</f>
        <v>45902</v>
      </c>
      <c r="B2468" s="5">
        <f>TITRES_STAT!D2471</f>
        <v>3.05</v>
      </c>
      <c r="C2468" s="2">
        <f t="shared" si="228"/>
        <v>2.7883339990119786</v>
      </c>
      <c r="D2468" s="2">
        <f t="shared" si="230"/>
        <v>2.869747985622682</v>
      </c>
      <c r="E2468" s="2">
        <f t="shared" si="229"/>
        <v>-8.1413986610703315E-2</v>
      </c>
      <c r="F2468" s="2">
        <f t="shared" si="227"/>
        <v>-5.3373567952988081E-2</v>
      </c>
      <c r="G2468" s="2">
        <f t="shared" ref="G2468:G2508" si="231">E2468-F2468</f>
        <v>-2.8040418657715234E-2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3.05</v>
      </c>
      <c r="C2469" s="2">
        <f t="shared" si="228"/>
        <v>2.7901287683947515</v>
      </c>
      <c r="D2469" s="2">
        <f t="shared" si="230"/>
        <v>2.8830999866876685</v>
      </c>
      <c r="E2469" s="2">
        <f t="shared" si="229"/>
        <v>-9.2971218292916991E-2</v>
      </c>
      <c r="F2469" s="2">
        <f t="shared" ref="F2469:F2508" si="233">(E2469*(2/(10)))+((1-(2/10))*F2468)</f>
        <v>-6.1293098020973866E-2</v>
      </c>
      <c r="G2469" s="2">
        <f t="shared" si="231"/>
        <v>-3.1678120271943125E-2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3.05</v>
      </c>
      <c r="C2470" s="2">
        <f t="shared" si="228"/>
        <v>2.7916474194109435</v>
      </c>
      <c r="D2470" s="2">
        <f t="shared" si="230"/>
        <v>2.89546295063673</v>
      </c>
      <c r="E2470" s="2">
        <f t="shared" si="229"/>
        <v>-0.10381553122578646</v>
      </c>
      <c r="F2470" s="2">
        <f t="shared" si="233"/>
        <v>-6.979758466193639E-2</v>
      </c>
      <c r="G2470" s="2">
        <f t="shared" si="231"/>
        <v>-3.4017946563850071E-2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3.05</v>
      </c>
      <c r="C2471" s="2">
        <f t="shared" si="228"/>
        <v>2.7929324318092599</v>
      </c>
      <c r="D2471" s="2">
        <f t="shared" si="230"/>
        <v>2.9069101394784536</v>
      </c>
      <c r="E2471" s="2">
        <f t="shared" si="229"/>
        <v>-0.11397770766919368</v>
      </c>
      <c r="F2471" s="2">
        <f t="shared" si="233"/>
        <v>-7.863360926338786E-2</v>
      </c>
      <c r="G2471" s="2">
        <f t="shared" si="231"/>
        <v>-3.5344098405805824E-2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3.05</v>
      </c>
      <c r="C2472" s="2">
        <f t="shared" si="228"/>
        <v>2.8124812884539891</v>
      </c>
      <c r="D2472" s="2">
        <f t="shared" si="230"/>
        <v>2.9175093884059753</v>
      </c>
      <c r="E2472" s="2">
        <f t="shared" si="229"/>
        <v>-0.10502809995198614</v>
      </c>
      <c r="F2472" s="2">
        <f t="shared" si="233"/>
        <v>-8.3912507401107519E-2</v>
      </c>
      <c r="G2472" s="2">
        <f t="shared" si="231"/>
        <v>-2.1115592550878623E-2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3.05</v>
      </c>
      <c r="C2473" s="2">
        <f t="shared" si="228"/>
        <v>2.829022628691837</v>
      </c>
      <c r="D2473" s="2">
        <f t="shared" si="230"/>
        <v>2.9273235077833104</v>
      </c>
      <c r="E2473" s="2">
        <f t="shared" si="229"/>
        <v>-9.8300879091473448E-2</v>
      </c>
      <c r="F2473" s="2">
        <f t="shared" si="233"/>
        <v>-8.6790181739180711E-2</v>
      </c>
      <c r="G2473" s="2">
        <f t="shared" si="231"/>
        <v>-1.1510697352292737E-2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3.05</v>
      </c>
      <c r="C2474" s="2">
        <f t="shared" si="228"/>
        <v>2.8430191473546311</v>
      </c>
      <c r="D2474" s="2">
        <f t="shared" si="230"/>
        <v>2.936410655354917</v>
      </c>
      <c r="E2474" s="2">
        <f t="shared" si="229"/>
        <v>-9.3391508000285839E-2</v>
      </c>
      <c r="F2474" s="2">
        <f t="shared" si="233"/>
        <v>-8.8110446991401734E-2</v>
      </c>
      <c r="G2474" s="2">
        <f t="shared" si="231"/>
        <v>-5.2810610088841053E-3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3.05</v>
      </c>
      <c r="C2475" s="2">
        <f t="shared" si="228"/>
        <v>2.8548623554539185</v>
      </c>
      <c r="D2475" s="2">
        <f t="shared" si="230"/>
        <v>2.9448246808841825</v>
      </c>
      <c r="E2475" s="2">
        <f t="shared" si="229"/>
        <v>-8.9962325430263945E-2</v>
      </c>
      <c r="F2475" s="2">
        <f t="shared" si="233"/>
        <v>-8.8480822679174176E-2</v>
      </c>
      <c r="G2475" s="2">
        <f t="shared" si="231"/>
        <v>-1.4815027510897694E-3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3.18</v>
      </c>
      <c r="C2476" s="2">
        <f t="shared" si="228"/>
        <v>2.8848835315379313</v>
      </c>
      <c r="D2476" s="2">
        <f t="shared" si="230"/>
        <v>2.9622450748927616</v>
      </c>
      <c r="E2476" s="2">
        <f t="shared" si="229"/>
        <v>-7.7361543354830253E-2</v>
      </c>
      <c r="F2476" s="2">
        <f t="shared" si="233"/>
        <v>-8.6256966814305391E-2</v>
      </c>
      <c r="G2476" s="2">
        <f t="shared" si="231"/>
        <v>8.895423459475138E-3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5">
        <f>TITRES_STAT!D2480</f>
        <v>3.25</v>
      </c>
      <c r="C2477" s="2">
        <f t="shared" si="228"/>
        <v>2.9102860651474804</v>
      </c>
      <c r="D2477" s="2">
        <f t="shared" si="230"/>
        <v>2.9835602545303348</v>
      </c>
      <c r="E2477" s="2">
        <f t="shared" si="229"/>
        <v>-7.3274189382854349E-2</v>
      </c>
      <c r="F2477" s="2">
        <f t="shared" si="233"/>
        <v>-8.3660411328015188E-2</v>
      </c>
      <c r="G2477" s="2">
        <f t="shared" si="231"/>
        <v>1.038622194516084E-2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5">
        <f>TITRES_STAT!D2481</f>
        <v>3.25</v>
      </c>
      <c r="C2478" s="2">
        <f t="shared" si="228"/>
        <v>2.9317805166632529</v>
      </c>
      <c r="D2478" s="2">
        <f t="shared" si="230"/>
        <v>3.0032965319725324</v>
      </c>
      <c r="E2478" s="2">
        <f t="shared" si="229"/>
        <v>-7.1516015309279535E-2</v>
      </c>
      <c r="F2478" s="2">
        <f t="shared" si="233"/>
        <v>-8.1231532124268063E-2</v>
      </c>
      <c r="G2478" s="2">
        <f t="shared" si="231"/>
        <v>9.7155168149885285E-3</v>
      </c>
      <c r="H2478" s="2" t="str">
        <f t="shared" si="232"/>
        <v>Sell</v>
      </c>
    </row>
    <row r="2479" spans="1:8" ht="13.5" x14ac:dyDescent="0.25">
      <c r="A2479" s="3">
        <f>TITRES_STAT!B2482</f>
        <v>45918</v>
      </c>
      <c r="B2479" s="5">
        <f>TITRES_STAT!D2482</f>
        <v>3.25</v>
      </c>
      <c r="C2479" s="2">
        <f t="shared" si="228"/>
        <v>2.949968129484291</v>
      </c>
      <c r="D2479" s="2">
        <f t="shared" si="230"/>
        <v>3.0215708629375304</v>
      </c>
      <c r="E2479" s="2">
        <f t="shared" si="229"/>
        <v>-7.160273345323942E-2</v>
      </c>
      <c r="F2479" s="2">
        <f t="shared" si="233"/>
        <v>-7.930577239006234E-2</v>
      </c>
      <c r="G2479" s="2">
        <f t="shared" si="231"/>
        <v>7.7030389368229202E-3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3.25</v>
      </c>
      <c r="C2480" s="2">
        <f t="shared" si="228"/>
        <v>2.9653576480251695</v>
      </c>
      <c r="D2480" s="2">
        <f t="shared" si="230"/>
        <v>3.0384915397569729</v>
      </c>
      <c r="E2480" s="2">
        <f t="shared" si="229"/>
        <v>-7.3133891731803402E-2</v>
      </c>
      <c r="F2480" s="2">
        <f t="shared" si="233"/>
        <v>-7.8071396258410558E-2</v>
      </c>
      <c r="G2480" s="2">
        <f t="shared" si="231"/>
        <v>4.937504526607156E-3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3.13</v>
      </c>
      <c r="C2481" s="2">
        <f t="shared" si="228"/>
        <v>2.9783795483289897</v>
      </c>
      <c r="D2481" s="2">
        <f t="shared" si="230"/>
        <v>3.0452699442194193</v>
      </c>
      <c r="E2481" s="2">
        <f t="shared" si="229"/>
        <v>-6.6890395890429666E-2</v>
      </c>
      <c r="F2481" s="2">
        <f t="shared" si="233"/>
        <v>-7.583519618481438E-2</v>
      </c>
      <c r="G2481" s="2">
        <f t="shared" si="231"/>
        <v>8.9448002943847138E-3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3.13</v>
      </c>
      <c r="C2482" s="2">
        <f t="shared" si="228"/>
        <v>2.9893980793552992</v>
      </c>
      <c r="D2482" s="2">
        <f t="shared" si="230"/>
        <v>3.0515462446476107</v>
      </c>
      <c r="E2482" s="2">
        <f t="shared" si="229"/>
        <v>-6.2148165292311486E-2</v>
      </c>
      <c r="F2482" s="2">
        <f t="shared" si="233"/>
        <v>-7.3097790006313806E-2</v>
      </c>
      <c r="G2482" s="2">
        <f t="shared" si="231"/>
        <v>1.0949624714002321E-2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3.13</v>
      </c>
      <c r="C2483" s="2">
        <f t="shared" si="228"/>
        <v>2.9987214517621763</v>
      </c>
      <c r="D2483" s="2">
        <f t="shared" si="230"/>
        <v>3.0573576339329729</v>
      </c>
      <c r="E2483" s="2">
        <f t="shared" si="229"/>
        <v>-5.863618217079658E-2</v>
      </c>
      <c r="F2483" s="2">
        <f t="shared" si="233"/>
        <v>-7.020546843921037E-2</v>
      </c>
      <c r="G2483" s="2">
        <f t="shared" si="231"/>
        <v>1.1569286268413789E-2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3.13</v>
      </c>
      <c r="C2484" s="2">
        <f t="shared" si="228"/>
        <v>3.00661045918338</v>
      </c>
      <c r="D2484" s="2">
        <f t="shared" si="230"/>
        <v>3.0627385499379378</v>
      </c>
      <c r="E2484" s="2">
        <f t="shared" si="229"/>
        <v>-5.6128090754557824E-2</v>
      </c>
      <c r="F2484" s="2">
        <f t="shared" si="233"/>
        <v>-6.7389992902279858E-2</v>
      </c>
      <c r="G2484" s="2">
        <f t="shared" si="231"/>
        <v>1.1261902147722033E-2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3.13</v>
      </c>
      <c r="C2485" s="2">
        <f t="shared" si="228"/>
        <v>3.0132857731551677</v>
      </c>
      <c r="D2485" s="2">
        <f t="shared" si="230"/>
        <v>3.0677208795721649</v>
      </c>
      <c r="E2485" s="2">
        <f t="shared" si="229"/>
        <v>-5.4435106416997225E-2</v>
      </c>
      <c r="F2485" s="2">
        <f t="shared" si="233"/>
        <v>-6.4799015605223331E-2</v>
      </c>
      <c r="G2485" s="2">
        <f t="shared" si="231"/>
        <v>1.0363909188226106E-2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3.27</v>
      </c>
      <c r="C2486" s="2">
        <f t="shared" si="228"/>
        <v>3.0389341157466805</v>
      </c>
      <c r="D2486" s="2">
        <f t="shared" si="230"/>
        <v>3.0827045181223749</v>
      </c>
      <c r="E2486" s="2">
        <f t="shared" si="229"/>
        <v>-4.3770402375694406E-2</v>
      </c>
      <c r="F2486" s="2">
        <f t="shared" si="233"/>
        <v>-6.0593292959317549E-2</v>
      </c>
      <c r="G2486" s="2">
        <f t="shared" si="231"/>
        <v>1.6822890583623143E-2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3.41</v>
      </c>
      <c r="C2487" s="2">
        <f t="shared" si="228"/>
        <v>3.0714057902471912</v>
      </c>
      <c r="D2487" s="2">
        <f t="shared" si="230"/>
        <v>3.1069486278910881</v>
      </c>
      <c r="E2487" s="2">
        <f t="shared" si="229"/>
        <v>-3.5542837643896874E-2</v>
      </c>
      <c r="F2487" s="2">
        <f t="shared" si="233"/>
        <v>-5.558320189623342E-2</v>
      </c>
      <c r="G2487" s="2">
        <f t="shared" si="231"/>
        <v>2.0040364252336546E-2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3.56</v>
      </c>
      <c r="C2488" s="2">
        <f t="shared" si="228"/>
        <v>3.0988818225168542</v>
      </c>
      <c r="D2488" s="2">
        <f t="shared" si="230"/>
        <v>3.1405079887880447</v>
      </c>
      <c r="E2488" s="2">
        <f t="shared" si="229"/>
        <v>-4.1626166271190534E-2</v>
      </c>
      <c r="F2488" s="2">
        <f t="shared" si="233"/>
        <v>-5.2791794771224851E-2</v>
      </c>
      <c r="G2488" s="2">
        <f t="shared" si="231"/>
        <v>1.1165628500034316E-2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3.7</v>
      </c>
      <c r="C2489" s="2">
        <f t="shared" si="228"/>
        <v>3.1221307728988767</v>
      </c>
      <c r="D2489" s="2">
        <f t="shared" si="230"/>
        <v>3.1819518414704118</v>
      </c>
      <c r="E2489" s="2">
        <f t="shared" si="229"/>
        <v>-5.9821068571535019E-2</v>
      </c>
      <c r="F2489" s="2">
        <f t="shared" si="233"/>
        <v>-5.419764953128689E-2</v>
      </c>
      <c r="G2489" s="2">
        <f t="shared" si="231"/>
        <v>-5.6234190402481288E-3</v>
      </c>
      <c r="H2489" s="2" t="str">
        <f t="shared" si="232"/>
        <v>Hold</v>
      </c>
    </row>
    <row r="2490" spans="1:8" ht="13.5" x14ac:dyDescent="0.25">
      <c r="A2490" s="3">
        <f>TITRES_STAT!B2493</f>
        <v>45933</v>
      </c>
      <c r="B2490" s="5">
        <f>TITRES_STAT!D2493</f>
        <v>3.54</v>
      </c>
      <c r="C2490" s="2">
        <f t="shared" si="228"/>
        <v>3.1418029616836649</v>
      </c>
      <c r="D2490" s="2">
        <f t="shared" si="230"/>
        <v>3.2084739272874185</v>
      </c>
      <c r="E2490" s="2">
        <f t="shared" si="229"/>
        <v>-6.6670965603753629E-2</v>
      </c>
      <c r="F2490" s="2">
        <f t="shared" si="233"/>
        <v>-5.6692312745780238E-2</v>
      </c>
      <c r="G2490" s="2">
        <f t="shared" si="231"/>
        <v>-9.9786528579733913E-3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3.39</v>
      </c>
      <c r="C2491" s="2">
        <f t="shared" si="228"/>
        <v>3.1399871214246398</v>
      </c>
      <c r="D2491" s="2">
        <f t="shared" si="230"/>
        <v>3.2219203030439063</v>
      </c>
      <c r="E2491" s="2">
        <f t="shared" si="229"/>
        <v>-8.1933181619266549E-2</v>
      </c>
      <c r="F2491" s="2">
        <f t="shared" si="233"/>
        <v>-6.1740486520477506E-2</v>
      </c>
      <c r="G2491" s="2">
        <f t="shared" si="231"/>
        <v>-2.0192695098789043E-2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3.36</v>
      </c>
      <c r="C2492" s="2">
        <f t="shared" si="228"/>
        <v>3.1384506412054645</v>
      </c>
      <c r="D2492" s="2">
        <f t="shared" si="230"/>
        <v>3.2321484287443574</v>
      </c>
      <c r="E2492" s="2">
        <f t="shared" si="229"/>
        <v>-9.3697787538892907E-2</v>
      </c>
      <c r="F2492" s="2">
        <f t="shared" si="233"/>
        <v>-6.8131946724160591E-2</v>
      </c>
      <c r="G2492" s="2">
        <f t="shared" si="231"/>
        <v>-2.5565840814732316E-2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3.36</v>
      </c>
      <c r="C2493" s="2">
        <f t="shared" si="228"/>
        <v>3.1371505425584703</v>
      </c>
      <c r="D2493" s="2">
        <f t="shared" si="230"/>
        <v>3.2416189155040342</v>
      </c>
      <c r="E2493" s="2">
        <f t="shared" si="229"/>
        <v>-0.10446837294556399</v>
      </c>
      <c r="F2493" s="2">
        <f t="shared" si="233"/>
        <v>-7.5399231968441283E-2</v>
      </c>
      <c r="G2493" s="2">
        <f t="shared" si="231"/>
        <v>-2.9069140977122709E-2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3.36</v>
      </c>
      <c r="C2494" s="2">
        <f t="shared" si="228"/>
        <v>3.1360504590879366</v>
      </c>
      <c r="D2494" s="2">
        <f t="shared" si="230"/>
        <v>3.2503878847259573</v>
      </c>
      <c r="E2494" s="2">
        <f t="shared" si="229"/>
        <v>-0.11433742563802074</v>
      </c>
      <c r="F2494" s="2">
        <f t="shared" si="233"/>
        <v>-8.3186870702357169E-2</v>
      </c>
      <c r="G2494" s="2">
        <f t="shared" si="231"/>
        <v>-3.1150554935663571E-2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3.36</v>
      </c>
      <c r="C2495" s="2">
        <f t="shared" si="228"/>
        <v>3.135119619228254</v>
      </c>
      <c r="D2495" s="2">
        <f t="shared" si="230"/>
        <v>3.2585073006721825</v>
      </c>
      <c r="E2495" s="2">
        <f t="shared" si="229"/>
        <v>-0.12338768144392853</v>
      </c>
      <c r="F2495" s="2">
        <f t="shared" si="233"/>
        <v>-9.1227032850671436E-2</v>
      </c>
      <c r="G2495" s="2">
        <f t="shared" si="231"/>
        <v>-3.2160648593257096E-2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3.21</v>
      </c>
      <c r="C2496" s="2">
        <f t="shared" si="228"/>
        <v>3.1558704470392915</v>
      </c>
      <c r="D2496" s="2">
        <f t="shared" si="230"/>
        <v>3.2549141672890576</v>
      </c>
      <c r="E2496" s="2">
        <f t="shared" si="229"/>
        <v>-9.9043720249766043E-2</v>
      </c>
      <c r="F2496" s="2">
        <f t="shared" si="233"/>
        <v>-9.2790370330490368E-2</v>
      </c>
      <c r="G2496" s="2">
        <f t="shared" si="231"/>
        <v>-6.2533499192756747E-3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3.1</v>
      </c>
      <c r="C2497" s="2">
        <f t="shared" si="228"/>
        <v>3.194967301340939</v>
      </c>
      <c r="D2497" s="2">
        <f t="shared" si="230"/>
        <v>3.2434390437861644</v>
      </c>
      <c r="E2497" s="2">
        <f t="shared" si="229"/>
        <v>-4.8471742445225452E-2</v>
      </c>
      <c r="F2497" s="2">
        <f t="shared" si="233"/>
        <v>-8.3926644753437391E-2</v>
      </c>
      <c r="G2497" s="2">
        <f t="shared" si="231"/>
        <v>3.5454902308211939E-2</v>
      </c>
      <c r="H2497" s="2" t="str">
        <f t="shared" si="232"/>
        <v>Sell</v>
      </c>
    </row>
    <row r="2498" spans="1:8" ht="13.5" x14ac:dyDescent="0.25">
      <c r="A2498" s="3">
        <f>TITRES_STAT!B2501</f>
        <v>45946</v>
      </c>
      <c r="B2498" s="5">
        <f>TITRES_STAT!D2501</f>
        <v>2.97</v>
      </c>
      <c r="C2498" s="2">
        <f t="shared" si="228"/>
        <v>3.2511261780577176</v>
      </c>
      <c r="D2498" s="2">
        <f t="shared" si="230"/>
        <v>3.2231842998020044</v>
      </c>
      <c r="E2498" s="2">
        <f t="shared" si="229"/>
        <v>2.7941878255713259E-2</v>
      </c>
      <c r="F2498" s="2">
        <f t="shared" si="233"/>
        <v>-6.1552940151607262E-2</v>
      </c>
      <c r="G2498" s="2">
        <f t="shared" si="231"/>
        <v>8.9494818407320514E-2</v>
      </c>
      <c r="H2498" s="2" t="str">
        <f t="shared" si="232"/>
        <v>Sell</v>
      </c>
    </row>
    <row r="2499" spans="1:8" ht="13.5" x14ac:dyDescent="0.25">
      <c r="A2499" s="3">
        <f>TITRES_STAT!B2502</f>
        <v>45947</v>
      </c>
      <c r="B2499" s="5">
        <f>TITRES_STAT!D2502</f>
        <v>2.84</v>
      </c>
      <c r="C2499" s="2">
        <f t="shared" si="228"/>
        <v>3.3201836891257615</v>
      </c>
      <c r="D2499" s="2">
        <f t="shared" si="230"/>
        <v>3.1948002775944486</v>
      </c>
      <c r="E2499" s="2">
        <f t="shared" si="229"/>
        <v>0.12538341153131283</v>
      </c>
      <c r="F2499" s="2">
        <f t="shared" si="233"/>
        <v>-2.4165669815023244E-2</v>
      </c>
      <c r="G2499" s="2">
        <f t="shared" si="231"/>
        <v>0.14954908134633607</v>
      </c>
      <c r="H2499" s="2" t="str">
        <f t="shared" si="232"/>
        <v>Sell</v>
      </c>
    </row>
    <row r="2500" spans="1:8" ht="13.5" x14ac:dyDescent="0.25">
      <c r="A2500" s="3">
        <f>TITRES_STAT!B2503</f>
        <v>45950</v>
      </c>
      <c r="B2500" s="5">
        <f>TITRES_STAT!D2503</f>
        <v>2.72</v>
      </c>
      <c r="C2500" s="2">
        <f t="shared" si="228"/>
        <v>3.3540015831064136</v>
      </c>
      <c r="D2500" s="2">
        <f t="shared" si="230"/>
        <v>3.1596298866615267</v>
      </c>
      <c r="E2500" s="2">
        <f t="shared" si="229"/>
        <v>0.19437169644488694</v>
      </c>
      <c r="F2500" s="2">
        <f t="shared" si="233"/>
        <v>1.9541803436958795E-2</v>
      </c>
      <c r="G2500" s="2">
        <f t="shared" si="231"/>
        <v>0.17482989300792814</v>
      </c>
      <c r="H2500" s="2" t="str">
        <f t="shared" si="232"/>
        <v>Sell</v>
      </c>
    </row>
    <row r="2501" spans="1:8" ht="13.5" x14ac:dyDescent="0.25">
      <c r="A2501" s="3">
        <f>TITRES_STAT!B2504</f>
        <v>45951</v>
      </c>
      <c r="B2501" s="5">
        <f>TITRES_STAT!D2504</f>
        <v>2.66</v>
      </c>
      <c r="C2501" s="2">
        <f t="shared" si="228"/>
        <v>3.3595398010900426</v>
      </c>
      <c r="D2501" s="2">
        <f t="shared" si="230"/>
        <v>3.1226202654273392</v>
      </c>
      <c r="E2501" s="2">
        <f t="shared" si="229"/>
        <v>0.23691953566270341</v>
      </c>
      <c r="F2501" s="2">
        <f t="shared" si="233"/>
        <v>6.301734988210772E-2</v>
      </c>
      <c r="G2501" s="2">
        <f t="shared" si="231"/>
        <v>0.17390218578059569</v>
      </c>
      <c r="H2501" s="2" t="str">
        <f t="shared" si="232"/>
        <v>Sell</v>
      </c>
    </row>
    <row r="2502" spans="1:8" ht="13.5" x14ac:dyDescent="0.25">
      <c r="A2502" s="3">
        <f>TITRES_STAT!B2505</f>
        <v>45952</v>
      </c>
      <c r="B2502" s="5">
        <f>TITRES_STAT!D2505</f>
        <v>2.66</v>
      </c>
      <c r="C2502" s="2">
        <f t="shared" si="228"/>
        <v>3.3596106009223439</v>
      </c>
      <c r="D2502" s="2">
        <f t="shared" si="230"/>
        <v>3.0883520976179066</v>
      </c>
      <c r="E2502" s="2">
        <f t="shared" si="229"/>
        <v>0.27125850330443724</v>
      </c>
      <c r="F2502" s="2">
        <f t="shared" si="233"/>
        <v>0.10466558056657363</v>
      </c>
      <c r="G2502" s="2">
        <f t="shared" si="231"/>
        <v>0.16659292273786361</v>
      </c>
      <c r="H2502" s="2" t="str">
        <f t="shared" si="232"/>
        <v>Sell</v>
      </c>
    </row>
    <row r="2503" spans="1:8" ht="13.5" x14ac:dyDescent="0.25">
      <c r="A2503" s="3">
        <f>TITRES_STAT!B2506</f>
        <v>45953</v>
      </c>
      <c r="B2503" s="5">
        <f>TITRES_STAT!D2506</f>
        <v>2.5499999999999998</v>
      </c>
      <c r="C2503" s="2">
        <f t="shared" si="228"/>
        <v>3.3596705084727527</v>
      </c>
      <c r="D2503" s="2">
        <f t="shared" si="230"/>
        <v>3.0484741644610245</v>
      </c>
      <c r="E2503" s="2">
        <f t="shared" si="229"/>
        <v>0.31119634401172824</v>
      </c>
      <c r="F2503" s="2">
        <f t="shared" si="233"/>
        <v>0.14597173325560456</v>
      </c>
      <c r="G2503" s="2">
        <f t="shared" si="231"/>
        <v>0.16522461075612369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5">
        <f>TITRES_STAT!D2507</f>
        <v>2.5499999999999998</v>
      </c>
      <c r="C2504" s="2">
        <f t="shared" si="228"/>
        <v>3.3597211994769447</v>
      </c>
      <c r="D2504" s="2">
        <f t="shared" si="230"/>
        <v>3.0115501522787262</v>
      </c>
      <c r="E2504" s="2">
        <f t="shared" si="229"/>
        <v>0.34817104719821845</v>
      </c>
      <c r="F2504" s="2">
        <f t="shared" si="233"/>
        <v>0.18641159604412735</v>
      </c>
      <c r="G2504" s="2">
        <f t="shared" si="231"/>
        <v>0.1617594511540911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5">
        <f>TITRES_STAT!D2508</f>
        <v>2.44</v>
      </c>
      <c r="C2505" s="2">
        <f t="shared" si="228"/>
        <v>3.3597640918651073</v>
      </c>
      <c r="D2505" s="2">
        <f t="shared" si="230"/>
        <v>2.9692131039617835</v>
      </c>
      <c r="E2505" s="2">
        <f t="shared" si="229"/>
        <v>0.39055098790332377</v>
      </c>
      <c r="F2505" s="2">
        <f t="shared" si="233"/>
        <v>0.22723947441596665</v>
      </c>
      <c r="G2505" s="2">
        <f t="shared" si="231"/>
        <v>0.16331151348735712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5">
        <f>TITRES_STAT!D2509</f>
        <v>2.44</v>
      </c>
      <c r="C2506" s="2">
        <f t="shared" si="228"/>
        <v>3.3367234623473987</v>
      </c>
      <c r="D2506" s="2">
        <f t="shared" si="230"/>
        <v>2.9300121332979479</v>
      </c>
      <c r="E2506" s="2">
        <f t="shared" si="229"/>
        <v>0.40671132904945084</v>
      </c>
      <c r="F2506" s="2">
        <f t="shared" si="233"/>
        <v>0.26313384534266349</v>
      </c>
      <c r="G2506" s="2">
        <f t="shared" si="231"/>
        <v>0.14357748370678736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5">
        <f>TITRES_STAT!D2510</f>
        <v>2.34</v>
      </c>
      <c r="C2507" s="2">
        <f t="shared" si="228"/>
        <v>3.3003044681401068</v>
      </c>
      <c r="D2507" s="2">
        <f t="shared" si="230"/>
        <v>2.8863075308314334</v>
      </c>
      <c r="E2507" s="2">
        <f t="shared" si="229"/>
        <v>0.41399693730867337</v>
      </c>
      <c r="F2507" s="2">
        <f t="shared" si="233"/>
        <v>0.29330646373586544</v>
      </c>
      <c r="G2507" s="2">
        <f t="shared" si="231"/>
        <v>0.12069047357280793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5">
        <f>TITRES_STAT!D2511</f>
        <v>2.2400000000000002</v>
      </c>
      <c r="C2508" s="2">
        <f t="shared" si="228"/>
        <v>3.2494883961185521</v>
      </c>
      <c r="D2508" s="2">
        <f t="shared" si="230"/>
        <v>2.8384328989179939</v>
      </c>
      <c r="E2508" s="2">
        <f t="shared" si="229"/>
        <v>0.41105549720055823</v>
      </c>
      <c r="F2508" s="2">
        <f t="shared" si="233"/>
        <v>0.31685627042880404</v>
      </c>
      <c r="G2508" s="2">
        <f t="shared" si="231"/>
        <v>9.4199226771754185E-2</v>
      </c>
      <c r="H2508" s="2" t="str">
        <f t="shared" si="232"/>
        <v>Sell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1.1499999999999999</v>
      </c>
      <c r="C2" s="5">
        <f>TITRES_STAT!D5</f>
        <v>1.1499999999999999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1.1499999999999999</v>
      </c>
      <c r="C3" s="5">
        <f>TITRES_STAT!D6</f>
        <v>1.1499999999999999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1.1499999999999999</v>
      </c>
      <c r="C4" s="5">
        <f>TITRES_STAT!D7</f>
        <v>1.1499999999999999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1.1499999999999999</v>
      </c>
      <c r="C5" s="5">
        <f>TITRES_STAT!D8</f>
        <v>1.1499999999999999</v>
      </c>
      <c r="D5" s="5">
        <f>TITRES_STAT!E8</f>
        <v>0</v>
      </c>
      <c r="E5" s="2">
        <f t="shared" si="0"/>
        <v>0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1.18</v>
      </c>
      <c r="C6" s="5">
        <f>TITRES_STAT!D9</f>
        <v>1.18</v>
      </c>
      <c r="D6" s="5">
        <f>TITRES_STAT!E9</f>
        <v>0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1.18</v>
      </c>
      <c r="C7" s="5">
        <f>TITRES_STAT!D10</f>
        <v>1.18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42318</v>
      </c>
      <c r="B8" s="5">
        <f>TITRES_STAT!C11</f>
        <v>1.18</v>
      </c>
      <c r="C8" s="5">
        <f>TITRES_STAT!D11</f>
        <v>1.18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NEUTRAL</v>
      </c>
      <c r="G8" s="5" t="e">
        <f t="shared" si="2"/>
        <v>#DIV/0!</v>
      </c>
      <c r="H8" s="5" t="str">
        <f t="shared" si="1"/>
        <v>NEUTRAL</v>
      </c>
    </row>
    <row r="9" spans="1:8" ht="13.5" x14ac:dyDescent="0.25">
      <c r="A9" s="3">
        <f>TITRES_STAT!B12</f>
        <v>42319</v>
      </c>
      <c r="B9" s="5">
        <f>TITRES_STAT!C12</f>
        <v>1.18</v>
      </c>
      <c r="C9" s="5">
        <f>TITRES_STAT!D12</f>
        <v>1.18</v>
      </c>
      <c r="D9" s="5">
        <f>TITRES_STAT!E12</f>
        <v>0</v>
      </c>
      <c r="E9" s="2">
        <f t="shared" si="0"/>
        <v>0</v>
      </c>
      <c r="F9" s="5" t="str">
        <f t="shared" si="3"/>
        <v>NEUTRAL</v>
      </c>
      <c r="G9" s="5" t="e">
        <f t="shared" si="2"/>
        <v>#DIV/0!</v>
      </c>
      <c r="H9" s="5" t="str">
        <f t="shared" si="1"/>
        <v>NEUTRAL</v>
      </c>
    </row>
    <row r="10" spans="1:8" ht="13.5" x14ac:dyDescent="0.25">
      <c r="A10" s="3">
        <f>TITRES_STAT!B13</f>
        <v>42320</v>
      </c>
      <c r="B10" s="5">
        <f>TITRES_STAT!C13</f>
        <v>1.1499999999999999</v>
      </c>
      <c r="C10" s="5">
        <f>TITRES_STAT!D13</f>
        <v>1.1499999999999999</v>
      </c>
      <c r="D10" s="5">
        <f>TITRES_STAT!E13</f>
        <v>50</v>
      </c>
      <c r="E10" s="2">
        <f t="shared" si="0"/>
        <v>-50</v>
      </c>
      <c r="F10" s="5" t="str">
        <f t="shared" si="3"/>
        <v>BEARISH</v>
      </c>
      <c r="G10" s="5" t="e">
        <f>IF((E10-E5)/E5 &gt; 0.02, "STRONG",
 IF((E10-E5)/E5 &lt; -0.02, "WEAK", "NEUTRAL"))</f>
        <v>#DIV/0!</v>
      </c>
      <c r="H10" s="5" t="str">
        <f t="shared" si="1"/>
        <v>NEUTRAL</v>
      </c>
    </row>
    <row r="11" spans="1:8" ht="13.5" x14ac:dyDescent="0.25">
      <c r="A11" s="3">
        <f>TITRES_STAT!B14</f>
        <v>42321</v>
      </c>
      <c r="B11" s="5">
        <f>TITRES_STAT!C14</f>
        <v>1.1499999999999999</v>
      </c>
      <c r="C11" s="5">
        <f>TITRES_STAT!D14</f>
        <v>1.1499999999999999</v>
      </c>
      <c r="D11" s="5">
        <f>TITRES_STAT!E14</f>
        <v>0</v>
      </c>
      <c r="E11" s="2">
        <f t="shared" si="0"/>
        <v>-50</v>
      </c>
      <c r="F11" s="5" t="str">
        <f t="shared" si="3"/>
        <v>BEARISH</v>
      </c>
      <c r="G11" s="5" t="e">
        <f t="shared" si="2"/>
        <v>#DIV/0!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1.1499999999999999</v>
      </c>
      <c r="C12" s="5">
        <f>TITRES_STAT!D15</f>
        <v>1.1499999999999999</v>
      </c>
      <c r="D12" s="5">
        <f>TITRES_STAT!E15</f>
        <v>0</v>
      </c>
      <c r="E12" s="2">
        <f t="shared" si="0"/>
        <v>-50</v>
      </c>
      <c r="F12" s="5" t="str">
        <f t="shared" si="3"/>
        <v>BEARISH</v>
      </c>
      <c r="G12" s="5" t="e">
        <f t="shared" si="2"/>
        <v>#DIV/0!</v>
      </c>
      <c r="H12" s="5" t="str">
        <f t="shared" si="1"/>
        <v>CONFIRMED BEARISH</v>
      </c>
    </row>
    <row r="13" spans="1:8" ht="13.5" x14ac:dyDescent="0.25">
      <c r="A13" s="3">
        <f>TITRES_STAT!B16</f>
        <v>42325</v>
      </c>
      <c r="B13" s="5">
        <f>TITRES_STAT!C16</f>
        <v>1.1499999999999999</v>
      </c>
      <c r="C13" s="5">
        <f>TITRES_STAT!D16</f>
        <v>1.1499999999999999</v>
      </c>
      <c r="D13" s="5">
        <f>TITRES_STAT!E16</f>
        <v>0</v>
      </c>
      <c r="E13" s="2">
        <f t="shared" si="0"/>
        <v>-50</v>
      </c>
      <c r="F13" s="5" t="str">
        <f t="shared" si="3"/>
        <v>BEARISH</v>
      </c>
      <c r="G13" s="5" t="e">
        <f t="shared" si="2"/>
        <v>#DIV/0!</v>
      </c>
      <c r="H13" s="5" t="str">
        <f t="shared" si="1"/>
        <v>CONFIRMED BEARISH</v>
      </c>
    </row>
    <row r="14" spans="1:8" ht="13.5" x14ac:dyDescent="0.25">
      <c r="A14" s="3">
        <f>TITRES_STAT!B17</f>
        <v>42326</v>
      </c>
      <c r="B14" s="5">
        <f>TITRES_STAT!C17</f>
        <v>1.1499999999999999</v>
      </c>
      <c r="C14" s="5">
        <f>TITRES_STAT!D17</f>
        <v>1.1499999999999999</v>
      </c>
      <c r="D14" s="5">
        <f>TITRES_STAT!E17</f>
        <v>0</v>
      </c>
      <c r="E14" s="2">
        <f t="shared" si="0"/>
        <v>-50</v>
      </c>
      <c r="F14" s="5" t="str">
        <f t="shared" si="3"/>
        <v>BEARISH</v>
      </c>
      <c r="G14" s="5" t="e">
        <f t="shared" si="2"/>
        <v>#DIV/0!</v>
      </c>
      <c r="H14" s="5" t="str">
        <f t="shared" si="1"/>
        <v>CONFIRMED BEARISH</v>
      </c>
    </row>
    <row r="15" spans="1:8" ht="13.5" x14ac:dyDescent="0.25">
      <c r="A15" s="3">
        <f>TITRES_STAT!B18</f>
        <v>42327</v>
      </c>
      <c r="B15" s="5">
        <f>TITRES_STAT!C18</f>
        <v>1.1499999999999999</v>
      </c>
      <c r="C15" s="5">
        <f>TITRES_STAT!D18</f>
        <v>1.1499999999999999</v>
      </c>
      <c r="D15" s="5">
        <f>TITRES_STAT!E18</f>
        <v>0</v>
      </c>
      <c r="E15" s="2">
        <f t="shared" si="0"/>
        <v>-50</v>
      </c>
      <c r="F15" s="5" t="str">
        <f t="shared" si="3"/>
        <v>NEUTRAL</v>
      </c>
      <c r="G15" s="5" t="str">
        <f t="shared" si="2"/>
        <v>NEUTRAL</v>
      </c>
      <c r="H15" s="5" t="str">
        <f t="shared" si="1"/>
        <v>NEUTRAL</v>
      </c>
    </row>
    <row r="16" spans="1:8" ht="13.5" x14ac:dyDescent="0.25">
      <c r="A16" s="3">
        <f>TITRES_STAT!B19</f>
        <v>42328</v>
      </c>
      <c r="B16" s="5">
        <f>TITRES_STAT!C19</f>
        <v>1.1499999999999999</v>
      </c>
      <c r="C16" s="5">
        <f>TITRES_STAT!D19</f>
        <v>1.1499999999999999</v>
      </c>
      <c r="D16" s="5">
        <f>TITRES_STAT!E19</f>
        <v>0</v>
      </c>
      <c r="E16" s="2">
        <f t="shared" si="0"/>
        <v>-50</v>
      </c>
      <c r="F16" s="5" t="str">
        <f t="shared" si="3"/>
        <v>NEUTRAL</v>
      </c>
      <c r="G16" s="5" t="str">
        <f t="shared" si="2"/>
        <v>NEUTRAL</v>
      </c>
      <c r="H16" s="5" t="str">
        <f t="shared" si="1"/>
        <v>NEUTRAL</v>
      </c>
    </row>
    <row r="17" spans="1:8" ht="13.5" x14ac:dyDescent="0.25">
      <c r="A17" s="3">
        <f>TITRES_STAT!B20</f>
        <v>42331</v>
      </c>
      <c r="B17" s="5">
        <f>TITRES_STAT!C20</f>
        <v>1.1499999999999999</v>
      </c>
      <c r="C17" s="5">
        <f>TITRES_STAT!D20</f>
        <v>1.1499999999999999</v>
      </c>
      <c r="D17" s="5">
        <f>TITRES_STAT!E20</f>
        <v>0</v>
      </c>
      <c r="E17" s="2">
        <f t="shared" si="0"/>
        <v>-50</v>
      </c>
      <c r="F17" s="5" t="str">
        <f t="shared" si="3"/>
        <v>NEUTRAL</v>
      </c>
      <c r="G17" s="5" t="str">
        <f t="shared" si="2"/>
        <v>NEUTRAL</v>
      </c>
      <c r="H17" s="5" t="str">
        <f t="shared" si="1"/>
        <v>NEUTRAL</v>
      </c>
    </row>
    <row r="18" spans="1:8" ht="13.5" x14ac:dyDescent="0.25">
      <c r="A18" s="3">
        <f>TITRES_STAT!B21</f>
        <v>42332</v>
      </c>
      <c r="B18" s="5">
        <f>TITRES_STAT!C21</f>
        <v>1.1499999999999999</v>
      </c>
      <c r="C18" s="5">
        <f>TITRES_STAT!D21</f>
        <v>1.1499999999999999</v>
      </c>
      <c r="D18" s="5">
        <f>TITRES_STAT!E21</f>
        <v>0</v>
      </c>
      <c r="E18" s="2">
        <f t="shared" si="0"/>
        <v>-50</v>
      </c>
      <c r="F18" s="5" t="str">
        <f t="shared" si="3"/>
        <v>NEUTRAL</v>
      </c>
      <c r="G18" s="5" t="str">
        <f t="shared" si="2"/>
        <v>NEUTRAL</v>
      </c>
      <c r="H18" s="5" t="str">
        <f t="shared" si="1"/>
        <v>NEUTRAL</v>
      </c>
    </row>
    <row r="19" spans="1:8" ht="13.5" x14ac:dyDescent="0.25">
      <c r="A19" s="3">
        <f>TITRES_STAT!B22</f>
        <v>42333</v>
      </c>
      <c r="B19" s="5">
        <f>TITRES_STAT!C22</f>
        <v>1.1499999999999999</v>
      </c>
      <c r="C19" s="5">
        <f>TITRES_STAT!D22</f>
        <v>1.1499999999999999</v>
      </c>
      <c r="D19" s="5">
        <f>TITRES_STAT!E22</f>
        <v>0</v>
      </c>
      <c r="E19" s="2">
        <f t="shared" si="0"/>
        <v>-50</v>
      </c>
      <c r="F19" s="5" t="str">
        <f t="shared" si="3"/>
        <v>NEUTRAL</v>
      </c>
      <c r="G19" s="5" t="str">
        <f t="shared" si="2"/>
        <v>NEUTRAL</v>
      </c>
      <c r="H19" s="5" t="str">
        <f t="shared" si="1"/>
        <v>NEUTRAL</v>
      </c>
    </row>
    <row r="20" spans="1:8" ht="13.5" x14ac:dyDescent="0.25">
      <c r="A20" s="3">
        <f>TITRES_STAT!B23</f>
        <v>42334</v>
      </c>
      <c r="B20" s="5">
        <f>TITRES_STAT!C23</f>
        <v>1.1499999999999999</v>
      </c>
      <c r="C20" s="5">
        <f>TITRES_STAT!D23</f>
        <v>1.1499999999999999</v>
      </c>
      <c r="D20" s="5">
        <f>TITRES_STAT!E23</f>
        <v>0</v>
      </c>
      <c r="E20" s="2">
        <f t="shared" si="0"/>
        <v>-50</v>
      </c>
      <c r="F20" s="5" t="str">
        <f t="shared" si="3"/>
        <v>NEUTRAL</v>
      </c>
      <c r="G20" s="5" t="str">
        <f t="shared" si="2"/>
        <v>NEUTRAL</v>
      </c>
      <c r="H20" s="5" t="str">
        <f t="shared" si="1"/>
        <v>NEUTRAL</v>
      </c>
    </row>
    <row r="21" spans="1:8" ht="13.5" x14ac:dyDescent="0.25">
      <c r="A21" s="3">
        <f>TITRES_STAT!B24</f>
        <v>42335</v>
      </c>
      <c r="B21" s="5">
        <f>TITRES_STAT!C24</f>
        <v>1.1499999999999999</v>
      </c>
      <c r="C21" s="5">
        <f>TITRES_STAT!D24</f>
        <v>1.1499999999999999</v>
      </c>
      <c r="D21" s="5">
        <f>TITRES_STAT!E24</f>
        <v>0</v>
      </c>
      <c r="E21" s="2">
        <f t="shared" si="0"/>
        <v>-50</v>
      </c>
      <c r="F21" s="5" t="str">
        <f t="shared" si="3"/>
        <v>NEUTRAL</v>
      </c>
      <c r="G21" s="5" t="str">
        <f t="shared" si="2"/>
        <v>NEUTRAL</v>
      </c>
      <c r="H21" s="5" t="str">
        <f t="shared" si="1"/>
        <v>NEUTRAL</v>
      </c>
    </row>
    <row r="22" spans="1:8" ht="13.5" x14ac:dyDescent="0.25">
      <c r="A22" s="3">
        <f>TITRES_STAT!B25</f>
        <v>42338</v>
      </c>
      <c r="B22" s="5">
        <f>TITRES_STAT!C25</f>
        <v>1.1499999999999999</v>
      </c>
      <c r="C22" s="5">
        <f>TITRES_STAT!D25</f>
        <v>1.1499999999999999</v>
      </c>
      <c r="D22" s="5">
        <f>TITRES_STAT!E25</f>
        <v>0</v>
      </c>
      <c r="E22" s="2">
        <f t="shared" si="0"/>
        <v>-50</v>
      </c>
      <c r="F22" s="5" t="str">
        <f t="shared" si="3"/>
        <v>NEUTRAL</v>
      </c>
      <c r="G22" s="5" t="str">
        <f t="shared" si="2"/>
        <v>NEUTRAL</v>
      </c>
      <c r="H22" s="5" t="str">
        <f t="shared" si="1"/>
        <v>NEUTRAL</v>
      </c>
    </row>
    <row r="23" spans="1:8" ht="13.5" x14ac:dyDescent="0.25">
      <c r="A23" s="3">
        <f>TITRES_STAT!B26</f>
        <v>42339</v>
      </c>
      <c r="B23" s="5">
        <f>TITRES_STAT!C26</f>
        <v>1.1499999999999999</v>
      </c>
      <c r="C23" s="5">
        <f>TITRES_STAT!D26</f>
        <v>1.1499999999999999</v>
      </c>
      <c r="D23" s="5">
        <f>TITRES_STAT!E26</f>
        <v>0</v>
      </c>
      <c r="E23" s="2">
        <f t="shared" si="0"/>
        <v>-50</v>
      </c>
      <c r="F23" s="5" t="str">
        <f t="shared" si="3"/>
        <v>NEUTRAL</v>
      </c>
      <c r="G23" s="5" t="str">
        <f t="shared" si="2"/>
        <v>NEUTRAL</v>
      </c>
      <c r="H23" s="5" t="str">
        <f t="shared" si="1"/>
        <v>NEUTRAL</v>
      </c>
    </row>
    <row r="24" spans="1:8" ht="13.5" x14ac:dyDescent="0.25">
      <c r="A24" s="3">
        <f>TITRES_STAT!B27</f>
        <v>42340</v>
      </c>
      <c r="B24" s="5">
        <f>TITRES_STAT!C27</f>
        <v>1.1499999999999999</v>
      </c>
      <c r="C24" s="5">
        <f>TITRES_STAT!D27</f>
        <v>1.1499999999999999</v>
      </c>
      <c r="D24" s="5">
        <f>TITRES_STAT!E27</f>
        <v>0</v>
      </c>
      <c r="E24" s="2">
        <f t="shared" si="0"/>
        <v>-50</v>
      </c>
      <c r="F24" s="5" t="str">
        <f t="shared" si="3"/>
        <v>NEUTRAL</v>
      </c>
      <c r="G24" s="5" t="str">
        <f t="shared" si="2"/>
        <v>NEUTRAL</v>
      </c>
      <c r="H24" s="5" t="str">
        <f t="shared" si="1"/>
        <v>NEUTRAL</v>
      </c>
    </row>
    <row r="25" spans="1:8" ht="13.5" x14ac:dyDescent="0.25">
      <c r="A25" s="3">
        <f>TITRES_STAT!B28</f>
        <v>42341</v>
      </c>
      <c r="B25" s="5">
        <f>TITRES_STAT!C28</f>
        <v>1.1000000000000001</v>
      </c>
      <c r="C25" s="5">
        <f>TITRES_STAT!D28</f>
        <v>1.1000000000000001</v>
      </c>
      <c r="D25" s="5">
        <f>TITRES_STAT!E28</f>
        <v>0</v>
      </c>
      <c r="E25" s="2">
        <f t="shared" si="0"/>
        <v>-50</v>
      </c>
      <c r="F25" s="5" t="str">
        <f t="shared" si="3"/>
        <v>NEUTRAL</v>
      </c>
      <c r="G25" s="5" t="str">
        <f t="shared" si="2"/>
        <v>NEUTRAL</v>
      </c>
      <c r="H25" s="5" t="str">
        <f t="shared" si="1"/>
        <v>NEUTRAL</v>
      </c>
    </row>
    <row r="26" spans="1:8" ht="13.5" x14ac:dyDescent="0.25">
      <c r="A26" s="3">
        <f>TITRES_STAT!B29</f>
        <v>42342</v>
      </c>
      <c r="B26" s="5">
        <f>TITRES_STAT!C29</f>
        <v>1.1000000000000001</v>
      </c>
      <c r="C26" s="5">
        <f>TITRES_STAT!D29</f>
        <v>1.1000000000000001</v>
      </c>
      <c r="D26" s="5">
        <f>TITRES_STAT!E29</f>
        <v>1</v>
      </c>
      <c r="E26" s="2">
        <f t="shared" si="0"/>
        <v>-50</v>
      </c>
      <c r="F26" s="5" t="str">
        <f t="shared" si="3"/>
        <v>NEUTRAL</v>
      </c>
      <c r="G26" s="5" t="str">
        <f t="shared" si="2"/>
        <v>NEUTRAL</v>
      </c>
      <c r="H26" s="5" t="str">
        <f t="shared" si="1"/>
        <v>NEUTRAL</v>
      </c>
    </row>
    <row r="27" spans="1:8" ht="13.5" x14ac:dyDescent="0.25">
      <c r="A27" s="3">
        <f>TITRES_STAT!B30</f>
        <v>42345</v>
      </c>
      <c r="B27" s="5">
        <f>TITRES_STAT!C30</f>
        <v>1.1000000000000001</v>
      </c>
      <c r="C27" s="5">
        <f>TITRES_STAT!D30</f>
        <v>1.1000000000000001</v>
      </c>
      <c r="D27" s="5">
        <f>TITRES_STAT!E30</f>
        <v>0</v>
      </c>
      <c r="E27" s="2">
        <f t="shared" si="0"/>
        <v>-50</v>
      </c>
      <c r="F27" s="5" t="str">
        <f t="shared" si="3"/>
        <v>NEUTRAL</v>
      </c>
      <c r="G27" s="5" t="str">
        <f t="shared" si="2"/>
        <v>NEUTRAL</v>
      </c>
      <c r="H27" s="5" t="str">
        <f t="shared" si="1"/>
        <v>NEUTRAL</v>
      </c>
    </row>
    <row r="28" spans="1:8" ht="13.5" x14ac:dyDescent="0.25">
      <c r="A28" s="3">
        <f>TITRES_STAT!B31</f>
        <v>42346</v>
      </c>
      <c r="B28" s="5">
        <f>TITRES_STAT!C31</f>
        <v>1.1000000000000001</v>
      </c>
      <c r="C28" s="5">
        <f>TITRES_STAT!D31</f>
        <v>1.1000000000000001</v>
      </c>
      <c r="D28" s="5">
        <f>TITRES_STAT!E31</f>
        <v>0</v>
      </c>
      <c r="E28" s="2">
        <f t="shared" si="0"/>
        <v>-50</v>
      </c>
      <c r="F28" s="5" t="str">
        <f t="shared" si="3"/>
        <v>NEUTRAL</v>
      </c>
      <c r="G28" s="5" t="str">
        <f t="shared" si="2"/>
        <v>NEUTRAL</v>
      </c>
      <c r="H28" s="5" t="str">
        <f t="shared" si="1"/>
        <v>NEUTRAL</v>
      </c>
    </row>
    <row r="29" spans="1:8" ht="13.5" x14ac:dyDescent="0.25">
      <c r="A29" s="3">
        <f>TITRES_STAT!B32</f>
        <v>42347</v>
      </c>
      <c r="B29" s="5">
        <f>TITRES_STAT!C32</f>
        <v>1.1000000000000001</v>
      </c>
      <c r="C29" s="5">
        <f>TITRES_STAT!D32</f>
        <v>1.1000000000000001</v>
      </c>
      <c r="D29" s="5">
        <f>TITRES_STAT!E32</f>
        <v>0</v>
      </c>
      <c r="E29" s="2">
        <f t="shared" si="0"/>
        <v>-50</v>
      </c>
      <c r="F29" s="5" t="str">
        <f t="shared" si="3"/>
        <v>NEUTRAL</v>
      </c>
      <c r="G29" s="5" t="str">
        <f t="shared" si="2"/>
        <v>NEUTRAL</v>
      </c>
      <c r="H29" s="5" t="str">
        <f t="shared" si="1"/>
        <v>NEUTRAL</v>
      </c>
    </row>
    <row r="30" spans="1:8" ht="13.5" x14ac:dyDescent="0.25">
      <c r="A30" s="3">
        <f>TITRES_STAT!B33</f>
        <v>42348</v>
      </c>
      <c r="B30" s="5">
        <f>TITRES_STAT!C33</f>
        <v>1.1000000000000001</v>
      </c>
      <c r="C30" s="5">
        <f>TITRES_STAT!D33</f>
        <v>1.1000000000000001</v>
      </c>
      <c r="D30" s="5">
        <f>TITRES_STAT!E33</f>
        <v>0</v>
      </c>
      <c r="E30" s="2">
        <f t="shared" si="0"/>
        <v>-50</v>
      </c>
      <c r="F30" s="5" t="str">
        <f t="shared" si="3"/>
        <v>NEUTRAL</v>
      </c>
      <c r="G30" s="5" t="str">
        <f t="shared" si="2"/>
        <v>NEUTRAL</v>
      </c>
      <c r="H30" s="5" t="str">
        <f t="shared" si="1"/>
        <v>NEUTRAL</v>
      </c>
    </row>
    <row r="31" spans="1:8" ht="13.5" x14ac:dyDescent="0.25">
      <c r="A31" s="3">
        <f>TITRES_STAT!B34</f>
        <v>42349</v>
      </c>
      <c r="B31" s="5">
        <f>TITRES_STAT!C34</f>
        <v>1.1299999999999999</v>
      </c>
      <c r="C31" s="5">
        <f>TITRES_STAT!D34</f>
        <v>1.1299999999999999</v>
      </c>
      <c r="D31" s="5">
        <f>TITRES_STAT!E34</f>
        <v>100</v>
      </c>
      <c r="E31" s="2">
        <f t="shared" si="0"/>
        <v>50</v>
      </c>
      <c r="F31" s="5" t="str">
        <f t="shared" si="3"/>
        <v>BULLISH</v>
      </c>
      <c r="G31" s="5" t="str">
        <f t="shared" si="2"/>
        <v>WEAK</v>
      </c>
      <c r="H31" s="5" t="str">
        <f t="shared" si="1"/>
        <v>CONFIRMED BULLISH</v>
      </c>
    </row>
    <row r="32" spans="1:8" ht="13.5" x14ac:dyDescent="0.25">
      <c r="A32" s="3">
        <f>TITRES_STAT!B35</f>
        <v>42352</v>
      </c>
      <c r="B32" s="5">
        <f>TITRES_STAT!C35</f>
        <v>1.1299999999999999</v>
      </c>
      <c r="C32" s="5">
        <f>TITRES_STAT!D35</f>
        <v>1.1299999999999999</v>
      </c>
      <c r="D32" s="5">
        <f>TITRES_STAT!E35</f>
        <v>0</v>
      </c>
      <c r="E32" s="2">
        <f t="shared" si="0"/>
        <v>50</v>
      </c>
      <c r="F32" s="5" t="str">
        <f t="shared" si="3"/>
        <v>BULLISH</v>
      </c>
      <c r="G32" s="5" t="str">
        <f t="shared" si="2"/>
        <v>WEAK</v>
      </c>
      <c r="H32" s="5" t="str">
        <f t="shared" si="1"/>
        <v>CONFIRMED BULLISH</v>
      </c>
    </row>
    <row r="33" spans="1:8" ht="13.5" x14ac:dyDescent="0.25">
      <c r="A33" s="3">
        <f>TITRES_STAT!B36</f>
        <v>42353</v>
      </c>
      <c r="B33" s="5">
        <f>TITRES_STAT!C36</f>
        <v>1.1299999999999999</v>
      </c>
      <c r="C33" s="5">
        <f>TITRES_STAT!D36</f>
        <v>1.1299999999999999</v>
      </c>
      <c r="D33" s="5">
        <f>TITRES_STAT!E36</f>
        <v>210</v>
      </c>
      <c r="E33" s="2">
        <f t="shared" si="0"/>
        <v>50</v>
      </c>
      <c r="F33" s="5" t="str">
        <f t="shared" si="3"/>
        <v>BULLISH</v>
      </c>
      <c r="G33" s="5" t="str">
        <f t="shared" si="2"/>
        <v>WEAK</v>
      </c>
      <c r="H33" s="5" t="str">
        <f t="shared" si="1"/>
        <v>CONFIRMED BULLISH</v>
      </c>
    </row>
    <row r="34" spans="1:8" ht="13.5" x14ac:dyDescent="0.25">
      <c r="A34" s="3">
        <f>TITRES_STAT!B37</f>
        <v>42354</v>
      </c>
      <c r="B34" s="5">
        <f>TITRES_STAT!C37</f>
        <v>1.1299999999999999</v>
      </c>
      <c r="C34" s="5">
        <f>TITRES_STAT!D37</f>
        <v>1.1299999999999999</v>
      </c>
      <c r="D34" s="5">
        <f>TITRES_STAT!E37</f>
        <v>0</v>
      </c>
      <c r="E34" s="2">
        <f t="shared" si="0"/>
        <v>50</v>
      </c>
      <c r="F34" s="5" t="str">
        <f t="shared" si="3"/>
        <v>BULLISH</v>
      </c>
      <c r="G34" s="5" t="str">
        <f t="shared" si="2"/>
        <v>WEAK</v>
      </c>
      <c r="H34" s="5" t="str">
        <f t="shared" si="1"/>
        <v>CONFIRMED BULLISH</v>
      </c>
    </row>
    <row r="35" spans="1:8" ht="13.5" x14ac:dyDescent="0.25">
      <c r="A35" s="3">
        <f>TITRES_STAT!B38</f>
        <v>42355</v>
      </c>
      <c r="B35" s="5">
        <f>TITRES_STAT!C38</f>
        <v>1.1299999999999999</v>
      </c>
      <c r="C35" s="5">
        <f>TITRES_STAT!D38</f>
        <v>1.1299999999999999</v>
      </c>
      <c r="D35" s="5">
        <f>TITRES_STAT!E38</f>
        <v>0</v>
      </c>
      <c r="E35" s="2">
        <f t="shared" si="0"/>
        <v>50</v>
      </c>
      <c r="F35" s="5" t="str">
        <f t="shared" si="3"/>
        <v>BULLISH</v>
      </c>
      <c r="G35" s="5" t="str">
        <f t="shared" si="2"/>
        <v>WEAK</v>
      </c>
      <c r="H35" s="5" t="str">
        <f t="shared" si="1"/>
        <v>CONFIRMED BULLISH</v>
      </c>
    </row>
    <row r="36" spans="1:8" ht="13.5" x14ac:dyDescent="0.25">
      <c r="A36" s="3">
        <f>TITRES_STAT!B39</f>
        <v>42356</v>
      </c>
      <c r="B36" s="5">
        <f>TITRES_STAT!C39</f>
        <v>1.1299999999999999</v>
      </c>
      <c r="C36" s="5">
        <f>TITRES_STAT!D39</f>
        <v>1.1299999999999999</v>
      </c>
      <c r="D36" s="5">
        <f>TITRES_STAT!E39</f>
        <v>0</v>
      </c>
      <c r="E36" s="2">
        <f t="shared" si="0"/>
        <v>50</v>
      </c>
      <c r="F36" s="5" t="str">
        <f t="shared" si="3"/>
        <v>NEUTRAL</v>
      </c>
      <c r="G36" s="5" t="str">
        <f t="shared" si="2"/>
        <v>NEUTRAL</v>
      </c>
      <c r="H36" s="5" t="str">
        <f t="shared" si="1"/>
        <v>NEUTRAL</v>
      </c>
    </row>
    <row r="37" spans="1:8" ht="13.5" x14ac:dyDescent="0.25">
      <c r="A37" s="3">
        <f>TITRES_STAT!B40</f>
        <v>42359</v>
      </c>
      <c r="B37" s="5">
        <f>TITRES_STAT!C40</f>
        <v>1.1399999999999999</v>
      </c>
      <c r="C37" s="5">
        <f>TITRES_STAT!D40</f>
        <v>1.1399999999999999</v>
      </c>
      <c r="D37" s="5">
        <f>TITRES_STAT!E40</f>
        <v>55</v>
      </c>
      <c r="E37" s="2">
        <f t="shared" si="0"/>
        <v>105</v>
      </c>
      <c r="F37" s="5" t="str">
        <f t="shared" si="3"/>
        <v>BULLISH</v>
      </c>
      <c r="G37" s="5" t="str">
        <f t="shared" si="2"/>
        <v>STRONG</v>
      </c>
      <c r="H37" s="5" t="str">
        <f t="shared" si="1"/>
        <v>CONFIRMED BULLISH</v>
      </c>
    </row>
    <row r="38" spans="1:8" ht="13.5" x14ac:dyDescent="0.25">
      <c r="A38" s="3">
        <f>TITRES_STAT!B41</f>
        <v>42360</v>
      </c>
      <c r="B38" s="5">
        <f>TITRES_STAT!C41</f>
        <v>1.1399999999999999</v>
      </c>
      <c r="C38" s="5">
        <f>TITRES_STAT!D41</f>
        <v>1.1399999999999999</v>
      </c>
      <c r="D38" s="5">
        <f>TITRES_STAT!E41</f>
        <v>0</v>
      </c>
      <c r="E38" s="2">
        <f t="shared" si="0"/>
        <v>105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42361</v>
      </c>
      <c r="B39" s="5">
        <f>TITRES_STAT!C42</f>
        <v>1.1399999999999999</v>
      </c>
      <c r="C39" s="5">
        <f>TITRES_STAT!D42</f>
        <v>1.1399999999999999</v>
      </c>
      <c r="D39" s="5">
        <f>TITRES_STAT!E42</f>
        <v>0</v>
      </c>
      <c r="E39" s="2">
        <f t="shared" si="0"/>
        <v>105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42363</v>
      </c>
      <c r="B40" s="5">
        <f>TITRES_STAT!C43</f>
        <v>1.1399999999999999</v>
      </c>
      <c r="C40" s="5">
        <f>TITRES_STAT!D43</f>
        <v>1.1399999999999999</v>
      </c>
      <c r="D40" s="5">
        <f>TITRES_STAT!E43</f>
        <v>0</v>
      </c>
      <c r="E40" s="2">
        <f t="shared" si="0"/>
        <v>105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42366</v>
      </c>
      <c r="B41" s="5">
        <f>TITRES_STAT!C44</f>
        <v>1.1399999999999999</v>
      </c>
      <c r="C41" s="5">
        <f>TITRES_STAT!D44</f>
        <v>1.1399999999999999</v>
      </c>
      <c r="D41" s="5">
        <f>TITRES_STAT!E44</f>
        <v>0</v>
      </c>
      <c r="E41" s="2">
        <f t="shared" si="0"/>
        <v>105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42367</v>
      </c>
      <c r="B42" s="5">
        <f>TITRES_STAT!C45</f>
        <v>1.1399999999999999</v>
      </c>
      <c r="C42" s="5">
        <f>TITRES_STAT!D45</f>
        <v>1.1399999999999999</v>
      </c>
      <c r="D42" s="5">
        <f>TITRES_STAT!E45</f>
        <v>0</v>
      </c>
      <c r="E42" s="2">
        <f t="shared" si="0"/>
        <v>105</v>
      </c>
      <c r="F42" s="5" t="str">
        <f t="shared" si="3"/>
        <v>NEUTRAL</v>
      </c>
      <c r="G42" s="5" t="str">
        <f t="shared" si="2"/>
        <v>NEUTRAL</v>
      </c>
      <c r="H42" s="5" t="str">
        <f t="shared" si="1"/>
        <v>NEUTRAL</v>
      </c>
    </row>
    <row r="43" spans="1:8" ht="13.5" x14ac:dyDescent="0.25">
      <c r="A43" s="3">
        <f>TITRES_STAT!B46</f>
        <v>42368</v>
      </c>
      <c r="B43" s="5">
        <f>TITRES_STAT!C46</f>
        <v>1.1399999999999999</v>
      </c>
      <c r="C43" s="5">
        <f>TITRES_STAT!D46</f>
        <v>1.1399999999999999</v>
      </c>
      <c r="D43" s="5">
        <f>TITRES_STAT!E46</f>
        <v>0</v>
      </c>
      <c r="E43" s="2">
        <f t="shared" si="0"/>
        <v>105</v>
      </c>
      <c r="F43" s="5" t="str">
        <f t="shared" si="3"/>
        <v>NEUTRAL</v>
      </c>
      <c r="G43" s="5" t="str">
        <f t="shared" si="2"/>
        <v>NEUTRAL</v>
      </c>
      <c r="H43" s="5" t="str">
        <f t="shared" si="1"/>
        <v>NEUTRAL</v>
      </c>
    </row>
    <row r="44" spans="1:8" ht="13.5" x14ac:dyDescent="0.25">
      <c r="A44" s="3">
        <f>TITRES_STAT!B47</f>
        <v>42369</v>
      </c>
      <c r="B44" s="5">
        <f>TITRES_STAT!C47</f>
        <v>1.1399999999999999</v>
      </c>
      <c r="C44" s="5">
        <f>TITRES_STAT!D47</f>
        <v>1.1399999999999999</v>
      </c>
      <c r="D44" s="5">
        <f>TITRES_STAT!E47</f>
        <v>0</v>
      </c>
      <c r="E44" s="2">
        <f t="shared" si="0"/>
        <v>105</v>
      </c>
      <c r="F44" s="5" t="str">
        <f t="shared" si="3"/>
        <v>NEUTRAL</v>
      </c>
      <c r="G44" s="5" t="str">
        <f t="shared" si="2"/>
        <v>NEUTRAL</v>
      </c>
      <c r="H44" s="5" t="str">
        <f t="shared" si="1"/>
        <v>NEUTRAL</v>
      </c>
    </row>
    <row r="45" spans="1:8" ht="13.5" x14ac:dyDescent="0.25">
      <c r="A45" s="3">
        <f>TITRES_STAT!B48</f>
        <v>42373</v>
      </c>
      <c r="B45" s="5">
        <f>TITRES_STAT!C48</f>
        <v>1.1399999999999999</v>
      </c>
      <c r="C45" s="5">
        <f>TITRES_STAT!D48</f>
        <v>1.1399999999999999</v>
      </c>
      <c r="D45" s="5">
        <f>TITRES_STAT!E48</f>
        <v>0</v>
      </c>
      <c r="E45" s="2">
        <f t="shared" si="0"/>
        <v>105</v>
      </c>
      <c r="F45" s="5" t="str">
        <f t="shared" si="3"/>
        <v>NEUTRAL</v>
      </c>
      <c r="G45" s="5" t="str">
        <f t="shared" si="2"/>
        <v>NEUTRAL</v>
      </c>
      <c r="H45" s="5" t="str">
        <f t="shared" si="1"/>
        <v>NEUTRAL</v>
      </c>
    </row>
    <row r="46" spans="1:8" ht="13.5" x14ac:dyDescent="0.25">
      <c r="A46" s="3">
        <f>TITRES_STAT!B49</f>
        <v>42374</v>
      </c>
      <c r="B46" s="5">
        <f>TITRES_STAT!C49</f>
        <v>1.1399999999999999</v>
      </c>
      <c r="C46" s="5">
        <f>TITRES_STAT!D49</f>
        <v>1.1399999999999999</v>
      </c>
      <c r="D46" s="5">
        <f>TITRES_STAT!E49</f>
        <v>0</v>
      </c>
      <c r="E46" s="2">
        <f t="shared" si="0"/>
        <v>105</v>
      </c>
      <c r="F46" s="5" t="str">
        <f t="shared" si="3"/>
        <v>NEUTRAL</v>
      </c>
      <c r="G46" s="5" t="str">
        <f t="shared" si="2"/>
        <v>NEUTRAL</v>
      </c>
      <c r="H46" s="5" t="str">
        <f t="shared" si="1"/>
        <v>NEUTRAL</v>
      </c>
    </row>
    <row r="47" spans="1:8" ht="13.5" x14ac:dyDescent="0.25">
      <c r="A47" s="3">
        <f>TITRES_STAT!B50</f>
        <v>42375</v>
      </c>
      <c r="B47" s="5">
        <f>TITRES_STAT!C50</f>
        <v>1.1399999999999999</v>
      </c>
      <c r="C47" s="5">
        <f>TITRES_STAT!D50</f>
        <v>1.1399999999999999</v>
      </c>
      <c r="D47" s="5">
        <f>TITRES_STAT!E50</f>
        <v>0</v>
      </c>
      <c r="E47" s="2">
        <f t="shared" si="0"/>
        <v>105</v>
      </c>
      <c r="F47" s="5" t="str">
        <f t="shared" si="3"/>
        <v>NEUTRAL</v>
      </c>
      <c r="G47" s="5" t="str">
        <f t="shared" si="2"/>
        <v>NEUTRAL</v>
      </c>
      <c r="H47" s="5" t="str">
        <f t="shared" si="1"/>
        <v>NEUTRAL</v>
      </c>
    </row>
    <row r="48" spans="1:8" ht="13.5" x14ac:dyDescent="0.25">
      <c r="A48" s="3">
        <f>TITRES_STAT!B51</f>
        <v>42376</v>
      </c>
      <c r="B48" s="5">
        <f>TITRES_STAT!C51</f>
        <v>1.1399999999999999</v>
      </c>
      <c r="C48" s="5">
        <f>TITRES_STAT!D51</f>
        <v>1.1399999999999999</v>
      </c>
      <c r="D48" s="5">
        <f>TITRES_STAT!E51</f>
        <v>0</v>
      </c>
      <c r="E48" s="2">
        <f t="shared" si="0"/>
        <v>105</v>
      </c>
      <c r="F48" s="5" t="str">
        <f t="shared" si="3"/>
        <v>NEUTRAL</v>
      </c>
      <c r="G48" s="5" t="str">
        <f t="shared" si="2"/>
        <v>NEUTRAL</v>
      </c>
      <c r="H48" s="5" t="str">
        <f t="shared" si="1"/>
        <v>NEUTRAL</v>
      </c>
    </row>
    <row r="49" spans="1:8" ht="13.5" x14ac:dyDescent="0.25">
      <c r="A49" s="3">
        <f>TITRES_STAT!B52</f>
        <v>42377</v>
      </c>
      <c r="B49" s="5">
        <f>TITRES_STAT!C52</f>
        <v>1.1399999999999999</v>
      </c>
      <c r="C49" s="5">
        <f>TITRES_STAT!D52</f>
        <v>1.1399999999999999</v>
      </c>
      <c r="D49" s="5">
        <f>TITRES_STAT!E52</f>
        <v>0</v>
      </c>
      <c r="E49" s="2">
        <f t="shared" si="0"/>
        <v>105</v>
      </c>
      <c r="F49" s="5" t="str">
        <f t="shared" si="3"/>
        <v>NEUTRAL</v>
      </c>
      <c r="G49" s="5" t="str">
        <f t="shared" si="2"/>
        <v>NEUTRAL</v>
      </c>
      <c r="H49" s="5" t="str">
        <f t="shared" si="1"/>
        <v>NEUTRAL</v>
      </c>
    </row>
    <row r="50" spans="1:8" ht="13.5" x14ac:dyDescent="0.25">
      <c r="A50" s="3">
        <f>TITRES_STAT!B53</f>
        <v>42380</v>
      </c>
      <c r="B50" s="5">
        <f>TITRES_STAT!C53</f>
        <v>1.1399999999999999</v>
      </c>
      <c r="C50" s="5">
        <f>TITRES_STAT!D53</f>
        <v>1.1399999999999999</v>
      </c>
      <c r="D50" s="5">
        <f>TITRES_STAT!E53</f>
        <v>0</v>
      </c>
      <c r="E50" s="2">
        <f t="shared" si="0"/>
        <v>105</v>
      </c>
      <c r="F50" s="5" t="str">
        <f t="shared" si="3"/>
        <v>NEUTRAL</v>
      </c>
      <c r="G50" s="5" t="str">
        <f t="shared" si="2"/>
        <v>NEUTRAL</v>
      </c>
      <c r="H50" s="5" t="str">
        <f t="shared" si="1"/>
        <v>NEUTRAL</v>
      </c>
    </row>
    <row r="51" spans="1:8" ht="13.5" x14ac:dyDescent="0.25">
      <c r="A51" s="3">
        <f>TITRES_STAT!B54</f>
        <v>42381</v>
      </c>
      <c r="B51" s="5">
        <f>TITRES_STAT!C54</f>
        <v>1.1100000000000001</v>
      </c>
      <c r="C51" s="5">
        <f>TITRES_STAT!D54</f>
        <v>1.1100000000000001</v>
      </c>
      <c r="D51" s="5">
        <f>TITRES_STAT!E54</f>
        <v>175</v>
      </c>
      <c r="E51" s="2">
        <f t="shared" si="0"/>
        <v>-70</v>
      </c>
      <c r="F51" s="5" t="str">
        <f t="shared" si="3"/>
        <v>BEARISH</v>
      </c>
      <c r="G51" s="5" t="str">
        <f t="shared" si="2"/>
        <v>WEAK</v>
      </c>
      <c r="H51" s="5" t="str">
        <f t="shared" si="1"/>
        <v>CONFIRMED BEARISH</v>
      </c>
    </row>
    <row r="52" spans="1:8" ht="13.5" x14ac:dyDescent="0.25">
      <c r="A52" s="3">
        <f>TITRES_STAT!B55</f>
        <v>42382</v>
      </c>
      <c r="B52" s="5">
        <f>TITRES_STAT!C55</f>
        <v>1.1100000000000001</v>
      </c>
      <c r="C52" s="5">
        <f>TITRES_STAT!D55</f>
        <v>1.1100000000000001</v>
      </c>
      <c r="D52" s="5">
        <f>TITRES_STAT!E55</f>
        <v>0</v>
      </c>
      <c r="E52" s="2">
        <f t="shared" si="0"/>
        <v>-70</v>
      </c>
      <c r="F52" s="5" t="str">
        <f t="shared" si="3"/>
        <v>BEARISH</v>
      </c>
      <c r="G52" s="5" t="str">
        <f t="shared" si="2"/>
        <v>WEAK</v>
      </c>
      <c r="H52" s="5" t="str">
        <f t="shared" si="1"/>
        <v>CONFIRMED BEARISH</v>
      </c>
    </row>
    <row r="53" spans="1:8" ht="13.5" x14ac:dyDescent="0.25">
      <c r="A53" s="3">
        <f>TITRES_STAT!B56</f>
        <v>42384</v>
      </c>
      <c r="B53" s="5">
        <f>TITRES_STAT!C56</f>
        <v>1.1100000000000001</v>
      </c>
      <c r="C53" s="5">
        <f>TITRES_STAT!D56</f>
        <v>1.1100000000000001</v>
      </c>
      <c r="D53" s="5">
        <f>TITRES_STAT!E56</f>
        <v>3</v>
      </c>
      <c r="E53" s="2">
        <f t="shared" si="0"/>
        <v>-70</v>
      </c>
      <c r="F53" s="5" t="str">
        <f t="shared" si="3"/>
        <v>BEARISH</v>
      </c>
      <c r="G53" s="5" t="str">
        <f t="shared" si="2"/>
        <v>WEAK</v>
      </c>
      <c r="H53" s="5" t="str">
        <f t="shared" si="1"/>
        <v>CONFIRMED BEARISH</v>
      </c>
    </row>
    <row r="54" spans="1:8" ht="13.5" x14ac:dyDescent="0.25">
      <c r="A54" s="3">
        <f>TITRES_STAT!B57</f>
        <v>42387</v>
      </c>
      <c r="B54" s="5">
        <f>TITRES_STAT!C57</f>
        <v>1.1200000000000001</v>
      </c>
      <c r="C54" s="5">
        <f>TITRES_STAT!D57</f>
        <v>1.1200000000000001</v>
      </c>
      <c r="D54" s="5">
        <f>TITRES_STAT!E57</f>
        <v>2021</v>
      </c>
      <c r="E54" s="2">
        <f t="shared" si="0"/>
        <v>1951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BULLISH DIVERGENCE</v>
      </c>
    </row>
    <row r="55" spans="1:8" ht="13.5" x14ac:dyDescent="0.25">
      <c r="A55" s="3">
        <f>TITRES_STAT!B58</f>
        <v>42388</v>
      </c>
      <c r="B55" s="5">
        <f>TITRES_STAT!C58</f>
        <v>1.1200000000000001</v>
      </c>
      <c r="C55" s="5">
        <f>TITRES_STAT!D58</f>
        <v>1.1200000000000001</v>
      </c>
      <c r="D55" s="5">
        <f>TITRES_STAT!E58</f>
        <v>0</v>
      </c>
      <c r="E55" s="2">
        <f t="shared" si="0"/>
        <v>1951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BULLISH DIVERGENCE</v>
      </c>
    </row>
    <row r="56" spans="1:8" ht="13.5" x14ac:dyDescent="0.25">
      <c r="A56" s="3">
        <f>TITRES_STAT!B59</f>
        <v>42389</v>
      </c>
      <c r="B56" s="5">
        <f>TITRES_STAT!C59</f>
        <v>1.1200000000000001</v>
      </c>
      <c r="C56" s="5">
        <f>TITRES_STAT!D59</f>
        <v>1.1200000000000001</v>
      </c>
      <c r="D56" s="5">
        <f>TITRES_STAT!E59</f>
        <v>0</v>
      </c>
      <c r="E56" s="2">
        <f t="shared" si="0"/>
        <v>1951</v>
      </c>
      <c r="F56" s="5" t="str">
        <f t="shared" si="3"/>
        <v>BULLISH</v>
      </c>
      <c r="G56" s="5" t="str">
        <f t="shared" si="2"/>
        <v>WEAK</v>
      </c>
      <c r="H56" s="5" t="str">
        <f t="shared" si="1"/>
        <v>CONFIRMED BULLISH</v>
      </c>
    </row>
    <row r="57" spans="1:8" ht="13.5" x14ac:dyDescent="0.25">
      <c r="A57" s="3">
        <f>TITRES_STAT!B60</f>
        <v>42390</v>
      </c>
      <c r="B57" s="5">
        <f>TITRES_STAT!C60</f>
        <v>1.1200000000000001</v>
      </c>
      <c r="C57" s="5">
        <f>TITRES_STAT!D60</f>
        <v>1.1200000000000001</v>
      </c>
      <c r="D57" s="5">
        <f>TITRES_STAT!E60</f>
        <v>0</v>
      </c>
      <c r="E57" s="2">
        <f t="shared" si="0"/>
        <v>1951</v>
      </c>
      <c r="F57" s="5" t="str">
        <f t="shared" si="3"/>
        <v>BULLISH</v>
      </c>
      <c r="G57" s="5" t="str">
        <f t="shared" si="2"/>
        <v>WEAK</v>
      </c>
      <c r="H57" s="5" t="str">
        <f t="shared" si="1"/>
        <v>CONFIRMED BULLISH</v>
      </c>
    </row>
    <row r="58" spans="1:8" ht="13.5" x14ac:dyDescent="0.25">
      <c r="A58" s="3">
        <f>TITRES_STAT!B61</f>
        <v>42391</v>
      </c>
      <c r="B58" s="5">
        <f>TITRES_STAT!C61</f>
        <v>1.1200000000000001</v>
      </c>
      <c r="C58" s="5">
        <f>TITRES_STAT!D61</f>
        <v>1.1200000000000001</v>
      </c>
      <c r="D58" s="5">
        <f>TITRES_STAT!E61</f>
        <v>0</v>
      </c>
      <c r="E58" s="2">
        <f t="shared" si="0"/>
        <v>1951</v>
      </c>
      <c r="F58" s="5" t="str">
        <f t="shared" si="3"/>
        <v>BULLISH</v>
      </c>
      <c r="G58" s="5" t="str">
        <f t="shared" si="2"/>
        <v>WEAK</v>
      </c>
      <c r="H58" s="5" t="str">
        <f t="shared" si="1"/>
        <v>CONFIRMED BULLISH</v>
      </c>
    </row>
    <row r="59" spans="1:8" ht="13.5" x14ac:dyDescent="0.25">
      <c r="A59" s="3">
        <f>TITRES_STAT!B62</f>
        <v>42394</v>
      </c>
      <c r="B59" s="5">
        <f>TITRES_STAT!C62</f>
        <v>1.1200000000000001</v>
      </c>
      <c r="C59" s="5">
        <f>TITRES_STAT!D62</f>
        <v>1.1200000000000001</v>
      </c>
      <c r="D59" s="5">
        <f>TITRES_STAT!E62</f>
        <v>0</v>
      </c>
      <c r="E59" s="2">
        <f t="shared" si="0"/>
        <v>1951</v>
      </c>
      <c r="F59" s="5" t="str">
        <f t="shared" si="3"/>
        <v>NEUTRAL</v>
      </c>
      <c r="G59" s="5" t="str">
        <f t="shared" si="2"/>
        <v>NEUTRAL</v>
      </c>
      <c r="H59" s="5" t="str">
        <f t="shared" si="1"/>
        <v>NEUTRAL</v>
      </c>
    </row>
    <row r="60" spans="1:8" ht="13.5" x14ac:dyDescent="0.25">
      <c r="A60" s="3">
        <f>TITRES_STAT!B63</f>
        <v>42395</v>
      </c>
      <c r="B60" s="5">
        <f>TITRES_STAT!C63</f>
        <v>1.1200000000000001</v>
      </c>
      <c r="C60" s="5">
        <f>TITRES_STAT!D63</f>
        <v>1.1200000000000001</v>
      </c>
      <c r="D60" s="5">
        <f>TITRES_STAT!E63</f>
        <v>0</v>
      </c>
      <c r="E60" s="2">
        <f t="shared" si="0"/>
        <v>1951</v>
      </c>
      <c r="F60" s="5" t="str">
        <f t="shared" si="3"/>
        <v>NEUTRAL</v>
      </c>
      <c r="G60" s="5" t="str">
        <f t="shared" si="2"/>
        <v>NEUTRAL</v>
      </c>
      <c r="H60" s="5" t="str">
        <f t="shared" si="1"/>
        <v>NEUTRAL</v>
      </c>
    </row>
    <row r="61" spans="1:8" ht="13.5" x14ac:dyDescent="0.25">
      <c r="A61" s="3">
        <f>TITRES_STAT!B64</f>
        <v>42396</v>
      </c>
      <c r="B61" s="5">
        <f>TITRES_STAT!C64</f>
        <v>1.1200000000000001</v>
      </c>
      <c r="C61" s="5">
        <f>TITRES_STAT!D64</f>
        <v>1.1200000000000001</v>
      </c>
      <c r="D61" s="5">
        <f>TITRES_STAT!E64</f>
        <v>0</v>
      </c>
      <c r="E61" s="2">
        <f t="shared" si="0"/>
        <v>1951</v>
      </c>
      <c r="F61" s="5" t="str">
        <f t="shared" si="3"/>
        <v>NEUTRAL</v>
      </c>
      <c r="G61" s="5" t="str">
        <f t="shared" si="2"/>
        <v>NEUTRAL</v>
      </c>
      <c r="H61" s="5" t="str">
        <f t="shared" si="1"/>
        <v>NEUTRAL</v>
      </c>
    </row>
    <row r="62" spans="1:8" ht="13.5" x14ac:dyDescent="0.25">
      <c r="A62" s="3">
        <f>TITRES_STAT!B65</f>
        <v>42397</v>
      </c>
      <c r="B62" s="5">
        <f>TITRES_STAT!C65</f>
        <v>1.1200000000000001</v>
      </c>
      <c r="C62" s="5">
        <f>TITRES_STAT!D65</f>
        <v>1.1200000000000001</v>
      </c>
      <c r="D62" s="5">
        <f>TITRES_STAT!E65</f>
        <v>0</v>
      </c>
      <c r="E62" s="2">
        <f t="shared" si="0"/>
        <v>1951</v>
      </c>
      <c r="F62" s="5" t="str">
        <f t="shared" si="3"/>
        <v>NEUTRAL</v>
      </c>
      <c r="G62" s="5" t="str">
        <f t="shared" si="2"/>
        <v>NEUTRAL</v>
      </c>
      <c r="H62" s="5" t="str">
        <f t="shared" si="1"/>
        <v>NEUTRAL</v>
      </c>
    </row>
    <row r="63" spans="1:8" ht="13.5" x14ac:dyDescent="0.25">
      <c r="A63" s="3">
        <f>TITRES_STAT!B66</f>
        <v>42398</v>
      </c>
      <c r="B63" s="5">
        <f>TITRES_STAT!C66</f>
        <v>1.1200000000000001</v>
      </c>
      <c r="C63" s="5">
        <f>TITRES_STAT!D66</f>
        <v>1.1200000000000001</v>
      </c>
      <c r="D63" s="5">
        <f>TITRES_STAT!E66</f>
        <v>0</v>
      </c>
      <c r="E63" s="2">
        <f t="shared" si="0"/>
        <v>1951</v>
      </c>
      <c r="F63" s="5" t="str">
        <f t="shared" si="3"/>
        <v>NEUTRAL</v>
      </c>
      <c r="G63" s="5" t="str">
        <f t="shared" si="2"/>
        <v>NEUTRAL</v>
      </c>
      <c r="H63" s="5" t="str">
        <f t="shared" si="1"/>
        <v>NEUTRAL</v>
      </c>
    </row>
    <row r="64" spans="1:8" ht="13.5" x14ac:dyDescent="0.25">
      <c r="A64" s="3">
        <f>TITRES_STAT!B67</f>
        <v>42401</v>
      </c>
      <c r="B64" s="5">
        <f>TITRES_STAT!C67</f>
        <v>1.1200000000000001</v>
      </c>
      <c r="C64" s="5">
        <f>TITRES_STAT!D67</f>
        <v>1.1200000000000001</v>
      </c>
      <c r="D64" s="5">
        <f>TITRES_STAT!E67</f>
        <v>0</v>
      </c>
      <c r="E64" s="2">
        <f t="shared" si="0"/>
        <v>1951</v>
      </c>
      <c r="F64" s="5" t="str">
        <f t="shared" si="3"/>
        <v>NEUTRAL</v>
      </c>
      <c r="G64" s="5" t="str">
        <f t="shared" si="2"/>
        <v>NEUTRAL</v>
      </c>
      <c r="H64" s="5" t="str">
        <f t="shared" si="1"/>
        <v>NEUTRAL</v>
      </c>
    </row>
    <row r="65" spans="1:8" ht="13.5" x14ac:dyDescent="0.25">
      <c r="A65" s="3">
        <f>TITRES_STAT!B68</f>
        <v>42402</v>
      </c>
      <c r="B65" s="5">
        <f>TITRES_STAT!C68</f>
        <v>1.1200000000000001</v>
      </c>
      <c r="C65" s="5">
        <f>TITRES_STAT!D68</f>
        <v>1.1200000000000001</v>
      </c>
      <c r="D65" s="5">
        <f>TITRES_STAT!E68</f>
        <v>22</v>
      </c>
      <c r="E65" s="2">
        <f t="shared" si="0"/>
        <v>1951</v>
      </c>
      <c r="F65" s="5" t="str">
        <f t="shared" si="3"/>
        <v>NEUTRAL</v>
      </c>
      <c r="G65" s="5" t="str">
        <f t="shared" si="2"/>
        <v>NEUTRAL</v>
      </c>
      <c r="H65" s="5" t="str">
        <f t="shared" si="1"/>
        <v>NEUTRAL</v>
      </c>
    </row>
    <row r="66" spans="1:8" ht="13.5" x14ac:dyDescent="0.25">
      <c r="A66" s="3">
        <f>TITRES_STAT!B69</f>
        <v>42403</v>
      </c>
      <c r="B66" s="5">
        <f>TITRES_STAT!C69</f>
        <v>1.1200000000000001</v>
      </c>
      <c r="C66" s="5">
        <f>TITRES_STAT!D69</f>
        <v>1.1200000000000001</v>
      </c>
      <c r="D66" s="5">
        <f>TITRES_STAT!E69</f>
        <v>0</v>
      </c>
      <c r="E66" s="2">
        <f t="shared" si="0"/>
        <v>1951</v>
      </c>
      <c r="F66" s="5" t="str">
        <f t="shared" si="3"/>
        <v>NEUTRAL</v>
      </c>
      <c r="G66" s="5" t="str">
        <f t="shared" si="2"/>
        <v>NEUTRAL</v>
      </c>
      <c r="H66" s="5" t="str">
        <f t="shared" si="1"/>
        <v>NEUTRAL</v>
      </c>
    </row>
    <row r="67" spans="1:8" ht="13.5" x14ac:dyDescent="0.25">
      <c r="A67" s="3">
        <f>TITRES_STAT!B70</f>
        <v>42404</v>
      </c>
      <c r="B67" s="5">
        <f>TITRES_STAT!C70</f>
        <v>1.1200000000000001</v>
      </c>
      <c r="C67" s="5">
        <f>TITRES_STAT!D70</f>
        <v>1.1200000000000001</v>
      </c>
      <c r="D67" s="5">
        <f>TITRES_STAT!E70</f>
        <v>0</v>
      </c>
      <c r="E67" s="2">
        <f t="shared" si="0"/>
        <v>1951</v>
      </c>
      <c r="F67" s="5" t="str">
        <f t="shared" si="3"/>
        <v>NEUTRAL</v>
      </c>
      <c r="G67" s="5" t="str">
        <f t="shared" si="2"/>
        <v>NEUTRAL</v>
      </c>
      <c r="H67" s="5" t="str">
        <f t="shared" si="1"/>
        <v>NEUTRAL</v>
      </c>
    </row>
    <row r="68" spans="1:8" ht="13.5" x14ac:dyDescent="0.25">
      <c r="A68" s="3">
        <f>TITRES_STAT!B71</f>
        <v>42405</v>
      </c>
      <c r="B68" s="5">
        <f>TITRES_STAT!C71</f>
        <v>1.1200000000000001</v>
      </c>
      <c r="C68" s="5">
        <f>TITRES_STAT!D71</f>
        <v>1.1200000000000001</v>
      </c>
      <c r="D68" s="5">
        <f>TITRES_STAT!E71</f>
        <v>0</v>
      </c>
      <c r="E68" s="2">
        <f t="shared" ref="E68:E131" si="4">IF(B68&gt;B67, E67+D68, IF(B68&lt;B67, E67-D68, E67))</f>
        <v>1951</v>
      </c>
      <c r="F68" s="5" t="str">
        <f t="shared" si="3"/>
        <v>NEUTRAL</v>
      </c>
      <c r="G68" s="5" t="str">
        <f t="shared" si="2"/>
        <v>NEUTRAL</v>
      </c>
      <c r="H68" s="5" t="str">
        <f t="shared" si="1"/>
        <v>NEUTRAL</v>
      </c>
    </row>
    <row r="69" spans="1:8" ht="13.5" x14ac:dyDescent="0.25">
      <c r="A69" s="3">
        <f>TITRES_STAT!B72</f>
        <v>42408</v>
      </c>
      <c r="B69" s="5">
        <f>TITRES_STAT!C72</f>
        <v>1.17</v>
      </c>
      <c r="C69" s="5">
        <f>TITRES_STAT!D72</f>
        <v>1.17</v>
      </c>
      <c r="D69" s="5">
        <f>TITRES_STAT!E72</f>
        <v>0</v>
      </c>
      <c r="E69" s="2">
        <f t="shared" si="4"/>
        <v>1951</v>
      </c>
      <c r="F69" s="5" t="str">
        <f t="shared" si="3"/>
        <v>NEUTRAL</v>
      </c>
      <c r="G69" s="5" t="str">
        <f t="shared" si="2"/>
        <v>NEUTRAL</v>
      </c>
      <c r="H69" s="5" t="str">
        <f t="shared" si="1"/>
        <v>NEUTRAL</v>
      </c>
    </row>
    <row r="70" spans="1:8" ht="13.5" x14ac:dyDescent="0.25">
      <c r="A70" s="3">
        <f>TITRES_STAT!B73</f>
        <v>42409</v>
      </c>
      <c r="B70" s="5">
        <f>TITRES_STAT!C73</f>
        <v>1.17</v>
      </c>
      <c r="C70" s="5">
        <f>TITRES_STAT!D73</f>
        <v>1.17</v>
      </c>
      <c r="D70" s="5">
        <f>TITRES_STAT!E73</f>
        <v>0</v>
      </c>
      <c r="E70" s="2">
        <f t="shared" si="4"/>
        <v>1951</v>
      </c>
      <c r="F70" s="5" t="str">
        <f t="shared" si="3"/>
        <v>NEUTRAL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42410</v>
      </c>
      <c r="B71" s="5">
        <f>TITRES_STAT!C74</f>
        <v>1.18</v>
      </c>
      <c r="C71" s="5">
        <f>TITRES_STAT!D74</f>
        <v>1.18</v>
      </c>
      <c r="D71" s="5">
        <f>TITRES_STAT!E74</f>
        <v>1000</v>
      </c>
      <c r="E71" s="2">
        <f t="shared" si="4"/>
        <v>2951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STRONG</v>
      </c>
      <c r="H71" s="5" t="str">
        <f t="shared" si="5"/>
        <v>CONFIRMED BULLISH</v>
      </c>
    </row>
    <row r="72" spans="1:8" ht="13.5" x14ac:dyDescent="0.25">
      <c r="A72" s="3">
        <f>TITRES_STAT!B75</f>
        <v>42411</v>
      </c>
      <c r="B72" s="5">
        <f>TITRES_STAT!C75</f>
        <v>1.18</v>
      </c>
      <c r="C72" s="5">
        <f>TITRES_STAT!D75</f>
        <v>1.18</v>
      </c>
      <c r="D72" s="5">
        <f>TITRES_STAT!E75</f>
        <v>0</v>
      </c>
      <c r="E72" s="2">
        <f t="shared" si="4"/>
        <v>2951</v>
      </c>
      <c r="F72" s="5" t="str">
        <f t="shared" ref="F72:F135" si="7">IF(E72&gt;E67,"BULLISH",IF(E72&lt;E67,"BEARISH","NEUTRAL"))</f>
        <v>BULLISH</v>
      </c>
      <c r="G72" s="5" t="str">
        <f t="shared" si="6"/>
        <v>STRONG</v>
      </c>
      <c r="H72" s="5" t="str">
        <f t="shared" si="5"/>
        <v>CONFIRMED BULLISH</v>
      </c>
    </row>
    <row r="73" spans="1:8" ht="13.5" x14ac:dyDescent="0.25">
      <c r="A73" s="3">
        <f>TITRES_STAT!B76</f>
        <v>42412</v>
      </c>
      <c r="B73" s="5">
        <f>TITRES_STAT!C76</f>
        <v>1.18</v>
      </c>
      <c r="C73" s="5">
        <f>TITRES_STAT!D76</f>
        <v>1.18</v>
      </c>
      <c r="D73" s="5">
        <f>TITRES_STAT!E76</f>
        <v>0</v>
      </c>
      <c r="E73" s="2">
        <f t="shared" si="4"/>
        <v>2951</v>
      </c>
      <c r="F73" s="5" t="str">
        <f t="shared" si="7"/>
        <v>BULLISH</v>
      </c>
      <c r="G73" s="5" t="str">
        <f t="shared" si="6"/>
        <v>STRONG</v>
      </c>
      <c r="H73" s="5" t="str">
        <f t="shared" si="5"/>
        <v>CONFIRMED BULLISH</v>
      </c>
    </row>
    <row r="74" spans="1:8" ht="13.5" x14ac:dyDescent="0.25">
      <c r="A74" s="3">
        <f>TITRES_STAT!B77</f>
        <v>42415</v>
      </c>
      <c r="B74" s="5">
        <f>TITRES_STAT!C77</f>
        <v>1.18</v>
      </c>
      <c r="C74" s="5">
        <f>TITRES_STAT!D77</f>
        <v>1.18</v>
      </c>
      <c r="D74" s="5">
        <f>TITRES_STAT!E77</f>
        <v>0</v>
      </c>
      <c r="E74" s="2">
        <f t="shared" si="4"/>
        <v>2951</v>
      </c>
      <c r="F74" s="5" t="str">
        <f t="shared" si="7"/>
        <v>BULLISH</v>
      </c>
      <c r="G74" s="5" t="str">
        <f t="shared" si="6"/>
        <v>STRONG</v>
      </c>
      <c r="H74" s="5" t="str">
        <f t="shared" si="5"/>
        <v>CONFIRMED BULLISH</v>
      </c>
    </row>
    <row r="75" spans="1:8" ht="13.5" x14ac:dyDescent="0.25">
      <c r="A75" s="3">
        <f>TITRES_STAT!B78</f>
        <v>42416</v>
      </c>
      <c r="B75" s="5">
        <f>TITRES_STAT!C78</f>
        <v>1.18</v>
      </c>
      <c r="C75" s="5">
        <f>TITRES_STAT!D78</f>
        <v>1.18</v>
      </c>
      <c r="D75" s="5">
        <f>TITRES_STAT!E78</f>
        <v>0</v>
      </c>
      <c r="E75" s="2">
        <f t="shared" si="4"/>
        <v>2951</v>
      </c>
      <c r="F75" s="5" t="str">
        <f t="shared" si="7"/>
        <v>BULLISH</v>
      </c>
      <c r="G75" s="5" t="str">
        <f t="shared" si="6"/>
        <v>STRONG</v>
      </c>
      <c r="H75" s="5" t="str">
        <f t="shared" si="5"/>
        <v>CONFIRMED BULLISH</v>
      </c>
    </row>
    <row r="76" spans="1:8" ht="13.5" x14ac:dyDescent="0.25">
      <c r="A76" s="3">
        <f>TITRES_STAT!B79</f>
        <v>42417</v>
      </c>
      <c r="B76" s="5">
        <f>TITRES_STAT!C79</f>
        <v>1.18</v>
      </c>
      <c r="C76" s="5">
        <f>TITRES_STAT!D79</f>
        <v>1.18</v>
      </c>
      <c r="D76" s="5">
        <f>TITRES_STAT!E79</f>
        <v>0</v>
      </c>
      <c r="E76" s="2">
        <f t="shared" si="4"/>
        <v>2951</v>
      </c>
      <c r="F76" s="5" t="str">
        <f t="shared" si="7"/>
        <v>NEUTRAL</v>
      </c>
      <c r="G76" s="5" t="str">
        <f t="shared" si="6"/>
        <v>NEUTRAL</v>
      </c>
      <c r="H76" s="5" t="str">
        <f t="shared" si="5"/>
        <v>NEUTRAL</v>
      </c>
    </row>
    <row r="77" spans="1:8" ht="13.5" x14ac:dyDescent="0.25">
      <c r="A77" s="3">
        <f>TITRES_STAT!B80</f>
        <v>42418</v>
      </c>
      <c r="B77" s="5">
        <f>TITRES_STAT!C80</f>
        <v>1.18</v>
      </c>
      <c r="C77" s="5">
        <f>TITRES_STAT!D80</f>
        <v>1.18</v>
      </c>
      <c r="D77" s="5">
        <f>TITRES_STAT!E80</f>
        <v>0</v>
      </c>
      <c r="E77" s="2">
        <f t="shared" si="4"/>
        <v>2951</v>
      </c>
      <c r="F77" s="5" t="str">
        <f t="shared" si="7"/>
        <v>NEUTRAL</v>
      </c>
      <c r="G77" s="5" t="str">
        <f t="shared" si="6"/>
        <v>NEUTRAL</v>
      </c>
      <c r="H77" s="5" t="str">
        <f t="shared" si="5"/>
        <v>NEUTRAL</v>
      </c>
    </row>
    <row r="78" spans="1:8" ht="13.5" x14ac:dyDescent="0.25">
      <c r="A78" s="3">
        <f>TITRES_STAT!B81</f>
        <v>42419</v>
      </c>
      <c r="B78" s="5">
        <f>TITRES_STAT!C81</f>
        <v>1.17</v>
      </c>
      <c r="C78" s="5">
        <f>TITRES_STAT!D81</f>
        <v>1.17</v>
      </c>
      <c r="D78" s="5">
        <f>TITRES_STAT!E81</f>
        <v>62</v>
      </c>
      <c r="E78" s="2">
        <f t="shared" si="4"/>
        <v>2889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CONFIRMED BEARISH</v>
      </c>
    </row>
    <row r="79" spans="1:8" ht="13.5" x14ac:dyDescent="0.25">
      <c r="A79" s="3">
        <f>TITRES_STAT!B82</f>
        <v>42422</v>
      </c>
      <c r="B79" s="5">
        <f>TITRES_STAT!C82</f>
        <v>1.17</v>
      </c>
      <c r="C79" s="5">
        <f>TITRES_STAT!D82</f>
        <v>1.17</v>
      </c>
      <c r="D79" s="5">
        <f>TITRES_STAT!E82</f>
        <v>0</v>
      </c>
      <c r="E79" s="2">
        <f t="shared" si="4"/>
        <v>2889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CONFIRMED BEARISH</v>
      </c>
    </row>
    <row r="80" spans="1:8" ht="13.5" x14ac:dyDescent="0.25">
      <c r="A80" s="3">
        <f>TITRES_STAT!B83</f>
        <v>42423</v>
      </c>
      <c r="B80" s="5">
        <f>TITRES_STAT!C83</f>
        <v>1.17</v>
      </c>
      <c r="C80" s="5">
        <f>TITRES_STAT!D83</f>
        <v>1.17</v>
      </c>
      <c r="D80" s="5">
        <f>TITRES_STAT!E83</f>
        <v>0</v>
      </c>
      <c r="E80" s="2">
        <f t="shared" si="4"/>
        <v>2889</v>
      </c>
      <c r="F80" s="5" t="str">
        <f t="shared" si="7"/>
        <v>BEARISH</v>
      </c>
      <c r="G80" s="5" t="str">
        <f t="shared" si="6"/>
        <v>WEAK</v>
      </c>
      <c r="H80" s="5" t="str">
        <f t="shared" si="5"/>
        <v>CONFIRMED BEARISH</v>
      </c>
    </row>
    <row r="81" spans="1:8" ht="13.5" x14ac:dyDescent="0.25">
      <c r="A81" s="3">
        <f>TITRES_STAT!B84</f>
        <v>42424</v>
      </c>
      <c r="B81" s="5">
        <f>TITRES_STAT!C84</f>
        <v>1.1399999999999999</v>
      </c>
      <c r="C81" s="5">
        <f>TITRES_STAT!D84</f>
        <v>1.1399999999999999</v>
      </c>
      <c r="D81" s="5">
        <f>TITRES_STAT!E84</f>
        <v>0</v>
      </c>
      <c r="E81" s="2">
        <f t="shared" si="4"/>
        <v>2889</v>
      </c>
      <c r="F81" s="5" t="str">
        <f t="shared" si="7"/>
        <v>BEARISH</v>
      </c>
      <c r="G81" s="5" t="str">
        <f t="shared" si="6"/>
        <v>WEAK</v>
      </c>
      <c r="H81" s="5" t="str">
        <f t="shared" si="5"/>
        <v>CONFIRMED BEARISH</v>
      </c>
    </row>
    <row r="82" spans="1:8" ht="13.5" x14ac:dyDescent="0.25">
      <c r="A82" s="3">
        <f>TITRES_STAT!B85</f>
        <v>42425</v>
      </c>
      <c r="B82" s="5">
        <f>TITRES_STAT!C85</f>
        <v>1.1399999999999999</v>
      </c>
      <c r="C82" s="5">
        <f>TITRES_STAT!D85</f>
        <v>1.1399999999999999</v>
      </c>
      <c r="D82" s="5">
        <f>TITRES_STAT!E85</f>
        <v>0</v>
      </c>
      <c r="E82" s="2">
        <f t="shared" si="4"/>
        <v>2889</v>
      </c>
      <c r="F82" s="5" t="str">
        <f t="shared" si="7"/>
        <v>BEARISH</v>
      </c>
      <c r="G82" s="5" t="str">
        <f t="shared" si="6"/>
        <v>WEAK</v>
      </c>
      <c r="H82" s="5" t="str">
        <f t="shared" si="5"/>
        <v>CONFIRMED BEARISH</v>
      </c>
    </row>
    <row r="83" spans="1:8" ht="13.5" x14ac:dyDescent="0.25">
      <c r="A83" s="3">
        <f>TITRES_STAT!B86</f>
        <v>42426</v>
      </c>
      <c r="B83" s="5">
        <f>TITRES_STAT!C86</f>
        <v>1.1399999999999999</v>
      </c>
      <c r="C83" s="5">
        <f>TITRES_STAT!D86</f>
        <v>1.1399999999999999</v>
      </c>
      <c r="D83" s="5">
        <f>TITRES_STAT!E86</f>
        <v>0</v>
      </c>
      <c r="E83" s="2">
        <f t="shared" si="4"/>
        <v>2889</v>
      </c>
      <c r="F83" s="5" t="str">
        <f t="shared" si="7"/>
        <v>NEUTRAL</v>
      </c>
      <c r="G83" s="5" t="str">
        <f t="shared" si="6"/>
        <v>NEUTRAL</v>
      </c>
      <c r="H83" s="5" t="str">
        <f t="shared" si="5"/>
        <v>NEUTRAL</v>
      </c>
    </row>
    <row r="84" spans="1:8" ht="13.5" x14ac:dyDescent="0.25">
      <c r="A84" s="3">
        <f>TITRES_STAT!B87</f>
        <v>42429</v>
      </c>
      <c r="B84" s="5">
        <f>TITRES_STAT!C87</f>
        <v>1.1200000000000001</v>
      </c>
      <c r="C84" s="5">
        <f>TITRES_STAT!D87</f>
        <v>1.1200000000000001</v>
      </c>
      <c r="D84" s="5">
        <f>TITRES_STAT!E87</f>
        <v>777</v>
      </c>
      <c r="E84" s="2">
        <f t="shared" si="4"/>
        <v>2112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1.1200000000000001</v>
      </c>
      <c r="C85" s="5">
        <f>TITRES_STAT!D88</f>
        <v>1.1200000000000001</v>
      </c>
      <c r="D85" s="5">
        <f>TITRES_STAT!E88</f>
        <v>223</v>
      </c>
      <c r="E85" s="2">
        <f t="shared" si="4"/>
        <v>2112</v>
      </c>
      <c r="F85" s="5" t="str">
        <f t="shared" si="7"/>
        <v>BEARISH</v>
      </c>
      <c r="G85" s="5" t="str">
        <f t="shared" si="6"/>
        <v>WEAK</v>
      </c>
      <c r="H85" s="5" t="str">
        <f t="shared" si="5"/>
        <v>CONFIRMED BEARISH</v>
      </c>
    </row>
    <row r="86" spans="1:8" ht="13.5" x14ac:dyDescent="0.25">
      <c r="A86" s="3">
        <f>TITRES_STAT!B89</f>
        <v>42431</v>
      </c>
      <c r="B86" s="5">
        <f>TITRES_STAT!C89</f>
        <v>1.1200000000000001</v>
      </c>
      <c r="C86" s="5">
        <f>TITRES_STAT!D89</f>
        <v>1.1200000000000001</v>
      </c>
      <c r="D86" s="5">
        <f>TITRES_STAT!E89</f>
        <v>0</v>
      </c>
      <c r="E86" s="2">
        <f t="shared" si="4"/>
        <v>2112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1.1499999999999999</v>
      </c>
      <c r="C87" s="5">
        <f>TITRES_STAT!D90</f>
        <v>1.1499999999999999</v>
      </c>
      <c r="D87" s="5">
        <f>TITRES_STAT!E90</f>
        <v>0</v>
      </c>
      <c r="E87" s="2">
        <f t="shared" si="4"/>
        <v>2112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BEARISH DIVERGENCE</v>
      </c>
    </row>
    <row r="88" spans="1:8" ht="13.5" x14ac:dyDescent="0.25">
      <c r="A88" s="3">
        <f>TITRES_STAT!B91</f>
        <v>42433</v>
      </c>
      <c r="B88" s="5">
        <f>TITRES_STAT!C91</f>
        <v>1.1499999999999999</v>
      </c>
      <c r="C88" s="5">
        <f>TITRES_STAT!D91</f>
        <v>1.1499999999999999</v>
      </c>
      <c r="D88" s="5">
        <f>TITRES_STAT!E91</f>
        <v>0</v>
      </c>
      <c r="E88" s="2">
        <f t="shared" si="4"/>
        <v>2112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BEARISH DIVERGENCE</v>
      </c>
    </row>
    <row r="89" spans="1:8" ht="13.5" x14ac:dyDescent="0.25">
      <c r="A89" s="3">
        <f>TITRES_STAT!B92</f>
        <v>42436</v>
      </c>
      <c r="B89" s="5">
        <f>TITRES_STAT!C92</f>
        <v>1.1499999999999999</v>
      </c>
      <c r="C89" s="5">
        <f>TITRES_STAT!D92</f>
        <v>1.1499999999999999</v>
      </c>
      <c r="D89" s="5">
        <f>TITRES_STAT!E92</f>
        <v>0</v>
      </c>
      <c r="E89" s="2">
        <f t="shared" si="4"/>
        <v>2112</v>
      </c>
      <c r="F89" s="5" t="str">
        <f t="shared" si="7"/>
        <v>NEUTRAL</v>
      </c>
      <c r="G89" s="5" t="str">
        <f t="shared" si="6"/>
        <v>NEUTRAL</v>
      </c>
      <c r="H89" s="5" t="str">
        <f t="shared" si="5"/>
        <v>NEUTRAL</v>
      </c>
    </row>
    <row r="90" spans="1:8" ht="13.5" x14ac:dyDescent="0.25">
      <c r="A90" s="3">
        <f>TITRES_STAT!B93</f>
        <v>42437</v>
      </c>
      <c r="B90" s="5">
        <f>TITRES_STAT!C93</f>
        <v>1.2</v>
      </c>
      <c r="C90" s="5">
        <f>TITRES_STAT!D93</f>
        <v>1.2</v>
      </c>
      <c r="D90" s="5">
        <f>TITRES_STAT!E93</f>
        <v>0</v>
      </c>
      <c r="E90" s="2">
        <f t="shared" si="4"/>
        <v>2112</v>
      </c>
      <c r="F90" s="5" t="str">
        <f t="shared" si="7"/>
        <v>NEUTRAL</v>
      </c>
      <c r="G90" s="5" t="str">
        <f t="shared" si="6"/>
        <v>NEUTRAL</v>
      </c>
      <c r="H90" s="5" t="str">
        <f t="shared" si="5"/>
        <v>NEUTRAL</v>
      </c>
    </row>
    <row r="91" spans="1:8" ht="13.5" x14ac:dyDescent="0.25">
      <c r="A91" s="3">
        <f>TITRES_STAT!B94</f>
        <v>42438</v>
      </c>
      <c r="B91" s="5">
        <f>TITRES_STAT!C94</f>
        <v>1.2</v>
      </c>
      <c r="C91" s="5">
        <f>TITRES_STAT!D94</f>
        <v>1.2</v>
      </c>
      <c r="D91" s="5">
        <f>TITRES_STAT!E94</f>
        <v>0</v>
      </c>
      <c r="E91" s="2">
        <f t="shared" si="4"/>
        <v>2112</v>
      </c>
      <c r="F91" s="5" t="str">
        <f t="shared" si="7"/>
        <v>NEUTRAL</v>
      </c>
      <c r="G91" s="5" t="str">
        <f t="shared" si="6"/>
        <v>NEUTRAL</v>
      </c>
      <c r="H91" s="5" t="str">
        <f t="shared" si="5"/>
        <v>NEUTRAL</v>
      </c>
    </row>
    <row r="92" spans="1:8" ht="13.5" x14ac:dyDescent="0.25">
      <c r="A92" s="3">
        <f>TITRES_STAT!B95</f>
        <v>42439</v>
      </c>
      <c r="B92" s="5">
        <f>TITRES_STAT!C95</f>
        <v>1.25</v>
      </c>
      <c r="C92" s="5">
        <f>TITRES_STAT!D95</f>
        <v>1.25</v>
      </c>
      <c r="D92" s="5">
        <f>TITRES_STAT!E95</f>
        <v>560</v>
      </c>
      <c r="E92" s="2">
        <f t="shared" si="4"/>
        <v>2672</v>
      </c>
      <c r="F92" s="5" t="str">
        <f t="shared" si="7"/>
        <v>BULLISH</v>
      </c>
      <c r="G92" s="5" t="str">
        <f t="shared" si="6"/>
        <v>STRONG</v>
      </c>
      <c r="H92" s="5" t="str">
        <f t="shared" si="5"/>
        <v>CONFIRMED BULLISH</v>
      </c>
    </row>
    <row r="93" spans="1:8" ht="13.5" x14ac:dyDescent="0.25">
      <c r="A93" s="3">
        <f>TITRES_STAT!B96</f>
        <v>42440</v>
      </c>
      <c r="B93" s="5">
        <f>TITRES_STAT!C96</f>
        <v>1.25</v>
      </c>
      <c r="C93" s="5">
        <f>TITRES_STAT!D96</f>
        <v>1.25</v>
      </c>
      <c r="D93" s="5">
        <f>TITRES_STAT!E96</f>
        <v>0</v>
      </c>
      <c r="E93" s="2">
        <f t="shared" si="4"/>
        <v>2672</v>
      </c>
      <c r="F93" s="5" t="str">
        <f t="shared" si="7"/>
        <v>BULLISH</v>
      </c>
      <c r="G93" s="5" t="str">
        <f t="shared" si="6"/>
        <v>STRONG</v>
      </c>
      <c r="H93" s="5" t="str">
        <f t="shared" si="5"/>
        <v>CONFIRMED BULLISH</v>
      </c>
    </row>
    <row r="94" spans="1:8" ht="13.5" x14ac:dyDescent="0.25">
      <c r="A94" s="3">
        <f>TITRES_STAT!B97</f>
        <v>42443</v>
      </c>
      <c r="B94" s="5">
        <f>TITRES_STAT!C97</f>
        <v>1.25</v>
      </c>
      <c r="C94" s="5">
        <f>TITRES_STAT!D97</f>
        <v>1.25</v>
      </c>
      <c r="D94" s="5">
        <f>TITRES_STAT!E97</f>
        <v>16</v>
      </c>
      <c r="E94" s="2">
        <f t="shared" si="4"/>
        <v>2672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CONFIRMED BULLISH</v>
      </c>
    </row>
    <row r="95" spans="1:8" ht="13.5" x14ac:dyDescent="0.25">
      <c r="A95" s="3">
        <f>TITRES_STAT!B98</f>
        <v>42444</v>
      </c>
      <c r="B95" s="5">
        <f>TITRES_STAT!C98</f>
        <v>1.25</v>
      </c>
      <c r="C95" s="5">
        <f>TITRES_STAT!D98</f>
        <v>1.25</v>
      </c>
      <c r="D95" s="5">
        <f>TITRES_STAT!E98</f>
        <v>0</v>
      </c>
      <c r="E95" s="2">
        <f t="shared" si="4"/>
        <v>2672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42445</v>
      </c>
      <c r="B96" s="5">
        <f>TITRES_STAT!C99</f>
        <v>1.25</v>
      </c>
      <c r="C96" s="5">
        <f>TITRES_STAT!D99</f>
        <v>1.25</v>
      </c>
      <c r="D96" s="5">
        <f>TITRES_STAT!E99</f>
        <v>0</v>
      </c>
      <c r="E96" s="2">
        <f t="shared" si="4"/>
        <v>2672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42446</v>
      </c>
      <c r="B97" s="5">
        <f>TITRES_STAT!C100</f>
        <v>1.3</v>
      </c>
      <c r="C97" s="5">
        <f>TITRES_STAT!D100</f>
        <v>1.3</v>
      </c>
      <c r="D97" s="5">
        <f>TITRES_STAT!E100</f>
        <v>0</v>
      </c>
      <c r="E97" s="2">
        <f t="shared" si="4"/>
        <v>2672</v>
      </c>
      <c r="F97" s="5" t="str">
        <f t="shared" si="7"/>
        <v>NEUTRAL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42447</v>
      </c>
      <c r="B98" s="5">
        <f>TITRES_STAT!C101</f>
        <v>1.3</v>
      </c>
      <c r="C98" s="5">
        <f>TITRES_STAT!D101</f>
        <v>1.3</v>
      </c>
      <c r="D98" s="5">
        <f>TITRES_STAT!E101</f>
        <v>0</v>
      </c>
      <c r="E98" s="2">
        <f t="shared" si="4"/>
        <v>2672</v>
      </c>
      <c r="F98" s="5" t="str">
        <f t="shared" si="7"/>
        <v>NEUTRAL</v>
      </c>
      <c r="G98" s="5" t="str">
        <f t="shared" si="6"/>
        <v>NEUTRAL</v>
      </c>
      <c r="H98" s="5" t="str">
        <f t="shared" si="5"/>
        <v>NEUTRAL</v>
      </c>
    </row>
    <row r="99" spans="1:8" ht="13.5" x14ac:dyDescent="0.25">
      <c r="A99" s="3">
        <f>TITRES_STAT!B102</f>
        <v>42450</v>
      </c>
      <c r="B99" s="5">
        <f>TITRES_STAT!C102</f>
        <v>1.35</v>
      </c>
      <c r="C99" s="5">
        <f>TITRES_STAT!D102</f>
        <v>1.35</v>
      </c>
      <c r="D99" s="5">
        <f>TITRES_STAT!E102</f>
        <v>0</v>
      </c>
      <c r="E99" s="2">
        <f t="shared" si="4"/>
        <v>2672</v>
      </c>
      <c r="F99" s="5" t="str">
        <f t="shared" si="7"/>
        <v>NEUTRAL</v>
      </c>
      <c r="G99" s="5" t="str">
        <f t="shared" si="6"/>
        <v>NEUTRAL</v>
      </c>
      <c r="H99" s="5" t="str">
        <f t="shared" si="5"/>
        <v>NEUTRAL</v>
      </c>
    </row>
    <row r="100" spans="1:8" ht="13.5" x14ac:dyDescent="0.25">
      <c r="A100" s="3">
        <f>TITRES_STAT!B103</f>
        <v>42451</v>
      </c>
      <c r="B100" s="5">
        <f>TITRES_STAT!C103</f>
        <v>1.35</v>
      </c>
      <c r="C100" s="5">
        <f>TITRES_STAT!D103</f>
        <v>1.35</v>
      </c>
      <c r="D100" s="5">
        <f>TITRES_STAT!E103</f>
        <v>1</v>
      </c>
      <c r="E100" s="2">
        <f t="shared" si="4"/>
        <v>2672</v>
      </c>
      <c r="F100" s="5" t="str">
        <f t="shared" si="7"/>
        <v>NEUTRAL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42452</v>
      </c>
      <c r="B101" s="5">
        <f>TITRES_STAT!C104</f>
        <v>1.35</v>
      </c>
      <c r="C101" s="5">
        <f>TITRES_STAT!D104</f>
        <v>1.35</v>
      </c>
      <c r="D101" s="5">
        <f>TITRES_STAT!E104</f>
        <v>0</v>
      </c>
      <c r="E101" s="2">
        <f t="shared" si="4"/>
        <v>2672</v>
      </c>
      <c r="F101" s="5" t="str">
        <f t="shared" si="7"/>
        <v>NEUTRAL</v>
      </c>
      <c r="G101" s="5" t="str">
        <f t="shared" si="6"/>
        <v>NEUTRAL</v>
      </c>
      <c r="H101" s="5" t="str">
        <f t="shared" si="5"/>
        <v>NEUTRAL</v>
      </c>
    </row>
    <row r="102" spans="1:8" ht="13.5" x14ac:dyDescent="0.25">
      <c r="A102" s="3">
        <f>TITRES_STAT!B105</f>
        <v>42453</v>
      </c>
      <c r="B102" s="5">
        <f>TITRES_STAT!C105</f>
        <v>1.35</v>
      </c>
      <c r="C102" s="5">
        <f>TITRES_STAT!D105</f>
        <v>1.35</v>
      </c>
      <c r="D102" s="5">
        <f>TITRES_STAT!E105</f>
        <v>0</v>
      </c>
      <c r="E102" s="2">
        <f t="shared" si="4"/>
        <v>2672</v>
      </c>
      <c r="F102" s="5" t="str">
        <f t="shared" si="7"/>
        <v>NEUTRAL</v>
      </c>
      <c r="G102" s="5" t="str">
        <f t="shared" si="6"/>
        <v>NEUTRAL</v>
      </c>
      <c r="H102" s="5" t="str">
        <f t="shared" si="5"/>
        <v>NEUTRAL</v>
      </c>
    </row>
    <row r="103" spans="1:8" ht="13.5" x14ac:dyDescent="0.25">
      <c r="A103" s="3">
        <f>TITRES_STAT!B106</f>
        <v>42454</v>
      </c>
      <c r="B103" s="5">
        <f>TITRES_STAT!C106</f>
        <v>1.35</v>
      </c>
      <c r="C103" s="5">
        <f>TITRES_STAT!D106</f>
        <v>1.35</v>
      </c>
      <c r="D103" s="5">
        <f>TITRES_STAT!E106</f>
        <v>0</v>
      </c>
      <c r="E103" s="2">
        <f t="shared" si="4"/>
        <v>2672</v>
      </c>
      <c r="F103" s="5" t="str">
        <f t="shared" si="7"/>
        <v>NEUTRAL</v>
      </c>
      <c r="G103" s="5" t="str">
        <f t="shared" si="6"/>
        <v>NEUTRAL</v>
      </c>
      <c r="H103" s="5" t="str">
        <f t="shared" si="5"/>
        <v>NEUTRAL</v>
      </c>
    </row>
    <row r="104" spans="1:8" ht="13.5" x14ac:dyDescent="0.25">
      <c r="A104" s="3">
        <f>TITRES_STAT!B107</f>
        <v>42457</v>
      </c>
      <c r="B104" s="5">
        <f>TITRES_STAT!C107</f>
        <v>1.35</v>
      </c>
      <c r="C104" s="5">
        <f>TITRES_STAT!D107</f>
        <v>1.35</v>
      </c>
      <c r="D104" s="5">
        <f>TITRES_STAT!E107</f>
        <v>0</v>
      </c>
      <c r="E104" s="2">
        <f t="shared" si="4"/>
        <v>2672</v>
      </c>
      <c r="F104" s="5" t="str">
        <f t="shared" si="7"/>
        <v>NEUTRAL</v>
      </c>
      <c r="G104" s="5" t="str">
        <f t="shared" si="6"/>
        <v>NEUTRAL</v>
      </c>
      <c r="H104" s="5" t="str">
        <f t="shared" si="5"/>
        <v>NEUTRAL</v>
      </c>
    </row>
    <row r="105" spans="1:8" ht="13.5" x14ac:dyDescent="0.25">
      <c r="A105" s="3">
        <f>TITRES_STAT!B108</f>
        <v>42458</v>
      </c>
      <c r="B105" s="5">
        <f>TITRES_STAT!C108</f>
        <v>1.35</v>
      </c>
      <c r="C105" s="5">
        <f>TITRES_STAT!D108</f>
        <v>1.35</v>
      </c>
      <c r="D105" s="5">
        <f>TITRES_STAT!E108</f>
        <v>0</v>
      </c>
      <c r="E105" s="2">
        <f t="shared" si="4"/>
        <v>2672</v>
      </c>
      <c r="F105" s="5" t="str">
        <f t="shared" si="7"/>
        <v>NEUTRAL</v>
      </c>
      <c r="G105" s="5" t="str">
        <f t="shared" si="6"/>
        <v>NEUTRAL</v>
      </c>
      <c r="H105" s="5" t="str">
        <f t="shared" si="5"/>
        <v>NEUTRAL</v>
      </c>
    </row>
    <row r="106" spans="1:8" ht="13.5" x14ac:dyDescent="0.25">
      <c r="A106" s="3">
        <f>TITRES_STAT!B109</f>
        <v>42459</v>
      </c>
      <c r="B106" s="5">
        <f>TITRES_STAT!C109</f>
        <v>1.35</v>
      </c>
      <c r="C106" s="5">
        <f>TITRES_STAT!D109</f>
        <v>1.35</v>
      </c>
      <c r="D106" s="5">
        <f>TITRES_STAT!E109</f>
        <v>0</v>
      </c>
      <c r="E106" s="2">
        <f t="shared" si="4"/>
        <v>2672</v>
      </c>
      <c r="F106" s="5" t="str">
        <f t="shared" si="7"/>
        <v>NEUTRAL</v>
      </c>
      <c r="G106" s="5" t="str">
        <f t="shared" si="6"/>
        <v>NEUTRAL</v>
      </c>
      <c r="H106" s="5" t="str">
        <f t="shared" si="5"/>
        <v>NEUTRAL</v>
      </c>
    </row>
    <row r="107" spans="1:8" ht="13.5" x14ac:dyDescent="0.25">
      <c r="A107" s="3">
        <f>TITRES_STAT!B110</f>
        <v>42460</v>
      </c>
      <c r="B107" s="5">
        <f>TITRES_STAT!C110</f>
        <v>1.35</v>
      </c>
      <c r="C107" s="5">
        <f>TITRES_STAT!D110</f>
        <v>1.35</v>
      </c>
      <c r="D107" s="5">
        <f>TITRES_STAT!E110</f>
        <v>0</v>
      </c>
      <c r="E107" s="2">
        <f t="shared" si="4"/>
        <v>2672</v>
      </c>
      <c r="F107" s="5" t="str">
        <f t="shared" si="7"/>
        <v>NEUTRAL</v>
      </c>
      <c r="G107" s="5" t="str">
        <f t="shared" si="6"/>
        <v>NEUTRAL</v>
      </c>
      <c r="H107" s="5" t="str">
        <f t="shared" si="5"/>
        <v>NEUTRAL</v>
      </c>
    </row>
    <row r="108" spans="1:8" ht="13.5" x14ac:dyDescent="0.25">
      <c r="A108" s="3">
        <f>TITRES_STAT!B111</f>
        <v>42461</v>
      </c>
      <c r="B108" s="5">
        <f>TITRES_STAT!C111</f>
        <v>1.35</v>
      </c>
      <c r="C108" s="5">
        <f>TITRES_STAT!D111</f>
        <v>1.35</v>
      </c>
      <c r="D108" s="5">
        <f>TITRES_STAT!E111</f>
        <v>0</v>
      </c>
      <c r="E108" s="2">
        <f t="shared" si="4"/>
        <v>2672</v>
      </c>
      <c r="F108" s="5" t="str">
        <f t="shared" si="7"/>
        <v>NEUTRAL</v>
      </c>
      <c r="G108" s="5" t="str">
        <f t="shared" si="6"/>
        <v>NEUTRAL</v>
      </c>
      <c r="H108" s="5" t="str">
        <f t="shared" si="5"/>
        <v>NEUTRAL</v>
      </c>
    </row>
    <row r="109" spans="1:8" ht="13.5" x14ac:dyDescent="0.25">
      <c r="A109" s="3">
        <f>TITRES_STAT!B112</f>
        <v>42464</v>
      </c>
      <c r="B109" s="5">
        <f>TITRES_STAT!C112</f>
        <v>1.28</v>
      </c>
      <c r="C109" s="5">
        <f>TITRES_STAT!D112</f>
        <v>1.28</v>
      </c>
      <c r="D109" s="5">
        <f>TITRES_STAT!E112</f>
        <v>21</v>
      </c>
      <c r="E109" s="2">
        <f t="shared" si="4"/>
        <v>2651</v>
      </c>
      <c r="F109" s="5" t="str">
        <f t="shared" si="7"/>
        <v>BEARISH</v>
      </c>
      <c r="G109" s="5" t="str">
        <f t="shared" si="6"/>
        <v>NEUTRAL</v>
      </c>
      <c r="H109" s="5" t="str">
        <f t="shared" si="5"/>
        <v>CONFIRMED BEARISH</v>
      </c>
    </row>
    <row r="110" spans="1:8" ht="13.5" x14ac:dyDescent="0.25">
      <c r="A110" s="3">
        <f>TITRES_STAT!B113</f>
        <v>42465</v>
      </c>
      <c r="B110" s="5">
        <f>TITRES_STAT!C113</f>
        <v>1.22</v>
      </c>
      <c r="C110" s="5">
        <f>TITRES_STAT!D113</f>
        <v>1.22</v>
      </c>
      <c r="D110" s="5">
        <f>TITRES_STAT!E113</f>
        <v>20</v>
      </c>
      <c r="E110" s="2">
        <f t="shared" si="4"/>
        <v>2631</v>
      </c>
      <c r="F110" s="5" t="str">
        <f t="shared" si="7"/>
        <v>BEARISH</v>
      </c>
      <c r="G110" s="5" t="str">
        <f t="shared" si="6"/>
        <v>NEUTRAL</v>
      </c>
      <c r="H110" s="5" t="str">
        <f t="shared" si="5"/>
        <v>CONFIRMED BEARISH</v>
      </c>
    </row>
    <row r="111" spans="1:8" ht="13.5" x14ac:dyDescent="0.25">
      <c r="A111" s="3">
        <f>TITRES_STAT!B114</f>
        <v>42466</v>
      </c>
      <c r="B111" s="5">
        <f>TITRES_STAT!C114</f>
        <v>1.1599999999999999</v>
      </c>
      <c r="C111" s="5">
        <f>TITRES_STAT!D114</f>
        <v>1.1599999999999999</v>
      </c>
      <c r="D111" s="5">
        <f>TITRES_STAT!E114</f>
        <v>20</v>
      </c>
      <c r="E111" s="2">
        <f t="shared" si="4"/>
        <v>2611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1.1299999999999999</v>
      </c>
      <c r="C112" s="5">
        <f>TITRES_STAT!D115</f>
        <v>1.1299999999999999</v>
      </c>
      <c r="D112" s="5">
        <f>TITRES_STAT!E115</f>
        <v>10</v>
      </c>
      <c r="E112" s="2">
        <f t="shared" si="4"/>
        <v>2601</v>
      </c>
      <c r="F112" s="5" t="str">
        <f t="shared" si="7"/>
        <v>BEARISH</v>
      </c>
      <c r="G112" s="5" t="str">
        <f t="shared" si="6"/>
        <v>WEAK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1.1399999999999999</v>
      </c>
      <c r="C113" s="5">
        <f>TITRES_STAT!D116</f>
        <v>1.1399999999999999</v>
      </c>
      <c r="D113" s="5">
        <f>TITRES_STAT!E116</f>
        <v>15</v>
      </c>
      <c r="E113" s="2">
        <f t="shared" si="4"/>
        <v>2616</v>
      </c>
      <c r="F113" s="5" t="str">
        <f t="shared" si="7"/>
        <v>BEARISH</v>
      </c>
      <c r="G113" s="5" t="str">
        <f t="shared" si="6"/>
        <v>WEAK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1.2</v>
      </c>
      <c r="C114" s="5">
        <f>TITRES_STAT!D117</f>
        <v>1.2</v>
      </c>
      <c r="D114" s="5">
        <f>TITRES_STAT!E117</f>
        <v>20</v>
      </c>
      <c r="E114" s="2">
        <f t="shared" si="4"/>
        <v>2636</v>
      </c>
      <c r="F114" s="5" t="str">
        <f t="shared" si="7"/>
        <v>BEARISH</v>
      </c>
      <c r="G114" s="5" t="str">
        <f t="shared" si="6"/>
        <v>NEUTRAL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1.21</v>
      </c>
      <c r="C115" s="5">
        <f>TITRES_STAT!D118</f>
        <v>1.21</v>
      </c>
      <c r="D115" s="5">
        <f>TITRES_STAT!E118</f>
        <v>599</v>
      </c>
      <c r="E115" s="2">
        <f t="shared" si="4"/>
        <v>3235</v>
      </c>
      <c r="F115" s="5" t="str">
        <f t="shared" si="7"/>
        <v>BULLISH</v>
      </c>
      <c r="G115" s="5" t="str">
        <f t="shared" si="6"/>
        <v>STRONG</v>
      </c>
      <c r="H115" s="5" t="str">
        <f t="shared" si="5"/>
        <v>BULLISH DIVERGENCE</v>
      </c>
    </row>
    <row r="116" spans="1:8" ht="13.5" x14ac:dyDescent="0.25">
      <c r="A116" s="3">
        <f>TITRES_STAT!B119</f>
        <v>42473</v>
      </c>
      <c r="B116" s="5">
        <f>TITRES_STAT!C119</f>
        <v>1.21</v>
      </c>
      <c r="C116" s="5">
        <f>TITRES_STAT!D119</f>
        <v>1.21</v>
      </c>
      <c r="D116" s="5">
        <f>TITRES_STAT!E119</f>
        <v>0</v>
      </c>
      <c r="E116" s="2">
        <f t="shared" si="4"/>
        <v>3235</v>
      </c>
      <c r="F116" s="5" t="str">
        <f t="shared" si="7"/>
        <v>BULLISH</v>
      </c>
      <c r="G116" s="5" t="str">
        <f t="shared" si="6"/>
        <v>STRONG</v>
      </c>
      <c r="H116" s="5" t="str">
        <f t="shared" si="5"/>
        <v>CONFIRMED BULLISH</v>
      </c>
    </row>
    <row r="117" spans="1:8" ht="13.5" x14ac:dyDescent="0.25">
      <c r="A117" s="3">
        <f>TITRES_STAT!B120</f>
        <v>42474</v>
      </c>
      <c r="B117" s="5">
        <f>TITRES_STAT!C120</f>
        <v>1.22</v>
      </c>
      <c r="C117" s="5">
        <f>TITRES_STAT!D120</f>
        <v>1.22</v>
      </c>
      <c r="D117" s="5">
        <f>TITRES_STAT!E120</f>
        <v>4</v>
      </c>
      <c r="E117" s="2">
        <f t="shared" si="4"/>
        <v>3239</v>
      </c>
      <c r="F117" s="5" t="str">
        <f t="shared" si="7"/>
        <v>BULLISH</v>
      </c>
      <c r="G117" s="5" t="str">
        <f t="shared" si="6"/>
        <v>STRONG</v>
      </c>
      <c r="H117" s="5" t="str">
        <f t="shared" si="5"/>
        <v>CONFIRMED BULLISH</v>
      </c>
    </row>
    <row r="118" spans="1:8" ht="13.5" x14ac:dyDescent="0.25">
      <c r="A118" s="3">
        <f>TITRES_STAT!B121</f>
        <v>42475</v>
      </c>
      <c r="B118" s="5">
        <f>TITRES_STAT!C121</f>
        <v>1.25</v>
      </c>
      <c r="C118" s="5">
        <f>TITRES_STAT!D121</f>
        <v>1.25</v>
      </c>
      <c r="D118" s="5">
        <f>TITRES_STAT!E121</f>
        <v>115197</v>
      </c>
      <c r="E118" s="2">
        <f t="shared" si="4"/>
        <v>118436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42478</v>
      </c>
      <c r="B119" s="5">
        <f>TITRES_STAT!C122</f>
        <v>1.28</v>
      </c>
      <c r="C119" s="5">
        <f>TITRES_STAT!D122</f>
        <v>1.28</v>
      </c>
      <c r="D119" s="5">
        <f>TITRES_STAT!E122</f>
        <v>200</v>
      </c>
      <c r="E119" s="2">
        <f t="shared" si="4"/>
        <v>118636</v>
      </c>
      <c r="F119" s="5" t="str">
        <f t="shared" si="7"/>
        <v>BULLISH</v>
      </c>
      <c r="G119" s="5" t="str">
        <f t="shared" si="6"/>
        <v>STRONG</v>
      </c>
      <c r="H119" s="5" t="str">
        <f t="shared" si="5"/>
        <v>CONFIRMED BULLISH</v>
      </c>
    </row>
    <row r="120" spans="1:8" ht="13.5" x14ac:dyDescent="0.25">
      <c r="A120" s="3">
        <f>TITRES_STAT!B123</f>
        <v>42479</v>
      </c>
      <c r="B120" s="5">
        <f>TITRES_STAT!C123</f>
        <v>1.25</v>
      </c>
      <c r="C120" s="5">
        <f>TITRES_STAT!D123</f>
        <v>1.25</v>
      </c>
      <c r="D120" s="5">
        <f>TITRES_STAT!E123</f>
        <v>34233</v>
      </c>
      <c r="E120" s="2">
        <f t="shared" si="4"/>
        <v>84403</v>
      </c>
      <c r="F120" s="5" t="str">
        <f t="shared" si="7"/>
        <v>BULLISH</v>
      </c>
      <c r="G120" s="5" t="str">
        <f t="shared" si="6"/>
        <v>STRONG</v>
      </c>
      <c r="H120" s="5" t="str">
        <f t="shared" si="5"/>
        <v>CONFIRMED BULLISH</v>
      </c>
    </row>
    <row r="121" spans="1:8" ht="13.5" x14ac:dyDescent="0.25">
      <c r="A121" s="3">
        <f>TITRES_STAT!B124</f>
        <v>42480</v>
      </c>
      <c r="B121" s="5">
        <f>TITRES_STAT!C124</f>
        <v>1.25</v>
      </c>
      <c r="C121" s="5">
        <f>TITRES_STAT!D124</f>
        <v>1.25</v>
      </c>
      <c r="D121" s="5">
        <f>TITRES_STAT!E124</f>
        <v>200</v>
      </c>
      <c r="E121" s="2">
        <f t="shared" si="4"/>
        <v>84403</v>
      </c>
      <c r="F121" s="5" t="str">
        <f t="shared" si="7"/>
        <v>BULLISH</v>
      </c>
      <c r="G121" s="5" t="str">
        <f t="shared" si="6"/>
        <v>STRONG</v>
      </c>
      <c r="H121" s="5" t="str">
        <f t="shared" si="5"/>
        <v>CONFIRMED BULLISH</v>
      </c>
    </row>
    <row r="122" spans="1:8" ht="13.5" x14ac:dyDescent="0.25">
      <c r="A122" s="3">
        <f>TITRES_STAT!B125</f>
        <v>42481</v>
      </c>
      <c r="B122" s="5">
        <f>TITRES_STAT!C125</f>
        <v>1.25</v>
      </c>
      <c r="C122" s="5">
        <f>TITRES_STAT!D125</f>
        <v>1.25</v>
      </c>
      <c r="D122" s="5">
        <f>TITRES_STAT!E125</f>
        <v>0</v>
      </c>
      <c r="E122" s="2">
        <f t="shared" si="4"/>
        <v>84403</v>
      </c>
      <c r="F122" s="5" t="str">
        <f t="shared" si="7"/>
        <v>BULLISH</v>
      </c>
      <c r="G122" s="5" t="str">
        <f t="shared" si="6"/>
        <v>STRONG</v>
      </c>
      <c r="H122" s="5" t="str">
        <f t="shared" si="5"/>
        <v>CONFIRMED BULLISH</v>
      </c>
    </row>
    <row r="123" spans="1:8" ht="13.5" x14ac:dyDescent="0.25">
      <c r="A123" s="3">
        <f>TITRES_STAT!B126</f>
        <v>42482</v>
      </c>
      <c r="B123" s="5">
        <f>TITRES_STAT!C126</f>
        <v>1.25</v>
      </c>
      <c r="C123" s="5">
        <f>TITRES_STAT!D126</f>
        <v>1.25</v>
      </c>
      <c r="D123" s="5">
        <f>TITRES_STAT!E126</f>
        <v>0</v>
      </c>
      <c r="E123" s="2">
        <f t="shared" si="4"/>
        <v>84403</v>
      </c>
      <c r="F123" s="5" t="str">
        <f t="shared" si="7"/>
        <v>BEARISH</v>
      </c>
      <c r="G123" s="5" t="str">
        <f t="shared" si="6"/>
        <v>WEAK</v>
      </c>
      <c r="H123" s="5" t="str">
        <f t="shared" si="5"/>
        <v>NEUTRAL</v>
      </c>
    </row>
    <row r="124" spans="1:8" ht="13.5" x14ac:dyDescent="0.25">
      <c r="A124" s="3">
        <f>TITRES_STAT!B127</f>
        <v>42485</v>
      </c>
      <c r="B124" s="5">
        <f>TITRES_STAT!C127</f>
        <v>1.25</v>
      </c>
      <c r="C124" s="5">
        <f>TITRES_STAT!D127</f>
        <v>1.25</v>
      </c>
      <c r="D124" s="5">
        <f>TITRES_STAT!E127</f>
        <v>0</v>
      </c>
      <c r="E124" s="2">
        <f t="shared" si="4"/>
        <v>84403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1.25</v>
      </c>
      <c r="C125" s="5">
        <f>TITRES_STAT!D128</f>
        <v>1.25</v>
      </c>
      <c r="D125" s="5">
        <f>TITRES_STAT!E128</f>
        <v>0</v>
      </c>
      <c r="E125" s="2">
        <f t="shared" si="4"/>
        <v>84403</v>
      </c>
      <c r="F125" s="5" t="str">
        <f t="shared" si="7"/>
        <v>NEUTRAL</v>
      </c>
      <c r="G125" s="5" t="str">
        <f t="shared" si="6"/>
        <v>NEUTRAL</v>
      </c>
      <c r="H125" s="5" t="str">
        <f t="shared" si="5"/>
        <v>NEUTRAL</v>
      </c>
    </row>
    <row r="126" spans="1:8" ht="13.5" x14ac:dyDescent="0.25">
      <c r="A126" s="3">
        <f>TITRES_STAT!B129</f>
        <v>42487</v>
      </c>
      <c r="B126" s="5">
        <f>TITRES_STAT!C129</f>
        <v>1.25</v>
      </c>
      <c r="C126" s="5">
        <f>TITRES_STAT!D129</f>
        <v>1.25</v>
      </c>
      <c r="D126" s="5">
        <f>TITRES_STAT!E129</f>
        <v>4</v>
      </c>
      <c r="E126" s="2">
        <f t="shared" si="4"/>
        <v>84403</v>
      </c>
      <c r="F126" s="5" t="str">
        <f t="shared" si="7"/>
        <v>NEUTRAL</v>
      </c>
      <c r="G126" s="5" t="str">
        <f t="shared" si="6"/>
        <v>NEUTRAL</v>
      </c>
      <c r="H126" s="5" t="str">
        <f t="shared" si="5"/>
        <v>NEUTRAL</v>
      </c>
    </row>
    <row r="127" spans="1:8" ht="13.5" x14ac:dyDescent="0.25">
      <c r="A127" s="3">
        <f>TITRES_STAT!B130</f>
        <v>42488</v>
      </c>
      <c r="B127" s="5">
        <f>TITRES_STAT!C130</f>
        <v>1.25</v>
      </c>
      <c r="C127" s="5">
        <f>TITRES_STAT!D130</f>
        <v>1.25</v>
      </c>
      <c r="D127" s="5">
        <f>TITRES_STAT!E130</f>
        <v>0</v>
      </c>
      <c r="E127" s="2">
        <f t="shared" si="4"/>
        <v>84403</v>
      </c>
      <c r="F127" s="5" t="str">
        <f t="shared" si="7"/>
        <v>NEUTRAL</v>
      </c>
      <c r="G127" s="5" t="str">
        <f t="shared" si="6"/>
        <v>NEUTRAL</v>
      </c>
      <c r="H127" s="5" t="str">
        <f t="shared" si="5"/>
        <v>NEUTRAL</v>
      </c>
    </row>
    <row r="128" spans="1:8" ht="13.5" x14ac:dyDescent="0.25">
      <c r="A128" s="3">
        <f>TITRES_STAT!B131</f>
        <v>42489</v>
      </c>
      <c r="B128" s="5">
        <f>TITRES_STAT!C131</f>
        <v>1.3</v>
      </c>
      <c r="C128" s="5">
        <f>TITRES_STAT!D131</f>
        <v>1.3</v>
      </c>
      <c r="D128" s="5">
        <f>TITRES_STAT!E131</f>
        <v>0</v>
      </c>
      <c r="E128" s="2">
        <f t="shared" si="4"/>
        <v>84403</v>
      </c>
      <c r="F128" s="5" t="str">
        <f t="shared" si="7"/>
        <v>NEUTRAL</v>
      </c>
      <c r="G128" s="5" t="str">
        <f t="shared" si="6"/>
        <v>NEUTRAL</v>
      </c>
      <c r="H128" s="5" t="str">
        <f t="shared" si="5"/>
        <v>NEUTRAL</v>
      </c>
    </row>
    <row r="129" spans="1:8" ht="13.5" x14ac:dyDescent="0.25">
      <c r="A129" s="3">
        <f>TITRES_STAT!B132</f>
        <v>42492</v>
      </c>
      <c r="B129" s="5">
        <f>TITRES_STAT!C132</f>
        <v>1.25</v>
      </c>
      <c r="C129" s="5">
        <f>TITRES_STAT!D132</f>
        <v>1.25</v>
      </c>
      <c r="D129" s="5">
        <f>TITRES_STAT!E132</f>
        <v>1000</v>
      </c>
      <c r="E129" s="2">
        <f t="shared" si="4"/>
        <v>83403</v>
      </c>
      <c r="F129" s="5" t="str">
        <f t="shared" si="7"/>
        <v>BEARISH</v>
      </c>
      <c r="G129" s="5" t="str">
        <f t="shared" si="6"/>
        <v>NEUTRAL</v>
      </c>
      <c r="H129" s="5" t="str">
        <f t="shared" si="5"/>
        <v>NEUTRAL</v>
      </c>
    </row>
    <row r="130" spans="1:8" ht="13.5" x14ac:dyDescent="0.25">
      <c r="A130" s="3">
        <f>TITRES_STAT!B133</f>
        <v>42493</v>
      </c>
      <c r="B130" s="5">
        <f>TITRES_STAT!C133</f>
        <v>1.25</v>
      </c>
      <c r="C130" s="5">
        <f>TITRES_STAT!D133</f>
        <v>1.25</v>
      </c>
      <c r="D130" s="5">
        <f>TITRES_STAT!E133</f>
        <v>0</v>
      </c>
      <c r="E130" s="2">
        <f t="shared" si="4"/>
        <v>83403</v>
      </c>
      <c r="F130" s="5" t="str">
        <f t="shared" si="7"/>
        <v>BEARISH</v>
      </c>
      <c r="G130" s="5" t="str">
        <f t="shared" si="6"/>
        <v>NEUTRAL</v>
      </c>
      <c r="H130" s="5" t="str">
        <f t="shared" si="5"/>
        <v>NEUTRAL</v>
      </c>
    </row>
    <row r="131" spans="1:8" ht="13.5" x14ac:dyDescent="0.25">
      <c r="A131" s="3">
        <f>TITRES_STAT!B134</f>
        <v>42494</v>
      </c>
      <c r="B131" s="5">
        <f>TITRES_STAT!C134</f>
        <v>1.25</v>
      </c>
      <c r="C131" s="5">
        <f>TITRES_STAT!D134</f>
        <v>1.25</v>
      </c>
      <c r="D131" s="5">
        <f>TITRES_STAT!E134</f>
        <v>0</v>
      </c>
      <c r="E131" s="2">
        <f t="shared" si="4"/>
        <v>83403</v>
      </c>
      <c r="F131" s="5" t="str">
        <f t="shared" si="7"/>
        <v>BEARISH</v>
      </c>
      <c r="G131" s="5" t="str">
        <f t="shared" si="6"/>
        <v>NEUTRAL</v>
      </c>
      <c r="H131" s="5" t="str">
        <f t="shared" si="5"/>
        <v>NEUTRAL</v>
      </c>
    </row>
    <row r="132" spans="1:8" ht="13.5" x14ac:dyDescent="0.25">
      <c r="A132" s="3">
        <f>TITRES_STAT!B135</f>
        <v>42495</v>
      </c>
      <c r="B132" s="5">
        <f>TITRES_STAT!C135</f>
        <v>1.25</v>
      </c>
      <c r="C132" s="5">
        <f>TITRES_STAT!D135</f>
        <v>1.25</v>
      </c>
      <c r="D132" s="5">
        <f>TITRES_STAT!E135</f>
        <v>0</v>
      </c>
      <c r="E132" s="2">
        <f t="shared" ref="E132:E195" si="8">IF(B132&gt;B131, E131+D132, IF(B132&lt;B131, E131-D132, E131))</f>
        <v>83403</v>
      </c>
      <c r="F132" s="5" t="str">
        <f t="shared" si="7"/>
        <v>BEARISH</v>
      </c>
      <c r="G132" s="5" t="str">
        <f t="shared" si="6"/>
        <v>NEUTRAL</v>
      </c>
      <c r="H132" s="5" t="str">
        <f t="shared" si="5"/>
        <v>NEUTRAL</v>
      </c>
    </row>
    <row r="133" spans="1:8" ht="13.5" x14ac:dyDescent="0.25">
      <c r="A133" s="3">
        <f>TITRES_STAT!B136</f>
        <v>42496</v>
      </c>
      <c r="B133" s="5">
        <f>TITRES_STAT!C136</f>
        <v>1.25</v>
      </c>
      <c r="C133" s="5">
        <f>TITRES_STAT!D136</f>
        <v>1.25</v>
      </c>
      <c r="D133" s="5">
        <f>TITRES_STAT!E136</f>
        <v>1693</v>
      </c>
      <c r="E133" s="2">
        <f t="shared" si="8"/>
        <v>83403</v>
      </c>
      <c r="F133" s="5" t="str">
        <f t="shared" si="7"/>
        <v>BEARISH</v>
      </c>
      <c r="G133" s="5" t="str">
        <f t="shared" si="6"/>
        <v>NEUTRAL</v>
      </c>
      <c r="H133" s="5" t="str">
        <f t="shared" si="5"/>
        <v>CONFIRMED BEARISH</v>
      </c>
    </row>
    <row r="134" spans="1:8" ht="13.5" x14ac:dyDescent="0.25">
      <c r="A134" s="3">
        <f>TITRES_STAT!B137</f>
        <v>42499</v>
      </c>
      <c r="B134" s="5">
        <f>TITRES_STAT!C137</f>
        <v>1.25</v>
      </c>
      <c r="C134" s="5">
        <f>TITRES_STAT!D137</f>
        <v>1.25</v>
      </c>
      <c r="D134" s="5">
        <f>TITRES_STAT!E137</f>
        <v>0</v>
      </c>
      <c r="E134" s="2">
        <f t="shared" si="8"/>
        <v>83403</v>
      </c>
      <c r="F134" s="5" t="str">
        <f t="shared" si="7"/>
        <v>NEUTRAL</v>
      </c>
      <c r="G134" s="5" t="str">
        <f t="shared" si="6"/>
        <v>NEUTRAL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42500</v>
      </c>
      <c r="B135" s="5">
        <f>TITRES_STAT!C138</f>
        <v>1.25</v>
      </c>
      <c r="C135" s="5">
        <f>TITRES_STAT!D138</f>
        <v>1.25</v>
      </c>
      <c r="D135" s="5">
        <f>TITRES_STAT!E138</f>
        <v>0</v>
      </c>
      <c r="E135" s="2">
        <f t="shared" si="8"/>
        <v>83403</v>
      </c>
      <c r="F135" s="5" t="str">
        <f t="shared" si="7"/>
        <v>NEUTRAL</v>
      </c>
      <c r="G135" s="5" t="str">
        <f t="shared" ref="G135:G198" si="10">IF((E135-E130)/E130 &gt; 0.02, "STRONG",
 IF((E135-E130)/E130 &lt; -0.02, "WEAK", "NEUTRAL"))</f>
        <v>NEUTRAL</v>
      </c>
      <c r="H135" s="5" t="str">
        <f t="shared" si="9"/>
        <v>NEUTRAL</v>
      </c>
    </row>
    <row r="136" spans="1:8" ht="13.5" x14ac:dyDescent="0.25">
      <c r="A136" s="3">
        <f>TITRES_STAT!B139</f>
        <v>42501</v>
      </c>
      <c r="B136" s="5">
        <f>TITRES_STAT!C139</f>
        <v>1.3</v>
      </c>
      <c r="C136" s="5">
        <f>TITRES_STAT!D139</f>
        <v>1.3</v>
      </c>
      <c r="D136" s="5">
        <f>TITRES_STAT!E139</f>
        <v>0</v>
      </c>
      <c r="E136" s="2">
        <f t="shared" si="8"/>
        <v>83403</v>
      </c>
      <c r="F136" s="5" t="str">
        <f t="shared" ref="F136:F199" si="11">IF(E136&gt;E131,"BULLISH",IF(E136&lt;E131,"BEARISH","NEUTRAL"))</f>
        <v>NEUTRAL</v>
      </c>
      <c r="G136" s="5" t="str">
        <f t="shared" si="10"/>
        <v>NEUTRAL</v>
      </c>
      <c r="H136" s="5" t="str">
        <f t="shared" si="9"/>
        <v>NEUTRAL</v>
      </c>
    </row>
    <row r="137" spans="1:8" ht="13.5" x14ac:dyDescent="0.25">
      <c r="A137" s="3">
        <f>TITRES_STAT!B140</f>
        <v>42502</v>
      </c>
      <c r="B137" s="5">
        <f>TITRES_STAT!C140</f>
        <v>1.3</v>
      </c>
      <c r="C137" s="5">
        <f>TITRES_STAT!D140</f>
        <v>1.3</v>
      </c>
      <c r="D137" s="5">
        <f>TITRES_STAT!E140</f>
        <v>0</v>
      </c>
      <c r="E137" s="2">
        <f t="shared" si="8"/>
        <v>83403</v>
      </c>
      <c r="F137" s="5" t="str">
        <f t="shared" si="11"/>
        <v>NEUTRAL</v>
      </c>
      <c r="G137" s="5" t="str">
        <f t="shared" si="10"/>
        <v>NEUTRAL</v>
      </c>
      <c r="H137" s="5" t="str">
        <f t="shared" si="9"/>
        <v>NEUTRAL</v>
      </c>
    </row>
    <row r="138" spans="1:8" ht="13.5" x14ac:dyDescent="0.25">
      <c r="A138" s="3">
        <f>TITRES_STAT!B141</f>
        <v>42503</v>
      </c>
      <c r="B138" s="5">
        <f>TITRES_STAT!C141</f>
        <v>1.3</v>
      </c>
      <c r="C138" s="5">
        <f>TITRES_STAT!D141</f>
        <v>1.3</v>
      </c>
      <c r="D138" s="5">
        <f>TITRES_STAT!E141</f>
        <v>0</v>
      </c>
      <c r="E138" s="2">
        <f t="shared" si="8"/>
        <v>83403</v>
      </c>
      <c r="F138" s="5" t="str">
        <f t="shared" si="11"/>
        <v>NEUTRAL</v>
      </c>
      <c r="G138" s="5" t="str">
        <f t="shared" si="10"/>
        <v>NEUTRAL</v>
      </c>
      <c r="H138" s="5" t="str">
        <f t="shared" si="9"/>
        <v>NEUTRAL</v>
      </c>
    </row>
    <row r="139" spans="1:8" ht="13.5" x14ac:dyDescent="0.25">
      <c r="A139" s="3">
        <f>TITRES_STAT!B142</f>
        <v>42506</v>
      </c>
      <c r="B139" s="5">
        <f>TITRES_STAT!C142</f>
        <v>1.3</v>
      </c>
      <c r="C139" s="5">
        <f>TITRES_STAT!D142</f>
        <v>1.3</v>
      </c>
      <c r="D139" s="5">
        <f>TITRES_STAT!E142</f>
        <v>0</v>
      </c>
      <c r="E139" s="2">
        <f t="shared" si="8"/>
        <v>83403</v>
      </c>
      <c r="F139" s="5" t="str">
        <f t="shared" si="11"/>
        <v>NEUTRAL</v>
      </c>
      <c r="G139" s="5" t="str">
        <f t="shared" si="10"/>
        <v>NEUTRAL</v>
      </c>
      <c r="H139" s="5" t="str">
        <f t="shared" si="9"/>
        <v>NEUTRAL</v>
      </c>
    </row>
    <row r="140" spans="1:8" ht="13.5" x14ac:dyDescent="0.25">
      <c r="A140" s="3">
        <f>TITRES_STAT!B143</f>
        <v>42507</v>
      </c>
      <c r="B140" s="5">
        <f>TITRES_STAT!C143</f>
        <v>1.33</v>
      </c>
      <c r="C140" s="5">
        <f>TITRES_STAT!D143</f>
        <v>1.33</v>
      </c>
      <c r="D140" s="5">
        <f>TITRES_STAT!E143</f>
        <v>10</v>
      </c>
      <c r="E140" s="2">
        <f t="shared" si="8"/>
        <v>83413</v>
      </c>
      <c r="F140" s="5" t="str">
        <f t="shared" si="11"/>
        <v>BULLISH</v>
      </c>
      <c r="G140" s="5" t="str">
        <f t="shared" si="10"/>
        <v>NEUTRAL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1.4</v>
      </c>
      <c r="C141" s="5">
        <f>TITRES_STAT!D144</f>
        <v>1.4</v>
      </c>
      <c r="D141" s="5">
        <f>TITRES_STAT!E144</f>
        <v>24</v>
      </c>
      <c r="E141" s="2">
        <f t="shared" si="8"/>
        <v>83437</v>
      </c>
      <c r="F141" s="5" t="str">
        <f t="shared" si="11"/>
        <v>BULLISH</v>
      </c>
      <c r="G141" s="5" t="str">
        <f t="shared" si="10"/>
        <v>NEUTRAL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1.48</v>
      </c>
      <c r="C142" s="5">
        <f>TITRES_STAT!D145</f>
        <v>1.48</v>
      </c>
      <c r="D142" s="5">
        <f>TITRES_STAT!E145</f>
        <v>15</v>
      </c>
      <c r="E142" s="2">
        <f t="shared" si="8"/>
        <v>83452</v>
      </c>
      <c r="F142" s="5" t="str">
        <f t="shared" si="11"/>
        <v>BULLISH</v>
      </c>
      <c r="G142" s="5" t="str">
        <f t="shared" si="10"/>
        <v>NEUTRAL</v>
      </c>
      <c r="H142" s="5" t="str">
        <f t="shared" si="9"/>
        <v>CONFIRMED BULLISH</v>
      </c>
    </row>
    <row r="143" spans="1:8" ht="13.5" x14ac:dyDescent="0.25">
      <c r="A143" s="3">
        <f>TITRES_STAT!B146</f>
        <v>42510</v>
      </c>
      <c r="B143" s="5">
        <f>TITRES_STAT!C146</f>
        <v>1.55</v>
      </c>
      <c r="C143" s="5">
        <f>TITRES_STAT!D146</f>
        <v>1.55</v>
      </c>
      <c r="D143" s="5">
        <f>TITRES_STAT!E146</f>
        <v>14</v>
      </c>
      <c r="E143" s="2">
        <f t="shared" si="8"/>
        <v>83466</v>
      </c>
      <c r="F143" s="5" t="str">
        <f t="shared" si="11"/>
        <v>BULLISH</v>
      </c>
      <c r="G143" s="5" t="str">
        <f t="shared" si="10"/>
        <v>NEUTRAL</v>
      </c>
      <c r="H143" s="5" t="str">
        <f t="shared" si="9"/>
        <v>CONFIRMED BULLISH</v>
      </c>
    </row>
    <row r="144" spans="1:8" ht="13.5" x14ac:dyDescent="0.25">
      <c r="A144" s="3">
        <f>TITRES_STAT!B147</f>
        <v>42513</v>
      </c>
      <c r="B144" s="5">
        <f>TITRES_STAT!C147</f>
        <v>1.61</v>
      </c>
      <c r="C144" s="5">
        <f>TITRES_STAT!D147</f>
        <v>1.61</v>
      </c>
      <c r="D144" s="5">
        <f>TITRES_STAT!E147</f>
        <v>34</v>
      </c>
      <c r="E144" s="2">
        <f t="shared" si="8"/>
        <v>83500</v>
      </c>
      <c r="F144" s="5" t="str">
        <f t="shared" si="11"/>
        <v>BULLISH</v>
      </c>
      <c r="G144" s="5" t="str">
        <f t="shared" si="10"/>
        <v>NEUTRAL</v>
      </c>
      <c r="H144" s="5" t="str">
        <f t="shared" si="9"/>
        <v>CONFIRMED BULLISH</v>
      </c>
    </row>
    <row r="145" spans="1:8" ht="13.5" x14ac:dyDescent="0.25">
      <c r="A145" s="3">
        <f>TITRES_STAT!B148</f>
        <v>42514</v>
      </c>
      <c r="B145" s="5">
        <f>TITRES_STAT!C148</f>
        <v>1.61</v>
      </c>
      <c r="C145" s="5">
        <f>TITRES_STAT!D148</f>
        <v>1.61</v>
      </c>
      <c r="D145" s="5">
        <f>TITRES_STAT!E148</f>
        <v>200</v>
      </c>
      <c r="E145" s="2">
        <f t="shared" si="8"/>
        <v>83500</v>
      </c>
      <c r="F145" s="5" t="str">
        <f t="shared" si="11"/>
        <v>BULLISH</v>
      </c>
      <c r="G145" s="5" t="str">
        <f t="shared" si="10"/>
        <v>NEUTRAL</v>
      </c>
      <c r="H145" s="5" t="str">
        <f t="shared" si="9"/>
        <v>CONFIRMED BULLISH</v>
      </c>
    </row>
    <row r="146" spans="1:8" ht="13.5" x14ac:dyDescent="0.25">
      <c r="A146" s="3">
        <f>TITRES_STAT!B149</f>
        <v>42515</v>
      </c>
      <c r="B146" s="5">
        <f>TITRES_STAT!C149</f>
        <v>1.61</v>
      </c>
      <c r="C146" s="5">
        <f>TITRES_STAT!D149</f>
        <v>1.61</v>
      </c>
      <c r="D146" s="5">
        <f>TITRES_STAT!E149</f>
        <v>0</v>
      </c>
      <c r="E146" s="2">
        <f t="shared" si="8"/>
        <v>83500</v>
      </c>
      <c r="F146" s="5" t="str">
        <f t="shared" si="11"/>
        <v>BULLISH</v>
      </c>
      <c r="G146" s="5" t="str">
        <f t="shared" si="10"/>
        <v>NEUTRAL</v>
      </c>
      <c r="H146" s="5" t="str">
        <f t="shared" si="9"/>
        <v>CONFIRMED BULLISH</v>
      </c>
    </row>
    <row r="147" spans="1:8" ht="13.5" x14ac:dyDescent="0.25">
      <c r="A147" s="3">
        <f>TITRES_STAT!B150</f>
        <v>42516</v>
      </c>
      <c r="B147" s="5">
        <f>TITRES_STAT!C150</f>
        <v>1.53</v>
      </c>
      <c r="C147" s="5">
        <f>TITRES_STAT!D150</f>
        <v>1.53</v>
      </c>
      <c r="D147" s="5">
        <f>TITRES_STAT!E150</f>
        <v>145</v>
      </c>
      <c r="E147" s="2">
        <f t="shared" si="8"/>
        <v>83355</v>
      </c>
      <c r="F147" s="5" t="str">
        <f t="shared" si="11"/>
        <v>BEARISH</v>
      </c>
      <c r="G147" s="5" t="str">
        <f t="shared" si="10"/>
        <v>NEUTRAL</v>
      </c>
      <c r="H147" s="5" t="str">
        <f t="shared" si="9"/>
        <v>BEARISH DIVERGENCE</v>
      </c>
    </row>
    <row r="148" spans="1:8" ht="13.5" x14ac:dyDescent="0.25">
      <c r="A148" s="3">
        <f>TITRES_STAT!B151</f>
        <v>42517</v>
      </c>
      <c r="B148" s="5">
        <f>TITRES_STAT!C151</f>
        <v>1.53</v>
      </c>
      <c r="C148" s="5">
        <f>TITRES_STAT!D151</f>
        <v>1.53</v>
      </c>
      <c r="D148" s="5">
        <f>TITRES_STAT!E151</f>
        <v>3191</v>
      </c>
      <c r="E148" s="2">
        <f t="shared" si="8"/>
        <v>83355</v>
      </c>
      <c r="F148" s="5" t="str">
        <f t="shared" si="11"/>
        <v>BEARISH</v>
      </c>
      <c r="G148" s="5" t="str">
        <f t="shared" si="10"/>
        <v>NEUTRAL</v>
      </c>
      <c r="H148" s="5" t="str">
        <f t="shared" si="9"/>
        <v>CONFIRMED BEARISH</v>
      </c>
    </row>
    <row r="149" spans="1:8" ht="13.5" x14ac:dyDescent="0.25">
      <c r="A149" s="3">
        <f>TITRES_STAT!B152</f>
        <v>42520</v>
      </c>
      <c r="B149" s="5">
        <f>TITRES_STAT!C152</f>
        <v>1.53</v>
      </c>
      <c r="C149" s="5">
        <f>TITRES_STAT!D152</f>
        <v>1.53</v>
      </c>
      <c r="D149" s="5">
        <f>TITRES_STAT!E152</f>
        <v>0</v>
      </c>
      <c r="E149" s="2">
        <f t="shared" si="8"/>
        <v>83355</v>
      </c>
      <c r="F149" s="5" t="str">
        <f t="shared" si="11"/>
        <v>BEARISH</v>
      </c>
      <c r="G149" s="5" t="str">
        <f t="shared" si="10"/>
        <v>NEUTRAL</v>
      </c>
      <c r="H149" s="5" t="str">
        <f t="shared" si="9"/>
        <v>CONFIRMED BEARISH</v>
      </c>
    </row>
    <row r="150" spans="1:8" ht="13.5" x14ac:dyDescent="0.25">
      <c r="A150" s="3">
        <f>TITRES_STAT!B153</f>
        <v>42521</v>
      </c>
      <c r="B150" s="5">
        <f>TITRES_STAT!C153</f>
        <v>1.53</v>
      </c>
      <c r="C150" s="5">
        <f>TITRES_STAT!D153</f>
        <v>1.53</v>
      </c>
      <c r="D150" s="5">
        <f>TITRES_STAT!E153</f>
        <v>0</v>
      </c>
      <c r="E150" s="2">
        <f t="shared" si="8"/>
        <v>83355</v>
      </c>
      <c r="F150" s="5" t="str">
        <f t="shared" si="11"/>
        <v>BEARISH</v>
      </c>
      <c r="G150" s="5" t="str">
        <f t="shared" si="10"/>
        <v>NEUTRAL</v>
      </c>
      <c r="H150" s="5" t="str">
        <f t="shared" si="9"/>
        <v>CONFIRMED BEARISH</v>
      </c>
    </row>
    <row r="151" spans="1:8" ht="13.5" x14ac:dyDescent="0.25">
      <c r="A151" s="3">
        <f>TITRES_STAT!B154</f>
        <v>42522</v>
      </c>
      <c r="B151" s="5">
        <f>TITRES_STAT!C154</f>
        <v>1.53</v>
      </c>
      <c r="C151" s="5">
        <f>TITRES_STAT!D154</f>
        <v>1.53</v>
      </c>
      <c r="D151" s="5">
        <f>TITRES_STAT!E154</f>
        <v>0</v>
      </c>
      <c r="E151" s="2">
        <f t="shared" si="8"/>
        <v>83355</v>
      </c>
      <c r="F151" s="5" t="str">
        <f t="shared" si="11"/>
        <v>BEARISH</v>
      </c>
      <c r="G151" s="5" t="str">
        <f t="shared" si="10"/>
        <v>NEUTRAL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1.53</v>
      </c>
      <c r="C152" s="5">
        <f>TITRES_STAT!D155</f>
        <v>1.53</v>
      </c>
      <c r="D152" s="5">
        <f>TITRES_STAT!E155</f>
        <v>0</v>
      </c>
      <c r="E152" s="2">
        <f t="shared" si="8"/>
        <v>83355</v>
      </c>
      <c r="F152" s="5" t="str">
        <f t="shared" si="11"/>
        <v>NEUTRAL</v>
      </c>
      <c r="G152" s="5" t="str">
        <f t="shared" si="10"/>
        <v>NEUTRAL</v>
      </c>
      <c r="H152" s="5" t="str">
        <f t="shared" si="9"/>
        <v>NEUTRAL</v>
      </c>
    </row>
    <row r="153" spans="1:8" ht="13.5" x14ac:dyDescent="0.25">
      <c r="A153" s="3">
        <f>TITRES_STAT!B156</f>
        <v>42524</v>
      </c>
      <c r="B153" s="5">
        <f>TITRES_STAT!C156</f>
        <v>1.5</v>
      </c>
      <c r="C153" s="5">
        <f>TITRES_STAT!D156</f>
        <v>1.5</v>
      </c>
      <c r="D153" s="5">
        <f>TITRES_STAT!E156</f>
        <v>40</v>
      </c>
      <c r="E153" s="2">
        <f t="shared" si="8"/>
        <v>83315</v>
      </c>
      <c r="F153" s="5" t="str">
        <f t="shared" si="11"/>
        <v>BEARISH</v>
      </c>
      <c r="G153" s="5" t="str">
        <f t="shared" si="10"/>
        <v>NEUTRAL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1.5</v>
      </c>
      <c r="C154" s="5">
        <f>TITRES_STAT!D157</f>
        <v>1.5</v>
      </c>
      <c r="D154" s="5">
        <f>TITRES_STAT!E157</f>
        <v>0</v>
      </c>
      <c r="E154" s="2">
        <f t="shared" si="8"/>
        <v>83315</v>
      </c>
      <c r="F154" s="5" t="str">
        <f t="shared" si="11"/>
        <v>BEARISH</v>
      </c>
      <c r="G154" s="5" t="str">
        <f t="shared" si="10"/>
        <v>NEUTRAL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1.56</v>
      </c>
      <c r="C155" s="5">
        <f>TITRES_STAT!D158</f>
        <v>1.56</v>
      </c>
      <c r="D155" s="5">
        <f>TITRES_STAT!E158</f>
        <v>0</v>
      </c>
      <c r="E155" s="2">
        <f t="shared" si="8"/>
        <v>83315</v>
      </c>
      <c r="F155" s="5" t="str">
        <f t="shared" si="11"/>
        <v>BEARISH</v>
      </c>
      <c r="G155" s="5" t="str">
        <f t="shared" si="10"/>
        <v>NEUTRAL</v>
      </c>
      <c r="H155" s="5" t="str">
        <f t="shared" si="9"/>
        <v>BEARISH DIVERGENCE</v>
      </c>
    </row>
    <row r="156" spans="1:8" ht="13.5" x14ac:dyDescent="0.25">
      <c r="A156" s="3">
        <f>TITRES_STAT!B159</f>
        <v>42529</v>
      </c>
      <c r="B156" s="5">
        <f>TITRES_STAT!C159</f>
        <v>1.6</v>
      </c>
      <c r="C156" s="5">
        <f>TITRES_STAT!D159</f>
        <v>1.6</v>
      </c>
      <c r="D156" s="5">
        <f>TITRES_STAT!E159</f>
        <v>0</v>
      </c>
      <c r="E156" s="2">
        <f t="shared" si="8"/>
        <v>83315</v>
      </c>
      <c r="F156" s="5" t="str">
        <f t="shared" si="11"/>
        <v>BEARISH</v>
      </c>
      <c r="G156" s="5" t="str">
        <f t="shared" si="10"/>
        <v>NEUTRAL</v>
      </c>
      <c r="H156" s="5" t="str">
        <f t="shared" si="9"/>
        <v>BEARISH DIVERGENCE</v>
      </c>
    </row>
    <row r="157" spans="1:8" ht="13.5" x14ac:dyDescent="0.25">
      <c r="A157" s="3">
        <f>TITRES_STAT!B160</f>
        <v>42530</v>
      </c>
      <c r="B157" s="5">
        <f>TITRES_STAT!C160</f>
        <v>1.62</v>
      </c>
      <c r="C157" s="5">
        <f>TITRES_STAT!D160</f>
        <v>1.62</v>
      </c>
      <c r="D157" s="5">
        <f>TITRES_STAT!E160</f>
        <v>1499</v>
      </c>
      <c r="E157" s="2">
        <f t="shared" si="8"/>
        <v>84814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CONFIRMED BULLISH</v>
      </c>
    </row>
    <row r="158" spans="1:8" ht="13.5" x14ac:dyDescent="0.25">
      <c r="A158" s="3">
        <f>TITRES_STAT!B161</f>
        <v>42531</v>
      </c>
      <c r="B158" s="5">
        <f>TITRES_STAT!C161</f>
        <v>1.66</v>
      </c>
      <c r="C158" s="5">
        <f>TITRES_STAT!D161</f>
        <v>1.66</v>
      </c>
      <c r="D158" s="5">
        <f>TITRES_STAT!E161</f>
        <v>1000</v>
      </c>
      <c r="E158" s="2">
        <f t="shared" si="8"/>
        <v>85814</v>
      </c>
      <c r="F158" s="5" t="str">
        <f t="shared" si="11"/>
        <v>BULLISH</v>
      </c>
      <c r="G158" s="5" t="str">
        <f t="shared" si="10"/>
        <v>STRONG</v>
      </c>
      <c r="H158" s="5" t="str">
        <f t="shared" si="9"/>
        <v>CONFIRMED BULLISH</v>
      </c>
    </row>
    <row r="159" spans="1:8" ht="13.5" x14ac:dyDescent="0.25">
      <c r="A159" s="3">
        <f>TITRES_STAT!B162</f>
        <v>42534</v>
      </c>
      <c r="B159" s="5">
        <f>TITRES_STAT!C162</f>
        <v>1.66</v>
      </c>
      <c r="C159" s="5">
        <f>TITRES_STAT!D162</f>
        <v>1.66</v>
      </c>
      <c r="D159" s="5">
        <f>TITRES_STAT!E162</f>
        <v>0</v>
      </c>
      <c r="E159" s="2">
        <f t="shared" si="8"/>
        <v>85814</v>
      </c>
      <c r="F159" s="5" t="str">
        <f t="shared" si="11"/>
        <v>BULLISH</v>
      </c>
      <c r="G159" s="5" t="str">
        <f t="shared" si="10"/>
        <v>STRONG</v>
      </c>
      <c r="H159" s="5" t="str">
        <f t="shared" si="9"/>
        <v>CONFIRMED BULLISH</v>
      </c>
    </row>
    <row r="160" spans="1:8" ht="13.5" x14ac:dyDescent="0.25">
      <c r="A160" s="3">
        <f>TITRES_STAT!B163</f>
        <v>42535</v>
      </c>
      <c r="B160" s="5">
        <f>TITRES_STAT!C163</f>
        <v>1.68</v>
      </c>
      <c r="C160" s="5">
        <f>TITRES_STAT!D163</f>
        <v>1.68</v>
      </c>
      <c r="D160" s="5">
        <f>TITRES_STAT!E163</f>
        <v>2501</v>
      </c>
      <c r="E160" s="2">
        <f t="shared" si="8"/>
        <v>88315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42536</v>
      </c>
      <c r="B161" s="5">
        <f>TITRES_STAT!C164</f>
        <v>1.68</v>
      </c>
      <c r="C161" s="5">
        <f>TITRES_STAT!D164</f>
        <v>1.68</v>
      </c>
      <c r="D161" s="5">
        <f>TITRES_STAT!E164</f>
        <v>0</v>
      </c>
      <c r="E161" s="2">
        <f t="shared" si="8"/>
        <v>88315</v>
      </c>
      <c r="F161" s="5" t="str">
        <f t="shared" si="11"/>
        <v>BULLISH</v>
      </c>
      <c r="G161" s="5" t="str">
        <f t="shared" si="10"/>
        <v>STRONG</v>
      </c>
      <c r="H161" s="5" t="str">
        <f t="shared" si="9"/>
        <v>CONFIRMED BULLISH</v>
      </c>
    </row>
    <row r="162" spans="1:8" ht="13.5" x14ac:dyDescent="0.25">
      <c r="A162" s="3">
        <f>TITRES_STAT!B165</f>
        <v>42537</v>
      </c>
      <c r="B162" s="5">
        <f>TITRES_STAT!C165</f>
        <v>1.75</v>
      </c>
      <c r="C162" s="5">
        <f>TITRES_STAT!D165</f>
        <v>1.75</v>
      </c>
      <c r="D162" s="5">
        <f>TITRES_STAT!E165</f>
        <v>100</v>
      </c>
      <c r="E162" s="2">
        <f t="shared" si="8"/>
        <v>88415</v>
      </c>
      <c r="F162" s="5" t="str">
        <f t="shared" si="11"/>
        <v>BULLISH</v>
      </c>
      <c r="G162" s="5" t="str">
        <f t="shared" si="10"/>
        <v>STRONG</v>
      </c>
      <c r="H162" s="5" t="str">
        <f t="shared" si="9"/>
        <v>CONFIRMED BULLISH</v>
      </c>
    </row>
    <row r="163" spans="1:8" ht="13.5" x14ac:dyDescent="0.25">
      <c r="A163" s="3">
        <f>TITRES_STAT!B166</f>
        <v>42538</v>
      </c>
      <c r="B163" s="5">
        <f>TITRES_STAT!C166</f>
        <v>1.82</v>
      </c>
      <c r="C163" s="5">
        <f>TITRES_STAT!D166</f>
        <v>1.82</v>
      </c>
      <c r="D163" s="5">
        <f>TITRES_STAT!E166</f>
        <v>310</v>
      </c>
      <c r="E163" s="2">
        <f t="shared" si="8"/>
        <v>88725</v>
      </c>
      <c r="F163" s="5" t="str">
        <f t="shared" si="11"/>
        <v>BULLISH</v>
      </c>
      <c r="G163" s="5" t="str">
        <f t="shared" si="10"/>
        <v>STRONG</v>
      </c>
      <c r="H163" s="5" t="str">
        <f t="shared" si="9"/>
        <v>CONFIRMED BULLISH</v>
      </c>
    </row>
    <row r="164" spans="1:8" ht="13.5" x14ac:dyDescent="0.25">
      <c r="A164" s="3">
        <f>TITRES_STAT!B167</f>
        <v>42541</v>
      </c>
      <c r="B164" s="5">
        <f>TITRES_STAT!C167</f>
        <v>1.82</v>
      </c>
      <c r="C164" s="5">
        <f>TITRES_STAT!D167</f>
        <v>1.82</v>
      </c>
      <c r="D164" s="5">
        <f>TITRES_STAT!E167</f>
        <v>100</v>
      </c>
      <c r="E164" s="2">
        <f t="shared" si="8"/>
        <v>88725</v>
      </c>
      <c r="F164" s="5" t="str">
        <f t="shared" si="11"/>
        <v>BULLISH</v>
      </c>
      <c r="G164" s="5" t="str">
        <f t="shared" si="10"/>
        <v>STRONG</v>
      </c>
      <c r="H164" s="5" t="str">
        <f t="shared" si="9"/>
        <v>CONFIRMED BULLISH</v>
      </c>
    </row>
    <row r="165" spans="1:8" ht="13.5" x14ac:dyDescent="0.25">
      <c r="A165" s="3">
        <f>TITRES_STAT!B168</f>
        <v>42542</v>
      </c>
      <c r="B165" s="5">
        <f>TITRES_STAT!C168</f>
        <v>1.82</v>
      </c>
      <c r="C165" s="5">
        <f>TITRES_STAT!D168</f>
        <v>1.82</v>
      </c>
      <c r="D165" s="5">
        <f>TITRES_STAT!E168</f>
        <v>0</v>
      </c>
      <c r="E165" s="2">
        <f t="shared" si="8"/>
        <v>88725</v>
      </c>
      <c r="F165" s="5" t="str">
        <f t="shared" si="11"/>
        <v>BULLISH</v>
      </c>
      <c r="G165" s="5" t="str">
        <f t="shared" si="10"/>
        <v>NEUTRAL</v>
      </c>
      <c r="H165" s="5" t="str">
        <f t="shared" si="9"/>
        <v>CONFIRMED BULLISH</v>
      </c>
    </row>
    <row r="166" spans="1:8" ht="13.5" x14ac:dyDescent="0.25">
      <c r="A166" s="3">
        <f>TITRES_STAT!B169</f>
        <v>42543</v>
      </c>
      <c r="B166" s="5">
        <f>TITRES_STAT!C169</f>
        <v>1.85</v>
      </c>
      <c r="C166" s="5">
        <f>TITRES_STAT!D169</f>
        <v>1.85</v>
      </c>
      <c r="D166" s="5">
        <f>TITRES_STAT!E169</f>
        <v>10</v>
      </c>
      <c r="E166" s="2">
        <f t="shared" si="8"/>
        <v>88735</v>
      </c>
      <c r="F166" s="5" t="str">
        <f t="shared" si="11"/>
        <v>BULLISH</v>
      </c>
      <c r="G166" s="5" t="str">
        <f t="shared" si="10"/>
        <v>NEUTRAL</v>
      </c>
      <c r="H166" s="5" t="str">
        <f t="shared" si="9"/>
        <v>CONFIRMED BULLISH</v>
      </c>
    </row>
    <row r="167" spans="1:8" ht="13.5" x14ac:dyDescent="0.25">
      <c r="A167" s="3">
        <f>TITRES_STAT!B170</f>
        <v>42544</v>
      </c>
      <c r="B167" s="5">
        <f>TITRES_STAT!C170</f>
        <v>1.85</v>
      </c>
      <c r="C167" s="5">
        <f>TITRES_STAT!D170</f>
        <v>1.85</v>
      </c>
      <c r="D167" s="5">
        <f>TITRES_STAT!E170</f>
        <v>25</v>
      </c>
      <c r="E167" s="2">
        <f t="shared" si="8"/>
        <v>88735</v>
      </c>
      <c r="F167" s="5" t="str">
        <f t="shared" si="11"/>
        <v>BULLISH</v>
      </c>
      <c r="G167" s="5" t="str">
        <f t="shared" si="10"/>
        <v>NEUTRAL</v>
      </c>
      <c r="H167" s="5" t="str">
        <f t="shared" si="9"/>
        <v>CONFIRMED BULLISH</v>
      </c>
    </row>
    <row r="168" spans="1:8" ht="13.5" x14ac:dyDescent="0.25">
      <c r="A168" s="3">
        <f>TITRES_STAT!B171</f>
        <v>42545</v>
      </c>
      <c r="B168" s="5">
        <f>TITRES_STAT!C171</f>
        <v>1.77</v>
      </c>
      <c r="C168" s="5">
        <f>TITRES_STAT!D171</f>
        <v>1.77</v>
      </c>
      <c r="D168" s="5">
        <f>TITRES_STAT!E171</f>
        <v>0</v>
      </c>
      <c r="E168" s="2">
        <f t="shared" si="8"/>
        <v>88735</v>
      </c>
      <c r="F168" s="5" t="str">
        <f t="shared" si="11"/>
        <v>BULLISH</v>
      </c>
      <c r="G168" s="5" t="str">
        <f t="shared" si="10"/>
        <v>NEUTRAL</v>
      </c>
      <c r="H168" s="5" t="str">
        <f t="shared" si="9"/>
        <v>BULLISH DIVERGENCE</v>
      </c>
    </row>
    <row r="169" spans="1:8" ht="13.5" x14ac:dyDescent="0.25">
      <c r="A169" s="3">
        <f>TITRES_STAT!B172</f>
        <v>42548</v>
      </c>
      <c r="B169" s="5">
        <f>TITRES_STAT!C172</f>
        <v>1.73</v>
      </c>
      <c r="C169" s="5">
        <f>TITRES_STAT!D172</f>
        <v>1.73</v>
      </c>
      <c r="D169" s="5">
        <f>TITRES_STAT!E172</f>
        <v>150</v>
      </c>
      <c r="E169" s="2">
        <f t="shared" si="8"/>
        <v>88585</v>
      </c>
      <c r="F169" s="5" t="str">
        <f t="shared" si="11"/>
        <v>BEARISH</v>
      </c>
      <c r="G169" s="5" t="str">
        <f t="shared" si="10"/>
        <v>NEUTRAL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1.63</v>
      </c>
      <c r="C170" s="5">
        <f>TITRES_STAT!D173</f>
        <v>1.63</v>
      </c>
      <c r="D170" s="5">
        <f>TITRES_STAT!E173</f>
        <v>450</v>
      </c>
      <c r="E170" s="2">
        <f t="shared" si="8"/>
        <v>88135</v>
      </c>
      <c r="F170" s="5" t="str">
        <f t="shared" si="11"/>
        <v>BEARISH</v>
      </c>
      <c r="G170" s="5" t="str">
        <f t="shared" si="10"/>
        <v>NEUTRAL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1.59</v>
      </c>
      <c r="C171" s="5">
        <f>TITRES_STAT!D174</f>
        <v>1.59</v>
      </c>
      <c r="D171" s="5">
        <f>TITRES_STAT!E174</f>
        <v>454</v>
      </c>
      <c r="E171" s="2">
        <f t="shared" si="8"/>
        <v>87681</v>
      </c>
      <c r="F171" s="5" t="str">
        <f t="shared" si="11"/>
        <v>BEARISH</v>
      </c>
      <c r="G171" s="5" t="str">
        <f t="shared" si="10"/>
        <v>NEUTRAL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1.59</v>
      </c>
      <c r="C172" s="5">
        <f>TITRES_STAT!D175</f>
        <v>1.59</v>
      </c>
      <c r="D172" s="5">
        <f>TITRES_STAT!E175</f>
        <v>0</v>
      </c>
      <c r="E172" s="2">
        <f t="shared" si="8"/>
        <v>87681</v>
      </c>
      <c r="F172" s="5" t="str">
        <f t="shared" si="11"/>
        <v>BEARISH</v>
      </c>
      <c r="G172" s="5" t="str">
        <f t="shared" si="10"/>
        <v>NEUTRAL</v>
      </c>
      <c r="H172" s="5" t="str">
        <f t="shared" si="9"/>
        <v>CONFIRMED BEARISH</v>
      </c>
    </row>
    <row r="173" spans="1:8" ht="13.5" x14ac:dyDescent="0.25">
      <c r="A173" s="3">
        <f>TITRES_STAT!B176</f>
        <v>42552</v>
      </c>
      <c r="B173" s="5">
        <f>TITRES_STAT!C176</f>
        <v>1.55</v>
      </c>
      <c r="C173" s="5">
        <f>TITRES_STAT!D176</f>
        <v>1.55</v>
      </c>
      <c r="D173" s="5">
        <f>TITRES_STAT!E176</f>
        <v>50</v>
      </c>
      <c r="E173" s="2">
        <f t="shared" si="8"/>
        <v>87631</v>
      </c>
      <c r="F173" s="5" t="str">
        <f t="shared" si="11"/>
        <v>BEARISH</v>
      </c>
      <c r="G173" s="5" t="str">
        <f t="shared" si="10"/>
        <v>NEUTRAL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1.5</v>
      </c>
      <c r="C174" s="5">
        <f>TITRES_STAT!D177</f>
        <v>1.5</v>
      </c>
      <c r="D174" s="5">
        <f>TITRES_STAT!E177</f>
        <v>181</v>
      </c>
      <c r="E174" s="2">
        <f t="shared" si="8"/>
        <v>87450</v>
      </c>
      <c r="F174" s="5" t="str">
        <f t="shared" si="11"/>
        <v>BEARISH</v>
      </c>
      <c r="G174" s="5" t="str">
        <f t="shared" si="10"/>
        <v>NEUTRAL</v>
      </c>
      <c r="H174" s="5" t="str">
        <f t="shared" si="9"/>
        <v>CONFIRMED BEARISH</v>
      </c>
    </row>
    <row r="175" spans="1:8" ht="13.5" x14ac:dyDescent="0.25">
      <c r="A175" s="3">
        <f>TITRES_STAT!B178</f>
        <v>42559</v>
      </c>
      <c r="B175" s="5">
        <f>TITRES_STAT!C178</f>
        <v>1.5</v>
      </c>
      <c r="C175" s="5">
        <f>TITRES_STAT!D178</f>
        <v>1.5</v>
      </c>
      <c r="D175" s="5">
        <f>TITRES_STAT!E178</f>
        <v>0</v>
      </c>
      <c r="E175" s="2">
        <f t="shared" si="8"/>
        <v>87450</v>
      </c>
      <c r="F175" s="5" t="str">
        <f t="shared" si="11"/>
        <v>BEARISH</v>
      </c>
      <c r="G175" s="5" t="str">
        <f t="shared" si="10"/>
        <v>NEUTRAL</v>
      </c>
      <c r="H175" s="5" t="str">
        <f t="shared" si="9"/>
        <v>CONFIRMED BEARISH</v>
      </c>
    </row>
    <row r="176" spans="1:8" ht="13.5" x14ac:dyDescent="0.25">
      <c r="A176" s="3">
        <f>TITRES_STAT!B179</f>
        <v>42562</v>
      </c>
      <c r="B176" s="5">
        <f>TITRES_STAT!C179</f>
        <v>1.58</v>
      </c>
      <c r="C176" s="5">
        <f>TITRES_STAT!D179</f>
        <v>1.58</v>
      </c>
      <c r="D176" s="5">
        <f>TITRES_STAT!E179</f>
        <v>100</v>
      </c>
      <c r="E176" s="2">
        <f t="shared" si="8"/>
        <v>87550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CONFIRMED BEARISH</v>
      </c>
    </row>
    <row r="177" spans="1:8" ht="13.5" x14ac:dyDescent="0.25">
      <c r="A177" s="3">
        <f>TITRES_STAT!B180</f>
        <v>42563</v>
      </c>
      <c r="B177" s="5">
        <f>TITRES_STAT!C180</f>
        <v>1.62</v>
      </c>
      <c r="C177" s="5">
        <f>TITRES_STAT!D180</f>
        <v>1.62</v>
      </c>
      <c r="D177" s="5">
        <f>TITRES_STAT!E180</f>
        <v>414018</v>
      </c>
      <c r="E177" s="2">
        <f t="shared" si="8"/>
        <v>501568</v>
      </c>
      <c r="F177" s="5" t="str">
        <f t="shared" si="11"/>
        <v>BULLISH</v>
      </c>
      <c r="G177" s="5" t="str">
        <f t="shared" si="10"/>
        <v>STRONG</v>
      </c>
      <c r="H177" s="5" t="str">
        <f t="shared" si="9"/>
        <v>CONFIRMED BULLISH</v>
      </c>
    </row>
    <row r="178" spans="1:8" ht="13.5" x14ac:dyDescent="0.25">
      <c r="A178" s="3">
        <f>TITRES_STAT!B181</f>
        <v>42564</v>
      </c>
      <c r="B178" s="5">
        <f>TITRES_STAT!C181</f>
        <v>1.66</v>
      </c>
      <c r="C178" s="5">
        <f>TITRES_STAT!D181</f>
        <v>1.66</v>
      </c>
      <c r="D178" s="5">
        <f>TITRES_STAT!E181</f>
        <v>300</v>
      </c>
      <c r="E178" s="2">
        <f t="shared" si="8"/>
        <v>501868</v>
      </c>
      <c r="F178" s="5" t="str">
        <f t="shared" si="11"/>
        <v>BULLISH</v>
      </c>
      <c r="G178" s="5" t="str">
        <f t="shared" si="10"/>
        <v>STRONG</v>
      </c>
      <c r="H178" s="5" t="str">
        <f t="shared" si="9"/>
        <v>CONFIRMED BULLISH</v>
      </c>
    </row>
    <row r="179" spans="1:8" ht="13.5" x14ac:dyDescent="0.25">
      <c r="A179" s="3">
        <f>TITRES_STAT!B182</f>
        <v>42565</v>
      </c>
      <c r="B179" s="5">
        <f>TITRES_STAT!C182</f>
        <v>1.66</v>
      </c>
      <c r="C179" s="5">
        <f>TITRES_STAT!D182</f>
        <v>1.66</v>
      </c>
      <c r="D179" s="5">
        <f>TITRES_STAT!E182</f>
        <v>0</v>
      </c>
      <c r="E179" s="2">
        <f t="shared" si="8"/>
        <v>501868</v>
      </c>
      <c r="F179" s="5" t="str">
        <f t="shared" si="11"/>
        <v>BULLISH</v>
      </c>
      <c r="G179" s="5" t="str">
        <f t="shared" si="10"/>
        <v>STRONG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1.66</v>
      </c>
      <c r="C180" s="5">
        <f>TITRES_STAT!D183</f>
        <v>1.66</v>
      </c>
      <c r="D180" s="5">
        <f>TITRES_STAT!E183</f>
        <v>0</v>
      </c>
      <c r="E180" s="2">
        <f t="shared" si="8"/>
        <v>501868</v>
      </c>
      <c r="F180" s="5" t="str">
        <f t="shared" si="11"/>
        <v>BULLISH</v>
      </c>
      <c r="G180" s="5" t="str">
        <f t="shared" si="10"/>
        <v>STRONG</v>
      </c>
      <c r="H180" s="5" t="str">
        <f t="shared" si="9"/>
        <v>CONFIRMED BULLISH</v>
      </c>
    </row>
    <row r="181" spans="1:8" ht="13.5" x14ac:dyDescent="0.25">
      <c r="A181" s="3">
        <f>TITRES_STAT!B184</f>
        <v>42569</v>
      </c>
      <c r="B181" s="5">
        <f>TITRES_STAT!C184</f>
        <v>1.66</v>
      </c>
      <c r="C181" s="5">
        <f>TITRES_STAT!D184</f>
        <v>1.66</v>
      </c>
      <c r="D181" s="5">
        <f>TITRES_STAT!E184</f>
        <v>170</v>
      </c>
      <c r="E181" s="2">
        <f t="shared" si="8"/>
        <v>501868</v>
      </c>
      <c r="F181" s="5" t="str">
        <f t="shared" si="11"/>
        <v>BULLISH</v>
      </c>
      <c r="G181" s="5" t="str">
        <f t="shared" si="10"/>
        <v>STRONG</v>
      </c>
      <c r="H181" s="5" t="str">
        <f t="shared" si="9"/>
        <v>CONFIRMED BULLISH</v>
      </c>
    </row>
    <row r="182" spans="1:8" ht="13.5" x14ac:dyDescent="0.25">
      <c r="A182" s="3">
        <f>TITRES_STAT!B185</f>
        <v>42570</v>
      </c>
      <c r="B182" s="5">
        <f>TITRES_STAT!C185</f>
        <v>1.66</v>
      </c>
      <c r="C182" s="5">
        <f>TITRES_STAT!D185</f>
        <v>1.66</v>
      </c>
      <c r="D182" s="5">
        <f>TITRES_STAT!E185</f>
        <v>0</v>
      </c>
      <c r="E182" s="2">
        <f t="shared" si="8"/>
        <v>501868</v>
      </c>
      <c r="F182" s="5" t="str">
        <f t="shared" si="11"/>
        <v>BULLISH</v>
      </c>
      <c r="G182" s="5" t="str">
        <f t="shared" si="10"/>
        <v>NEUTRAL</v>
      </c>
      <c r="H182" s="5" t="str">
        <f t="shared" si="9"/>
        <v>CONFIRMED BULLISH</v>
      </c>
    </row>
    <row r="183" spans="1:8" ht="13.5" x14ac:dyDescent="0.25">
      <c r="A183" s="3">
        <f>TITRES_STAT!B186</f>
        <v>42571</v>
      </c>
      <c r="B183" s="5">
        <f>TITRES_STAT!C186</f>
        <v>1.66</v>
      </c>
      <c r="C183" s="5">
        <f>TITRES_STAT!D186</f>
        <v>1.66</v>
      </c>
      <c r="D183" s="5">
        <f>TITRES_STAT!E186</f>
        <v>0</v>
      </c>
      <c r="E183" s="2">
        <f t="shared" si="8"/>
        <v>501868</v>
      </c>
      <c r="F183" s="5" t="str">
        <f t="shared" si="11"/>
        <v>NEUTRAL</v>
      </c>
      <c r="G183" s="5" t="str">
        <f t="shared" si="10"/>
        <v>NEUTRAL</v>
      </c>
      <c r="H183" s="5" t="str">
        <f t="shared" si="9"/>
        <v>NEUTRAL</v>
      </c>
    </row>
    <row r="184" spans="1:8" ht="13.5" x14ac:dyDescent="0.25">
      <c r="A184" s="3">
        <f>TITRES_STAT!B187</f>
        <v>42572</v>
      </c>
      <c r="B184" s="5">
        <f>TITRES_STAT!C187</f>
        <v>1.66</v>
      </c>
      <c r="C184" s="5">
        <f>TITRES_STAT!D187</f>
        <v>1.66</v>
      </c>
      <c r="D184" s="5">
        <f>TITRES_STAT!E187</f>
        <v>0</v>
      </c>
      <c r="E184" s="2">
        <f t="shared" si="8"/>
        <v>501868</v>
      </c>
      <c r="F184" s="5" t="str">
        <f t="shared" si="11"/>
        <v>NEUTRAL</v>
      </c>
      <c r="G184" s="5" t="str">
        <f t="shared" si="10"/>
        <v>NEUTRAL</v>
      </c>
      <c r="H184" s="5" t="str">
        <f t="shared" si="9"/>
        <v>NEUTRAL</v>
      </c>
    </row>
    <row r="185" spans="1:8" ht="13.5" x14ac:dyDescent="0.25">
      <c r="A185" s="3">
        <f>TITRES_STAT!B188</f>
        <v>42573</v>
      </c>
      <c r="B185" s="5">
        <f>TITRES_STAT!C188</f>
        <v>1.66</v>
      </c>
      <c r="C185" s="5">
        <f>TITRES_STAT!D188</f>
        <v>1.66</v>
      </c>
      <c r="D185" s="5">
        <f>TITRES_STAT!E188</f>
        <v>0</v>
      </c>
      <c r="E185" s="2">
        <f t="shared" si="8"/>
        <v>501868</v>
      </c>
      <c r="F185" s="5" t="str">
        <f t="shared" si="11"/>
        <v>NEUTRAL</v>
      </c>
      <c r="G185" s="5" t="str">
        <f t="shared" si="10"/>
        <v>NEUTRAL</v>
      </c>
      <c r="H185" s="5" t="str">
        <f t="shared" si="9"/>
        <v>NEUTRAL</v>
      </c>
    </row>
    <row r="186" spans="1:8" ht="13.5" x14ac:dyDescent="0.25">
      <c r="A186" s="3">
        <f>TITRES_STAT!B189</f>
        <v>42577</v>
      </c>
      <c r="B186" s="5">
        <f>TITRES_STAT!C189</f>
        <v>1.66</v>
      </c>
      <c r="C186" s="5">
        <f>TITRES_STAT!D189</f>
        <v>1.66</v>
      </c>
      <c r="D186" s="5">
        <f>TITRES_STAT!E189</f>
        <v>0</v>
      </c>
      <c r="E186" s="2">
        <f t="shared" si="8"/>
        <v>501868</v>
      </c>
      <c r="F186" s="5" t="str">
        <f t="shared" si="11"/>
        <v>NEUTRAL</v>
      </c>
      <c r="G186" s="5" t="str">
        <f t="shared" si="10"/>
        <v>NEUTRAL</v>
      </c>
      <c r="H186" s="5" t="str">
        <f t="shared" si="9"/>
        <v>NEUTRAL</v>
      </c>
    </row>
    <row r="187" spans="1:8" ht="13.5" x14ac:dyDescent="0.25">
      <c r="A187" s="3">
        <f>TITRES_STAT!B190</f>
        <v>42578</v>
      </c>
      <c r="B187" s="5">
        <f>TITRES_STAT!C190</f>
        <v>1.66</v>
      </c>
      <c r="C187" s="5">
        <f>TITRES_STAT!D190</f>
        <v>1.66</v>
      </c>
      <c r="D187" s="5">
        <f>TITRES_STAT!E190</f>
        <v>0</v>
      </c>
      <c r="E187" s="2">
        <f t="shared" si="8"/>
        <v>501868</v>
      </c>
      <c r="F187" s="5" t="str">
        <f t="shared" si="11"/>
        <v>NEUTRAL</v>
      </c>
      <c r="G187" s="5" t="str">
        <f t="shared" si="10"/>
        <v>NEUTRAL</v>
      </c>
      <c r="H187" s="5" t="str">
        <f t="shared" si="9"/>
        <v>NEUTRAL</v>
      </c>
    </row>
    <row r="188" spans="1:8" ht="13.5" x14ac:dyDescent="0.25">
      <c r="A188" s="3">
        <f>TITRES_STAT!B191</f>
        <v>42579</v>
      </c>
      <c r="B188" s="5">
        <f>TITRES_STAT!C191</f>
        <v>1.66</v>
      </c>
      <c r="C188" s="5">
        <f>TITRES_STAT!D191</f>
        <v>1.66</v>
      </c>
      <c r="D188" s="5">
        <f>TITRES_STAT!E191</f>
        <v>0</v>
      </c>
      <c r="E188" s="2">
        <f t="shared" si="8"/>
        <v>501868</v>
      </c>
      <c r="F188" s="5" t="str">
        <f t="shared" si="11"/>
        <v>NEUTRAL</v>
      </c>
      <c r="G188" s="5" t="str">
        <f t="shared" si="10"/>
        <v>NEUTRAL</v>
      </c>
      <c r="H188" s="5" t="str">
        <f t="shared" si="9"/>
        <v>NEUTRAL</v>
      </c>
    </row>
    <row r="189" spans="1:8" ht="13.5" x14ac:dyDescent="0.25">
      <c r="A189" s="3">
        <f>TITRES_STAT!B192</f>
        <v>42580</v>
      </c>
      <c r="B189" s="5">
        <f>TITRES_STAT!C192</f>
        <v>1.66</v>
      </c>
      <c r="C189" s="5">
        <f>TITRES_STAT!D192</f>
        <v>1.66</v>
      </c>
      <c r="D189" s="5">
        <f>TITRES_STAT!E192</f>
        <v>0</v>
      </c>
      <c r="E189" s="2">
        <f t="shared" si="8"/>
        <v>501868</v>
      </c>
      <c r="F189" s="5" t="str">
        <f t="shared" si="11"/>
        <v>NEUTRAL</v>
      </c>
      <c r="G189" s="5" t="str">
        <f t="shared" si="10"/>
        <v>NEUTRAL</v>
      </c>
      <c r="H189" s="5" t="str">
        <f t="shared" si="9"/>
        <v>NEUTRAL</v>
      </c>
    </row>
    <row r="190" spans="1:8" ht="13.5" x14ac:dyDescent="0.25">
      <c r="A190" s="3">
        <f>TITRES_STAT!B193</f>
        <v>42583</v>
      </c>
      <c r="B190" s="5">
        <f>TITRES_STAT!C193</f>
        <v>1.66</v>
      </c>
      <c r="C190" s="5">
        <f>TITRES_STAT!D193</f>
        <v>1.66</v>
      </c>
      <c r="D190" s="5">
        <f>TITRES_STAT!E193</f>
        <v>0</v>
      </c>
      <c r="E190" s="2">
        <f t="shared" si="8"/>
        <v>501868</v>
      </c>
      <c r="F190" s="5" t="str">
        <f t="shared" si="11"/>
        <v>NEUTRAL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42584</v>
      </c>
      <c r="B191" s="5">
        <f>TITRES_STAT!C194</f>
        <v>1.66</v>
      </c>
      <c r="C191" s="5">
        <f>TITRES_STAT!D194</f>
        <v>1.66</v>
      </c>
      <c r="D191" s="5">
        <f>TITRES_STAT!E194</f>
        <v>0</v>
      </c>
      <c r="E191" s="2">
        <f t="shared" si="8"/>
        <v>501868</v>
      </c>
      <c r="F191" s="5" t="str">
        <f t="shared" si="11"/>
        <v>NEUTRAL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42585</v>
      </c>
      <c r="B192" s="5">
        <f>TITRES_STAT!C195</f>
        <v>1.66</v>
      </c>
      <c r="C192" s="5">
        <f>TITRES_STAT!D195</f>
        <v>1.66</v>
      </c>
      <c r="D192" s="5">
        <f>TITRES_STAT!E195</f>
        <v>0</v>
      </c>
      <c r="E192" s="2">
        <f t="shared" si="8"/>
        <v>501868</v>
      </c>
      <c r="F192" s="5" t="str">
        <f t="shared" si="11"/>
        <v>NEUTRAL</v>
      </c>
      <c r="G192" s="5" t="str">
        <f t="shared" si="10"/>
        <v>NEUTRAL</v>
      </c>
      <c r="H192" s="5" t="str">
        <f t="shared" si="9"/>
        <v>NEUTRAL</v>
      </c>
    </row>
    <row r="193" spans="1:8" ht="13.5" x14ac:dyDescent="0.25">
      <c r="A193" s="3">
        <f>TITRES_STAT!B196</f>
        <v>42586</v>
      </c>
      <c r="B193" s="5">
        <f>TITRES_STAT!C196</f>
        <v>1.66</v>
      </c>
      <c r="C193" s="5">
        <f>TITRES_STAT!D196</f>
        <v>1.66</v>
      </c>
      <c r="D193" s="5">
        <f>TITRES_STAT!E196</f>
        <v>0</v>
      </c>
      <c r="E193" s="2">
        <f t="shared" si="8"/>
        <v>501868</v>
      </c>
      <c r="F193" s="5" t="str">
        <f t="shared" si="11"/>
        <v>NEUTRAL</v>
      </c>
      <c r="G193" s="5" t="str">
        <f t="shared" si="10"/>
        <v>NEUTRAL</v>
      </c>
      <c r="H193" s="5" t="str">
        <f t="shared" si="9"/>
        <v>NEUTRAL</v>
      </c>
    </row>
    <row r="194" spans="1:8" ht="13.5" x14ac:dyDescent="0.25">
      <c r="A194" s="3">
        <f>TITRES_STAT!B197</f>
        <v>42587</v>
      </c>
      <c r="B194" s="5">
        <f>TITRES_STAT!C197</f>
        <v>1.66</v>
      </c>
      <c r="C194" s="5">
        <f>TITRES_STAT!D197</f>
        <v>1.66</v>
      </c>
      <c r="D194" s="5">
        <f>TITRES_STAT!E197</f>
        <v>0</v>
      </c>
      <c r="E194" s="2">
        <f t="shared" si="8"/>
        <v>501868</v>
      </c>
      <c r="F194" s="5" t="str">
        <f t="shared" si="11"/>
        <v>NEUTRAL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42590</v>
      </c>
      <c r="B195" s="5">
        <f>TITRES_STAT!C198</f>
        <v>1.66</v>
      </c>
      <c r="C195" s="5">
        <f>TITRES_STAT!D198</f>
        <v>1.66</v>
      </c>
      <c r="D195" s="5">
        <f>TITRES_STAT!E198</f>
        <v>0</v>
      </c>
      <c r="E195" s="2">
        <f t="shared" si="8"/>
        <v>501868</v>
      </c>
      <c r="F195" s="5" t="str">
        <f t="shared" si="11"/>
        <v>NEUTRAL</v>
      </c>
      <c r="G195" s="5" t="str">
        <f t="shared" si="10"/>
        <v>NEUTRAL</v>
      </c>
      <c r="H195" s="5" t="str">
        <f t="shared" si="9"/>
        <v>NEUTRAL</v>
      </c>
    </row>
    <row r="196" spans="1:8" ht="13.5" x14ac:dyDescent="0.25">
      <c r="A196" s="3">
        <f>TITRES_STAT!B199</f>
        <v>42591</v>
      </c>
      <c r="B196" s="5">
        <f>TITRES_STAT!C199</f>
        <v>1.66</v>
      </c>
      <c r="C196" s="5">
        <f>TITRES_STAT!D199</f>
        <v>1.66</v>
      </c>
      <c r="D196" s="5">
        <f>TITRES_STAT!E199</f>
        <v>0</v>
      </c>
      <c r="E196" s="2">
        <f t="shared" ref="E196:E259" si="12">IF(B196&gt;B195, E195+D196, IF(B196&lt;B195, E195-D196, E195))</f>
        <v>501868</v>
      </c>
      <c r="F196" s="5" t="str">
        <f t="shared" si="11"/>
        <v>NEUTRAL</v>
      </c>
      <c r="G196" s="5" t="str">
        <f t="shared" si="10"/>
        <v>NEUTRAL</v>
      </c>
      <c r="H196" s="5" t="str">
        <f t="shared" si="9"/>
        <v>NEUTRAL</v>
      </c>
    </row>
    <row r="197" spans="1:8" ht="13.5" x14ac:dyDescent="0.25">
      <c r="A197" s="3">
        <f>TITRES_STAT!B200</f>
        <v>42592</v>
      </c>
      <c r="B197" s="5">
        <f>TITRES_STAT!C200</f>
        <v>1.66</v>
      </c>
      <c r="C197" s="5">
        <f>TITRES_STAT!D200</f>
        <v>1.66</v>
      </c>
      <c r="D197" s="5">
        <f>TITRES_STAT!E200</f>
        <v>0</v>
      </c>
      <c r="E197" s="2">
        <f t="shared" si="12"/>
        <v>501868</v>
      </c>
      <c r="F197" s="5" t="str">
        <f t="shared" si="11"/>
        <v>NEUTRAL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42593</v>
      </c>
      <c r="B198" s="5">
        <f>TITRES_STAT!C201</f>
        <v>1.66</v>
      </c>
      <c r="C198" s="5">
        <f>TITRES_STAT!D201</f>
        <v>1.66</v>
      </c>
      <c r="D198" s="5">
        <f>TITRES_STAT!E201</f>
        <v>0</v>
      </c>
      <c r="E198" s="2">
        <f t="shared" si="12"/>
        <v>501868</v>
      </c>
      <c r="F198" s="5" t="str">
        <f t="shared" si="11"/>
        <v>NEUTRAL</v>
      </c>
      <c r="G198" s="5" t="str">
        <f t="shared" si="10"/>
        <v>NEUTRAL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42594</v>
      </c>
      <c r="B199" s="5">
        <f>TITRES_STAT!C202</f>
        <v>1.66</v>
      </c>
      <c r="C199" s="5">
        <f>TITRES_STAT!D202</f>
        <v>1.66</v>
      </c>
      <c r="D199" s="5">
        <f>TITRES_STAT!E202</f>
        <v>0</v>
      </c>
      <c r="E199" s="2">
        <f t="shared" si="12"/>
        <v>501868</v>
      </c>
      <c r="F199" s="5" t="str">
        <f t="shared" si="11"/>
        <v>NEUTRAL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NEUTRAL</v>
      </c>
    </row>
    <row r="200" spans="1:8" ht="13.5" x14ac:dyDescent="0.25">
      <c r="A200" s="3">
        <f>TITRES_STAT!B203</f>
        <v>42597</v>
      </c>
      <c r="B200" s="5">
        <f>TITRES_STAT!C203</f>
        <v>1.66</v>
      </c>
      <c r="C200" s="5">
        <f>TITRES_STAT!D203</f>
        <v>1.66</v>
      </c>
      <c r="D200" s="5">
        <f>TITRES_STAT!E203</f>
        <v>0</v>
      </c>
      <c r="E200" s="2">
        <f t="shared" si="12"/>
        <v>501868</v>
      </c>
      <c r="F200" s="5" t="str">
        <f t="shared" ref="F200:F263" si="15">IF(E200&gt;E195,"BULLISH",IF(E200&lt;E195,"BEARISH","NEUTRAL"))</f>
        <v>NEUTRAL</v>
      </c>
      <c r="G200" s="5" t="str">
        <f t="shared" si="14"/>
        <v>NEUTRAL</v>
      </c>
      <c r="H200" s="5" t="str">
        <f t="shared" si="13"/>
        <v>NEUTRAL</v>
      </c>
    </row>
    <row r="201" spans="1:8" ht="13.5" x14ac:dyDescent="0.25">
      <c r="A201" s="3">
        <f>TITRES_STAT!B204</f>
        <v>42598</v>
      </c>
      <c r="B201" s="5">
        <f>TITRES_STAT!C204</f>
        <v>1.66</v>
      </c>
      <c r="C201" s="5">
        <f>TITRES_STAT!D204</f>
        <v>1.66</v>
      </c>
      <c r="D201" s="5">
        <f>TITRES_STAT!E204</f>
        <v>0</v>
      </c>
      <c r="E201" s="2">
        <f t="shared" si="12"/>
        <v>501868</v>
      </c>
      <c r="F201" s="5" t="str">
        <f t="shared" si="15"/>
        <v>NEUTRAL</v>
      </c>
      <c r="G201" s="5" t="str">
        <f t="shared" si="14"/>
        <v>NEUTRAL</v>
      </c>
      <c r="H201" s="5" t="str">
        <f t="shared" si="13"/>
        <v>NEUTRAL</v>
      </c>
    </row>
    <row r="202" spans="1:8" ht="13.5" x14ac:dyDescent="0.25">
      <c r="A202" s="3">
        <f>TITRES_STAT!B205</f>
        <v>42599</v>
      </c>
      <c r="B202" s="5">
        <f>TITRES_STAT!C205</f>
        <v>1.66</v>
      </c>
      <c r="C202" s="5">
        <f>TITRES_STAT!D205</f>
        <v>1.66</v>
      </c>
      <c r="D202" s="5">
        <f>TITRES_STAT!E205</f>
        <v>0</v>
      </c>
      <c r="E202" s="2">
        <f t="shared" si="12"/>
        <v>501868</v>
      </c>
      <c r="F202" s="5" t="str">
        <f t="shared" si="15"/>
        <v>NEUTRAL</v>
      </c>
      <c r="G202" s="5" t="str">
        <f t="shared" si="14"/>
        <v>NEUTRAL</v>
      </c>
      <c r="H202" s="5" t="str">
        <f t="shared" si="13"/>
        <v>NEUTRAL</v>
      </c>
    </row>
    <row r="203" spans="1:8" ht="13.5" x14ac:dyDescent="0.25">
      <c r="A203" s="3">
        <f>TITRES_STAT!B206</f>
        <v>42600</v>
      </c>
      <c r="B203" s="5">
        <f>TITRES_STAT!C206</f>
        <v>1.66</v>
      </c>
      <c r="C203" s="5">
        <f>TITRES_STAT!D206</f>
        <v>1.66</v>
      </c>
      <c r="D203" s="5">
        <f>TITRES_STAT!E206</f>
        <v>0</v>
      </c>
      <c r="E203" s="2">
        <f t="shared" si="12"/>
        <v>501868</v>
      </c>
      <c r="F203" s="5" t="str">
        <f t="shared" si="15"/>
        <v>NEUTRAL</v>
      </c>
      <c r="G203" s="5" t="str">
        <f t="shared" si="14"/>
        <v>NEUTRAL</v>
      </c>
      <c r="H203" s="5" t="str">
        <f t="shared" si="13"/>
        <v>NEUTRAL</v>
      </c>
    </row>
    <row r="204" spans="1:8" ht="13.5" x14ac:dyDescent="0.25">
      <c r="A204" s="3">
        <f>TITRES_STAT!B207</f>
        <v>42601</v>
      </c>
      <c r="B204" s="5">
        <f>TITRES_STAT!C207</f>
        <v>1.66</v>
      </c>
      <c r="C204" s="5">
        <f>TITRES_STAT!D207</f>
        <v>1.66</v>
      </c>
      <c r="D204" s="5">
        <f>TITRES_STAT!E207</f>
        <v>0</v>
      </c>
      <c r="E204" s="2">
        <f t="shared" si="12"/>
        <v>501868</v>
      </c>
      <c r="F204" s="5" t="str">
        <f t="shared" si="15"/>
        <v>NEUTRAL</v>
      </c>
      <c r="G204" s="5" t="str">
        <f t="shared" si="14"/>
        <v>NEUTRAL</v>
      </c>
      <c r="H204" s="5" t="str">
        <f t="shared" si="13"/>
        <v>NEUTRAL</v>
      </c>
    </row>
    <row r="205" spans="1:8" ht="13.5" x14ac:dyDescent="0.25">
      <c r="A205" s="3">
        <f>TITRES_STAT!B208</f>
        <v>42604</v>
      </c>
      <c r="B205" s="5">
        <f>TITRES_STAT!C208</f>
        <v>1.66</v>
      </c>
      <c r="C205" s="5">
        <f>TITRES_STAT!D208</f>
        <v>1.66</v>
      </c>
      <c r="D205" s="5">
        <f>TITRES_STAT!E208</f>
        <v>0</v>
      </c>
      <c r="E205" s="2">
        <f t="shared" si="12"/>
        <v>501868</v>
      </c>
      <c r="F205" s="5" t="str">
        <f t="shared" si="15"/>
        <v>NEUTRAL</v>
      </c>
      <c r="G205" s="5" t="str">
        <f t="shared" si="14"/>
        <v>NEUTRAL</v>
      </c>
      <c r="H205" s="5" t="str">
        <f t="shared" si="13"/>
        <v>NEUTRAL</v>
      </c>
    </row>
    <row r="206" spans="1:8" ht="13.5" x14ac:dyDescent="0.25">
      <c r="A206" s="3">
        <f>TITRES_STAT!B209</f>
        <v>42605</v>
      </c>
      <c r="B206" s="5">
        <f>TITRES_STAT!C209</f>
        <v>1.66</v>
      </c>
      <c r="C206" s="5">
        <f>TITRES_STAT!D209</f>
        <v>1.66</v>
      </c>
      <c r="D206" s="5">
        <f>TITRES_STAT!E209</f>
        <v>0</v>
      </c>
      <c r="E206" s="2">
        <f t="shared" si="12"/>
        <v>501868</v>
      </c>
      <c r="F206" s="5" t="str">
        <f t="shared" si="15"/>
        <v>NEUTRAL</v>
      </c>
      <c r="G206" s="5" t="str">
        <f t="shared" si="14"/>
        <v>NEUTRAL</v>
      </c>
      <c r="H206" s="5" t="str">
        <f t="shared" si="13"/>
        <v>NEUTRAL</v>
      </c>
    </row>
    <row r="207" spans="1:8" ht="13.5" x14ac:dyDescent="0.25">
      <c r="A207" s="3">
        <f>TITRES_STAT!B210</f>
        <v>42606</v>
      </c>
      <c r="B207" s="5">
        <f>TITRES_STAT!C210</f>
        <v>1.66</v>
      </c>
      <c r="C207" s="5">
        <f>TITRES_STAT!D210</f>
        <v>1.66</v>
      </c>
      <c r="D207" s="5">
        <f>TITRES_STAT!E210</f>
        <v>0</v>
      </c>
      <c r="E207" s="2">
        <f t="shared" si="12"/>
        <v>501868</v>
      </c>
      <c r="F207" s="5" t="str">
        <f t="shared" si="15"/>
        <v>NEUTRAL</v>
      </c>
      <c r="G207" s="5" t="str">
        <f t="shared" si="14"/>
        <v>NEUTRAL</v>
      </c>
      <c r="H207" s="5" t="str">
        <f t="shared" si="13"/>
        <v>NEUTRAL</v>
      </c>
    </row>
    <row r="208" spans="1:8" ht="13.5" x14ac:dyDescent="0.25">
      <c r="A208" s="3">
        <f>TITRES_STAT!B211</f>
        <v>42607</v>
      </c>
      <c r="B208" s="5">
        <f>TITRES_STAT!C211</f>
        <v>1.66</v>
      </c>
      <c r="C208" s="5">
        <f>TITRES_STAT!D211</f>
        <v>1.66</v>
      </c>
      <c r="D208" s="5">
        <f>TITRES_STAT!E211</f>
        <v>0</v>
      </c>
      <c r="E208" s="2">
        <f t="shared" si="12"/>
        <v>501868</v>
      </c>
      <c r="F208" s="5" t="str">
        <f t="shared" si="15"/>
        <v>NEUTRAL</v>
      </c>
      <c r="G208" s="5" t="str">
        <f t="shared" si="14"/>
        <v>NEUTRAL</v>
      </c>
      <c r="H208" s="5" t="str">
        <f t="shared" si="13"/>
        <v>NEUTRAL</v>
      </c>
    </row>
    <row r="209" spans="1:8" ht="13.5" x14ac:dyDescent="0.25">
      <c r="A209" s="3">
        <f>TITRES_STAT!B212</f>
        <v>42608</v>
      </c>
      <c r="B209" s="5">
        <f>TITRES_STAT!C212</f>
        <v>1.66</v>
      </c>
      <c r="C209" s="5">
        <f>TITRES_STAT!D212</f>
        <v>1.66</v>
      </c>
      <c r="D209" s="5">
        <f>TITRES_STAT!E212</f>
        <v>0</v>
      </c>
      <c r="E209" s="2">
        <f t="shared" si="12"/>
        <v>501868</v>
      </c>
      <c r="F209" s="5" t="str">
        <f t="shared" si="15"/>
        <v>NEUTRAL</v>
      </c>
      <c r="G209" s="5" t="str">
        <f t="shared" si="14"/>
        <v>NEUTRAL</v>
      </c>
      <c r="H209" s="5" t="str">
        <f t="shared" si="13"/>
        <v>NEUTRAL</v>
      </c>
    </row>
    <row r="210" spans="1:8" ht="13.5" x14ac:dyDescent="0.25">
      <c r="A210" s="3">
        <f>TITRES_STAT!B213</f>
        <v>42611</v>
      </c>
      <c r="B210" s="5">
        <f>TITRES_STAT!C213</f>
        <v>1.68</v>
      </c>
      <c r="C210" s="5">
        <f>TITRES_STAT!D213</f>
        <v>1.68</v>
      </c>
      <c r="D210" s="5">
        <f>TITRES_STAT!E213</f>
        <v>300</v>
      </c>
      <c r="E210" s="2">
        <f t="shared" si="12"/>
        <v>502168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CONFIRMED BULLISH</v>
      </c>
    </row>
    <row r="211" spans="1:8" ht="13.5" x14ac:dyDescent="0.25">
      <c r="A211" s="3">
        <f>TITRES_STAT!B214</f>
        <v>42612</v>
      </c>
      <c r="B211" s="5">
        <f>TITRES_STAT!C214</f>
        <v>1.62</v>
      </c>
      <c r="C211" s="5">
        <f>TITRES_STAT!D214</f>
        <v>1.62</v>
      </c>
      <c r="D211" s="5">
        <f>TITRES_STAT!E214</f>
        <v>493280</v>
      </c>
      <c r="E211" s="2">
        <f t="shared" si="12"/>
        <v>8888</v>
      </c>
      <c r="F211" s="5" t="str">
        <f t="shared" si="15"/>
        <v>BEARISH</v>
      </c>
      <c r="G211" s="5" t="str">
        <f t="shared" si="14"/>
        <v>WEAK</v>
      </c>
      <c r="H211" s="5" t="str">
        <f t="shared" si="13"/>
        <v>CONFIRMED BEARISH</v>
      </c>
    </row>
    <row r="212" spans="1:8" ht="13.5" x14ac:dyDescent="0.25">
      <c r="A212" s="3">
        <f>TITRES_STAT!B215</f>
        <v>42613</v>
      </c>
      <c r="B212" s="5">
        <f>TITRES_STAT!C215</f>
        <v>1.62</v>
      </c>
      <c r="C212" s="5">
        <f>TITRES_STAT!D215</f>
        <v>1.62</v>
      </c>
      <c r="D212" s="5">
        <f>TITRES_STAT!E215</f>
        <v>0</v>
      </c>
      <c r="E212" s="2">
        <f t="shared" si="12"/>
        <v>8888</v>
      </c>
      <c r="F212" s="5" t="str">
        <f t="shared" si="15"/>
        <v>BEARISH</v>
      </c>
      <c r="G212" s="5" t="str">
        <f t="shared" si="14"/>
        <v>WEAK</v>
      </c>
      <c r="H212" s="5" t="str">
        <f t="shared" si="13"/>
        <v>CONFIRMED BEARISH</v>
      </c>
    </row>
    <row r="213" spans="1:8" ht="13.5" x14ac:dyDescent="0.25">
      <c r="A213" s="3">
        <f>TITRES_STAT!B216</f>
        <v>42614</v>
      </c>
      <c r="B213" s="5">
        <f>TITRES_STAT!C216</f>
        <v>1.62</v>
      </c>
      <c r="C213" s="5">
        <f>TITRES_STAT!D216</f>
        <v>1.62</v>
      </c>
      <c r="D213" s="5">
        <f>TITRES_STAT!E216</f>
        <v>1262</v>
      </c>
      <c r="E213" s="2">
        <f t="shared" si="12"/>
        <v>8888</v>
      </c>
      <c r="F213" s="5" t="str">
        <f t="shared" si="15"/>
        <v>BEARISH</v>
      </c>
      <c r="G213" s="5" t="str">
        <f t="shared" si="14"/>
        <v>WEAK</v>
      </c>
      <c r="H213" s="5" t="str">
        <f t="shared" si="13"/>
        <v>CONFIRMED BEARISH</v>
      </c>
    </row>
    <row r="214" spans="1:8" ht="13.5" x14ac:dyDescent="0.25">
      <c r="A214" s="3">
        <f>TITRES_STAT!B217</f>
        <v>42615</v>
      </c>
      <c r="B214" s="5">
        <f>TITRES_STAT!C217</f>
        <v>1.62</v>
      </c>
      <c r="C214" s="5">
        <f>TITRES_STAT!D217</f>
        <v>1.62</v>
      </c>
      <c r="D214" s="5">
        <f>TITRES_STAT!E217</f>
        <v>3103</v>
      </c>
      <c r="E214" s="2">
        <f t="shared" si="12"/>
        <v>8888</v>
      </c>
      <c r="F214" s="5" t="str">
        <f t="shared" si="15"/>
        <v>BEARISH</v>
      </c>
      <c r="G214" s="5" t="str">
        <f t="shared" si="14"/>
        <v>WEAK</v>
      </c>
      <c r="H214" s="5" t="str">
        <f t="shared" si="13"/>
        <v>CONFIRMED BEARISH</v>
      </c>
    </row>
    <row r="215" spans="1:8" ht="13.5" x14ac:dyDescent="0.25">
      <c r="A215" s="3">
        <f>TITRES_STAT!B218</f>
        <v>42618</v>
      </c>
      <c r="B215" s="5">
        <f>TITRES_STAT!C218</f>
        <v>1.62</v>
      </c>
      <c r="C215" s="5">
        <f>TITRES_STAT!D218</f>
        <v>1.62</v>
      </c>
      <c r="D215" s="5">
        <f>TITRES_STAT!E218</f>
        <v>1240</v>
      </c>
      <c r="E215" s="2">
        <f t="shared" si="12"/>
        <v>8888</v>
      </c>
      <c r="F215" s="5" t="str">
        <f t="shared" si="15"/>
        <v>BEARISH</v>
      </c>
      <c r="G215" s="5" t="str">
        <f t="shared" si="14"/>
        <v>WEAK</v>
      </c>
      <c r="H215" s="5" t="str">
        <f t="shared" si="13"/>
        <v>CONFIRMED BEARISH</v>
      </c>
    </row>
    <row r="216" spans="1:8" ht="13.5" x14ac:dyDescent="0.25">
      <c r="A216" s="3">
        <f>TITRES_STAT!B219</f>
        <v>42619</v>
      </c>
      <c r="B216" s="5">
        <f>TITRES_STAT!C219</f>
        <v>1.62</v>
      </c>
      <c r="C216" s="5">
        <f>TITRES_STAT!D219</f>
        <v>1.62</v>
      </c>
      <c r="D216" s="5">
        <f>TITRES_STAT!E219</f>
        <v>4050</v>
      </c>
      <c r="E216" s="2">
        <f t="shared" si="12"/>
        <v>8888</v>
      </c>
      <c r="F216" s="5" t="str">
        <f t="shared" si="15"/>
        <v>NEUTRAL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42620</v>
      </c>
      <c r="B217" s="5">
        <f>TITRES_STAT!C220</f>
        <v>1.62</v>
      </c>
      <c r="C217" s="5">
        <f>TITRES_STAT!D220</f>
        <v>1.62</v>
      </c>
      <c r="D217" s="5">
        <f>TITRES_STAT!E220</f>
        <v>50</v>
      </c>
      <c r="E217" s="2">
        <f t="shared" si="12"/>
        <v>8888</v>
      </c>
      <c r="F217" s="5" t="str">
        <f t="shared" si="15"/>
        <v>NEUTRAL</v>
      </c>
      <c r="G217" s="5" t="str">
        <f t="shared" si="14"/>
        <v>NEUTRAL</v>
      </c>
      <c r="H217" s="5" t="str">
        <f t="shared" si="13"/>
        <v>NEUTRAL</v>
      </c>
    </row>
    <row r="218" spans="1:8" ht="13.5" x14ac:dyDescent="0.25">
      <c r="A218" s="3">
        <f>TITRES_STAT!B221</f>
        <v>42621</v>
      </c>
      <c r="B218" s="5">
        <f>TITRES_STAT!C221</f>
        <v>1.62</v>
      </c>
      <c r="C218" s="5">
        <f>TITRES_STAT!D221</f>
        <v>1.62</v>
      </c>
      <c r="D218" s="5">
        <f>TITRES_STAT!E221</f>
        <v>0</v>
      </c>
      <c r="E218" s="2">
        <f t="shared" si="12"/>
        <v>8888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42622</v>
      </c>
      <c r="B219" s="5">
        <f>TITRES_STAT!C222</f>
        <v>1.62</v>
      </c>
      <c r="C219" s="5">
        <f>TITRES_STAT!D222</f>
        <v>1.62</v>
      </c>
      <c r="D219" s="5">
        <f>TITRES_STAT!E222</f>
        <v>150</v>
      </c>
      <c r="E219" s="2">
        <f t="shared" si="12"/>
        <v>8888</v>
      </c>
      <c r="F219" s="5" t="str">
        <f t="shared" si="15"/>
        <v>NEUTRAL</v>
      </c>
      <c r="G219" s="5" t="str">
        <f t="shared" si="14"/>
        <v>NEUTRAL</v>
      </c>
      <c r="H219" s="5" t="str">
        <f t="shared" si="13"/>
        <v>NEUTRAL</v>
      </c>
    </row>
    <row r="220" spans="1:8" ht="13.5" x14ac:dyDescent="0.25">
      <c r="A220" s="3">
        <f>TITRES_STAT!B223</f>
        <v>42627</v>
      </c>
      <c r="B220" s="5">
        <f>TITRES_STAT!C223</f>
        <v>1.62</v>
      </c>
      <c r="C220" s="5">
        <f>TITRES_STAT!D223</f>
        <v>1.62</v>
      </c>
      <c r="D220" s="5">
        <f>TITRES_STAT!E223</f>
        <v>150</v>
      </c>
      <c r="E220" s="2">
        <f t="shared" si="12"/>
        <v>8888</v>
      </c>
      <c r="F220" s="5" t="str">
        <f t="shared" si="15"/>
        <v>NEUTRAL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42628</v>
      </c>
      <c r="B221" s="5">
        <f>TITRES_STAT!C224</f>
        <v>1.69</v>
      </c>
      <c r="C221" s="5">
        <f>TITRES_STAT!D224</f>
        <v>1.69</v>
      </c>
      <c r="D221" s="5">
        <f>TITRES_STAT!E224</f>
        <v>4128</v>
      </c>
      <c r="E221" s="2">
        <f t="shared" si="12"/>
        <v>13016</v>
      </c>
      <c r="F221" s="5" t="str">
        <f t="shared" si="15"/>
        <v>BULLISH</v>
      </c>
      <c r="G221" s="5" t="str">
        <f t="shared" si="14"/>
        <v>STRONG</v>
      </c>
      <c r="H221" s="5" t="str">
        <f t="shared" si="13"/>
        <v>CONFIRMED BULLISH</v>
      </c>
    </row>
    <row r="222" spans="1:8" ht="13.5" x14ac:dyDescent="0.25">
      <c r="A222" s="3">
        <f>TITRES_STAT!B225</f>
        <v>42629</v>
      </c>
      <c r="B222" s="5">
        <f>TITRES_STAT!C225</f>
        <v>1.62</v>
      </c>
      <c r="C222" s="5">
        <f>TITRES_STAT!D225</f>
        <v>1.62</v>
      </c>
      <c r="D222" s="5">
        <f>TITRES_STAT!E225</f>
        <v>75</v>
      </c>
      <c r="E222" s="2">
        <f t="shared" si="12"/>
        <v>12941</v>
      </c>
      <c r="F222" s="5" t="str">
        <f t="shared" si="15"/>
        <v>BULLISH</v>
      </c>
      <c r="G222" s="5" t="str">
        <f t="shared" si="14"/>
        <v>STRONG</v>
      </c>
      <c r="H222" s="5" t="str">
        <f t="shared" si="13"/>
        <v>NEUTRAL</v>
      </c>
    </row>
    <row r="223" spans="1:8" ht="13.5" x14ac:dyDescent="0.25">
      <c r="A223" s="3">
        <f>TITRES_STAT!B226</f>
        <v>42632</v>
      </c>
      <c r="B223" s="5">
        <f>TITRES_STAT!C226</f>
        <v>1.62</v>
      </c>
      <c r="C223" s="5">
        <f>TITRES_STAT!D226</f>
        <v>1.62</v>
      </c>
      <c r="D223" s="5">
        <f>TITRES_STAT!E226</f>
        <v>1000</v>
      </c>
      <c r="E223" s="2">
        <f t="shared" si="12"/>
        <v>12941</v>
      </c>
      <c r="F223" s="5" t="str">
        <f t="shared" si="15"/>
        <v>BULLISH</v>
      </c>
      <c r="G223" s="5" t="str">
        <f t="shared" si="14"/>
        <v>STRONG</v>
      </c>
      <c r="H223" s="5" t="str">
        <f t="shared" si="13"/>
        <v>NEUTRAL</v>
      </c>
    </row>
    <row r="224" spans="1:8" ht="13.5" x14ac:dyDescent="0.25">
      <c r="A224" s="3">
        <f>TITRES_STAT!B227</f>
        <v>42633</v>
      </c>
      <c r="B224" s="5">
        <f>TITRES_STAT!C227</f>
        <v>1.65</v>
      </c>
      <c r="C224" s="5">
        <f>TITRES_STAT!D227</f>
        <v>1.65</v>
      </c>
      <c r="D224" s="5">
        <f>TITRES_STAT!E227</f>
        <v>147</v>
      </c>
      <c r="E224" s="2">
        <f t="shared" si="12"/>
        <v>13088</v>
      </c>
      <c r="F224" s="5" t="str">
        <f t="shared" si="15"/>
        <v>BULLISH</v>
      </c>
      <c r="G224" s="5" t="str">
        <f t="shared" si="14"/>
        <v>STRONG</v>
      </c>
      <c r="H224" s="5" t="str">
        <f t="shared" si="13"/>
        <v>CONFIRMED BULLISH</v>
      </c>
    </row>
    <row r="225" spans="1:8" ht="13.5" x14ac:dyDescent="0.25">
      <c r="A225" s="3">
        <f>TITRES_STAT!B228</f>
        <v>42634</v>
      </c>
      <c r="B225" s="5">
        <f>TITRES_STAT!C228</f>
        <v>1.64</v>
      </c>
      <c r="C225" s="5">
        <f>TITRES_STAT!D228</f>
        <v>1.64</v>
      </c>
      <c r="D225" s="5">
        <f>TITRES_STAT!E228</f>
        <v>985</v>
      </c>
      <c r="E225" s="2">
        <f t="shared" si="12"/>
        <v>12103</v>
      </c>
      <c r="F225" s="5" t="str">
        <f t="shared" si="15"/>
        <v>BULLISH</v>
      </c>
      <c r="G225" s="5" t="str">
        <f t="shared" si="14"/>
        <v>STRONG</v>
      </c>
      <c r="H225" s="5" t="str">
        <f t="shared" si="13"/>
        <v>CONFIRMED BULLISH</v>
      </c>
    </row>
    <row r="226" spans="1:8" ht="13.5" x14ac:dyDescent="0.25">
      <c r="A226" s="3">
        <f>TITRES_STAT!B229</f>
        <v>42635</v>
      </c>
      <c r="B226" s="5">
        <f>TITRES_STAT!C229</f>
        <v>1.61</v>
      </c>
      <c r="C226" s="5">
        <f>TITRES_STAT!D229</f>
        <v>1.61</v>
      </c>
      <c r="D226" s="5">
        <f>TITRES_STAT!E229</f>
        <v>3460</v>
      </c>
      <c r="E226" s="2">
        <f t="shared" si="12"/>
        <v>8643</v>
      </c>
      <c r="F226" s="5" t="str">
        <f t="shared" si="15"/>
        <v>BEARISH</v>
      </c>
      <c r="G226" s="5" t="str">
        <f t="shared" si="14"/>
        <v>WEAK</v>
      </c>
      <c r="H226" s="5" t="str">
        <f t="shared" si="13"/>
        <v>CONFIRMED BEARISH</v>
      </c>
    </row>
    <row r="227" spans="1:8" ht="13.5" x14ac:dyDescent="0.25">
      <c r="A227" s="3">
        <f>TITRES_STAT!B230</f>
        <v>42636</v>
      </c>
      <c r="B227" s="5">
        <f>TITRES_STAT!C230</f>
        <v>1.6</v>
      </c>
      <c r="C227" s="5">
        <f>TITRES_STAT!D230</f>
        <v>1.6</v>
      </c>
      <c r="D227" s="5">
        <f>TITRES_STAT!E230</f>
        <v>299</v>
      </c>
      <c r="E227" s="2">
        <f t="shared" si="12"/>
        <v>8344</v>
      </c>
      <c r="F227" s="5" t="str">
        <f t="shared" si="15"/>
        <v>BEARISH</v>
      </c>
      <c r="G227" s="5" t="str">
        <f t="shared" si="14"/>
        <v>WEAK</v>
      </c>
      <c r="H227" s="5" t="str">
        <f t="shared" si="13"/>
        <v>CONFIRMED BEARISH</v>
      </c>
    </row>
    <row r="228" spans="1:8" ht="13.5" x14ac:dyDescent="0.25">
      <c r="A228" s="3">
        <f>TITRES_STAT!B231</f>
        <v>42639</v>
      </c>
      <c r="B228" s="5">
        <f>TITRES_STAT!C231</f>
        <v>1.61</v>
      </c>
      <c r="C228" s="5">
        <f>TITRES_STAT!D231</f>
        <v>1.61</v>
      </c>
      <c r="D228" s="5">
        <f>TITRES_STAT!E231</f>
        <v>2125</v>
      </c>
      <c r="E228" s="2">
        <f t="shared" si="12"/>
        <v>10469</v>
      </c>
      <c r="F228" s="5" t="str">
        <f t="shared" si="15"/>
        <v>BEARISH</v>
      </c>
      <c r="G228" s="5" t="str">
        <f t="shared" si="14"/>
        <v>WEAK</v>
      </c>
      <c r="H228" s="5" t="str">
        <f t="shared" si="13"/>
        <v>CONFIRMED BEARISH</v>
      </c>
    </row>
    <row r="229" spans="1:8" ht="13.5" x14ac:dyDescent="0.25">
      <c r="A229" s="3">
        <f>TITRES_STAT!B232</f>
        <v>42640</v>
      </c>
      <c r="B229" s="5">
        <f>TITRES_STAT!C232</f>
        <v>1.63</v>
      </c>
      <c r="C229" s="5">
        <f>TITRES_STAT!D232</f>
        <v>1.63</v>
      </c>
      <c r="D229" s="5">
        <f>TITRES_STAT!E232</f>
        <v>33889</v>
      </c>
      <c r="E229" s="2">
        <f t="shared" si="12"/>
        <v>44358</v>
      </c>
      <c r="F229" s="5" t="str">
        <f t="shared" si="15"/>
        <v>BULLISH</v>
      </c>
      <c r="G229" s="5" t="str">
        <f t="shared" si="14"/>
        <v>STRONG</v>
      </c>
      <c r="H229" s="5" t="str">
        <f t="shared" si="13"/>
        <v>BULLISH DIVERGENCE</v>
      </c>
    </row>
    <row r="230" spans="1:8" ht="13.5" x14ac:dyDescent="0.25">
      <c r="A230" s="3">
        <f>TITRES_STAT!B233</f>
        <v>42641</v>
      </c>
      <c r="B230" s="5">
        <f>TITRES_STAT!C233</f>
        <v>1.62</v>
      </c>
      <c r="C230" s="5">
        <f>TITRES_STAT!D233</f>
        <v>1.62</v>
      </c>
      <c r="D230" s="5">
        <f>TITRES_STAT!E233</f>
        <v>7944</v>
      </c>
      <c r="E230" s="2">
        <f t="shared" si="12"/>
        <v>36414</v>
      </c>
      <c r="F230" s="5" t="str">
        <f t="shared" si="15"/>
        <v>BULLISH</v>
      </c>
      <c r="G230" s="5" t="str">
        <f t="shared" si="14"/>
        <v>STRONG</v>
      </c>
      <c r="H230" s="5" t="str">
        <f t="shared" si="13"/>
        <v>BULLISH DIVERGENCE</v>
      </c>
    </row>
    <row r="231" spans="1:8" ht="13.5" x14ac:dyDescent="0.25">
      <c r="A231" s="3">
        <f>TITRES_STAT!B234</f>
        <v>42642</v>
      </c>
      <c r="B231" s="5">
        <f>TITRES_STAT!C234</f>
        <v>1.58</v>
      </c>
      <c r="C231" s="5">
        <f>TITRES_STAT!D234</f>
        <v>1.58</v>
      </c>
      <c r="D231" s="5">
        <f>TITRES_STAT!E234</f>
        <v>11850</v>
      </c>
      <c r="E231" s="2">
        <f t="shared" si="12"/>
        <v>24564</v>
      </c>
      <c r="F231" s="5" t="str">
        <f t="shared" si="15"/>
        <v>BULLISH</v>
      </c>
      <c r="G231" s="5" t="str">
        <f t="shared" si="14"/>
        <v>STRONG</v>
      </c>
      <c r="H231" s="5" t="str">
        <f t="shared" si="13"/>
        <v>BULLISH DIVERGENCE</v>
      </c>
    </row>
    <row r="232" spans="1:8" ht="13.5" x14ac:dyDescent="0.25">
      <c r="A232" s="3">
        <f>TITRES_STAT!B235</f>
        <v>42643</v>
      </c>
      <c r="B232" s="5">
        <f>TITRES_STAT!C235</f>
        <v>1.58</v>
      </c>
      <c r="C232" s="5">
        <f>TITRES_STAT!D235</f>
        <v>1.58</v>
      </c>
      <c r="D232" s="5">
        <f>TITRES_STAT!E235</f>
        <v>500</v>
      </c>
      <c r="E232" s="2">
        <f t="shared" si="12"/>
        <v>24564</v>
      </c>
      <c r="F232" s="5" t="str">
        <f t="shared" si="15"/>
        <v>BULLISH</v>
      </c>
      <c r="G232" s="5" t="str">
        <f t="shared" si="14"/>
        <v>STRONG</v>
      </c>
      <c r="H232" s="5" t="str">
        <f t="shared" si="13"/>
        <v>BULLISH DIVERGENCE</v>
      </c>
    </row>
    <row r="233" spans="1:8" ht="13.5" x14ac:dyDescent="0.25">
      <c r="A233" s="3">
        <f>TITRES_STAT!B236</f>
        <v>42647</v>
      </c>
      <c r="B233" s="5">
        <f>TITRES_STAT!C236</f>
        <v>1.58</v>
      </c>
      <c r="C233" s="5">
        <f>TITRES_STAT!D236</f>
        <v>1.58</v>
      </c>
      <c r="D233" s="5">
        <f>TITRES_STAT!E236</f>
        <v>851</v>
      </c>
      <c r="E233" s="2">
        <f t="shared" si="12"/>
        <v>24564</v>
      </c>
      <c r="F233" s="5" t="str">
        <f t="shared" si="15"/>
        <v>BULLISH</v>
      </c>
      <c r="G233" s="5" t="str">
        <f t="shared" si="14"/>
        <v>STRONG</v>
      </c>
      <c r="H233" s="5" t="str">
        <f t="shared" si="13"/>
        <v>BULLISH DIVERGENCE</v>
      </c>
    </row>
    <row r="234" spans="1:8" ht="13.5" x14ac:dyDescent="0.25">
      <c r="A234" s="3">
        <f>TITRES_STAT!B237</f>
        <v>42648</v>
      </c>
      <c r="B234" s="5">
        <f>TITRES_STAT!C237</f>
        <v>1.62</v>
      </c>
      <c r="C234" s="5">
        <f>TITRES_STAT!D237</f>
        <v>1.62</v>
      </c>
      <c r="D234" s="5">
        <f>TITRES_STAT!E237</f>
        <v>0</v>
      </c>
      <c r="E234" s="2">
        <f t="shared" si="12"/>
        <v>24564</v>
      </c>
      <c r="F234" s="5" t="str">
        <f t="shared" si="15"/>
        <v>BEARISH</v>
      </c>
      <c r="G234" s="5" t="str">
        <f t="shared" si="14"/>
        <v>WEAK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1.62</v>
      </c>
      <c r="C235" s="5">
        <f>TITRES_STAT!D238</f>
        <v>1.62</v>
      </c>
      <c r="D235" s="5">
        <f>TITRES_STAT!E238</f>
        <v>273</v>
      </c>
      <c r="E235" s="2">
        <f t="shared" si="12"/>
        <v>24564</v>
      </c>
      <c r="F235" s="5" t="str">
        <f t="shared" si="15"/>
        <v>BEARISH</v>
      </c>
      <c r="G235" s="5" t="str">
        <f t="shared" si="14"/>
        <v>WEAK</v>
      </c>
      <c r="H235" s="5" t="str">
        <f t="shared" si="13"/>
        <v>NEUTRAL</v>
      </c>
    </row>
    <row r="236" spans="1:8" ht="13.5" x14ac:dyDescent="0.25">
      <c r="A236" s="3">
        <f>TITRES_STAT!B239</f>
        <v>42650</v>
      </c>
      <c r="B236" s="5">
        <f>TITRES_STAT!C239</f>
        <v>1.66</v>
      </c>
      <c r="C236" s="5">
        <f>TITRES_STAT!D239</f>
        <v>1.66</v>
      </c>
      <c r="D236" s="5">
        <f>TITRES_STAT!E239</f>
        <v>0</v>
      </c>
      <c r="E236" s="2">
        <f t="shared" si="12"/>
        <v>24564</v>
      </c>
      <c r="F236" s="5" t="str">
        <f t="shared" si="15"/>
        <v>NEUTRAL</v>
      </c>
      <c r="G236" s="5" t="str">
        <f t="shared" si="14"/>
        <v>NEUTRAL</v>
      </c>
      <c r="H236" s="5" t="str">
        <f t="shared" si="13"/>
        <v>NEUTRAL</v>
      </c>
    </row>
    <row r="237" spans="1:8" ht="13.5" x14ac:dyDescent="0.25">
      <c r="A237" s="3">
        <f>TITRES_STAT!B240</f>
        <v>42653</v>
      </c>
      <c r="B237" s="5">
        <f>TITRES_STAT!C240</f>
        <v>1.68</v>
      </c>
      <c r="C237" s="5">
        <f>TITRES_STAT!D240</f>
        <v>1.68</v>
      </c>
      <c r="D237" s="5">
        <f>TITRES_STAT!E240</f>
        <v>504</v>
      </c>
      <c r="E237" s="2">
        <f t="shared" si="12"/>
        <v>25068</v>
      </c>
      <c r="F237" s="5" t="str">
        <f t="shared" si="15"/>
        <v>BULLISH</v>
      </c>
      <c r="G237" s="5" t="str">
        <f t="shared" si="14"/>
        <v>STRONG</v>
      </c>
      <c r="H237" s="5" t="str">
        <f t="shared" si="13"/>
        <v>CONFIRMED BULLISH</v>
      </c>
    </row>
    <row r="238" spans="1:8" ht="13.5" x14ac:dyDescent="0.25">
      <c r="A238" s="3">
        <f>TITRES_STAT!B241</f>
        <v>42654</v>
      </c>
      <c r="B238" s="5">
        <f>TITRES_STAT!C241</f>
        <v>1.68</v>
      </c>
      <c r="C238" s="5">
        <f>TITRES_STAT!D241</f>
        <v>1.68</v>
      </c>
      <c r="D238" s="5">
        <f>TITRES_STAT!E241</f>
        <v>0</v>
      </c>
      <c r="E238" s="2">
        <f t="shared" si="12"/>
        <v>25068</v>
      </c>
      <c r="F238" s="5" t="str">
        <f t="shared" si="15"/>
        <v>BULLISH</v>
      </c>
      <c r="G238" s="5" t="str">
        <f t="shared" si="14"/>
        <v>STRONG</v>
      </c>
      <c r="H238" s="5" t="str">
        <f t="shared" si="13"/>
        <v>CONFIRMED BULLISH</v>
      </c>
    </row>
    <row r="239" spans="1:8" ht="13.5" x14ac:dyDescent="0.25">
      <c r="A239" s="3">
        <f>TITRES_STAT!B242</f>
        <v>42655</v>
      </c>
      <c r="B239" s="5">
        <f>TITRES_STAT!C242</f>
        <v>1.68</v>
      </c>
      <c r="C239" s="5">
        <f>TITRES_STAT!D242</f>
        <v>1.68</v>
      </c>
      <c r="D239" s="5">
        <f>TITRES_STAT!E242</f>
        <v>0</v>
      </c>
      <c r="E239" s="2">
        <f t="shared" si="12"/>
        <v>25068</v>
      </c>
      <c r="F239" s="5" t="str">
        <f t="shared" si="15"/>
        <v>BULLISH</v>
      </c>
      <c r="G239" s="5" t="str">
        <f t="shared" si="14"/>
        <v>STRONG</v>
      </c>
      <c r="H239" s="5" t="str">
        <f t="shared" si="13"/>
        <v>CONFIRMED BULLISH</v>
      </c>
    </row>
    <row r="240" spans="1:8" ht="13.5" x14ac:dyDescent="0.25">
      <c r="A240" s="3">
        <f>TITRES_STAT!B243</f>
        <v>42656</v>
      </c>
      <c r="B240" s="5">
        <f>TITRES_STAT!C243</f>
        <v>1.68</v>
      </c>
      <c r="C240" s="5">
        <f>TITRES_STAT!D243</f>
        <v>1.68</v>
      </c>
      <c r="D240" s="5">
        <f>TITRES_STAT!E243</f>
        <v>600</v>
      </c>
      <c r="E240" s="2">
        <f t="shared" si="12"/>
        <v>25068</v>
      </c>
      <c r="F240" s="5" t="str">
        <f t="shared" si="15"/>
        <v>BULLISH</v>
      </c>
      <c r="G240" s="5" t="str">
        <f t="shared" si="14"/>
        <v>STRONG</v>
      </c>
      <c r="H240" s="5" t="str">
        <f t="shared" si="13"/>
        <v>CONFIRMED BULLISH</v>
      </c>
    </row>
    <row r="241" spans="1:8" ht="13.5" x14ac:dyDescent="0.25">
      <c r="A241" s="3">
        <f>TITRES_STAT!B244</f>
        <v>42657</v>
      </c>
      <c r="B241" s="5">
        <f>TITRES_STAT!C244</f>
        <v>1.68</v>
      </c>
      <c r="C241" s="5">
        <f>TITRES_STAT!D244</f>
        <v>1.68</v>
      </c>
      <c r="D241" s="5">
        <f>TITRES_STAT!E244</f>
        <v>0</v>
      </c>
      <c r="E241" s="2">
        <f t="shared" si="12"/>
        <v>25068</v>
      </c>
      <c r="F241" s="5" t="str">
        <f t="shared" si="15"/>
        <v>BULLISH</v>
      </c>
      <c r="G241" s="5" t="str">
        <f t="shared" si="14"/>
        <v>STRONG</v>
      </c>
      <c r="H241" s="5" t="str">
        <f t="shared" si="13"/>
        <v>CONFIRMED BULLISH</v>
      </c>
    </row>
    <row r="242" spans="1:8" ht="13.5" x14ac:dyDescent="0.25">
      <c r="A242" s="3">
        <f>TITRES_STAT!B245</f>
        <v>42660</v>
      </c>
      <c r="B242" s="5">
        <f>TITRES_STAT!C245</f>
        <v>1.68</v>
      </c>
      <c r="C242" s="5">
        <f>TITRES_STAT!D245</f>
        <v>1.68</v>
      </c>
      <c r="D242" s="5">
        <f>TITRES_STAT!E245</f>
        <v>0</v>
      </c>
      <c r="E242" s="2">
        <f t="shared" si="12"/>
        <v>25068</v>
      </c>
      <c r="F242" s="5" t="str">
        <f t="shared" si="15"/>
        <v>NEUTRAL</v>
      </c>
      <c r="G242" s="5" t="str">
        <f t="shared" si="14"/>
        <v>NEUTRAL</v>
      </c>
      <c r="H242" s="5" t="str">
        <f t="shared" si="13"/>
        <v>NEUTRAL</v>
      </c>
    </row>
    <row r="243" spans="1:8" ht="13.5" x14ac:dyDescent="0.25">
      <c r="A243" s="3">
        <f>TITRES_STAT!B246</f>
        <v>42661</v>
      </c>
      <c r="B243" s="5">
        <f>TITRES_STAT!C246</f>
        <v>1.73</v>
      </c>
      <c r="C243" s="5">
        <f>TITRES_STAT!D246</f>
        <v>1.73</v>
      </c>
      <c r="D243" s="5">
        <f>TITRES_STAT!E246</f>
        <v>200</v>
      </c>
      <c r="E243" s="2">
        <f t="shared" si="12"/>
        <v>25268</v>
      </c>
      <c r="F243" s="5" t="str">
        <f t="shared" si="15"/>
        <v>BULLISH</v>
      </c>
      <c r="G243" s="5" t="str">
        <f t="shared" si="14"/>
        <v>NEUTRAL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1.73</v>
      </c>
      <c r="C244" s="5">
        <f>TITRES_STAT!D247</f>
        <v>1.73</v>
      </c>
      <c r="D244" s="5">
        <f>TITRES_STAT!E247</f>
        <v>0</v>
      </c>
      <c r="E244" s="2">
        <f t="shared" si="12"/>
        <v>25268</v>
      </c>
      <c r="F244" s="5" t="str">
        <f t="shared" si="15"/>
        <v>BULLISH</v>
      </c>
      <c r="G244" s="5" t="str">
        <f t="shared" si="14"/>
        <v>NEUTRAL</v>
      </c>
      <c r="H244" s="5" t="str">
        <f t="shared" si="13"/>
        <v>CONFIRMED BULLISH</v>
      </c>
    </row>
    <row r="245" spans="1:8" ht="13.5" x14ac:dyDescent="0.25">
      <c r="A245" s="3">
        <f>TITRES_STAT!B248</f>
        <v>42663</v>
      </c>
      <c r="B245" s="5">
        <f>TITRES_STAT!C248</f>
        <v>1.73</v>
      </c>
      <c r="C245" s="5">
        <f>TITRES_STAT!D248</f>
        <v>1.73</v>
      </c>
      <c r="D245" s="5">
        <f>TITRES_STAT!E248</f>
        <v>0</v>
      </c>
      <c r="E245" s="2">
        <f t="shared" si="12"/>
        <v>25268</v>
      </c>
      <c r="F245" s="5" t="str">
        <f t="shared" si="15"/>
        <v>BULLISH</v>
      </c>
      <c r="G245" s="5" t="str">
        <f t="shared" si="14"/>
        <v>NEUTRAL</v>
      </c>
      <c r="H245" s="5" t="str">
        <f t="shared" si="13"/>
        <v>CONFIRMED BULLISH</v>
      </c>
    </row>
    <row r="246" spans="1:8" ht="13.5" x14ac:dyDescent="0.25">
      <c r="A246" s="3">
        <f>TITRES_STAT!B249</f>
        <v>42664</v>
      </c>
      <c r="B246" s="5">
        <f>TITRES_STAT!C249</f>
        <v>1.7</v>
      </c>
      <c r="C246" s="5">
        <f>TITRES_STAT!D249</f>
        <v>1.7</v>
      </c>
      <c r="D246" s="5">
        <f>TITRES_STAT!E249</f>
        <v>9</v>
      </c>
      <c r="E246" s="2">
        <f t="shared" si="12"/>
        <v>25259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CONFIRMED BULLISH</v>
      </c>
    </row>
    <row r="247" spans="1:8" ht="13.5" x14ac:dyDescent="0.25">
      <c r="A247" s="3">
        <f>TITRES_STAT!B250</f>
        <v>42667</v>
      </c>
      <c r="B247" s="5">
        <f>TITRES_STAT!C250</f>
        <v>1.7</v>
      </c>
      <c r="C247" s="5">
        <f>TITRES_STAT!D250</f>
        <v>1.7</v>
      </c>
      <c r="D247" s="5">
        <f>TITRES_STAT!E250</f>
        <v>5</v>
      </c>
      <c r="E247" s="2">
        <f t="shared" si="12"/>
        <v>25259</v>
      </c>
      <c r="F247" s="5" t="str">
        <f t="shared" si="15"/>
        <v>BULLISH</v>
      </c>
      <c r="G247" s="5" t="str">
        <f t="shared" si="14"/>
        <v>NEUTRAL</v>
      </c>
      <c r="H247" s="5" t="str">
        <f t="shared" si="13"/>
        <v>CONFIRMED BULLISH</v>
      </c>
    </row>
    <row r="248" spans="1:8" ht="13.5" x14ac:dyDescent="0.25">
      <c r="A248" s="3">
        <f>TITRES_STAT!B251</f>
        <v>42668</v>
      </c>
      <c r="B248" s="5">
        <f>TITRES_STAT!C251</f>
        <v>1.7</v>
      </c>
      <c r="C248" s="5">
        <f>TITRES_STAT!D251</f>
        <v>1.7</v>
      </c>
      <c r="D248" s="5">
        <f>TITRES_STAT!E251</f>
        <v>0</v>
      </c>
      <c r="E248" s="2">
        <f t="shared" si="12"/>
        <v>25259</v>
      </c>
      <c r="F248" s="5" t="str">
        <f t="shared" si="15"/>
        <v>BEARISH</v>
      </c>
      <c r="G248" s="5" t="str">
        <f t="shared" si="14"/>
        <v>NEUTRAL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1.75</v>
      </c>
      <c r="C249" s="5">
        <f>TITRES_STAT!D252</f>
        <v>1.75</v>
      </c>
      <c r="D249" s="5">
        <f>TITRES_STAT!E252</f>
        <v>10</v>
      </c>
      <c r="E249" s="2">
        <f t="shared" si="12"/>
        <v>25269</v>
      </c>
      <c r="F249" s="5" t="str">
        <f t="shared" si="15"/>
        <v>BULLISH</v>
      </c>
      <c r="G249" s="5" t="str">
        <f t="shared" si="14"/>
        <v>NEUTRAL</v>
      </c>
      <c r="H249" s="5" t="str">
        <f t="shared" si="13"/>
        <v>CONFIRMED BULLISH</v>
      </c>
    </row>
    <row r="250" spans="1:8" ht="13.5" x14ac:dyDescent="0.25">
      <c r="A250" s="3">
        <f>TITRES_STAT!B253</f>
        <v>42670</v>
      </c>
      <c r="B250" s="5">
        <f>TITRES_STAT!C253</f>
        <v>1.75</v>
      </c>
      <c r="C250" s="5">
        <f>TITRES_STAT!D253</f>
        <v>1.75</v>
      </c>
      <c r="D250" s="5">
        <f>TITRES_STAT!E253</f>
        <v>0</v>
      </c>
      <c r="E250" s="2">
        <f t="shared" si="12"/>
        <v>25269</v>
      </c>
      <c r="F250" s="5" t="str">
        <f t="shared" si="15"/>
        <v>BULLISH</v>
      </c>
      <c r="G250" s="5" t="str">
        <f t="shared" si="14"/>
        <v>NEUTRAL</v>
      </c>
      <c r="H250" s="5" t="str">
        <f t="shared" si="13"/>
        <v>CONFIRMED BULLISH</v>
      </c>
    </row>
    <row r="251" spans="1:8" ht="13.5" x14ac:dyDescent="0.25">
      <c r="A251" s="3">
        <f>TITRES_STAT!B254</f>
        <v>42671</v>
      </c>
      <c r="B251" s="5">
        <f>TITRES_STAT!C254</f>
        <v>1.82</v>
      </c>
      <c r="C251" s="5">
        <f>TITRES_STAT!D254</f>
        <v>1.82</v>
      </c>
      <c r="D251" s="5">
        <f>TITRES_STAT!E254</f>
        <v>230</v>
      </c>
      <c r="E251" s="2">
        <f t="shared" si="12"/>
        <v>25499</v>
      </c>
      <c r="F251" s="5" t="str">
        <f t="shared" si="15"/>
        <v>BULLISH</v>
      </c>
      <c r="G251" s="5" t="str">
        <f t="shared" si="14"/>
        <v>NEUTRAL</v>
      </c>
      <c r="H251" s="5" t="str">
        <f t="shared" si="13"/>
        <v>CONFIRMED BULLISH</v>
      </c>
    </row>
    <row r="252" spans="1:8" ht="13.5" x14ac:dyDescent="0.25">
      <c r="A252" s="3">
        <f>TITRES_STAT!B255</f>
        <v>42674</v>
      </c>
      <c r="B252" s="5">
        <f>TITRES_STAT!C255</f>
        <v>1.82</v>
      </c>
      <c r="C252" s="5">
        <f>TITRES_STAT!D255</f>
        <v>1.82</v>
      </c>
      <c r="D252" s="5">
        <f>TITRES_STAT!E255</f>
        <v>0</v>
      </c>
      <c r="E252" s="2">
        <f t="shared" si="12"/>
        <v>25499</v>
      </c>
      <c r="F252" s="5" t="str">
        <f t="shared" si="15"/>
        <v>BULLISH</v>
      </c>
      <c r="G252" s="5" t="str">
        <f t="shared" si="14"/>
        <v>NEUTRAL</v>
      </c>
      <c r="H252" s="5" t="str">
        <f t="shared" si="13"/>
        <v>CONFIRMED BULLISH</v>
      </c>
    </row>
    <row r="253" spans="1:8" ht="13.5" x14ac:dyDescent="0.25">
      <c r="A253" s="3">
        <f>TITRES_STAT!B256</f>
        <v>42675</v>
      </c>
      <c r="B253" s="5">
        <f>TITRES_STAT!C256</f>
        <v>1.9</v>
      </c>
      <c r="C253" s="5">
        <f>TITRES_STAT!D256</f>
        <v>1.9</v>
      </c>
      <c r="D253" s="5">
        <f>TITRES_STAT!E256</f>
        <v>0</v>
      </c>
      <c r="E253" s="2">
        <f t="shared" si="12"/>
        <v>25499</v>
      </c>
      <c r="F253" s="5" t="str">
        <f t="shared" si="15"/>
        <v>BULLISH</v>
      </c>
      <c r="G253" s="5" t="str">
        <f t="shared" si="14"/>
        <v>NEUTRAL</v>
      </c>
      <c r="H253" s="5" t="str">
        <f t="shared" si="13"/>
        <v>CONFIRMED BULLISH</v>
      </c>
    </row>
    <row r="254" spans="1:8" ht="13.5" x14ac:dyDescent="0.25">
      <c r="A254" s="3">
        <f>TITRES_STAT!B257</f>
        <v>42676</v>
      </c>
      <c r="B254" s="5">
        <f>TITRES_STAT!C257</f>
        <v>1.89</v>
      </c>
      <c r="C254" s="5">
        <f>TITRES_STAT!D257</f>
        <v>1.89</v>
      </c>
      <c r="D254" s="5">
        <f>TITRES_STAT!E257</f>
        <v>320</v>
      </c>
      <c r="E254" s="2">
        <f t="shared" si="12"/>
        <v>25179</v>
      </c>
      <c r="F254" s="5" t="str">
        <f t="shared" si="15"/>
        <v>BEARISH</v>
      </c>
      <c r="G254" s="5" t="str">
        <f t="shared" si="14"/>
        <v>NEUTRAL</v>
      </c>
      <c r="H254" s="5" t="str">
        <f t="shared" si="13"/>
        <v>BEARISH DIVERGENCE</v>
      </c>
    </row>
    <row r="255" spans="1:8" ht="13.5" x14ac:dyDescent="0.25">
      <c r="A255" s="3">
        <f>TITRES_STAT!B258</f>
        <v>42677</v>
      </c>
      <c r="B255" s="5">
        <f>TITRES_STAT!C258</f>
        <v>1.89</v>
      </c>
      <c r="C255" s="5">
        <f>TITRES_STAT!D258</f>
        <v>1.89</v>
      </c>
      <c r="D255" s="5">
        <f>TITRES_STAT!E258</f>
        <v>3</v>
      </c>
      <c r="E255" s="2">
        <f t="shared" si="12"/>
        <v>25179</v>
      </c>
      <c r="F255" s="5" t="str">
        <f t="shared" si="15"/>
        <v>BEARISH</v>
      </c>
      <c r="G255" s="5" t="str">
        <f t="shared" si="14"/>
        <v>NEUTRAL</v>
      </c>
      <c r="H255" s="5" t="str">
        <f t="shared" si="13"/>
        <v>BEARISH DIVERGENCE</v>
      </c>
    </row>
    <row r="256" spans="1:8" ht="13.5" x14ac:dyDescent="0.25">
      <c r="A256" s="3">
        <f>TITRES_STAT!B259</f>
        <v>42678</v>
      </c>
      <c r="B256" s="5">
        <f>TITRES_STAT!C259</f>
        <v>1.89</v>
      </c>
      <c r="C256" s="5">
        <f>TITRES_STAT!D259</f>
        <v>1.89</v>
      </c>
      <c r="D256" s="5">
        <f>TITRES_STAT!E259</f>
        <v>0</v>
      </c>
      <c r="E256" s="2">
        <f t="shared" si="12"/>
        <v>25179</v>
      </c>
      <c r="F256" s="5" t="str">
        <f t="shared" si="15"/>
        <v>BEARISH</v>
      </c>
      <c r="G256" s="5" t="str">
        <f t="shared" si="14"/>
        <v>NEUTRAL</v>
      </c>
      <c r="H256" s="5" t="str">
        <f t="shared" si="13"/>
        <v>BEARISH DIVERGENCE</v>
      </c>
    </row>
    <row r="257" spans="1:8" ht="13.5" x14ac:dyDescent="0.25">
      <c r="A257" s="3">
        <f>TITRES_STAT!B260</f>
        <v>42681</v>
      </c>
      <c r="B257" s="5">
        <f>TITRES_STAT!C260</f>
        <v>1.89</v>
      </c>
      <c r="C257" s="5">
        <f>TITRES_STAT!D260</f>
        <v>1.89</v>
      </c>
      <c r="D257" s="5">
        <f>TITRES_STAT!E260</f>
        <v>0</v>
      </c>
      <c r="E257" s="2">
        <f t="shared" si="12"/>
        <v>25179</v>
      </c>
      <c r="F257" s="5" t="str">
        <f t="shared" si="15"/>
        <v>BEARISH</v>
      </c>
      <c r="G257" s="5" t="str">
        <f t="shared" si="14"/>
        <v>NEUTRAL</v>
      </c>
      <c r="H257" s="5" t="str">
        <f t="shared" si="13"/>
        <v>BEARISH DIVERGENCE</v>
      </c>
    </row>
    <row r="258" spans="1:8" ht="13.5" x14ac:dyDescent="0.25">
      <c r="A258" s="3">
        <f>TITRES_STAT!B261</f>
        <v>42682</v>
      </c>
      <c r="B258" s="5">
        <f>TITRES_STAT!C261</f>
        <v>1.89</v>
      </c>
      <c r="C258" s="5">
        <f>TITRES_STAT!D261</f>
        <v>1.89</v>
      </c>
      <c r="D258" s="5">
        <f>TITRES_STAT!E261</f>
        <v>0</v>
      </c>
      <c r="E258" s="2">
        <f t="shared" si="12"/>
        <v>25179</v>
      </c>
      <c r="F258" s="5" t="str">
        <f t="shared" si="15"/>
        <v>BEARISH</v>
      </c>
      <c r="G258" s="5" t="str">
        <f t="shared" si="14"/>
        <v>NEUTRAL</v>
      </c>
      <c r="H258" s="5" t="str">
        <f t="shared" si="13"/>
        <v>CONFIRMED BEARISH</v>
      </c>
    </row>
    <row r="259" spans="1:8" ht="13.5" x14ac:dyDescent="0.25">
      <c r="A259" s="3">
        <f>TITRES_STAT!B262</f>
        <v>42683</v>
      </c>
      <c r="B259" s="5">
        <f>TITRES_STAT!C262</f>
        <v>1.89</v>
      </c>
      <c r="C259" s="5">
        <f>TITRES_STAT!D262</f>
        <v>1.89</v>
      </c>
      <c r="D259" s="5">
        <f>TITRES_STAT!E262</f>
        <v>200</v>
      </c>
      <c r="E259" s="2">
        <f t="shared" si="12"/>
        <v>25179</v>
      </c>
      <c r="F259" s="5" t="str">
        <f t="shared" si="15"/>
        <v>NEUTRAL</v>
      </c>
      <c r="G259" s="5" t="str">
        <f t="shared" si="14"/>
        <v>NEUTRAL</v>
      </c>
      <c r="H259" s="5" t="str">
        <f t="shared" si="13"/>
        <v>NEUTRAL</v>
      </c>
    </row>
    <row r="260" spans="1:8" ht="13.5" x14ac:dyDescent="0.25">
      <c r="A260" s="3">
        <f>TITRES_STAT!B263</f>
        <v>42684</v>
      </c>
      <c r="B260" s="5">
        <f>TITRES_STAT!C263</f>
        <v>1.9</v>
      </c>
      <c r="C260" s="5">
        <f>TITRES_STAT!D263</f>
        <v>1.9</v>
      </c>
      <c r="D260" s="5">
        <f>TITRES_STAT!E263</f>
        <v>203</v>
      </c>
      <c r="E260" s="2">
        <f t="shared" ref="E260:E323" si="16">IF(B260&gt;B259, E259+D260, IF(B260&lt;B259, E259-D260, E259))</f>
        <v>25382</v>
      </c>
      <c r="F260" s="5" t="str">
        <f t="shared" si="15"/>
        <v>BULLISH</v>
      </c>
      <c r="G260" s="5" t="str">
        <f t="shared" si="14"/>
        <v>NEUTRAL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1.88</v>
      </c>
      <c r="C261" s="5">
        <f>TITRES_STAT!D264</f>
        <v>1.88</v>
      </c>
      <c r="D261" s="5">
        <f>TITRES_STAT!E264</f>
        <v>147</v>
      </c>
      <c r="E261" s="2">
        <f t="shared" si="16"/>
        <v>25235</v>
      </c>
      <c r="F261" s="5" t="str">
        <f t="shared" si="15"/>
        <v>BULLISH</v>
      </c>
      <c r="G261" s="5" t="str">
        <f t="shared" si="14"/>
        <v>NEUTRAL</v>
      </c>
      <c r="H261" s="5" t="str">
        <f t="shared" si="13"/>
        <v>BULLISH DIVERGENCE</v>
      </c>
    </row>
    <row r="262" spans="1:8" ht="13.5" x14ac:dyDescent="0.25">
      <c r="A262" s="3">
        <f>TITRES_STAT!B265</f>
        <v>42688</v>
      </c>
      <c r="B262" s="5">
        <f>TITRES_STAT!C265</f>
        <v>1.93</v>
      </c>
      <c r="C262" s="5">
        <f>TITRES_STAT!D265</f>
        <v>1.93</v>
      </c>
      <c r="D262" s="5">
        <f>TITRES_STAT!E265</f>
        <v>22</v>
      </c>
      <c r="E262" s="2">
        <f t="shared" si="16"/>
        <v>25257</v>
      </c>
      <c r="F262" s="5" t="str">
        <f t="shared" si="15"/>
        <v>BULLISH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1.93</v>
      </c>
      <c r="C263" s="5">
        <f>TITRES_STAT!D266</f>
        <v>1.93</v>
      </c>
      <c r="D263" s="5">
        <f>TITRES_STAT!E266</f>
        <v>0</v>
      </c>
      <c r="E263" s="2">
        <f t="shared" si="16"/>
        <v>25257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CONFIRMED BULLISH</v>
      </c>
    </row>
    <row r="264" spans="1:8" ht="13.5" x14ac:dyDescent="0.25">
      <c r="A264" s="3">
        <f>TITRES_STAT!B267</f>
        <v>42690</v>
      </c>
      <c r="B264" s="5">
        <f>TITRES_STAT!C267</f>
        <v>1.93</v>
      </c>
      <c r="C264" s="5">
        <f>TITRES_STAT!D267</f>
        <v>1.93</v>
      </c>
      <c r="D264" s="5">
        <f>TITRES_STAT!E267</f>
        <v>0</v>
      </c>
      <c r="E264" s="2">
        <f t="shared" si="16"/>
        <v>25257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CONFIRMED BULLISH</v>
      </c>
    </row>
    <row r="265" spans="1:8" ht="13.5" x14ac:dyDescent="0.25">
      <c r="A265" s="3">
        <f>TITRES_STAT!B268</f>
        <v>42691</v>
      </c>
      <c r="B265" s="5">
        <f>TITRES_STAT!C268</f>
        <v>1.93</v>
      </c>
      <c r="C265" s="5">
        <f>TITRES_STAT!D268</f>
        <v>1.93</v>
      </c>
      <c r="D265" s="5">
        <f>TITRES_STAT!E268</f>
        <v>0</v>
      </c>
      <c r="E265" s="2">
        <f t="shared" si="16"/>
        <v>25257</v>
      </c>
      <c r="F265" s="5" t="str">
        <f t="shared" si="19"/>
        <v>BEARISH</v>
      </c>
      <c r="G265" s="5" t="str">
        <f t="shared" si="18"/>
        <v>NEUTRAL</v>
      </c>
      <c r="H265" s="5" t="str">
        <f t="shared" si="17"/>
        <v>BEARISH DIVERGENCE</v>
      </c>
    </row>
    <row r="266" spans="1:8" ht="13.5" x14ac:dyDescent="0.25">
      <c r="A266" s="3">
        <f>TITRES_STAT!B269</f>
        <v>42692</v>
      </c>
      <c r="B266" s="5">
        <f>TITRES_STAT!C269</f>
        <v>2</v>
      </c>
      <c r="C266" s="5">
        <f>TITRES_STAT!D269</f>
        <v>2</v>
      </c>
      <c r="D266" s="5">
        <f>TITRES_STAT!E269</f>
        <v>5</v>
      </c>
      <c r="E266" s="2">
        <f t="shared" si="16"/>
        <v>25262</v>
      </c>
      <c r="F266" s="5" t="str">
        <f t="shared" si="19"/>
        <v>BULLISH</v>
      </c>
      <c r="G266" s="5" t="str">
        <f t="shared" si="18"/>
        <v>NEUTRAL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2</v>
      </c>
      <c r="C267" s="5">
        <f>TITRES_STAT!D270</f>
        <v>2</v>
      </c>
      <c r="D267" s="5">
        <f>TITRES_STAT!E270</f>
        <v>0</v>
      </c>
      <c r="E267" s="2">
        <f t="shared" si="16"/>
        <v>25262</v>
      </c>
      <c r="F267" s="5" t="str">
        <f t="shared" si="19"/>
        <v>BULLISH</v>
      </c>
      <c r="G267" s="5" t="str">
        <f t="shared" si="18"/>
        <v>NEUTRAL</v>
      </c>
      <c r="H267" s="5" t="str">
        <f t="shared" si="17"/>
        <v>CONFIRMED BULLISH</v>
      </c>
    </row>
    <row r="268" spans="1:8" ht="13.5" x14ac:dyDescent="0.25">
      <c r="A268" s="3">
        <f>TITRES_STAT!B271</f>
        <v>42696</v>
      </c>
      <c r="B268" s="5">
        <f>TITRES_STAT!C271</f>
        <v>2</v>
      </c>
      <c r="C268" s="5">
        <f>TITRES_STAT!D271</f>
        <v>2</v>
      </c>
      <c r="D268" s="5">
        <f>TITRES_STAT!E271</f>
        <v>0</v>
      </c>
      <c r="E268" s="2">
        <f t="shared" si="16"/>
        <v>25262</v>
      </c>
      <c r="F268" s="5" t="str">
        <f t="shared" si="19"/>
        <v>BULLISH</v>
      </c>
      <c r="G268" s="5" t="str">
        <f t="shared" si="18"/>
        <v>NEUTRAL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2.06</v>
      </c>
      <c r="C269" s="5">
        <f>TITRES_STAT!D272</f>
        <v>2.06</v>
      </c>
      <c r="D269" s="5">
        <f>TITRES_STAT!E272</f>
        <v>5</v>
      </c>
      <c r="E269" s="2">
        <f t="shared" si="16"/>
        <v>25267</v>
      </c>
      <c r="F269" s="5" t="str">
        <f t="shared" si="19"/>
        <v>BULLISH</v>
      </c>
      <c r="G269" s="5" t="str">
        <f t="shared" si="18"/>
        <v>NEUTRAL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2.12</v>
      </c>
      <c r="C270" s="5">
        <f>TITRES_STAT!D273</f>
        <v>2.12</v>
      </c>
      <c r="D270" s="5">
        <f>TITRES_STAT!E273</f>
        <v>5</v>
      </c>
      <c r="E270" s="2">
        <f t="shared" si="16"/>
        <v>25272</v>
      </c>
      <c r="F270" s="5" t="str">
        <f t="shared" si="19"/>
        <v>BULLISH</v>
      </c>
      <c r="G270" s="5" t="str">
        <f t="shared" si="18"/>
        <v>NEUTRAL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2.1800000000000002</v>
      </c>
      <c r="C271" s="5">
        <f>TITRES_STAT!D274</f>
        <v>2.1800000000000002</v>
      </c>
      <c r="D271" s="5">
        <f>TITRES_STAT!E274</f>
        <v>12</v>
      </c>
      <c r="E271" s="2">
        <f t="shared" si="16"/>
        <v>25284</v>
      </c>
      <c r="F271" s="5" t="str">
        <f t="shared" si="19"/>
        <v>BULLISH</v>
      </c>
      <c r="G271" s="5" t="str">
        <f t="shared" si="18"/>
        <v>NEUTRAL</v>
      </c>
      <c r="H271" s="5" t="str">
        <f t="shared" si="17"/>
        <v>CONFIRMED BULLISH</v>
      </c>
    </row>
    <row r="272" spans="1:8" ht="13.5" x14ac:dyDescent="0.25">
      <c r="A272" s="3">
        <f>TITRES_STAT!B275</f>
        <v>42702</v>
      </c>
      <c r="B272" s="5">
        <f>TITRES_STAT!C275</f>
        <v>2.2400000000000002</v>
      </c>
      <c r="C272" s="5">
        <f>TITRES_STAT!D275</f>
        <v>2.2400000000000002</v>
      </c>
      <c r="D272" s="5">
        <f>TITRES_STAT!E275</f>
        <v>10</v>
      </c>
      <c r="E272" s="2">
        <f t="shared" si="16"/>
        <v>25294</v>
      </c>
      <c r="F272" s="5" t="str">
        <f t="shared" si="19"/>
        <v>BULLISH</v>
      </c>
      <c r="G272" s="5" t="str">
        <f t="shared" si="18"/>
        <v>NEUTRAL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2.23</v>
      </c>
      <c r="C273" s="5">
        <f>TITRES_STAT!D276</f>
        <v>2.23</v>
      </c>
      <c r="D273" s="5">
        <f>TITRES_STAT!E276</f>
        <v>1100</v>
      </c>
      <c r="E273" s="2">
        <f t="shared" si="16"/>
        <v>24194</v>
      </c>
      <c r="F273" s="5" t="str">
        <f t="shared" si="19"/>
        <v>BEARISH</v>
      </c>
      <c r="G273" s="5" t="str">
        <f t="shared" si="18"/>
        <v>WEAK</v>
      </c>
      <c r="H273" s="5" t="str">
        <f t="shared" si="17"/>
        <v>BEARISH DIVERGENCE</v>
      </c>
    </row>
    <row r="274" spans="1:8" ht="13.5" x14ac:dyDescent="0.25">
      <c r="A274" s="3">
        <f>TITRES_STAT!B277</f>
        <v>42704</v>
      </c>
      <c r="B274" s="5">
        <f>TITRES_STAT!C277</f>
        <v>2.17</v>
      </c>
      <c r="C274" s="5">
        <f>TITRES_STAT!D277</f>
        <v>2.17</v>
      </c>
      <c r="D274" s="5">
        <f>TITRES_STAT!E277</f>
        <v>0</v>
      </c>
      <c r="E274" s="2">
        <f t="shared" si="16"/>
        <v>24194</v>
      </c>
      <c r="F274" s="5" t="str">
        <f t="shared" si="19"/>
        <v>BEARISH</v>
      </c>
      <c r="G274" s="5" t="str">
        <f t="shared" si="18"/>
        <v>WEAK</v>
      </c>
      <c r="H274" s="5" t="str">
        <f t="shared" si="17"/>
        <v>BEARISH DIVERGENCE</v>
      </c>
    </row>
    <row r="275" spans="1:8" ht="13.5" x14ac:dyDescent="0.25">
      <c r="A275" s="3">
        <f>TITRES_STAT!B278</f>
        <v>42705</v>
      </c>
      <c r="B275" s="5">
        <f>TITRES_STAT!C278</f>
        <v>2.23</v>
      </c>
      <c r="C275" s="5">
        <f>TITRES_STAT!D278</f>
        <v>2.23</v>
      </c>
      <c r="D275" s="5">
        <f>TITRES_STAT!E278</f>
        <v>19</v>
      </c>
      <c r="E275" s="2">
        <f t="shared" si="16"/>
        <v>24213</v>
      </c>
      <c r="F275" s="5" t="str">
        <f t="shared" si="19"/>
        <v>BEARISH</v>
      </c>
      <c r="G275" s="5" t="str">
        <f t="shared" si="18"/>
        <v>WEAK</v>
      </c>
      <c r="H275" s="5" t="str">
        <f t="shared" si="17"/>
        <v>BEARISH DIVERGENCE</v>
      </c>
    </row>
    <row r="276" spans="1:8" ht="13.5" x14ac:dyDescent="0.25">
      <c r="A276" s="3">
        <f>TITRES_STAT!B279</f>
        <v>42706</v>
      </c>
      <c r="B276" s="5">
        <f>TITRES_STAT!C279</f>
        <v>2.35</v>
      </c>
      <c r="C276" s="5">
        <f>TITRES_STAT!D279</f>
        <v>2.35</v>
      </c>
      <c r="D276" s="5">
        <f>TITRES_STAT!E279</f>
        <v>499</v>
      </c>
      <c r="E276" s="2">
        <f t="shared" si="16"/>
        <v>24712</v>
      </c>
      <c r="F276" s="5" t="str">
        <f t="shared" si="19"/>
        <v>BEARISH</v>
      </c>
      <c r="G276" s="5" t="str">
        <f t="shared" si="18"/>
        <v>WEAK</v>
      </c>
      <c r="H276" s="5" t="str">
        <f t="shared" si="17"/>
        <v>BEARISH DIVERGENCE</v>
      </c>
    </row>
    <row r="277" spans="1:8" ht="13.5" x14ac:dyDescent="0.25">
      <c r="A277" s="3">
        <f>TITRES_STAT!B280</f>
        <v>42709</v>
      </c>
      <c r="B277" s="5">
        <f>TITRES_STAT!C280</f>
        <v>2.4900000000000002</v>
      </c>
      <c r="C277" s="5">
        <f>TITRES_STAT!D280</f>
        <v>2.4900000000000002</v>
      </c>
      <c r="D277" s="5">
        <f>TITRES_STAT!E280</f>
        <v>1640</v>
      </c>
      <c r="E277" s="2">
        <f t="shared" si="16"/>
        <v>26352</v>
      </c>
      <c r="F277" s="5" t="str">
        <f t="shared" si="19"/>
        <v>BULLISH</v>
      </c>
      <c r="G277" s="5" t="str">
        <f t="shared" si="18"/>
        <v>STRONG</v>
      </c>
      <c r="H277" s="5" t="str">
        <f t="shared" si="17"/>
        <v>CONFIRMED BULLISH</v>
      </c>
    </row>
    <row r="278" spans="1:8" ht="13.5" x14ac:dyDescent="0.25">
      <c r="A278" s="3">
        <f>TITRES_STAT!B281</f>
        <v>42710</v>
      </c>
      <c r="B278" s="5">
        <f>TITRES_STAT!C281</f>
        <v>2.4</v>
      </c>
      <c r="C278" s="5">
        <f>TITRES_STAT!D281</f>
        <v>2.4</v>
      </c>
      <c r="D278" s="5">
        <f>TITRES_STAT!E281</f>
        <v>255</v>
      </c>
      <c r="E278" s="2">
        <f t="shared" si="16"/>
        <v>26097</v>
      </c>
      <c r="F278" s="5" t="str">
        <f t="shared" si="19"/>
        <v>BULLISH</v>
      </c>
      <c r="G278" s="5" t="str">
        <f t="shared" si="18"/>
        <v>STRONG</v>
      </c>
      <c r="H278" s="5" t="str">
        <f t="shared" si="17"/>
        <v>CONFIRMED BULLISH</v>
      </c>
    </row>
    <row r="279" spans="1:8" ht="13.5" x14ac:dyDescent="0.25">
      <c r="A279" s="3">
        <f>TITRES_STAT!B282</f>
        <v>42711</v>
      </c>
      <c r="B279" s="5">
        <f>TITRES_STAT!C282</f>
        <v>2.2999999999999998</v>
      </c>
      <c r="C279" s="5">
        <f>TITRES_STAT!D282</f>
        <v>2.2999999999999998</v>
      </c>
      <c r="D279" s="5">
        <f>TITRES_STAT!E282</f>
        <v>400</v>
      </c>
      <c r="E279" s="2">
        <f t="shared" si="16"/>
        <v>25697</v>
      </c>
      <c r="F279" s="5" t="str">
        <f t="shared" si="19"/>
        <v>BULLISH</v>
      </c>
      <c r="G279" s="5" t="str">
        <f t="shared" si="18"/>
        <v>STRONG</v>
      </c>
      <c r="H279" s="5" t="str">
        <f t="shared" si="17"/>
        <v>CONFIRMED BULLISH</v>
      </c>
    </row>
    <row r="280" spans="1:8" ht="13.5" x14ac:dyDescent="0.25">
      <c r="A280" s="3">
        <f>TITRES_STAT!B283</f>
        <v>42712</v>
      </c>
      <c r="B280" s="5">
        <f>TITRES_STAT!C283</f>
        <v>2.2999999999999998</v>
      </c>
      <c r="C280" s="5">
        <f>TITRES_STAT!D283</f>
        <v>2.2999999999999998</v>
      </c>
      <c r="D280" s="5">
        <f>TITRES_STAT!E283</f>
        <v>515</v>
      </c>
      <c r="E280" s="2">
        <f t="shared" si="16"/>
        <v>25697</v>
      </c>
      <c r="F280" s="5" t="str">
        <f t="shared" si="19"/>
        <v>BULLISH</v>
      </c>
      <c r="G280" s="5" t="str">
        <f t="shared" si="18"/>
        <v>STRONG</v>
      </c>
      <c r="H280" s="5" t="str">
        <f t="shared" si="17"/>
        <v>CONFIRMED BULLISH</v>
      </c>
    </row>
    <row r="281" spans="1:8" ht="13.5" x14ac:dyDescent="0.25">
      <c r="A281" s="3">
        <f>TITRES_STAT!B284</f>
        <v>42713</v>
      </c>
      <c r="B281" s="5">
        <f>TITRES_STAT!C284</f>
        <v>2.25</v>
      </c>
      <c r="C281" s="5">
        <f>TITRES_STAT!D284</f>
        <v>2.25</v>
      </c>
      <c r="D281" s="5">
        <f>TITRES_STAT!E284</f>
        <v>238</v>
      </c>
      <c r="E281" s="2">
        <f t="shared" si="16"/>
        <v>25459</v>
      </c>
      <c r="F281" s="5" t="str">
        <f t="shared" si="19"/>
        <v>BULLISH</v>
      </c>
      <c r="G281" s="5" t="str">
        <f t="shared" si="18"/>
        <v>STRONG</v>
      </c>
      <c r="H281" s="5" t="str">
        <f t="shared" si="17"/>
        <v>BULLISH DIVERGENCE</v>
      </c>
    </row>
    <row r="282" spans="1:8" ht="13.5" x14ac:dyDescent="0.25">
      <c r="A282" s="3">
        <f>TITRES_STAT!B285</f>
        <v>42717</v>
      </c>
      <c r="B282" s="5">
        <f>TITRES_STAT!C285</f>
        <v>2.25</v>
      </c>
      <c r="C282" s="5">
        <f>TITRES_STAT!D285</f>
        <v>2.25</v>
      </c>
      <c r="D282" s="5">
        <f>TITRES_STAT!E285</f>
        <v>4</v>
      </c>
      <c r="E282" s="2">
        <f t="shared" si="16"/>
        <v>25459</v>
      </c>
      <c r="F282" s="5" t="str">
        <f t="shared" si="19"/>
        <v>BEARISH</v>
      </c>
      <c r="G282" s="5" t="str">
        <f t="shared" si="18"/>
        <v>WEAK</v>
      </c>
      <c r="H282" s="5" t="str">
        <f t="shared" si="17"/>
        <v>CONFIRMED BEARISH</v>
      </c>
    </row>
    <row r="283" spans="1:8" ht="13.5" x14ac:dyDescent="0.25">
      <c r="A283" s="3">
        <f>TITRES_STAT!B286</f>
        <v>42718</v>
      </c>
      <c r="B283" s="5">
        <f>TITRES_STAT!C286</f>
        <v>2.2400000000000002</v>
      </c>
      <c r="C283" s="5">
        <f>TITRES_STAT!D286</f>
        <v>2.2400000000000002</v>
      </c>
      <c r="D283" s="5">
        <f>TITRES_STAT!E286</f>
        <v>153</v>
      </c>
      <c r="E283" s="2">
        <f t="shared" si="16"/>
        <v>25306</v>
      </c>
      <c r="F283" s="5" t="str">
        <f t="shared" si="19"/>
        <v>BEARISH</v>
      </c>
      <c r="G283" s="5" t="str">
        <f t="shared" si="18"/>
        <v>WEAK</v>
      </c>
      <c r="H283" s="5" t="str">
        <f t="shared" si="17"/>
        <v>CONFIRMED BEARISH</v>
      </c>
    </row>
    <row r="284" spans="1:8" ht="13.5" x14ac:dyDescent="0.25">
      <c r="A284" s="3">
        <f>TITRES_STAT!B287</f>
        <v>42719</v>
      </c>
      <c r="B284" s="5">
        <f>TITRES_STAT!C287</f>
        <v>2.2400000000000002</v>
      </c>
      <c r="C284" s="5">
        <f>TITRES_STAT!D287</f>
        <v>2.2400000000000002</v>
      </c>
      <c r="D284" s="5">
        <f>TITRES_STAT!E287</f>
        <v>0</v>
      </c>
      <c r="E284" s="2">
        <f t="shared" si="16"/>
        <v>25306</v>
      </c>
      <c r="F284" s="5" t="str">
        <f t="shared" si="19"/>
        <v>BEARISH</v>
      </c>
      <c r="G284" s="5" t="str">
        <f t="shared" si="18"/>
        <v>NEUTRAL</v>
      </c>
      <c r="H284" s="5" t="str">
        <f t="shared" si="17"/>
        <v>CONFIRMED BEARISH</v>
      </c>
    </row>
    <row r="285" spans="1:8" ht="13.5" x14ac:dyDescent="0.25">
      <c r="A285" s="3">
        <f>TITRES_STAT!B288</f>
        <v>42720</v>
      </c>
      <c r="B285" s="5">
        <f>TITRES_STAT!C288</f>
        <v>2.14</v>
      </c>
      <c r="C285" s="5">
        <f>TITRES_STAT!D288</f>
        <v>2.14</v>
      </c>
      <c r="D285" s="5">
        <f>TITRES_STAT!E288</f>
        <v>5</v>
      </c>
      <c r="E285" s="2">
        <f t="shared" si="16"/>
        <v>25301</v>
      </c>
      <c r="F285" s="5" t="str">
        <f t="shared" si="19"/>
        <v>BEARISH</v>
      </c>
      <c r="G285" s="5" t="str">
        <f t="shared" si="18"/>
        <v>NEUTRAL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2.14</v>
      </c>
      <c r="C286" s="5">
        <f>TITRES_STAT!D289</f>
        <v>2.14</v>
      </c>
      <c r="D286" s="5">
        <f>TITRES_STAT!E289</f>
        <v>95</v>
      </c>
      <c r="E286" s="2">
        <f t="shared" si="16"/>
        <v>25301</v>
      </c>
      <c r="F286" s="5" t="str">
        <f t="shared" si="19"/>
        <v>BEARISH</v>
      </c>
      <c r="G286" s="5" t="str">
        <f t="shared" si="18"/>
        <v>NEUTRAL</v>
      </c>
      <c r="H286" s="5" t="str">
        <f t="shared" si="17"/>
        <v>CONFIRMED BEARISH</v>
      </c>
    </row>
    <row r="287" spans="1:8" ht="13.5" x14ac:dyDescent="0.25">
      <c r="A287" s="3">
        <f>TITRES_STAT!B290</f>
        <v>42724</v>
      </c>
      <c r="B287" s="5">
        <f>TITRES_STAT!C290</f>
        <v>2.14</v>
      </c>
      <c r="C287" s="5">
        <f>TITRES_STAT!D290</f>
        <v>2.14</v>
      </c>
      <c r="D287" s="5">
        <f>TITRES_STAT!E290</f>
        <v>15</v>
      </c>
      <c r="E287" s="2">
        <f t="shared" si="16"/>
        <v>25301</v>
      </c>
      <c r="F287" s="5" t="str">
        <f t="shared" si="19"/>
        <v>BEARISH</v>
      </c>
      <c r="G287" s="5" t="str">
        <f t="shared" si="18"/>
        <v>NEUTRAL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2.14</v>
      </c>
      <c r="C288" s="5">
        <f>TITRES_STAT!D291</f>
        <v>2.14</v>
      </c>
      <c r="D288" s="5">
        <f>TITRES_STAT!E291</f>
        <v>502</v>
      </c>
      <c r="E288" s="2">
        <f t="shared" si="16"/>
        <v>25301</v>
      </c>
      <c r="F288" s="5" t="str">
        <f t="shared" si="19"/>
        <v>BEARISH</v>
      </c>
      <c r="G288" s="5" t="str">
        <f t="shared" si="18"/>
        <v>NEUTRAL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2.14</v>
      </c>
      <c r="C289" s="5">
        <f>TITRES_STAT!D292</f>
        <v>2.14</v>
      </c>
      <c r="D289" s="5">
        <f>TITRES_STAT!E292</f>
        <v>29</v>
      </c>
      <c r="E289" s="2">
        <f t="shared" si="16"/>
        <v>25301</v>
      </c>
      <c r="F289" s="5" t="str">
        <f t="shared" si="19"/>
        <v>BEARISH</v>
      </c>
      <c r="G289" s="5" t="str">
        <f t="shared" si="18"/>
        <v>NEUTRAL</v>
      </c>
      <c r="H289" s="5" t="str">
        <f t="shared" si="17"/>
        <v>CONFIRMED BEARISH</v>
      </c>
    </row>
    <row r="290" spans="1:8" ht="13.5" x14ac:dyDescent="0.25">
      <c r="A290" s="3">
        <f>TITRES_STAT!B293</f>
        <v>42727</v>
      </c>
      <c r="B290" s="5">
        <f>TITRES_STAT!C293</f>
        <v>2.14</v>
      </c>
      <c r="C290" s="5">
        <f>TITRES_STAT!D293</f>
        <v>2.14</v>
      </c>
      <c r="D290" s="5">
        <f>TITRES_STAT!E293</f>
        <v>41</v>
      </c>
      <c r="E290" s="2">
        <f t="shared" si="16"/>
        <v>25301</v>
      </c>
      <c r="F290" s="5" t="str">
        <f t="shared" si="19"/>
        <v>NEUTRAL</v>
      </c>
      <c r="G290" s="5" t="str">
        <f t="shared" si="18"/>
        <v>NEUTRAL</v>
      </c>
      <c r="H290" s="5" t="str">
        <f t="shared" si="17"/>
        <v>NEUTRAL</v>
      </c>
    </row>
    <row r="291" spans="1:8" ht="13.5" x14ac:dyDescent="0.25">
      <c r="A291" s="3">
        <f>TITRES_STAT!B294</f>
        <v>42730</v>
      </c>
      <c r="B291" s="5">
        <f>TITRES_STAT!C294</f>
        <v>2.14</v>
      </c>
      <c r="C291" s="5">
        <f>TITRES_STAT!D294</f>
        <v>2.14</v>
      </c>
      <c r="D291" s="5">
        <f>TITRES_STAT!E294</f>
        <v>0</v>
      </c>
      <c r="E291" s="2">
        <f t="shared" si="16"/>
        <v>25301</v>
      </c>
      <c r="F291" s="5" t="str">
        <f t="shared" si="19"/>
        <v>NEUTRAL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42731</v>
      </c>
      <c r="B292" s="5">
        <f>TITRES_STAT!C295</f>
        <v>2.14</v>
      </c>
      <c r="C292" s="5">
        <f>TITRES_STAT!D295</f>
        <v>2.14</v>
      </c>
      <c r="D292" s="5">
        <f>TITRES_STAT!E295</f>
        <v>0</v>
      </c>
      <c r="E292" s="2">
        <f t="shared" si="16"/>
        <v>25301</v>
      </c>
      <c r="F292" s="5" t="str">
        <f t="shared" si="19"/>
        <v>NEUTRAL</v>
      </c>
      <c r="G292" s="5" t="str">
        <f t="shared" si="18"/>
        <v>NEUTRAL</v>
      </c>
      <c r="H292" s="5" t="str">
        <f t="shared" si="17"/>
        <v>NEUTRAL</v>
      </c>
    </row>
    <row r="293" spans="1:8" ht="13.5" x14ac:dyDescent="0.25">
      <c r="A293" s="3">
        <f>TITRES_STAT!B296</f>
        <v>42732</v>
      </c>
      <c r="B293" s="5">
        <f>TITRES_STAT!C296</f>
        <v>2.0499999999999998</v>
      </c>
      <c r="C293" s="5">
        <f>TITRES_STAT!D296</f>
        <v>2.0499999999999998</v>
      </c>
      <c r="D293" s="5">
        <f>TITRES_STAT!E296</f>
        <v>10</v>
      </c>
      <c r="E293" s="2">
        <f t="shared" si="16"/>
        <v>25291</v>
      </c>
      <c r="F293" s="5" t="str">
        <f t="shared" si="19"/>
        <v>BEARISH</v>
      </c>
      <c r="G293" s="5" t="str">
        <f t="shared" si="18"/>
        <v>NEUTRAL</v>
      </c>
      <c r="H293" s="5" t="str">
        <f t="shared" si="17"/>
        <v>CONFIRMED BEARISH</v>
      </c>
    </row>
    <row r="294" spans="1:8" ht="13.5" x14ac:dyDescent="0.25">
      <c r="A294" s="3">
        <f>TITRES_STAT!B297</f>
        <v>42733</v>
      </c>
      <c r="B294" s="5">
        <f>TITRES_STAT!C297</f>
        <v>1.96</v>
      </c>
      <c r="C294" s="5">
        <f>TITRES_STAT!D297</f>
        <v>1.96</v>
      </c>
      <c r="D294" s="5">
        <f>TITRES_STAT!E297</f>
        <v>10</v>
      </c>
      <c r="E294" s="2">
        <f t="shared" si="16"/>
        <v>25281</v>
      </c>
      <c r="F294" s="5" t="str">
        <f t="shared" si="19"/>
        <v>BEARISH</v>
      </c>
      <c r="G294" s="5" t="str">
        <f t="shared" si="18"/>
        <v>NEUTRAL</v>
      </c>
      <c r="H294" s="5" t="str">
        <f t="shared" si="17"/>
        <v>CONFIRMED BEARISH</v>
      </c>
    </row>
    <row r="295" spans="1:8" ht="13.5" x14ac:dyDescent="0.25">
      <c r="A295" s="3">
        <f>TITRES_STAT!B298</f>
        <v>42734</v>
      </c>
      <c r="B295" s="5">
        <f>TITRES_STAT!C298</f>
        <v>1.9</v>
      </c>
      <c r="C295" s="5">
        <f>TITRES_STAT!D298</f>
        <v>1.9</v>
      </c>
      <c r="D295" s="5">
        <f>TITRES_STAT!E298</f>
        <v>271</v>
      </c>
      <c r="E295" s="2">
        <f t="shared" si="16"/>
        <v>25010</v>
      </c>
      <c r="F295" s="5" t="str">
        <f t="shared" si="19"/>
        <v>BEARISH</v>
      </c>
      <c r="G295" s="5" t="str">
        <f t="shared" si="18"/>
        <v>NEUTRAL</v>
      </c>
      <c r="H295" s="5" t="str">
        <f t="shared" si="17"/>
        <v>CONFIRMED BEARISH</v>
      </c>
    </row>
    <row r="296" spans="1:8" ht="13.5" x14ac:dyDescent="0.25">
      <c r="A296" s="3">
        <f>TITRES_STAT!B299</f>
        <v>42737</v>
      </c>
      <c r="B296" s="5">
        <f>TITRES_STAT!C299</f>
        <v>1.9</v>
      </c>
      <c r="C296" s="5">
        <f>TITRES_STAT!D299</f>
        <v>1.9</v>
      </c>
      <c r="D296" s="5">
        <f>TITRES_STAT!E299</f>
        <v>150</v>
      </c>
      <c r="E296" s="2">
        <f t="shared" si="16"/>
        <v>25010</v>
      </c>
      <c r="F296" s="5" t="str">
        <f t="shared" si="19"/>
        <v>BEARISH</v>
      </c>
      <c r="G296" s="5" t="str">
        <f t="shared" si="18"/>
        <v>NEUTRAL</v>
      </c>
      <c r="H296" s="5" t="str">
        <f t="shared" si="17"/>
        <v>CONFIRMED BEARISH</v>
      </c>
    </row>
    <row r="297" spans="1:8" ht="13.5" x14ac:dyDescent="0.25">
      <c r="A297" s="3">
        <f>TITRES_STAT!B300</f>
        <v>42738</v>
      </c>
      <c r="B297" s="5">
        <f>TITRES_STAT!C300</f>
        <v>1.95</v>
      </c>
      <c r="C297" s="5">
        <f>TITRES_STAT!D300</f>
        <v>1.95</v>
      </c>
      <c r="D297" s="5">
        <f>TITRES_STAT!E300</f>
        <v>2472</v>
      </c>
      <c r="E297" s="2">
        <f t="shared" si="16"/>
        <v>27482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BULLISH DIVERGENCE</v>
      </c>
    </row>
    <row r="298" spans="1:8" ht="13.5" x14ac:dyDescent="0.25">
      <c r="A298" s="3">
        <f>TITRES_STAT!B301</f>
        <v>42739</v>
      </c>
      <c r="B298" s="5">
        <f>TITRES_STAT!C301</f>
        <v>2.0299999999999998</v>
      </c>
      <c r="C298" s="5">
        <f>TITRES_STAT!D301</f>
        <v>2.0299999999999998</v>
      </c>
      <c r="D298" s="5">
        <f>TITRES_STAT!E301</f>
        <v>0</v>
      </c>
      <c r="E298" s="2">
        <f t="shared" si="16"/>
        <v>27482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BULLISH DIVERGENCE</v>
      </c>
    </row>
    <row r="299" spans="1:8" ht="13.5" x14ac:dyDescent="0.25">
      <c r="A299" s="3">
        <f>TITRES_STAT!B302</f>
        <v>42740</v>
      </c>
      <c r="B299" s="5">
        <f>TITRES_STAT!C302</f>
        <v>2.0099999999999998</v>
      </c>
      <c r="C299" s="5">
        <f>TITRES_STAT!D302</f>
        <v>2.0099999999999998</v>
      </c>
      <c r="D299" s="5">
        <f>TITRES_STAT!E302</f>
        <v>800</v>
      </c>
      <c r="E299" s="2">
        <f t="shared" si="16"/>
        <v>26682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42741</v>
      </c>
      <c r="B300" s="5">
        <f>TITRES_STAT!C303</f>
        <v>2.0099999999999998</v>
      </c>
      <c r="C300" s="5">
        <f>TITRES_STAT!D303</f>
        <v>2.0099999999999998</v>
      </c>
      <c r="D300" s="5">
        <f>TITRES_STAT!E303</f>
        <v>0</v>
      </c>
      <c r="E300" s="2">
        <f t="shared" si="16"/>
        <v>26682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CONFIRMED BULLISH</v>
      </c>
    </row>
    <row r="301" spans="1:8" ht="13.5" x14ac:dyDescent="0.25">
      <c r="A301" s="3">
        <f>TITRES_STAT!B304</f>
        <v>42744</v>
      </c>
      <c r="B301" s="5">
        <f>TITRES_STAT!C304</f>
        <v>2.0099999999999998</v>
      </c>
      <c r="C301" s="5">
        <f>TITRES_STAT!D304</f>
        <v>2.0099999999999998</v>
      </c>
      <c r="D301" s="5">
        <f>TITRES_STAT!E304</f>
        <v>0</v>
      </c>
      <c r="E301" s="2">
        <f t="shared" si="16"/>
        <v>26682</v>
      </c>
      <c r="F301" s="5" t="str">
        <f t="shared" si="19"/>
        <v>BULLISH</v>
      </c>
      <c r="G301" s="5" t="str">
        <f t="shared" si="18"/>
        <v>STRONG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2.0099999999999998</v>
      </c>
      <c r="C302" s="5">
        <f>TITRES_STAT!D305</f>
        <v>2.0099999999999998</v>
      </c>
      <c r="D302" s="5">
        <f>TITRES_STAT!E305</f>
        <v>0</v>
      </c>
      <c r="E302" s="2">
        <f t="shared" si="16"/>
        <v>26682</v>
      </c>
      <c r="F302" s="5" t="str">
        <f t="shared" si="19"/>
        <v>BEARISH</v>
      </c>
      <c r="G302" s="5" t="str">
        <f t="shared" si="18"/>
        <v>WEAK</v>
      </c>
      <c r="H302" s="5" t="str">
        <f t="shared" si="17"/>
        <v>BEARISH DIVERGENCE</v>
      </c>
    </row>
    <row r="303" spans="1:8" ht="13.5" x14ac:dyDescent="0.25">
      <c r="A303" s="3">
        <f>TITRES_STAT!B306</f>
        <v>42746</v>
      </c>
      <c r="B303" s="5">
        <f>TITRES_STAT!C306</f>
        <v>2.0099999999999998</v>
      </c>
      <c r="C303" s="5">
        <f>TITRES_STAT!D306</f>
        <v>2.0099999999999998</v>
      </c>
      <c r="D303" s="5">
        <f>TITRES_STAT!E306</f>
        <v>0</v>
      </c>
      <c r="E303" s="2">
        <f t="shared" si="16"/>
        <v>26682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42747</v>
      </c>
      <c r="B304" s="5">
        <f>TITRES_STAT!C307</f>
        <v>2.0099999999999998</v>
      </c>
      <c r="C304" s="5">
        <f>TITRES_STAT!D307</f>
        <v>2.0099999999999998</v>
      </c>
      <c r="D304" s="5">
        <f>TITRES_STAT!E307</f>
        <v>0</v>
      </c>
      <c r="E304" s="2">
        <f t="shared" si="16"/>
        <v>26682</v>
      </c>
      <c r="F304" s="5" t="str">
        <f t="shared" si="19"/>
        <v>NEUTRAL</v>
      </c>
      <c r="G304" s="5" t="str">
        <f t="shared" si="18"/>
        <v>NEUTRAL</v>
      </c>
      <c r="H304" s="5" t="str">
        <f t="shared" si="17"/>
        <v>NEUTRAL</v>
      </c>
    </row>
    <row r="305" spans="1:8" ht="13.5" x14ac:dyDescent="0.25">
      <c r="A305" s="3">
        <f>TITRES_STAT!B308</f>
        <v>42748</v>
      </c>
      <c r="B305" s="5">
        <f>TITRES_STAT!C308</f>
        <v>2.0099999999999998</v>
      </c>
      <c r="C305" s="5">
        <f>TITRES_STAT!D308</f>
        <v>2.0099999999999998</v>
      </c>
      <c r="D305" s="5">
        <f>TITRES_STAT!E308</f>
        <v>0</v>
      </c>
      <c r="E305" s="2">
        <f t="shared" si="16"/>
        <v>26682</v>
      </c>
      <c r="F305" s="5" t="str">
        <f t="shared" si="19"/>
        <v>NEUTRAL</v>
      </c>
      <c r="G305" s="5" t="str">
        <f t="shared" si="18"/>
        <v>NEUTRAL</v>
      </c>
      <c r="H305" s="5" t="str">
        <f t="shared" si="17"/>
        <v>NEUTRAL</v>
      </c>
    </row>
    <row r="306" spans="1:8" ht="13.5" x14ac:dyDescent="0.25">
      <c r="A306" s="3">
        <f>TITRES_STAT!B309</f>
        <v>42751</v>
      </c>
      <c r="B306" s="5">
        <f>TITRES_STAT!C309</f>
        <v>2.0099999999999998</v>
      </c>
      <c r="C306" s="5">
        <f>TITRES_STAT!D309</f>
        <v>2.0099999999999998</v>
      </c>
      <c r="D306" s="5">
        <f>TITRES_STAT!E309</f>
        <v>0</v>
      </c>
      <c r="E306" s="2">
        <f t="shared" si="16"/>
        <v>26682</v>
      </c>
      <c r="F306" s="5" t="str">
        <f t="shared" si="19"/>
        <v>NEUTRAL</v>
      </c>
      <c r="G306" s="5" t="str">
        <f t="shared" si="18"/>
        <v>NEUTRAL</v>
      </c>
      <c r="H306" s="5" t="str">
        <f t="shared" si="17"/>
        <v>NEUTRAL</v>
      </c>
    </row>
    <row r="307" spans="1:8" ht="13.5" x14ac:dyDescent="0.25">
      <c r="A307" s="3">
        <f>TITRES_STAT!B310</f>
        <v>42752</v>
      </c>
      <c r="B307" s="5">
        <f>TITRES_STAT!C310</f>
        <v>2.0099999999999998</v>
      </c>
      <c r="C307" s="5">
        <f>TITRES_STAT!D310</f>
        <v>2.0099999999999998</v>
      </c>
      <c r="D307" s="5">
        <f>TITRES_STAT!E310</f>
        <v>0</v>
      </c>
      <c r="E307" s="2">
        <f t="shared" si="16"/>
        <v>26682</v>
      </c>
      <c r="F307" s="5" t="str">
        <f t="shared" si="19"/>
        <v>NEUTRAL</v>
      </c>
      <c r="G307" s="5" t="str">
        <f t="shared" si="18"/>
        <v>NEUTRAL</v>
      </c>
      <c r="H307" s="5" t="str">
        <f t="shared" si="17"/>
        <v>NEUTRAL</v>
      </c>
    </row>
    <row r="308" spans="1:8" ht="13.5" x14ac:dyDescent="0.25">
      <c r="A308" s="3">
        <f>TITRES_STAT!B311</f>
        <v>42753</v>
      </c>
      <c r="B308" s="5">
        <f>TITRES_STAT!C311</f>
        <v>2.1</v>
      </c>
      <c r="C308" s="5">
        <f>TITRES_STAT!D311</f>
        <v>2.1</v>
      </c>
      <c r="D308" s="5">
        <f>TITRES_STAT!E311</f>
        <v>17</v>
      </c>
      <c r="E308" s="2">
        <f t="shared" si="16"/>
        <v>26699</v>
      </c>
      <c r="F308" s="5" t="str">
        <f t="shared" si="19"/>
        <v>BULLISH</v>
      </c>
      <c r="G308" s="5" t="str">
        <f t="shared" si="18"/>
        <v>NEUTRAL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2.1</v>
      </c>
      <c r="C309" s="5">
        <f>TITRES_STAT!D312</f>
        <v>2.1</v>
      </c>
      <c r="D309" s="5">
        <f>TITRES_STAT!E312</f>
        <v>0</v>
      </c>
      <c r="E309" s="2">
        <f t="shared" si="16"/>
        <v>26699</v>
      </c>
      <c r="F309" s="5" t="str">
        <f t="shared" si="19"/>
        <v>BULLISH</v>
      </c>
      <c r="G309" s="5" t="str">
        <f t="shared" si="18"/>
        <v>NEUTRAL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2.1</v>
      </c>
      <c r="C310" s="5">
        <f>TITRES_STAT!D313</f>
        <v>2.1</v>
      </c>
      <c r="D310" s="5">
        <f>TITRES_STAT!E313</f>
        <v>0</v>
      </c>
      <c r="E310" s="2">
        <f t="shared" si="16"/>
        <v>26699</v>
      </c>
      <c r="F310" s="5" t="str">
        <f t="shared" si="19"/>
        <v>BULLISH</v>
      </c>
      <c r="G310" s="5" t="str">
        <f t="shared" si="18"/>
        <v>NEUTRAL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2.1</v>
      </c>
      <c r="C311" s="5">
        <f>TITRES_STAT!D314</f>
        <v>2.1</v>
      </c>
      <c r="D311" s="5">
        <f>TITRES_STAT!E314</f>
        <v>0</v>
      </c>
      <c r="E311" s="2">
        <f t="shared" si="16"/>
        <v>26699</v>
      </c>
      <c r="F311" s="5" t="str">
        <f t="shared" si="19"/>
        <v>BULLISH</v>
      </c>
      <c r="G311" s="5" t="str">
        <f t="shared" si="18"/>
        <v>NEUTRAL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2.1</v>
      </c>
      <c r="C312" s="5">
        <f>TITRES_STAT!D315</f>
        <v>2.1</v>
      </c>
      <c r="D312" s="5">
        <f>TITRES_STAT!E315</f>
        <v>0</v>
      </c>
      <c r="E312" s="2">
        <f t="shared" si="16"/>
        <v>26699</v>
      </c>
      <c r="F312" s="5" t="str">
        <f t="shared" si="19"/>
        <v>BULLISH</v>
      </c>
      <c r="G312" s="5" t="str">
        <f t="shared" si="18"/>
        <v>NEUTRAL</v>
      </c>
      <c r="H312" s="5" t="str">
        <f t="shared" si="17"/>
        <v>CONFIRMED BULLISH</v>
      </c>
    </row>
    <row r="313" spans="1:8" ht="13.5" x14ac:dyDescent="0.25">
      <c r="A313" s="3">
        <f>TITRES_STAT!B316</f>
        <v>42760</v>
      </c>
      <c r="B313" s="5">
        <f>TITRES_STAT!C316</f>
        <v>2.1</v>
      </c>
      <c r="C313" s="5">
        <f>TITRES_STAT!D316</f>
        <v>2.1</v>
      </c>
      <c r="D313" s="5">
        <f>TITRES_STAT!E316</f>
        <v>0</v>
      </c>
      <c r="E313" s="2">
        <f t="shared" si="16"/>
        <v>26699</v>
      </c>
      <c r="F313" s="5" t="str">
        <f t="shared" si="19"/>
        <v>NEUTRAL</v>
      </c>
      <c r="G313" s="5" t="str">
        <f t="shared" si="18"/>
        <v>NEUTRAL</v>
      </c>
      <c r="H313" s="5" t="str">
        <f t="shared" si="17"/>
        <v>NEUTRAL</v>
      </c>
    </row>
    <row r="314" spans="1:8" ht="13.5" x14ac:dyDescent="0.25">
      <c r="A314" s="3">
        <f>TITRES_STAT!B317</f>
        <v>42761</v>
      </c>
      <c r="B314" s="5">
        <f>TITRES_STAT!C317</f>
        <v>2.1</v>
      </c>
      <c r="C314" s="5">
        <f>TITRES_STAT!D317</f>
        <v>2.1</v>
      </c>
      <c r="D314" s="5">
        <f>TITRES_STAT!E317</f>
        <v>0</v>
      </c>
      <c r="E314" s="2">
        <f t="shared" si="16"/>
        <v>26699</v>
      </c>
      <c r="F314" s="5" t="str">
        <f t="shared" si="19"/>
        <v>NEUTRAL</v>
      </c>
      <c r="G314" s="5" t="str">
        <f t="shared" si="18"/>
        <v>NEUTRAL</v>
      </c>
      <c r="H314" s="5" t="str">
        <f t="shared" si="17"/>
        <v>NEUTRAL</v>
      </c>
    </row>
    <row r="315" spans="1:8" ht="13.5" x14ac:dyDescent="0.25">
      <c r="A315" s="3">
        <f>TITRES_STAT!B318</f>
        <v>42762</v>
      </c>
      <c r="B315" s="5">
        <f>TITRES_STAT!C318</f>
        <v>2.04</v>
      </c>
      <c r="C315" s="5">
        <f>TITRES_STAT!D318</f>
        <v>2.04</v>
      </c>
      <c r="D315" s="5">
        <f>TITRES_STAT!E318</f>
        <v>400</v>
      </c>
      <c r="E315" s="2">
        <f t="shared" si="16"/>
        <v>26299</v>
      </c>
      <c r="F315" s="5" t="str">
        <f t="shared" si="19"/>
        <v>BEARISH</v>
      </c>
      <c r="G315" s="5" t="str">
        <f t="shared" si="18"/>
        <v>NEUTRAL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2.04</v>
      </c>
      <c r="C316" s="5">
        <f>TITRES_STAT!D319</f>
        <v>2.04</v>
      </c>
      <c r="D316" s="5">
        <f>TITRES_STAT!E319</f>
        <v>0</v>
      </c>
      <c r="E316" s="2">
        <f t="shared" si="16"/>
        <v>26299</v>
      </c>
      <c r="F316" s="5" t="str">
        <f t="shared" si="19"/>
        <v>BEARISH</v>
      </c>
      <c r="G316" s="5" t="str">
        <f t="shared" si="18"/>
        <v>NEUTRAL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2.04</v>
      </c>
      <c r="C317" s="5">
        <f>TITRES_STAT!D320</f>
        <v>2.04</v>
      </c>
      <c r="D317" s="5">
        <f>TITRES_STAT!E320</f>
        <v>0</v>
      </c>
      <c r="E317" s="2">
        <f t="shared" si="16"/>
        <v>26299</v>
      </c>
      <c r="F317" s="5" t="str">
        <f t="shared" si="19"/>
        <v>BEARISH</v>
      </c>
      <c r="G317" s="5" t="str">
        <f t="shared" si="18"/>
        <v>NEUTRAL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2.04</v>
      </c>
      <c r="C318" s="5">
        <f>TITRES_STAT!D321</f>
        <v>2.04</v>
      </c>
      <c r="D318" s="5">
        <f>TITRES_STAT!E321</f>
        <v>0</v>
      </c>
      <c r="E318" s="2">
        <f t="shared" si="16"/>
        <v>26299</v>
      </c>
      <c r="F318" s="5" t="str">
        <f t="shared" si="19"/>
        <v>BEARISH</v>
      </c>
      <c r="G318" s="5" t="str">
        <f t="shared" si="18"/>
        <v>NEUTRAL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2.0699999999999998</v>
      </c>
      <c r="C319" s="5">
        <f>TITRES_STAT!D322</f>
        <v>2.0699999999999998</v>
      </c>
      <c r="D319" s="5">
        <f>TITRES_STAT!E322</f>
        <v>500</v>
      </c>
      <c r="E319" s="2">
        <f t="shared" si="16"/>
        <v>26799</v>
      </c>
      <c r="F319" s="5" t="str">
        <f t="shared" si="19"/>
        <v>BULLISH</v>
      </c>
      <c r="G319" s="5" t="str">
        <f t="shared" si="18"/>
        <v>NEUTRAL</v>
      </c>
      <c r="H319" s="5" t="str">
        <f t="shared" si="17"/>
        <v>BULLISH DIVERGENCE</v>
      </c>
    </row>
    <row r="320" spans="1:8" ht="13.5" x14ac:dyDescent="0.25">
      <c r="A320" s="3">
        <f>TITRES_STAT!B323</f>
        <v>42769</v>
      </c>
      <c r="B320" s="5">
        <f>TITRES_STAT!C323</f>
        <v>2.0699999999999998</v>
      </c>
      <c r="C320" s="5">
        <f>TITRES_STAT!D323</f>
        <v>2.0699999999999998</v>
      </c>
      <c r="D320" s="5">
        <f>TITRES_STAT!E323</f>
        <v>406</v>
      </c>
      <c r="E320" s="2">
        <f t="shared" si="16"/>
        <v>26799</v>
      </c>
      <c r="F320" s="5" t="str">
        <f t="shared" si="19"/>
        <v>BULLISH</v>
      </c>
      <c r="G320" s="5" t="str">
        <f t="shared" si="18"/>
        <v>NEUTRAL</v>
      </c>
      <c r="H320" s="5" t="str">
        <f t="shared" si="17"/>
        <v>CONFIRMED BULLISH</v>
      </c>
    </row>
    <row r="321" spans="1:8" ht="13.5" x14ac:dyDescent="0.25">
      <c r="A321" s="3">
        <f>TITRES_STAT!B324</f>
        <v>42772</v>
      </c>
      <c r="B321" s="5">
        <f>TITRES_STAT!C324</f>
        <v>2.0699999999999998</v>
      </c>
      <c r="C321" s="5">
        <f>TITRES_STAT!D324</f>
        <v>2.0699999999999998</v>
      </c>
      <c r="D321" s="5">
        <f>TITRES_STAT!E324</f>
        <v>0</v>
      </c>
      <c r="E321" s="2">
        <f t="shared" si="16"/>
        <v>26799</v>
      </c>
      <c r="F321" s="5" t="str">
        <f t="shared" si="19"/>
        <v>BULLISH</v>
      </c>
      <c r="G321" s="5" t="str">
        <f t="shared" si="18"/>
        <v>NEUTRAL</v>
      </c>
      <c r="H321" s="5" t="str">
        <f t="shared" si="17"/>
        <v>CONFIRMED BULLISH</v>
      </c>
    </row>
    <row r="322" spans="1:8" ht="13.5" x14ac:dyDescent="0.25">
      <c r="A322" s="3">
        <f>TITRES_STAT!B325</f>
        <v>42773</v>
      </c>
      <c r="B322" s="5">
        <f>TITRES_STAT!C325</f>
        <v>2.0699999999999998</v>
      </c>
      <c r="C322" s="5">
        <f>TITRES_STAT!D325</f>
        <v>2.0699999999999998</v>
      </c>
      <c r="D322" s="5">
        <f>TITRES_STAT!E325</f>
        <v>0</v>
      </c>
      <c r="E322" s="2">
        <f t="shared" si="16"/>
        <v>26799</v>
      </c>
      <c r="F322" s="5" t="str">
        <f t="shared" si="19"/>
        <v>BULLISH</v>
      </c>
      <c r="G322" s="5" t="str">
        <f t="shared" si="18"/>
        <v>NEUTRAL</v>
      </c>
      <c r="H322" s="5" t="str">
        <f t="shared" si="17"/>
        <v>CONFIRMED BULLISH</v>
      </c>
    </row>
    <row r="323" spans="1:8" ht="13.5" x14ac:dyDescent="0.25">
      <c r="A323" s="3">
        <f>TITRES_STAT!B326</f>
        <v>42774</v>
      </c>
      <c r="B323" s="5">
        <f>TITRES_STAT!C326</f>
        <v>2.0699999999999998</v>
      </c>
      <c r="C323" s="5">
        <f>TITRES_STAT!D326</f>
        <v>2.0699999999999998</v>
      </c>
      <c r="D323" s="5">
        <f>TITRES_STAT!E326</f>
        <v>0</v>
      </c>
      <c r="E323" s="2">
        <f t="shared" si="16"/>
        <v>26799</v>
      </c>
      <c r="F323" s="5" t="str">
        <f t="shared" si="19"/>
        <v>BULLISH</v>
      </c>
      <c r="G323" s="5" t="str">
        <f t="shared" si="18"/>
        <v>NEUTRAL</v>
      </c>
      <c r="H323" s="5" t="str">
        <f t="shared" si="17"/>
        <v>CONFIRMED BULLISH</v>
      </c>
    </row>
    <row r="324" spans="1:8" ht="13.5" x14ac:dyDescent="0.25">
      <c r="A324" s="3">
        <f>TITRES_STAT!B327</f>
        <v>42775</v>
      </c>
      <c r="B324" s="5">
        <f>TITRES_STAT!C327</f>
        <v>2.0699999999999998</v>
      </c>
      <c r="C324" s="5">
        <f>TITRES_STAT!D327</f>
        <v>2.0699999999999998</v>
      </c>
      <c r="D324" s="5">
        <f>TITRES_STAT!E327</f>
        <v>0</v>
      </c>
      <c r="E324" s="2">
        <f t="shared" ref="E324:E387" si="20">IF(B324&gt;B323, E323+D324, IF(B324&lt;B323, E323-D324, E323))</f>
        <v>26799</v>
      </c>
      <c r="F324" s="5" t="str">
        <f t="shared" si="19"/>
        <v>NEUTRAL</v>
      </c>
      <c r="G324" s="5" t="str">
        <f t="shared" si="18"/>
        <v>NEUTRAL</v>
      </c>
      <c r="H324" s="5" t="str">
        <f t="shared" si="17"/>
        <v>NEUTRAL</v>
      </c>
    </row>
    <row r="325" spans="1:8" ht="13.5" x14ac:dyDescent="0.25">
      <c r="A325" s="3">
        <f>TITRES_STAT!B328</f>
        <v>42776</v>
      </c>
      <c r="B325" s="5">
        <f>TITRES_STAT!C328</f>
        <v>2.0299999999999998</v>
      </c>
      <c r="C325" s="5">
        <f>TITRES_STAT!D328</f>
        <v>2.0299999999999998</v>
      </c>
      <c r="D325" s="5">
        <f>TITRES_STAT!E328</f>
        <v>400</v>
      </c>
      <c r="E325" s="2">
        <f t="shared" si="20"/>
        <v>26399</v>
      </c>
      <c r="F325" s="5" t="str">
        <f t="shared" si="19"/>
        <v>BEARISH</v>
      </c>
      <c r="G325" s="5" t="str">
        <f t="shared" si="18"/>
        <v>NEUTRAL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2.0299999999999998</v>
      </c>
      <c r="C326" s="5">
        <f>TITRES_STAT!D329</f>
        <v>2.0299999999999998</v>
      </c>
      <c r="D326" s="5">
        <f>TITRES_STAT!E329</f>
        <v>0</v>
      </c>
      <c r="E326" s="2">
        <f t="shared" si="20"/>
        <v>26399</v>
      </c>
      <c r="F326" s="5" t="str">
        <f t="shared" si="19"/>
        <v>BEARISH</v>
      </c>
      <c r="G326" s="5" t="str">
        <f t="shared" si="18"/>
        <v>NEUTRAL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42780</v>
      </c>
      <c r="B327" s="5">
        <f>TITRES_STAT!C330</f>
        <v>2.0299999999999998</v>
      </c>
      <c r="C327" s="5">
        <f>TITRES_STAT!D330</f>
        <v>2.0299999999999998</v>
      </c>
      <c r="D327" s="5">
        <f>TITRES_STAT!E330</f>
        <v>0</v>
      </c>
      <c r="E327" s="2">
        <f t="shared" si="20"/>
        <v>26399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NEUTRAL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2.0299999999999998</v>
      </c>
      <c r="C328" s="5">
        <f>TITRES_STAT!D331</f>
        <v>2.0299999999999998</v>
      </c>
      <c r="D328" s="5">
        <f>TITRES_STAT!E331</f>
        <v>0</v>
      </c>
      <c r="E328" s="2">
        <f t="shared" si="20"/>
        <v>26399</v>
      </c>
      <c r="F328" s="5" t="str">
        <f t="shared" ref="F328:F391" si="23">IF(E328&gt;E323,"BULLISH",IF(E328&lt;E323,"BEARISH","NEUTRAL"))</f>
        <v>BEARISH</v>
      </c>
      <c r="G328" s="5" t="str">
        <f t="shared" si="22"/>
        <v>NEUTRAL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2.0299999999999998</v>
      </c>
      <c r="C329" s="5">
        <f>TITRES_STAT!D332</f>
        <v>2.0299999999999998</v>
      </c>
      <c r="D329" s="5">
        <f>TITRES_STAT!E332</f>
        <v>0</v>
      </c>
      <c r="E329" s="2">
        <f t="shared" si="20"/>
        <v>26399</v>
      </c>
      <c r="F329" s="5" t="str">
        <f t="shared" si="23"/>
        <v>BEARISH</v>
      </c>
      <c r="G329" s="5" t="str">
        <f t="shared" si="22"/>
        <v>NEUTRAL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2.0299999999999998</v>
      </c>
      <c r="C330" s="5">
        <f>TITRES_STAT!D333</f>
        <v>2.0299999999999998</v>
      </c>
      <c r="D330" s="5">
        <f>TITRES_STAT!E333</f>
        <v>0</v>
      </c>
      <c r="E330" s="2">
        <f t="shared" si="20"/>
        <v>26399</v>
      </c>
      <c r="F330" s="5" t="str">
        <f t="shared" si="23"/>
        <v>NEUTRAL</v>
      </c>
      <c r="G330" s="5" t="str">
        <f t="shared" si="22"/>
        <v>NEUTRAL</v>
      </c>
      <c r="H330" s="5" t="str">
        <f t="shared" si="21"/>
        <v>NEUTRAL</v>
      </c>
    </row>
    <row r="331" spans="1:8" ht="13.5" x14ac:dyDescent="0.25">
      <c r="A331" s="3">
        <f>TITRES_STAT!B334</f>
        <v>42786</v>
      </c>
      <c r="B331" s="5">
        <f>TITRES_STAT!C334</f>
        <v>2.0299999999999998</v>
      </c>
      <c r="C331" s="5">
        <f>TITRES_STAT!D334</f>
        <v>2.0299999999999998</v>
      </c>
      <c r="D331" s="5">
        <f>TITRES_STAT!E334</f>
        <v>200</v>
      </c>
      <c r="E331" s="2">
        <f t="shared" si="20"/>
        <v>26399</v>
      </c>
      <c r="F331" s="5" t="str">
        <f t="shared" si="23"/>
        <v>NEUTRAL</v>
      </c>
      <c r="G331" s="5" t="str">
        <f t="shared" si="22"/>
        <v>NEUTRAL</v>
      </c>
      <c r="H331" s="5" t="str">
        <f t="shared" si="21"/>
        <v>NEUTRAL</v>
      </c>
    </row>
    <row r="332" spans="1:8" ht="13.5" x14ac:dyDescent="0.25">
      <c r="A332" s="3">
        <f>TITRES_STAT!B335</f>
        <v>42787</v>
      </c>
      <c r="B332" s="5">
        <f>TITRES_STAT!C335</f>
        <v>2.0299999999999998</v>
      </c>
      <c r="C332" s="5">
        <f>TITRES_STAT!D335</f>
        <v>2.0299999999999998</v>
      </c>
      <c r="D332" s="5">
        <f>TITRES_STAT!E335</f>
        <v>0</v>
      </c>
      <c r="E332" s="2">
        <f t="shared" si="20"/>
        <v>26399</v>
      </c>
      <c r="F332" s="5" t="str">
        <f t="shared" si="23"/>
        <v>NEUTRAL</v>
      </c>
      <c r="G332" s="5" t="str">
        <f t="shared" si="22"/>
        <v>NEUTRAL</v>
      </c>
      <c r="H332" s="5" t="str">
        <f t="shared" si="21"/>
        <v>NEUTRAL</v>
      </c>
    </row>
    <row r="333" spans="1:8" ht="13.5" x14ac:dyDescent="0.25">
      <c r="A333" s="3">
        <f>TITRES_STAT!B336</f>
        <v>42788</v>
      </c>
      <c r="B333" s="5">
        <f>TITRES_STAT!C336</f>
        <v>2.0299999999999998</v>
      </c>
      <c r="C333" s="5">
        <f>TITRES_STAT!D336</f>
        <v>2.0299999999999998</v>
      </c>
      <c r="D333" s="5">
        <f>TITRES_STAT!E336</f>
        <v>1052</v>
      </c>
      <c r="E333" s="2">
        <f t="shared" si="20"/>
        <v>26399</v>
      </c>
      <c r="F333" s="5" t="str">
        <f t="shared" si="23"/>
        <v>NEUTRAL</v>
      </c>
      <c r="G333" s="5" t="str">
        <f t="shared" si="22"/>
        <v>NEUTRAL</v>
      </c>
      <c r="H333" s="5" t="str">
        <f t="shared" si="21"/>
        <v>NEUTRAL</v>
      </c>
    </row>
    <row r="334" spans="1:8" ht="13.5" x14ac:dyDescent="0.25">
      <c r="A334" s="3">
        <f>TITRES_STAT!B337</f>
        <v>42789</v>
      </c>
      <c r="B334" s="5">
        <f>TITRES_STAT!C337</f>
        <v>2.0299999999999998</v>
      </c>
      <c r="C334" s="5">
        <f>TITRES_STAT!D337</f>
        <v>2.0299999999999998</v>
      </c>
      <c r="D334" s="5">
        <f>TITRES_STAT!E337</f>
        <v>0</v>
      </c>
      <c r="E334" s="2">
        <f t="shared" si="20"/>
        <v>26399</v>
      </c>
      <c r="F334" s="5" t="str">
        <f t="shared" si="23"/>
        <v>NEUTRAL</v>
      </c>
      <c r="G334" s="5" t="str">
        <f t="shared" si="22"/>
        <v>NEUTRAL</v>
      </c>
      <c r="H334" s="5" t="str">
        <f t="shared" si="21"/>
        <v>NEUTRAL</v>
      </c>
    </row>
    <row r="335" spans="1:8" ht="13.5" x14ac:dyDescent="0.25">
      <c r="A335" s="3">
        <f>TITRES_STAT!B338</f>
        <v>42790</v>
      </c>
      <c r="B335" s="5">
        <f>TITRES_STAT!C338</f>
        <v>2.0299999999999998</v>
      </c>
      <c r="C335" s="5">
        <f>TITRES_STAT!D338</f>
        <v>2.0299999999999998</v>
      </c>
      <c r="D335" s="5">
        <f>TITRES_STAT!E338</f>
        <v>614</v>
      </c>
      <c r="E335" s="2">
        <f t="shared" si="20"/>
        <v>26399</v>
      </c>
      <c r="F335" s="5" t="str">
        <f t="shared" si="23"/>
        <v>NEUTRAL</v>
      </c>
      <c r="G335" s="5" t="str">
        <f t="shared" si="22"/>
        <v>NEUTRAL</v>
      </c>
      <c r="H335" s="5" t="str">
        <f t="shared" si="21"/>
        <v>NEUTRAL</v>
      </c>
    </row>
    <row r="336" spans="1:8" ht="13.5" x14ac:dyDescent="0.25">
      <c r="A336" s="3">
        <f>TITRES_STAT!B339</f>
        <v>42793</v>
      </c>
      <c r="B336" s="5">
        <f>TITRES_STAT!C339</f>
        <v>2.0299999999999998</v>
      </c>
      <c r="C336" s="5">
        <f>TITRES_STAT!D339</f>
        <v>2.0299999999999998</v>
      </c>
      <c r="D336" s="5">
        <f>TITRES_STAT!E339</f>
        <v>0</v>
      </c>
      <c r="E336" s="2">
        <f t="shared" si="20"/>
        <v>26399</v>
      </c>
      <c r="F336" s="5" t="str">
        <f t="shared" si="23"/>
        <v>NEUTRAL</v>
      </c>
      <c r="G336" s="5" t="str">
        <f t="shared" si="22"/>
        <v>NEUTRAL</v>
      </c>
      <c r="H336" s="5" t="str">
        <f t="shared" si="21"/>
        <v>NEUTRAL</v>
      </c>
    </row>
    <row r="337" spans="1:8" ht="13.5" x14ac:dyDescent="0.25">
      <c r="A337" s="3">
        <f>TITRES_STAT!B340</f>
        <v>42794</v>
      </c>
      <c r="B337" s="5">
        <f>TITRES_STAT!C340</f>
        <v>2.09</v>
      </c>
      <c r="C337" s="5">
        <f>TITRES_STAT!D340</f>
        <v>2.09</v>
      </c>
      <c r="D337" s="5">
        <f>TITRES_STAT!E340</f>
        <v>2</v>
      </c>
      <c r="E337" s="2">
        <f t="shared" si="20"/>
        <v>26401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CONFIRMED BULLISH</v>
      </c>
    </row>
    <row r="338" spans="1:8" ht="13.5" x14ac:dyDescent="0.25">
      <c r="A338" s="3">
        <f>TITRES_STAT!B341</f>
        <v>42795</v>
      </c>
      <c r="B338" s="5">
        <f>TITRES_STAT!C341</f>
        <v>2.09</v>
      </c>
      <c r="C338" s="5">
        <f>TITRES_STAT!D341</f>
        <v>2.09</v>
      </c>
      <c r="D338" s="5">
        <f>TITRES_STAT!E341</f>
        <v>0</v>
      </c>
      <c r="E338" s="2">
        <f t="shared" si="20"/>
        <v>26401</v>
      </c>
      <c r="F338" s="5" t="str">
        <f t="shared" si="23"/>
        <v>BULLISH</v>
      </c>
      <c r="G338" s="5" t="str">
        <f t="shared" si="22"/>
        <v>NEUTRAL</v>
      </c>
      <c r="H338" s="5" t="str">
        <f t="shared" si="21"/>
        <v>CONFIRMED BULLISH</v>
      </c>
    </row>
    <row r="339" spans="1:8" ht="13.5" x14ac:dyDescent="0.25">
      <c r="A339" s="3">
        <f>TITRES_STAT!B342</f>
        <v>42796</v>
      </c>
      <c r="B339" s="5">
        <f>TITRES_STAT!C342</f>
        <v>2.09</v>
      </c>
      <c r="C339" s="5">
        <f>TITRES_STAT!D342</f>
        <v>2.09</v>
      </c>
      <c r="D339" s="5">
        <f>TITRES_STAT!E342</f>
        <v>0</v>
      </c>
      <c r="E339" s="2">
        <f t="shared" si="20"/>
        <v>26401</v>
      </c>
      <c r="F339" s="5" t="str">
        <f t="shared" si="23"/>
        <v>BULLISH</v>
      </c>
      <c r="G339" s="5" t="str">
        <f t="shared" si="22"/>
        <v>NEUTRAL</v>
      </c>
      <c r="H339" s="5" t="str">
        <f t="shared" si="21"/>
        <v>CONFIRMED BULLISH</v>
      </c>
    </row>
    <row r="340" spans="1:8" ht="13.5" x14ac:dyDescent="0.25">
      <c r="A340" s="3">
        <f>TITRES_STAT!B343</f>
        <v>42797</v>
      </c>
      <c r="B340" s="5">
        <f>TITRES_STAT!C343</f>
        <v>2.09</v>
      </c>
      <c r="C340" s="5">
        <f>TITRES_STAT!D343</f>
        <v>2.09</v>
      </c>
      <c r="D340" s="5">
        <f>TITRES_STAT!E343</f>
        <v>0</v>
      </c>
      <c r="E340" s="2">
        <f t="shared" si="20"/>
        <v>26401</v>
      </c>
      <c r="F340" s="5" t="str">
        <f t="shared" si="23"/>
        <v>BULLISH</v>
      </c>
      <c r="G340" s="5" t="str">
        <f t="shared" si="22"/>
        <v>NEUTRAL</v>
      </c>
      <c r="H340" s="5" t="str">
        <f t="shared" si="21"/>
        <v>CONFIRMED BULLISH</v>
      </c>
    </row>
    <row r="341" spans="1:8" ht="13.5" x14ac:dyDescent="0.25">
      <c r="A341" s="3">
        <f>TITRES_STAT!B344</f>
        <v>42800</v>
      </c>
      <c r="B341" s="5">
        <f>TITRES_STAT!C344</f>
        <v>2.09</v>
      </c>
      <c r="C341" s="5">
        <f>TITRES_STAT!D344</f>
        <v>2.09</v>
      </c>
      <c r="D341" s="5">
        <f>TITRES_STAT!E344</f>
        <v>0</v>
      </c>
      <c r="E341" s="2">
        <f t="shared" si="20"/>
        <v>26401</v>
      </c>
      <c r="F341" s="5" t="str">
        <f t="shared" si="23"/>
        <v>BULLISH</v>
      </c>
      <c r="G341" s="5" t="str">
        <f t="shared" si="22"/>
        <v>NEUTRAL</v>
      </c>
      <c r="H341" s="5" t="str">
        <f t="shared" si="21"/>
        <v>CONFIRMED BULLISH</v>
      </c>
    </row>
    <row r="342" spans="1:8" ht="13.5" x14ac:dyDescent="0.25">
      <c r="A342" s="3">
        <f>TITRES_STAT!B345</f>
        <v>42801</v>
      </c>
      <c r="B342" s="5">
        <f>TITRES_STAT!C345</f>
        <v>2.1800000000000002</v>
      </c>
      <c r="C342" s="5">
        <f>TITRES_STAT!D345</f>
        <v>2.1800000000000002</v>
      </c>
      <c r="D342" s="5">
        <f>TITRES_STAT!E345</f>
        <v>0</v>
      </c>
      <c r="E342" s="2">
        <f t="shared" si="20"/>
        <v>26401</v>
      </c>
      <c r="F342" s="5" t="str">
        <f t="shared" si="23"/>
        <v>NEUTRAL</v>
      </c>
      <c r="G342" s="5" t="str">
        <f t="shared" si="22"/>
        <v>NEUTRAL</v>
      </c>
      <c r="H342" s="5" t="str">
        <f t="shared" si="21"/>
        <v>NEUTRAL</v>
      </c>
    </row>
    <row r="343" spans="1:8" ht="13.5" x14ac:dyDescent="0.25">
      <c r="A343" s="3">
        <f>TITRES_STAT!B346</f>
        <v>42802</v>
      </c>
      <c r="B343" s="5">
        <f>TITRES_STAT!C346</f>
        <v>2.2200000000000002</v>
      </c>
      <c r="C343" s="5">
        <f>TITRES_STAT!D346</f>
        <v>2.2200000000000002</v>
      </c>
      <c r="D343" s="5">
        <f>TITRES_STAT!E346</f>
        <v>771</v>
      </c>
      <c r="E343" s="2">
        <f t="shared" si="20"/>
        <v>27172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42803</v>
      </c>
      <c r="B344" s="5">
        <f>TITRES_STAT!C347</f>
        <v>2.2799999999999998</v>
      </c>
      <c r="C344" s="5">
        <f>TITRES_STAT!D347</f>
        <v>2.2799999999999998</v>
      </c>
      <c r="D344" s="5">
        <f>TITRES_STAT!E347</f>
        <v>315</v>
      </c>
      <c r="E344" s="2">
        <f t="shared" si="20"/>
        <v>27487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42804</v>
      </c>
      <c r="B345" s="5">
        <f>TITRES_STAT!C348</f>
        <v>2.41</v>
      </c>
      <c r="C345" s="5">
        <f>TITRES_STAT!D348</f>
        <v>2.41</v>
      </c>
      <c r="D345" s="5">
        <f>TITRES_STAT!E348</f>
        <v>102</v>
      </c>
      <c r="E345" s="2">
        <f t="shared" si="20"/>
        <v>27589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42807</v>
      </c>
      <c r="B346" s="5">
        <f>TITRES_STAT!C349</f>
        <v>2.38</v>
      </c>
      <c r="C346" s="5">
        <f>TITRES_STAT!D349</f>
        <v>2.38</v>
      </c>
      <c r="D346" s="5">
        <f>TITRES_STAT!E349</f>
        <v>1</v>
      </c>
      <c r="E346" s="2">
        <f t="shared" si="20"/>
        <v>27588</v>
      </c>
      <c r="F346" s="5" t="str">
        <f t="shared" si="23"/>
        <v>BULLISH</v>
      </c>
      <c r="G346" s="5" t="str">
        <f t="shared" si="22"/>
        <v>STRONG</v>
      </c>
      <c r="H346" s="5" t="str">
        <f t="shared" si="21"/>
        <v>CONFIRMED BULLISH</v>
      </c>
    </row>
    <row r="347" spans="1:8" ht="13.5" x14ac:dyDescent="0.25">
      <c r="A347" s="3">
        <f>TITRES_STAT!B350</f>
        <v>42808</v>
      </c>
      <c r="B347" s="5">
        <f>TITRES_STAT!C350</f>
        <v>2.31</v>
      </c>
      <c r="C347" s="5">
        <f>TITRES_STAT!D350</f>
        <v>2.31</v>
      </c>
      <c r="D347" s="5">
        <f>TITRES_STAT!E350</f>
        <v>149</v>
      </c>
      <c r="E347" s="2">
        <f t="shared" si="20"/>
        <v>27439</v>
      </c>
      <c r="F347" s="5" t="str">
        <f t="shared" si="23"/>
        <v>BULLISH</v>
      </c>
      <c r="G347" s="5" t="str">
        <f t="shared" si="22"/>
        <v>STRONG</v>
      </c>
      <c r="H347" s="5" t="str">
        <f t="shared" si="21"/>
        <v>CONFIRMED BULLISH</v>
      </c>
    </row>
    <row r="348" spans="1:8" ht="13.5" x14ac:dyDescent="0.25">
      <c r="A348" s="3">
        <f>TITRES_STAT!B351</f>
        <v>42809</v>
      </c>
      <c r="B348" s="5">
        <f>TITRES_STAT!C351</f>
        <v>2.31</v>
      </c>
      <c r="C348" s="5">
        <f>TITRES_STAT!D351</f>
        <v>2.31</v>
      </c>
      <c r="D348" s="5">
        <f>TITRES_STAT!E351</f>
        <v>0</v>
      </c>
      <c r="E348" s="2">
        <f t="shared" si="20"/>
        <v>27439</v>
      </c>
      <c r="F348" s="5" t="str">
        <f t="shared" si="23"/>
        <v>BULLISH</v>
      </c>
      <c r="G348" s="5" t="str">
        <f t="shared" si="22"/>
        <v>NEUTRAL</v>
      </c>
      <c r="H348" s="5" t="str">
        <f t="shared" si="21"/>
        <v>CONFIRMED BULLISH</v>
      </c>
    </row>
    <row r="349" spans="1:8" ht="13.5" x14ac:dyDescent="0.25">
      <c r="A349" s="3">
        <f>TITRES_STAT!B352</f>
        <v>42810</v>
      </c>
      <c r="B349" s="5">
        <f>TITRES_STAT!C352</f>
        <v>2.31</v>
      </c>
      <c r="C349" s="5">
        <f>TITRES_STAT!D352</f>
        <v>2.31</v>
      </c>
      <c r="D349" s="5">
        <f>TITRES_STAT!E352</f>
        <v>0</v>
      </c>
      <c r="E349" s="2">
        <f t="shared" si="20"/>
        <v>27439</v>
      </c>
      <c r="F349" s="5" t="str">
        <f t="shared" si="23"/>
        <v>BEARISH</v>
      </c>
      <c r="G349" s="5" t="str">
        <f t="shared" si="22"/>
        <v>NEUTRAL</v>
      </c>
      <c r="H349" s="5" t="str">
        <f t="shared" si="21"/>
        <v>BEARISH DIVERGENCE</v>
      </c>
    </row>
    <row r="350" spans="1:8" ht="13.5" x14ac:dyDescent="0.25">
      <c r="A350" s="3">
        <f>TITRES_STAT!B353</f>
        <v>42811</v>
      </c>
      <c r="B350" s="5">
        <f>TITRES_STAT!C353</f>
        <v>2.41</v>
      </c>
      <c r="C350" s="5">
        <f>TITRES_STAT!D353</f>
        <v>2.41</v>
      </c>
      <c r="D350" s="5">
        <f>TITRES_STAT!E353</f>
        <v>0</v>
      </c>
      <c r="E350" s="2">
        <f t="shared" si="20"/>
        <v>27439</v>
      </c>
      <c r="F350" s="5" t="str">
        <f t="shared" si="23"/>
        <v>BEARISH</v>
      </c>
      <c r="G350" s="5" t="str">
        <f t="shared" si="22"/>
        <v>NEUTRAL</v>
      </c>
      <c r="H350" s="5" t="str">
        <f t="shared" si="21"/>
        <v>NEUTRAL</v>
      </c>
    </row>
    <row r="351" spans="1:8" ht="13.5" x14ac:dyDescent="0.25">
      <c r="A351" s="3">
        <f>TITRES_STAT!B354</f>
        <v>42815</v>
      </c>
      <c r="B351" s="5">
        <f>TITRES_STAT!C354</f>
        <v>2.35</v>
      </c>
      <c r="C351" s="5">
        <f>TITRES_STAT!D354</f>
        <v>2.35</v>
      </c>
      <c r="D351" s="5">
        <f>TITRES_STAT!E354</f>
        <v>650</v>
      </c>
      <c r="E351" s="2">
        <f t="shared" si="20"/>
        <v>26789</v>
      </c>
      <c r="F351" s="5" t="str">
        <f t="shared" si="23"/>
        <v>BEARISH</v>
      </c>
      <c r="G351" s="5" t="str">
        <f t="shared" si="22"/>
        <v>WEAK</v>
      </c>
      <c r="H351" s="5" t="str">
        <f t="shared" si="21"/>
        <v>CONFIRMED BEARISH</v>
      </c>
    </row>
    <row r="352" spans="1:8" ht="13.5" x14ac:dyDescent="0.25">
      <c r="A352" s="3">
        <f>TITRES_STAT!B355</f>
        <v>42816</v>
      </c>
      <c r="B352" s="5">
        <f>TITRES_STAT!C355</f>
        <v>2.35</v>
      </c>
      <c r="C352" s="5">
        <f>TITRES_STAT!D355</f>
        <v>2.35</v>
      </c>
      <c r="D352" s="5">
        <f>TITRES_STAT!E355</f>
        <v>0</v>
      </c>
      <c r="E352" s="2">
        <f t="shared" si="20"/>
        <v>26789</v>
      </c>
      <c r="F352" s="5" t="str">
        <f t="shared" si="23"/>
        <v>BEARISH</v>
      </c>
      <c r="G352" s="5" t="str">
        <f t="shared" si="22"/>
        <v>WEAK</v>
      </c>
      <c r="H352" s="5" t="str">
        <f t="shared" si="21"/>
        <v>BEARISH DIVERGENCE</v>
      </c>
    </row>
    <row r="353" spans="1:8" ht="13.5" x14ac:dyDescent="0.25">
      <c r="A353" s="3">
        <f>TITRES_STAT!B356</f>
        <v>42817</v>
      </c>
      <c r="B353" s="5">
        <f>TITRES_STAT!C356</f>
        <v>2.35</v>
      </c>
      <c r="C353" s="5">
        <f>TITRES_STAT!D356</f>
        <v>2.35</v>
      </c>
      <c r="D353" s="5">
        <f>TITRES_STAT!E356</f>
        <v>0</v>
      </c>
      <c r="E353" s="2">
        <f t="shared" si="20"/>
        <v>26789</v>
      </c>
      <c r="F353" s="5" t="str">
        <f t="shared" si="23"/>
        <v>BEARISH</v>
      </c>
      <c r="G353" s="5" t="str">
        <f t="shared" si="22"/>
        <v>WEAK</v>
      </c>
      <c r="H353" s="5" t="str">
        <f t="shared" si="21"/>
        <v>BEARISH DIVERGENCE</v>
      </c>
    </row>
    <row r="354" spans="1:8" ht="13.5" x14ac:dyDescent="0.25">
      <c r="A354" s="3">
        <f>TITRES_STAT!B357</f>
        <v>42818</v>
      </c>
      <c r="B354" s="5">
        <f>TITRES_STAT!C357</f>
        <v>2.35</v>
      </c>
      <c r="C354" s="5">
        <f>TITRES_STAT!D357</f>
        <v>2.35</v>
      </c>
      <c r="D354" s="5">
        <f>TITRES_STAT!E357</f>
        <v>0</v>
      </c>
      <c r="E354" s="2">
        <f t="shared" si="20"/>
        <v>26789</v>
      </c>
      <c r="F354" s="5" t="str">
        <f t="shared" si="23"/>
        <v>BEARISH</v>
      </c>
      <c r="G354" s="5" t="str">
        <f t="shared" si="22"/>
        <v>WEAK</v>
      </c>
      <c r="H354" s="5" t="str">
        <f t="shared" si="21"/>
        <v>BEARISH DIVERGENCE</v>
      </c>
    </row>
    <row r="355" spans="1:8" ht="13.5" x14ac:dyDescent="0.25">
      <c r="A355" s="3">
        <f>TITRES_STAT!B358</f>
        <v>42821</v>
      </c>
      <c r="B355" s="5">
        <f>TITRES_STAT!C358</f>
        <v>2.35</v>
      </c>
      <c r="C355" s="5">
        <f>TITRES_STAT!D358</f>
        <v>2.35</v>
      </c>
      <c r="D355" s="5">
        <f>TITRES_STAT!E358</f>
        <v>0</v>
      </c>
      <c r="E355" s="2">
        <f t="shared" si="20"/>
        <v>26789</v>
      </c>
      <c r="F355" s="5" t="str">
        <f t="shared" si="23"/>
        <v>BEARISH</v>
      </c>
      <c r="G355" s="5" t="str">
        <f t="shared" si="22"/>
        <v>WEAK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2.35</v>
      </c>
      <c r="C356" s="5">
        <f>TITRES_STAT!D359</f>
        <v>2.35</v>
      </c>
      <c r="D356" s="5">
        <f>TITRES_STAT!E359</f>
        <v>0</v>
      </c>
      <c r="E356" s="2">
        <f t="shared" si="20"/>
        <v>26789</v>
      </c>
      <c r="F356" s="5" t="str">
        <f t="shared" si="23"/>
        <v>NEUTRAL</v>
      </c>
      <c r="G356" s="5" t="str">
        <f t="shared" si="22"/>
        <v>NEUTRAL</v>
      </c>
      <c r="H356" s="5" t="str">
        <f t="shared" si="21"/>
        <v>NEUTRAL</v>
      </c>
    </row>
    <row r="357" spans="1:8" ht="13.5" x14ac:dyDescent="0.25">
      <c r="A357" s="3">
        <f>TITRES_STAT!B360</f>
        <v>42823</v>
      </c>
      <c r="B357" s="5">
        <f>TITRES_STAT!C360</f>
        <v>2.37</v>
      </c>
      <c r="C357" s="5">
        <f>TITRES_STAT!D360</f>
        <v>2.37</v>
      </c>
      <c r="D357" s="5">
        <f>TITRES_STAT!E360</f>
        <v>5</v>
      </c>
      <c r="E357" s="2">
        <f t="shared" si="20"/>
        <v>26794</v>
      </c>
      <c r="F357" s="5" t="str">
        <f t="shared" si="23"/>
        <v>BULLISH</v>
      </c>
      <c r="G357" s="5" t="str">
        <f t="shared" si="22"/>
        <v>NEUTRAL</v>
      </c>
      <c r="H357" s="5" t="str">
        <f t="shared" si="21"/>
        <v>CONFIRMED BULLISH</v>
      </c>
    </row>
    <row r="358" spans="1:8" ht="13.5" x14ac:dyDescent="0.25">
      <c r="A358" s="3">
        <f>TITRES_STAT!B361</f>
        <v>42824</v>
      </c>
      <c r="B358" s="5">
        <f>TITRES_STAT!C361</f>
        <v>2.37</v>
      </c>
      <c r="C358" s="5">
        <f>TITRES_STAT!D361</f>
        <v>2.37</v>
      </c>
      <c r="D358" s="5">
        <f>TITRES_STAT!E361</f>
        <v>0</v>
      </c>
      <c r="E358" s="2">
        <f t="shared" si="20"/>
        <v>26794</v>
      </c>
      <c r="F358" s="5" t="str">
        <f t="shared" si="23"/>
        <v>BULLISH</v>
      </c>
      <c r="G358" s="5" t="str">
        <f t="shared" si="22"/>
        <v>NEUTRAL</v>
      </c>
      <c r="H358" s="5" t="str">
        <f t="shared" si="21"/>
        <v>CONFIRMED BULLISH</v>
      </c>
    </row>
    <row r="359" spans="1:8" ht="13.5" x14ac:dyDescent="0.25">
      <c r="A359" s="3">
        <f>TITRES_STAT!B362</f>
        <v>42825</v>
      </c>
      <c r="B359" s="5">
        <f>TITRES_STAT!C362</f>
        <v>2.37</v>
      </c>
      <c r="C359" s="5">
        <f>TITRES_STAT!D362</f>
        <v>2.37</v>
      </c>
      <c r="D359" s="5">
        <f>TITRES_STAT!E362</f>
        <v>0</v>
      </c>
      <c r="E359" s="2">
        <f t="shared" si="20"/>
        <v>26794</v>
      </c>
      <c r="F359" s="5" t="str">
        <f t="shared" si="23"/>
        <v>BULLISH</v>
      </c>
      <c r="G359" s="5" t="str">
        <f t="shared" si="22"/>
        <v>NEUTRAL</v>
      </c>
      <c r="H359" s="5" t="str">
        <f t="shared" si="21"/>
        <v>CONFIRMED BULLISH</v>
      </c>
    </row>
    <row r="360" spans="1:8" ht="13.5" x14ac:dyDescent="0.25">
      <c r="A360" s="3">
        <f>TITRES_STAT!B363</f>
        <v>42828</v>
      </c>
      <c r="B360" s="5">
        <f>TITRES_STAT!C363</f>
        <v>2.2999999999999998</v>
      </c>
      <c r="C360" s="5">
        <f>TITRES_STAT!D363</f>
        <v>2.2999999999999998</v>
      </c>
      <c r="D360" s="5">
        <f>TITRES_STAT!E363</f>
        <v>125</v>
      </c>
      <c r="E360" s="2">
        <f t="shared" si="20"/>
        <v>26669</v>
      </c>
      <c r="F360" s="5" t="str">
        <f t="shared" si="23"/>
        <v>BEARISH</v>
      </c>
      <c r="G360" s="5" t="str">
        <f t="shared" si="22"/>
        <v>NEUTRAL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2.2999999999999998</v>
      </c>
      <c r="C361" s="5">
        <f>TITRES_STAT!D364</f>
        <v>2.2999999999999998</v>
      </c>
      <c r="D361" s="5">
        <f>TITRES_STAT!E364</f>
        <v>0</v>
      </c>
      <c r="E361" s="2">
        <f t="shared" si="20"/>
        <v>26669</v>
      </c>
      <c r="F361" s="5" t="str">
        <f t="shared" si="23"/>
        <v>BEARISH</v>
      </c>
      <c r="G361" s="5" t="str">
        <f t="shared" si="22"/>
        <v>NEUTRAL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2.36</v>
      </c>
      <c r="C362" s="5">
        <f>TITRES_STAT!D365</f>
        <v>2.36</v>
      </c>
      <c r="D362" s="5">
        <f>TITRES_STAT!E365</f>
        <v>2</v>
      </c>
      <c r="E362" s="2">
        <f t="shared" si="20"/>
        <v>26671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2.36</v>
      </c>
      <c r="C363" s="5">
        <f>TITRES_STAT!D366</f>
        <v>2.36</v>
      </c>
      <c r="D363" s="5">
        <f>TITRES_STAT!E366</f>
        <v>0</v>
      </c>
      <c r="E363" s="2">
        <f t="shared" si="20"/>
        <v>26671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2.36</v>
      </c>
      <c r="C364" s="5">
        <f>TITRES_STAT!D367</f>
        <v>2.36</v>
      </c>
      <c r="D364" s="5">
        <f>TITRES_STAT!E367</f>
        <v>0</v>
      </c>
      <c r="E364" s="2">
        <f t="shared" si="20"/>
        <v>26671</v>
      </c>
      <c r="F364" s="5" t="str">
        <f t="shared" si="23"/>
        <v>BEARISH</v>
      </c>
      <c r="G364" s="5" t="str">
        <f t="shared" si="22"/>
        <v>NEUTRAL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2.36</v>
      </c>
      <c r="C365" s="5">
        <f>TITRES_STAT!D368</f>
        <v>2.36</v>
      </c>
      <c r="D365" s="5">
        <f>TITRES_STAT!E368</f>
        <v>0</v>
      </c>
      <c r="E365" s="2">
        <f t="shared" si="20"/>
        <v>26671</v>
      </c>
      <c r="F365" s="5" t="str">
        <f t="shared" si="23"/>
        <v>BULLISH</v>
      </c>
      <c r="G365" s="5" t="str">
        <f t="shared" si="22"/>
        <v>NEUTRAL</v>
      </c>
      <c r="H365" s="5" t="str">
        <f t="shared" si="21"/>
        <v>CONFIRMED BULLISH</v>
      </c>
    </row>
    <row r="366" spans="1:8" ht="13.5" x14ac:dyDescent="0.25">
      <c r="A366" s="3">
        <f>TITRES_STAT!B369</f>
        <v>42836</v>
      </c>
      <c r="B366" s="5">
        <f>TITRES_STAT!C369</f>
        <v>2.36</v>
      </c>
      <c r="C366" s="5">
        <f>TITRES_STAT!D369</f>
        <v>2.36</v>
      </c>
      <c r="D366" s="5">
        <f>TITRES_STAT!E369</f>
        <v>0</v>
      </c>
      <c r="E366" s="2">
        <f t="shared" si="20"/>
        <v>26671</v>
      </c>
      <c r="F366" s="5" t="str">
        <f t="shared" si="23"/>
        <v>BULLISH</v>
      </c>
      <c r="G366" s="5" t="str">
        <f t="shared" si="22"/>
        <v>NEUTRAL</v>
      </c>
      <c r="H366" s="5" t="str">
        <f t="shared" si="21"/>
        <v>CONFIRMED BULLISH</v>
      </c>
    </row>
    <row r="367" spans="1:8" ht="13.5" x14ac:dyDescent="0.25">
      <c r="A367" s="3">
        <f>TITRES_STAT!B370</f>
        <v>42837</v>
      </c>
      <c r="B367" s="5">
        <f>TITRES_STAT!C370</f>
        <v>2.36</v>
      </c>
      <c r="C367" s="5">
        <f>TITRES_STAT!D370</f>
        <v>2.36</v>
      </c>
      <c r="D367" s="5">
        <f>TITRES_STAT!E370</f>
        <v>0</v>
      </c>
      <c r="E367" s="2">
        <f t="shared" si="20"/>
        <v>26671</v>
      </c>
      <c r="F367" s="5" t="str">
        <f t="shared" si="23"/>
        <v>NEUTRAL</v>
      </c>
      <c r="G367" s="5" t="str">
        <f t="shared" si="22"/>
        <v>NEUTRAL</v>
      </c>
      <c r="H367" s="5" t="str">
        <f t="shared" si="21"/>
        <v>NEUTRAL</v>
      </c>
    </row>
    <row r="368" spans="1:8" ht="13.5" x14ac:dyDescent="0.25">
      <c r="A368" s="3">
        <f>TITRES_STAT!B371</f>
        <v>42838</v>
      </c>
      <c r="B368" s="5">
        <f>TITRES_STAT!C371</f>
        <v>2.2599999999999998</v>
      </c>
      <c r="C368" s="5">
        <f>TITRES_STAT!D371</f>
        <v>2.2599999999999998</v>
      </c>
      <c r="D368" s="5">
        <f>TITRES_STAT!E371</f>
        <v>200</v>
      </c>
      <c r="E368" s="2">
        <f t="shared" si="20"/>
        <v>26471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2.2599999999999998</v>
      </c>
      <c r="C369" s="5">
        <f>TITRES_STAT!D372</f>
        <v>2.2599999999999998</v>
      </c>
      <c r="D369" s="5">
        <f>TITRES_STAT!E372</f>
        <v>0</v>
      </c>
      <c r="E369" s="2">
        <f t="shared" si="20"/>
        <v>26471</v>
      </c>
      <c r="F369" s="5" t="str">
        <f t="shared" si="23"/>
        <v>BEARISH</v>
      </c>
      <c r="G369" s="5" t="str">
        <f t="shared" si="22"/>
        <v>NEUTRAL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2.2599999999999998</v>
      </c>
      <c r="C370" s="5">
        <f>TITRES_STAT!D373</f>
        <v>2.2599999999999998</v>
      </c>
      <c r="D370" s="5">
        <f>TITRES_STAT!E373</f>
        <v>0</v>
      </c>
      <c r="E370" s="2">
        <f t="shared" si="20"/>
        <v>26471</v>
      </c>
      <c r="F370" s="5" t="str">
        <f t="shared" si="23"/>
        <v>BEARISH</v>
      </c>
      <c r="G370" s="5" t="str">
        <f t="shared" si="22"/>
        <v>NEUTRAL</v>
      </c>
      <c r="H370" s="5" t="str">
        <f t="shared" si="21"/>
        <v>CONFIRMED BEARISH</v>
      </c>
    </row>
    <row r="371" spans="1:8" ht="13.5" x14ac:dyDescent="0.25">
      <c r="A371" s="3">
        <f>TITRES_STAT!B374</f>
        <v>42843</v>
      </c>
      <c r="B371" s="5">
        <f>TITRES_STAT!C374</f>
        <v>2.2599999999999998</v>
      </c>
      <c r="C371" s="5">
        <f>TITRES_STAT!D374</f>
        <v>2.2599999999999998</v>
      </c>
      <c r="D371" s="5">
        <f>TITRES_STAT!E374</f>
        <v>0</v>
      </c>
      <c r="E371" s="2">
        <f t="shared" si="20"/>
        <v>26471</v>
      </c>
      <c r="F371" s="5" t="str">
        <f t="shared" si="23"/>
        <v>BEARISH</v>
      </c>
      <c r="G371" s="5" t="str">
        <f t="shared" si="22"/>
        <v>NEUTRAL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2.2599999999999998</v>
      </c>
      <c r="C372" s="5">
        <f>TITRES_STAT!D375</f>
        <v>2.2599999999999998</v>
      </c>
      <c r="D372" s="5">
        <f>TITRES_STAT!E375</f>
        <v>0</v>
      </c>
      <c r="E372" s="2">
        <f t="shared" si="20"/>
        <v>26471</v>
      </c>
      <c r="F372" s="5" t="str">
        <f t="shared" si="23"/>
        <v>BEARISH</v>
      </c>
      <c r="G372" s="5" t="str">
        <f t="shared" si="22"/>
        <v>NEUTRAL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2.16</v>
      </c>
      <c r="C373" s="5">
        <f>TITRES_STAT!D376</f>
        <v>2.16</v>
      </c>
      <c r="D373" s="5">
        <f>TITRES_STAT!E376</f>
        <v>100</v>
      </c>
      <c r="E373" s="2">
        <f t="shared" si="20"/>
        <v>26371</v>
      </c>
      <c r="F373" s="5" t="str">
        <f t="shared" si="23"/>
        <v>BEARISH</v>
      </c>
      <c r="G373" s="5" t="str">
        <f t="shared" si="22"/>
        <v>NEUTRAL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2.16</v>
      </c>
      <c r="C374" s="5">
        <f>TITRES_STAT!D377</f>
        <v>2.16</v>
      </c>
      <c r="D374" s="5">
        <f>TITRES_STAT!E377</f>
        <v>0</v>
      </c>
      <c r="E374" s="2">
        <f t="shared" si="20"/>
        <v>26371</v>
      </c>
      <c r="F374" s="5" t="str">
        <f t="shared" si="23"/>
        <v>BEARISH</v>
      </c>
      <c r="G374" s="5" t="str">
        <f t="shared" si="22"/>
        <v>NEUTRAL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2.16</v>
      </c>
      <c r="C375" s="5">
        <f>TITRES_STAT!D378</f>
        <v>2.16</v>
      </c>
      <c r="D375" s="5">
        <f>TITRES_STAT!E378</f>
        <v>0</v>
      </c>
      <c r="E375" s="2">
        <f t="shared" si="20"/>
        <v>26371</v>
      </c>
      <c r="F375" s="5" t="str">
        <f t="shared" si="23"/>
        <v>BEARISH</v>
      </c>
      <c r="G375" s="5" t="str">
        <f t="shared" si="22"/>
        <v>NEUTRAL</v>
      </c>
      <c r="H375" s="5" t="str">
        <f t="shared" si="21"/>
        <v>CONFIRMED BEARISH</v>
      </c>
    </row>
    <row r="376" spans="1:8" ht="13.5" x14ac:dyDescent="0.25">
      <c r="A376" s="3">
        <f>TITRES_STAT!B379</f>
        <v>42850</v>
      </c>
      <c r="B376" s="5">
        <f>TITRES_STAT!C379</f>
        <v>2.0699999999999998</v>
      </c>
      <c r="C376" s="5">
        <f>TITRES_STAT!D379</f>
        <v>2.0699999999999998</v>
      </c>
      <c r="D376" s="5">
        <f>TITRES_STAT!E379</f>
        <v>0</v>
      </c>
      <c r="E376" s="2">
        <f t="shared" si="20"/>
        <v>26371</v>
      </c>
      <c r="F376" s="5" t="str">
        <f t="shared" si="23"/>
        <v>BEARISH</v>
      </c>
      <c r="G376" s="5" t="str">
        <f t="shared" si="22"/>
        <v>NEUTRAL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1.98</v>
      </c>
      <c r="C377" s="5">
        <f>TITRES_STAT!D380</f>
        <v>1.98</v>
      </c>
      <c r="D377" s="5">
        <f>TITRES_STAT!E380</f>
        <v>82</v>
      </c>
      <c r="E377" s="2">
        <f t="shared" si="20"/>
        <v>26289</v>
      </c>
      <c r="F377" s="5" t="str">
        <f t="shared" si="23"/>
        <v>BEARISH</v>
      </c>
      <c r="G377" s="5" t="str">
        <f t="shared" si="22"/>
        <v>NEUTRAL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1.98</v>
      </c>
      <c r="C378" s="5">
        <f>TITRES_STAT!D381</f>
        <v>1.98</v>
      </c>
      <c r="D378" s="5">
        <f>TITRES_STAT!E381</f>
        <v>0</v>
      </c>
      <c r="E378" s="2">
        <f t="shared" si="20"/>
        <v>26289</v>
      </c>
      <c r="F378" s="5" t="str">
        <f t="shared" si="23"/>
        <v>BEARISH</v>
      </c>
      <c r="G378" s="5" t="str">
        <f t="shared" si="22"/>
        <v>NEUTRAL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1.9</v>
      </c>
      <c r="C379" s="5">
        <f>TITRES_STAT!D382</f>
        <v>1.9</v>
      </c>
      <c r="D379" s="5">
        <f>TITRES_STAT!E382</f>
        <v>0</v>
      </c>
      <c r="E379" s="2">
        <f t="shared" si="20"/>
        <v>26289</v>
      </c>
      <c r="F379" s="5" t="str">
        <f t="shared" si="23"/>
        <v>BEARISH</v>
      </c>
      <c r="G379" s="5" t="str">
        <f t="shared" si="22"/>
        <v>NEUTRAL</v>
      </c>
      <c r="H379" s="5" t="str">
        <f t="shared" si="21"/>
        <v>CONFIRMED BEARISH</v>
      </c>
    </row>
    <row r="380" spans="1:8" ht="13.5" x14ac:dyDescent="0.25">
      <c r="A380" s="3">
        <f>TITRES_STAT!B383</f>
        <v>42857</v>
      </c>
      <c r="B380" s="5">
        <f>TITRES_STAT!C383</f>
        <v>1.9</v>
      </c>
      <c r="C380" s="5">
        <f>TITRES_STAT!D383</f>
        <v>1.9</v>
      </c>
      <c r="D380" s="5">
        <f>TITRES_STAT!E383</f>
        <v>0</v>
      </c>
      <c r="E380" s="2">
        <f t="shared" si="20"/>
        <v>26289</v>
      </c>
      <c r="F380" s="5" t="str">
        <f t="shared" si="23"/>
        <v>BEARISH</v>
      </c>
      <c r="G380" s="5" t="str">
        <f t="shared" si="22"/>
        <v>NEUTRAL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1.82</v>
      </c>
      <c r="C381" s="5">
        <f>TITRES_STAT!D384</f>
        <v>1.82</v>
      </c>
      <c r="D381" s="5">
        <f>TITRES_STAT!E384</f>
        <v>0</v>
      </c>
      <c r="E381" s="2">
        <f t="shared" si="20"/>
        <v>26289</v>
      </c>
      <c r="F381" s="5" t="str">
        <f t="shared" si="23"/>
        <v>BEARISH</v>
      </c>
      <c r="G381" s="5" t="str">
        <f t="shared" si="22"/>
        <v>NEUTRAL</v>
      </c>
      <c r="H381" s="5" t="str">
        <f t="shared" si="21"/>
        <v>CONFIRMED BEARISH</v>
      </c>
    </row>
    <row r="382" spans="1:8" ht="13.5" x14ac:dyDescent="0.25">
      <c r="A382" s="3">
        <f>TITRES_STAT!B385</f>
        <v>42859</v>
      </c>
      <c r="B382" s="5">
        <f>TITRES_STAT!C385</f>
        <v>1.74</v>
      </c>
      <c r="C382" s="5">
        <f>TITRES_STAT!D385</f>
        <v>1.74</v>
      </c>
      <c r="D382" s="5">
        <f>TITRES_STAT!E385</f>
        <v>0</v>
      </c>
      <c r="E382" s="2">
        <f t="shared" si="20"/>
        <v>26289</v>
      </c>
      <c r="F382" s="5" t="str">
        <f t="shared" si="23"/>
        <v>NEUTRAL</v>
      </c>
      <c r="G382" s="5" t="str">
        <f t="shared" si="22"/>
        <v>NEUTRAL</v>
      </c>
      <c r="H382" s="5" t="str">
        <f t="shared" si="21"/>
        <v>NEUTRAL</v>
      </c>
    </row>
    <row r="383" spans="1:8" ht="13.5" x14ac:dyDescent="0.25">
      <c r="A383" s="3">
        <f>TITRES_STAT!B386</f>
        <v>42860</v>
      </c>
      <c r="B383" s="5">
        <f>TITRES_STAT!C386</f>
        <v>1.72</v>
      </c>
      <c r="C383" s="5">
        <f>TITRES_STAT!D386</f>
        <v>1.72</v>
      </c>
      <c r="D383" s="5">
        <f>TITRES_STAT!E386</f>
        <v>20</v>
      </c>
      <c r="E383" s="2">
        <f t="shared" si="20"/>
        <v>26269</v>
      </c>
      <c r="F383" s="5" t="str">
        <f t="shared" si="23"/>
        <v>BEARISH</v>
      </c>
      <c r="G383" s="5" t="str">
        <f t="shared" si="22"/>
        <v>NEUTRAL</v>
      </c>
      <c r="H383" s="5" t="str">
        <f t="shared" si="21"/>
        <v>CONFIRMED BEARISH</v>
      </c>
    </row>
    <row r="384" spans="1:8" ht="13.5" x14ac:dyDescent="0.25">
      <c r="A384" s="3">
        <f>TITRES_STAT!B387</f>
        <v>42863</v>
      </c>
      <c r="B384" s="5">
        <f>TITRES_STAT!C387</f>
        <v>1.79</v>
      </c>
      <c r="C384" s="5">
        <f>TITRES_STAT!D387</f>
        <v>1.79</v>
      </c>
      <c r="D384" s="5">
        <f>TITRES_STAT!E387</f>
        <v>0</v>
      </c>
      <c r="E384" s="2">
        <f t="shared" si="20"/>
        <v>26269</v>
      </c>
      <c r="F384" s="5" t="str">
        <f t="shared" si="23"/>
        <v>BEARISH</v>
      </c>
      <c r="G384" s="5" t="str">
        <f t="shared" si="22"/>
        <v>NEUTRAL</v>
      </c>
      <c r="H384" s="5" t="str">
        <f t="shared" si="21"/>
        <v>CONFIRMED BEARISH</v>
      </c>
    </row>
    <row r="385" spans="1:8" ht="13.5" x14ac:dyDescent="0.25">
      <c r="A385" s="3">
        <f>TITRES_STAT!B388</f>
        <v>42864</v>
      </c>
      <c r="B385" s="5">
        <f>TITRES_STAT!C388</f>
        <v>1.71</v>
      </c>
      <c r="C385" s="5">
        <f>TITRES_STAT!D388</f>
        <v>1.71</v>
      </c>
      <c r="D385" s="5">
        <f>TITRES_STAT!E388</f>
        <v>0</v>
      </c>
      <c r="E385" s="2">
        <f t="shared" si="20"/>
        <v>26269</v>
      </c>
      <c r="F385" s="5" t="str">
        <f t="shared" si="23"/>
        <v>BEARISH</v>
      </c>
      <c r="G385" s="5" t="str">
        <f t="shared" si="22"/>
        <v>NEUTRAL</v>
      </c>
      <c r="H385" s="5" t="str">
        <f t="shared" si="21"/>
        <v>CONFIRMED BEARISH</v>
      </c>
    </row>
    <row r="386" spans="1:8" ht="13.5" x14ac:dyDescent="0.25">
      <c r="A386" s="3">
        <f>TITRES_STAT!B389</f>
        <v>42865</v>
      </c>
      <c r="B386" s="5">
        <f>TITRES_STAT!C389</f>
        <v>1.64</v>
      </c>
      <c r="C386" s="5">
        <f>TITRES_STAT!D389</f>
        <v>1.64</v>
      </c>
      <c r="D386" s="5">
        <f>TITRES_STAT!E389</f>
        <v>0</v>
      </c>
      <c r="E386" s="2">
        <f t="shared" si="20"/>
        <v>26269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42866</v>
      </c>
      <c r="B387" s="5">
        <f>TITRES_STAT!C390</f>
        <v>1.57</v>
      </c>
      <c r="C387" s="5">
        <f>TITRES_STAT!D390</f>
        <v>1.57</v>
      </c>
      <c r="D387" s="5">
        <f>TITRES_STAT!E390</f>
        <v>0</v>
      </c>
      <c r="E387" s="2">
        <f t="shared" si="20"/>
        <v>26269</v>
      </c>
      <c r="F387" s="5" t="str">
        <f t="shared" si="23"/>
        <v>BEARISH</v>
      </c>
      <c r="G387" s="5" t="str">
        <f t="shared" si="22"/>
        <v>NEUTRAL</v>
      </c>
      <c r="H387" s="5" t="str">
        <f t="shared" si="21"/>
        <v>CONFIRMED BEARISH</v>
      </c>
    </row>
    <row r="388" spans="1:8" ht="13.5" x14ac:dyDescent="0.25">
      <c r="A388" s="3">
        <f>TITRES_STAT!B391</f>
        <v>42867</v>
      </c>
      <c r="B388" s="5">
        <f>TITRES_STAT!C391</f>
        <v>1.5</v>
      </c>
      <c r="C388" s="5">
        <f>TITRES_STAT!D391</f>
        <v>1.5</v>
      </c>
      <c r="D388" s="5">
        <f>TITRES_STAT!E391</f>
        <v>0</v>
      </c>
      <c r="E388" s="2">
        <f t="shared" ref="E388:E451" si="24">IF(B388&gt;B387, E387+D388, IF(B388&lt;B387, E387-D388, E387))</f>
        <v>26269</v>
      </c>
      <c r="F388" s="5" t="str">
        <f t="shared" si="23"/>
        <v>NEUTRAL</v>
      </c>
      <c r="G388" s="5" t="str">
        <f t="shared" si="22"/>
        <v>NEUTRAL</v>
      </c>
      <c r="H388" s="5" t="str">
        <f t="shared" si="21"/>
        <v>NEUTRAL</v>
      </c>
    </row>
    <row r="389" spans="1:8" ht="13.5" x14ac:dyDescent="0.25">
      <c r="A389" s="3">
        <f>TITRES_STAT!B392</f>
        <v>42870</v>
      </c>
      <c r="B389" s="5">
        <f>TITRES_STAT!C392</f>
        <v>1.5</v>
      </c>
      <c r="C389" s="5">
        <f>TITRES_STAT!D392</f>
        <v>1.5</v>
      </c>
      <c r="D389" s="5">
        <f>TITRES_STAT!E392</f>
        <v>0</v>
      </c>
      <c r="E389" s="2">
        <f t="shared" si="24"/>
        <v>26269</v>
      </c>
      <c r="F389" s="5" t="str">
        <f t="shared" si="23"/>
        <v>NEUTRAL</v>
      </c>
      <c r="G389" s="5" t="str">
        <f t="shared" si="22"/>
        <v>NEUTRAL</v>
      </c>
      <c r="H389" s="5" t="str">
        <f t="shared" si="21"/>
        <v>NEUTRAL</v>
      </c>
    </row>
    <row r="390" spans="1:8" ht="13.5" x14ac:dyDescent="0.25">
      <c r="A390" s="3">
        <f>TITRES_STAT!B393</f>
        <v>42871</v>
      </c>
      <c r="B390" s="5">
        <f>TITRES_STAT!C393</f>
        <v>1.5</v>
      </c>
      <c r="C390" s="5">
        <f>TITRES_STAT!D393</f>
        <v>1.5</v>
      </c>
      <c r="D390" s="5">
        <f>TITRES_STAT!E393</f>
        <v>20</v>
      </c>
      <c r="E390" s="2">
        <f t="shared" si="24"/>
        <v>26269</v>
      </c>
      <c r="F390" s="5" t="str">
        <f t="shared" si="23"/>
        <v>NEUTRAL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42872</v>
      </c>
      <c r="B391" s="5">
        <f>TITRES_STAT!C394</f>
        <v>1.5</v>
      </c>
      <c r="C391" s="5">
        <f>TITRES_STAT!D394</f>
        <v>1.5</v>
      </c>
      <c r="D391" s="5">
        <f>TITRES_STAT!E394</f>
        <v>980</v>
      </c>
      <c r="E391" s="2">
        <f t="shared" si="24"/>
        <v>26269</v>
      </c>
      <c r="F391" s="5" t="str">
        <f t="shared" si="23"/>
        <v>NEUTRAL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42873</v>
      </c>
      <c r="B392" s="5">
        <f>TITRES_STAT!C395</f>
        <v>1.5</v>
      </c>
      <c r="C392" s="5">
        <f>TITRES_STAT!D395</f>
        <v>1.5</v>
      </c>
      <c r="D392" s="5">
        <f>TITRES_STAT!E395</f>
        <v>0</v>
      </c>
      <c r="E392" s="2">
        <f t="shared" si="24"/>
        <v>26269</v>
      </c>
      <c r="F392" s="5" t="str">
        <f t="shared" ref="F392:F455" si="27">IF(E392&gt;E387,"BULLISH",IF(E392&lt;E387,"BEARISH","NEUTRAL"))</f>
        <v>NEUTRAL</v>
      </c>
      <c r="G392" s="5" t="str">
        <f t="shared" si="26"/>
        <v>NEUTRAL</v>
      </c>
      <c r="H392" s="5" t="str">
        <f t="shared" si="25"/>
        <v>NEUTRAL</v>
      </c>
    </row>
    <row r="393" spans="1:8" ht="13.5" x14ac:dyDescent="0.25">
      <c r="A393" s="3">
        <f>TITRES_STAT!B396</f>
        <v>42874</v>
      </c>
      <c r="B393" s="5">
        <f>TITRES_STAT!C396</f>
        <v>1.5</v>
      </c>
      <c r="C393" s="5">
        <f>TITRES_STAT!D396</f>
        <v>1.5</v>
      </c>
      <c r="D393" s="5">
        <f>TITRES_STAT!E396</f>
        <v>300</v>
      </c>
      <c r="E393" s="2">
        <f t="shared" si="24"/>
        <v>26269</v>
      </c>
      <c r="F393" s="5" t="str">
        <f t="shared" si="27"/>
        <v>NEUTRAL</v>
      </c>
      <c r="G393" s="5" t="str">
        <f t="shared" si="26"/>
        <v>NEUTRAL</v>
      </c>
      <c r="H393" s="5" t="str">
        <f t="shared" si="25"/>
        <v>NEUTRAL</v>
      </c>
    </row>
    <row r="394" spans="1:8" ht="13.5" x14ac:dyDescent="0.25">
      <c r="A394" s="3">
        <f>TITRES_STAT!B397</f>
        <v>42877</v>
      </c>
      <c r="B394" s="5">
        <f>TITRES_STAT!C397</f>
        <v>1.54</v>
      </c>
      <c r="C394" s="5">
        <f>TITRES_STAT!D397</f>
        <v>1.54</v>
      </c>
      <c r="D394" s="5">
        <f>TITRES_STAT!E397</f>
        <v>0</v>
      </c>
      <c r="E394" s="2">
        <f t="shared" si="24"/>
        <v>26269</v>
      </c>
      <c r="F394" s="5" t="str">
        <f t="shared" si="27"/>
        <v>NEUTRAL</v>
      </c>
      <c r="G394" s="5" t="str">
        <f t="shared" si="26"/>
        <v>NEUTRAL</v>
      </c>
      <c r="H394" s="5" t="str">
        <f t="shared" si="25"/>
        <v>NEUTRAL</v>
      </c>
    </row>
    <row r="395" spans="1:8" ht="13.5" x14ac:dyDescent="0.25">
      <c r="A395" s="3">
        <f>TITRES_STAT!B398</f>
        <v>42878</v>
      </c>
      <c r="B395" s="5">
        <f>TITRES_STAT!C398</f>
        <v>1.5</v>
      </c>
      <c r="C395" s="5">
        <f>TITRES_STAT!D398</f>
        <v>1.5</v>
      </c>
      <c r="D395" s="5">
        <f>TITRES_STAT!E398</f>
        <v>1795</v>
      </c>
      <c r="E395" s="2">
        <f t="shared" si="24"/>
        <v>24474</v>
      </c>
      <c r="F395" s="5" t="str">
        <f t="shared" si="27"/>
        <v>BEARISH</v>
      </c>
      <c r="G395" s="5" t="str">
        <f t="shared" si="26"/>
        <v>WEAK</v>
      </c>
      <c r="H395" s="5" t="str">
        <f t="shared" si="25"/>
        <v>NEUTRAL</v>
      </c>
    </row>
    <row r="396" spans="1:8" ht="13.5" x14ac:dyDescent="0.25">
      <c r="A396" s="3">
        <f>TITRES_STAT!B399</f>
        <v>42879</v>
      </c>
      <c r="B396" s="5">
        <f>TITRES_STAT!C399</f>
        <v>1.44</v>
      </c>
      <c r="C396" s="5">
        <f>TITRES_STAT!D399</f>
        <v>1.44</v>
      </c>
      <c r="D396" s="5">
        <f>TITRES_STAT!E399</f>
        <v>0</v>
      </c>
      <c r="E396" s="2">
        <f t="shared" si="24"/>
        <v>24474</v>
      </c>
      <c r="F396" s="5" t="str">
        <f t="shared" si="27"/>
        <v>BEARISH</v>
      </c>
      <c r="G396" s="5" t="str">
        <f t="shared" si="26"/>
        <v>WEAK</v>
      </c>
      <c r="H396" s="5" t="str">
        <f t="shared" si="25"/>
        <v>CONFIRMED BEARISH</v>
      </c>
    </row>
    <row r="397" spans="1:8" ht="13.5" x14ac:dyDescent="0.25">
      <c r="A397" s="3">
        <f>TITRES_STAT!B400</f>
        <v>42880</v>
      </c>
      <c r="B397" s="5">
        <f>TITRES_STAT!C400</f>
        <v>1.44</v>
      </c>
      <c r="C397" s="5">
        <f>TITRES_STAT!D400</f>
        <v>1.44</v>
      </c>
      <c r="D397" s="5">
        <f>TITRES_STAT!E400</f>
        <v>0</v>
      </c>
      <c r="E397" s="2">
        <f t="shared" si="24"/>
        <v>24474</v>
      </c>
      <c r="F397" s="5" t="str">
        <f t="shared" si="27"/>
        <v>BEARISH</v>
      </c>
      <c r="G397" s="5" t="str">
        <f t="shared" si="26"/>
        <v>WEAK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1.44</v>
      </c>
      <c r="C398" s="5">
        <f>TITRES_STAT!D401</f>
        <v>1.44</v>
      </c>
      <c r="D398" s="5">
        <f>TITRES_STAT!E401</f>
        <v>0</v>
      </c>
      <c r="E398" s="2">
        <f t="shared" si="24"/>
        <v>24474</v>
      </c>
      <c r="F398" s="5" t="str">
        <f t="shared" si="27"/>
        <v>BEARISH</v>
      </c>
      <c r="G398" s="5" t="str">
        <f t="shared" si="26"/>
        <v>WEAK</v>
      </c>
      <c r="H398" s="5" t="str">
        <f t="shared" si="25"/>
        <v>CONFIRMED BEARISH</v>
      </c>
    </row>
    <row r="399" spans="1:8" ht="13.5" x14ac:dyDescent="0.25">
      <c r="A399" s="3">
        <f>TITRES_STAT!B402</f>
        <v>42884</v>
      </c>
      <c r="B399" s="5">
        <f>TITRES_STAT!C402</f>
        <v>1.4</v>
      </c>
      <c r="C399" s="5">
        <f>TITRES_STAT!D402</f>
        <v>1.4</v>
      </c>
      <c r="D399" s="5">
        <f>TITRES_STAT!E402</f>
        <v>438</v>
      </c>
      <c r="E399" s="2">
        <f t="shared" si="24"/>
        <v>24036</v>
      </c>
      <c r="F399" s="5" t="str">
        <f t="shared" si="27"/>
        <v>BEARISH</v>
      </c>
      <c r="G399" s="5" t="str">
        <f t="shared" si="26"/>
        <v>WEAK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1.4</v>
      </c>
      <c r="C400" s="5">
        <f>TITRES_STAT!D403</f>
        <v>1.4</v>
      </c>
      <c r="D400" s="5">
        <f>TITRES_STAT!E403</f>
        <v>0</v>
      </c>
      <c r="E400" s="2">
        <f t="shared" si="24"/>
        <v>24036</v>
      </c>
      <c r="F400" s="5" t="str">
        <f t="shared" si="27"/>
        <v>BEARISH</v>
      </c>
      <c r="G400" s="5" t="str">
        <f t="shared" si="26"/>
        <v>NEUTRAL</v>
      </c>
      <c r="H400" s="5" t="str">
        <f t="shared" si="25"/>
        <v>CONFIRMED BEARISH</v>
      </c>
    </row>
    <row r="401" spans="1:8" ht="13.5" x14ac:dyDescent="0.25">
      <c r="A401" s="3">
        <f>TITRES_STAT!B404</f>
        <v>42886</v>
      </c>
      <c r="B401" s="5">
        <f>TITRES_STAT!C404</f>
        <v>1.36</v>
      </c>
      <c r="C401" s="5">
        <f>TITRES_STAT!D404</f>
        <v>1.36</v>
      </c>
      <c r="D401" s="5">
        <f>TITRES_STAT!E404</f>
        <v>0</v>
      </c>
      <c r="E401" s="2">
        <f t="shared" si="24"/>
        <v>24036</v>
      </c>
      <c r="F401" s="5" t="str">
        <f t="shared" si="27"/>
        <v>BEARISH</v>
      </c>
      <c r="G401" s="5" t="str">
        <f t="shared" si="26"/>
        <v>NEUTRAL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1.32</v>
      </c>
      <c r="C402" s="5">
        <f>TITRES_STAT!D405</f>
        <v>1.32</v>
      </c>
      <c r="D402" s="5">
        <f>TITRES_STAT!E405</f>
        <v>0</v>
      </c>
      <c r="E402" s="2">
        <f t="shared" si="24"/>
        <v>24036</v>
      </c>
      <c r="F402" s="5" t="str">
        <f t="shared" si="27"/>
        <v>BEARISH</v>
      </c>
      <c r="G402" s="5" t="str">
        <f t="shared" si="26"/>
        <v>NEUTRAL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1.32</v>
      </c>
      <c r="C403" s="5">
        <f>TITRES_STAT!D406</f>
        <v>1.32</v>
      </c>
      <c r="D403" s="5">
        <f>TITRES_STAT!E406</f>
        <v>0</v>
      </c>
      <c r="E403" s="2">
        <f t="shared" si="24"/>
        <v>24036</v>
      </c>
      <c r="F403" s="5" t="str">
        <f t="shared" si="27"/>
        <v>BEARISH</v>
      </c>
      <c r="G403" s="5" t="str">
        <f t="shared" si="26"/>
        <v>NEUTRAL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1.31</v>
      </c>
      <c r="C404" s="5">
        <f>TITRES_STAT!D407</f>
        <v>1.31</v>
      </c>
      <c r="D404" s="5">
        <f>TITRES_STAT!E407</f>
        <v>2</v>
      </c>
      <c r="E404" s="2">
        <f t="shared" si="24"/>
        <v>24034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1.36</v>
      </c>
      <c r="C405" s="5">
        <f>TITRES_STAT!D408</f>
        <v>1.36</v>
      </c>
      <c r="D405" s="5">
        <f>TITRES_STAT!E408</f>
        <v>2159</v>
      </c>
      <c r="E405" s="2">
        <f t="shared" si="24"/>
        <v>26193</v>
      </c>
      <c r="F405" s="5" t="str">
        <f t="shared" si="27"/>
        <v>BULLISH</v>
      </c>
      <c r="G405" s="5" t="str">
        <f t="shared" si="26"/>
        <v>STRONG</v>
      </c>
      <c r="H405" s="5" t="str">
        <f t="shared" si="25"/>
        <v>BULLISH DIVERGENCE</v>
      </c>
    </row>
    <row r="406" spans="1:8" ht="13.5" x14ac:dyDescent="0.25">
      <c r="A406" s="3">
        <f>TITRES_STAT!B409</f>
        <v>42893</v>
      </c>
      <c r="B406" s="5">
        <f>TITRES_STAT!C409</f>
        <v>1.33</v>
      </c>
      <c r="C406" s="5">
        <f>TITRES_STAT!D409</f>
        <v>1.33</v>
      </c>
      <c r="D406" s="5">
        <f>TITRES_STAT!E409</f>
        <v>825</v>
      </c>
      <c r="E406" s="2">
        <f t="shared" si="24"/>
        <v>25368</v>
      </c>
      <c r="F406" s="5" t="str">
        <f t="shared" si="27"/>
        <v>BULLISH</v>
      </c>
      <c r="G406" s="5" t="str">
        <f t="shared" si="26"/>
        <v>STRONG</v>
      </c>
      <c r="H406" s="5" t="str">
        <f t="shared" si="25"/>
        <v>BULLISH DIVERGENCE</v>
      </c>
    </row>
    <row r="407" spans="1:8" ht="13.5" x14ac:dyDescent="0.25">
      <c r="A407" s="3">
        <f>TITRES_STAT!B410</f>
        <v>42894</v>
      </c>
      <c r="B407" s="5">
        <f>TITRES_STAT!C410</f>
        <v>1.33</v>
      </c>
      <c r="C407" s="5">
        <f>TITRES_STAT!D410</f>
        <v>1.33</v>
      </c>
      <c r="D407" s="5">
        <f>TITRES_STAT!E410</f>
        <v>0</v>
      </c>
      <c r="E407" s="2">
        <f t="shared" si="24"/>
        <v>25368</v>
      </c>
      <c r="F407" s="5" t="str">
        <f t="shared" si="27"/>
        <v>BULLISH</v>
      </c>
      <c r="G407" s="5" t="str">
        <f t="shared" si="26"/>
        <v>STRONG</v>
      </c>
      <c r="H407" s="5" t="str">
        <f t="shared" si="25"/>
        <v>CONFIRMED BULLISH</v>
      </c>
    </row>
    <row r="408" spans="1:8" ht="13.5" x14ac:dyDescent="0.25">
      <c r="A408" s="3">
        <f>TITRES_STAT!B411</f>
        <v>42895</v>
      </c>
      <c r="B408" s="5">
        <f>TITRES_STAT!C411</f>
        <v>1.33</v>
      </c>
      <c r="C408" s="5">
        <f>TITRES_STAT!D411</f>
        <v>1.33</v>
      </c>
      <c r="D408" s="5">
        <f>TITRES_STAT!E411</f>
        <v>0</v>
      </c>
      <c r="E408" s="2">
        <f t="shared" si="24"/>
        <v>25368</v>
      </c>
      <c r="F408" s="5" t="str">
        <f t="shared" si="27"/>
        <v>BULLISH</v>
      </c>
      <c r="G408" s="5" t="str">
        <f t="shared" si="26"/>
        <v>STRONG</v>
      </c>
      <c r="H408" s="5" t="str">
        <f t="shared" si="25"/>
        <v>CONFIRMED BULLISH</v>
      </c>
    </row>
    <row r="409" spans="1:8" ht="13.5" x14ac:dyDescent="0.25">
      <c r="A409" s="3">
        <f>TITRES_STAT!B412</f>
        <v>42898</v>
      </c>
      <c r="B409" s="5">
        <f>TITRES_STAT!C412</f>
        <v>1.3</v>
      </c>
      <c r="C409" s="5">
        <f>TITRES_STAT!D412</f>
        <v>1.3</v>
      </c>
      <c r="D409" s="5">
        <f>TITRES_STAT!E412</f>
        <v>0</v>
      </c>
      <c r="E409" s="2">
        <f t="shared" si="24"/>
        <v>25368</v>
      </c>
      <c r="F409" s="5" t="str">
        <f t="shared" si="27"/>
        <v>BULLISH</v>
      </c>
      <c r="G409" s="5" t="str">
        <f t="shared" si="26"/>
        <v>STRONG</v>
      </c>
      <c r="H409" s="5" t="str">
        <f t="shared" si="25"/>
        <v>BULLISH DIVERGENCE</v>
      </c>
    </row>
    <row r="410" spans="1:8" ht="13.5" x14ac:dyDescent="0.25">
      <c r="A410" s="3">
        <f>TITRES_STAT!B413</f>
        <v>42899</v>
      </c>
      <c r="B410" s="5">
        <f>TITRES_STAT!C413</f>
        <v>1.25</v>
      </c>
      <c r="C410" s="5">
        <f>TITRES_STAT!D413</f>
        <v>1.25</v>
      </c>
      <c r="D410" s="5">
        <f>TITRES_STAT!E413</f>
        <v>0</v>
      </c>
      <c r="E410" s="2">
        <f t="shared" si="24"/>
        <v>25368</v>
      </c>
      <c r="F410" s="5" t="str">
        <f t="shared" si="27"/>
        <v>BEARISH</v>
      </c>
      <c r="G410" s="5" t="str">
        <f t="shared" si="26"/>
        <v>WEAK</v>
      </c>
      <c r="H410" s="5" t="str">
        <f t="shared" si="25"/>
        <v>CONFIRMED BEARISH</v>
      </c>
    </row>
    <row r="411" spans="1:8" ht="13.5" x14ac:dyDescent="0.25">
      <c r="A411" s="3">
        <f>TITRES_STAT!B414</f>
        <v>42900</v>
      </c>
      <c r="B411" s="5">
        <f>TITRES_STAT!C414</f>
        <v>1.2</v>
      </c>
      <c r="C411" s="5">
        <f>TITRES_STAT!D414</f>
        <v>1.2</v>
      </c>
      <c r="D411" s="5">
        <f>TITRES_STAT!E414</f>
        <v>0</v>
      </c>
      <c r="E411" s="2">
        <f t="shared" si="24"/>
        <v>25368</v>
      </c>
      <c r="F411" s="5" t="str">
        <f t="shared" si="27"/>
        <v>NEUTRAL</v>
      </c>
      <c r="G411" s="5" t="str">
        <f t="shared" si="26"/>
        <v>NEUTRAL</v>
      </c>
      <c r="H411" s="5" t="str">
        <f t="shared" si="25"/>
        <v>NEUTRAL</v>
      </c>
    </row>
    <row r="412" spans="1:8" ht="13.5" x14ac:dyDescent="0.25">
      <c r="A412" s="3">
        <f>TITRES_STAT!B415</f>
        <v>42901</v>
      </c>
      <c r="B412" s="5">
        <f>TITRES_STAT!C415</f>
        <v>1.1499999999999999</v>
      </c>
      <c r="C412" s="5">
        <f>TITRES_STAT!D415</f>
        <v>1.1499999999999999</v>
      </c>
      <c r="D412" s="5">
        <f>TITRES_STAT!E415</f>
        <v>0</v>
      </c>
      <c r="E412" s="2">
        <f t="shared" si="24"/>
        <v>25368</v>
      </c>
      <c r="F412" s="5" t="str">
        <f t="shared" si="27"/>
        <v>NEUTRAL</v>
      </c>
      <c r="G412" s="5" t="str">
        <f t="shared" si="26"/>
        <v>NEUTRAL</v>
      </c>
      <c r="H412" s="5" t="str">
        <f t="shared" si="25"/>
        <v>NEUTRAL</v>
      </c>
    </row>
    <row r="413" spans="1:8" ht="13.5" x14ac:dyDescent="0.25">
      <c r="A413" s="3">
        <f>TITRES_STAT!B416</f>
        <v>42902</v>
      </c>
      <c r="B413" s="5">
        <f>TITRES_STAT!C416</f>
        <v>1.1000000000000001</v>
      </c>
      <c r="C413" s="5">
        <f>TITRES_STAT!D416</f>
        <v>1.1000000000000001</v>
      </c>
      <c r="D413" s="5">
        <f>TITRES_STAT!E416</f>
        <v>0</v>
      </c>
      <c r="E413" s="2">
        <f t="shared" si="24"/>
        <v>25368</v>
      </c>
      <c r="F413" s="5" t="str">
        <f t="shared" si="27"/>
        <v>NEUTRAL</v>
      </c>
      <c r="G413" s="5" t="str">
        <f t="shared" si="26"/>
        <v>NEUTRAL</v>
      </c>
      <c r="H413" s="5" t="str">
        <f t="shared" si="25"/>
        <v>NEUTRAL</v>
      </c>
    </row>
    <row r="414" spans="1:8" ht="13.5" x14ac:dyDescent="0.25">
      <c r="A414" s="3">
        <f>TITRES_STAT!B417</f>
        <v>42905</v>
      </c>
      <c r="B414" s="5">
        <f>TITRES_STAT!C417</f>
        <v>1.06</v>
      </c>
      <c r="C414" s="5">
        <f>TITRES_STAT!D417</f>
        <v>1.06</v>
      </c>
      <c r="D414" s="5">
        <f>TITRES_STAT!E417</f>
        <v>0</v>
      </c>
      <c r="E414" s="2">
        <f t="shared" si="24"/>
        <v>25368</v>
      </c>
      <c r="F414" s="5" t="str">
        <f t="shared" si="27"/>
        <v>NEUTRAL</v>
      </c>
      <c r="G414" s="5" t="str">
        <f t="shared" si="26"/>
        <v>NEUTRAL</v>
      </c>
      <c r="H414" s="5" t="str">
        <f t="shared" si="25"/>
        <v>NEUTRAL</v>
      </c>
    </row>
    <row r="415" spans="1:8" ht="13.5" x14ac:dyDescent="0.25">
      <c r="A415" s="3">
        <f>TITRES_STAT!B418</f>
        <v>42906</v>
      </c>
      <c r="B415" s="5">
        <f>TITRES_STAT!C418</f>
        <v>1.02</v>
      </c>
      <c r="C415" s="5">
        <f>TITRES_STAT!D418</f>
        <v>1.02</v>
      </c>
      <c r="D415" s="5">
        <f>TITRES_STAT!E418</f>
        <v>0</v>
      </c>
      <c r="E415" s="2">
        <f t="shared" si="24"/>
        <v>25368</v>
      </c>
      <c r="F415" s="5" t="str">
        <f t="shared" si="27"/>
        <v>NEUTRAL</v>
      </c>
      <c r="G415" s="5" t="str">
        <f t="shared" si="26"/>
        <v>NEUTRAL</v>
      </c>
      <c r="H415" s="5" t="str">
        <f t="shared" si="25"/>
        <v>NEUTRAL</v>
      </c>
    </row>
    <row r="416" spans="1:8" ht="13.5" x14ac:dyDescent="0.25">
      <c r="A416" s="3">
        <f>TITRES_STAT!B419</f>
        <v>42907</v>
      </c>
      <c r="B416" s="5">
        <f>TITRES_STAT!C419</f>
        <v>0.98</v>
      </c>
      <c r="C416" s="5">
        <f>TITRES_STAT!D419</f>
        <v>0.98</v>
      </c>
      <c r="D416" s="5">
        <f>TITRES_STAT!E419</f>
        <v>0</v>
      </c>
      <c r="E416" s="2">
        <f t="shared" si="24"/>
        <v>25368</v>
      </c>
      <c r="F416" s="5" t="str">
        <f t="shared" si="27"/>
        <v>NEUTRAL</v>
      </c>
      <c r="G416" s="5" t="str">
        <f t="shared" si="26"/>
        <v>NEUTRAL</v>
      </c>
      <c r="H416" s="5" t="str">
        <f t="shared" si="25"/>
        <v>NEUTRAL</v>
      </c>
    </row>
    <row r="417" spans="1:8" ht="13.5" x14ac:dyDescent="0.25">
      <c r="A417" s="3">
        <f>TITRES_STAT!B420</f>
        <v>42908</v>
      </c>
      <c r="B417" s="5">
        <f>TITRES_STAT!C420</f>
        <v>0.97</v>
      </c>
      <c r="C417" s="5">
        <f>TITRES_STAT!D420</f>
        <v>0.97</v>
      </c>
      <c r="D417" s="5">
        <f>TITRES_STAT!E420</f>
        <v>100</v>
      </c>
      <c r="E417" s="2">
        <f t="shared" si="24"/>
        <v>25268</v>
      </c>
      <c r="F417" s="5" t="str">
        <f t="shared" si="27"/>
        <v>BEARISH</v>
      </c>
      <c r="G417" s="5" t="str">
        <f t="shared" si="26"/>
        <v>NEUTRAL</v>
      </c>
      <c r="H417" s="5" t="str">
        <f t="shared" si="25"/>
        <v>CONFIRMED BEARISH</v>
      </c>
    </row>
    <row r="418" spans="1:8" ht="13.5" x14ac:dyDescent="0.25">
      <c r="A418" s="3">
        <f>TITRES_STAT!B421</f>
        <v>42909</v>
      </c>
      <c r="B418" s="5">
        <f>TITRES_STAT!C421</f>
        <v>0.97</v>
      </c>
      <c r="C418" s="5">
        <f>TITRES_STAT!D421</f>
        <v>0.97</v>
      </c>
      <c r="D418" s="5">
        <f>TITRES_STAT!E421</f>
        <v>0</v>
      </c>
      <c r="E418" s="2">
        <f t="shared" si="24"/>
        <v>25268</v>
      </c>
      <c r="F418" s="5" t="str">
        <f t="shared" si="27"/>
        <v>BEARISH</v>
      </c>
      <c r="G418" s="5" t="str">
        <f t="shared" si="26"/>
        <v>NEUTRAL</v>
      </c>
      <c r="H418" s="5" t="str">
        <f t="shared" si="25"/>
        <v>CONFIRMED BEARISH</v>
      </c>
    </row>
    <row r="419" spans="1:8" ht="13.5" x14ac:dyDescent="0.25">
      <c r="A419" s="3">
        <f>TITRES_STAT!B422</f>
        <v>42914</v>
      </c>
      <c r="B419" s="5">
        <f>TITRES_STAT!C422</f>
        <v>0.93</v>
      </c>
      <c r="C419" s="5">
        <f>TITRES_STAT!D422</f>
        <v>0.93</v>
      </c>
      <c r="D419" s="5">
        <f>TITRES_STAT!E422</f>
        <v>0</v>
      </c>
      <c r="E419" s="2">
        <f t="shared" si="24"/>
        <v>25268</v>
      </c>
      <c r="F419" s="5" t="str">
        <f t="shared" si="27"/>
        <v>BEARISH</v>
      </c>
      <c r="G419" s="5" t="str">
        <f t="shared" si="26"/>
        <v>NEUTRAL</v>
      </c>
      <c r="H419" s="5" t="str">
        <f t="shared" si="25"/>
        <v>CONFIRMED BEARISH</v>
      </c>
    </row>
    <row r="420" spans="1:8" ht="13.5" x14ac:dyDescent="0.25">
      <c r="A420" s="3">
        <f>TITRES_STAT!B423</f>
        <v>42915</v>
      </c>
      <c r="B420" s="5">
        <f>TITRES_STAT!C423</f>
        <v>0.89</v>
      </c>
      <c r="C420" s="5">
        <f>TITRES_STAT!D423</f>
        <v>0.89</v>
      </c>
      <c r="D420" s="5">
        <f>TITRES_STAT!E423</f>
        <v>0</v>
      </c>
      <c r="E420" s="2">
        <f t="shared" si="24"/>
        <v>25268</v>
      </c>
      <c r="F420" s="5" t="str">
        <f t="shared" si="27"/>
        <v>BEARISH</v>
      </c>
      <c r="G420" s="5" t="str">
        <f t="shared" si="26"/>
        <v>NEUTRAL</v>
      </c>
      <c r="H420" s="5" t="str">
        <f t="shared" si="25"/>
        <v>CONFIRMED BEARISH</v>
      </c>
    </row>
    <row r="421" spans="1:8" ht="13.5" x14ac:dyDescent="0.25">
      <c r="A421" s="3">
        <f>TITRES_STAT!B424</f>
        <v>42916</v>
      </c>
      <c r="B421" s="5">
        <f>TITRES_STAT!C424</f>
        <v>0.89</v>
      </c>
      <c r="C421" s="5">
        <f>TITRES_STAT!D424</f>
        <v>0.89</v>
      </c>
      <c r="D421" s="5">
        <f>TITRES_STAT!E424</f>
        <v>0</v>
      </c>
      <c r="E421" s="2">
        <f t="shared" si="24"/>
        <v>25268</v>
      </c>
      <c r="F421" s="5" t="str">
        <f t="shared" si="27"/>
        <v>BEARISH</v>
      </c>
      <c r="G421" s="5" t="str">
        <f t="shared" si="26"/>
        <v>NEUTRAL</v>
      </c>
      <c r="H421" s="5" t="str">
        <f t="shared" si="25"/>
        <v>CONFIRMED BEARISH</v>
      </c>
    </row>
    <row r="422" spans="1:8" ht="13.5" x14ac:dyDescent="0.25">
      <c r="A422" s="3">
        <f>TITRES_STAT!B425</f>
        <v>42919</v>
      </c>
      <c r="B422" s="5">
        <f>TITRES_STAT!C425</f>
        <v>0.89</v>
      </c>
      <c r="C422" s="5">
        <f>TITRES_STAT!D425</f>
        <v>0.89</v>
      </c>
      <c r="D422" s="5">
        <f>TITRES_STAT!E425</f>
        <v>340</v>
      </c>
      <c r="E422" s="2">
        <f t="shared" si="24"/>
        <v>25268</v>
      </c>
      <c r="F422" s="5" t="str">
        <f t="shared" si="27"/>
        <v>NEUTRAL</v>
      </c>
      <c r="G422" s="5" t="str">
        <f t="shared" si="26"/>
        <v>NEUTRAL</v>
      </c>
      <c r="H422" s="5" t="str">
        <f t="shared" si="25"/>
        <v>NEUTRAL</v>
      </c>
    </row>
    <row r="423" spans="1:8" ht="13.5" x14ac:dyDescent="0.25">
      <c r="A423" s="3">
        <f>TITRES_STAT!B426</f>
        <v>42920</v>
      </c>
      <c r="B423" s="5">
        <f>TITRES_STAT!C426</f>
        <v>0.89</v>
      </c>
      <c r="C423" s="5">
        <f>TITRES_STAT!D426</f>
        <v>0.89</v>
      </c>
      <c r="D423" s="5">
        <f>TITRES_STAT!E426</f>
        <v>230</v>
      </c>
      <c r="E423" s="2">
        <f t="shared" si="24"/>
        <v>25268</v>
      </c>
      <c r="F423" s="5" t="str">
        <f t="shared" si="27"/>
        <v>NEUTRAL</v>
      </c>
      <c r="G423" s="5" t="str">
        <f t="shared" si="26"/>
        <v>NEUTRAL</v>
      </c>
      <c r="H423" s="5" t="str">
        <f t="shared" si="25"/>
        <v>NEUTRAL</v>
      </c>
    </row>
    <row r="424" spans="1:8" ht="13.5" x14ac:dyDescent="0.25">
      <c r="A424" s="3">
        <f>TITRES_STAT!B427</f>
        <v>42921</v>
      </c>
      <c r="B424" s="5">
        <f>TITRES_STAT!C427</f>
        <v>0.89</v>
      </c>
      <c r="C424" s="5">
        <f>TITRES_STAT!D427</f>
        <v>0.89</v>
      </c>
      <c r="D424" s="5">
        <f>TITRES_STAT!E427</f>
        <v>230</v>
      </c>
      <c r="E424" s="2">
        <f t="shared" si="24"/>
        <v>25268</v>
      </c>
      <c r="F424" s="5" t="str">
        <f t="shared" si="27"/>
        <v>NEUTRAL</v>
      </c>
      <c r="G424" s="5" t="str">
        <f t="shared" si="26"/>
        <v>NEUTRAL</v>
      </c>
      <c r="H424" s="5" t="str">
        <f t="shared" si="25"/>
        <v>NEUTRAL</v>
      </c>
    </row>
    <row r="425" spans="1:8" ht="13.5" x14ac:dyDescent="0.25">
      <c r="A425" s="3">
        <f>TITRES_STAT!B428</f>
        <v>42922</v>
      </c>
      <c r="B425" s="5">
        <f>TITRES_STAT!C428</f>
        <v>0.89</v>
      </c>
      <c r="C425" s="5">
        <f>TITRES_STAT!D428</f>
        <v>0.89</v>
      </c>
      <c r="D425" s="5">
        <f>TITRES_STAT!E428</f>
        <v>0</v>
      </c>
      <c r="E425" s="2">
        <f t="shared" si="24"/>
        <v>25268</v>
      </c>
      <c r="F425" s="5" t="str">
        <f t="shared" si="27"/>
        <v>NEUTRAL</v>
      </c>
      <c r="G425" s="5" t="str">
        <f t="shared" si="26"/>
        <v>NEUTRAL</v>
      </c>
      <c r="H425" s="5" t="str">
        <f t="shared" si="25"/>
        <v>NEUTRAL</v>
      </c>
    </row>
    <row r="426" spans="1:8" ht="13.5" x14ac:dyDescent="0.25">
      <c r="A426" s="3">
        <f>TITRES_STAT!B429</f>
        <v>42923</v>
      </c>
      <c r="B426" s="5">
        <f>TITRES_STAT!C429</f>
        <v>0.89</v>
      </c>
      <c r="C426" s="5">
        <f>TITRES_STAT!D429</f>
        <v>0.89</v>
      </c>
      <c r="D426" s="5">
        <f>TITRES_STAT!E429</f>
        <v>0</v>
      </c>
      <c r="E426" s="2">
        <f t="shared" si="24"/>
        <v>25268</v>
      </c>
      <c r="F426" s="5" t="str">
        <f t="shared" si="27"/>
        <v>NEUTRAL</v>
      </c>
      <c r="G426" s="5" t="str">
        <f t="shared" si="26"/>
        <v>NEUTRAL</v>
      </c>
      <c r="H426" s="5" t="str">
        <f t="shared" si="25"/>
        <v>NEUTRAL</v>
      </c>
    </row>
    <row r="427" spans="1:8" ht="13.5" x14ac:dyDescent="0.25">
      <c r="A427" s="3">
        <f>TITRES_STAT!B430</f>
        <v>42926</v>
      </c>
      <c r="B427" s="5">
        <f>TITRES_STAT!C430</f>
        <v>0.89</v>
      </c>
      <c r="C427" s="5">
        <f>TITRES_STAT!D430</f>
        <v>0.89</v>
      </c>
      <c r="D427" s="5">
        <f>TITRES_STAT!E430</f>
        <v>0</v>
      </c>
      <c r="E427" s="2">
        <f t="shared" si="24"/>
        <v>25268</v>
      </c>
      <c r="F427" s="5" t="str">
        <f t="shared" si="27"/>
        <v>NEUTRAL</v>
      </c>
      <c r="G427" s="5" t="str">
        <f t="shared" si="26"/>
        <v>NEUTRAL</v>
      </c>
      <c r="H427" s="5" t="str">
        <f t="shared" si="25"/>
        <v>NEUTRAL</v>
      </c>
    </row>
    <row r="428" spans="1:8" ht="13.5" x14ac:dyDescent="0.25">
      <c r="A428" s="3">
        <f>TITRES_STAT!B431</f>
        <v>42927</v>
      </c>
      <c r="B428" s="5">
        <f>TITRES_STAT!C431</f>
        <v>0.89</v>
      </c>
      <c r="C428" s="5">
        <f>TITRES_STAT!D431</f>
        <v>0.89</v>
      </c>
      <c r="D428" s="5">
        <f>TITRES_STAT!E431</f>
        <v>0</v>
      </c>
      <c r="E428" s="2">
        <f t="shared" si="24"/>
        <v>25268</v>
      </c>
      <c r="F428" s="5" t="str">
        <f t="shared" si="27"/>
        <v>NEUTRAL</v>
      </c>
      <c r="G428" s="5" t="str">
        <f t="shared" si="26"/>
        <v>NEUTRAL</v>
      </c>
      <c r="H428" s="5" t="str">
        <f t="shared" si="25"/>
        <v>NEUTRAL</v>
      </c>
    </row>
    <row r="429" spans="1:8" ht="13.5" x14ac:dyDescent="0.25">
      <c r="A429" s="3">
        <f>TITRES_STAT!B432</f>
        <v>42928</v>
      </c>
      <c r="B429" s="5">
        <f>TITRES_STAT!C432</f>
        <v>0.89</v>
      </c>
      <c r="C429" s="5">
        <f>TITRES_STAT!D432</f>
        <v>0.89</v>
      </c>
      <c r="D429" s="5">
        <f>TITRES_STAT!E432</f>
        <v>355</v>
      </c>
      <c r="E429" s="2">
        <f t="shared" si="24"/>
        <v>25268</v>
      </c>
      <c r="F429" s="5" t="str">
        <f t="shared" si="27"/>
        <v>NEUTRAL</v>
      </c>
      <c r="G429" s="5" t="str">
        <f t="shared" si="26"/>
        <v>NEUTRAL</v>
      </c>
      <c r="H429" s="5" t="str">
        <f t="shared" si="25"/>
        <v>NEUTRAL</v>
      </c>
    </row>
    <row r="430" spans="1:8" ht="13.5" x14ac:dyDescent="0.25">
      <c r="A430" s="3">
        <f>TITRES_STAT!B433</f>
        <v>42929</v>
      </c>
      <c r="B430" s="5">
        <f>TITRES_STAT!C433</f>
        <v>0.89</v>
      </c>
      <c r="C430" s="5">
        <f>TITRES_STAT!D433</f>
        <v>0.89</v>
      </c>
      <c r="D430" s="5">
        <f>TITRES_STAT!E433</f>
        <v>0</v>
      </c>
      <c r="E430" s="2">
        <f t="shared" si="24"/>
        <v>25268</v>
      </c>
      <c r="F430" s="5" t="str">
        <f t="shared" si="27"/>
        <v>NEUTRAL</v>
      </c>
      <c r="G430" s="5" t="str">
        <f t="shared" si="26"/>
        <v>NEUTRAL</v>
      </c>
      <c r="H430" s="5" t="str">
        <f t="shared" si="25"/>
        <v>NEUTRAL</v>
      </c>
    </row>
    <row r="431" spans="1:8" ht="13.5" x14ac:dyDescent="0.25">
      <c r="A431" s="3">
        <f>TITRES_STAT!B434</f>
        <v>42930</v>
      </c>
      <c r="B431" s="5">
        <f>TITRES_STAT!C434</f>
        <v>0.89</v>
      </c>
      <c r="C431" s="5">
        <f>TITRES_STAT!D434</f>
        <v>0.89</v>
      </c>
      <c r="D431" s="5">
        <f>TITRES_STAT!E434</f>
        <v>0</v>
      </c>
      <c r="E431" s="2">
        <f t="shared" si="24"/>
        <v>25268</v>
      </c>
      <c r="F431" s="5" t="str">
        <f t="shared" si="27"/>
        <v>NEUTRAL</v>
      </c>
      <c r="G431" s="5" t="str">
        <f t="shared" si="26"/>
        <v>NEUTRAL</v>
      </c>
      <c r="H431" s="5" t="str">
        <f t="shared" si="25"/>
        <v>NEUTRAL</v>
      </c>
    </row>
    <row r="432" spans="1:8" ht="13.5" x14ac:dyDescent="0.25">
      <c r="A432" s="3">
        <f>TITRES_STAT!B435</f>
        <v>42933</v>
      </c>
      <c r="B432" s="5">
        <f>TITRES_STAT!C435</f>
        <v>0.89</v>
      </c>
      <c r="C432" s="5">
        <f>TITRES_STAT!D435</f>
        <v>0.89</v>
      </c>
      <c r="D432" s="5">
        <f>TITRES_STAT!E435</f>
        <v>0</v>
      </c>
      <c r="E432" s="2">
        <f t="shared" si="24"/>
        <v>25268</v>
      </c>
      <c r="F432" s="5" t="str">
        <f t="shared" si="27"/>
        <v>NEUTRAL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0.89</v>
      </c>
      <c r="C433" s="5">
        <f>TITRES_STAT!D436</f>
        <v>0.89</v>
      </c>
      <c r="D433" s="5">
        <f>TITRES_STAT!E436</f>
        <v>0</v>
      </c>
      <c r="E433" s="2">
        <f t="shared" si="24"/>
        <v>25268</v>
      </c>
      <c r="F433" s="5" t="str">
        <f t="shared" si="27"/>
        <v>NEUTRAL</v>
      </c>
      <c r="G433" s="5" t="str">
        <f t="shared" si="26"/>
        <v>NEUTRAL</v>
      </c>
      <c r="H433" s="5" t="str">
        <f t="shared" si="25"/>
        <v>NEUTRAL</v>
      </c>
    </row>
    <row r="434" spans="1:8" ht="13.5" x14ac:dyDescent="0.25">
      <c r="A434" s="3">
        <f>TITRES_STAT!B437</f>
        <v>42935</v>
      </c>
      <c r="B434" s="5">
        <f>TITRES_STAT!C437</f>
        <v>0.89</v>
      </c>
      <c r="C434" s="5">
        <f>TITRES_STAT!D437</f>
        <v>0.89</v>
      </c>
      <c r="D434" s="5">
        <f>TITRES_STAT!E437</f>
        <v>150</v>
      </c>
      <c r="E434" s="2">
        <f t="shared" si="24"/>
        <v>25268</v>
      </c>
      <c r="F434" s="5" t="str">
        <f t="shared" si="27"/>
        <v>NEUTRAL</v>
      </c>
      <c r="G434" s="5" t="str">
        <f t="shared" si="26"/>
        <v>NEUTRAL</v>
      </c>
      <c r="H434" s="5" t="str">
        <f t="shared" si="25"/>
        <v>NEUTRAL</v>
      </c>
    </row>
    <row r="435" spans="1:8" ht="13.5" x14ac:dyDescent="0.25">
      <c r="A435" s="3">
        <f>TITRES_STAT!B438</f>
        <v>42936</v>
      </c>
      <c r="B435" s="5">
        <f>TITRES_STAT!C438</f>
        <v>0.93</v>
      </c>
      <c r="C435" s="5">
        <f>TITRES_STAT!D438</f>
        <v>0.93</v>
      </c>
      <c r="D435" s="5">
        <f>TITRES_STAT!E438</f>
        <v>0</v>
      </c>
      <c r="E435" s="2">
        <f t="shared" si="24"/>
        <v>25268</v>
      </c>
      <c r="F435" s="5" t="str">
        <f t="shared" si="27"/>
        <v>NEUTRAL</v>
      </c>
      <c r="G435" s="5" t="str">
        <f t="shared" si="26"/>
        <v>NEUTRAL</v>
      </c>
      <c r="H435" s="5" t="str">
        <f t="shared" si="25"/>
        <v>NEUTRAL</v>
      </c>
    </row>
    <row r="436" spans="1:8" ht="13.5" x14ac:dyDescent="0.25">
      <c r="A436" s="3">
        <f>TITRES_STAT!B439</f>
        <v>42937</v>
      </c>
      <c r="B436" s="5">
        <f>TITRES_STAT!C439</f>
        <v>0.97</v>
      </c>
      <c r="C436" s="5">
        <f>TITRES_STAT!D439</f>
        <v>0.97</v>
      </c>
      <c r="D436" s="5">
        <f>TITRES_STAT!E439</f>
        <v>0</v>
      </c>
      <c r="E436" s="2">
        <f t="shared" si="24"/>
        <v>25268</v>
      </c>
      <c r="F436" s="5" t="str">
        <f t="shared" si="27"/>
        <v>NEUTRAL</v>
      </c>
      <c r="G436" s="5" t="str">
        <f t="shared" si="26"/>
        <v>NEUTRAL</v>
      </c>
      <c r="H436" s="5" t="str">
        <f t="shared" si="25"/>
        <v>NEUTRAL</v>
      </c>
    </row>
    <row r="437" spans="1:8" ht="13.5" x14ac:dyDescent="0.25">
      <c r="A437" s="3">
        <f>TITRES_STAT!B440</f>
        <v>42940</v>
      </c>
      <c r="B437" s="5">
        <f>TITRES_STAT!C440</f>
        <v>1.01</v>
      </c>
      <c r="C437" s="5">
        <f>TITRES_STAT!D440</f>
        <v>1.01</v>
      </c>
      <c r="D437" s="5">
        <f>TITRES_STAT!E440</f>
        <v>0</v>
      </c>
      <c r="E437" s="2">
        <f t="shared" si="24"/>
        <v>25268</v>
      </c>
      <c r="F437" s="5" t="str">
        <f t="shared" si="27"/>
        <v>NEUTRAL</v>
      </c>
      <c r="G437" s="5" t="str">
        <f t="shared" si="26"/>
        <v>NEUTRAL</v>
      </c>
      <c r="H437" s="5" t="str">
        <f t="shared" si="25"/>
        <v>NEUTRAL</v>
      </c>
    </row>
    <row r="438" spans="1:8" ht="13.5" x14ac:dyDescent="0.25">
      <c r="A438" s="3">
        <f>TITRES_STAT!B441</f>
        <v>42942</v>
      </c>
      <c r="B438" s="5">
        <f>TITRES_STAT!C441</f>
        <v>1.01</v>
      </c>
      <c r="C438" s="5">
        <f>TITRES_STAT!D441</f>
        <v>1.01</v>
      </c>
      <c r="D438" s="5">
        <f>TITRES_STAT!E441</f>
        <v>0</v>
      </c>
      <c r="E438" s="2">
        <f t="shared" si="24"/>
        <v>25268</v>
      </c>
      <c r="F438" s="5" t="str">
        <f t="shared" si="27"/>
        <v>NEUTRAL</v>
      </c>
      <c r="G438" s="5" t="str">
        <f t="shared" si="26"/>
        <v>NEUTRAL</v>
      </c>
      <c r="H438" s="5" t="str">
        <f t="shared" si="25"/>
        <v>NEUTRAL</v>
      </c>
    </row>
    <row r="439" spans="1:8" ht="13.5" x14ac:dyDescent="0.25">
      <c r="A439" s="3">
        <f>TITRES_STAT!B442</f>
        <v>42943</v>
      </c>
      <c r="B439" s="5">
        <f>TITRES_STAT!C442</f>
        <v>1.01</v>
      </c>
      <c r="C439" s="5">
        <f>TITRES_STAT!D442</f>
        <v>1.01</v>
      </c>
      <c r="D439" s="5">
        <f>TITRES_STAT!E442</f>
        <v>0</v>
      </c>
      <c r="E439" s="2">
        <f t="shared" si="24"/>
        <v>25268</v>
      </c>
      <c r="F439" s="5" t="str">
        <f t="shared" si="27"/>
        <v>NEUTRAL</v>
      </c>
      <c r="G439" s="5" t="str">
        <f t="shared" si="26"/>
        <v>NEUTRAL</v>
      </c>
      <c r="H439" s="5" t="str">
        <f t="shared" si="25"/>
        <v>NEUTRAL</v>
      </c>
    </row>
    <row r="440" spans="1:8" ht="13.5" x14ac:dyDescent="0.25">
      <c r="A440" s="3">
        <f>TITRES_STAT!B443</f>
        <v>42944</v>
      </c>
      <c r="B440" s="5">
        <f>TITRES_STAT!C443</f>
        <v>1.01</v>
      </c>
      <c r="C440" s="5">
        <f>TITRES_STAT!D443</f>
        <v>1.01</v>
      </c>
      <c r="D440" s="5">
        <f>TITRES_STAT!E443</f>
        <v>0</v>
      </c>
      <c r="E440" s="2">
        <f t="shared" si="24"/>
        <v>25268</v>
      </c>
      <c r="F440" s="5" t="str">
        <f t="shared" si="27"/>
        <v>NEUTRAL</v>
      </c>
      <c r="G440" s="5" t="str">
        <f t="shared" si="26"/>
        <v>NEUTRAL</v>
      </c>
      <c r="H440" s="5" t="str">
        <f t="shared" si="25"/>
        <v>NEUTRAL</v>
      </c>
    </row>
    <row r="441" spans="1:8" ht="13.5" x14ac:dyDescent="0.25">
      <c r="A441" s="3">
        <f>TITRES_STAT!B444</f>
        <v>42947</v>
      </c>
      <c r="B441" s="5">
        <f>TITRES_STAT!C444</f>
        <v>1.04</v>
      </c>
      <c r="C441" s="5">
        <f>TITRES_STAT!D444</f>
        <v>1.04</v>
      </c>
      <c r="D441" s="5">
        <f>TITRES_STAT!E444</f>
        <v>0</v>
      </c>
      <c r="E441" s="2">
        <f t="shared" si="24"/>
        <v>25268</v>
      </c>
      <c r="F441" s="5" t="str">
        <f t="shared" si="27"/>
        <v>NEUTRAL</v>
      </c>
      <c r="G441" s="5" t="str">
        <f t="shared" si="26"/>
        <v>NEUTRAL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1.08</v>
      </c>
      <c r="C442" s="5">
        <f>TITRES_STAT!D445</f>
        <v>1.08</v>
      </c>
      <c r="D442" s="5">
        <f>TITRES_STAT!E445</f>
        <v>0</v>
      </c>
      <c r="E442" s="2">
        <f t="shared" si="24"/>
        <v>25268</v>
      </c>
      <c r="F442" s="5" t="str">
        <f t="shared" si="27"/>
        <v>NEUTRAL</v>
      </c>
      <c r="G442" s="5" t="str">
        <f t="shared" si="26"/>
        <v>NEUTRAL</v>
      </c>
      <c r="H442" s="5" t="str">
        <f t="shared" si="25"/>
        <v>NEUTRAL</v>
      </c>
    </row>
    <row r="443" spans="1:8" ht="13.5" x14ac:dyDescent="0.25">
      <c r="A443" s="3">
        <f>TITRES_STAT!B446</f>
        <v>42949</v>
      </c>
      <c r="B443" s="5">
        <f>TITRES_STAT!C446</f>
        <v>1.08</v>
      </c>
      <c r="C443" s="5">
        <f>TITRES_STAT!D446</f>
        <v>1.08</v>
      </c>
      <c r="D443" s="5">
        <f>TITRES_STAT!E446</f>
        <v>1</v>
      </c>
      <c r="E443" s="2">
        <f t="shared" si="24"/>
        <v>25268</v>
      </c>
      <c r="F443" s="5" t="str">
        <f t="shared" si="27"/>
        <v>NEUTRAL</v>
      </c>
      <c r="G443" s="5" t="str">
        <f t="shared" si="26"/>
        <v>NEUTRAL</v>
      </c>
      <c r="H443" s="5" t="str">
        <f t="shared" si="25"/>
        <v>NEUTRAL</v>
      </c>
    </row>
    <row r="444" spans="1:8" ht="13.5" x14ac:dyDescent="0.25">
      <c r="A444" s="3">
        <f>TITRES_STAT!B447</f>
        <v>42950</v>
      </c>
      <c r="B444" s="5">
        <f>TITRES_STAT!C447</f>
        <v>1.08</v>
      </c>
      <c r="C444" s="5">
        <f>TITRES_STAT!D447</f>
        <v>1.08</v>
      </c>
      <c r="D444" s="5">
        <f>TITRES_STAT!E447</f>
        <v>0</v>
      </c>
      <c r="E444" s="2">
        <f t="shared" si="24"/>
        <v>25268</v>
      </c>
      <c r="F444" s="5" t="str">
        <f t="shared" si="27"/>
        <v>NEUTRAL</v>
      </c>
      <c r="G444" s="5" t="str">
        <f t="shared" si="26"/>
        <v>NEUTRAL</v>
      </c>
      <c r="H444" s="5" t="str">
        <f t="shared" si="25"/>
        <v>NEUTRAL</v>
      </c>
    </row>
    <row r="445" spans="1:8" ht="13.5" x14ac:dyDescent="0.25">
      <c r="A445" s="3">
        <f>TITRES_STAT!B448</f>
        <v>42951</v>
      </c>
      <c r="B445" s="5">
        <f>TITRES_STAT!C448</f>
        <v>1.08</v>
      </c>
      <c r="C445" s="5">
        <f>TITRES_STAT!D448</f>
        <v>1.08</v>
      </c>
      <c r="D445" s="5">
        <f>TITRES_STAT!E448</f>
        <v>0</v>
      </c>
      <c r="E445" s="2">
        <f t="shared" si="24"/>
        <v>25268</v>
      </c>
      <c r="F445" s="5" t="str">
        <f t="shared" si="27"/>
        <v>NEUTRAL</v>
      </c>
      <c r="G445" s="5" t="str">
        <f t="shared" si="26"/>
        <v>NEUTRAL</v>
      </c>
      <c r="H445" s="5" t="str">
        <f t="shared" si="25"/>
        <v>NEUTRAL</v>
      </c>
    </row>
    <row r="446" spans="1:8" ht="13.5" x14ac:dyDescent="0.25">
      <c r="A446" s="3">
        <f>TITRES_STAT!B449</f>
        <v>42954</v>
      </c>
      <c r="B446" s="5">
        <f>TITRES_STAT!C449</f>
        <v>1.08</v>
      </c>
      <c r="C446" s="5">
        <f>TITRES_STAT!D449</f>
        <v>1.08</v>
      </c>
      <c r="D446" s="5">
        <f>TITRES_STAT!E449</f>
        <v>0</v>
      </c>
      <c r="E446" s="2">
        <f t="shared" si="24"/>
        <v>25268</v>
      </c>
      <c r="F446" s="5" t="str">
        <f t="shared" si="27"/>
        <v>NEUTRAL</v>
      </c>
      <c r="G446" s="5" t="str">
        <f t="shared" si="26"/>
        <v>NEUTRAL</v>
      </c>
      <c r="H446" s="5" t="str">
        <f t="shared" si="25"/>
        <v>NEUTRAL</v>
      </c>
    </row>
    <row r="447" spans="1:8" ht="13.5" x14ac:dyDescent="0.25">
      <c r="A447" s="3">
        <f>TITRES_STAT!B450</f>
        <v>42955</v>
      </c>
      <c r="B447" s="5">
        <f>TITRES_STAT!C450</f>
        <v>1.08</v>
      </c>
      <c r="C447" s="5">
        <f>TITRES_STAT!D450</f>
        <v>1.08</v>
      </c>
      <c r="D447" s="5">
        <f>TITRES_STAT!E450</f>
        <v>0</v>
      </c>
      <c r="E447" s="2">
        <f t="shared" si="24"/>
        <v>25268</v>
      </c>
      <c r="F447" s="5" t="str">
        <f t="shared" si="27"/>
        <v>NEUTRAL</v>
      </c>
      <c r="G447" s="5" t="str">
        <f t="shared" si="26"/>
        <v>NEUTRAL</v>
      </c>
      <c r="H447" s="5" t="str">
        <f t="shared" si="25"/>
        <v>NEUTRAL</v>
      </c>
    </row>
    <row r="448" spans="1:8" ht="13.5" x14ac:dyDescent="0.25">
      <c r="A448" s="3">
        <f>TITRES_STAT!B451</f>
        <v>42956</v>
      </c>
      <c r="B448" s="5">
        <f>TITRES_STAT!C451</f>
        <v>1.08</v>
      </c>
      <c r="C448" s="5">
        <f>TITRES_STAT!D451</f>
        <v>1.08</v>
      </c>
      <c r="D448" s="5">
        <f>TITRES_STAT!E451</f>
        <v>0</v>
      </c>
      <c r="E448" s="2">
        <f t="shared" si="24"/>
        <v>25268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42957</v>
      </c>
      <c r="B449" s="5">
        <f>TITRES_STAT!C452</f>
        <v>1.08</v>
      </c>
      <c r="C449" s="5">
        <f>TITRES_STAT!D452</f>
        <v>1.08</v>
      </c>
      <c r="D449" s="5">
        <f>TITRES_STAT!E452</f>
        <v>0</v>
      </c>
      <c r="E449" s="2">
        <f t="shared" si="24"/>
        <v>25268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42958</v>
      </c>
      <c r="B450" s="5">
        <f>TITRES_STAT!C453</f>
        <v>1.08</v>
      </c>
      <c r="C450" s="5">
        <f>TITRES_STAT!D453</f>
        <v>1.08</v>
      </c>
      <c r="D450" s="5">
        <f>TITRES_STAT!E453</f>
        <v>0</v>
      </c>
      <c r="E450" s="2">
        <f t="shared" si="24"/>
        <v>25268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42961</v>
      </c>
      <c r="B451" s="5">
        <f>TITRES_STAT!C454</f>
        <v>1.08</v>
      </c>
      <c r="C451" s="5">
        <f>TITRES_STAT!D454</f>
        <v>1.08</v>
      </c>
      <c r="D451" s="5">
        <f>TITRES_STAT!E454</f>
        <v>0</v>
      </c>
      <c r="E451" s="2">
        <f t="shared" si="24"/>
        <v>25268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42962</v>
      </c>
      <c r="B452" s="5">
        <f>TITRES_STAT!C455</f>
        <v>1.08</v>
      </c>
      <c r="C452" s="5">
        <f>TITRES_STAT!D455</f>
        <v>1.08</v>
      </c>
      <c r="D452" s="5">
        <f>TITRES_STAT!E455</f>
        <v>0</v>
      </c>
      <c r="E452" s="2">
        <f t="shared" ref="E452:E515" si="28">IF(B452&gt;B451, E451+D452, IF(B452&lt;B451, E451-D452, E451))</f>
        <v>25268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42963</v>
      </c>
      <c r="B453" s="5">
        <f>TITRES_STAT!C456</f>
        <v>1.08</v>
      </c>
      <c r="C453" s="5">
        <f>TITRES_STAT!D456</f>
        <v>1.08</v>
      </c>
      <c r="D453" s="5">
        <f>TITRES_STAT!E456</f>
        <v>100</v>
      </c>
      <c r="E453" s="2">
        <f t="shared" si="28"/>
        <v>25268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42964</v>
      </c>
      <c r="B454" s="5">
        <f>TITRES_STAT!C457</f>
        <v>1.08</v>
      </c>
      <c r="C454" s="5">
        <f>TITRES_STAT!D457</f>
        <v>1.08</v>
      </c>
      <c r="D454" s="5">
        <f>TITRES_STAT!E457</f>
        <v>0</v>
      </c>
      <c r="E454" s="2">
        <f t="shared" si="28"/>
        <v>25268</v>
      </c>
      <c r="F454" s="5" t="str">
        <f t="shared" si="27"/>
        <v>NEUTRAL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42965</v>
      </c>
      <c r="B455" s="5">
        <f>TITRES_STAT!C458</f>
        <v>1.1100000000000001</v>
      </c>
      <c r="C455" s="5">
        <f>TITRES_STAT!D458</f>
        <v>1.1100000000000001</v>
      </c>
      <c r="D455" s="5">
        <f>TITRES_STAT!E458</f>
        <v>0</v>
      </c>
      <c r="E455" s="2">
        <f t="shared" si="28"/>
        <v>25268</v>
      </c>
      <c r="F455" s="5" t="str">
        <f t="shared" si="27"/>
        <v>NEUTRAL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NEUTRAL</v>
      </c>
    </row>
    <row r="456" spans="1:8" ht="13.5" x14ac:dyDescent="0.25">
      <c r="A456" s="3">
        <f>TITRES_STAT!B459</f>
        <v>42968</v>
      </c>
      <c r="B456" s="5">
        <f>TITRES_STAT!C459</f>
        <v>1.1100000000000001</v>
      </c>
      <c r="C456" s="5">
        <f>TITRES_STAT!D459</f>
        <v>1.1100000000000001</v>
      </c>
      <c r="D456" s="5">
        <f>TITRES_STAT!E459</f>
        <v>0</v>
      </c>
      <c r="E456" s="2">
        <f t="shared" si="28"/>
        <v>25268</v>
      </c>
      <c r="F456" s="5" t="str">
        <f t="shared" ref="F456:F519" si="31">IF(E456&gt;E451,"BULLISH",IF(E456&lt;E451,"BEARISH","NEUTRAL"))</f>
        <v>NEUTRAL</v>
      </c>
      <c r="G456" s="5" t="str">
        <f t="shared" si="30"/>
        <v>NEUTRAL</v>
      </c>
      <c r="H456" s="5" t="str">
        <f t="shared" si="29"/>
        <v>NEUTRAL</v>
      </c>
    </row>
    <row r="457" spans="1:8" ht="13.5" x14ac:dyDescent="0.25">
      <c r="A457" s="3">
        <f>TITRES_STAT!B460</f>
        <v>42969</v>
      </c>
      <c r="B457" s="5">
        <f>TITRES_STAT!C460</f>
        <v>1.1399999999999999</v>
      </c>
      <c r="C457" s="5">
        <f>TITRES_STAT!D460</f>
        <v>1.1399999999999999</v>
      </c>
      <c r="D457" s="5">
        <f>TITRES_STAT!E460</f>
        <v>0</v>
      </c>
      <c r="E457" s="2">
        <f t="shared" si="28"/>
        <v>25268</v>
      </c>
      <c r="F457" s="5" t="str">
        <f t="shared" si="31"/>
        <v>NEUTRAL</v>
      </c>
      <c r="G457" s="5" t="str">
        <f t="shared" si="30"/>
        <v>NEUTRAL</v>
      </c>
      <c r="H457" s="5" t="str">
        <f t="shared" si="29"/>
        <v>NEUTRAL</v>
      </c>
    </row>
    <row r="458" spans="1:8" ht="13.5" x14ac:dyDescent="0.25">
      <c r="A458" s="3">
        <f>TITRES_STAT!B461</f>
        <v>42970</v>
      </c>
      <c r="B458" s="5">
        <f>TITRES_STAT!C461</f>
        <v>1.1100000000000001</v>
      </c>
      <c r="C458" s="5">
        <f>TITRES_STAT!D461</f>
        <v>1.1100000000000001</v>
      </c>
      <c r="D458" s="5">
        <f>TITRES_STAT!E461</f>
        <v>400</v>
      </c>
      <c r="E458" s="2">
        <f t="shared" si="28"/>
        <v>24868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BEARISH DIVERGENCE</v>
      </c>
    </row>
    <row r="459" spans="1:8" ht="13.5" x14ac:dyDescent="0.25">
      <c r="A459" s="3">
        <f>TITRES_STAT!B462</f>
        <v>42971</v>
      </c>
      <c r="B459" s="5">
        <f>TITRES_STAT!C462</f>
        <v>1.1100000000000001</v>
      </c>
      <c r="C459" s="5">
        <f>TITRES_STAT!D462</f>
        <v>1.1100000000000001</v>
      </c>
      <c r="D459" s="5">
        <f>TITRES_STAT!E462</f>
        <v>0</v>
      </c>
      <c r="E459" s="2">
        <f t="shared" si="28"/>
        <v>24868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BEARISH DIVERGENCE</v>
      </c>
    </row>
    <row r="460" spans="1:8" ht="13.5" x14ac:dyDescent="0.25">
      <c r="A460" s="3">
        <f>TITRES_STAT!B463</f>
        <v>42972</v>
      </c>
      <c r="B460" s="5">
        <f>TITRES_STAT!C463</f>
        <v>1.07</v>
      </c>
      <c r="C460" s="5">
        <f>TITRES_STAT!D463</f>
        <v>1.07</v>
      </c>
      <c r="D460" s="5">
        <f>TITRES_STAT!E463</f>
        <v>0</v>
      </c>
      <c r="E460" s="2">
        <f t="shared" si="28"/>
        <v>24868</v>
      </c>
      <c r="F460" s="5" t="str">
        <f t="shared" si="31"/>
        <v>BEARISH</v>
      </c>
      <c r="G460" s="5" t="str">
        <f t="shared" si="30"/>
        <v>NEUTRAL</v>
      </c>
      <c r="H460" s="5" t="str">
        <f t="shared" si="29"/>
        <v>CONFIRMED BEARISH</v>
      </c>
    </row>
    <row r="461" spans="1:8" ht="13.5" x14ac:dyDescent="0.25">
      <c r="A461" s="3">
        <f>TITRES_STAT!B464</f>
        <v>42975</v>
      </c>
      <c r="B461" s="5">
        <f>TITRES_STAT!C464</f>
        <v>1.07</v>
      </c>
      <c r="C461" s="5">
        <f>TITRES_STAT!D464</f>
        <v>1.07</v>
      </c>
      <c r="D461" s="5">
        <f>TITRES_STAT!E464</f>
        <v>0</v>
      </c>
      <c r="E461" s="2">
        <f t="shared" si="28"/>
        <v>24868</v>
      </c>
      <c r="F461" s="5" t="str">
        <f t="shared" si="31"/>
        <v>BEARISH</v>
      </c>
      <c r="G461" s="5" t="str">
        <f t="shared" si="30"/>
        <v>NEUTRAL</v>
      </c>
      <c r="H461" s="5" t="str">
        <f t="shared" si="29"/>
        <v>CONFIRMED BEARISH</v>
      </c>
    </row>
    <row r="462" spans="1:8" ht="13.5" x14ac:dyDescent="0.25">
      <c r="A462" s="3">
        <f>TITRES_STAT!B465</f>
        <v>42976</v>
      </c>
      <c r="B462" s="5">
        <f>TITRES_STAT!C465</f>
        <v>1.03</v>
      </c>
      <c r="C462" s="5">
        <f>TITRES_STAT!D465</f>
        <v>1.03</v>
      </c>
      <c r="D462" s="5">
        <f>TITRES_STAT!E465</f>
        <v>0</v>
      </c>
      <c r="E462" s="2">
        <f t="shared" si="28"/>
        <v>24868</v>
      </c>
      <c r="F462" s="5" t="str">
        <f t="shared" si="31"/>
        <v>BEARISH</v>
      </c>
      <c r="G462" s="5" t="str">
        <f t="shared" si="30"/>
        <v>NEUTRAL</v>
      </c>
      <c r="H462" s="5" t="str">
        <f t="shared" si="29"/>
        <v>CONFIRMED BEARISH</v>
      </c>
    </row>
    <row r="463" spans="1:8" ht="13.5" x14ac:dyDescent="0.25">
      <c r="A463" s="3">
        <f>TITRES_STAT!B466</f>
        <v>42977</v>
      </c>
      <c r="B463" s="5">
        <f>TITRES_STAT!C466</f>
        <v>1.03</v>
      </c>
      <c r="C463" s="5">
        <f>TITRES_STAT!D466</f>
        <v>1.03</v>
      </c>
      <c r="D463" s="5">
        <f>TITRES_STAT!E466</f>
        <v>0</v>
      </c>
      <c r="E463" s="2">
        <f t="shared" si="28"/>
        <v>24868</v>
      </c>
      <c r="F463" s="5" t="str">
        <f t="shared" si="31"/>
        <v>NEUTRAL</v>
      </c>
      <c r="G463" s="5" t="str">
        <f t="shared" si="30"/>
        <v>NEUTRAL</v>
      </c>
      <c r="H463" s="5" t="str">
        <f t="shared" si="29"/>
        <v>NEUTRAL</v>
      </c>
    </row>
    <row r="464" spans="1:8" ht="13.5" x14ac:dyDescent="0.25">
      <c r="A464" s="3">
        <f>TITRES_STAT!B467</f>
        <v>42978</v>
      </c>
      <c r="B464" s="5">
        <f>TITRES_STAT!C467</f>
        <v>1.01</v>
      </c>
      <c r="C464" s="5">
        <f>TITRES_STAT!D467</f>
        <v>1.01</v>
      </c>
      <c r="D464" s="5">
        <f>TITRES_STAT!E467</f>
        <v>100</v>
      </c>
      <c r="E464" s="2">
        <f t="shared" si="28"/>
        <v>24768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1.01</v>
      </c>
      <c r="C465" s="5">
        <f>TITRES_STAT!D468</f>
        <v>1.01</v>
      </c>
      <c r="D465" s="5">
        <f>TITRES_STAT!E468</f>
        <v>0</v>
      </c>
      <c r="E465" s="2">
        <f t="shared" si="28"/>
        <v>24768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CONFIRMED BEARISH</v>
      </c>
    </row>
    <row r="466" spans="1:8" ht="13.5" x14ac:dyDescent="0.25">
      <c r="A466" s="3">
        <f>TITRES_STAT!B469</f>
        <v>42983</v>
      </c>
      <c r="B466" s="5">
        <f>TITRES_STAT!C469</f>
        <v>1.01</v>
      </c>
      <c r="C466" s="5">
        <f>TITRES_STAT!D469</f>
        <v>1.01</v>
      </c>
      <c r="D466" s="5">
        <f>TITRES_STAT!E469</f>
        <v>0</v>
      </c>
      <c r="E466" s="2">
        <f t="shared" si="28"/>
        <v>24768</v>
      </c>
      <c r="F466" s="5" t="str">
        <f t="shared" si="31"/>
        <v>BEARISH</v>
      </c>
      <c r="G466" s="5" t="str">
        <f t="shared" si="30"/>
        <v>NEUTRAL</v>
      </c>
      <c r="H466" s="5" t="str">
        <f t="shared" si="29"/>
        <v>CONFIRMED BEARISH</v>
      </c>
    </row>
    <row r="467" spans="1:8" ht="13.5" x14ac:dyDescent="0.25">
      <c r="A467" s="3">
        <f>TITRES_STAT!B470</f>
        <v>42984</v>
      </c>
      <c r="B467" s="5">
        <f>TITRES_STAT!C470</f>
        <v>1</v>
      </c>
      <c r="C467" s="5">
        <f>TITRES_STAT!D470</f>
        <v>1</v>
      </c>
      <c r="D467" s="5">
        <f>TITRES_STAT!E470</f>
        <v>10</v>
      </c>
      <c r="E467" s="2">
        <f t="shared" si="28"/>
        <v>24758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1</v>
      </c>
      <c r="C468" s="5">
        <f>TITRES_STAT!D471</f>
        <v>1</v>
      </c>
      <c r="D468" s="5">
        <f>TITRES_STAT!E471</f>
        <v>21</v>
      </c>
      <c r="E468" s="2">
        <f t="shared" si="28"/>
        <v>24758</v>
      </c>
      <c r="F468" s="5" t="str">
        <f t="shared" si="31"/>
        <v>BEARISH</v>
      </c>
      <c r="G468" s="5" t="str">
        <f t="shared" si="30"/>
        <v>NEUTRAL</v>
      </c>
      <c r="H468" s="5" t="str">
        <f t="shared" si="29"/>
        <v>CONFIRMED BEARISH</v>
      </c>
    </row>
    <row r="469" spans="1:8" ht="13.5" x14ac:dyDescent="0.25">
      <c r="A469" s="3">
        <f>TITRES_STAT!B472</f>
        <v>42986</v>
      </c>
      <c r="B469" s="5">
        <f>TITRES_STAT!C472</f>
        <v>1</v>
      </c>
      <c r="C469" s="5">
        <f>TITRES_STAT!D472</f>
        <v>1</v>
      </c>
      <c r="D469" s="5">
        <f>TITRES_STAT!E472</f>
        <v>0</v>
      </c>
      <c r="E469" s="2">
        <f t="shared" si="28"/>
        <v>24758</v>
      </c>
      <c r="F469" s="5" t="str">
        <f t="shared" si="31"/>
        <v>BEARISH</v>
      </c>
      <c r="G469" s="5" t="str">
        <f t="shared" si="30"/>
        <v>NEUTRAL</v>
      </c>
      <c r="H469" s="5" t="str">
        <f t="shared" si="29"/>
        <v>CONFIRMED BEARISH</v>
      </c>
    </row>
    <row r="470" spans="1:8" ht="13.5" x14ac:dyDescent="0.25">
      <c r="A470" s="3">
        <f>TITRES_STAT!B473</f>
        <v>42989</v>
      </c>
      <c r="B470" s="5">
        <f>TITRES_STAT!C473</f>
        <v>1</v>
      </c>
      <c r="C470" s="5">
        <f>TITRES_STAT!D473</f>
        <v>1</v>
      </c>
      <c r="D470" s="5">
        <f>TITRES_STAT!E473</f>
        <v>0</v>
      </c>
      <c r="E470" s="2">
        <f t="shared" si="28"/>
        <v>24758</v>
      </c>
      <c r="F470" s="5" t="str">
        <f t="shared" si="31"/>
        <v>BEARISH</v>
      </c>
      <c r="G470" s="5" t="str">
        <f t="shared" si="30"/>
        <v>NEUTRAL</v>
      </c>
      <c r="H470" s="5" t="str">
        <f t="shared" si="29"/>
        <v>CONFIRMED BEARISH</v>
      </c>
    </row>
    <row r="471" spans="1:8" ht="13.5" x14ac:dyDescent="0.25">
      <c r="A471" s="3">
        <f>TITRES_STAT!B474</f>
        <v>42990</v>
      </c>
      <c r="B471" s="5">
        <f>TITRES_STAT!C474</f>
        <v>1</v>
      </c>
      <c r="C471" s="5">
        <f>TITRES_STAT!D474</f>
        <v>1</v>
      </c>
      <c r="D471" s="5">
        <f>TITRES_STAT!E474</f>
        <v>200</v>
      </c>
      <c r="E471" s="2">
        <f t="shared" si="28"/>
        <v>24758</v>
      </c>
      <c r="F471" s="5" t="str">
        <f t="shared" si="31"/>
        <v>BEARISH</v>
      </c>
      <c r="G471" s="5" t="str">
        <f t="shared" si="30"/>
        <v>NEUTRAL</v>
      </c>
      <c r="H471" s="5" t="str">
        <f t="shared" si="29"/>
        <v>CONFIRMED BEARISH</v>
      </c>
    </row>
    <row r="472" spans="1:8" ht="13.5" x14ac:dyDescent="0.25">
      <c r="A472" s="3">
        <f>TITRES_STAT!B475</f>
        <v>42991</v>
      </c>
      <c r="B472" s="5">
        <f>TITRES_STAT!C475</f>
        <v>1</v>
      </c>
      <c r="C472" s="5">
        <f>TITRES_STAT!D475</f>
        <v>1</v>
      </c>
      <c r="D472" s="5">
        <f>TITRES_STAT!E475</f>
        <v>0</v>
      </c>
      <c r="E472" s="2">
        <f t="shared" si="28"/>
        <v>24758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1</v>
      </c>
      <c r="C473" s="5">
        <f>TITRES_STAT!D476</f>
        <v>1</v>
      </c>
      <c r="D473" s="5">
        <f>TITRES_STAT!E476</f>
        <v>0</v>
      </c>
      <c r="E473" s="2">
        <f t="shared" si="28"/>
        <v>24758</v>
      </c>
      <c r="F473" s="5" t="str">
        <f t="shared" si="31"/>
        <v>NEUTRAL</v>
      </c>
      <c r="G473" s="5" t="str">
        <f t="shared" si="30"/>
        <v>NEUTRAL</v>
      </c>
      <c r="H473" s="5" t="str">
        <f t="shared" si="29"/>
        <v>NEUTRAL</v>
      </c>
    </row>
    <row r="474" spans="1:8" ht="13.5" x14ac:dyDescent="0.25">
      <c r="A474" s="3">
        <f>TITRES_STAT!B477</f>
        <v>42993</v>
      </c>
      <c r="B474" s="5">
        <f>TITRES_STAT!C477</f>
        <v>1</v>
      </c>
      <c r="C474" s="5">
        <f>TITRES_STAT!D477</f>
        <v>1</v>
      </c>
      <c r="D474" s="5">
        <f>TITRES_STAT!E477</f>
        <v>0</v>
      </c>
      <c r="E474" s="2">
        <f t="shared" si="28"/>
        <v>24758</v>
      </c>
      <c r="F474" s="5" t="str">
        <f t="shared" si="31"/>
        <v>NEUTRAL</v>
      </c>
      <c r="G474" s="5" t="str">
        <f t="shared" si="30"/>
        <v>NEUTRAL</v>
      </c>
      <c r="H474" s="5" t="str">
        <f t="shared" si="29"/>
        <v>NEUTRAL</v>
      </c>
    </row>
    <row r="475" spans="1:8" ht="13.5" x14ac:dyDescent="0.25">
      <c r="A475" s="3">
        <f>TITRES_STAT!B478</f>
        <v>42996</v>
      </c>
      <c r="B475" s="5">
        <f>TITRES_STAT!C478</f>
        <v>1</v>
      </c>
      <c r="C475" s="5">
        <f>TITRES_STAT!D478</f>
        <v>1</v>
      </c>
      <c r="D475" s="5">
        <f>TITRES_STAT!E478</f>
        <v>0</v>
      </c>
      <c r="E475" s="2">
        <f t="shared" si="28"/>
        <v>24758</v>
      </c>
      <c r="F475" s="5" t="str">
        <f t="shared" si="31"/>
        <v>NEUTRAL</v>
      </c>
      <c r="G475" s="5" t="str">
        <f t="shared" si="30"/>
        <v>NEUTRAL</v>
      </c>
      <c r="H475" s="5" t="str">
        <f t="shared" si="29"/>
        <v>NEUTRAL</v>
      </c>
    </row>
    <row r="476" spans="1:8" ht="13.5" x14ac:dyDescent="0.25">
      <c r="A476" s="3">
        <f>TITRES_STAT!B479</f>
        <v>42997</v>
      </c>
      <c r="B476" s="5">
        <f>TITRES_STAT!C479</f>
        <v>0.97</v>
      </c>
      <c r="C476" s="5">
        <f>TITRES_STAT!D479</f>
        <v>0.97</v>
      </c>
      <c r="D476" s="5">
        <f>TITRES_STAT!E479</f>
        <v>0</v>
      </c>
      <c r="E476" s="2">
        <f t="shared" si="28"/>
        <v>24758</v>
      </c>
      <c r="F476" s="5" t="str">
        <f t="shared" si="31"/>
        <v>NEUTRAL</v>
      </c>
      <c r="G476" s="5" t="str">
        <f t="shared" si="30"/>
        <v>NEUTRAL</v>
      </c>
      <c r="H476" s="5" t="str">
        <f t="shared" si="29"/>
        <v>NEUTRAL</v>
      </c>
    </row>
    <row r="477" spans="1:8" ht="13.5" x14ac:dyDescent="0.25">
      <c r="A477" s="3">
        <f>TITRES_STAT!B480</f>
        <v>42998</v>
      </c>
      <c r="B477" s="5">
        <f>TITRES_STAT!C480</f>
        <v>0.93</v>
      </c>
      <c r="C477" s="5">
        <f>TITRES_STAT!D480</f>
        <v>0.93</v>
      </c>
      <c r="D477" s="5">
        <f>TITRES_STAT!E480</f>
        <v>0</v>
      </c>
      <c r="E477" s="2">
        <f t="shared" si="28"/>
        <v>24758</v>
      </c>
      <c r="F477" s="5" t="str">
        <f t="shared" si="31"/>
        <v>NEUTRAL</v>
      </c>
      <c r="G477" s="5" t="str">
        <f t="shared" si="30"/>
        <v>NEUTRAL</v>
      </c>
      <c r="H477" s="5" t="str">
        <f t="shared" si="29"/>
        <v>NEUTRAL</v>
      </c>
    </row>
    <row r="478" spans="1:8" ht="13.5" x14ac:dyDescent="0.25">
      <c r="A478" s="3">
        <f>TITRES_STAT!B481</f>
        <v>43000</v>
      </c>
      <c r="B478" s="5">
        <f>TITRES_STAT!C481</f>
        <v>0.93</v>
      </c>
      <c r="C478" s="5">
        <f>TITRES_STAT!D481</f>
        <v>0.93</v>
      </c>
      <c r="D478" s="5">
        <f>TITRES_STAT!E481</f>
        <v>0</v>
      </c>
      <c r="E478" s="2">
        <f t="shared" si="28"/>
        <v>24758</v>
      </c>
      <c r="F478" s="5" t="str">
        <f t="shared" si="31"/>
        <v>NEUTRAL</v>
      </c>
      <c r="G478" s="5" t="str">
        <f t="shared" si="30"/>
        <v>NEUTRAL</v>
      </c>
      <c r="H478" s="5" t="str">
        <f t="shared" si="29"/>
        <v>NEUTRAL</v>
      </c>
    </row>
    <row r="479" spans="1:8" ht="13.5" x14ac:dyDescent="0.25">
      <c r="A479" s="3">
        <f>TITRES_STAT!B482</f>
        <v>43003</v>
      </c>
      <c r="B479" s="5">
        <f>TITRES_STAT!C482</f>
        <v>0.93</v>
      </c>
      <c r="C479" s="5">
        <f>TITRES_STAT!D482</f>
        <v>0.93</v>
      </c>
      <c r="D479" s="5">
        <f>TITRES_STAT!E482</f>
        <v>0</v>
      </c>
      <c r="E479" s="2">
        <f t="shared" si="28"/>
        <v>24758</v>
      </c>
      <c r="F479" s="5" t="str">
        <f t="shared" si="31"/>
        <v>NEUTRAL</v>
      </c>
      <c r="G479" s="5" t="str">
        <f t="shared" si="30"/>
        <v>NEUTRAL</v>
      </c>
      <c r="H479" s="5" t="str">
        <f t="shared" si="29"/>
        <v>NEUTRAL</v>
      </c>
    </row>
    <row r="480" spans="1:8" ht="13.5" x14ac:dyDescent="0.25">
      <c r="A480" s="3">
        <f>TITRES_STAT!B483</f>
        <v>43004</v>
      </c>
      <c r="B480" s="5">
        <f>TITRES_STAT!C483</f>
        <v>0.93</v>
      </c>
      <c r="C480" s="5">
        <f>TITRES_STAT!D483</f>
        <v>0.93</v>
      </c>
      <c r="D480" s="5">
        <f>TITRES_STAT!E483</f>
        <v>0</v>
      </c>
      <c r="E480" s="2">
        <f t="shared" si="28"/>
        <v>24758</v>
      </c>
      <c r="F480" s="5" t="str">
        <f t="shared" si="31"/>
        <v>NEUTRAL</v>
      </c>
      <c r="G480" s="5" t="str">
        <f t="shared" si="30"/>
        <v>NEUTRAL</v>
      </c>
      <c r="H480" s="5" t="str">
        <f t="shared" si="29"/>
        <v>NEUTRAL</v>
      </c>
    </row>
    <row r="481" spans="1:8" ht="13.5" x14ac:dyDescent="0.25">
      <c r="A481" s="3">
        <f>TITRES_STAT!B484</f>
        <v>43005</v>
      </c>
      <c r="B481" s="5">
        <f>TITRES_STAT!C484</f>
        <v>0.89</v>
      </c>
      <c r="C481" s="5">
        <f>TITRES_STAT!D484</f>
        <v>0.89</v>
      </c>
      <c r="D481" s="5">
        <f>TITRES_STAT!E484</f>
        <v>0</v>
      </c>
      <c r="E481" s="2">
        <f t="shared" si="28"/>
        <v>24758</v>
      </c>
      <c r="F481" s="5" t="str">
        <f t="shared" si="31"/>
        <v>NEUTRAL</v>
      </c>
      <c r="G481" s="5" t="str">
        <f t="shared" si="30"/>
        <v>NEUTRAL</v>
      </c>
      <c r="H481" s="5" t="str">
        <f t="shared" si="29"/>
        <v>NEUTRAL</v>
      </c>
    </row>
    <row r="482" spans="1:8" ht="13.5" x14ac:dyDescent="0.25">
      <c r="A482" s="3">
        <f>TITRES_STAT!B485</f>
        <v>43006</v>
      </c>
      <c r="B482" s="5">
        <f>TITRES_STAT!C485</f>
        <v>0.85</v>
      </c>
      <c r="C482" s="5">
        <f>TITRES_STAT!D485</f>
        <v>0.85</v>
      </c>
      <c r="D482" s="5">
        <f>TITRES_STAT!E485</f>
        <v>0</v>
      </c>
      <c r="E482" s="2">
        <f t="shared" si="28"/>
        <v>24758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43007</v>
      </c>
      <c r="B483" s="5">
        <f>TITRES_STAT!C486</f>
        <v>0.85</v>
      </c>
      <c r="C483" s="5">
        <f>TITRES_STAT!D486</f>
        <v>0.85</v>
      </c>
      <c r="D483" s="5">
        <f>TITRES_STAT!E486</f>
        <v>11</v>
      </c>
      <c r="E483" s="2">
        <f t="shared" si="28"/>
        <v>24758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43010</v>
      </c>
      <c r="B484" s="5">
        <f>TITRES_STAT!C487</f>
        <v>0.85</v>
      </c>
      <c r="C484" s="5">
        <f>TITRES_STAT!D487</f>
        <v>0.85</v>
      </c>
      <c r="D484" s="5">
        <f>TITRES_STAT!E487</f>
        <v>0</v>
      </c>
      <c r="E484" s="2">
        <f t="shared" si="28"/>
        <v>24758</v>
      </c>
      <c r="F484" s="5" t="str">
        <f t="shared" si="31"/>
        <v>NEUTRAL</v>
      </c>
      <c r="G484" s="5" t="str">
        <f t="shared" si="30"/>
        <v>NEUTRAL</v>
      </c>
      <c r="H484" s="5" t="str">
        <f t="shared" si="29"/>
        <v>NEUTRAL</v>
      </c>
    </row>
    <row r="485" spans="1:8" ht="13.5" x14ac:dyDescent="0.25">
      <c r="A485" s="3">
        <f>TITRES_STAT!B488</f>
        <v>43011</v>
      </c>
      <c r="B485" s="5">
        <f>TITRES_STAT!C488</f>
        <v>0.85</v>
      </c>
      <c r="C485" s="5">
        <f>TITRES_STAT!D488</f>
        <v>0.85</v>
      </c>
      <c r="D485" s="5">
        <f>TITRES_STAT!E488</f>
        <v>0</v>
      </c>
      <c r="E485" s="2">
        <f t="shared" si="28"/>
        <v>24758</v>
      </c>
      <c r="F485" s="5" t="str">
        <f t="shared" si="31"/>
        <v>NEUTRAL</v>
      </c>
      <c r="G485" s="5" t="str">
        <f t="shared" si="30"/>
        <v>NEUTRAL</v>
      </c>
      <c r="H485" s="5" t="str">
        <f t="shared" si="29"/>
        <v>NEUTRAL</v>
      </c>
    </row>
    <row r="486" spans="1:8" ht="13.5" x14ac:dyDescent="0.25">
      <c r="A486" s="3">
        <f>TITRES_STAT!B489</f>
        <v>43012</v>
      </c>
      <c r="B486" s="5">
        <f>TITRES_STAT!C489</f>
        <v>0.85</v>
      </c>
      <c r="C486" s="5">
        <f>TITRES_STAT!D489</f>
        <v>0.85</v>
      </c>
      <c r="D486" s="5">
        <f>TITRES_STAT!E489</f>
        <v>0</v>
      </c>
      <c r="E486" s="2">
        <f t="shared" si="28"/>
        <v>24758</v>
      </c>
      <c r="F486" s="5" t="str">
        <f t="shared" si="31"/>
        <v>NEUTRAL</v>
      </c>
      <c r="G486" s="5" t="str">
        <f t="shared" si="30"/>
        <v>NEUTRAL</v>
      </c>
      <c r="H486" s="5" t="str">
        <f t="shared" si="29"/>
        <v>NEUTRAL</v>
      </c>
    </row>
    <row r="487" spans="1:8" ht="13.5" x14ac:dyDescent="0.25">
      <c r="A487" s="3">
        <f>TITRES_STAT!B490</f>
        <v>43013</v>
      </c>
      <c r="B487" s="5">
        <f>TITRES_STAT!C490</f>
        <v>0.85</v>
      </c>
      <c r="C487" s="5">
        <f>TITRES_STAT!D490</f>
        <v>0.85</v>
      </c>
      <c r="D487" s="5">
        <f>TITRES_STAT!E490</f>
        <v>0</v>
      </c>
      <c r="E487" s="2">
        <f t="shared" si="28"/>
        <v>24758</v>
      </c>
      <c r="F487" s="5" t="str">
        <f t="shared" si="31"/>
        <v>NEUTRAL</v>
      </c>
      <c r="G487" s="5" t="str">
        <f t="shared" si="30"/>
        <v>NEUTRAL</v>
      </c>
      <c r="H487" s="5" t="str">
        <f t="shared" si="29"/>
        <v>NEUTRAL</v>
      </c>
    </row>
    <row r="488" spans="1:8" ht="13.5" x14ac:dyDescent="0.25">
      <c r="A488" s="3">
        <f>TITRES_STAT!B491</f>
        <v>43014</v>
      </c>
      <c r="B488" s="5">
        <f>TITRES_STAT!C491</f>
        <v>0.88</v>
      </c>
      <c r="C488" s="5">
        <f>TITRES_STAT!D491</f>
        <v>0.88</v>
      </c>
      <c r="D488" s="5">
        <f>TITRES_STAT!E491</f>
        <v>0</v>
      </c>
      <c r="E488" s="2">
        <f t="shared" si="28"/>
        <v>24758</v>
      </c>
      <c r="F488" s="5" t="str">
        <f t="shared" si="31"/>
        <v>NEUTRAL</v>
      </c>
      <c r="G488" s="5" t="str">
        <f t="shared" si="30"/>
        <v>NEUTRAL</v>
      </c>
      <c r="H488" s="5" t="str">
        <f t="shared" si="29"/>
        <v>NEUTRAL</v>
      </c>
    </row>
    <row r="489" spans="1:8" ht="13.5" x14ac:dyDescent="0.25">
      <c r="A489" s="3">
        <f>TITRES_STAT!B492</f>
        <v>43017</v>
      </c>
      <c r="B489" s="5">
        <f>TITRES_STAT!C492</f>
        <v>0.88</v>
      </c>
      <c r="C489" s="5">
        <f>TITRES_STAT!D492</f>
        <v>0.88</v>
      </c>
      <c r="D489" s="5">
        <f>TITRES_STAT!E492</f>
        <v>0</v>
      </c>
      <c r="E489" s="2">
        <f t="shared" si="28"/>
        <v>24758</v>
      </c>
      <c r="F489" s="5" t="str">
        <f t="shared" si="31"/>
        <v>NEUTRAL</v>
      </c>
      <c r="G489" s="5" t="str">
        <f t="shared" si="30"/>
        <v>NEUTRAL</v>
      </c>
      <c r="H489" s="5" t="str">
        <f t="shared" si="29"/>
        <v>NEUTRAL</v>
      </c>
    </row>
    <row r="490" spans="1:8" ht="13.5" x14ac:dyDescent="0.25">
      <c r="A490" s="3">
        <f>TITRES_STAT!B493</f>
        <v>43018</v>
      </c>
      <c r="B490" s="5">
        <f>TITRES_STAT!C493</f>
        <v>0.88</v>
      </c>
      <c r="C490" s="5">
        <f>TITRES_STAT!D493</f>
        <v>0.88</v>
      </c>
      <c r="D490" s="5">
        <f>TITRES_STAT!E493</f>
        <v>0</v>
      </c>
      <c r="E490" s="2">
        <f t="shared" si="28"/>
        <v>24758</v>
      </c>
      <c r="F490" s="5" t="str">
        <f t="shared" si="31"/>
        <v>NEUTRAL</v>
      </c>
      <c r="G490" s="5" t="str">
        <f t="shared" si="30"/>
        <v>NEUTRAL</v>
      </c>
      <c r="H490" s="5" t="str">
        <f t="shared" si="29"/>
        <v>NEUTRAL</v>
      </c>
    </row>
    <row r="491" spans="1:8" ht="13.5" x14ac:dyDescent="0.25">
      <c r="A491" s="3">
        <f>TITRES_STAT!B494</f>
        <v>43019</v>
      </c>
      <c r="B491" s="5">
        <f>TITRES_STAT!C494</f>
        <v>0.88</v>
      </c>
      <c r="C491" s="5">
        <f>TITRES_STAT!D494</f>
        <v>0.88</v>
      </c>
      <c r="D491" s="5">
        <f>TITRES_STAT!E494</f>
        <v>0</v>
      </c>
      <c r="E491" s="2">
        <f t="shared" si="28"/>
        <v>24758</v>
      </c>
      <c r="F491" s="5" t="str">
        <f t="shared" si="31"/>
        <v>NEUTRAL</v>
      </c>
      <c r="G491" s="5" t="str">
        <f t="shared" si="30"/>
        <v>NEUTRAL</v>
      </c>
      <c r="H491" s="5" t="str">
        <f t="shared" si="29"/>
        <v>NEUTRAL</v>
      </c>
    </row>
    <row r="492" spans="1:8" ht="13.5" x14ac:dyDescent="0.25">
      <c r="A492" s="3">
        <f>TITRES_STAT!B495</f>
        <v>43020</v>
      </c>
      <c r="B492" s="5">
        <f>TITRES_STAT!C495</f>
        <v>0.88</v>
      </c>
      <c r="C492" s="5">
        <f>TITRES_STAT!D495</f>
        <v>0.88</v>
      </c>
      <c r="D492" s="5">
        <f>TITRES_STAT!E495</f>
        <v>0</v>
      </c>
      <c r="E492" s="2">
        <f t="shared" si="28"/>
        <v>24758</v>
      </c>
      <c r="F492" s="5" t="str">
        <f t="shared" si="31"/>
        <v>NEUTRAL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43021</v>
      </c>
      <c r="B493" s="5">
        <f>TITRES_STAT!C496</f>
        <v>0.88</v>
      </c>
      <c r="C493" s="5">
        <f>TITRES_STAT!D496</f>
        <v>0.88</v>
      </c>
      <c r="D493" s="5">
        <f>TITRES_STAT!E496</f>
        <v>0</v>
      </c>
      <c r="E493" s="2">
        <f t="shared" si="28"/>
        <v>24758</v>
      </c>
      <c r="F493" s="5" t="str">
        <f t="shared" si="31"/>
        <v>NEUTRAL</v>
      </c>
      <c r="G493" s="5" t="str">
        <f t="shared" si="30"/>
        <v>NEUTRAL</v>
      </c>
      <c r="H493" s="5" t="str">
        <f t="shared" si="29"/>
        <v>NEUTRAL</v>
      </c>
    </row>
    <row r="494" spans="1:8" ht="13.5" x14ac:dyDescent="0.25">
      <c r="A494" s="3">
        <f>TITRES_STAT!B497</f>
        <v>43024</v>
      </c>
      <c r="B494" s="5">
        <f>TITRES_STAT!C497</f>
        <v>0.88</v>
      </c>
      <c r="C494" s="5">
        <f>TITRES_STAT!D497</f>
        <v>0.88</v>
      </c>
      <c r="D494" s="5">
        <f>TITRES_STAT!E497</f>
        <v>0</v>
      </c>
      <c r="E494" s="2">
        <f t="shared" si="28"/>
        <v>24758</v>
      </c>
      <c r="F494" s="5" t="str">
        <f t="shared" si="31"/>
        <v>NEUTRAL</v>
      </c>
      <c r="G494" s="5" t="str">
        <f t="shared" si="30"/>
        <v>NEUTRAL</v>
      </c>
      <c r="H494" s="5" t="str">
        <f t="shared" si="29"/>
        <v>NEUTRAL</v>
      </c>
    </row>
    <row r="495" spans="1:8" ht="13.5" x14ac:dyDescent="0.25">
      <c r="A495" s="3">
        <f>TITRES_STAT!B498</f>
        <v>43025</v>
      </c>
      <c r="B495" s="5">
        <f>TITRES_STAT!C498</f>
        <v>0.89</v>
      </c>
      <c r="C495" s="5">
        <f>TITRES_STAT!D498</f>
        <v>0.89</v>
      </c>
      <c r="D495" s="5">
        <f>TITRES_STAT!E498</f>
        <v>21</v>
      </c>
      <c r="E495" s="2">
        <f t="shared" si="28"/>
        <v>24779</v>
      </c>
      <c r="F495" s="5" t="str">
        <f t="shared" si="31"/>
        <v>BULLISH</v>
      </c>
      <c r="G495" s="5" t="str">
        <f t="shared" si="30"/>
        <v>NEUTRAL</v>
      </c>
      <c r="H495" s="5" t="str">
        <f t="shared" si="29"/>
        <v>CONFIRMED BULLISH</v>
      </c>
    </row>
    <row r="496" spans="1:8" ht="13.5" x14ac:dyDescent="0.25">
      <c r="A496" s="3">
        <f>TITRES_STAT!B499</f>
        <v>43026</v>
      </c>
      <c r="B496" s="5">
        <f>TITRES_STAT!C499</f>
        <v>0.89</v>
      </c>
      <c r="C496" s="5">
        <f>TITRES_STAT!D499</f>
        <v>0.89</v>
      </c>
      <c r="D496" s="5">
        <f>TITRES_STAT!E499</f>
        <v>0</v>
      </c>
      <c r="E496" s="2">
        <f t="shared" si="28"/>
        <v>24779</v>
      </c>
      <c r="F496" s="5" t="str">
        <f t="shared" si="31"/>
        <v>BULLISH</v>
      </c>
      <c r="G496" s="5" t="str">
        <f t="shared" si="30"/>
        <v>NEUTRAL</v>
      </c>
      <c r="H496" s="5" t="str">
        <f t="shared" si="29"/>
        <v>CONFIRMED BULLISH</v>
      </c>
    </row>
    <row r="497" spans="1:8" ht="13.5" x14ac:dyDescent="0.25">
      <c r="A497" s="3">
        <f>TITRES_STAT!B500</f>
        <v>43027</v>
      </c>
      <c r="B497" s="5">
        <f>TITRES_STAT!C500</f>
        <v>0.89</v>
      </c>
      <c r="C497" s="5">
        <f>TITRES_STAT!D500</f>
        <v>0.89</v>
      </c>
      <c r="D497" s="5">
        <f>TITRES_STAT!E500</f>
        <v>0</v>
      </c>
      <c r="E497" s="2">
        <f t="shared" si="28"/>
        <v>24779</v>
      </c>
      <c r="F497" s="5" t="str">
        <f t="shared" si="31"/>
        <v>BULLISH</v>
      </c>
      <c r="G497" s="5" t="str">
        <f t="shared" si="30"/>
        <v>NEUTRAL</v>
      </c>
      <c r="H497" s="5" t="str">
        <f t="shared" si="29"/>
        <v>CONFIRMED BULLISH</v>
      </c>
    </row>
    <row r="498" spans="1:8" ht="13.5" x14ac:dyDescent="0.25">
      <c r="A498" s="3">
        <f>TITRES_STAT!B501</f>
        <v>43028</v>
      </c>
      <c r="B498" s="5">
        <f>TITRES_STAT!C501</f>
        <v>0.89</v>
      </c>
      <c r="C498" s="5">
        <f>TITRES_STAT!D501</f>
        <v>0.89</v>
      </c>
      <c r="D498" s="5">
        <f>TITRES_STAT!E501</f>
        <v>9</v>
      </c>
      <c r="E498" s="2">
        <f t="shared" si="28"/>
        <v>24779</v>
      </c>
      <c r="F498" s="5" t="str">
        <f t="shared" si="31"/>
        <v>BULLISH</v>
      </c>
      <c r="G498" s="5" t="str">
        <f t="shared" si="30"/>
        <v>NEUTRAL</v>
      </c>
      <c r="H498" s="5" t="str">
        <f t="shared" si="29"/>
        <v>CONFIRMED BULLISH</v>
      </c>
    </row>
    <row r="499" spans="1:8" ht="13.5" x14ac:dyDescent="0.25">
      <c r="A499" s="3">
        <f>TITRES_STAT!B502</f>
        <v>43031</v>
      </c>
      <c r="B499" s="5">
        <f>TITRES_STAT!C502</f>
        <v>0.89</v>
      </c>
      <c r="C499" s="5">
        <f>TITRES_STAT!D502</f>
        <v>0.89</v>
      </c>
      <c r="D499" s="5">
        <f>TITRES_STAT!E502</f>
        <v>60</v>
      </c>
      <c r="E499" s="2">
        <f t="shared" si="28"/>
        <v>24779</v>
      </c>
      <c r="F499" s="5" t="str">
        <f t="shared" si="31"/>
        <v>BULLISH</v>
      </c>
      <c r="G499" s="5" t="str">
        <f t="shared" si="30"/>
        <v>NEUTRAL</v>
      </c>
      <c r="H499" s="5" t="str">
        <f t="shared" si="29"/>
        <v>CONFIRMED BULLISH</v>
      </c>
    </row>
    <row r="500" spans="1:8" ht="13.5" x14ac:dyDescent="0.25">
      <c r="A500" s="3">
        <f>TITRES_STAT!B503</f>
        <v>43032</v>
      </c>
      <c r="B500" s="5">
        <f>TITRES_STAT!C503</f>
        <v>0.89</v>
      </c>
      <c r="C500" s="5">
        <f>TITRES_STAT!D503</f>
        <v>0.89</v>
      </c>
      <c r="D500" s="5">
        <f>TITRES_STAT!E503</f>
        <v>0</v>
      </c>
      <c r="E500" s="2">
        <f t="shared" si="28"/>
        <v>24779</v>
      </c>
      <c r="F500" s="5" t="str">
        <f t="shared" si="31"/>
        <v>NEUTRAL</v>
      </c>
      <c r="G500" s="5" t="str">
        <f t="shared" si="30"/>
        <v>NEUTRAL</v>
      </c>
      <c r="H500" s="5" t="str">
        <f t="shared" si="29"/>
        <v>NEUTRAL</v>
      </c>
    </row>
    <row r="501" spans="1:8" ht="13.5" x14ac:dyDescent="0.25">
      <c r="A501" s="3">
        <f>TITRES_STAT!B504</f>
        <v>43033</v>
      </c>
      <c r="B501" s="5">
        <f>TITRES_STAT!C504</f>
        <v>0.89</v>
      </c>
      <c r="C501" s="5">
        <f>TITRES_STAT!D504</f>
        <v>0.89</v>
      </c>
      <c r="D501" s="5">
        <f>TITRES_STAT!E504</f>
        <v>0</v>
      </c>
      <c r="E501" s="2">
        <f t="shared" si="28"/>
        <v>24779</v>
      </c>
      <c r="F501" s="5" t="str">
        <f t="shared" si="31"/>
        <v>NEUTRAL</v>
      </c>
      <c r="G501" s="5" t="str">
        <f t="shared" si="30"/>
        <v>NEUTRAL</v>
      </c>
      <c r="H501" s="5" t="str">
        <f t="shared" si="29"/>
        <v>NEUTRAL</v>
      </c>
    </row>
    <row r="502" spans="1:8" ht="13.5" x14ac:dyDescent="0.25">
      <c r="A502" s="3">
        <f>TITRES_STAT!B505</f>
        <v>43034</v>
      </c>
      <c r="B502" s="5">
        <f>TITRES_STAT!C505</f>
        <v>0.89</v>
      </c>
      <c r="C502" s="5">
        <f>TITRES_STAT!D505</f>
        <v>0.89</v>
      </c>
      <c r="D502" s="5">
        <f>TITRES_STAT!E505</f>
        <v>0</v>
      </c>
      <c r="E502" s="2">
        <f t="shared" si="28"/>
        <v>24779</v>
      </c>
      <c r="F502" s="5" t="str">
        <f t="shared" si="31"/>
        <v>NEUTRAL</v>
      </c>
      <c r="G502" s="5" t="str">
        <f t="shared" si="30"/>
        <v>NEUTRAL</v>
      </c>
      <c r="H502" s="5" t="str">
        <f t="shared" si="29"/>
        <v>NEUTRAL</v>
      </c>
    </row>
    <row r="503" spans="1:8" ht="13.5" x14ac:dyDescent="0.25">
      <c r="A503" s="3">
        <f>TITRES_STAT!B506</f>
        <v>43035</v>
      </c>
      <c r="B503" s="5">
        <f>TITRES_STAT!C506</f>
        <v>0.89</v>
      </c>
      <c r="C503" s="5">
        <f>TITRES_STAT!D506</f>
        <v>0.89</v>
      </c>
      <c r="D503" s="5">
        <f>TITRES_STAT!E506</f>
        <v>0</v>
      </c>
      <c r="E503" s="2">
        <f t="shared" si="28"/>
        <v>24779</v>
      </c>
      <c r="F503" s="5" t="str">
        <f t="shared" si="31"/>
        <v>NEUTRAL</v>
      </c>
      <c r="G503" s="5" t="str">
        <f t="shared" si="30"/>
        <v>NEUTRAL</v>
      </c>
      <c r="H503" s="5" t="str">
        <f t="shared" si="29"/>
        <v>NEUTRAL</v>
      </c>
    </row>
    <row r="504" spans="1:8" ht="13.5" x14ac:dyDescent="0.25">
      <c r="A504" s="3">
        <f>TITRES_STAT!B507</f>
        <v>43038</v>
      </c>
      <c r="B504" s="5">
        <f>TITRES_STAT!C507</f>
        <v>0.89</v>
      </c>
      <c r="C504" s="5">
        <f>TITRES_STAT!D507</f>
        <v>0.89</v>
      </c>
      <c r="D504" s="5">
        <f>TITRES_STAT!E507</f>
        <v>0</v>
      </c>
      <c r="E504" s="2">
        <f t="shared" si="28"/>
        <v>24779</v>
      </c>
      <c r="F504" s="5" t="str">
        <f t="shared" si="31"/>
        <v>NEUTRAL</v>
      </c>
      <c r="G504" s="5" t="str">
        <f t="shared" si="30"/>
        <v>NEUTRAL</v>
      </c>
      <c r="H504" s="5" t="str">
        <f t="shared" si="29"/>
        <v>NEUTRAL</v>
      </c>
    </row>
    <row r="505" spans="1:8" ht="13.5" x14ac:dyDescent="0.25">
      <c r="A505" s="3">
        <f>TITRES_STAT!B508</f>
        <v>43039</v>
      </c>
      <c r="B505" s="5">
        <f>TITRES_STAT!C508</f>
        <v>0.9</v>
      </c>
      <c r="C505" s="5">
        <f>TITRES_STAT!D508</f>
        <v>0.9</v>
      </c>
      <c r="D505" s="5">
        <f>TITRES_STAT!E508</f>
        <v>410</v>
      </c>
      <c r="E505" s="2">
        <f t="shared" si="28"/>
        <v>25189</v>
      </c>
      <c r="F505" s="5" t="str">
        <f t="shared" si="31"/>
        <v>BULLISH</v>
      </c>
      <c r="G505" s="5" t="str">
        <f t="shared" si="30"/>
        <v>NEUTRAL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0.9</v>
      </c>
      <c r="C506" s="5">
        <f>TITRES_STAT!D509</f>
        <v>0.9</v>
      </c>
      <c r="D506" s="5">
        <f>TITRES_STAT!E509</f>
        <v>30</v>
      </c>
      <c r="E506" s="2">
        <f t="shared" si="28"/>
        <v>25189</v>
      </c>
      <c r="F506" s="5" t="str">
        <f t="shared" si="31"/>
        <v>BULLISH</v>
      </c>
      <c r="G506" s="5" t="str">
        <f t="shared" si="30"/>
        <v>NEUTRAL</v>
      </c>
      <c r="H506" s="5" t="str">
        <f t="shared" si="29"/>
        <v>CONFIRMED BULLISH</v>
      </c>
    </row>
    <row r="507" spans="1:8" ht="13.5" x14ac:dyDescent="0.25">
      <c r="A507" s="3">
        <f>TITRES_STAT!B510</f>
        <v>43041</v>
      </c>
      <c r="B507" s="5">
        <f>TITRES_STAT!C510</f>
        <v>0.9</v>
      </c>
      <c r="C507" s="5">
        <f>TITRES_STAT!D510</f>
        <v>0.9</v>
      </c>
      <c r="D507" s="5">
        <f>TITRES_STAT!E510</f>
        <v>125</v>
      </c>
      <c r="E507" s="2">
        <f t="shared" si="28"/>
        <v>25189</v>
      </c>
      <c r="F507" s="5" t="str">
        <f t="shared" si="31"/>
        <v>BULLISH</v>
      </c>
      <c r="G507" s="5" t="str">
        <f t="shared" si="30"/>
        <v>NEUTRAL</v>
      </c>
      <c r="H507" s="5" t="str">
        <f t="shared" si="29"/>
        <v>CONFIRMED BULLISH</v>
      </c>
    </row>
    <row r="508" spans="1:8" ht="13.5" x14ac:dyDescent="0.25">
      <c r="A508" s="3">
        <f>TITRES_STAT!B511</f>
        <v>43042</v>
      </c>
      <c r="B508" s="5">
        <f>TITRES_STAT!C511</f>
        <v>0.9</v>
      </c>
      <c r="C508" s="5">
        <f>TITRES_STAT!D511</f>
        <v>0.9</v>
      </c>
      <c r="D508" s="5">
        <f>TITRES_STAT!E511</f>
        <v>785</v>
      </c>
      <c r="E508" s="2">
        <f t="shared" si="28"/>
        <v>25189</v>
      </c>
      <c r="F508" s="5" t="str">
        <f t="shared" si="31"/>
        <v>BULLISH</v>
      </c>
      <c r="G508" s="5" t="str">
        <f t="shared" si="30"/>
        <v>NEUTRAL</v>
      </c>
      <c r="H508" s="5" t="str">
        <f t="shared" si="29"/>
        <v>CONFIRMED BULLISH</v>
      </c>
    </row>
    <row r="509" spans="1:8" ht="13.5" x14ac:dyDescent="0.25">
      <c r="A509" s="3">
        <f>TITRES_STAT!B512</f>
        <v>43045</v>
      </c>
      <c r="B509" s="5">
        <f>TITRES_STAT!C512</f>
        <v>0.9</v>
      </c>
      <c r="C509" s="5">
        <f>TITRES_STAT!D512</f>
        <v>0.9</v>
      </c>
      <c r="D509" s="5">
        <f>TITRES_STAT!E512</f>
        <v>550</v>
      </c>
      <c r="E509" s="2">
        <f t="shared" si="28"/>
        <v>25189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CONFIRMED BULLISH</v>
      </c>
    </row>
    <row r="510" spans="1:8" ht="13.5" x14ac:dyDescent="0.25">
      <c r="A510" s="3">
        <f>TITRES_STAT!B513</f>
        <v>43046</v>
      </c>
      <c r="B510" s="5">
        <f>TITRES_STAT!C513</f>
        <v>0.9</v>
      </c>
      <c r="C510" s="5">
        <f>TITRES_STAT!D513</f>
        <v>0.9</v>
      </c>
      <c r="D510" s="5">
        <f>TITRES_STAT!E513</f>
        <v>0</v>
      </c>
      <c r="E510" s="2">
        <f t="shared" si="28"/>
        <v>25189</v>
      </c>
      <c r="F510" s="5" t="str">
        <f t="shared" si="31"/>
        <v>NEUTRAL</v>
      </c>
      <c r="G510" s="5" t="str">
        <f t="shared" si="30"/>
        <v>NEUTRAL</v>
      </c>
      <c r="H510" s="5" t="str">
        <f t="shared" si="29"/>
        <v>NEUTRAL</v>
      </c>
    </row>
    <row r="511" spans="1:8" ht="13.5" x14ac:dyDescent="0.25">
      <c r="A511" s="3">
        <f>TITRES_STAT!B514</f>
        <v>43047</v>
      </c>
      <c r="B511" s="5">
        <f>TITRES_STAT!C514</f>
        <v>0.9</v>
      </c>
      <c r="C511" s="5">
        <f>TITRES_STAT!D514</f>
        <v>0.9</v>
      </c>
      <c r="D511" s="5">
        <f>TITRES_STAT!E514</f>
        <v>0</v>
      </c>
      <c r="E511" s="2">
        <f t="shared" si="28"/>
        <v>25189</v>
      </c>
      <c r="F511" s="5" t="str">
        <f t="shared" si="31"/>
        <v>NEUTRAL</v>
      </c>
      <c r="G511" s="5" t="str">
        <f t="shared" si="30"/>
        <v>NEUTRAL</v>
      </c>
      <c r="H511" s="5" t="str">
        <f t="shared" si="29"/>
        <v>NEUTRAL</v>
      </c>
    </row>
    <row r="512" spans="1:8" ht="13.5" x14ac:dyDescent="0.25">
      <c r="A512" s="3">
        <f>TITRES_STAT!B515</f>
        <v>43048</v>
      </c>
      <c r="B512" s="5">
        <f>TITRES_STAT!C515</f>
        <v>0.9</v>
      </c>
      <c r="C512" s="5">
        <f>TITRES_STAT!D515</f>
        <v>0.9</v>
      </c>
      <c r="D512" s="5">
        <f>TITRES_STAT!E515</f>
        <v>0</v>
      </c>
      <c r="E512" s="2">
        <f t="shared" si="28"/>
        <v>25189</v>
      </c>
      <c r="F512" s="5" t="str">
        <f t="shared" si="31"/>
        <v>NEUTRAL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0.9</v>
      </c>
      <c r="C513" s="5">
        <f>TITRES_STAT!D516</f>
        <v>0.9</v>
      </c>
      <c r="D513" s="5">
        <f>TITRES_STAT!E516</f>
        <v>0</v>
      </c>
      <c r="E513" s="2">
        <f t="shared" si="28"/>
        <v>25189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43052</v>
      </c>
      <c r="B514" s="5">
        <f>TITRES_STAT!C517</f>
        <v>0.9</v>
      </c>
      <c r="C514" s="5">
        <f>TITRES_STAT!D517</f>
        <v>0.9</v>
      </c>
      <c r="D514" s="5">
        <f>TITRES_STAT!E517</f>
        <v>0</v>
      </c>
      <c r="E514" s="2">
        <f t="shared" si="28"/>
        <v>25189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43053</v>
      </c>
      <c r="B515" s="5">
        <f>TITRES_STAT!C518</f>
        <v>0.9</v>
      </c>
      <c r="C515" s="5">
        <f>TITRES_STAT!D518</f>
        <v>0.9</v>
      </c>
      <c r="D515" s="5">
        <f>TITRES_STAT!E518</f>
        <v>0</v>
      </c>
      <c r="E515" s="2">
        <f t="shared" si="28"/>
        <v>25189</v>
      </c>
      <c r="F515" s="5" t="str">
        <f t="shared" si="31"/>
        <v>NEUTRAL</v>
      </c>
      <c r="G515" s="5" t="str">
        <f t="shared" si="30"/>
        <v>NEUTRAL</v>
      </c>
      <c r="H515" s="5" t="str">
        <f t="shared" si="29"/>
        <v>NEUTRAL</v>
      </c>
    </row>
    <row r="516" spans="1:8" ht="13.5" x14ac:dyDescent="0.25">
      <c r="A516" s="3">
        <f>TITRES_STAT!B519</f>
        <v>43054</v>
      </c>
      <c r="B516" s="5">
        <f>TITRES_STAT!C519</f>
        <v>0.9</v>
      </c>
      <c r="C516" s="5">
        <f>TITRES_STAT!D519</f>
        <v>0.9</v>
      </c>
      <c r="D516" s="5">
        <f>TITRES_STAT!E519</f>
        <v>0</v>
      </c>
      <c r="E516" s="2">
        <f t="shared" ref="E516:E579" si="32">IF(B516&gt;B515, E515+D516, IF(B516&lt;B515, E515-D516, E515))</f>
        <v>25189</v>
      </c>
      <c r="F516" s="5" t="str">
        <f t="shared" si="31"/>
        <v>NEUTRAL</v>
      </c>
      <c r="G516" s="5" t="str">
        <f t="shared" si="30"/>
        <v>NEUTRAL</v>
      </c>
      <c r="H516" s="5" t="str">
        <f t="shared" si="29"/>
        <v>NEUTRAL</v>
      </c>
    </row>
    <row r="517" spans="1:8" ht="13.5" x14ac:dyDescent="0.25">
      <c r="A517" s="3">
        <f>TITRES_STAT!B520</f>
        <v>43055</v>
      </c>
      <c r="B517" s="5">
        <f>TITRES_STAT!C520</f>
        <v>0.9</v>
      </c>
      <c r="C517" s="5">
        <f>TITRES_STAT!D520</f>
        <v>0.9</v>
      </c>
      <c r="D517" s="5">
        <f>TITRES_STAT!E520</f>
        <v>226</v>
      </c>
      <c r="E517" s="2">
        <f t="shared" si="32"/>
        <v>25189</v>
      </c>
      <c r="F517" s="5" t="str">
        <f t="shared" si="31"/>
        <v>NEUTRAL</v>
      </c>
      <c r="G517" s="5" t="str">
        <f t="shared" si="30"/>
        <v>NEUTRAL</v>
      </c>
      <c r="H517" s="5" t="str">
        <f t="shared" si="29"/>
        <v>NEUTRAL</v>
      </c>
    </row>
    <row r="518" spans="1:8" ht="13.5" x14ac:dyDescent="0.25">
      <c r="A518" s="3">
        <f>TITRES_STAT!B521</f>
        <v>43056</v>
      </c>
      <c r="B518" s="5">
        <f>TITRES_STAT!C521</f>
        <v>0.92</v>
      </c>
      <c r="C518" s="5">
        <f>TITRES_STAT!D521</f>
        <v>0.92</v>
      </c>
      <c r="D518" s="5">
        <f>TITRES_STAT!E521</f>
        <v>40</v>
      </c>
      <c r="E518" s="2">
        <f t="shared" si="32"/>
        <v>25229</v>
      </c>
      <c r="F518" s="5" t="str">
        <f t="shared" si="31"/>
        <v>BULLISH</v>
      </c>
      <c r="G518" s="5" t="str">
        <f t="shared" si="30"/>
        <v>NEUTRAL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43059</v>
      </c>
      <c r="B519" s="5">
        <f>TITRES_STAT!C522</f>
        <v>0.92</v>
      </c>
      <c r="C519" s="5">
        <f>TITRES_STAT!D522</f>
        <v>0.92</v>
      </c>
      <c r="D519" s="5">
        <f>TITRES_STAT!E522</f>
        <v>0</v>
      </c>
      <c r="E519" s="2">
        <f t="shared" si="32"/>
        <v>25229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CONFIRMED BULLISH</v>
      </c>
    </row>
    <row r="520" spans="1:8" ht="13.5" x14ac:dyDescent="0.25">
      <c r="A520" s="3">
        <f>TITRES_STAT!B523</f>
        <v>43060</v>
      </c>
      <c r="B520" s="5">
        <f>TITRES_STAT!C523</f>
        <v>0.96</v>
      </c>
      <c r="C520" s="5">
        <f>TITRES_STAT!D523</f>
        <v>0.96</v>
      </c>
      <c r="D520" s="5">
        <f>TITRES_STAT!E523</f>
        <v>0</v>
      </c>
      <c r="E520" s="2">
        <f t="shared" si="32"/>
        <v>25229</v>
      </c>
      <c r="F520" s="5" t="str">
        <f t="shared" ref="F520:F583" si="35">IF(E520&gt;E515,"BULLISH",IF(E520&lt;E515,"BEARISH","NEUTRAL"))</f>
        <v>BULLISH</v>
      </c>
      <c r="G520" s="5" t="str">
        <f t="shared" si="34"/>
        <v>NEUTRAL</v>
      </c>
      <c r="H520" s="5" t="str">
        <f t="shared" si="33"/>
        <v>CONFIRMED BULLISH</v>
      </c>
    </row>
    <row r="521" spans="1:8" ht="13.5" x14ac:dyDescent="0.25">
      <c r="A521" s="3">
        <f>TITRES_STAT!B524</f>
        <v>43061</v>
      </c>
      <c r="B521" s="5">
        <f>TITRES_STAT!C524</f>
        <v>0.96</v>
      </c>
      <c r="C521" s="5">
        <f>TITRES_STAT!D524</f>
        <v>0.96</v>
      </c>
      <c r="D521" s="5">
        <f>TITRES_STAT!E524</f>
        <v>0</v>
      </c>
      <c r="E521" s="2">
        <f t="shared" si="32"/>
        <v>25229</v>
      </c>
      <c r="F521" s="5" t="str">
        <f t="shared" si="35"/>
        <v>BULLISH</v>
      </c>
      <c r="G521" s="5" t="str">
        <f t="shared" si="34"/>
        <v>NEUTRAL</v>
      </c>
      <c r="H521" s="5" t="str">
        <f t="shared" si="33"/>
        <v>CONFIRMED BULLISH</v>
      </c>
    </row>
    <row r="522" spans="1:8" ht="13.5" x14ac:dyDescent="0.25">
      <c r="A522" s="3">
        <f>TITRES_STAT!B525</f>
        <v>43062</v>
      </c>
      <c r="B522" s="5">
        <f>TITRES_STAT!C525</f>
        <v>0.99</v>
      </c>
      <c r="C522" s="5">
        <f>TITRES_STAT!D525</f>
        <v>0.99</v>
      </c>
      <c r="D522" s="5">
        <f>TITRES_STAT!E525</f>
        <v>100</v>
      </c>
      <c r="E522" s="2">
        <f t="shared" si="32"/>
        <v>25329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CONFIRMED BULLISH</v>
      </c>
    </row>
    <row r="523" spans="1:8" ht="13.5" x14ac:dyDescent="0.25">
      <c r="A523" s="3">
        <f>TITRES_STAT!B526</f>
        <v>43063</v>
      </c>
      <c r="B523" s="5">
        <f>TITRES_STAT!C526</f>
        <v>1.01</v>
      </c>
      <c r="C523" s="5">
        <f>TITRES_STAT!D526</f>
        <v>1.01</v>
      </c>
      <c r="D523" s="5">
        <f>TITRES_STAT!E526</f>
        <v>0</v>
      </c>
      <c r="E523" s="2">
        <f t="shared" si="32"/>
        <v>25329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CONFIRMED BULLISH</v>
      </c>
    </row>
    <row r="524" spans="1:8" ht="13.5" x14ac:dyDescent="0.25">
      <c r="A524" s="3">
        <f>TITRES_STAT!B527</f>
        <v>43066</v>
      </c>
      <c r="B524" s="5">
        <f>TITRES_STAT!C527</f>
        <v>1.05</v>
      </c>
      <c r="C524" s="5">
        <f>TITRES_STAT!D527</f>
        <v>1.05</v>
      </c>
      <c r="D524" s="5">
        <f>TITRES_STAT!E527</f>
        <v>0</v>
      </c>
      <c r="E524" s="2">
        <f t="shared" si="32"/>
        <v>25329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1.0900000000000001</v>
      </c>
      <c r="C525" s="5">
        <f>TITRES_STAT!D528</f>
        <v>1.0900000000000001</v>
      </c>
      <c r="D525" s="5">
        <f>TITRES_STAT!E528</f>
        <v>0</v>
      </c>
      <c r="E525" s="2">
        <f t="shared" si="32"/>
        <v>25329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CONFIRMED BULLISH</v>
      </c>
    </row>
    <row r="526" spans="1:8" ht="13.5" x14ac:dyDescent="0.25">
      <c r="A526" s="3">
        <f>TITRES_STAT!B529</f>
        <v>43068</v>
      </c>
      <c r="B526" s="5">
        <f>TITRES_STAT!C529</f>
        <v>1.0900000000000001</v>
      </c>
      <c r="C526" s="5">
        <f>TITRES_STAT!D529</f>
        <v>1.0900000000000001</v>
      </c>
      <c r="D526" s="5">
        <f>TITRES_STAT!E529</f>
        <v>1000</v>
      </c>
      <c r="E526" s="2">
        <f t="shared" si="32"/>
        <v>25329</v>
      </c>
      <c r="F526" s="5" t="str">
        <f t="shared" si="35"/>
        <v>BULLISH</v>
      </c>
      <c r="G526" s="5" t="str">
        <f t="shared" si="34"/>
        <v>NEUTRAL</v>
      </c>
      <c r="H526" s="5" t="str">
        <f t="shared" si="33"/>
        <v>CONFIRMED BULLISH</v>
      </c>
    </row>
    <row r="527" spans="1:8" ht="13.5" x14ac:dyDescent="0.25">
      <c r="A527" s="3">
        <f>TITRES_STAT!B530</f>
        <v>43069</v>
      </c>
      <c r="B527" s="5">
        <f>TITRES_STAT!C530</f>
        <v>1.0900000000000001</v>
      </c>
      <c r="C527" s="5">
        <f>TITRES_STAT!D530</f>
        <v>1.0900000000000001</v>
      </c>
      <c r="D527" s="5">
        <f>TITRES_STAT!E530</f>
        <v>0</v>
      </c>
      <c r="E527" s="2">
        <f t="shared" si="32"/>
        <v>25329</v>
      </c>
      <c r="F527" s="5" t="str">
        <f t="shared" si="35"/>
        <v>NEUTRAL</v>
      </c>
      <c r="G527" s="5" t="str">
        <f t="shared" si="34"/>
        <v>NEUTRAL</v>
      </c>
      <c r="H527" s="5" t="str">
        <f t="shared" si="33"/>
        <v>NEUTRAL</v>
      </c>
    </row>
    <row r="528" spans="1:8" ht="13.5" x14ac:dyDescent="0.25">
      <c r="A528" s="3">
        <f>TITRES_STAT!B531</f>
        <v>43073</v>
      </c>
      <c r="B528" s="5">
        <f>TITRES_STAT!C531</f>
        <v>1.0900000000000001</v>
      </c>
      <c r="C528" s="5">
        <f>TITRES_STAT!D531</f>
        <v>1.0900000000000001</v>
      </c>
      <c r="D528" s="5">
        <f>TITRES_STAT!E531</f>
        <v>0</v>
      </c>
      <c r="E528" s="2">
        <f t="shared" si="32"/>
        <v>25329</v>
      </c>
      <c r="F528" s="5" t="str">
        <f t="shared" si="35"/>
        <v>NEUTRAL</v>
      </c>
      <c r="G528" s="5" t="str">
        <f t="shared" si="34"/>
        <v>NEUTRAL</v>
      </c>
      <c r="H528" s="5" t="str">
        <f t="shared" si="33"/>
        <v>NEUTRAL</v>
      </c>
    </row>
    <row r="529" spans="1:8" ht="13.5" x14ac:dyDescent="0.25">
      <c r="A529" s="3">
        <f>TITRES_STAT!B532</f>
        <v>43074</v>
      </c>
      <c r="B529" s="5">
        <f>TITRES_STAT!C532</f>
        <v>1.0900000000000001</v>
      </c>
      <c r="C529" s="5">
        <f>TITRES_STAT!D532</f>
        <v>1.0900000000000001</v>
      </c>
      <c r="D529" s="5">
        <f>TITRES_STAT!E532</f>
        <v>0</v>
      </c>
      <c r="E529" s="2">
        <f t="shared" si="32"/>
        <v>25329</v>
      </c>
      <c r="F529" s="5" t="str">
        <f t="shared" si="35"/>
        <v>NEUTRAL</v>
      </c>
      <c r="G529" s="5" t="str">
        <f t="shared" si="34"/>
        <v>NEUTRAL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1.0900000000000001</v>
      </c>
      <c r="C530" s="5">
        <f>TITRES_STAT!D533</f>
        <v>1.0900000000000001</v>
      </c>
      <c r="D530" s="5">
        <f>TITRES_STAT!E533</f>
        <v>0</v>
      </c>
      <c r="E530" s="2">
        <f t="shared" si="32"/>
        <v>25329</v>
      </c>
      <c r="F530" s="5" t="str">
        <f t="shared" si="35"/>
        <v>NEUTRAL</v>
      </c>
      <c r="G530" s="5" t="str">
        <f t="shared" si="34"/>
        <v>NEUTRAL</v>
      </c>
      <c r="H530" s="5" t="str">
        <f t="shared" si="33"/>
        <v>NEUTRAL</v>
      </c>
    </row>
    <row r="531" spans="1:8" ht="13.5" x14ac:dyDescent="0.25">
      <c r="A531" s="3">
        <f>TITRES_STAT!B534</f>
        <v>43076</v>
      </c>
      <c r="B531" s="5">
        <f>TITRES_STAT!C534</f>
        <v>1.0900000000000001</v>
      </c>
      <c r="C531" s="5">
        <f>TITRES_STAT!D534</f>
        <v>1.0900000000000001</v>
      </c>
      <c r="D531" s="5">
        <f>TITRES_STAT!E534</f>
        <v>0</v>
      </c>
      <c r="E531" s="2">
        <f t="shared" si="32"/>
        <v>25329</v>
      </c>
      <c r="F531" s="5" t="str">
        <f t="shared" si="35"/>
        <v>NEUTRAL</v>
      </c>
      <c r="G531" s="5" t="str">
        <f t="shared" si="34"/>
        <v>NEUTRAL</v>
      </c>
      <c r="H531" s="5" t="str">
        <f t="shared" si="33"/>
        <v>NEUTRAL</v>
      </c>
    </row>
    <row r="532" spans="1:8" ht="13.5" x14ac:dyDescent="0.25">
      <c r="A532" s="3">
        <f>TITRES_STAT!B535</f>
        <v>43077</v>
      </c>
      <c r="B532" s="5">
        <f>TITRES_STAT!C535</f>
        <v>1.0900000000000001</v>
      </c>
      <c r="C532" s="5">
        <f>TITRES_STAT!D535</f>
        <v>1.0900000000000001</v>
      </c>
      <c r="D532" s="5">
        <f>TITRES_STAT!E535</f>
        <v>0</v>
      </c>
      <c r="E532" s="2">
        <f t="shared" si="32"/>
        <v>25329</v>
      </c>
      <c r="F532" s="5" t="str">
        <f t="shared" si="35"/>
        <v>NEUTRAL</v>
      </c>
      <c r="G532" s="5" t="str">
        <f t="shared" si="34"/>
        <v>NEUTRAL</v>
      </c>
      <c r="H532" s="5" t="str">
        <f t="shared" si="33"/>
        <v>NEUTRAL</v>
      </c>
    </row>
    <row r="533" spans="1:8" ht="13.5" x14ac:dyDescent="0.25">
      <c r="A533" s="3">
        <f>TITRES_STAT!B536</f>
        <v>43080</v>
      </c>
      <c r="B533" s="5">
        <f>TITRES_STAT!C536</f>
        <v>1.0900000000000001</v>
      </c>
      <c r="C533" s="5">
        <f>TITRES_STAT!D536</f>
        <v>1.0900000000000001</v>
      </c>
      <c r="D533" s="5">
        <f>TITRES_STAT!E536</f>
        <v>70</v>
      </c>
      <c r="E533" s="2">
        <f t="shared" si="32"/>
        <v>25329</v>
      </c>
      <c r="F533" s="5" t="str">
        <f t="shared" si="35"/>
        <v>NEUTRAL</v>
      </c>
      <c r="G533" s="5" t="str">
        <f t="shared" si="34"/>
        <v>NEUTRAL</v>
      </c>
      <c r="H533" s="5" t="str">
        <f t="shared" si="33"/>
        <v>NEUTRAL</v>
      </c>
    </row>
    <row r="534" spans="1:8" ht="13.5" x14ac:dyDescent="0.25">
      <c r="A534" s="3">
        <f>TITRES_STAT!B537</f>
        <v>43081</v>
      </c>
      <c r="B534" s="5">
        <f>TITRES_STAT!C537</f>
        <v>1.0900000000000001</v>
      </c>
      <c r="C534" s="5">
        <f>TITRES_STAT!D537</f>
        <v>1.0900000000000001</v>
      </c>
      <c r="D534" s="5">
        <f>TITRES_STAT!E537</f>
        <v>0</v>
      </c>
      <c r="E534" s="2">
        <f t="shared" si="32"/>
        <v>25329</v>
      </c>
      <c r="F534" s="5" t="str">
        <f t="shared" si="35"/>
        <v>NEUTRAL</v>
      </c>
      <c r="G534" s="5" t="str">
        <f t="shared" si="34"/>
        <v>NEUTRAL</v>
      </c>
      <c r="H534" s="5" t="str">
        <f t="shared" si="33"/>
        <v>NEUTRAL</v>
      </c>
    </row>
    <row r="535" spans="1:8" ht="13.5" x14ac:dyDescent="0.25">
      <c r="A535" s="3">
        <f>TITRES_STAT!B538</f>
        <v>43082</v>
      </c>
      <c r="B535" s="5">
        <f>TITRES_STAT!C538</f>
        <v>1.0900000000000001</v>
      </c>
      <c r="C535" s="5">
        <f>TITRES_STAT!D538</f>
        <v>1.0900000000000001</v>
      </c>
      <c r="D535" s="5">
        <f>TITRES_STAT!E538</f>
        <v>0</v>
      </c>
      <c r="E535" s="2">
        <f t="shared" si="32"/>
        <v>25329</v>
      </c>
      <c r="F535" s="5" t="str">
        <f t="shared" si="35"/>
        <v>NEUTRAL</v>
      </c>
      <c r="G535" s="5" t="str">
        <f t="shared" si="34"/>
        <v>NEUTRAL</v>
      </c>
      <c r="H535" s="5" t="str">
        <f t="shared" si="33"/>
        <v>NEUTRAL</v>
      </c>
    </row>
    <row r="536" spans="1:8" ht="13.5" x14ac:dyDescent="0.25">
      <c r="A536" s="3">
        <f>TITRES_STAT!B539</f>
        <v>43083</v>
      </c>
      <c r="B536" s="5">
        <f>TITRES_STAT!C539</f>
        <v>1.0900000000000001</v>
      </c>
      <c r="C536" s="5">
        <f>TITRES_STAT!D539</f>
        <v>1.0900000000000001</v>
      </c>
      <c r="D536" s="5">
        <f>TITRES_STAT!E539</f>
        <v>0</v>
      </c>
      <c r="E536" s="2">
        <f t="shared" si="32"/>
        <v>25329</v>
      </c>
      <c r="F536" s="5" t="str">
        <f t="shared" si="35"/>
        <v>NEUTRAL</v>
      </c>
      <c r="G536" s="5" t="str">
        <f t="shared" si="34"/>
        <v>NEUTRAL</v>
      </c>
      <c r="H536" s="5" t="str">
        <f t="shared" si="33"/>
        <v>NEUTRAL</v>
      </c>
    </row>
    <row r="537" spans="1:8" ht="13.5" x14ac:dyDescent="0.25">
      <c r="A537" s="3">
        <f>TITRES_STAT!B540</f>
        <v>43084</v>
      </c>
      <c r="B537" s="5">
        <f>TITRES_STAT!C540</f>
        <v>1.0900000000000001</v>
      </c>
      <c r="C537" s="5">
        <f>TITRES_STAT!D540</f>
        <v>1.0900000000000001</v>
      </c>
      <c r="D537" s="5">
        <f>TITRES_STAT!E540</f>
        <v>0</v>
      </c>
      <c r="E537" s="2">
        <f t="shared" si="32"/>
        <v>25329</v>
      </c>
      <c r="F537" s="5" t="str">
        <f t="shared" si="35"/>
        <v>NEUTRAL</v>
      </c>
      <c r="G537" s="5" t="str">
        <f t="shared" si="34"/>
        <v>NEUTRAL</v>
      </c>
      <c r="H537" s="5" t="str">
        <f t="shared" si="33"/>
        <v>NEUTRAL</v>
      </c>
    </row>
    <row r="538" spans="1:8" ht="13.5" x14ac:dyDescent="0.25">
      <c r="A538" s="3">
        <f>TITRES_STAT!B541</f>
        <v>43087</v>
      </c>
      <c r="B538" s="5">
        <f>TITRES_STAT!C541</f>
        <v>1.0900000000000001</v>
      </c>
      <c r="C538" s="5">
        <f>TITRES_STAT!D541</f>
        <v>1.0900000000000001</v>
      </c>
      <c r="D538" s="5">
        <f>TITRES_STAT!E541</f>
        <v>0</v>
      </c>
      <c r="E538" s="2">
        <f t="shared" si="32"/>
        <v>25329</v>
      </c>
      <c r="F538" s="5" t="str">
        <f t="shared" si="35"/>
        <v>NEUTRAL</v>
      </c>
      <c r="G538" s="5" t="str">
        <f t="shared" si="34"/>
        <v>NEUTRAL</v>
      </c>
      <c r="H538" s="5" t="str">
        <f t="shared" si="33"/>
        <v>NEUTRAL</v>
      </c>
    </row>
    <row r="539" spans="1:8" ht="13.5" x14ac:dyDescent="0.25">
      <c r="A539" s="3">
        <f>TITRES_STAT!B542</f>
        <v>43088</v>
      </c>
      <c r="B539" s="5">
        <f>TITRES_STAT!C542</f>
        <v>1.0900000000000001</v>
      </c>
      <c r="C539" s="5">
        <f>TITRES_STAT!D542</f>
        <v>1.0900000000000001</v>
      </c>
      <c r="D539" s="5">
        <f>TITRES_STAT!E542</f>
        <v>0</v>
      </c>
      <c r="E539" s="2">
        <f t="shared" si="32"/>
        <v>25329</v>
      </c>
      <c r="F539" s="5" t="str">
        <f t="shared" si="35"/>
        <v>NEUTRAL</v>
      </c>
      <c r="G539" s="5" t="str">
        <f t="shared" si="34"/>
        <v>NEUTRAL</v>
      </c>
      <c r="H539" s="5" t="str">
        <f t="shared" si="33"/>
        <v>NEUTRAL</v>
      </c>
    </row>
    <row r="540" spans="1:8" ht="13.5" x14ac:dyDescent="0.25">
      <c r="A540" s="3">
        <f>TITRES_STAT!B543</f>
        <v>43089</v>
      </c>
      <c r="B540" s="5">
        <f>TITRES_STAT!C543</f>
        <v>1.0900000000000001</v>
      </c>
      <c r="C540" s="5">
        <f>TITRES_STAT!D543</f>
        <v>1.0900000000000001</v>
      </c>
      <c r="D540" s="5">
        <f>TITRES_STAT!E543</f>
        <v>0</v>
      </c>
      <c r="E540" s="2">
        <f t="shared" si="32"/>
        <v>25329</v>
      </c>
      <c r="F540" s="5" t="str">
        <f t="shared" si="35"/>
        <v>NEUTRAL</v>
      </c>
      <c r="G540" s="5" t="str">
        <f t="shared" si="34"/>
        <v>NEUTRAL</v>
      </c>
      <c r="H540" s="5" t="str">
        <f t="shared" si="33"/>
        <v>NEUTRAL</v>
      </c>
    </row>
    <row r="541" spans="1:8" ht="13.5" x14ac:dyDescent="0.25">
      <c r="A541" s="3">
        <f>TITRES_STAT!B544</f>
        <v>43090</v>
      </c>
      <c r="B541" s="5">
        <f>TITRES_STAT!C544</f>
        <v>1.0900000000000001</v>
      </c>
      <c r="C541" s="5">
        <f>TITRES_STAT!D544</f>
        <v>1.0900000000000001</v>
      </c>
      <c r="D541" s="5">
        <f>TITRES_STAT!E544</f>
        <v>0</v>
      </c>
      <c r="E541" s="2">
        <f t="shared" si="32"/>
        <v>25329</v>
      </c>
      <c r="F541" s="5" t="str">
        <f t="shared" si="35"/>
        <v>NEUTRAL</v>
      </c>
      <c r="G541" s="5" t="str">
        <f t="shared" si="34"/>
        <v>NEUTRAL</v>
      </c>
      <c r="H541" s="5" t="str">
        <f t="shared" si="33"/>
        <v>NEUTRAL</v>
      </c>
    </row>
    <row r="542" spans="1:8" ht="13.5" x14ac:dyDescent="0.25">
      <c r="A542" s="3">
        <f>TITRES_STAT!B545</f>
        <v>43091</v>
      </c>
      <c r="B542" s="5">
        <f>TITRES_STAT!C545</f>
        <v>1.0900000000000001</v>
      </c>
      <c r="C542" s="5">
        <f>TITRES_STAT!D545</f>
        <v>1.0900000000000001</v>
      </c>
      <c r="D542" s="5">
        <f>TITRES_STAT!E545</f>
        <v>0</v>
      </c>
      <c r="E542" s="2">
        <f t="shared" si="32"/>
        <v>25329</v>
      </c>
      <c r="F542" s="5" t="str">
        <f t="shared" si="35"/>
        <v>NEUTRAL</v>
      </c>
      <c r="G542" s="5" t="str">
        <f t="shared" si="34"/>
        <v>NEUTRAL</v>
      </c>
      <c r="H542" s="5" t="str">
        <f t="shared" si="33"/>
        <v>NEUTRAL</v>
      </c>
    </row>
    <row r="543" spans="1:8" ht="13.5" x14ac:dyDescent="0.25">
      <c r="A543" s="3">
        <f>TITRES_STAT!B546</f>
        <v>43094</v>
      </c>
      <c r="B543" s="5">
        <f>TITRES_STAT!C546</f>
        <v>1.0900000000000001</v>
      </c>
      <c r="C543" s="5">
        <f>TITRES_STAT!D546</f>
        <v>1.0900000000000001</v>
      </c>
      <c r="D543" s="5">
        <f>TITRES_STAT!E546</f>
        <v>0</v>
      </c>
      <c r="E543" s="2">
        <f t="shared" si="32"/>
        <v>25329</v>
      </c>
      <c r="F543" s="5" t="str">
        <f t="shared" si="35"/>
        <v>NEUTRAL</v>
      </c>
      <c r="G543" s="5" t="str">
        <f t="shared" si="34"/>
        <v>NEUTRAL</v>
      </c>
      <c r="H543" s="5" t="str">
        <f t="shared" si="33"/>
        <v>NEUTRAL</v>
      </c>
    </row>
    <row r="544" spans="1:8" ht="13.5" x14ac:dyDescent="0.25">
      <c r="A544" s="3">
        <f>TITRES_STAT!B547</f>
        <v>43095</v>
      </c>
      <c r="B544" s="5">
        <f>TITRES_STAT!C547</f>
        <v>1.0900000000000001</v>
      </c>
      <c r="C544" s="5">
        <f>TITRES_STAT!D547</f>
        <v>1.0900000000000001</v>
      </c>
      <c r="D544" s="5">
        <f>TITRES_STAT!E547</f>
        <v>0</v>
      </c>
      <c r="E544" s="2">
        <f t="shared" si="32"/>
        <v>25329</v>
      </c>
      <c r="F544" s="5" t="str">
        <f t="shared" si="35"/>
        <v>NEUTRAL</v>
      </c>
      <c r="G544" s="5" t="str">
        <f t="shared" si="34"/>
        <v>NEUTRAL</v>
      </c>
      <c r="H544" s="5" t="str">
        <f t="shared" si="33"/>
        <v>NEUTRAL</v>
      </c>
    </row>
    <row r="545" spans="1:8" ht="13.5" x14ac:dyDescent="0.25">
      <c r="A545" s="3">
        <f>TITRES_STAT!B548</f>
        <v>43096</v>
      </c>
      <c r="B545" s="5">
        <f>TITRES_STAT!C548</f>
        <v>1.0900000000000001</v>
      </c>
      <c r="C545" s="5">
        <f>TITRES_STAT!D548</f>
        <v>1.0900000000000001</v>
      </c>
      <c r="D545" s="5">
        <f>TITRES_STAT!E548</f>
        <v>0</v>
      </c>
      <c r="E545" s="2">
        <f t="shared" si="32"/>
        <v>25329</v>
      </c>
      <c r="F545" s="5" t="str">
        <f t="shared" si="35"/>
        <v>NEUTRAL</v>
      </c>
      <c r="G545" s="5" t="str">
        <f t="shared" si="34"/>
        <v>NEUTRAL</v>
      </c>
      <c r="H545" s="5" t="str">
        <f t="shared" si="33"/>
        <v>NEUTRAL</v>
      </c>
    </row>
    <row r="546" spans="1:8" ht="13.5" x14ac:dyDescent="0.25">
      <c r="A546" s="3">
        <f>TITRES_STAT!B549</f>
        <v>43097</v>
      </c>
      <c r="B546" s="5">
        <f>TITRES_STAT!C549</f>
        <v>1.0900000000000001</v>
      </c>
      <c r="C546" s="5">
        <f>TITRES_STAT!D549</f>
        <v>1.0900000000000001</v>
      </c>
      <c r="D546" s="5">
        <f>TITRES_STAT!E549</f>
        <v>0</v>
      </c>
      <c r="E546" s="2">
        <f t="shared" si="32"/>
        <v>25329</v>
      </c>
      <c r="F546" s="5" t="str">
        <f t="shared" si="35"/>
        <v>NEUTRAL</v>
      </c>
      <c r="G546" s="5" t="str">
        <f t="shared" si="34"/>
        <v>NEUTRAL</v>
      </c>
      <c r="H546" s="5" t="str">
        <f t="shared" si="33"/>
        <v>NEUTRAL</v>
      </c>
    </row>
    <row r="547" spans="1:8" ht="13.5" x14ac:dyDescent="0.25">
      <c r="A547" s="3">
        <f>TITRES_STAT!B550</f>
        <v>43098</v>
      </c>
      <c r="B547" s="5">
        <f>TITRES_STAT!C550</f>
        <v>1.06</v>
      </c>
      <c r="C547" s="5">
        <f>TITRES_STAT!D550</f>
        <v>1.06</v>
      </c>
      <c r="D547" s="5">
        <f>TITRES_STAT!E550</f>
        <v>100</v>
      </c>
      <c r="E547" s="2">
        <f t="shared" si="32"/>
        <v>25229</v>
      </c>
      <c r="F547" s="5" t="str">
        <f t="shared" si="35"/>
        <v>BEARISH</v>
      </c>
      <c r="G547" s="5" t="str">
        <f t="shared" si="34"/>
        <v>NEUTRAL</v>
      </c>
      <c r="H547" s="5" t="str">
        <f t="shared" si="33"/>
        <v>CONFIRMED BEARISH</v>
      </c>
    </row>
    <row r="548" spans="1:8" ht="13.5" x14ac:dyDescent="0.25">
      <c r="A548" s="3">
        <f>TITRES_STAT!B551</f>
        <v>43102</v>
      </c>
      <c r="B548" s="5">
        <f>TITRES_STAT!C551</f>
        <v>1.06</v>
      </c>
      <c r="C548" s="5">
        <f>TITRES_STAT!D551</f>
        <v>1.06</v>
      </c>
      <c r="D548" s="5">
        <f>TITRES_STAT!E551</f>
        <v>0</v>
      </c>
      <c r="E548" s="2">
        <f t="shared" si="32"/>
        <v>25229</v>
      </c>
      <c r="F548" s="5" t="str">
        <f t="shared" si="35"/>
        <v>BEARISH</v>
      </c>
      <c r="G548" s="5" t="str">
        <f t="shared" si="34"/>
        <v>NEUTRAL</v>
      </c>
      <c r="H548" s="5" t="str">
        <f t="shared" si="33"/>
        <v>CONFIRMED BEARISH</v>
      </c>
    </row>
    <row r="549" spans="1:8" ht="13.5" x14ac:dyDescent="0.25">
      <c r="A549" s="3">
        <f>TITRES_STAT!B552</f>
        <v>43103</v>
      </c>
      <c r="B549" s="5">
        <f>TITRES_STAT!C552</f>
        <v>1.06</v>
      </c>
      <c r="C549" s="5">
        <f>TITRES_STAT!D552</f>
        <v>1.06</v>
      </c>
      <c r="D549" s="5">
        <f>TITRES_STAT!E552</f>
        <v>0</v>
      </c>
      <c r="E549" s="2">
        <f t="shared" si="32"/>
        <v>25229</v>
      </c>
      <c r="F549" s="5" t="str">
        <f t="shared" si="35"/>
        <v>BEARISH</v>
      </c>
      <c r="G549" s="5" t="str">
        <f t="shared" si="34"/>
        <v>NEUTRAL</v>
      </c>
      <c r="H549" s="5" t="str">
        <f t="shared" si="33"/>
        <v>CONFIRMED BEARISH</v>
      </c>
    </row>
    <row r="550" spans="1:8" ht="13.5" x14ac:dyDescent="0.25">
      <c r="A550" s="3">
        <f>TITRES_STAT!B553</f>
        <v>43104</v>
      </c>
      <c r="B550" s="5">
        <f>TITRES_STAT!C553</f>
        <v>1.06</v>
      </c>
      <c r="C550" s="5">
        <f>TITRES_STAT!D553</f>
        <v>1.06</v>
      </c>
      <c r="D550" s="5">
        <f>TITRES_STAT!E553</f>
        <v>0</v>
      </c>
      <c r="E550" s="2">
        <f t="shared" si="32"/>
        <v>25229</v>
      </c>
      <c r="F550" s="5" t="str">
        <f t="shared" si="35"/>
        <v>BEARISH</v>
      </c>
      <c r="G550" s="5" t="str">
        <f t="shared" si="34"/>
        <v>NEUTRAL</v>
      </c>
      <c r="H550" s="5" t="str">
        <f t="shared" si="33"/>
        <v>CONFIRMED BEARISH</v>
      </c>
    </row>
    <row r="551" spans="1:8" ht="13.5" x14ac:dyDescent="0.25">
      <c r="A551" s="3">
        <f>TITRES_STAT!B554</f>
        <v>43105</v>
      </c>
      <c r="B551" s="5">
        <f>TITRES_STAT!C554</f>
        <v>1.06</v>
      </c>
      <c r="C551" s="5">
        <f>TITRES_STAT!D554</f>
        <v>1.06</v>
      </c>
      <c r="D551" s="5">
        <f>TITRES_STAT!E554</f>
        <v>0</v>
      </c>
      <c r="E551" s="2">
        <f t="shared" si="32"/>
        <v>25229</v>
      </c>
      <c r="F551" s="5" t="str">
        <f t="shared" si="35"/>
        <v>BEARISH</v>
      </c>
      <c r="G551" s="5" t="str">
        <f t="shared" si="34"/>
        <v>NEUTRAL</v>
      </c>
      <c r="H551" s="5" t="str">
        <f t="shared" si="33"/>
        <v>CONFIRMED BEARISH</v>
      </c>
    </row>
    <row r="552" spans="1:8" ht="13.5" x14ac:dyDescent="0.25">
      <c r="A552" s="3">
        <f>TITRES_STAT!B555</f>
        <v>43108</v>
      </c>
      <c r="B552" s="5">
        <f>TITRES_STAT!C555</f>
        <v>1.06</v>
      </c>
      <c r="C552" s="5">
        <f>TITRES_STAT!D555</f>
        <v>1.06</v>
      </c>
      <c r="D552" s="5">
        <f>TITRES_STAT!E555</f>
        <v>0</v>
      </c>
      <c r="E552" s="2">
        <f t="shared" si="32"/>
        <v>25229</v>
      </c>
      <c r="F552" s="5" t="str">
        <f t="shared" si="35"/>
        <v>NEUTRAL</v>
      </c>
      <c r="G552" s="5" t="str">
        <f t="shared" si="34"/>
        <v>NEUTRAL</v>
      </c>
      <c r="H552" s="5" t="str">
        <f t="shared" si="33"/>
        <v>NEUTRAL</v>
      </c>
    </row>
    <row r="553" spans="1:8" ht="13.5" x14ac:dyDescent="0.25">
      <c r="A553" s="3">
        <f>TITRES_STAT!B556</f>
        <v>43109</v>
      </c>
      <c r="B553" s="5">
        <f>TITRES_STAT!C556</f>
        <v>1.06</v>
      </c>
      <c r="C553" s="5">
        <f>TITRES_STAT!D556</f>
        <v>1.06</v>
      </c>
      <c r="D553" s="5">
        <f>TITRES_STAT!E556</f>
        <v>0</v>
      </c>
      <c r="E553" s="2">
        <f t="shared" si="32"/>
        <v>25229</v>
      </c>
      <c r="F553" s="5" t="str">
        <f t="shared" si="35"/>
        <v>NEUTRAL</v>
      </c>
      <c r="G553" s="5" t="str">
        <f t="shared" si="34"/>
        <v>NEUTRAL</v>
      </c>
      <c r="H553" s="5" t="str">
        <f t="shared" si="33"/>
        <v>NEUTRAL</v>
      </c>
    </row>
    <row r="554" spans="1:8" ht="13.5" x14ac:dyDescent="0.25">
      <c r="A554" s="3">
        <f>TITRES_STAT!B557</f>
        <v>43110</v>
      </c>
      <c r="B554" s="5">
        <f>TITRES_STAT!C557</f>
        <v>1.06</v>
      </c>
      <c r="C554" s="5">
        <f>TITRES_STAT!D557</f>
        <v>1.06</v>
      </c>
      <c r="D554" s="5">
        <f>TITRES_STAT!E557</f>
        <v>0</v>
      </c>
      <c r="E554" s="2">
        <f t="shared" si="32"/>
        <v>25229</v>
      </c>
      <c r="F554" s="5" t="str">
        <f t="shared" si="35"/>
        <v>NEUTRAL</v>
      </c>
      <c r="G554" s="5" t="str">
        <f t="shared" si="34"/>
        <v>NEUTRAL</v>
      </c>
      <c r="H554" s="5" t="str">
        <f t="shared" si="33"/>
        <v>NEUTRAL</v>
      </c>
    </row>
    <row r="555" spans="1:8" ht="13.5" x14ac:dyDescent="0.25">
      <c r="A555" s="3">
        <f>TITRES_STAT!B558</f>
        <v>43111</v>
      </c>
      <c r="B555" s="5">
        <f>TITRES_STAT!C558</f>
        <v>1.02</v>
      </c>
      <c r="C555" s="5">
        <f>TITRES_STAT!D558</f>
        <v>1.02</v>
      </c>
      <c r="D555" s="5">
        <f>TITRES_STAT!E558</f>
        <v>0</v>
      </c>
      <c r="E555" s="2">
        <f t="shared" si="32"/>
        <v>25229</v>
      </c>
      <c r="F555" s="5" t="str">
        <f t="shared" si="35"/>
        <v>NEUTRAL</v>
      </c>
      <c r="G555" s="5" t="str">
        <f t="shared" si="34"/>
        <v>NEUTRAL</v>
      </c>
      <c r="H555" s="5" t="str">
        <f t="shared" si="33"/>
        <v>NEUTRAL</v>
      </c>
    </row>
    <row r="556" spans="1:8" ht="13.5" x14ac:dyDescent="0.25">
      <c r="A556" s="3">
        <f>TITRES_STAT!B559</f>
        <v>43112</v>
      </c>
      <c r="B556" s="5">
        <f>TITRES_STAT!C559</f>
        <v>0.98</v>
      </c>
      <c r="C556" s="5">
        <f>TITRES_STAT!D559</f>
        <v>0.98</v>
      </c>
      <c r="D556" s="5">
        <f>TITRES_STAT!E559</f>
        <v>0</v>
      </c>
      <c r="E556" s="2">
        <f t="shared" si="32"/>
        <v>25229</v>
      </c>
      <c r="F556" s="5" t="str">
        <f t="shared" si="35"/>
        <v>NEUTRAL</v>
      </c>
      <c r="G556" s="5" t="str">
        <f t="shared" si="34"/>
        <v>NEUTRAL</v>
      </c>
      <c r="H556" s="5" t="str">
        <f t="shared" si="33"/>
        <v>NEUTRAL</v>
      </c>
    </row>
    <row r="557" spans="1:8" ht="13.5" x14ac:dyDescent="0.25">
      <c r="A557" s="3">
        <f>TITRES_STAT!B560</f>
        <v>43115</v>
      </c>
      <c r="B557" s="5">
        <f>TITRES_STAT!C560</f>
        <v>0.94</v>
      </c>
      <c r="C557" s="5">
        <f>TITRES_STAT!D560</f>
        <v>0.94</v>
      </c>
      <c r="D557" s="5">
        <f>TITRES_STAT!E560</f>
        <v>0</v>
      </c>
      <c r="E557" s="2">
        <f t="shared" si="32"/>
        <v>25229</v>
      </c>
      <c r="F557" s="5" t="str">
        <f t="shared" si="35"/>
        <v>NEUTRAL</v>
      </c>
      <c r="G557" s="5" t="str">
        <f t="shared" si="34"/>
        <v>NEUTRAL</v>
      </c>
      <c r="H557" s="5" t="str">
        <f t="shared" si="33"/>
        <v>NEUTRAL</v>
      </c>
    </row>
    <row r="558" spans="1:8" ht="13.5" x14ac:dyDescent="0.25">
      <c r="A558" s="3">
        <f>TITRES_STAT!B561</f>
        <v>43116</v>
      </c>
      <c r="B558" s="5">
        <f>TITRES_STAT!C561</f>
        <v>0.9</v>
      </c>
      <c r="C558" s="5">
        <f>TITRES_STAT!D561</f>
        <v>0.9</v>
      </c>
      <c r="D558" s="5">
        <f>TITRES_STAT!E561</f>
        <v>26</v>
      </c>
      <c r="E558" s="2">
        <f t="shared" si="32"/>
        <v>25203</v>
      </c>
      <c r="F558" s="5" t="str">
        <f t="shared" si="35"/>
        <v>BEARISH</v>
      </c>
      <c r="G558" s="5" t="str">
        <f t="shared" si="34"/>
        <v>NEUTRAL</v>
      </c>
      <c r="H558" s="5" t="str">
        <f t="shared" si="33"/>
        <v>CONFIRMED BEARISH</v>
      </c>
    </row>
    <row r="559" spans="1:8" ht="13.5" x14ac:dyDescent="0.25">
      <c r="A559" s="3">
        <f>TITRES_STAT!B562</f>
        <v>43117</v>
      </c>
      <c r="B559" s="5">
        <f>TITRES_STAT!C562</f>
        <v>0.9</v>
      </c>
      <c r="C559" s="5">
        <f>TITRES_STAT!D562</f>
        <v>0.9</v>
      </c>
      <c r="D559" s="5">
        <f>TITRES_STAT!E562</f>
        <v>0</v>
      </c>
      <c r="E559" s="2">
        <f t="shared" si="32"/>
        <v>25203</v>
      </c>
      <c r="F559" s="5" t="str">
        <f t="shared" si="35"/>
        <v>BEARISH</v>
      </c>
      <c r="G559" s="5" t="str">
        <f t="shared" si="34"/>
        <v>NEUTRAL</v>
      </c>
      <c r="H559" s="5" t="str">
        <f t="shared" si="33"/>
        <v>CONFIRMED BEARISH</v>
      </c>
    </row>
    <row r="560" spans="1:8" ht="13.5" x14ac:dyDescent="0.25">
      <c r="A560" s="3">
        <f>TITRES_STAT!B563</f>
        <v>43118</v>
      </c>
      <c r="B560" s="5">
        <f>TITRES_STAT!C563</f>
        <v>0.94</v>
      </c>
      <c r="C560" s="5">
        <f>TITRES_STAT!D563</f>
        <v>0.94</v>
      </c>
      <c r="D560" s="5">
        <f>TITRES_STAT!E563</f>
        <v>233</v>
      </c>
      <c r="E560" s="2">
        <f t="shared" si="32"/>
        <v>25436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BULLISH DIVERGENCE</v>
      </c>
    </row>
    <row r="561" spans="1:8" ht="13.5" x14ac:dyDescent="0.25">
      <c r="A561" s="3">
        <f>TITRES_STAT!B564</f>
        <v>43119</v>
      </c>
      <c r="B561" s="5">
        <f>TITRES_STAT!C564</f>
        <v>0.94</v>
      </c>
      <c r="C561" s="5">
        <f>TITRES_STAT!D564</f>
        <v>0.94</v>
      </c>
      <c r="D561" s="5">
        <f>TITRES_STAT!E564</f>
        <v>0</v>
      </c>
      <c r="E561" s="2">
        <f t="shared" si="32"/>
        <v>25436</v>
      </c>
      <c r="F561" s="5" t="str">
        <f t="shared" si="35"/>
        <v>BULLISH</v>
      </c>
      <c r="G561" s="5" t="str">
        <f t="shared" si="34"/>
        <v>NEUTRAL</v>
      </c>
      <c r="H561" s="5" t="str">
        <f t="shared" si="33"/>
        <v>BULLISH DIVERGENCE</v>
      </c>
    </row>
    <row r="562" spans="1:8" ht="13.5" x14ac:dyDescent="0.25">
      <c r="A562" s="3">
        <f>TITRES_STAT!B565</f>
        <v>43122</v>
      </c>
      <c r="B562" s="5">
        <f>TITRES_STAT!C565</f>
        <v>0.94</v>
      </c>
      <c r="C562" s="5">
        <f>TITRES_STAT!D565</f>
        <v>0.94</v>
      </c>
      <c r="D562" s="5">
        <f>TITRES_STAT!E565</f>
        <v>36</v>
      </c>
      <c r="E562" s="2">
        <f t="shared" si="32"/>
        <v>25436</v>
      </c>
      <c r="F562" s="5" t="str">
        <f t="shared" si="35"/>
        <v>BULLISH</v>
      </c>
      <c r="G562" s="5" t="str">
        <f t="shared" si="34"/>
        <v>NEUTRAL</v>
      </c>
      <c r="H562" s="5" t="str">
        <f t="shared" si="33"/>
        <v>NEUTRAL</v>
      </c>
    </row>
    <row r="563" spans="1:8" ht="13.5" x14ac:dyDescent="0.25">
      <c r="A563" s="3">
        <f>TITRES_STAT!B566</f>
        <v>43123</v>
      </c>
      <c r="B563" s="5">
        <f>TITRES_STAT!C566</f>
        <v>0.94</v>
      </c>
      <c r="C563" s="5">
        <f>TITRES_STAT!D566</f>
        <v>0.94</v>
      </c>
      <c r="D563" s="5">
        <f>TITRES_STAT!E566</f>
        <v>731</v>
      </c>
      <c r="E563" s="2">
        <f t="shared" si="32"/>
        <v>25436</v>
      </c>
      <c r="F563" s="5" t="str">
        <f t="shared" si="35"/>
        <v>BULLISH</v>
      </c>
      <c r="G563" s="5" t="str">
        <f t="shared" si="34"/>
        <v>NEUTRAL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0.94</v>
      </c>
      <c r="C564" s="5">
        <f>TITRES_STAT!D567</f>
        <v>0.94</v>
      </c>
      <c r="D564" s="5">
        <f>TITRES_STAT!E567</f>
        <v>0</v>
      </c>
      <c r="E564" s="2">
        <f t="shared" si="32"/>
        <v>25436</v>
      </c>
      <c r="F564" s="5" t="str">
        <f t="shared" si="35"/>
        <v>BULLISH</v>
      </c>
      <c r="G564" s="5" t="str">
        <f t="shared" si="34"/>
        <v>NEUTRAL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0.96</v>
      </c>
      <c r="C565" s="5">
        <f>TITRES_STAT!D568</f>
        <v>0.96</v>
      </c>
      <c r="D565" s="5">
        <f>TITRES_STAT!E568</f>
        <v>250</v>
      </c>
      <c r="E565" s="2">
        <f t="shared" si="32"/>
        <v>25686</v>
      </c>
      <c r="F565" s="5" t="str">
        <f t="shared" si="35"/>
        <v>BULLISH</v>
      </c>
      <c r="G565" s="5" t="str">
        <f t="shared" si="34"/>
        <v>NEUTRAL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0.96</v>
      </c>
      <c r="C566" s="5">
        <f>TITRES_STAT!D569</f>
        <v>0.96</v>
      </c>
      <c r="D566" s="5">
        <f>TITRES_STAT!E569</f>
        <v>0</v>
      </c>
      <c r="E566" s="2">
        <f t="shared" si="32"/>
        <v>25686</v>
      </c>
      <c r="F566" s="5" t="str">
        <f t="shared" si="35"/>
        <v>BULLISH</v>
      </c>
      <c r="G566" s="5" t="str">
        <f t="shared" si="34"/>
        <v>NEUTRAL</v>
      </c>
      <c r="H566" s="5" t="str">
        <f t="shared" si="33"/>
        <v>CONFIRMED BULLISH</v>
      </c>
    </row>
    <row r="567" spans="1:8" ht="13.5" x14ac:dyDescent="0.25">
      <c r="A567" s="3">
        <f>TITRES_STAT!B570</f>
        <v>43129</v>
      </c>
      <c r="B567" s="5">
        <f>TITRES_STAT!C570</f>
        <v>0.94</v>
      </c>
      <c r="C567" s="5">
        <f>TITRES_STAT!D570</f>
        <v>0.94</v>
      </c>
      <c r="D567" s="5">
        <f>TITRES_STAT!E570</f>
        <v>0</v>
      </c>
      <c r="E567" s="2">
        <f t="shared" si="32"/>
        <v>25686</v>
      </c>
      <c r="F567" s="5" t="str">
        <f t="shared" si="35"/>
        <v>BULLISH</v>
      </c>
      <c r="G567" s="5" t="str">
        <f t="shared" si="34"/>
        <v>NEUTRAL</v>
      </c>
      <c r="H567" s="5" t="str">
        <f t="shared" si="33"/>
        <v>NEUTRAL</v>
      </c>
    </row>
    <row r="568" spans="1:8" ht="13.5" x14ac:dyDescent="0.25">
      <c r="A568" s="3">
        <f>TITRES_STAT!B571</f>
        <v>43130</v>
      </c>
      <c r="B568" s="5">
        <f>TITRES_STAT!C571</f>
        <v>0.92</v>
      </c>
      <c r="C568" s="5">
        <f>TITRES_STAT!D571</f>
        <v>0.92</v>
      </c>
      <c r="D568" s="5">
        <f>TITRES_STAT!E571</f>
        <v>0</v>
      </c>
      <c r="E568" s="2">
        <f t="shared" si="32"/>
        <v>25686</v>
      </c>
      <c r="F568" s="5" t="str">
        <f t="shared" si="35"/>
        <v>BULLISH</v>
      </c>
      <c r="G568" s="5" t="str">
        <f t="shared" si="34"/>
        <v>NEUTRAL</v>
      </c>
      <c r="H568" s="5" t="str">
        <f t="shared" si="33"/>
        <v>BULLISH DIVERGENCE</v>
      </c>
    </row>
    <row r="569" spans="1:8" ht="13.5" x14ac:dyDescent="0.25">
      <c r="A569" s="3">
        <f>TITRES_STAT!B572</f>
        <v>43131</v>
      </c>
      <c r="B569" s="5">
        <f>TITRES_STAT!C572</f>
        <v>0.88</v>
      </c>
      <c r="C569" s="5">
        <f>TITRES_STAT!D572</f>
        <v>0.88</v>
      </c>
      <c r="D569" s="5">
        <f>TITRES_STAT!E572</f>
        <v>0</v>
      </c>
      <c r="E569" s="2">
        <f t="shared" si="32"/>
        <v>25686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BULLISH DIVERGENCE</v>
      </c>
    </row>
    <row r="570" spans="1:8" ht="13.5" x14ac:dyDescent="0.25">
      <c r="A570" s="3">
        <f>TITRES_STAT!B573</f>
        <v>43132</v>
      </c>
      <c r="B570" s="5">
        <f>TITRES_STAT!C573</f>
        <v>0.88</v>
      </c>
      <c r="C570" s="5">
        <f>TITRES_STAT!D573</f>
        <v>0.88</v>
      </c>
      <c r="D570" s="5">
        <f>TITRES_STAT!E573</f>
        <v>0</v>
      </c>
      <c r="E570" s="2">
        <f t="shared" si="32"/>
        <v>25686</v>
      </c>
      <c r="F570" s="5" t="str">
        <f t="shared" si="35"/>
        <v>NEUTRAL</v>
      </c>
      <c r="G570" s="5" t="str">
        <f t="shared" si="34"/>
        <v>NEUTRAL</v>
      </c>
      <c r="H570" s="5" t="str">
        <f t="shared" si="33"/>
        <v>NEUTRAL</v>
      </c>
    </row>
    <row r="571" spans="1:8" ht="13.5" x14ac:dyDescent="0.25">
      <c r="A571" s="3">
        <f>TITRES_STAT!B574</f>
        <v>43133</v>
      </c>
      <c r="B571" s="5">
        <f>TITRES_STAT!C574</f>
        <v>0.88</v>
      </c>
      <c r="C571" s="5">
        <f>TITRES_STAT!D574</f>
        <v>0.88</v>
      </c>
      <c r="D571" s="5">
        <f>TITRES_STAT!E574</f>
        <v>0</v>
      </c>
      <c r="E571" s="2">
        <f t="shared" si="32"/>
        <v>25686</v>
      </c>
      <c r="F571" s="5" t="str">
        <f t="shared" si="35"/>
        <v>NEUTRAL</v>
      </c>
      <c r="G571" s="5" t="str">
        <f t="shared" si="34"/>
        <v>NEUTRAL</v>
      </c>
      <c r="H571" s="5" t="str">
        <f t="shared" si="33"/>
        <v>NEUTRAL</v>
      </c>
    </row>
    <row r="572" spans="1:8" ht="13.5" x14ac:dyDescent="0.25">
      <c r="A572" s="3">
        <f>TITRES_STAT!B575</f>
        <v>43136</v>
      </c>
      <c r="B572" s="5">
        <f>TITRES_STAT!C575</f>
        <v>0.88</v>
      </c>
      <c r="C572" s="5">
        <f>TITRES_STAT!D575</f>
        <v>0.88</v>
      </c>
      <c r="D572" s="5">
        <f>TITRES_STAT!E575</f>
        <v>0</v>
      </c>
      <c r="E572" s="2">
        <f t="shared" si="32"/>
        <v>25686</v>
      </c>
      <c r="F572" s="5" t="str">
        <f t="shared" si="35"/>
        <v>NEUTRAL</v>
      </c>
      <c r="G572" s="5" t="str">
        <f t="shared" si="34"/>
        <v>NEUTRAL</v>
      </c>
      <c r="H572" s="5" t="str">
        <f t="shared" si="33"/>
        <v>NEUTRAL</v>
      </c>
    </row>
    <row r="573" spans="1:8" ht="13.5" x14ac:dyDescent="0.25">
      <c r="A573" s="3">
        <f>TITRES_STAT!B576</f>
        <v>43137</v>
      </c>
      <c r="B573" s="5">
        <f>TITRES_STAT!C576</f>
        <v>0.88</v>
      </c>
      <c r="C573" s="5">
        <f>TITRES_STAT!D576</f>
        <v>0.88</v>
      </c>
      <c r="D573" s="5">
        <f>TITRES_STAT!E576</f>
        <v>0</v>
      </c>
      <c r="E573" s="2">
        <f t="shared" si="32"/>
        <v>25686</v>
      </c>
      <c r="F573" s="5" t="str">
        <f t="shared" si="35"/>
        <v>NEUTRAL</v>
      </c>
      <c r="G573" s="5" t="str">
        <f t="shared" si="34"/>
        <v>NEUTRAL</v>
      </c>
      <c r="H573" s="5" t="str">
        <f t="shared" si="33"/>
        <v>NEUTRAL</v>
      </c>
    </row>
    <row r="574" spans="1:8" ht="13.5" x14ac:dyDescent="0.25">
      <c r="A574" s="3">
        <f>TITRES_STAT!B577</f>
        <v>43138</v>
      </c>
      <c r="B574" s="5">
        <f>TITRES_STAT!C577</f>
        <v>0.88</v>
      </c>
      <c r="C574" s="5">
        <f>TITRES_STAT!D577</f>
        <v>0.88</v>
      </c>
      <c r="D574" s="5">
        <f>TITRES_STAT!E577</f>
        <v>0</v>
      </c>
      <c r="E574" s="2">
        <f t="shared" si="32"/>
        <v>25686</v>
      </c>
      <c r="F574" s="5" t="str">
        <f t="shared" si="35"/>
        <v>NEUTRAL</v>
      </c>
      <c r="G574" s="5" t="str">
        <f t="shared" si="34"/>
        <v>NEUTRAL</v>
      </c>
      <c r="H574" s="5" t="str">
        <f t="shared" si="33"/>
        <v>NEUTRAL</v>
      </c>
    </row>
    <row r="575" spans="1:8" ht="13.5" x14ac:dyDescent="0.25">
      <c r="A575" s="3">
        <f>TITRES_STAT!B578</f>
        <v>43139</v>
      </c>
      <c r="B575" s="5">
        <f>TITRES_STAT!C578</f>
        <v>0.88</v>
      </c>
      <c r="C575" s="5">
        <f>TITRES_STAT!D578</f>
        <v>0.88</v>
      </c>
      <c r="D575" s="5">
        <f>TITRES_STAT!E578</f>
        <v>0</v>
      </c>
      <c r="E575" s="2">
        <f t="shared" si="32"/>
        <v>25686</v>
      </c>
      <c r="F575" s="5" t="str">
        <f t="shared" si="35"/>
        <v>NEUTRAL</v>
      </c>
      <c r="G575" s="5" t="str">
        <f t="shared" si="34"/>
        <v>NEUTRAL</v>
      </c>
      <c r="H575" s="5" t="str">
        <f t="shared" si="33"/>
        <v>NEUTRAL</v>
      </c>
    </row>
    <row r="576" spans="1:8" ht="13.5" x14ac:dyDescent="0.25">
      <c r="A576" s="3">
        <f>TITRES_STAT!B579</f>
        <v>43140</v>
      </c>
      <c r="B576" s="5">
        <f>TITRES_STAT!C579</f>
        <v>0.88</v>
      </c>
      <c r="C576" s="5">
        <f>TITRES_STAT!D579</f>
        <v>0.88</v>
      </c>
      <c r="D576" s="5">
        <f>TITRES_STAT!E579</f>
        <v>0</v>
      </c>
      <c r="E576" s="2">
        <f t="shared" si="32"/>
        <v>25686</v>
      </c>
      <c r="F576" s="5" t="str">
        <f t="shared" si="35"/>
        <v>NEUTRAL</v>
      </c>
      <c r="G576" s="5" t="str">
        <f t="shared" si="34"/>
        <v>NEUTRAL</v>
      </c>
      <c r="H576" s="5" t="str">
        <f t="shared" si="33"/>
        <v>NEUTRAL</v>
      </c>
    </row>
    <row r="577" spans="1:8" ht="13.5" x14ac:dyDescent="0.25">
      <c r="A577" s="3">
        <f>TITRES_STAT!B580</f>
        <v>43143</v>
      </c>
      <c r="B577" s="5">
        <f>TITRES_STAT!C580</f>
        <v>0.88</v>
      </c>
      <c r="C577" s="5">
        <f>TITRES_STAT!D580</f>
        <v>0.88</v>
      </c>
      <c r="D577" s="5">
        <f>TITRES_STAT!E580</f>
        <v>0</v>
      </c>
      <c r="E577" s="2">
        <f t="shared" si="32"/>
        <v>25686</v>
      </c>
      <c r="F577" s="5" t="str">
        <f t="shared" si="35"/>
        <v>NEUTRAL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43144</v>
      </c>
      <c r="B578" s="5">
        <f>TITRES_STAT!C581</f>
        <v>0.88</v>
      </c>
      <c r="C578" s="5">
        <f>TITRES_STAT!D581</f>
        <v>0.88</v>
      </c>
      <c r="D578" s="5">
        <f>TITRES_STAT!E581</f>
        <v>0</v>
      </c>
      <c r="E578" s="2">
        <f t="shared" si="32"/>
        <v>25686</v>
      </c>
      <c r="F578" s="5" t="str">
        <f t="shared" si="35"/>
        <v>NEUTRAL</v>
      </c>
      <c r="G578" s="5" t="str">
        <f t="shared" si="34"/>
        <v>NEUTRAL</v>
      </c>
      <c r="H578" s="5" t="str">
        <f t="shared" si="33"/>
        <v>NEUTRAL</v>
      </c>
    </row>
    <row r="579" spans="1:8" ht="13.5" x14ac:dyDescent="0.25">
      <c r="A579" s="3">
        <f>TITRES_STAT!B582</f>
        <v>43145</v>
      </c>
      <c r="B579" s="5">
        <f>TITRES_STAT!C582</f>
        <v>0.88</v>
      </c>
      <c r="C579" s="5">
        <f>TITRES_STAT!D582</f>
        <v>0.88</v>
      </c>
      <c r="D579" s="5">
        <f>TITRES_STAT!E582</f>
        <v>0</v>
      </c>
      <c r="E579" s="2">
        <f t="shared" si="32"/>
        <v>25686</v>
      </c>
      <c r="F579" s="5" t="str">
        <f t="shared" si="35"/>
        <v>NEUTRAL</v>
      </c>
      <c r="G579" s="5" t="str">
        <f t="shared" si="34"/>
        <v>NEUTRAL</v>
      </c>
      <c r="H579" s="5" t="str">
        <f t="shared" si="33"/>
        <v>NEUTRAL</v>
      </c>
    </row>
    <row r="580" spans="1:8" ht="13.5" x14ac:dyDescent="0.25">
      <c r="A580" s="3">
        <f>TITRES_STAT!B583</f>
        <v>43146</v>
      </c>
      <c r="B580" s="5">
        <f>TITRES_STAT!C583</f>
        <v>0.88</v>
      </c>
      <c r="C580" s="5">
        <f>TITRES_STAT!D583</f>
        <v>0.88</v>
      </c>
      <c r="D580" s="5">
        <f>TITRES_STAT!E583</f>
        <v>0</v>
      </c>
      <c r="E580" s="2">
        <f t="shared" ref="E580:E643" si="36">IF(B580&gt;B579, E579+D580, IF(B580&lt;B579, E579-D580, E579))</f>
        <v>25686</v>
      </c>
      <c r="F580" s="5" t="str">
        <f t="shared" si="35"/>
        <v>NEUTRAL</v>
      </c>
      <c r="G580" s="5" t="str">
        <f t="shared" si="34"/>
        <v>NEUTRAL</v>
      </c>
      <c r="H580" s="5" t="str">
        <f t="shared" si="33"/>
        <v>NEUTRAL</v>
      </c>
    </row>
    <row r="581" spans="1:8" ht="13.5" x14ac:dyDescent="0.25">
      <c r="A581" s="3">
        <f>TITRES_STAT!B584</f>
        <v>43147</v>
      </c>
      <c r="B581" s="5">
        <f>TITRES_STAT!C584</f>
        <v>0.88</v>
      </c>
      <c r="C581" s="5">
        <f>TITRES_STAT!D584</f>
        <v>0.88</v>
      </c>
      <c r="D581" s="5">
        <f>TITRES_STAT!E584</f>
        <v>0</v>
      </c>
      <c r="E581" s="2">
        <f t="shared" si="36"/>
        <v>25686</v>
      </c>
      <c r="F581" s="5" t="str">
        <f t="shared" si="35"/>
        <v>NEUTRAL</v>
      </c>
      <c r="G581" s="5" t="str">
        <f t="shared" si="34"/>
        <v>NEUTRAL</v>
      </c>
      <c r="H581" s="5" t="str">
        <f t="shared" si="33"/>
        <v>NEUTRAL</v>
      </c>
    </row>
    <row r="582" spans="1:8" ht="13.5" x14ac:dyDescent="0.25">
      <c r="A582" s="3">
        <f>TITRES_STAT!B585</f>
        <v>43150</v>
      </c>
      <c r="B582" s="5">
        <f>TITRES_STAT!C585</f>
        <v>0.88</v>
      </c>
      <c r="C582" s="5">
        <f>TITRES_STAT!D585</f>
        <v>0.88</v>
      </c>
      <c r="D582" s="5">
        <f>TITRES_STAT!E585</f>
        <v>0</v>
      </c>
      <c r="E582" s="2">
        <f t="shared" si="36"/>
        <v>25686</v>
      </c>
      <c r="F582" s="5" t="str">
        <f t="shared" si="35"/>
        <v>NEUTRAL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43151</v>
      </c>
      <c r="B583" s="5">
        <f>TITRES_STAT!C586</f>
        <v>0.88</v>
      </c>
      <c r="C583" s="5">
        <f>TITRES_STAT!D586</f>
        <v>0.88</v>
      </c>
      <c r="D583" s="5">
        <f>TITRES_STAT!E586</f>
        <v>0</v>
      </c>
      <c r="E583" s="2">
        <f t="shared" si="36"/>
        <v>25686</v>
      </c>
      <c r="F583" s="5" t="str">
        <f t="shared" si="35"/>
        <v>NEUTRAL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43152</v>
      </c>
      <c r="B584" s="5">
        <f>TITRES_STAT!C587</f>
        <v>0.88</v>
      </c>
      <c r="C584" s="5">
        <f>TITRES_STAT!D587</f>
        <v>0.88</v>
      </c>
      <c r="D584" s="5">
        <f>TITRES_STAT!E587</f>
        <v>24</v>
      </c>
      <c r="E584" s="2">
        <f t="shared" si="36"/>
        <v>25686</v>
      </c>
      <c r="F584" s="5" t="str">
        <f t="shared" ref="F584:F647" si="39">IF(E584&gt;E579,"BULLISH",IF(E584&lt;E579,"BEARISH","NEUTRAL"))</f>
        <v>NEUTRAL</v>
      </c>
      <c r="G584" s="5" t="str">
        <f t="shared" si="38"/>
        <v>NEUTRAL</v>
      </c>
      <c r="H584" s="5" t="str">
        <f t="shared" si="37"/>
        <v>NEUTRAL</v>
      </c>
    </row>
    <row r="585" spans="1:8" ht="13.5" x14ac:dyDescent="0.25">
      <c r="A585" s="3">
        <f>TITRES_STAT!B588</f>
        <v>43153</v>
      </c>
      <c r="B585" s="5">
        <f>TITRES_STAT!C588</f>
        <v>0.88</v>
      </c>
      <c r="C585" s="5">
        <f>TITRES_STAT!D588</f>
        <v>0.88</v>
      </c>
      <c r="D585" s="5">
        <f>TITRES_STAT!E588</f>
        <v>0</v>
      </c>
      <c r="E585" s="2">
        <f t="shared" si="36"/>
        <v>25686</v>
      </c>
      <c r="F585" s="5" t="str">
        <f t="shared" si="39"/>
        <v>NEUTRAL</v>
      </c>
      <c r="G585" s="5" t="str">
        <f t="shared" si="38"/>
        <v>NEUTRAL</v>
      </c>
      <c r="H585" s="5" t="str">
        <f t="shared" si="37"/>
        <v>NEUTRAL</v>
      </c>
    </row>
    <row r="586" spans="1:8" ht="13.5" x14ac:dyDescent="0.25">
      <c r="A586" s="3">
        <f>TITRES_STAT!B589</f>
        <v>43154</v>
      </c>
      <c r="B586" s="5">
        <f>TITRES_STAT!C589</f>
        <v>0.88</v>
      </c>
      <c r="C586" s="5">
        <f>TITRES_STAT!D589</f>
        <v>0.88</v>
      </c>
      <c r="D586" s="5">
        <f>TITRES_STAT!E589</f>
        <v>0</v>
      </c>
      <c r="E586" s="2">
        <f t="shared" si="36"/>
        <v>25686</v>
      </c>
      <c r="F586" s="5" t="str">
        <f t="shared" si="39"/>
        <v>NEUTRAL</v>
      </c>
      <c r="G586" s="5" t="str">
        <f t="shared" si="38"/>
        <v>NEUTRAL</v>
      </c>
      <c r="H586" s="5" t="str">
        <f t="shared" si="37"/>
        <v>NEUTRAL</v>
      </c>
    </row>
    <row r="587" spans="1:8" ht="13.5" x14ac:dyDescent="0.25">
      <c r="A587" s="3">
        <f>TITRES_STAT!B590</f>
        <v>43157</v>
      </c>
      <c r="B587" s="5">
        <f>TITRES_STAT!C590</f>
        <v>0.88</v>
      </c>
      <c r="C587" s="5">
        <f>TITRES_STAT!D590</f>
        <v>0.88</v>
      </c>
      <c r="D587" s="5">
        <f>TITRES_STAT!E590</f>
        <v>0</v>
      </c>
      <c r="E587" s="2">
        <f t="shared" si="36"/>
        <v>25686</v>
      </c>
      <c r="F587" s="5" t="str">
        <f t="shared" si="39"/>
        <v>NEUTRAL</v>
      </c>
      <c r="G587" s="5" t="str">
        <f t="shared" si="38"/>
        <v>NEUTRAL</v>
      </c>
      <c r="H587" s="5" t="str">
        <f t="shared" si="37"/>
        <v>NEUTRAL</v>
      </c>
    </row>
    <row r="588" spans="1:8" ht="13.5" x14ac:dyDescent="0.25">
      <c r="A588" s="3">
        <f>TITRES_STAT!B591</f>
        <v>43158</v>
      </c>
      <c r="B588" s="5">
        <f>TITRES_STAT!C591</f>
        <v>0.88</v>
      </c>
      <c r="C588" s="5">
        <f>TITRES_STAT!D591</f>
        <v>0.88</v>
      </c>
      <c r="D588" s="5">
        <f>TITRES_STAT!E591</f>
        <v>0</v>
      </c>
      <c r="E588" s="2">
        <f t="shared" si="36"/>
        <v>25686</v>
      </c>
      <c r="F588" s="5" t="str">
        <f t="shared" si="39"/>
        <v>NEUTRAL</v>
      </c>
      <c r="G588" s="5" t="str">
        <f t="shared" si="38"/>
        <v>NEUTRAL</v>
      </c>
      <c r="H588" s="5" t="str">
        <f t="shared" si="37"/>
        <v>NEUTRAL</v>
      </c>
    </row>
    <row r="589" spans="1:8" ht="13.5" x14ac:dyDescent="0.25">
      <c r="A589" s="3">
        <f>TITRES_STAT!B592</f>
        <v>43159</v>
      </c>
      <c r="B589" s="5">
        <f>TITRES_STAT!C592</f>
        <v>0.88</v>
      </c>
      <c r="C589" s="5">
        <f>TITRES_STAT!D592</f>
        <v>0.88</v>
      </c>
      <c r="D589" s="5">
        <f>TITRES_STAT!E592</f>
        <v>0</v>
      </c>
      <c r="E589" s="2">
        <f t="shared" si="36"/>
        <v>25686</v>
      </c>
      <c r="F589" s="5" t="str">
        <f t="shared" si="39"/>
        <v>NEUTRAL</v>
      </c>
      <c r="G589" s="5" t="str">
        <f t="shared" si="38"/>
        <v>NEUTRAL</v>
      </c>
      <c r="H589" s="5" t="str">
        <f t="shared" si="37"/>
        <v>NEUTRAL</v>
      </c>
    </row>
    <row r="590" spans="1:8" ht="13.5" x14ac:dyDescent="0.25">
      <c r="A590" s="3">
        <f>TITRES_STAT!B593</f>
        <v>43160</v>
      </c>
      <c r="B590" s="5">
        <f>TITRES_STAT!C593</f>
        <v>0.88</v>
      </c>
      <c r="C590" s="5">
        <f>TITRES_STAT!D593</f>
        <v>0.88</v>
      </c>
      <c r="D590" s="5">
        <f>TITRES_STAT!E593</f>
        <v>0</v>
      </c>
      <c r="E590" s="2">
        <f t="shared" si="36"/>
        <v>25686</v>
      </c>
      <c r="F590" s="5" t="str">
        <f t="shared" si="39"/>
        <v>NEUTRAL</v>
      </c>
      <c r="G590" s="5" t="str">
        <f t="shared" si="38"/>
        <v>NEUTRAL</v>
      </c>
      <c r="H590" s="5" t="str">
        <f t="shared" si="37"/>
        <v>NEUTRAL</v>
      </c>
    </row>
    <row r="591" spans="1:8" ht="13.5" x14ac:dyDescent="0.25">
      <c r="A591" s="3">
        <f>TITRES_STAT!B594</f>
        <v>43161</v>
      </c>
      <c r="B591" s="5">
        <f>TITRES_STAT!C594</f>
        <v>0.88</v>
      </c>
      <c r="C591" s="5">
        <f>TITRES_STAT!D594</f>
        <v>0.88</v>
      </c>
      <c r="D591" s="5">
        <f>TITRES_STAT!E594</f>
        <v>0</v>
      </c>
      <c r="E591" s="2">
        <f t="shared" si="36"/>
        <v>25686</v>
      </c>
      <c r="F591" s="5" t="str">
        <f t="shared" si="39"/>
        <v>NEUTRAL</v>
      </c>
      <c r="G591" s="5" t="str">
        <f t="shared" si="38"/>
        <v>NEUTRAL</v>
      </c>
      <c r="H591" s="5" t="str">
        <f t="shared" si="37"/>
        <v>NEUTRAL</v>
      </c>
    </row>
    <row r="592" spans="1:8" ht="13.5" x14ac:dyDescent="0.25">
      <c r="A592" s="3">
        <f>TITRES_STAT!B595</f>
        <v>43164</v>
      </c>
      <c r="B592" s="5">
        <f>TITRES_STAT!C595</f>
        <v>0.88</v>
      </c>
      <c r="C592" s="5">
        <f>TITRES_STAT!D595</f>
        <v>0.88</v>
      </c>
      <c r="D592" s="5">
        <f>TITRES_STAT!E595</f>
        <v>0</v>
      </c>
      <c r="E592" s="2">
        <f t="shared" si="36"/>
        <v>25686</v>
      </c>
      <c r="F592" s="5" t="str">
        <f t="shared" si="39"/>
        <v>NEUTRAL</v>
      </c>
      <c r="G592" s="5" t="str">
        <f t="shared" si="38"/>
        <v>NEUTRAL</v>
      </c>
      <c r="H592" s="5" t="str">
        <f t="shared" si="37"/>
        <v>NEUTRAL</v>
      </c>
    </row>
    <row r="593" spans="1:8" ht="13.5" x14ac:dyDescent="0.25">
      <c r="A593" s="3">
        <f>TITRES_STAT!B596</f>
        <v>43165</v>
      </c>
      <c r="B593" s="5">
        <f>TITRES_STAT!C596</f>
        <v>0.88</v>
      </c>
      <c r="C593" s="5">
        <f>TITRES_STAT!D596</f>
        <v>0.88</v>
      </c>
      <c r="D593" s="5">
        <f>TITRES_STAT!E596</f>
        <v>0</v>
      </c>
      <c r="E593" s="2">
        <f t="shared" si="36"/>
        <v>25686</v>
      </c>
      <c r="F593" s="5" t="str">
        <f t="shared" si="39"/>
        <v>NEUTRAL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43166</v>
      </c>
      <c r="B594" s="5">
        <f>TITRES_STAT!C597</f>
        <v>0.88</v>
      </c>
      <c r="C594" s="5">
        <f>TITRES_STAT!D597</f>
        <v>0.88</v>
      </c>
      <c r="D594" s="5">
        <f>TITRES_STAT!E597</f>
        <v>131</v>
      </c>
      <c r="E594" s="2">
        <f t="shared" si="36"/>
        <v>25686</v>
      </c>
      <c r="F594" s="5" t="str">
        <f t="shared" si="39"/>
        <v>NEUTRAL</v>
      </c>
      <c r="G594" s="5" t="str">
        <f t="shared" si="38"/>
        <v>NEUTRAL</v>
      </c>
      <c r="H594" s="5" t="str">
        <f t="shared" si="37"/>
        <v>NEUTRAL</v>
      </c>
    </row>
    <row r="595" spans="1:8" ht="13.5" x14ac:dyDescent="0.25">
      <c r="A595" s="3">
        <f>TITRES_STAT!B598</f>
        <v>43167</v>
      </c>
      <c r="B595" s="5">
        <f>TITRES_STAT!C598</f>
        <v>0.88</v>
      </c>
      <c r="C595" s="5">
        <f>TITRES_STAT!D598</f>
        <v>0.88</v>
      </c>
      <c r="D595" s="5">
        <f>TITRES_STAT!E598</f>
        <v>0</v>
      </c>
      <c r="E595" s="2">
        <f t="shared" si="36"/>
        <v>25686</v>
      </c>
      <c r="F595" s="5" t="str">
        <f t="shared" si="39"/>
        <v>NEUTRAL</v>
      </c>
      <c r="G595" s="5" t="str">
        <f t="shared" si="38"/>
        <v>NEUTRAL</v>
      </c>
      <c r="H595" s="5" t="str">
        <f t="shared" si="37"/>
        <v>NEUTRAL</v>
      </c>
    </row>
    <row r="596" spans="1:8" ht="13.5" x14ac:dyDescent="0.25">
      <c r="A596" s="3">
        <f>TITRES_STAT!B599</f>
        <v>43168</v>
      </c>
      <c r="B596" s="5">
        <f>TITRES_STAT!C599</f>
        <v>0.91</v>
      </c>
      <c r="C596" s="5">
        <f>TITRES_STAT!D599</f>
        <v>0.91</v>
      </c>
      <c r="D596" s="5">
        <f>TITRES_STAT!E599</f>
        <v>0</v>
      </c>
      <c r="E596" s="2">
        <f t="shared" si="36"/>
        <v>25686</v>
      </c>
      <c r="F596" s="5" t="str">
        <f t="shared" si="39"/>
        <v>NEUTRAL</v>
      </c>
      <c r="G596" s="5" t="str">
        <f t="shared" si="38"/>
        <v>NEUTRAL</v>
      </c>
      <c r="H596" s="5" t="str">
        <f t="shared" si="37"/>
        <v>NEUTRAL</v>
      </c>
    </row>
    <row r="597" spans="1:8" ht="13.5" x14ac:dyDescent="0.25">
      <c r="A597" s="3">
        <f>TITRES_STAT!B600</f>
        <v>43171</v>
      </c>
      <c r="B597" s="5">
        <f>TITRES_STAT!C600</f>
        <v>0.95</v>
      </c>
      <c r="C597" s="5">
        <f>TITRES_STAT!D600</f>
        <v>0.95</v>
      </c>
      <c r="D597" s="5">
        <f>TITRES_STAT!E600</f>
        <v>0</v>
      </c>
      <c r="E597" s="2">
        <f t="shared" si="36"/>
        <v>25686</v>
      </c>
      <c r="F597" s="5" t="str">
        <f t="shared" si="39"/>
        <v>NEUTRAL</v>
      </c>
      <c r="G597" s="5" t="str">
        <f t="shared" si="38"/>
        <v>NEUTRAL</v>
      </c>
      <c r="H597" s="5" t="str">
        <f t="shared" si="37"/>
        <v>NEUTRAL</v>
      </c>
    </row>
    <row r="598" spans="1:8" ht="13.5" x14ac:dyDescent="0.25">
      <c r="A598" s="3">
        <f>TITRES_STAT!B601</f>
        <v>43172</v>
      </c>
      <c r="B598" s="5">
        <f>TITRES_STAT!C601</f>
        <v>0.99</v>
      </c>
      <c r="C598" s="5">
        <f>TITRES_STAT!D601</f>
        <v>0.99</v>
      </c>
      <c r="D598" s="5">
        <f>TITRES_STAT!E601</f>
        <v>949</v>
      </c>
      <c r="E598" s="2">
        <f t="shared" si="36"/>
        <v>26635</v>
      </c>
      <c r="F598" s="5" t="str">
        <f t="shared" si="39"/>
        <v>BULLISH</v>
      </c>
      <c r="G598" s="5" t="str">
        <f t="shared" si="38"/>
        <v>STRONG</v>
      </c>
      <c r="H598" s="5" t="str">
        <f t="shared" si="37"/>
        <v>CONFIRMED BULLISH</v>
      </c>
    </row>
    <row r="599" spans="1:8" ht="13.5" x14ac:dyDescent="0.25">
      <c r="A599" s="3">
        <f>TITRES_STAT!B602</f>
        <v>43173</v>
      </c>
      <c r="B599" s="5">
        <f>TITRES_STAT!C602</f>
        <v>1.03</v>
      </c>
      <c r="C599" s="5">
        <f>TITRES_STAT!D602</f>
        <v>1.03</v>
      </c>
      <c r="D599" s="5">
        <f>TITRES_STAT!E602</f>
        <v>0</v>
      </c>
      <c r="E599" s="2">
        <f t="shared" si="36"/>
        <v>26635</v>
      </c>
      <c r="F599" s="5" t="str">
        <f t="shared" si="39"/>
        <v>BULLISH</v>
      </c>
      <c r="G599" s="5" t="str">
        <f t="shared" si="38"/>
        <v>STRONG</v>
      </c>
      <c r="H599" s="5" t="str">
        <f t="shared" si="37"/>
        <v>CONFIRMED BULLISH</v>
      </c>
    </row>
    <row r="600" spans="1:8" ht="13.5" x14ac:dyDescent="0.25">
      <c r="A600" s="3">
        <f>TITRES_STAT!B603</f>
        <v>43174</v>
      </c>
      <c r="B600" s="5">
        <f>TITRES_STAT!C603</f>
        <v>1.07</v>
      </c>
      <c r="C600" s="5">
        <f>TITRES_STAT!D603</f>
        <v>1.07</v>
      </c>
      <c r="D600" s="5">
        <f>TITRES_STAT!E603</f>
        <v>0</v>
      </c>
      <c r="E600" s="2">
        <f t="shared" si="36"/>
        <v>26635</v>
      </c>
      <c r="F600" s="5" t="str">
        <f t="shared" si="39"/>
        <v>BULLISH</v>
      </c>
      <c r="G600" s="5" t="str">
        <f t="shared" si="38"/>
        <v>STRONG</v>
      </c>
      <c r="H600" s="5" t="str">
        <f t="shared" si="37"/>
        <v>CONFIRMED BULLISH</v>
      </c>
    </row>
    <row r="601" spans="1:8" ht="13.5" x14ac:dyDescent="0.25">
      <c r="A601" s="3">
        <f>TITRES_STAT!B604</f>
        <v>43175</v>
      </c>
      <c r="B601" s="5">
        <f>TITRES_STAT!C604</f>
        <v>1.1100000000000001</v>
      </c>
      <c r="C601" s="5">
        <f>TITRES_STAT!D604</f>
        <v>1.1100000000000001</v>
      </c>
      <c r="D601" s="5">
        <f>TITRES_STAT!E604</f>
        <v>0</v>
      </c>
      <c r="E601" s="2">
        <f t="shared" si="36"/>
        <v>26635</v>
      </c>
      <c r="F601" s="5" t="str">
        <f t="shared" si="39"/>
        <v>BULLISH</v>
      </c>
      <c r="G601" s="5" t="str">
        <f t="shared" si="38"/>
        <v>STRONG</v>
      </c>
      <c r="H601" s="5" t="str">
        <f t="shared" si="37"/>
        <v>CONFIRMED BULLISH</v>
      </c>
    </row>
    <row r="602" spans="1:8" ht="13.5" x14ac:dyDescent="0.25">
      <c r="A602" s="3">
        <f>TITRES_STAT!B605</f>
        <v>43178</v>
      </c>
      <c r="B602" s="5">
        <f>TITRES_STAT!C605</f>
        <v>1.1499999999999999</v>
      </c>
      <c r="C602" s="5">
        <f>TITRES_STAT!D605</f>
        <v>1.1499999999999999</v>
      </c>
      <c r="D602" s="5">
        <f>TITRES_STAT!E605</f>
        <v>0</v>
      </c>
      <c r="E602" s="2">
        <f t="shared" si="36"/>
        <v>26635</v>
      </c>
      <c r="F602" s="5" t="str">
        <f t="shared" si="39"/>
        <v>BULLISH</v>
      </c>
      <c r="G602" s="5" t="str">
        <f t="shared" si="38"/>
        <v>STRONG</v>
      </c>
      <c r="H602" s="5" t="str">
        <f t="shared" si="37"/>
        <v>CONFIRMED BULLISH</v>
      </c>
    </row>
    <row r="603" spans="1:8" ht="13.5" x14ac:dyDescent="0.25">
      <c r="A603" s="3">
        <f>TITRES_STAT!B606</f>
        <v>43180</v>
      </c>
      <c r="B603" s="5">
        <f>TITRES_STAT!C606</f>
        <v>1.2</v>
      </c>
      <c r="C603" s="5">
        <f>TITRES_STAT!D606</f>
        <v>1.2</v>
      </c>
      <c r="D603" s="5">
        <f>TITRES_STAT!E606</f>
        <v>60</v>
      </c>
      <c r="E603" s="2">
        <f t="shared" si="36"/>
        <v>26695</v>
      </c>
      <c r="F603" s="5" t="str">
        <f t="shared" si="39"/>
        <v>BULLISH</v>
      </c>
      <c r="G603" s="5" t="str">
        <f t="shared" si="38"/>
        <v>NEUTRAL</v>
      </c>
      <c r="H603" s="5" t="str">
        <f t="shared" si="37"/>
        <v>CONFIRMED BULLISH</v>
      </c>
    </row>
    <row r="604" spans="1:8" ht="13.5" x14ac:dyDescent="0.25">
      <c r="A604" s="3">
        <f>TITRES_STAT!B607</f>
        <v>43181</v>
      </c>
      <c r="B604" s="5">
        <f>TITRES_STAT!C607</f>
        <v>1.21</v>
      </c>
      <c r="C604" s="5">
        <f>TITRES_STAT!D607</f>
        <v>1.21</v>
      </c>
      <c r="D604" s="5">
        <f>TITRES_STAT!E607</f>
        <v>4000</v>
      </c>
      <c r="E604" s="2">
        <f t="shared" si="36"/>
        <v>30695</v>
      </c>
      <c r="F604" s="5" t="str">
        <f t="shared" si="39"/>
        <v>BULLISH</v>
      </c>
      <c r="G604" s="5" t="str">
        <f t="shared" si="38"/>
        <v>STRONG</v>
      </c>
      <c r="H604" s="5" t="str">
        <f t="shared" si="37"/>
        <v>CONFIRMED BULLISH</v>
      </c>
    </row>
    <row r="605" spans="1:8" ht="13.5" x14ac:dyDescent="0.25">
      <c r="A605" s="3">
        <f>TITRES_STAT!B608</f>
        <v>43182</v>
      </c>
      <c r="B605" s="5">
        <f>TITRES_STAT!C608</f>
        <v>1.21</v>
      </c>
      <c r="C605" s="5">
        <f>TITRES_STAT!D608</f>
        <v>1.21</v>
      </c>
      <c r="D605" s="5">
        <f>TITRES_STAT!E608</f>
        <v>0</v>
      </c>
      <c r="E605" s="2">
        <f t="shared" si="36"/>
        <v>30695</v>
      </c>
      <c r="F605" s="5" t="str">
        <f t="shared" si="39"/>
        <v>BULLISH</v>
      </c>
      <c r="G605" s="5" t="str">
        <f t="shared" si="38"/>
        <v>STRONG</v>
      </c>
      <c r="H605" s="5" t="str">
        <f t="shared" si="37"/>
        <v>CONFIRMED BULLISH</v>
      </c>
    </row>
    <row r="606" spans="1:8" ht="13.5" x14ac:dyDescent="0.25">
      <c r="A606" s="3">
        <f>TITRES_STAT!B609</f>
        <v>43185</v>
      </c>
      <c r="B606" s="5">
        <f>TITRES_STAT!C609</f>
        <v>1.21</v>
      </c>
      <c r="C606" s="5">
        <f>TITRES_STAT!D609</f>
        <v>1.21</v>
      </c>
      <c r="D606" s="5">
        <f>TITRES_STAT!E609</f>
        <v>0</v>
      </c>
      <c r="E606" s="2">
        <f t="shared" si="36"/>
        <v>30695</v>
      </c>
      <c r="F606" s="5" t="str">
        <f t="shared" si="39"/>
        <v>BULLISH</v>
      </c>
      <c r="G606" s="5" t="str">
        <f t="shared" si="38"/>
        <v>STRONG</v>
      </c>
      <c r="H606" s="5" t="str">
        <f t="shared" si="37"/>
        <v>CONFIRMED BULLISH</v>
      </c>
    </row>
    <row r="607" spans="1:8" ht="13.5" x14ac:dyDescent="0.25">
      <c r="A607" s="3">
        <f>TITRES_STAT!B610</f>
        <v>43186</v>
      </c>
      <c r="B607" s="5">
        <f>TITRES_STAT!C610</f>
        <v>1.21</v>
      </c>
      <c r="C607" s="5">
        <f>TITRES_STAT!D610</f>
        <v>1.21</v>
      </c>
      <c r="D607" s="5">
        <f>TITRES_STAT!E610</f>
        <v>0</v>
      </c>
      <c r="E607" s="2">
        <f t="shared" si="36"/>
        <v>30695</v>
      </c>
      <c r="F607" s="5" t="str">
        <f t="shared" si="39"/>
        <v>BULLISH</v>
      </c>
      <c r="G607" s="5" t="str">
        <f t="shared" si="38"/>
        <v>STRONG</v>
      </c>
      <c r="H607" s="5" t="str">
        <f t="shared" si="37"/>
        <v>CONFIRMED BULLISH</v>
      </c>
    </row>
    <row r="608" spans="1:8" ht="13.5" x14ac:dyDescent="0.25">
      <c r="A608" s="3">
        <f>TITRES_STAT!B611</f>
        <v>43187</v>
      </c>
      <c r="B608" s="5">
        <f>TITRES_STAT!C611</f>
        <v>1.21</v>
      </c>
      <c r="C608" s="5">
        <f>TITRES_STAT!D611</f>
        <v>1.21</v>
      </c>
      <c r="D608" s="5">
        <f>TITRES_STAT!E611</f>
        <v>0</v>
      </c>
      <c r="E608" s="2">
        <f t="shared" si="36"/>
        <v>30695</v>
      </c>
      <c r="F608" s="5" t="str">
        <f t="shared" si="39"/>
        <v>BULLISH</v>
      </c>
      <c r="G608" s="5" t="str">
        <f t="shared" si="38"/>
        <v>STRONG</v>
      </c>
      <c r="H608" s="5" t="str">
        <f t="shared" si="37"/>
        <v>CONFIRMED BULLISH</v>
      </c>
    </row>
    <row r="609" spans="1:8" ht="13.5" x14ac:dyDescent="0.25">
      <c r="A609" s="3">
        <f>TITRES_STAT!B612</f>
        <v>43188</v>
      </c>
      <c r="B609" s="5">
        <f>TITRES_STAT!C612</f>
        <v>1.21</v>
      </c>
      <c r="C609" s="5">
        <f>TITRES_STAT!D612</f>
        <v>1.21</v>
      </c>
      <c r="D609" s="5">
        <f>TITRES_STAT!E612</f>
        <v>0</v>
      </c>
      <c r="E609" s="2">
        <f t="shared" si="36"/>
        <v>30695</v>
      </c>
      <c r="F609" s="5" t="str">
        <f t="shared" si="39"/>
        <v>NEUTRAL</v>
      </c>
      <c r="G609" s="5" t="str">
        <f t="shared" si="38"/>
        <v>NEUTRAL</v>
      </c>
      <c r="H609" s="5" t="str">
        <f t="shared" si="37"/>
        <v>NEUTRAL</v>
      </c>
    </row>
    <row r="610" spans="1:8" ht="13.5" x14ac:dyDescent="0.25">
      <c r="A610" s="3">
        <f>TITRES_STAT!B613</f>
        <v>43189</v>
      </c>
      <c r="B610" s="5">
        <f>TITRES_STAT!C613</f>
        <v>1.21</v>
      </c>
      <c r="C610" s="5">
        <f>TITRES_STAT!D613</f>
        <v>1.21</v>
      </c>
      <c r="D610" s="5">
        <f>TITRES_STAT!E613</f>
        <v>0</v>
      </c>
      <c r="E610" s="2">
        <f t="shared" si="36"/>
        <v>30695</v>
      </c>
      <c r="F610" s="5" t="str">
        <f t="shared" si="39"/>
        <v>NEUTRAL</v>
      </c>
      <c r="G610" s="5" t="str">
        <f t="shared" si="38"/>
        <v>NEUTRAL</v>
      </c>
      <c r="H610" s="5" t="str">
        <f t="shared" si="37"/>
        <v>NEUTRAL</v>
      </c>
    </row>
    <row r="611" spans="1:8" ht="13.5" x14ac:dyDescent="0.25">
      <c r="A611" s="3">
        <f>TITRES_STAT!B614</f>
        <v>43192</v>
      </c>
      <c r="B611" s="5">
        <f>TITRES_STAT!C614</f>
        <v>1.2</v>
      </c>
      <c r="C611" s="5">
        <f>TITRES_STAT!D614</f>
        <v>1.2</v>
      </c>
      <c r="D611" s="5">
        <f>TITRES_STAT!E614</f>
        <v>610</v>
      </c>
      <c r="E611" s="2">
        <f t="shared" si="36"/>
        <v>30085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1.2</v>
      </c>
      <c r="C612" s="5">
        <f>TITRES_STAT!D615</f>
        <v>1.2</v>
      </c>
      <c r="D612" s="5">
        <f>TITRES_STAT!E615</f>
        <v>0</v>
      </c>
      <c r="E612" s="2">
        <f t="shared" si="36"/>
        <v>30085</v>
      </c>
      <c r="F612" s="5" t="str">
        <f t="shared" si="39"/>
        <v>BEARISH</v>
      </c>
      <c r="G612" s="5" t="str">
        <f t="shared" si="38"/>
        <v>NEUTRAL</v>
      </c>
      <c r="H612" s="5" t="str">
        <f t="shared" si="37"/>
        <v>CONFIRMED BEARISH</v>
      </c>
    </row>
    <row r="613" spans="1:8" ht="13.5" x14ac:dyDescent="0.25">
      <c r="A613" s="3">
        <f>TITRES_STAT!B616</f>
        <v>43194</v>
      </c>
      <c r="B613" s="5">
        <f>TITRES_STAT!C616</f>
        <v>1.2</v>
      </c>
      <c r="C613" s="5">
        <f>TITRES_STAT!D616</f>
        <v>1.2</v>
      </c>
      <c r="D613" s="5">
        <f>TITRES_STAT!E616</f>
        <v>0</v>
      </c>
      <c r="E613" s="2">
        <f t="shared" si="36"/>
        <v>30085</v>
      </c>
      <c r="F613" s="5" t="str">
        <f t="shared" si="39"/>
        <v>BEARISH</v>
      </c>
      <c r="G613" s="5" t="str">
        <f t="shared" si="38"/>
        <v>NEUTRAL</v>
      </c>
      <c r="H613" s="5" t="str">
        <f t="shared" si="37"/>
        <v>CONFIRMED BEARISH</v>
      </c>
    </row>
    <row r="614" spans="1:8" ht="13.5" x14ac:dyDescent="0.25">
      <c r="A614" s="3">
        <f>TITRES_STAT!B617</f>
        <v>43195</v>
      </c>
      <c r="B614" s="5">
        <f>TITRES_STAT!C617</f>
        <v>1.2</v>
      </c>
      <c r="C614" s="5">
        <f>TITRES_STAT!D617</f>
        <v>1.2</v>
      </c>
      <c r="D614" s="5">
        <f>TITRES_STAT!E617</f>
        <v>0</v>
      </c>
      <c r="E614" s="2">
        <f t="shared" si="36"/>
        <v>30085</v>
      </c>
      <c r="F614" s="5" t="str">
        <f t="shared" si="39"/>
        <v>BEARISH</v>
      </c>
      <c r="G614" s="5" t="str">
        <f t="shared" si="38"/>
        <v>NEUTRAL</v>
      </c>
      <c r="H614" s="5" t="str">
        <f t="shared" si="37"/>
        <v>CONFIRMED BEARISH</v>
      </c>
    </row>
    <row r="615" spans="1:8" ht="13.5" x14ac:dyDescent="0.25">
      <c r="A615" s="3">
        <f>TITRES_STAT!B618</f>
        <v>43196</v>
      </c>
      <c r="B615" s="5">
        <f>TITRES_STAT!C618</f>
        <v>1.2</v>
      </c>
      <c r="C615" s="5">
        <f>TITRES_STAT!D618</f>
        <v>1.2</v>
      </c>
      <c r="D615" s="5">
        <f>TITRES_STAT!E618</f>
        <v>0</v>
      </c>
      <c r="E615" s="2">
        <f t="shared" si="36"/>
        <v>30085</v>
      </c>
      <c r="F615" s="5" t="str">
        <f t="shared" si="39"/>
        <v>BEARISH</v>
      </c>
      <c r="G615" s="5" t="str">
        <f t="shared" si="38"/>
        <v>NEUTRAL</v>
      </c>
      <c r="H615" s="5" t="str">
        <f t="shared" si="37"/>
        <v>CONFIRMED BEARISH</v>
      </c>
    </row>
    <row r="616" spans="1:8" ht="13.5" x14ac:dyDescent="0.25">
      <c r="A616" s="3">
        <f>TITRES_STAT!B619</f>
        <v>43200</v>
      </c>
      <c r="B616" s="5">
        <f>TITRES_STAT!C619</f>
        <v>1.2</v>
      </c>
      <c r="C616" s="5">
        <f>TITRES_STAT!D619</f>
        <v>1.2</v>
      </c>
      <c r="D616" s="5">
        <f>TITRES_STAT!E619</f>
        <v>50</v>
      </c>
      <c r="E616" s="2">
        <f t="shared" si="36"/>
        <v>30085</v>
      </c>
      <c r="F616" s="5" t="str">
        <f t="shared" si="39"/>
        <v>NEUTRAL</v>
      </c>
      <c r="G616" s="5" t="str">
        <f t="shared" si="38"/>
        <v>NEUTRAL</v>
      </c>
      <c r="H616" s="5" t="str">
        <f t="shared" si="37"/>
        <v>NEUTRAL</v>
      </c>
    </row>
    <row r="617" spans="1:8" ht="13.5" x14ac:dyDescent="0.25">
      <c r="A617" s="3">
        <f>TITRES_STAT!B620</f>
        <v>43201</v>
      </c>
      <c r="B617" s="5">
        <f>TITRES_STAT!C620</f>
        <v>1.2</v>
      </c>
      <c r="C617" s="5">
        <f>TITRES_STAT!D620</f>
        <v>1.2</v>
      </c>
      <c r="D617" s="5">
        <f>TITRES_STAT!E620</f>
        <v>0</v>
      </c>
      <c r="E617" s="2">
        <f t="shared" si="36"/>
        <v>30085</v>
      </c>
      <c r="F617" s="5" t="str">
        <f t="shared" si="39"/>
        <v>NEUTRAL</v>
      </c>
      <c r="G617" s="5" t="str">
        <f t="shared" si="38"/>
        <v>NEUTRAL</v>
      </c>
      <c r="H617" s="5" t="str">
        <f t="shared" si="37"/>
        <v>NEUTRAL</v>
      </c>
    </row>
    <row r="618" spans="1:8" ht="13.5" x14ac:dyDescent="0.25">
      <c r="A618" s="3">
        <f>TITRES_STAT!B621</f>
        <v>43202</v>
      </c>
      <c r="B618" s="5">
        <f>TITRES_STAT!C621</f>
        <v>1.2</v>
      </c>
      <c r="C618" s="5">
        <f>TITRES_STAT!D621</f>
        <v>1.2</v>
      </c>
      <c r="D618" s="5">
        <f>TITRES_STAT!E621</f>
        <v>0</v>
      </c>
      <c r="E618" s="2">
        <f t="shared" si="36"/>
        <v>30085</v>
      </c>
      <c r="F618" s="5" t="str">
        <f t="shared" si="39"/>
        <v>NEUTRAL</v>
      </c>
      <c r="G618" s="5" t="str">
        <f t="shared" si="38"/>
        <v>NEUTRAL</v>
      </c>
      <c r="H618" s="5" t="str">
        <f t="shared" si="37"/>
        <v>NEUTRAL</v>
      </c>
    </row>
    <row r="619" spans="1:8" ht="13.5" x14ac:dyDescent="0.25">
      <c r="A619" s="3">
        <f>TITRES_STAT!B622</f>
        <v>43203</v>
      </c>
      <c r="B619" s="5">
        <f>TITRES_STAT!C622</f>
        <v>1.21</v>
      </c>
      <c r="C619" s="5">
        <f>TITRES_STAT!D622</f>
        <v>1.21</v>
      </c>
      <c r="D619" s="5">
        <f>TITRES_STAT!E622</f>
        <v>12</v>
      </c>
      <c r="E619" s="2">
        <f t="shared" si="36"/>
        <v>30097</v>
      </c>
      <c r="F619" s="5" t="str">
        <f t="shared" si="39"/>
        <v>BULLISH</v>
      </c>
      <c r="G619" s="5" t="str">
        <f t="shared" si="38"/>
        <v>NEUTRAL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1.21</v>
      </c>
      <c r="C620" s="5">
        <f>TITRES_STAT!D623</f>
        <v>1.21</v>
      </c>
      <c r="D620" s="5">
        <f>TITRES_STAT!E623</f>
        <v>100</v>
      </c>
      <c r="E620" s="2">
        <f t="shared" si="36"/>
        <v>30097</v>
      </c>
      <c r="F620" s="5" t="str">
        <f t="shared" si="39"/>
        <v>BULLISH</v>
      </c>
      <c r="G620" s="5" t="str">
        <f t="shared" si="38"/>
        <v>NEUTRAL</v>
      </c>
      <c r="H620" s="5" t="str">
        <f t="shared" si="37"/>
        <v>CONFIRMED BULLISH</v>
      </c>
    </row>
    <row r="621" spans="1:8" ht="13.5" x14ac:dyDescent="0.25">
      <c r="A621" s="3">
        <f>TITRES_STAT!B624</f>
        <v>43207</v>
      </c>
      <c r="B621" s="5">
        <f>TITRES_STAT!C624</f>
        <v>1.21</v>
      </c>
      <c r="C621" s="5">
        <f>TITRES_STAT!D624</f>
        <v>1.21</v>
      </c>
      <c r="D621" s="5">
        <f>TITRES_STAT!E624</f>
        <v>0</v>
      </c>
      <c r="E621" s="2">
        <f t="shared" si="36"/>
        <v>30097</v>
      </c>
      <c r="F621" s="5" t="str">
        <f t="shared" si="39"/>
        <v>BULLISH</v>
      </c>
      <c r="G621" s="5" t="str">
        <f t="shared" si="38"/>
        <v>NEUTRAL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1.21</v>
      </c>
      <c r="C622" s="5">
        <f>TITRES_STAT!D625</f>
        <v>1.21</v>
      </c>
      <c r="D622" s="5">
        <f>TITRES_STAT!E625</f>
        <v>600</v>
      </c>
      <c r="E622" s="2">
        <f t="shared" si="36"/>
        <v>30097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CONFIRMED BULLISH</v>
      </c>
    </row>
    <row r="623" spans="1:8" ht="13.5" x14ac:dyDescent="0.25">
      <c r="A623" s="3">
        <f>TITRES_STAT!B626</f>
        <v>43209</v>
      </c>
      <c r="B623" s="5">
        <f>TITRES_STAT!C626</f>
        <v>1.24</v>
      </c>
      <c r="C623" s="5">
        <f>TITRES_STAT!D626</f>
        <v>1.24</v>
      </c>
      <c r="D623" s="5">
        <f>TITRES_STAT!E626</f>
        <v>100</v>
      </c>
      <c r="E623" s="2">
        <f t="shared" si="36"/>
        <v>30197</v>
      </c>
      <c r="F623" s="5" t="str">
        <f t="shared" si="39"/>
        <v>BULLISH</v>
      </c>
      <c r="G623" s="5" t="str">
        <f t="shared" si="38"/>
        <v>NEUTRAL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1.24</v>
      </c>
      <c r="C624" s="5">
        <f>TITRES_STAT!D627</f>
        <v>1.24</v>
      </c>
      <c r="D624" s="5">
        <f>TITRES_STAT!E627</f>
        <v>0</v>
      </c>
      <c r="E624" s="2">
        <f t="shared" si="36"/>
        <v>30197</v>
      </c>
      <c r="F624" s="5" t="str">
        <f t="shared" si="39"/>
        <v>BULLISH</v>
      </c>
      <c r="G624" s="5" t="str">
        <f t="shared" si="38"/>
        <v>NEUTRAL</v>
      </c>
      <c r="H624" s="5" t="str">
        <f t="shared" si="37"/>
        <v>CONFIRMED BULLISH</v>
      </c>
    </row>
    <row r="625" spans="1:8" ht="13.5" x14ac:dyDescent="0.25">
      <c r="A625" s="3">
        <f>TITRES_STAT!B628</f>
        <v>43213</v>
      </c>
      <c r="B625" s="5">
        <f>TITRES_STAT!C628</f>
        <v>1.24</v>
      </c>
      <c r="C625" s="5">
        <f>TITRES_STAT!D628</f>
        <v>1.24</v>
      </c>
      <c r="D625" s="5">
        <f>TITRES_STAT!E628</f>
        <v>0</v>
      </c>
      <c r="E625" s="2">
        <f t="shared" si="36"/>
        <v>30197</v>
      </c>
      <c r="F625" s="5" t="str">
        <f t="shared" si="39"/>
        <v>BULLISH</v>
      </c>
      <c r="G625" s="5" t="str">
        <f t="shared" si="38"/>
        <v>NEUTRAL</v>
      </c>
      <c r="H625" s="5" t="str">
        <f t="shared" si="37"/>
        <v>CONFIRMED BULLISH</v>
      </c>
    </row>
    <row r="626" spans="1:8" ht="13.5" x14ac:dyDescent="0.25">
      <c r="A626" s="3">
        <f>TITRES_STAT!B629</f>
        <v>43214</v>
      </c>
      <c r="B626" s="5">
        <f>TITRES_STAT!C629</f>
        <v>1.2</v>
      </c>
      <c r="C626" s="5">
        <f>TITRES_STAT!D629</f>
        <v>1.2</v>
      </c>
      <c r="D626" s="5">
        <f>TITRES_STAT!E629</f>
        <v>2</v>
      </c>
      <c r="E626" s="2">
        <f t="shared" si="36"/>
        <v>30195</v>
      </c>
      <c r="F626" s="5" t="str">
        <f t="shared" si="39"/>
        <v>BULLISH</v>
      </c>
      <c r="G626" s="5" t="str">
        <f t="shared" si="38"/>
        <v>NEUTRAL</v>
      </c>
      <c r="H626" s="5" t="str">
        <f t="shared" si="37"/>
        <v>BULLISH DIVERGENCE</v>
      </c>
    </row>
    <row r="627" spans="1:8" ht="13.5" x14ac:dyDescent="0.25">
      <c r="A627" s="3">
        <f>TITRES_STAT!B630</f>
        <v>43215</v>
      </c>
      <c r="B627" s="5">
        <f>TITRES_STAT!C630</f>
        <v>1.2</v>
      </c>
      <c r="C627" s="5">
        <f>TITRES_STAT!D630</f>
        <v>1.2</v>
      </c>
      <c r="D627" s="5">
        <f>TITRES_STAT!E630</f>
        <v>0</v>
      </c>
      <c r="E627" s="2">
        <f t="shared" si="36"/>
        <v>30195</v>
      </c>
      <c r="F627" s="5" t="str">
        <f t="shared" si="39"/>
        <v>BULLISH</v>
      </c>
      <c r="G627" s="5" t="str">
        <f t="shared" si="38"/>
        <v>NEUTRAL</v>
      </c>
      <c r="H627" s="5" t="str">
        <f t="shared" si="37"/>
        <v>BULLISH DIVERGENCE</v>
      </c>
    </row>
    <row r="628" spans="1:8" ht="13.5" x14ac:dyDescent="0.25">
      <c r="A628" s="3">
        <f>TITRES_STAT!B631</f>
        <v>43216</v>
      </c>
      <c r="B628" s="5">
        <f>TITRES_STAT!C631</f>
        <v>1.25</v>
      </c>
      <c r="C628" s="5">
        <f>TITRES_STAT!D631</f>
        <v>1.25</v>
      </c>
      <c r="D628" s="5">
        <f>TITRES_STAT!E631</f>
        <v>0</v>
      </c>
      <c r="E628" s="2">
        <f t="shared" si="36"/>
        <v>30195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BEARISH DIVERGENCE</v>
      </c>
    </row>
    <row r="629" spans="1:8" ht="13.5" x14ac:dyDescent="0.25">
      <c r="A629" s="3">
        <f>TITRES_STAT!B632</f>
        <v>43217</v>
      </c>
      <c r="B629" s="5">
        <f>TITRES_STAT!C632</f>
        <v>1.25</v>
      </c>
      <c r="C629" s="5">
        <f>TITRES_STAT!D632</f>
        <v>1.25</v>
      </c>
      <c r="D629" s="5">
        <f>TITRES_STAT!E632</f>
        <v>0</v>
      </c>
      <c r="E629" s="2">
        <f t="shared" si="36"/>
        <v>30195</v>
      </c>
      <c r="F629" s="5" t="str">
        <f t="shared" si="39"/>
        <v>BEARISH</v>
      </c>
      <c r="G629" s="5" t="str">
        <f t="shared" si="38"/>
        <v>NEUTRAL</v>
      </c>
      <c r="H629" s="5" t="str">
        <f t="shared" si="37"/>
        <v>BEARISH DIVERGENCE</v>
      </c>
    </row>
    <row r="630" spans="1:8" ht="13.5" x14ac:dyDescent="0.25">
      <c r="A630" s="3">
        <f>TITRES_STAT!B633</f>
        <v>43220</v>
      </c>
      <c r="B630" s="5">
        <f>TITRES_STAT!C633</f>
        <v>1.25</v>
      </c>
      <c r="C630" s="5">
        <f>TITRES_STAT!D633</f>
        <v>1.25</v>
      </c>
      <c r="D630" s="5">
        <f>TITRES_STAT!E633</f>
        <v>0</v>
      </c>
      <c r="E630" s="2">
        <f t="shared" si="36"/>
        <v>30195</v>
      </c>
      <c r="F630" s="5" t="str">
        <f t="shared" si="39"/>
        <v>BEARISH</v>
      </c>
      <c r="G630" s="5" t="str">
        <f t="shared" si="38"/>
        <v>NEUTRAL</v>
      </c>
      <c r="H630" s="5" t="str">
        <f t="shared" si="37"/>
        <v>BEARISH DIVERGENCE</v>
      </c>
    </row>
    <row r="631" spans="1:8" ht="13.5" x14ac:dyDescent="0.25">
      <c r="A631" s="3">
        <f>TITRES_STAT!B634</f>
        <v>43222</v>
      </c>
      <c r="B631" s="5">
        <f>TITRES_STAT!C634</f>
        <v>1.25</v>
      </c>
      <c r="C631" s="5">
        <f>TITRES_STAT!D634</f>
        <v>1.25</v>
      </c>
      <c r="D631" s="5">
        <f>TITRES_STAT!E634</f>
        <v>0</v>
      </c>
      <c r="E631" s="2">
        <f t="shared" si="36"/>
        <v>30195</v>
      </c>
      <c r="F631" s="5" t="str">
        <f t="shared" si="39"/>
        <v>NEUTRAL</v>
      </c>
      <c r="G631" s="5" t="str">
        <f t="shared" si="38"/>
        <v>NEUTRAL</v>
      </c>
      <c r="H631" s="5" t="str">
        <f t="shared" si="37"/>
        <v>NEUTRAL</v>
      </c>
    </row>
    <row r="632" spans="1:8" ht="13.5" x14ac:dyDescent="0.25">
      <c r="A632" s="3">
        <f>TITRES_STAT!B635</f>
        <v>43223</v>
      </c>
      <c r="B632" s="5">
        <f>TITRES_STAT!C635</f>
        <v>1.28</v>
      </c>
      <c r="C632" s="5">
        <f>TITRES_STAT!D635</f>
        <v>1.28</v>
      </c>
      <c r="D632" s="5">
        <f>TITRES_STAT!E635</f>
        <v>0</v>
      </c>
      <c r="E632" s="2">
        <f t="shared" si="36"/>
        <v>30195</v>
      </c>
      <c r="F632" s="5" t="str">
        <f t="shared" si="39"/>
        <v>NEUTRAL</v>
      </c>
      <c r="G632" s="5" t="str">
        <f t="shared" si="38"/>
        <v>NEUTRAL</v>
      </c>
      <c r="H632" s="5" t="str">
        <f t="shared" si="37"/>
        <v>NEUTRAL</v>
      </c>
    </row>
    <row r="633" spans="1:8" ht="13.5" x14ac:dyDescent="0.25">
      <c r="A633" s="3">
        <f>TITRES_STAT!B636</f>
        <v>43224</v>
      </c>
      <c r="B633" s="5">
        <f>TITRES_STAT!C636</f>
        <v>1.28</v>
      </c>
      <c r="C633" s="5">
        <f>TITRES_STAT!D636</f>
        <v>1.28</v>
      </c>
      <c r="D633" s="5">
        <f>TITRES_STAT!E636</f>
        <v>0</v>
      </c>
      <c r="E633" s="2">
        <f t="shared" si="36"/>
        <v>30195</v>
      </c>
      <c r="F633" s="5" t="str">
        <f t="shared" si="39"/>
        <v>NEUTRAL</v>
      </c>
      <c r="G633" s="5" t="str">
        <f t="shared" si="38"/>
        <v>NEUTRAL</v>
      </c>
      <c r="H633" s="5" t="str">
        <f t="shared" si="37"/>
        <v>NEUTRAL</v>
      </c>
    </row>
    <row r="634" spans="1:8" ht="13.5" x14ac:dyDescent="0.25">
      <c r="A634" s="3">
        <f>TITRES_STAT!B637</f>
        <v>43227</v>
      </c>
      <c r="B634" s="5">
        <f>TITRES_STAT!C637</f>
        <v>1.33</v>
      </c>
      <c r="C634" s="5">
        <f>TITRES_STAT!D637</f>
        <v>1.33</v>
      </c>
      <c r="D634" s="5">
        <f>TITRES_STAT!E637</f>
        <v>0</v>
      </c>
      <c r="E634" s="2">
        <f t="shared" si="36"/>
        <v>30195</v>
      </c>
      <c r="F634" s="5" t="str">
        <f t="shared" si="39"/>
        <v>NEUTRAL</v>
      </c>
      <c r="G634" s="5" t="str">
        <f t="shared" si="38"/>
        <v>NEUTRAL</v>
      </c>
      <c r="H634" s="5" t="str">
        <f t="shared" si="37"/>
        <v>NEUTRAL</v>
      </c>
    </row>
    <row r="635" spans="1:8" ht="13.5" x14ac:dyDescent="0.25">
      <c r="A635" s="3">
        <f>TITRES_STAT!B638</f>
        <v>43228</v>
      </c>
      <c r="B635" s="5">
        <f>TITRES_STAT!C638</f>
        <v>1.38</v>
      </c>
      <c r="C635" s="5">
        <f>TITRES_STAT!D638</f>
        <v>1.38</v>
      </c>
      <c r="D635" s="5">
        <f>TITRES_STAT!E638</f>
        <v>0</v>
      </c>
      <c r="E635" s="2">
        <f t="shared" si="36"/>
        <v>30195</v>
      </c>
      <c r="F635" s="5" t="str">
        <f t="shared" si="39"/>
        <v>NEUTRAL</v>
      </c>
      <c r="G635" s="5" t="str">
        <f t="shared" si="38"/>
        <v>NEUTRAL</v>
      </c>
      <c r="H635" s="5" t="str">
        <f t="shared" si="37"/>
        <v>NEUTRAL</v>
      </c>
    </row>
    <row r="636" spans="1:8" ht="13.5" x14ac:dyDescent="0.25">
      <c r="A636" s="3">
        <f>TITRES_STAT!B639</f>
        <v>43229</v>
      </c>
      <c r="B636" s="5">
        <f>TITRES_STAT!C639</f>
        <v>1.42</v>
      </c>
      <c r="C636" s="5">
        <f>TITRES_STAT!D639</f>
        <v>1.42</v>
      </c>
      <c r="D636" s="5">
        <f>TITRES_STAT!E639</f>
        <v>30</v>
      </c>
      <c r="E636" s="2">
        <f t="shared" si="36"/>
        <v>30225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43230</v>
      </c>
      <c r="B637" s="5">
        <f>TITRES_STAT!C640</f>
        <v>1.42</v>
      </c>
      <c r="C637" s="5">
        <f>TITRES_STAT!D640</f>
        <v>1.42</v>
      </c>
      <c r="D637" s="5">
        <f>TITRES_STAT!E640</f>
        <v>0</v>
      </c>
      <c r="E637" s="2">
        <f t="shared" si="36"/>
        <v>30225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CONFIRMED BULLISH</v>
      </c>
    </row>
    <row r="638" spans="1:8" ht="13.5" x14ac:dyDescent="0.25">
      <c r="A638" s="3">
        <f>TITRES_STAT!B641</f>
        <v>43231</v>
      </c>
      <c r="B638" s="5">
        <f>TITRES_STAT!C641</f>
        <v>1.42</v>
      </c>
      <c r="C638" s="5">
        <f>TITRES_STAT!D641</f>
        <v>1.42</v>
      </c>
      <c r="D638" s="5">
        <f>TITRES_STAT!E641</f>
        <v>0</v>
      </c>
      <c r="E638" s="2">
        <f t="shared" si="36"/>
        <v>30225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CONFIRMED BULLISH</v>
      </c>
    </row>
    <row r="639" spans="1:8" ht="13.5" x14ac:dyDescent="0.25">
      <c r="A639" s="3">
        <f>TITRES_STAT!B642</f>
        <v>43234</v>
      </c>
      <c r="B639" s="5">
        <f>TITRES_STAT!C642</f>
        <v>1.42</v>
      </c>
      <c r="C639" s="5">
        <f>TITRES_STAT!D642</f>
        <v>1.42</v>
      </c>
      <c r="D639" s="5">
        <f>TITRES_STAT!E642</f>
        <v>0</v>
      </c>
      <c r="E639" s="2">
        <f t="shared" si="36"/>
        <v>30225</v>
      </c>
      <c r="F639" s="5" t="str">
        <f t="shared" si="39"/>
        <v>BULLISH</v>
      </c>
      <c r="G639" s="5" t="str">
        <f t="shared" si="38"/>
        <v>NEUTRAL</v>
      </c>
      <c r="H639" s="5" t="str">
        <f t="shared" si="37"/>
        <v>CONFIRMED BULLISH</v>
      </c>
    </row>
    <row r="640" spans="1:8" ht="13.5" x14ac:dyDescent="0.25">
      <c r="A640" s="3">
        <f>TITRES_STAT!B643</f>
        <v>43235</v>
      </c>
      <c r="B640" s="5">
        <f>TITRES_STAT!C643</f>
        <v>1.45</v>
      </c>
      <c r="C640" s="5">
        <f>TITRES_STAT!D643</f>
        <v>1.45</v>
      </c>
      <c r="D640" s="5">
        <f>TITRES_STAT!E643</f>
        <v>1</v>
      </c>
      <c r="E640" s="2">
        <f t="shared" si="36"/>
        <v>30226</v>
      </c>
      <c r="F640" s="5" t="str">
        <f t="shared" si="39"/>
        <v>BULLISH</v>
      </c>
      <c r="G640" s="5" t="str">
        <f t="shared" si="38"/>
        <v>NEUTRAL</v>
      </c>
      <c r="H640" s="5" t="str">
        <f t="shared" si="37"/>
        <v>CONFIRMED BULLISH</v>
      </c>
    </row>
    <row r="641" spans="1:8" ht="13.5" x14ac:dyDescent="0.25">
      <c r="A641" s="3">
        <f>TITRES_STAT!B644</f>
        <v>43236</v>
      </c>
      <c r="B641" s="5">
        <f>TITRES_STAT!C644</f>
        <v>1.44</v>
      </c>
      <c r="C641" s="5">
        <f>TITRES_STAT!D644</f>
        <v>1.44</v>
      </c>
      <c r="D641" s="5">
        <f>TITRES_STAT!E644</f>
        <v>1140</v>
      </c>
      <c r="E641" s="2">
        <f t="shared" si="36"/>
        <v>29086</v>
      </c>
      <c r="F641" s="5" t="str">
        <f t="shared" si="39"/>
        <v>BEARISH</v>
      </c>
      <c r="G641" s="5" t="str">
        <f t="shared" si="38"/>
        <v>WEAK</v>
      </c>
      <c r="H641" s="5" t="str">
        <f t="shared" si="37"/>
        <v>BEARISH DIVERGENCE</v>
      </c>
    </row>
    <row r="642" spans="1:8" ht="13.5" x14ac:dyDescent="0.25">
      <c r="A642" s="3">
        <f>TITRES_STAT!B645</f>
        <v>43237</v>
      </c>
      <c r="B642" s="5">
        <f>TITRES_STAT!C645</f>
        <v>1.4</v>
      </c>
      <c r="C642" s="5">
        <f>TITRES_STAT!D645</f>
        <v>1.4</v>
      </c>
      <c r="D642" s="5">
        <f>TITRES_STAT!E645</f>
        <v>746</v>
      </c>
      <c r="E642" s="2">
        <f t="shared" si="36"/>
        <v>28340</v>
      </c>
      <c r="F642" s="5" t="str">
        <f t="shared" si="39"/>
        <v>BEARISH</v>
      </c>
      <c r="G642" s="5" t="str">
        <f t="shared" si="38"/>
        <v>WEAK</v>
      </c>
      <c r="H642" s="5" t="str">
        <f t="shared" si="37"/>
        <v>CONFIRMED BEARISH</v>
      </c>
    </row>
    <row r="643" spans="1:8" ht="13.5" x14ac:dyDescent="0.25">
      <c r="A643" s="3">
        <f>TITRES_STAT!B646</f>
        <v>43238</v>
      </c>
      <c r="B643" s="5">
        <f>TITRES_STAT!C646</f>
        <v>1.4</v>
      </c>
      <c r="C643" s="5">
        <f>TITRES_STAT!D646</f>
        <v>1.4</v>
      </c>
      <c r="D643" s="5">
        <f>TITRES_STAT!E646</f>
        <v>322</v>
      </c>
      <c r="E643" s="2">
        <f t="shared" si="36"/>
        <v>28340</v>
      </c>
      <c r="F643" s="5" t="str">
        <f t="shared" si="39"/>
        <v>BEARISH</v>
      </c>
      <c r="G643" s="5" t="str">
        <f t="shared" si="38"/>
        <v>WEAK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1.4</v>
      </c>
      <c r="C644" s="5">
        <f>TITRES_STAT!D647</f>
        <v>1.4</v>
      </c>
      <c r="D644" s="5">
        <f>TITRES_STAT!E647</f>
        <v>0</v>
      </c>
      <c r="E644" s="2">
        <f t="shared" ref="E644:E707" si="40">IF(B644&gt;B643, E643+D644, IF(B644&lt;B643, E643-D644, E643))</f>
        <v>28340</v>
      </c>
      <c r="F644" s="5" t="str">
        <f t="shared" si="39"/>
        <v>BEARISH</v>
      </c>
      <c r="G644" s="5" t="str">
        <f t="shared" si="38"/>
        <v>WEAK</v>
      </c>
      <c r="H644" s="5" t="str">
        <f t="shared" si="37"/>
        <v>CONFIRMED BEARISH</v>
      </c>
    </row>
    <row r="645" spans="1:8" ht="13.5" x14ac:dyDescent="0.25">
      <c r="A645" s="3">
        <f>TITRES_STAT!B648</f>
        <v>43242</v>
      </c>
      <c r="B645" s="5">
        <f>TITRES_STAT!C648</f>
        <v>1.4</v>
      </c>
      <c r="C645" s="5">
        <f>TITRES_STAT!D648</f>
        <v>1.4</v>
      </c>
      <c r="D645" s="5">
        <f>TITRES_STAT!E648</f>
        <v>0</v>
      </c>
      <c r="E645" s="2">
        <f t="shared" si="40"/>
        <v>28340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CONFIRMED BEARISH</v>
      </c>
    </row>
    <row r="646" spans="1:8" ht="13.5" x14ac:dyDescent="0.25">
      <c r="A646" s="3">
        <f>TITRES_STAT!B649</f>
        <v>43243</v>
      </c>
      <c r="B646" s="5">
        <f>TITRES_STAT!C649</f>
        <v>1.45</v>
      </c>
      <c r="C646" s="5">
        <f>TITRES_STAT!D649</f>
        <v>1.45</v>
      </c>
      <c r="D646" s="5">
        <f>TITRES_STAT!E649</f>
        <v>9</v>
      </c>
      <c r="E646" s="2">
        <f t="shared" si="40"/>
        <v>28349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BEARISH DIVERGENCE</v>
      </c>
    </row>
    <row r="647" spans="1:8" ht="13.5" x14ac:dyDescent="0.25">
      <c r="A647" s="3">
        <f>TITRES_STAT!B650</f>
        <v>43244</v>
      </c>
      <c r="B647" s="5">
        <f>TITRES_STAT!C650</f>
        <v>1.45</v>
      </c>
      <c r="C647" s="5">
        <f>TITRES_STAT!D650</f>
        <v>1.45</v>
      </c>
      <c r="D647" s="5">
        <f>TITRES_STAT!E650</f>
        <v>0</v>
      </c>
      <c r="E647" s="2">
        <f t="shared" si="40"/>
        <v>28349</v>
      </c>
      <c r="F647" s="5" t="str">
        <f t="shared" si="39"/>
        <v>BULLISH</v>
      </c>
      <c r="G647" s="5" t="str">
        <f t="shared" ref="G647:G710" si="42">IF((E647-E642)/E642 &gt; 0.02, "STRONG",
 IF((E647-E642)/E642 &lt; -0.02, "WEAK", "NEUTRAL"))</f>
        <v>NEUTRAL</v>
      </c>
      <c r="H647" s="5" t="str">
        <f t="shared" si="41"/>
        <v>CONFIRMED BULLISH</v>
      </c>
    </row>
    <row r="648" spans="1:8" ht="13.5" x14ac:dyDescent="0.25">
      <c r="A648" s="3">
        <f>TITRES_STAT!B651</f>
        <v>43245</v>
      </c>
      <c r="B648" s="5">
        <f>TITRES_STAT!C651</f>
        <v>1.45</v>
      </c>
      <c r="C648" s="5">
        <f>TITRES_STAT!D651</f>
        <v>1.45</v>
      </c>
      <c r="D648" s="5">
        <f>TITRES_STAT!E651</f>
        <v>0</v>
      </c>
      <c r="E648" s="2">
        <f t="shared" si="40"/>
        <v>28349</v>
      </c>
      <c r="F648" s="5" t="str">
        <f t="shared" ref="F648:F711" si="43">IF(E648&gt;E643,"BULLISH",IF(E648&lt;E643,"BEARISH","NEUTRAL"))</f>
        <v>BULLISH</v>
      </c>
      <c r="G648" s="5" t="str">
        <f t="shared" si="42"/>
        <v>NEUTRAL</v>
      </c>
      <c r="H648" s="5" t="str">
        <f t="shared" si="41"/>
        <v>CONFIRMED BULLISH</v>
      </c>
    </row>
    <row r="649" spans="1:8" ht="13.5" x14ac:dyDescent="0.25">
      <c r="A649" s="3">
        <f>TITRES_STAT!B652</f>
        <v>43248</v>
      </c>
      <c r="B649" s="5">
        <f>TITRES_STAT!C652</f>
        <v>1.45</v>
      </c>
      <c r="C649" s="5">
        <f>TITRES_STAT!D652</f>
        <v>1.45</v>
      </c>
      <c r="D649" s="5">
        <f>TITRES_STAT!E652</f>
        <v>0</v>
      </c>
      <c r="E649" s="2">
        <f t="shared" si="40"/>
        <v>28349</v>
      </c>
      <c r="F649" s="5" t="str">
        <f t="shared" si="43"/>
        <v>BULLISH</v>
      </c>
      <c r="G649" s="5" t="str">
        <f t="shared" si="42"/>
        <v>NEUTRAL</v>
      </c>
      <c r="H649" s="5" t="str">
        <f t="shared" si="41"/>
        <v>CONFIRMED BULLISH</v>
      </c>
    </row>
    <row r="650" spans="1:8" ht="13.5" x14ac:dyDescent="0.25">
      <c r="A650" s="3">
        <f>TITRES_STAT!B653</f>
        <v>43249</v>
      </c>
      <c r="B650" s="5">
        <f>TITRES_STAT!C653</f>
        <v>1.45</v>
      </c>
      <c r="C650" s="5">
        <f>TITRES_STAT!D653</f>
        <v>1.45</v>
      </c>
      <c r="D650" s="5">
        <f>TITRES_STAT!E653</f>
        <v>0</v>
      </c>
      <c r="E650" s="2">
        <f t="shared" si="40"/>
        <v>28349</v>
      </c>
      <c r="F650" s="5" t="str">
        <f t="shared" si="43"/>
        <v>BULLISH</v>
      </c>
      <c r="G650" s="5" t="str">
        <f t="shared" si="42"/>
        <v>NEUTRAL</v>
      </c>
      <c r="H650" s="5" t="str">
        <f t="shared" si="41"/>
        <v>CONFIRMED BULLISH</v>
      </c>
    </row>
    <row r="651" spans="1:8" ht="13.5" x14ac:dyDescent="0.25">
      <c r="A651" s="3">
        <f>TITRES_STAT!B654</f>
        <v>43250</v>
      </c>
      <c r="B651" s="5">
        <f>TITRES_STAT!C654</f>
        <v>1.45</v>
      </c>
      <c r="C651" s="5">
        <f>TITRES_STAT!D654</f>
        <v>1.45</v>
      </c>
      <c r="D651" s="5">
        <f>TITRES_STAT!E654</f>
        <v>0</v>
      </c>
      <c r="E651" s="2">
        <f t="shared" si="40"/>
        <v>28349</v>
      </c>
      <c r="F651" s="5" t="str">
        <f t="shared" si="43"/>
        <v>NEUTRAL</v>
      </c>
      <c r="G651" s="5" t="str">
        <f t="shared" si="42"/>
        <v>NEUTRAL</v>
      </c>
      <c r="H651" s="5" t="str">
        <f t="shared" si="41"/>
        <v>NEUTRAL</v>
      </c>
    </row>
    <row r="652" spans="1:8" ht="13.5" x14ac:dyDescent="0.25">
      <c r="A652" s="3">
        <f>TITRES_STAT!B655</f>
        <v>43251</v>
      </c>
      <c r="B652" s="5">
        <f>TITRES_STAT!C655</f>
        <v>1.45</v>
      </c>
      <c r="C652" s="5">
        <f>TITRES_STAT!D655</f>
        <v>1.45</v>
      </c>
      <c r="D652" s="5">
        <f>TITRES_STAT!E655</f>
        <v>0</v>
      </c>
      <c r="E652" s="2">
        <f t="shared" si="40"/>
        <v>28349</v>
      </c>
      <c r="F652" s="5" t="str">
        <f t="shared" si="43"/>
        <v>NEUTRAL</v>
      </c>
      <c r="G652" s="5" t="str">
        <f t="shared" si="42"/>
        <v>NEUTRAL</v>
      </c>
      <c r="H652" s="5" t="str">
        <f t="shared" si="41"/>
        <v>NEUTRAL</v>
      </c>
    </row>
    <row r="653" spans="1:8" ht="13.5" x14ac:dyDescent="0.25">
      <c r="A653" s="3">
        <f>TITRES_STAT!B656</f>
        <v>43252</v>
      </c>
      <c r="B653" s="5">
        <f>TITRES_STAT!C656</f>
        <v>1.45</v>
      </c>
      <c r="C653" s="5">
        <f>TITRES_STAT!D656</f>
        <v>1.45</v>
      </c>
      <c r="D653" s="5">
        <f>TITRES_STAT!E656</f>
        <v>0</v>
      </c>
      <c r="E653" s="2">
        <f t="shared" si="40"/>
        <v>28349</v>
      </c>
      <c r="F653" s="5" t="str">
        <f t="shared" si="43"/>
        <v>NEUTRAL</v>
      </c>
      <c r="G653" s="5" t="str">
        <f t="shared" si="42"/>
        <v>NEUTRAL</v>
      </c>
      <c r="H653" s="5" t="str">
        <f t="shared" si="41"/>
        <v>NEUTRAL</v>
      </c>
    </row>
    <row r="654" spans="1:8" ht="13.5" x14ac:dyDescent="0.25">
      <c r="A654" s="3">
        <f>TITRES_STAT!B657</f>
        <v>43255</v>
      </c>
      <c r="B654" s="5">
        <f>TITRES_STAT!C657</f>
        <v>1.45</v>
      </c>
      <c r="C654" s="5">
        <f>TITRES_STAT!D657</f>
        <v>1.45</v>
      </c>
      <c r="D654" s="5">
        <f>TITRES_STAT!E657</f>
        <v>0</v>
      </c>
      <c r="E654" s="2">
        <f t="shared" si="40"/>
        <v>28349</v>
      </c>
      <c r="F654" s="5" t="str">
        <f t="shared" si="43"/>
        <v>NEUTRAL</v>
      </c>
      <c r="G654" s="5" t="str">
        <f t="shared" si="42"/>
        <v>NEUTRAL</v>
      </c>
      <c r="H654" s="5" t="str">
        <f t="shared" si="41"/>
        <v>NEUTRAL</v>
      </c>
    </row>
    <row r="655" spans="1:8" ht="13.5" x14ac:dyDescent="0.25">
      <c r="A655" s="3">
        <f>TITRES_STAT!B658</f>
        <v>43256</v>
      </c>
      <c r="B655" s="5">
        <f>TITRES_STAT!C658</f>
        <v>1.45</v>
      </c>
      <c r="C655" s="5">
        <f>TITRES_STAT!D658</f>
        <v>1.45</v>
      </c>
      <c r="D655" s="5">
        <f>TITRES_STAT!E658</f>
        <v>0</v>
      </c>
      <c r="E655" s="2">
        <f t="shared" si="40"/>
        <v>28349</v>
      </c>
      <c r="F655" s="5" t="str">
        <f t="shared" si="43"/>
        <v>NEUTRAL</v>
      </c>
      <c r="G655" s="5" t="str">
        <f t="shared" si="42"/>
        <v>NEUTRAL</v>
      </c>
      <c r="H655" s="5" t="str">
        <f t="shared" si="41"/>
        <v>NEUTRAL</v>
      </c>
    </row>
    <row r="656" spans="1:8" ht="13.5" x14ac:dyDescent="0.25">
      <c r="A656" s="3">
        <f>TITRES_STAT!B659</f>
        <v>43257</v>
      </c>
      <c r="B656" s="5">
        <f>TITRES_STAT!C659</f>
        <v>1.45</v>
      </c>
      <c r="C656" s="5">
        <f>TITRES_STAT!D659</f>
        <v>1.45</v>
      </c>
      <c r="D656" s="5">
        <f>TITRES_STAT!E659</f>
        <v>0</v>
      </c>
      <c r="E656" s="2">
        <f t="shared" si="40"/>
        <v>28349</v>
      </c>
      <c r="F656" s="5" t="str">
        <f t="shared" si="43"/>
        <v>NEUTRAL</v>
      </c>
      <c r="G656" s="5" t="str">
        <f t="shared" si="42"/>
        <v>NEUTRAL</v>
      </c>
      <c r="H656" s="5" t="str">
        <f t="shared" si="41"/>
        <v>NEUTRAL</v>
      </c>
    </row>
    <row r="657" spans="1:8" ht="13.5" x14ac:dyDescent="0.25">
      <c r="A657" s="3">
        <f>TITRES_STAT!B660</f>
        <v>43258</v>
      </c>
      <c r="B657" s="5">
        <f>TITRES_STAT!C660</f>
        <v>1.45</v>
      </c>
      <c r="C657" s="5">
        <f>TITRES_STAT!D660</f>
        <v>1.45</v>
      </c>
      <c r="D657" s="5">
        <f>TITRES_STAT!E660</f>
        <v>0</v>
      </c>
      <c r="E657" s="2">
        <f t="shared" si="40"/>
        <v>28349</v>
      </c>
      <c r="F657" s="5" t="str">
        <f t="shared" si="43"/>
        <v>NEUTRAL</v>
      </c>
      <c r="G657" s="5" t="str">
        <f t="shared" si="42"/>
        <v>NEUTRAL</v>
      </c>
      <c r="H657" s="5" t="str">
        <f t="shared" si="41"/>
        <v>NEUTRAL</v>
      </c>
    </row>
    <row r="658" spans="1:8" ht="13.5" x14ac:dyDescent="0.25">
      <c r="A658" s="3">
        <f>TITRES_STAT!B661</f>
        <v>43259</v>
      </c>
      <c r="B658" s="5">
        <f>TITRES_STAT!C661</f>
        <v>1.45</v>
      </c>
      <c r="C658" s="5">
        <f>TITRES_STAT!D661</f>
        <v>1.45</v>
      </c>
      <c r="D658" s="5">
        <f>TITRES_STAT!E661</f>
        <v>0</v>
      </c>
      <c r="E658" s="2">
        <f t="shared" si="40"/>
        <v>28349</v>
      </c>
      <c r="F658" s="5" t="str">
        <f t="shared" si="43"/>
        <v>NEUTRAL</v>
      </c>
      <c r="G658" s="5" t="str">
        <f t="shared" si="42"/>
        <v>NEUTRAL</v>
      </c>
      <c r="H658" s="5" t="str">
        <f t="shared" si="41"/>
        <v>NEUTRAL</v>
      </c>
    </row>
    <row r="659" spans="1:8" ht="13.5" x14ac:dyDescent="0.25">
      <c r="A659" s="3">
        <f>TITRES_STAT!B662</f>
        <v>43262</v>
      </c>
      <c r="B659" s="5">
        <f>TITRES_STAT!C662</f>
        <v>1.45</v>
      </c>
      <c r="C659" s="5">
        <f>TITRES_STAT!D662</f>
        <v>1.45</v>
      </c>
      <c r="D659" s="5">
        <f>TITRES_STAT!E662</f>
        <v>0</v>
      </c>
      <c r="E659" s="2">
        <f t="shared" si="40"/>
        <v>28349</v>
      </c>
      <c r="F659" s="5" t="str">
        <f t="shared" si="43"/>
        <v>NEUTRAL</v>
      </c>
      <c r="G659" s="5" t="str">
        <f t="shared" si="42"/>
        <v>NEUTRAL</v>
      </c>
      <c r="H659" s="5" t="str">
        <f t="shared" si="41"/>
        <v>NEUTRAL</v>
      </c>
    </row>
    <row r="660" spans="1:8" ht="13.5" x14ac:dyDescent="0.25">
      <c r="A660" s="3">
        <f>TITRES_STAT!B663</f>
        <v>43263</v>
      </c>
      <c r="B660" s="5">
        <f>TITRES_STAT!C663</f>
        <v>1.45</v>
      </c>
      <c r="C660" s="5">
        <f>TITRES_STAT!D663</f>
        <v>1.45</v>
      </c>
      <c r="D660" s="5">
        <f>TITRES_STAT!E663</f>
        <v>0</v>
      </c>
      <c r="E660" s="2">
        <f t="shared" si="40"/>
        <v>28349</v>
      </c>
      <c r="F660" s="5" t="str">
        <f t="shared" si="43"/>
        <v>NEUTRAL</v>
      </c>
      <c r="G660" s="5" t="str">
        <f t="shared" si="42"/>
        <v>NEUTRAL</v>
      </c>
      <c r="H660" s="5" t="str">
        <f t="shared" si="41"/>
        <v>NEUTRAL</v>
      </c>
    </row>
    <row r="661" spans="1:8" ht="13.5" x14ac:dyDescent="0.25">
      <c r="A661" s="3">
        <f>TITRES_STAT!B664</f>
        <v>43264</v>
      </c>
      <c r="B661" s="5">
        <f>TITRES_STAT!C664</f>
        <v>1.45</v>
      </c>
      <c r="C661" s="5">
        <f>TITRES_STAT!D664</f>
        <v>1.45</v>
      </c>
      <c r="D661" s="5">
        <f>TITRES_STAT!E664</f>
        <v>0</v>
      </c>
      <c r="E661" s="2">
        <f t="shared" si="40"/>
        <v>28349</v>
      </c>
      <c r="F661" s="5" t="str">
        <f t="shared" si="43"/>
        <v>NEUTRAL</v>
      </c>
      <c r="G661" s="5" t="str">
        <f t="shared" si="42"/>
        <v>NEUTRAL</v>
      </c>
      <c r="H661" s="5" t="str">
        <f t="shared" si="41"/>
        <v>NEUTRAL</v>
      </c>
    </row>
    <row r="662" spans="1:8" ht="13.5" x14ac:dyDescent="0.25">
      <c r="A662" s="3">
        <f>TITRES_STAT!B665</f>
        <v>43265</v>
      </c>
      <c r="B662" s="5">
        <f>TITRES_STAT!C665</f>
        <v>1.45</v>
      </c>
      <c r="C662" s="5">
        <f>TITRES_STAT!D665</f>
        <v>1.45</v>
      </c>
      <c r="D662" s="5">
        <f>TITRES_STAT!E665</f>
        <v>0</v>
      </c>
      <c r="E662" s="2">
        <f t="shared" si="40"/>
        <v>28349</v>
      </c>
      <c r="F662" s="5" t="str">
        <f t="shared" si="43"/>
        <v>NEUTRAL</v>
      </c>
      <c r="G662" s="5" t="str">
        <f t="shared" si="42"/>
        <v>NEUTRAL</v>
      </c>
      <c r="H662" s="5" t="str">
        <f t="shared" si="41"/>
        <v>NEUTRAL</v>
      </c>
    </row>
    <row r="663" spans="1:8" ht="13.5" x14ac:dyDescent="0.25">
      <c r="A663" s="3">
        <f>TITRES_STAT!B666</f>
        <v>43269</v>
      </c>
      <c r="B663" s="5">
        <f>TITRES_STAT!C666</f>
        <v>1.51</v>
      </c>
      <c r="C663" s="5">
        <f>TITRES_STAT!D666</f>
        <v>1.51</v>
      </c>
      <c r="D663" s="5">
        <f>TITRES_STAT!E666</f>
        <v>0</v>
      </c>
      <c r="E663" s="2">
        <f t="shared" si="40"/>
        <v>28349</v>
      </c>
      <c r="F663" s="5" t="str">
        <f t="shared" si="43"/>
        <v>NEUTRAL</v>
      </c>
      <c r="G663" s="5" t="str">
        <f t="shared" si="42"/>
        <v>NEUTRAL</v>
      </c>
      <c r="H663" s="5" t="str">
        <f t="shared" si="41"/>
        <v>NEUTRAL</v>
      </c>
    </row>
    <row r="664" spans="1:8" ht="13.5" x14ac:dyDescent="0.25">
      <c r="A664" s="3">
        <f>TITRES_STAT!B667</f>
        <v>43270</v>
      </c>
      <c r="B664" s="5">
        <f>TITRES_STAT!C667</f>
        <v>1.57</v>
      </c>
      <c r="C664" s="5">
        <f>TITRES_STAT!D667</f>
        <v>1.57</v>
      </c>
      <c r="D664" s="5">
        <f>TITRES_STAT!E667</f>
        <v>0</v>
      </c>
      <c r="E664" s="2">
        <f t="shared" si="40"/>
        <v>28349</v>
      </c>
      <c r="F664" s="5" t="str">
        <f t="shared" si="43"/>
        <v>NEUTRAL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43271</v>
      </c>
      <c r="B665" s="5">
        <f>TITRES_STAT!C668</f>
        <v>1.59</v>
      </c>
      <c r="C665" s="5">
        <f>TITRES_STAT!D668</f>
        <v>1.59</v>
      </c>
      <c r="D665" s="5">
        <f>TITRES_STAT!E668</f>
        <v>1000</v>
      </c>
      <c r="E665" s="2">
        <f t="shared" si="40"/>
        <v>29349</v>
      </c>
      <c r="F665" s="5" t="str">
        <f t="shared" si="43"/>
        <v>BULLISH</v>
      </c>
      <c r="G665" s="5" t="str">
        <f t="shared" si="42"/>
        <v>STRONG</v>
      </c>
      <c r="H665" s="5" t="str">
        <f t="shared" si="41"/>
        <v>CONFIRMED BULLISH</v>
      </c>
    </row>
    <row r="666" spans="1:8" ht="13.5" x14ac:dyDescent="0.25">
      <c r="A666" s="3">
        <f>TITRES_STAT!B669</f>
        <v>43272</v>
      </c>
      <c r="B666" s="5">
        <f>TITRES_STAT!C669</f>
        <v>1.59</v>
      </c>
      <c r="C666" s="5">
        <f>TITRES_STAT!D669</f>
        <v>1.59</v>
      </c>
      <c r="D666" s="5">
        <f>TITRES_STAT!E669</f>
        <v>0</v>
      </c>
      <c r="E666" s="2">
        <f t="shared" si="40"/>
        <v>29349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CONFIRMED BULLISH</v>
      </c>
    </row>
    <row r="667" spans="1:8" ht="13.5" x14ac:dyDescent="0.25">
      <c r="A667" s="3">
        <f>TITRES_STAT!B670</f>
        <v>43273</v>
      </c>
      <c r="B667" s="5">
        <f>TITRES_STAT!C670</f>
        <v>1.59</v>
      </c>
      <c r="C667" s="5">
        <f>TITRES_STAT!D670</f>
        <v>1.59</v>
      </c>
      <c r="D667" s="5">
        <f>TITRES_STAT!E670</f>
        <v>0</v>
      </c>
      <c r="E667" s="2">
        <f t="shared" si="40"/>
        <v>29349</v>
      </c>
      <c r="F667" s="5" t="str">
        <f t="shared" si="43"/>
        <v>BULLISH</v>
      </c>
      <c r="G667" s="5" t="str">
        <f t="shared" si="42"/>
        <v>STRONG</v>
      </c>
      <c r="H667" s="5" t="str">
        <f t="shared" si="41"/>
        <v>CONFIRMED BULLISH</v>
      </c>
    </row>
    <row r="668" spans="1:8" ht="13.5" x14ac:dyDescent="0.25">
      <c r="A668" s="3">
        <f>TITRES_STAT!B671</f>
        <v>43276</v>
      </c>
      <c r="B668" s="5">
        <f>TITRES_STAT!C671</f>
        <v>1.59</v>
      </c>
      <c r="C668" s="5">
        <f>TITRES_STAT!D671</f>
        <v>1.59</v>
      </c>
      <c r="D668" s="5">
        <f>TITRES_STAT!E671</f>
        <v>0</v>
      </c>
      <c r="E668" s="2">
        <f t="shared" si="40"/>
        <v>29349</v>
      </c>
      <c r="F668" s="5" t="str">
        <f t="shared" si="43"/>
        <v>BULLISH</v>
      </c>
      <c r="G668" s="5" t="str">
        <f t="shared" si="42"/>
        <v>STRONG</v>
      </c>
      <c r="H668" s="5" t="str">
        <f t="shared" si="41"/>
        <v>CONFIRMED BULLISH</v>
      </c>
    </row>
    <row r="669" spans="1:8" ht="13.5" x14ac:dyDescent="0.25">
      <c r="A669" s="3">
        <f>TITRES_STAT!B672</f>
        <v>43277</v>
      </c>
      <c r="B669" s="5">
        <f>TITRES_STAT!C672</f>
        <v>1.59</v>
      </c>
      <c r="C669" s="5">
        <f>TITRES_STAT!D672</f>
        <v>1.59</v>
      </c>
      <c r="D669" s="5">
        <f>TITRES_STAT!E672</f>
        <v>0</v>
      </c>
      <c r="E669" s="2">
        <f t="shared" si="40"/>
        <v>29349</v>
      </c>
      <c r="F669" s="5" t="str">
        <f t="shared" si="43"/>
        <v>BULLISH</v>
      </c>
      <c r="G669" s="5" t="str">
        <f t="shared" si="42"/>
        <v>STRONG</v>
      </c>
      <c r="H669" s="5" t="str">
        <f t="shared" si="41"/>
        <v>CONFIRMED BULLISH</v>
      </c>
    </row>
    <row r="670" spans="1:8" ht="13.5" x14ac:dyDescent="0.25">
      <c r="A670" s="3">
        <f>TITRES_STAT!B673</f>
        <v>43278</v>
      </c>
      <c r="B670" s="5">
        <f>TITRES_STAT!C673</f>
        <v>1.59</v>
      </c>
      <c r="C670" s="5">
        <f>TITRES_STAT!D673</f>
        <v>1.59</v>
      </c>
      <c r="D670" s="5">
        <f>TITRES_STAT!E673</f>
        <v>0</v>
      </c>
      <c r="E670" s="2">
        <f t="shared" si="40"/>
        <v>29349</v>
      </c>
      <c r="F670" s="5" t="str">
        <f t="shared" si="43"/>
        <v>NEUTRAL</v>
      </c>
      <c r="G670" s="5" t="str">
        <f t="shared" si="42"/>
        <v>NEUTRAL</v>
      </c>
      <c r="H670" s="5" t="str">
        <f t="shared" si="41"/>
        <v>NEUTRAL</v>
      </c>
    </row>
    <row r="671" spans="1:8" ht="13.5" x14ac:dyDescent="0.25">
      <c r="A671" s="3">
        <f>TITRES_STAT!B674</f>
        <v>43279</v>
      </c>
      <c r="B671" s="5">
        <f>TITRES_STAT!C674</f>
        <v>1.59</v>
      </c>
      <c r="C671" s="5">
        <f>TITRES_STAT!D674</f>
        <v>1.59</v>
      </c>
      <c r="D671" s="5">
        <f>TITRES_STAT!E674</f>
        <v>0</v>
      </c>
      <c r="E671" s="2">
        <f t="shared" si="40"/>
        <v>29349</v>
      </c>
      <c r="F671" s="5" t="str">
        <f t="shared" si="43"/>
        <v>NEUTRAL</v>
      </c>
      <c r="G671" s="5" t="str">
        <f t="shared" si="42"/>
        <v>NEUTRAL</v>
      </c>
      <c r="H671" s="5" t="str">
        <f t="shared" si="41"/>
        <v>NEUTRAL</v>
      </c>
    </row>
    <row r="672" spans="1:8" ht="13.5" x14ac:dyDescent="0.25">
      <c r="A672" s="3">
        <f>TITRES_STAT!B675</f>
        <v>43280</v>
      </c>
      <c r="B672" s="5">
        <f>TITRES_STAT!C675</f>
        <v>1.59</v>
      </c>
      <c r="C672" s="5">
        <f>TITRES_STAT!D675</f>
        <v>1.59</v>
      </c>
      <c r="D672" s="5">
        <f>TITRES_STAT!E675</f>
        <v>0</v>
      </c>
      <c r="E672" s="2">
        <f t="shared" si="40"/>
        <v>29349</v>
      </c>
      <c r="F672" s="5" t="str">
        <f t="shared" si="43"/>
        <v>NEUTRAL</v>
      </c>
      <c r="G672" s="5" t="str">
        <f t="shared" si="42"/>
        <v>NEUTRAL</v>
      </c>
      <c r="H672" s="5" t="str">
        <f t="shared" si="41"/>
        <v>NEUTRAL</v>
      </c>
    </row>
    <row r="673" spans="1:8" ht="13.5" x14ac:dyDescent="0.25">
      <c r="A673" s="3">
        <f>TITRES_STAT!B676</f>
        <v>43283</v>
      </c>
      <c r="B673" s="5">
        <f>TITRES_STAT!C676</f>
        <v>1.59</v>
      </c>
      <c r="C673" s="5">
        <f>TITRES_STAT!D676</f>
        <v>1.59</v>
      </c>
      <c r="D673" s="5">
        <f>TITRES_STAT!E676</f>
        <v>0</v>
      </c>
      <c r="E673" s="2">
        <f t="shared" si="40"/>
        <v>29349</v>
      </c>
      <c r="F673" s="5" t="str">
        <f t="shared" si="43"/>
        <v>NEUTRAL</v>
      </c>
      <c r="G673" s="5" t="str">
        <f t="shared" si="42"/>
        <v>NEUTRAL</v>
      </c>
      <c r="H673" s="5" t="str">
        <f t="shared" si="41"/>
        <v>NEUTRAL</v>
      </c>
    </row>
    <row r="674" spans="1:8" ht="13.5" x14ac:dyDescent="0.25">
      <c r="A674" s="3">
        <f>TITRES_STAT!B677</f>
        <v>43284</v>
      </c>
      <c r="B674" s="5">
        <f>TITRES_STAT!C677</f>
        <v>1.59</v>
      </c>
      <c r="C674" s="5">
        <f>TITRES_STAT!D677</f>
        <v>1.59</v>
      </c>
      <c r="D674" s="5">
        <f>TITRES_STAT!E677</f>
        <v>0</v>
      </c>
      <c r="E674" s="2">
        <f t="shared" si="40"/>
        <v>29349</v>
      </c>
      <c r="F674" s="5" t="str">
        <f t="shared" si="43"/>
        <v>NEUTRAL</v>
      </c>
      <c r="G674" s="5" t="str">
        <f t="shared" si="42"/>
        <v>NEUTRAL</v>
      </c>
      <c r="H674" s="5" t="str">
        <f t="shared" si="41"/>
        <v>NEUTRAL</v>
      </c>
    </row>
    <row r="675" spans="1:8" ht="13.5" x14ac:dyDescent="0.25">
      <c r="A675" s="3">
        <f>TITRES_STAT!B678</f>
        <v>43285</v>
      </c>
      <c r="B675" s="5">
        <f>TITRES_STAT!C678</f>
        <v>1.59</v>
      </c>
      <c r="C675" s="5">
        <f>TITRES_STAT!D678</f>
        <v>1.59</v>
      </c>
      <c r="D675" s="5">
        <f>TITRES_STAT!E678</f>
        <v>0</v>
      </c>
      <c r="E675" s="2">
        <f t="shared" si="40"/>
        <v>29349</v>
      </c>
      <c r="F675" s="5" t="str">
        <f t="shared" si="43"/>
        <v>NEUTRAL</v>
      </c>
      <c r="G675" s="5" t="str">
        <f t="shared" si="42"/>
        <v>NEUTRAL</v>
      </c>
      <c r="H675" s="5" t="str">
        <f t="shared" si="41"/>
        <v>NEUTRAL</v>
      </c>
    </row>
    <row r="676" spans="1:8" ht="13.5" x14ac:dyDescent="0.25">
      <c r="A676" s="3">
        <f>TITRES_STAT!B679</f>
        <v>43286</v>
      </c>
      <c r="B676" s="5">
        <f>TITRES_STAT!C679</f>
        <v>1.66</v>
      </c>
      <c r="C676" s="5">
        <f>TITRES_STAT!D679</f>
        <v>1.66</v>
      </c>
      <c r="D676" s="5">
        <f>TITRES_STAT!E679</f>
        <v>0</v>
      </c>
      <c r="E676" s="2">
        <f t="shared" si="40"/>
        <v>29349</v>
      </c>
      <c r="F676" s="5" t="str">
        <f t="shared" si="43"/>
        <v>NEUTRAL</v>
      </c>
      <c r="G676" s="5" t="str">
        <f t="shared" si="42"/>
        <v>NEUTRAL</v>
      </c>
      <c r="H676" s="5" t="str">
        <f t="shared" si="41"/>
        <v>NEUTRAL</v>
      </c>
    </row>
    <row r="677" spans="1:8" ht="13.5" x14ac:dyDescent="0.25">
      <c r="A677" s="3">
        <f>TITRES_STAT!B680</f>
        <v>43287</v>
      </c>
      <c r="B677" s="5">
        <f>TITRES_STAT!C680</f>
        <v>1.66</v>
      </c>
      <c r="C677" s="5">
        <f>TITRES_STAT!D680</f>
        <v>1.66</v>
      </c>
      <c r="D677" s="5">
        <f>TITRES_STAT!E680</f>
        <v>0</v>
      </c>
      <c r="E677" s="2">
        <f t="shared" si="40"/>
        <v>29349</v>
      </c>
      <c r="F677" s="5" t="str">
        <f t="shared" si="43"/>
        <v>NEUTRAL</v>
      </c>
      <c r="G677" s="5" t="str">
        <f t="shared" si="42"/>
        <v>NEUTRAL</v>
      </c>
      <c r="H677" s="5" t="str">
        <f t="shared" si="41"/>
        <v>NEUTRAL</v>
      </c>
    </row>
    <row r="678" spans="1:8" ht="13.5" x14ac:dyDescent="0.25">
      <c r="A678" s="3">
        <f>TITRES_STAT!B681</f>
        <v>43290</v>
      </c>
      <c r="B678" s="5">
        <f>TITRES_STAT!C681</f>
        <v>1.66</v>
      </c>
      <c r="C678" s="5">
        <f>TITRES_STAT!D681</f>
        <v>1.66</v>
      </c>
      <c r="D678" s="5">
        <f>TITRES_STAT!E681</f>
        <v>0</v>
      </c>
      <c r="E678" s="2">
        <f t="shared" si="40"/>
        <v>29349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43291</v>
      </c>
      <c r="B679" s="5">
        <f>TITRES_STAT!C682</f>
        <v>1.66</v>
      </c>
      <c r="C679" s="5">
        <f>TITRES_STAT!D682</f>
        <v>1.66</v>
      </c>
      <c r="D679" s="5">
        <f>TITRES_STAT!E682</f>
        <v>0</v>
      </c>
      <c r="E679" s="2">
        <f t="shared" si="40"/>
        <v>29349</v>
      </c>
      <c r="F679" s="5" t="str">
        <f t="shared" si="43"/>
        <v>NEUTRAL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43292</v>
      </c>
      <c r="B680" s="5">
        <f>TITRES_STAT!C683</f>
        <v>1.66</v>
      </c>
      <c r="C680" s="5">
        <f>TITRES_STAT!D683</f>
        <v>1.66</v>
      </c>
      <c r="D680" s="5">
        <f>TITRES_STAT!E683</f>
        <v>0</v>
      </c>
      <c r="E680" s="2">
        <f t="shared" si="40"/>
        <v>29349</v>
      </c>
      <c r="F680" s="5" t="str">
        <f t="shared" si="43"/>
        <v>NEUTRAL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43293</v>
      </c>
      <c r="B681" s="5">
        <f>TITRES_STAT!C684</f>
        <v>1.66</v>
      </c>
      <c r="C681" s="5">
        <f>TITRES_STAT!D684</f>
        <v>1.66</v>
      </c>
      <c r="D681" s="5">
        <f>TITRES_STAT!E684</f>
        <v>0</v>
      </c>
      <c r="E681" s="2">
        <f t="shared" si="40"/>
        <v>29349</v>
      </c>
      <c r="F681" s="5" t="str">
        <f t="shared" si="43"/>
        <v>NEUTRAL</v>
      </c>
      <c r="G681" s="5" t="str">
        <f t="shared" si="42"/>
        <v>NEUTRAL</v>
      </c>
      <c r="H681" s="5" t="str">
        <f t="shared" si="41"/>
        <v>NEUTRAL</v>
      </c>
    </row>
    <row r="682" spans="1:8" ht="13.5" x14ac:dyDescent="0.25">
      <c r="A682" s="3">
        <f>TITRES_STAT!B685</f>
        <v>43294</v>
      </c>
      <c r="B682" s="5">
        <f>TITRES_STAT!C685</f>
        <v>1.66</v>
      </c>
      <c r="C682" s="5">
        <f>TITRES_STAT!D685</f>
        <v>1.66</v>
      </c>
      <c r="D682" s="5">
        <f>TITRES_STAT!E685</f>
        <v>0</v>
      </c>
      <c r="E682" s="2">
        <f t="shared" si="40"/>
        <v>29349</v>
      </c>
      <c r="F682" s="5" t="str">
        <f t="shared" si="43"/>
        <v>NEUTRAL</v>
      </c>
      <c r="G682" s="5" t="str">
        <f t="shared" si="42"/>
        <v>NEUTRAL</v>
      </c>
      <c r="H682" s="5" t="str">
        <f t="shared" si="41"/>
        <v>NEUTRAL</v>
      </c>
    </row>
    <row r="683" spans="1:8" ht="13.5" x14ac:dyDescent="0.25">
      <c r="A683" s="3">
        <f>TITRES_STAT!B686</f>
        <v>43297</v>
      </c>
      <c r="B683" s="5">
        <f>TITRES_STAT!C686</f>
        <v>1.66</v>
      </c>
      <c r="C683" s="5">
        <f>TITRES_STAT!D686</f>
        <v>1.66</v>
      </c>
      <c r="D683" s="5">
        <f>TITRES_STAT!E686</f>
        <v>0</v>
      </c>
      <c r="E683" s="2">
        <f t="shared" si="40"/>
        <v>29349</v>
      </c>
      <c r="F683" s="5" t="str">
        <f t="shared" si="43"/>
        <v>NEUTRAL</v>
      </c>
      <c r="G683" s="5" t="str">
        <f t="shared" si="42"/>
        <v>NEUTRAL</v>
      </c>
      <c r="H683" s="5" t="str">
        <f t="shared" si="41"/>
        <v>NEUTRAL</v>
      </c>
    </row>
    <row r="684" spans="1:8" ht="13.5" x14ac:dyDescent="0.25">
      <c r="A684" s="3">
        <f>TITRES_STAT!B687</f>
        <v>43298</v>
      </c>
      <c r="B684" s="5">
        <f>TITRES_STAT!C687</f>
        <v>1.66</v>
      </c>
      <c r="C684" s="5">
        <f>TITRES_STAT!D687</f>
        <v>1.66</v>
      </c>
      <c r="D684" s="5">
        <f>TITRES_STAT!E687</f>
        <v>0</v>
      </c>
      <c r="E684" s="2">
        <f t="shared" si="40"/>
        <v>29349</v>
      </c>
      <c r="F684" s="5" t="str">
        <f t="shared" si="43"/>
        <v>NEUTRAL</v>
      </c>
      <c r="G684" s="5" t="str">
        <f t="shared" si="42"/>
        <v>NEUTRAL</v>
      </c>
      <c r="H684" s="5" t="str">
        <f t="shared" si="41"/>
        <v>NEUTRAL</v>
      </c>
    </row>
    <row r="685" spans="1:8" ht="13.5" x14ac:dyDescent="0.25">
      <c r="A685" s="3">
        <f>TITRES_STAT!B688</f>
        <v>43299</v>
      </c>
      <c r="B685" s="5">
        <f>TITRES_STAT!C688</f>
        <v>1.66</v>
      </c>
      <c r="C685" s="5">
        <f>TITRES_STAT!D688</f>
        <v>1.66</v>
      </c>
      <c r="D685" s="5">
        <f>TITRES_STAT!E688</f>
        <v>0</v>
      </c>
      <c r="E685" s="2">
        <f t="shared" si="40"/>
        <v>29349</v>
      </c>
      <c r="F685" s="5" t="str">
        <f t="shared" si="43"/>
        <v>NEUTRAL</v>
      </c>
      <c r="G685" s="5" t="str">
        <f t="shared" si="42"/>
        <v>NEUTRAL</v>
      </c>
      <c r="H685" s="5" t="str">
        <f t="shared" si="41"/>
        <v>NEUTRAL</v>
      </c>
    </row>
    <row r="686" spans="1:8" ht="13.5" x14ac:dyDescent="0.25">
      <c r="A686" s="3">
        <f>TITRES_STAT!B689</f>
        <v>43300</v>
      </c>
      <c r="B686" s="5">
        <f>TITRES_STAT!C689</f>
        <v>1.66</v>
      </c>
      <c r="C686" s="5">
        <f>TITRES_STAT!D689</f>
        <v>1.66</v>
      </c>
      <c r="D686" s="5">
        <f>TITRES_STAT!E689</f>
        <v>3</v>
      </c>
      <c r="E686" s="2">
        <f t="shared" si="40"/>
        <v>29349</v>
      </c>
      <c r="F686" s="5" t="str">
        <f t="shared" si="43"/>
        <v>NEUTRAL</v>
      </c>
      <c r="G686" s="5" t="str">
        <f t="shared" si="42"/>
        <v>NEUTRAL</v>
      </c>
      <c r="H686" s="5" t="str">
        <f t="shared" si="41"/>
        <v>NEUTRAL</v>
      </c>
    </row>
    <row r="687" spans="1:8" ht="13.5" x14ac:dyDescent="0.25">
      <c r="A687" s="3">
        <f>TITRES_STAT!B690</f>
        <v>43301</v>
      </c>
      <c r="B687" s="5">
        <f>TITRES_STAT!C690</f>
        <v>1.66</v>
      </c>
      <c r="C687" s="5">
        <f>TITRES_STAT!D690</f>
        <v>1.66</v>
      </c>
      <c r="D687" s="5">
        <f>TITRES_STAT!E690</f>
        <v>0</v>
      </c>
      <c r="E687" s="2">
        <f t="shared" si="40"/>
        <v>29349</v>
      </c>
      <c r="F687" s="5" t="str">
        <f t="shared" si="43"/>
        <v>NEUTRAL</v>
      </c>
      <c r="G687" s="5" t="str">
        <f t="shared" si="42"/>
        <v>NEUTRAL</v>
      </c>
      <c r="H687" s="5" t="str">
        <f t="shared" si="41"/>
        <v>NEUTRAL</v>
      </c>
    </row>
    <row r="688" spans="1:8" ht="13.5" x14ac:dyDescent="0.25">
      <c r="A688" s="3">
        <f>TITRES_STAT!B691</f>
        <v>43304</v>
      </c>
      <c r="B688" s="5">
        <f>TITRES_STAT!C691</f>
        <v>1.66</v>
      </c>
      <c r="C688" s="5">
        <f>TITRES_STAT!D691</f>
        <v>1.66</v>
      </c>
      <c r="D688" s="5">
        <f>TITRES_STAT!E691</f>
        <v>0</v>
      </c>
      <c r="E688" s="2">
        <f t="shared" si="40"/>
        <v>29349</v>
      </c>
      <c r="F688" s="5" t="str">
        <f t="shared" si="43"/>
        <v>NEUTRAL</v>
      </c>
      <c r="G688" s="5" t="str">
        <f t="shared" si="42"/>
        <v>NEUTRAL</v>
      </c>
      <c r="H688" s="5" t="str">
        <f t="shared" si="41"/>
        <v>NEUTRAL</v>
      </c>
    </row>
    <row r="689" spans="1:8" ht="13.5" x14ac:dyDescent="0.25">
      <c r="A689" s="3">
        <f>TITRES_STAT!B692</f>
        <v>43305</v>
      </c>
      <c r="B689" s="5">
        <f>TITRES_STAT!C692</f>
        <v>1.66</v>
      </c>
      <c r="C689" s="5">
        <f>TITRES_STAT!D692</f>
        <v>1.66</v>
      </c>
      <c r="D689" s="5">
        <f>TITRES_STAT!E692</f>
        <v>0</v>
      </c>
      <c r="E689" s="2">
        <f t="shared" si="40"/>
        <v>29349</v>
      </c>
      <c r="F689" s="5" t="str">
        <f t="shared" si="43"/>
        <v>NEUTRAL</v>
      </c>
      <c r="G689" s="5" t="str">
        <f t="shared" si="42"/>
        <v>NEUTRAL</v>
      </c>
      <c r="H689" s="5" t="str">
        <f t="shared" si="41"/>
        <v>NEUTRAL</v>
      </c>
    </row>
    <row r="690" spans="1:8" ht="13.5" x14ac:dyDescent="0.25">
      <c r="A690" s="3">
        <f>TITRES_STAT!B693</f>
        <v>43307</v>
      </c>
      <c r="B690" s="5">
        <f>TITRES_STAT!C693</f>
        <v>1.66</v>
      </c>
      <c r="C690" s="5">
        <f>TITRES_STAT!D693</f>
        <v>1.66</v>
      </c>
      <c r="D690" s="5">
        <f>TITRES_STAT!E693</f>
        <v>1008</v>
      </c>
      <c r="E690" s="2">
        <f t="shared" si="40"/>
        <v>29349</v>
      </c>
      <c r="F690" s="5" t="str">
        <f t="shared" si="43"/>
        <v>NEUTRAL</v>
      </c>
      <c r="G690" s="5" t="str">
        <f t="shared" si="42"/>
        <v>NEUTRAL</v>
      </c>
      <c r="H690" s="5" t="str">
        <f t="shared" si="41"/>
        <v>NEUTRAL</v>
      </c>
    </row>
    <row r="691" spans="1:8" ht="13.5" x14ac:dyDescent="0.25">
      <c r="A691" s="3">
        <f>TITRES_STAT!B694</f>
        <v>43308</v>
      </c>
      <c r="B691" s="5">
        <f>TITRES_STAT!C694</f>
        <v>1.66</v>
      </c>
      <c r="C691" s="5">
        <f>TITRES_STAT!D694</f>
        <v>1.66</v>
      </c>
      <c r="D691" s="5">
        <f>TITRES_STAT!E694</f>
        <v>0</v>
      </c>
      <c r="E691" s="2">
        <f t="shared" si="40"/>
        <v>29349</v>
      </c>
      <c r="F691" s="5" t="str">
        <f t="shared" si="43"/>
        <v>NEUTRAL</v>
      </c>
      <c r="G691" s="5" t="str">
        <f t="shared" si="42"/>
        <v>NEUTRAL</v>
      </c>
      <c r="H691" s="5" t="str">
        <f t="shared" si="41"/>
        <v>NEUTRAL</v>
      </c>
    </row>
    <row r="692" spans="1:8" ht="13.5" x14ac:dyDescent="0.25">
      <c r="A692" s="3">
        <f>TITRES_STAT!B695</f>
        <v>43311</v>
      </c>
      <c r="B692" s="5">
        <f>TITRES_STAT!C695</f>
        <v>1.66</v>
      </c>
      <c r="C692" s="5">
        <f>TITRES_STAT!D695</f>
        <v>1.66</v>
      </c>
      <c r="D692" s="5">
        <f>TITRES_STAT!E695</f>
        <v>0</v>
      </c>
      <c r="E692" s="2">
        <f t="shared" si="40"/>
        <v>29349</v>
      </c>
      <c r="F692" s="5" t="str">
        <f t="shared" si="43"/>
        <v>NEUTRAL</v>
      </c>
      <c r="G692" s="5" t="str">
        <f t="shared" si="42"/>
        <v>NEUTRAL</v>
      </c>
      <c r="H692" s="5" t="str">
        <f t="shared" si="41"/>
        <v>NEUTRAL</v>
      </c>
    </row>
    <row r="693" spans="1:8" ht="13.5" x14ac:dyDescent="0.25">
      <c r="A693" s="3">
        <f>TITRES_STAT!B696</f>
        <v>43312</v>
      </c>
      <c r="B693" s="5">
        <f>TITRES_STAT!C696</f>
        <v>1.66</v>
      </c>
      <c r="C693" s="5">
        <f>TITRES_STAT!D696</f>
        <v>1.66</v>
      </c>
      <c r="D693" s="5">
        <f>TITRES_STAT!E696</f>
        <v>0</v>
      </c>
      <c r="E693" s="2">
        <f t="shared" si="40"/>
        <v>29349</v>
      </c>
      <c r="F693" s="5" t="str">
        <f t="shared" si="43"/>
        <v>NEUTRAL</v>
      </c>
      <c r="G693" s="5" t="str">
        <f t="shared" si="42"/>
        <v>NEUTRAL</v>
      </c>
      <c r="H693" s="5" t="str">
        <f t="shared" si="41"/>
        <v>NEUTRAL</v>
      </c>
    </row>
    <row r="694" spans="1:8" ht="13.5" x14ac:dyDescent="0.25">
      <c r="A694" s="3">
        <f>TITRES_STAT!B697</f>
        <v>43313</v>
      </c>
      <c r="B694" s="5">
        <f>TITRES_STAT!C697</f>
        <v>1.66</v>
      </c>
      <c r="C694" s="5">
        <f>TITRES_STAT!D697</f>
        <v>1.66</v>
      </c>
      <c r="D694" s="5">
        <f>TITRES_STAT!E697</f>
        <v>0</v>
      </c>
      <c r="E694" s="2">
        <f t="shared" si="40"/>
        <v>29349</v>
      </c>
      <c r="F694" s="5" t="str">
        <f t="shared" si="43"/>
        <v>NEUTRAL</v>
      </c>
      <c r="G694" s="5" t="str">
        <f t="shared" si="42"/>
        <v>NEUTRAL</v>
      </c>
      <c r="H694" s="5" t="str">
        <f t="shared" si="41"/>
        <v>NEUTRAL</v>
      </c>
    </row>
    <row r="695" spans="1:8" ht="13.5" x14ac:dyDescent="0.25">
      <c r="A695" s="3">
        <f>TITRES_STAT!B698</f>
        <v>43314</v>
      </c>
      <c r="B695" s="5">
        <f>TITRES_STAT!C698</f>
        <v>1.66</v>
      </c>
      <c r="C695" s="5">
        <f>TITRES_STAT!D698</f>
        <v>1.66</v>
      </c>
      <c r="D695" s="5">
        <f>TITRES_STAT!E698</f>
        <v>0</v>
      </c>
      <c r="E695" s="2">
        <f t="shared" si="40"/>
        <v>29349</v>
      </c>
      <c r="F695" s="5" t="str">
        <f t="shared" si="43"/>
        <v>NEUTRAL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43315</v>
      </c>
      <c r="B696" s="5">
        <f>TITRES_STAT!C699</f>
        <v>1.66</v>
      </c>
      <c r="C696" s="5">
        <f>TITRES_STAT!D699</f>
        <v>1.66</v>
      </c>
      <c r="D696" s="5">
        <f>TITRES_STAT!E699</f>
        <v>0</v>
      </c>
      <c r="E696" s="2">
        <f t="shared" si="40"/>
        <v>29349</v>
      </c>
      <c r="F696" s="5" t="str">
        <f t="shared" si="43"/>
        <v>NEUTRAL</v>
      </c>
      <c r="G696" s="5" t="str">
        <f t="shared" si="42"/>
        <v>NEUTRAL</v>
      </c>
      <c r="H696" s="5" t="str">
        <f t="shared" si="41"/>
        <v>NEUTRAL</v>
      </c>
    </row>
    <row r="697" spans="1:8" ht="13.5" x14ac:dyDescent="0.25">
      <c r="A697" s="3">
        <f>TITRES_STAT!B700</f>
        <v>43318</v>
      </c>
      <c r="B697" s="5">
        <f>TITRES_STAT!C700</f>
        <v>1.66</v>
      </c>
      <c r="C697" s="5">
        <f>TITRES_STAT!D700</f>
        <v>1.66</v>
      </c>
      <c r="D697" s="5">
        <f>TITRES_STAT!E700</f>
        <v>0</v>
      </c>
      <c r="E697" s="2">
        <f t="shared" si="40"/>
        <v>29349</v>
      </c>
      <c r="F697" s="5" t="str">
        <f t="shared" si="43"/>
        <v>NEUTRAL</v>
      </c>
      <c r="G697" s="5" t="str">
        <f t="shared" si="42"/>
        <v>NEUTRAL</v>
      </c>
      <c r="H697" s="5" t="str">
        <f t="shared" si="41"/>
        <v>NEUTRAL</v>
      </c>
    </row>
    <row r="698" spans="1:8" ht="13.5" x14ac:dyDescent="0.25">
      <c r="A698" s="3">
        <f>TITRES_STAT!B701</f>
        <v>43319</v>
      </c>
      <c r="B698" s="5">
        <f>TITRES_STAT!C701</f>
        <v>1.66</v>
      </c>
      <c r="C698" s="5">
        <f>TITRES_STAT!D701</f>
        <v>1.66</v>
      </c>
      <c r="D698" s="5">
        <f>TITRES_STAT!E701</f>
        <v>0</v>
      </c>
      <c r="E698" s="2">
        <f t="shared" si="40"/>
        <v>29349</v>
      </c>
      <c r="F698" s="5" t="str">
        <f t="shared" si="43"/>
        <v>NEUTRAL</v>
      </c>
      <c r="G698" s="5" t="str">
        <f t="shared" si="42"/>
        <v>NEUTRAL</v>
      </c>
      <c r="H698" s="5" t="str">
        <f t="shared" si="41"/>
        <v>NEUTRAL</v>
      </c>
    </row>
    <row r="699" spans="1:8" ht="13.5" x14ac:dyDescent="0.25">
      <c r="A699" s="3">
        <f>TITRES_STAT!B702</f>
        <v>43320</v>
      </c>
      <c r="B699" s="5">
        <f>TITRES_STAT!C702</f>
        <v>1.66</v>
      </c>
      <c r="C699" s="5">
        <f>TITRES_STAT!D702</f>
        <v>1.66</v>
      </c>
      <c r="D699" s="5">
        <f>TITRES_STAT!E702</f>
        <v>0</v>
      </c>
      <c r="E699" s="2">
        <f t="shared" si="40"/>
        <v>29349</v>
      </c>
      <c r="F699" s="5" t="str">
        <f t="shared" si="43"/>
        <v>NEUTRAL</v>
      </c>
      <c r="G699" s="5" t="str">
        <f t="shared" si="42"/>
        <v>NEUTRAL</v>
      </c>
      <c r="H699" s="5" t="str">
        <f t="shared" si="41"/>
        <v>NEUTRAL</v>
      </c>
    </row>
    <row r="700" spans="1:8" ht="13.5" x14ac:dyDescent="0.25">
      <c r="A700" s="3">
        <f>TITRES_STAT!B703</f>
        <v>43321</v>
      </c>
      <c r="B700" s="5">
        <f>TITRES_STAT!C703</f>
        <v>1.7</v>
      </c>
      <c r="C700" s="5">
        <f>TITRES_STAT!D703</f>
        <v>1.7</v>
      </c>
      <c r="D700" s="5">
        <f>TITRES_STAT!E703</f>
        <v>0</v>
      </c>
      <c r="E700" s="2">
        <f t="shared" si="40"/>
        <v>29349</v>
      </c>
      <c r="F700" s="5" t="str">
        <f t="shared" si="43"/>
        <v>NEUTRAL</v>
      </c>
      <c r="G700" s="5" t="str">
        <f t="shared" si="42"/>
        <v>NEUTRAL</v>
      </c>
      <c r="H700" s="5" t="str">
        <f t="shared" si="41"/>
        <v>NEUTRAL</v>
      </c>
    </row>
    <row r="701" spans="1:8" ht="13.5" x14ac:dyDescent="0.25">
      <c r="A701" s="3">
        <f>TITRES_STAT!B704</f>
        <v>43322</v>
      </c>
      <c r="B701" s="5">
        <f>TITRES_STAT!C704</f>
        <v>1.77</v>
      </c>
      <c r="C701" s="5">
        <f>TITRES_STAT!D704</f>
        <v>1.77</v>
      </c>
      <c r="D701" s="5">
        <f>TITRES_STAT!E704</f>
        <v>0</v>
      </c>
      <c r="E701" s="2">
        <f t="shared" si="40"/>
        <v>29349</v>
      </c>
      <c r="F701" s="5" t="str">
        <f t="shared" si="43"/>
        <v>NEUTRAL</v>
      </c>
      <c r="G701" s="5" t="str">
        <f t="shared" si="42"/>
        <v>NEUTRAL</v>
      </c>
      <c r="H701" s="5" t="str">
        <f t="shared" si="41"/>
        <v>NEUTRAL</v>
      </c>
    </row>
    <row r="702" spans="1:8" ht="13.5" x14ac:dyDescent="0.25">
      <c r="A702" s="3">
        <f>TITRES_STAT!B705</f>
        <v>43326</v>
      </c>
      <c r="B702" s="5">
        <f>TITRES_STAT!C705</f>
        <v>1.84</v>
      </c>
      <c r="C702" s="5">
        <f>TITRES_STAT!D705</f>
        <v>1.84</v>
      </c>
      <c r="D702" s="5">
        <f>TITRES_STAT!E705</f>
        <v>100</v>
      </c>
      <c r="E702" s="2">
        <f t="shared" si="40"/>
        <v>29449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CONFIRMED BULLISH</v>
      </c>
    </row>
    <row r="703" spans="1:8" ht="13.5" x14ac:dyDescent="0.25">
      <c r="A703" s="3">
        <f>TITRES_STAT!B706</f>
        <v>43327</v>
      </c>
      <c r="B703" s="5">
        <f>TITRES_STAT!C706</f>
        <v>1.84</v>
      </c>
      <c r="C703" s="5">
        <f>TITRES_STAT!D706</f>
        <v>1.84</v>
      </c>
      <c r="D703" s="5">
        <f>TITRES_STAT!E706</f>
        <v>0</v>
      </c>
      <c r="E703" s="2">
        <f t="shared" si="40"/>
        <v>29449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43328</v>
      </c>
      <c r="B704" s="5">
        <f>TITRES_STAT!C707</f>
        <v>1.84</v>
      </c>
      <c r="C704" s="5">
        <f>TITRES_STAT!D707</f>
        <v>1.84</v>
      </c>
      <c r="D704" s="5">
        <f>TITRES_STAT!E707</f>
        <v>0</v>
      </c>
      <c r="E704" s="2">
        <f t="shared" si="40"/>
        <v>29449</v>
      </c>
      <c r="F704" s="5" t="str">
        <f t="shared" si="43"/>
        <v>BULLISH</v>
      </c>
      <c r="G704" s="5" t="str">
        <f t="shared" si="42"/>
        <v>NEUTRAL</v>
      </c>
      <c r="H704" s="5" t="str">
        <f t="shared" si="41"/>
        <v>CONFIRMED BULLISH</v>
      </c>
    </row>
    <row r="705" spans="1:8" ht="13.5" x14ac:dyDescent="0.25">
      <c r="A705" s="3">
        <f>TITRES_STAT!B708</f>
        <v>43329</v>
      </c>
      <c r="B705" s="5">
        <f>TITRES_STAT!C708</f>
        <v>1.84</v>
      </c>
      <c r="C705" s="5">
        <f>TITRES_STAT!D708</f>
        <v>1.84</v>
      </c>
      <c r="D705" s="5">
        <f>TITRES_STAT!E708</f>
        <v>0</v>
      </c>
      <c r="E705" s="2">
        <f t="shared" si="40"/>
        <v>29449</v>
      </c>
      <c r="F705" s="5" t="str">
        <f t="shared" si="43"/>
        <v>BULLISH</v>
      </c>
      <c r="G705" s="5" t="str">
        <f t="shared" si="42"/>
        <v>NEUTRAL</v>
      </c>
      <c r="H705" s="5" t="str">
        <f t="shared" si="41"/>
        <v>CONFIRMED BULLISH</v>
      </c>
    </row>
    <row r="706" spans="1:8" ht="13.5" x14ac:dyDescent="0.25">
      <c r="A706" s="3">
        <f>TITRES_STAT!B709</f>
        <v>43332</v>
      </c>
      <c r="B706" s="5">
        <f>TITRES_STAT!C709</f>
        <v>1.89</v>
      </c>
      <c r="C706" s="5">
        <f>TITRES_STAT!D709</f>
        <v>1.89</v>
      </c>
      <c r="D706" s="5">
        <f>TITRES_STAT!E709</f>
        <v>0</v>
      </c>
      <c r="E706" s="2">
        <f t="shared" si="40"/>
        <v>29449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1.94</v>
      </c>
      <c r="C707" s="5">
        <f>TITRES_STAT!D710</f>
        <v>1.94</v>
      </c>
      <c r="D707" s="5">
        <f>TITRES_STAT!E710</f>
        <v>0</v>
      </c>
      <c r="E707" s="2">
        <f t="shared" si="40"/>
        <v>29449</v>
      </c>
      <c r="F707" s="5" t="str">
        <f t="shared" si="43"/>
        <v>NEUTRAL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43336</v>
      </c>
      <c r="B708" s="5">
        <f>TITRES_STAT!C711</f>
        <v>1.94</v>
      </c>
      <c r="C708" s="5">
        <f>TITRES_STAT!D711</f>
        <v>1.94</v>
      </c>
      <c r="D708" s="5">
        <f>TITRES_STAT!E711</f>
        <v>0</v>
      </c>
      <c r="E708" s="2">
        <f t="shared" ref="E708:E771" si="44">IF(B708&gt;B707, E707+D708, IF(B708&lt;B707, E707-D708, E707))</f>
        <v>29449</v>
      </c>
      <c r="F708" s="5" t="str">
        <f t="shared" si="43"/>
        <v>NEUTRAL</v>
      </c>
      <c r="G708" s="5" t="str">
        <f t="shared" si="42"/>
        <v>NEUTRAL</v>
      </c>
      <c r="H708" s="5" t="str">
        <f t="shared" si="41"/>
        <v>NEUTRAL</v>
      </c>
    </row>
    <row r="709" spans="1:8" ht="13.5" x14ac:dyDescent="0.25">
      <c r="A709" s="3">
        <f>TITRES_STAT!B712</f>
        <v>43339</v>
      </c>
      <c r="B709" s="5">
        <f>TITRES_STAT!C712</f>
        <v>1.94</v>
      </c>
      <c r="C709" s="5">
        <f>TITRES_STAT!D712</f>
        <v>1.94</v>
      </c>
      <c r="D709" s="5">
        <f>TITRES_STAT!E712</f>
        <v>0</v>
      </c>
      <c r="E709" s="2">
        <f t="shared" si="44"/>
        <v>29449</v>
      </c>
      <c r="F709" s="5" t="str">
        <f t="shared" si="43"/>
        <v>NEUTRAL</v>
      </c>
      <c r="G709" s="5" t="str">
        <f t="shared" si="42"/>
        <v>NEUTRAL</v>
      </c>
      <c r="H709" s="5" t="str">
        <f t="shared" si="41"/>
        <v>NEUTRAL</v>
      </c>
    </row>
    <row r="710" spans="1:8" ht="13.5" x14ac:dyDescent="0.25">
      <c r="A710" s="3">
        <f>TITRES_STAT!B713</f>
        <v>43340</v>
      </c>
      <c r="B710" s="5">
        <f>TITRES_STAT!C713</f>
        <v>1.94</v>
      </c>
      <c r="C710" s="5">
        <f>TITRES_STAT!D713</f>
        <v>1.94</v>
      </c>
      <c r="D710" s="5">
        <f>TITRES_STAT!E713</f>
        <v>0</v>
      </c>
      <c r="E710" s="2">
        <f t="shared" si="44"/>
        <v>29449</v>
      </c>
      <c r="F710" s="5" t="str">
        <f t="shared" si="43"/>
        <v>NEUTRAL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43341</v>
      </c>
      <c r="B711" s="5">
        <f>TITRES_STAT!C714</f>
        <v>1.94</v>
      </c>
      <c r="C711" s="5">
        <f>TITRES_STAT!D714</f>
        <v>1.94</v>
      </c>
      <c r="D711" s="5">
        <f>TITRES_STAT!E714</f>
        <v>0</v>
      </c>
      <c r="E711" s="2">
        <f t="shared" si="44"/>
        <v>29449</v>
      </c>
      <c r="F711" s="5" t="str">
        <f t="shared" si="43"/>
        <v>NEUTRAL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NEUTRAL</v>
      </c>
    </row>
    <row r="712" spans="1:8" ht="13.5" x14ac:dyDescent="0.25">
      <c r="A712" s="3">
        <f>TITRES_STAT!B715</f>
        <v>43342</v>
      </c>
      <c r="B712" s="5">
        <f>TITRES_STAT!C715</f>
        <v>1.94</v>
      </c>
      <c r="C712" s="5">
        <f>TITRES_STAT!D715</f>
        <v>1.94</v>
      </c>
      <c r="D712" s="5">
        <f>TITRES_STAT!E715</f>
        <v>0</v>
      </c>
      <c r="E712" s="2">
        <f t="shared" si="44"/>
        <v>29449</v>
      </c>
      <c r="F712" s="5" t="str">
        <f t="shared" ref="F712:F775" si="47">IF(E712&gt;E707,"BULLISH",IF(E712&lt;E707,"BEARISH","NEUTRAL"))</f>
        <v>NEUTRAL</v>
      </c>
      <c r="G712" s="5" t="str">
        <f t="shared" si="46"/>
        <v>NEUTRAL</v>
      </c>
      <c r="H712" s="5" t="str">
        <f t="shared" si="45"/>
        <v>NEUTRAL</v>
      </c>
    </row>
    <row r="713" spans="1:8" ht="13.5" x14ac:dyDescent="0.25">
      <c r="A713" s="3">
        <f>TITRES_STAT!B716</f>
        <v>43343</v>
      </c>
      <c r="B713" s="5">
        <f>TITRES_STAT!C716</f>
        <v>1.94</v>
      </c>
      <c r="C713" s="5">
        <f>TITRES_STAT!D716</f>
        <v>1.94</v>
      </c>
      <c r="D713" s="5">
        <f>TITRES_STAT!E716</f>
        <v>0</v>
      </c>
      <c r="E713" s="2">
        <f t="shared" si="44"/>
        <v>29449</v>
      </c>
      <c r="F713" s="5" t="str">
        <f t="shared" si="47"/>
        <v>NEUTRAL</v>
      </c>
      <c r="G713" s="5" t="str">
        <f t="shared" si="46"/>
        <v>NEUTRAL</v>
      </c>
      <c r="H713" s="5" t="str">
        <f t="shared" si="45"/>
        <v>NEUTRAL</v>
      </c>
    </row>
    <row r="714" spans="1:8" ht="13.5" x14ac:dyDescent="0.25">
      <c r="A714" s="3">
        <f>TITRES_STAT!B717</f>
        <v>43346</v>
      </c>
      <c r="B714" s="5">
        <f>TITRES_STAT!C717</f>
        <v>1.94</v>
      </c>
      <c r="C714" s="5">
        <f>TITRES_STAT!D717</f>
        <v>1.94</v>
      </c>
      <c r="D714" s="5">
        <f>TITRES_STAT!E717</f>
        <v>0</v>
      </c>
      <c r="E714" s="2">
        <f t="shared" si="44"/>
        <v>29449</v>
      </c>
      <c r="F714" s="5" t="str">
        <f t="shared" si="47"/>
        <v>NEUTRAL</v>
      </c>
      <c r="G714" s="5" t="str">
        <f t="shared" si="46"/>
        <v>NEUTRAL</v>
      </c>
      <c r="H714" s="5" t="str">
        <f t="shared" si="45"/>
        <v>NEUTRAL</v>
      </c>
    </row>
    <row r="715" spans="1:8" ht="13.5" x14ac:dyDescent="0.25">
      <c r="A715" s="3">
        <f>TITRES_STAT!B718</f>
        <v>43347</v>
      </c>
      <c r="B715" s="5">
        <f>TITRES_STAT!C718</f>
        <v>1.94</v>
      </c>
      <c r="C715" s="5">
        <f>TITRES_STAT!D718</f>
        <v>1.94</v>
      </c>
      <c r="D715" s="5">
        <f>TITRES_STAT!E718</f>
        <v>0</v>
      </c>
      <c r="E715" s="2">
        <f t="shared" si="44"/>
        <v>29449</v>
      </c>
      <c r="F715" s="5" t="str">
        <f t="shared" si="47"/>
        <v>NEUTRAL</v>
      </c>
      <c r="G715" s="5" t="str">
        <f t="shared" si="46"/>
        <v>NEUTRAL</v>
      </c>
      <c r="H715" s="5" t="str">
        <f t="shared" si="45"/>
        <v>NEUTRAL</v>
      </c>
    </row>
    <row r="716" spans="1:8" ht="13.5" x14ac:dyDescent="0.25">
      <c r="A716" s="3">
        <f>TITRES_STAT!B719</f>
        <v>43348</v>
      </c>
      <c r="B716" s="5">
        <f>TITRES_STAT!C719</f>
        <v>1.99</v>
      </c>
      <c r="C716" s="5">
        <f>TITRES_STAT!D719</f>
        <v>1.99</v>
      </c>
      <c r="D716" s="5">
        <f>TITRES_STAT!E719</f>
        <v>11</v>
      </c>
      <c r="E716" s="2">
        <f t="shared" si="44"/>
        <v>29460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1.99</v>
      </c>
      <c r="C717" s="5">
        <f>TITRES_STAT!D720</f>
        <v>1.99</v>
      </c>
      <c r="D717" s="5">
        <f>TITRES_STAT!E720</f>
        <v>0</v>
      </c>
      <c r="E717" s="2">
        <f t="shared" si="44"/>
        <v>29460</v>
      </c>
      <c r="F717" s="5" t="str">
        <f t="shared" si="47"/>
        <v>BULLISH</v>
      </c>
      <c r="G717" s="5" t="str">
        <f t="shared" si="46"/>
        <v>NEUTRAL</v>
      </c>
      <c r="H717" s="5" t="str">
        <f t="shared" si="45"/>
        <v>CONFIRMED BULLISH</v>
      </c>
    </row>
    <row r="718" spans="1:8" ht="13.5" x14ac:dyDescent="0.25">
      <c r="A718" s="3">
        <f>TITRES_STAT!B721</f>
        <v>43350</v>
      </c>
      <c r="B718" s="5">
        <f>TITRES_STAT!C721</f>
        <v>1.99</v>
      </c>
      <c r="C718" s="5">
        <f>TITRES_STAT!D721</f>
        <v>1.99</v>
      </c>
      <c r="D718" s="5">
        <f>TITRES_STAT!E721</f>
        <v>0</v>
      </c>
      <c r="E718" s="2">
        <f t="shared" si="44"/>
        <v>29460</v>
      </c>
      <c r="F718" s="5" t="str">
        <f t="shared" si="47"/>
        <v>BULLISH</v>
      </c>
      <c r="G718" s="5" t="str">
        <f t="shared" si="46"/>
        <v>NEUTRAL</v>
      </c>
      <c r="H718" s="5" t="str">
        <f t="shared" si="45"/>
        <v>CONFIRMED BULLISH</v>
      </c>
    </row>
    <row r="719" spans="1:8" ht="13.5" x14ac:dyDescent="0.25">
      <c r="A719" s="3">
        <f>TITRES_STAT!B722</f>
        <v>43353</v>
      </c>
      <c r="B719" s="5">
        <f>TITRES_STAT!C722</f>
        <v>1.99</v>
      </c>
      <c r="C719" s="5">
        <f>TITRES_STAT!D722</f>
        <v>1.99</v>
      </c>
      <c r="D719" s="5">
        <f>TITRES_STAT!E722</f>
        <v>0</v>
      </c>
      <c r="E719" s="2">
        <f t="shared" si="44"/>
        <v>29460</v>
      </c>
      <c r="F719" s="5" t="str">
        <f t="shared" si="47"/>
        <v>BULLISH</v>
      </c>
      <c r="G719" s="5" t="str">
        <f t="shared" si="46"/>
        <v>NEUTRAL</v>
      </c>
      <c r="H719" s="5" t="str">
        <f t="shared" si="45"/>
        <v>CONFIRMED BULLISH</v>
      </c>
    </row>
    <row r="720" spans="1:8" ht="13.5" x14ac:dyDescent="0.25">
      <c r="A720" s="3">
        <f>TITRES_STAT!B723</f>
        <v>43355</v>
      </c>
      <c r="B720" s="5">
        <f>TITRES_STAT!C723</f>
        <v>1.99</v>
      </c>
      <c r="C720" s="5">
        <f>TITRES_STAT!D723</f>
        <v>1.99</v>
      </c>
      <c r="D720" s="5">
        <f>TITRES_STAT!E723</f>
        <v>0</v>
      </c>
      <c r="E720" s="2">
        <f t="shared" si="44"/>
        <v>29460</v>
      </c>
      <c r="F720" s="5" t="str">
        <f t="shared" si="47"/>
        <v>BULLISH</v>
      </c>
      <c r="G720" s="5" t="str">
        <f t="shared" si="46"/>
        <v>NEUTRAL</v>
      </c>
      <c r="H720" s="5" t="str">
        <f t="shared" si="45"/>
        <v>CONFIRMED BULLISH</v>
      </c>
    </row>
    <row r="721" spans="1:8" ht="13.5" x14ac:dyDescent="0.25">
      <c r="A721" s="3">
        <f>TITRES_STAT!B724</f>
        <v>43356</v>
      </c>
      <c r="B721" s="5">
        <f>TITRES_STAT!C724</f>
        <v>1.91</v>
      </c>
      <c r="C721" s="5">
        <f>TITRES_STAT!D724</f>
        <v>1.91</v>
      </c>
      <c r="D721" s="5">
        <f>TITRES_STAT!E724</f>
        <v>0</v>
      </c>
      <c r="E721" s="2">
        <f t="shared" si="44"/>
        <v>29460</v>
      </c>
      <c r="F721" s="5" t="str">
        <f t="shared" si="47"/>
        <v>NEUTRAL</v>
      </c>
      <c r="G721" s="5" t="str">
        <f t="shared" si="46"/>
        <v>NEUTRAL</v>
      </c>
      <c r="H721" s="5" t="str">
        <f t="shared" si="45"/>
        <v>NEUTRAL</v>
      </c>
    </row>
    <row r="722" spans="1:8" ht="13.5" x14ac:dyDescent="0.25">
      <c r="A722" s="3">
        <f>TITRES_STAT!B725</f>
        <v>43357</v>
      </c>
      <c r="B722" s="5">
        <f>TITRES_STAT!C725</f>
        <v>1.83</v>
      </c>
      <c r="C722" s="5">
        <f>TITRES_STAT!D725</f>
        <v>1.83</v>
      </c>
      <c r="D722" s="5">
        <f>TITRES_STAT!E725</f>
        <v>0</v>
      </c>
      <c r="E722" s="2">
        <f t="shared" si="44"/>
        <v>29460</v>
      </c>
      <c r="F722" s="5" t="str">
        <f t="shared" si="47"/>
        <v>NEUTRAL</v>
      </c>
      <c r="G722" s="5" t="str">
        <f t="shared" si="46"/>
        <v>NEUTRAL</v>
      </c>
      <c r="H722" s="5" t="str">
        <f t="shared" si="45"/>
        <v>NEUTRAL</v>
      </c>
    </row>
    <row r="723" spans="1:8" ht="13.5" x14ac:dyDescent="0.25">
      <c r="A723" s="3">
        <f>TITRES_STAT!B726</f>
        <v>43360</v>
      </c>
      <c r="B723" s="5">
        <f>TITRES_STAT!C726</f>
        <v>1.75</v>
      </c>
      <c r="C723" s="5">
        <f>TITRES_STAT!D726</f>
        <v>1.75</v>
      </c>
      <c r="D723" s="5">
        <f>TITRES_STAT!E726</f>
        <v>0</v>
      </c>
      <c r="E723" s="2">
        <f t="shared" si="44"/>
        <v>29460</v>
      </c>
      <c r="F723" s="5" t="str">
        <f t="shared" si="47"/>
        <v>NEUTRAL</v>
      </c>
      <c r="G723" s="5" t="str">
        <f t="shared" si="46"/>
        <v>NEUTRAL</v>
      </c>
      <c r="H723" s="5" t="str">
        <f t="shared" si="45"/>
        <v>NEUTRAL</v>
      </c>
    </row>
    <row r="724" spans="1:8" ht="13.5" x14ac:dyDescent="0.25">
      <c r="A724" s="3">
        <f>TITRES_STAT!B727</f>
        <v>43361</v>
      </c>
      <c r="B724" s="5">
        <f>TITRES_STAT!C727</f>
        <v>1.68</v>
      </c>
      <c r="C724" s="5">
        <f>TITRES_STAT!D727</f>
        <v>1.68</v>
      </c>
      <c r="D724" s="5">
        <f>TITRES_STAT!E727</f>
        <v>63</v>
      </c>
      <c r="E724" s="2">
        <f t="shared" si="44"/>
        <v>29397</v>
      </c>
      <c r="F724" s="5" t="str">
        <f t="shared" si="47"/>
        <v>BEARISH</v>
      </c>
      <c r="G724" s="5" t="str">
        <f t="shared" si="46"/>
        <v>NEUTRAL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1.68</v>
      </c>
      <c r="C725" s="5">
        <f>TITRES_STAT!D728</f>
        <v>1.68</v>
      </c>
      <c r="D725" s="5">
        <f>TITRES_STAT!E728</f>
        <v>0</v>
      </c>
      <c r="E725" s="2">
        <f t="shared" si="44"/>
        <v>29397</v>
      </c>
      <c r="F725" s="5" t="str">
        <f t="shared" si="47"/>
        <v>BEARISH</v>
      </c>
      <c r="G725" s="5" t="str">
        <f t="shared" si="46"/>
        <v>NEUTRAL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1.68</v>
      </c>
      <c r="C726" s="5">
        <f>TITRES_STAT!D729</f>
        <v>1.68</v>
      </c>
      <c r="D726" s="5">
        <f>TITRES_STAT!E729</f>
        <v>0</v>
      </c>
      <c r="E726" s="2">
        <f t="shared" si="44"/>
        <v>29397</v>
      </c>
      <c r="F726" s="5" t="str">
        <f t="shared" si="47"/>
        <v>BEARISH</v>
      </c>
      <c r="G726" s="5" t="str">
        <f t="shared" si="46"/>
        <v>NEUTRAL</v>
      </c>
      <c r="H726" s="5" t="str">
        <f t="shared" si="45"/>
        <v>CONFIRMED BEARISH</v>
      </c>
    </row>
    <row r="727" spans="1:8" ht="13.5" x14ac:dyDescent="0.25">
      <c r="A727" s="3">
        <f>TITRES_STAT!B730</f>
        <v>43364</v>
      </c>
      <c r="B727" s="5">
        <f>TITRES_STAT!C730</f>
        <v>1.68</v>
      </c>
      <c r="C727" s="5">
        <f>TITRES_STAT!D730</f>
        <v>1.68</v>
      </c>
      <c r="D727" s="5">
        <f>TITRES_STAT!E730</f>
        <v>0</v>
      </c>
      <c r="E727" s="2">
        <f t="shared" si="44"/>
        <v>29397</v>
      </c>
      <c r="F727" s="5" t="str">
        <f t="shared" si="47"/>
        <v>BEARISH</v>
      </c>
      <c r="G727" s="5" t="str">
        <f t="shared" si="46"/>
        <v>NEUTRAL</v>
      </c>
      <c r="H727" s="5" t="str">
        <f t="shared" si="45"/>
        <v>CONFIRMED BEARISH</v>
      </c>
    </row>
    <row r="728" spans="1:8" ht="13.5" x14ac:dyDescent="0.25">
      <c r="A728" s="3">
        <f>TITRES_STAT!B731</f>
        <v>43367</v>
      </c>
      <c r="B728" s="5">
        <f>TITRES_STAT!C731</f>
        <v>1.68</v>
      </c>
      <c r="C728" s="5">
        <f>TITRES_STAT!D731</f>
        <v>1.68</v>
      </c>
      <c r="D728" s="5">
        <f>TITRES_STAT!E731</f>
        <v>0</v>
      </c>
      <c r="E728" s="2">
        <f t="shared" si="44"/>
        <v>29397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CONFIRMED BEARISH</v>
      </c>
    </row>
    <row r="729" spans="1:8" ht="13.5" x14ac:dyDescent="0.25">
      <c r="A729" s="3">
        <f>TITRES_STAT!B732</f>
        <v>43368</v>
      </c>
      <c r="B729" s="5">
        <f>TITRES_STAT!C732</f>
        <v>1.68</v>
      </c>
      <c r="C729" s="5">
        <f>TITRES_STAT!D732</f>
        <v>1.68</v>
      </c>
      <c r="D729" s="5">
        <f>TITRES_STAT!E732</f>
        <v>0</v>
      </c>
      <c r="E729" s="2">
        <f t="shared" si="44"/>
        <v>29397</v>
      </c>
      <c r="F729" s="5" t="str">
        <f t="shared" si="47"/>
        <v>NEUTRAL</v>
      </c>
      <c r="G729" s="5" t="str">
        <f t="shared" si="46"/>
        <v>NEUTRAL</v>
      </c>
      <c r="H729" s="5" t="str">
        <f t="shared" si="45"/>
        <v>NEUTRAL</v>
      </c>
    </row>
    <row r="730" spans="1:8" ht="13.5" x14ac:dyDescent="0.25">
      <c r="A730" s="3">
        <f>TITRES_STAT!B733</f>
        <v>43369</v>
      </c>
      <c r="B730" s="5">
        <f>TITRES_STAT!C733</f>
        <v>1.68</v>
      </c>
      <c r="C730" s="5">
        <f>TITRES_STAT!D733</f>
        <v>1.68</v>
      </c>
      <c r="D730" s="5">
        <f>TITRES_STAT!E733</f>
        <v>0</v>
      </c>
      <c r="E730" s="2">
        <f t="shared" si="44"/>
        <v>29397</v>
      </c>
      <c r="F730" s="5" t="str">
        <f t="shared" si="47"/>
        <v>NEUTRAL</v>
      </c>
      <c r="G730" s="5" t="str">
        <f t="shared" si="46"/>
        <v>NEUTRAL</v>
      </c>
      <c r="H730" s="5" t="str">
        <f t="shared" si="45"/>
        <v>NEUTRAL</v>
      </c>
    </row>
    <row r="731" spans="1:8" ht="13.5" x14ac:dyDescent="0.25">
      <c r="A731" s="3">
        <f>TITRES_STAT!B734</f>
        <v>43370</v>
      </c>
      <c r="B731" s="5">
        <f>TITRES_STAT!C734</f>
        <v>1.68</v>
      </c>
      <c r="C731" s="5">
        <f>TITRES_STAT!D734</f>
        <v>1.68</v>
      </c>
      <c r="D731" s="5">
        <f>TITRES_STAT!E734</f>
        <v>0</v>
      </c>
      <c r="E731" s="2">
        <f t="shared" si="44"/>
        <v>29397</v>
      </c>
      <c r="F731" s="5" t="str">
        <f t="shared" si="47"/>
        <v>NEUTRAL</v>
      </c>
      <c r="G731" s="5" t="str">
        <f t="shared" si="46"/>
        <v>NEUTRAL</v>
      </c>
      <c r="H731" s="5" t="str">
        <f t="shared" si="45"/>
        <v>NEUTRAL</v>
      </c>
    </row>
    <row r="732" spans="1:8" ht="13.5" x14ac:dyDescent="0.25">
      <c r="A732" s="3">
        <f>TITRES_STAT!B735</f>
        <v>43371</v>
      </c>
      <c r="B732" s="5">
        <f>TITRES_STAT!C735</f>
        <v>1.63</v>
      </c>
      <c r="C732" s="5">
        <f>TITRES_STAT!D735</f>
        <v>1.63</v>
      </c>
      <c r="D732" s="5">
        <f>TITRES_STAT!E735</f>
        <v>0</v>
      </c>
      <c r="E732" s="2">
        <f t="shared" si="44"/>
        <v>29397</v>
      </c>
      <c r="F732" s="5" t="str">
        <f t="shared" si="47"/>
        <v>NEUTRAL</v>
      </c>
      <c r="G732" s="5" t="str">
        <f t="shared" si="46"/>
        <v>NEUTRAL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1.63</v>
      </c>
      <c r="C733" s="5">
        <f>TITRES_STAT!D736</f>
        <v>1.63</v>
      </c>
      <c r="D733" s="5">
        <f>TITRES_STAT!E736</f>
        <v>0</v>
      </c>
      <c r="E733" s="2">
        <f t="shared" si="44"/>
        <v>29397</v>
      </c>
      <c r="F733" s="5" t="str">
        <f t="shared" si="47"/>
        <v>NEUTRAL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43375</v>
      </c>
      <c r="B734" s="5">
        <f>TITRES_STAT!C737</f>
        <v>1.63</v>
      </c>
      <c r="C734" s="5">
        <f>TITRES_STAT!D737</f>
        <v>1.63</v>
      </c>
      <c r="D734" s="5">
        <f>TITRES_STAT!E737</f>
        <v>0</v>
      </c>
      <c r="E734" s="2">
        <f t="shared" si="44"/>
        <v>29397</v>
      </c>
      <c r="F734" s="5" t="str">
        <f t="shared" si="47"/>
        <v>NEUTRAL</v>
      </c>
      <c r="G734" s="5" t="str">
        <f t="shared" si="46"/>
        <v>NEUTRAL</v>
      </c>
      <c r="H734" s="5" t="str">
        <f t="shared" si="45"/>
        <v>NEUTRAL</v>
      </c>
    </row>
    <row r="735" spans="1:8" ht="13.5" x14ac:dyDescent="0.25">
      <c r="A735" s="3">
        <f>TITRES_STAT!B738</f>
        <v>43376</v>
      </c>
      <c r="B735" s="5">
        <f>TITRES_STAT!C738</f>
        <v>1.63</v>
      </c>
      <c r="C735" s="5">
        <f>TITRES_STAT!D738</f>
        <v>1.63</v>
      </c>
      <c r="D735" s="5">
        <f>TITRES_STAT!E738</f>
        <v>0</v>
      </c>
      <c r="E735" s="2">
        <f t="shared" si="44"/>
        <v>29397</v>
      </c>
      <c r="F735" s="5" t="str">
        <f t="shared" si="47"/>
        <v>NEUTRAL</v>
      </c>
      <c r="G735" s="5" t="str">
        <f t="shared" si="46"/>
        <v>NEUTRAL</v>
      </c>
      <c r="H735" s="5" t="str">
        <f t="shared" si="45"/>
        <v>NEUTRAL</v>
      </c>
    </row>
    <row r="736" spans="1:8" ht="13.5" x14ac:dyDescent="0.25">
      <c r="A736" s="3">
        <f>TITRES_STAT!B739</f>
        <v>43377</v>
      </c>
      <c r="B736" s="5">
        <f>TITRES_STAT!C739</f>
        <v>1.63</v>
      </c>
      <c r="C736" s="5">
        <f>TITRES_STAT!D739</f>
        <v>1.63</v>
      </c>
      <c r="D736" s="5">
        <f>TITRES_STAT!E739</f>
        <v>0</v>
      </c>
      <c r="E736" s="2">
        <f t="shared" si="44"/>
        <v>29397</v>
      </c>
      <c r="F736" s="5" t="str">
        <f t="shared" si="47"/>
        <v>NEUTRAL</v>
      </c>
      <c r="G736" s="5" t="str">
        <f t="shared" si="46"/>
        <v>NEUTRAL</v>
      </c>
      <c r="H736" s="5" t="str">
        <f t="shared" si="45"/>
        <v>NEUTRAL</v>
      </c>
    </row>
    <row r="737" spans="1:8" ht="13.5" x14ac:dyDescent="0.25">
      <c r="A737" s="3">
        <f>TITRES_STAT!B740</f>
        <v>43378</v>
      </c>
      <c r="B737" s="5">
        <f>TITRES_STAT!C740</f>
        <v>1.63</v>
      </c>
      <c r="C737" s="5">
        <f>TITRES_STAT!D740</f>
        <v>1.63</v>
      </c>
      <c r="D737" s="5">
        <f>TITRES_STAT!E740</f>
        <v>0</v>
      </c>
      <c r="E737" s="2">
        <f t="shared" si="44"/>
        <v>29397</v>
      </c>
      <c r="F737" s="5" t="str">
        <f t="shared" si="47"/>
        <v>NEUTRAL</v>
      </c>
      <c r="G737" s="5" t="str">
        <f t="shared" si="46"/>
        <v>NEUTRAL</v>
      </c>
      <c r="H737" s="5" t="str">
        <f t="shared" si="45"/>
        <v>NEUTRAL</v>
      </c>
    </row>
    <row r="738" spans="1:8" ht="13.5" x14ac:dyDescent="0.25">
      <c r="A738" s="3">
        <f>TITRES_STAT!B741</f>
        <v>43381</v>
      </c>
      <c r="B738" s="5">
        <f>TITRES_STAT!C741</f>
        <v>1.63</v>
      </c>
      <c r="C738" s="5">
        <f>TITRES_STAT!D741</f>
        <v>1.63</v>
      </c>
      <c r="D738" s="5">
        <f>TITRES_STAT!E741</f>
        <v>0</v>
      </c>
      <c r="E738" s="2">
        <f t="shared" si="44"/>
        <v>29397</v>
      </c>
      <c r="F738" s="5" t="str">
        <f t="shared" si="47"/>
        <v>NEUTRAL</v>
      </c>
      <c r="G738" s="5" t="str">
        <f t="shared" si="46"/>
        <v>NEUTRAL</v>
      </c>
      <c r="H738" s="5" t="str">
        <f t="shared" si="45"/>
        <v>NEUTRAL</v>
      </c>
    </row>
    <row r="739" spans="1:8" ht="13.5" x14ac:dyDescent="0.25">
      <c r="A739" s="3">
        <f>TITRES_STAT!B742</f>
        <v>43382</v>
      </c>
      <c r="B739" s="5">
        <f>TITRES_STAT!C742</f>
        <v>1.59</v>
      </c>
      <c r="C739" s="5">
        <f>TITRES_STAT!D742</f>
        <v>1.59</v>
      </c>
      <c r="D739" s="5">
        <f>TITRES_STAT!E742</f>
        <v>10</v>
      </c>
      <c r="E739" s="2">
        <f t="shared" si="44"/>
        <v>29387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1.52</v>
      </c>
      <c r="C740" s="5">
        <f>TITRES_STAT!D743</f>
        <v>1.52</v>
      </c>
      <c r="D740" s="5">
        <f>TITRES_STAT!E743</f>
        <v>5</v>
      </c>
      <c r="E740" s="2">
        <f t="shared" si="44"/>
        <v>29382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1.46</v>
      </c>
      <c r="C741" s="5">
        <f>TITRES_STAT!D744</f>
        <v>1.46</v>
      </c>
      <c r="D741" s="5">
        <f>TITRES_STAT!E744</f>
        <v>0</v>
      </c>
      <c r="E741" s="2">
        <f t="shared" si="44"/>
        <v>29382</v>
      </c>
      <c r="F741" s="5" t="str">
        <f t="shared" si="47"/>
        <v>BEARISH</v>
      </c>
      <c r="G741" s="5" t="str">
        <f t="shared" si="46"/>
        <v>NEUTRAL</v>
      </c>
      <c r="H741" s="5" t="str">
        <f t="shared" si="45"/>
        <v>CONFIRMED BEARISH</v>
      </c>
    </row>
    <row r="742" spans="1:8" ht="13.5" x14ac:dyDescent="0.25">
      <c r="A742" s="3">
        <f>TITRES_STAT!B745</f>
        <v>43385</v>
      </c>
      <c r="B742" s="5">
        <f>TITRES_STAT!C745</f>
        <v>1.42</v>
      </c>
      <c r="C742" s="5">
        <f>TITRES_STAT!D745</f>
        <v>1.42</v>
      </c>
      <c r="D742" s="5">
        <f>TITRES_STAT!E745</f>
        <v>15</v>
      </c>
      <c r="E742" s="2">
        <f t="shared" si="44"/>
        <v>29367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1.42</v>
      </c>
      <c r="C743" s="5">
        <f>TITRES_STAT!D746</f>
        <v>1.42</v>
      </c>
      <c r="D743" s="5">
        <f>TITRES_STAT!E746</f>
        <v>0</v>
      </c>
      <c r="E743" s="2">
        <f t="shared" si="44"/>
        <v>29367</v>
      </c>
      <c r="F743" s="5" t="str">
        <f t="shared" si="47"/>
        <v>BEARISH</v>
      </c>
      <c r="G743" s="5" t="str">
        <f t="shared" si="46"/>
        <v>NEUTRAL</v>
      </c>
      <c r="H743" s="5" t="str">
        <f t="shared" si="45"/>
        <v>CONFIRMED BEARISH</v>
      </c>
    </row>
    <row r="744" spans="1:8" ht="13.5" x14ac:dyDescent="0.25">
      <c r="A744" s="3">
        <f>TITRES_STAT!B747</f>
        <v>43390</v>
      </c>
      <c r="B744" s="5">
        <f>TITRES_STAT!C747</f>
        <v>1.42</v>
      </c>
      <c r="C744" s="5">
        <f>TITRES_STAT!D747</f>
        <v>1.42</v>
      </c>
      <c r="D744" s="5">
        <f>TITRES_STAT!E747</f>
        <v>0</v>
      </c>
      <c r="E744" s="2">
        <f t="shared" si="44"/>
        <v>29367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CONFIRMED BEARISH</v>
      </c>
    </row>
    <row r="745" spans="1:8" ht="13.5" x14ac:dyDescent="0.25">
      <c r="A745" s="3">
        <f>TITRES_STAT!B748</f>
        <v>43391</v>
      </c>
      <c r="B745" s="5">
        <f>TITRES_STAT!C748</f>
        <v>1.46</v>
      </c>
      <c r="C745" s="5">
        <f>TITRES_STAT!D748</f>
        <v>1.46</v>
      </c>
      <c r="D745" s="5">
        <f>TITRES_STAT!E748</f>
        <v>15</v>
      </c>
      <c r="E745" s="2">
        <f t="shared" si="44"/>
        <v>29382</v>
      </c>
      <c r="F745" s="5" t="str">
        <f t="shared" si="47"/>
        <v>NEUTRAL</v>
      </c>
      <c r="G745" s="5" t="str">
        <f t="shared" si="46"/>
        <v>NEUTRAL</v>
      </c>
      <c r="H745" s="5" t="str">
        <f t="shared" si="45"/>
        <v>NEUTRAL</v>
      </c>
    </row>
    <row r="746" spans="1:8" ht="13.5" x14ac:dyDescent="0.25">
      <c r="A746" s="3">
        <f>TITRES_STAT!B749</f>
        <v>43392</v>
      </c>
      <c r="B746" s="5">
        <f>TITRES_STAT!C749</f>
        <v>1.46</v>
      </c>
      <c r="C746" s="5">
        <f>TITRES_STAT!D749</f>
        <v>1.46</v>
      </c>
      <c r="D746" s="5">
        <f>TITRES_STAT!E749</f>
        <v>0</v>
      </c>
      <c r="E746" s="2">
        <f t="shared" si="44"/>
        <v>29382</v>
      </c>
      <c r="F746" s="5" t="str">
        <f t="shared" si="47"/>
        <v>NEUTRAL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43395</v>
      </c>
      <c r="B747" s="5">
        <f>TITRES_STAT!C750</f>
        <v>1.46</v>
      </c>
      <c r="C747" s="5">
        <f>TITRES_STAT!D750</f>
        <v>1.46</v>
      </c>
      <c r="D747" s="5">
        <f>TITRES_STAT!E750</f>
        <v>0</v>
      </c>
      <c r="E747" s="2">
        <f t="shared" si="44"/>
        <v>29382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CONFIRMED BULLISH</v>
      </c>
    </row>
    <row r="748" spans="1:8" ht="13.5" x14ac:dyDescent="0.25">
      <c r="A748" s="3">
        <f>TITRES_STAT!B751</f>
        <v>43396</v>
      </c>
      <c r="B748" s="5">
        <f>TITRES_STAT!C751</f>
        <v>1.49</v>
      </c>
      <c r="C748" s="5">
        <f>TITRES_STAT!D751</f>
        <v>1.49</v>
      </c>
      <c r="D748" s="5">
        <f>TITRES_STAT!E751</f>
        <v>15</v>
      </c>
      <c r="E748" s="2">
        <f t="shared" si="44"/>
        <v>29397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CONFIRMED BULLISH</v>
      </c>
    </row>
    <row r="749" spans="1:8" ht="13.5" x14ac:dyDescent="0.25">
      <c r="A749" s="3">
        <f>TITRES_STAT!B752</f>
        <v>43397</v>
      </c>
      <c r="B749" s="5">
        <f>TITRES_STAT!C752</f>
        <v>1.49</v>
      </c>
      <c r="C749" s="5">
        <f>TITRES_STAT!D752</f>
        <v>1.49</v>
      </c>
      <c r="D749" s="5">
        <f>TITRES_STAT!E752</f>
        <v>100</v>
      </c>
      <c r="E749" s="2">
        <f t="shared" si="44"/>
        <v>29397</v>
      </c>
      <c r="F749" s="5" t="str">
        <f t="shared" si="47"/>
        <v>BULLISH</v>
      </c>
      <c r="G749" s="5" t="str">
        <f t="shared" si="46"/>
        <v>NEUTRAL</v>
      </c>
      <c r="H749" s="5" t="str">
        <f t="shared" si="45"/>
        <v>CONFIRMED BULLISH</v>
      </c>
    </row>
    <row r="750" spans="1:8" ht="13.5" x14ac:dyDescent="0.25">
      <c r="A750" s="3">
        <f>TITRES_STAT!B753</f>
        <v>43398</v>
      </c>
      <c r="B750" s="5">
        <f>TITRES_STAT!C753</f>
        <v>1.49</v>
      </c>
      <c r="C750" s="5">
        <f>TITRES_STAT!D753</f>
        <v>1.49</v>
      </c>
      <c r="D750" s="5">
        <f>TITRES_STAT!E753</f>
        <v>0</v>
      </c>
      <c r="E750" s="2">
        <f t="shared" si="44"/>
        <v>29397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CONFIRMED BULLISH</v>
      </c>
    </row>
    <row r="751" spans="1:8" ht="13.5" x14ac:dyDescent="0.25">
      <c r="A751" s="3">
        <f>TITRES_STAT!B754</f>
        <v>43399</v>
      </c>
      <c r="B751" s="5">
        <f>TITRES_STAT!C754</f>
        <v>1.49</v>
      </c>
      <c r="C751" s="5">
        <f>TITRES_STAT!D754</f>
        <v>1.49</v>
      </c>
      <c r="D751" s="5">
        <f>TITRES_STAT!E754</f>
        <v>0</v>
      </c>
      <c r="E751" s="2">
        <f t="shared" si="44"/>
        <v>29397</v>
      </c>
      <c r="F751" s="5" t="str">
        <f t="shared" si="47"/>
        <v>BULLISH</v>
      </c>
      <c r="G751" s="5" t="str">
        <f t="shared" si="46"/>
        <v>NEUTRAL</v>
      </c>
      <c r="H751" s="5" t="str">
        <f t="shared" si="45"/>
        <v>CONFIRMED BULLISH</v>
      </c>
    </row>
    <row r="752" spans="1:8" ht="13.5" x14ac:dyDescent="0.25">
      <c r="A752" s="3">
        <f>TITRES_STAT!B755</f>
        <v>43402</v>
      </c>
      <c r="B752" s="5">
        <f>TITRES_STAT!C755</f>
        <v>1.49</v>
      </c>
      <c r="C752" s="5">
        <f>TITRES_STAT!D755</f>
        <v>1.49</v>
      </c>
      <c r="D752" s="5">
        <f>TITRES_STAT!E755</f>
        <v>0</v>
      </c>
      <c r="E752" s="2">
        <f t="shared" si="44"/>
        <v>29397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CONFIRMED BULLISH</v>
      </c>
    </row>
    <row r="753" spans="1:8" ht="13.5" x14ac:dyDescent="0.25">
      <c r="A753" s="3">
        <f>TITRES_STAT!B756</f>
        <v>43403</v>
      </c>
      <c r="B753" s="5">
        <f>TITRES_STAT!C756</f>
        <v>1.49</v>
      </c>
      <c r="C753" s="5">
        <f>TITRES_STAT!D756</f>
        <v>1.49</v>
      </c>
      <c r="D753" s="5">
        <f>TITRES_STAT!E756</f>
        <v>0</v>
      </c>
      <c r="E753" s="2">
        <f t="shared" si="44"/>
        <v>29397</v>
      </c>
      <c r="F753" s="5" t="str">
        <f t="shared" si="47"/>
        <v>NEUTRAL</v>
      </c>
      <c r="G753" s="5" t="str">
        <f t="shared" si="46"/>
        <v>NEUTRAL</v>
      </c>
      <c r="H753" s="5" t="str">
        <f t="shared" si="45"/>
        <v>NEUTRAL</v>
      </c>
    </row>
    <row r="754" spans="1:8" ht="13.5" x14ac:dyDescent="0.25">
      <c r="A754" s="3">
        <f>TITRES_STAT!B757</f>
        <v>43404</v>
      </c>
      <c r="B754" s="5">
        <f>TITRES_STAT!C757</f>
        <v>1.43</v>
      </c>
      <c r="C754" s="5">
        <f>TITRES_STAT!D757</f>
        <v>1.43</v>
      </c>
      <c r="D754" s="5">
        <f>TITRES_STAT!E757</f>
        <v>0</v>
      </c>
      <c r="E754" s="2">
        <f t="shared" si="44"/>
        <v>29397</v>
      </c>
      <c r="F754" s="5" t="str">
        <f t="shared" si="47"/>
        <v>NEUTRAL</v>
      </c>
      <c r="G754" s="5" t="str">
        <f t="shared" si="46"/>
        <v>NEUTRAL</v>
      </c>
      <c r="H754" s="5" t="str">
        <f t="shared" si="45"/>
        <v>NEUTRAL</v>
      </c>
    </row>
    <row r="755" spans="1:8" ht="13.5" x14ac:dyDescent="0.25">
      <c r="A755" s="3">
        <f>TITRES_STAT!B758</f>
        <v>43405</v>
      </c>
      <c r="B755" s="5">
        <f>TITRES_STAT!C758</f>
        <v>1.43</v>
      </c>
      <c r="C755" s="5">
        <f>TITRES_STAT!D758</f>
        <v>1.43</v>
      </c>
      <c r="D755" s="5">
        <f>TITRES_STAT!E758</f>
        <v>0</v>
      </c>
      <c r="E755" s="2">
        <f t="shared" si="44"/>
        <v>29397</v>
      </c>
      <c r="F755" s="5" t="str">
        <f t="shared" si="47"/>
        <v>NEUTRAL</v>
      </c>
      <c r="G755" s="5" t="str">
        <f t="shared" si="46"/>
        <v>NEUTRAL</v>
      </c>
      <c r="H755" s="5" t="str">
        <f t="shared" si="45"/>
        <v>NEUTRAL</v>
      </c>
    </row>
    <row r="756" spans="1:8" ht="13.5" x14ac:dyDescent="0.25">
      <c r="A756" s="3">
        <f>TITRES_STAT!B759</f>
        <v>43406</v>
      </c>
      <c r="B756" s="5">
        <f>TITRES_STAT!C759</f>
        <v>1.43</v>
      </c>
      <c r="C756" s="5">
        <f>TITRES_STAT!D759</f>
        <v>1.43</v>
      </c>
      <c r="D756" s="5">
        <f>TITRES_STAT!E759</f>
        <v>0</v>
      </c>
      <c r="E756" s="2">
        <f t="shared" si="44"/>
        <v>29397</v>
      </c>
      <c r="F756" s="5" t="str">
        <f t="shared" si="47"/>
        <v>NEUTRAL</v>
      </c>
      <c r="G756" s="5" t="str">
        <f t="shared" si="46"/>
        <v>NEUTRAL</v>
      </c>
      <c r="H756" s="5" t="str">
        <f t="shared" si="45"/>
        <v>NEUTRAL</v>
      </c>
    </row>
    <row r="757" spans="1:8" ht="13.5" x14ac:dyDescent="0.25">
      <c r="A757" s="3">
        <f>TITRES_STAT!B760</f>
        <v>43409</v>
      </c>
      <c r="B757" s="5">
        <f>TITRES_STAT!C760</f>
        <v>1.43</v>
      </c>
      <c r="C757" s="5">
        <f>TITRES_STAT!D760</f>
        <v>1.43</v>
      </c>
      <c r="D757" s="5">
        <f>TITRES_STAT!E760</f>
        <v>0</v>
      </c>
      <c r="E757" s="2">
        <f t="shared" si="44"/>
        <v>29397</v>
      </c>
      <c r="F757" s="5" t="str">
        <f t="shared" si="47"/>
        <v>NEUTRAL</v>
      </c>
      <c r="G757" s="5" t="str">
        <f t="shared" si="46"/>
        <v>NEUTRAL</v>
      </c>
      <c r="H757" s="5" t="str">
        <f t="shared" si="45"/>
        <v>NEUTRAL</v>
      </c>
    </row>
    <row r="758" spans="1:8" ht="13.5" x14ac:dyDescent="0.25">
      <c r="A758" s="3">
        <f>TITRES_STAT!B761</f>
        <v>43410</v>
      </c>
      <c r="B758" s="5">
        <f>TITRES_STAT!C761</f>
        <v>1.43</v>
      </c>
      <c r="C758" s="5">
        <f>TITRES_STAT!D761</f>
        <v>1.43</v>
      </c>
      <c r="D758" s="5">
        <f>TITRES_STAT!E761</f>
        <v>0</v>
      </c>
      <c r="E758" s="2">
        <f t="shared" si="44"/>
        <v>29397</v>
      </c>
      <c r="F758" s="5" t="str">
        <f t="shared" si="47"/>
        <v>NEUTRAL</v>
      </c>
      <c r="G758" s="5" t="str">
        <f t="shared" si="46"/>
        <v>NEUTRAL</v>
      </c>
      <c r="H758" s="5" t="str">
        <f t="shared" si="45"/>
        <v>NEUTRAL</v>
      </c>
    </row>
    <row r="759" spans="1:8" ht="13.5" x14ac:dyDescent="0.25">
      <c r="A759" s="3">
        <f>TITRES_STAT!B762</f>
        <v>43411</v>
      </c>
      <c r="B759" s="5">
        <f>TITRES_STAT!C762</f>
        <v>1.43</v>
      </c>
      <c r="C759" s="5">
        <f>TITRES_STAT!D762</f>
        <v>1.43</v>
      </c>
      <c r="D759" s="5">
        <f>TITRES_STAT!E762</f>
        <v>0</v>
      </c>
      <c r="E759" s="2">
        <f t="shared" si="44"/>
        <v>29397</v>
      </c>
      <c r="F759" s="5" t="str">
        <f t="shared" si="47"/>
        <v>NEUTRAL</v>
      </c>
      <c r="G759" s="5" t="str">
        <f t="shared" si="46"/>
        <v>NEUTRAL</v>
      </c>
      <c r="H759" s="5" t="str">
        <f t="shared" si="45"/>
        <v>NEUTRAL</v>
      </c>
    </row>
    <row r="760" spans="1:8" ht="13.5" x14ac:dyDescent="0.25">
      <c r="A760" s="3">
        <f>TITRES_STAT!B763</f>
        <v>43412</v>
      </c>
      <c r="B760" s="5">
        <f>TITRES_STAT!C763</f>
        <v>1.37</v>
      </c>
      <c r="C760" s="5">
        <f>TITRES_STAT!D763</f>
        <v>1.37</v>
      </c>
      <c r="D760" s="5">
        <f>TITRES_STAT!E763</f>
        <v>0</v>
      </c>
      <c r="E760" s="2">
        <f t="shared" si="44"/>
        <v>29397</v>
      </c>
      <c r="F760" s="5" t="str">
        <f t="shared" si="47"/>
        <v>NEUTRAL</v>
      </c>
      <c r="G760" s="5" t="str">
        <f t="shared" si="46"/>
        <v>NEUTRAL</v>
      </c>
      <c r="H760" s="5" t="str">
        <f t="shared" si="45"/>
        <v>NEUTRAL</v>
      </c>
    </row>
    <row r="761" spans="1:8" ht="13.5" x14ac:dyDescent="0.25">
      <c r="A761" s="3">
        <f>TITRES_STAT!B764</f>
        <v>43413</v>
      </c>
      <c r="B761" s="5">
        <f>TITRES_STAT!C764</f>
        <v>1.37</v>
      </c>
      <c r="C761" s="5">
        <f>TITRES_STAT!D764</f>
        <v>1.37</v>
      </c>
      <c r="D761" s="5">
        <f>TITRES_STAT!E764</f>
        <v>0</v>
      </c>
      <c r="E761" s="2">
        <f t="shared" si="44"/>
        <v>29397</v>
      </c>
      <c r="F761" s="5" t="str">
        <f t="shared" si="47"/>
        <v>NEUTRAL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1.37</v>
      </c>
      <c r="C762" s="5">
        <f>TITRES_STAT!D765</f>
        <v>1.37</v>
      </c>
      <c r="D762" s="5">
        <f>TITRES_STAT!E765</f>
        <v>0</v>
      </c>
      <c r="E762" s="2">
        <f t="shared" si="44"/>
        <v>29397</v>
      </c>
      <c r="F762" s="5" t="str">
        <f t="shared" si="47"/>
        <v>NEUTRAL</v>
      </c>
      <c r="G762" s="5" t="str">
        <f t="shared" si="46"/>
        <v>NEUTRAL</v>
      </c>
      <c r="H762" s="5" t="str">
        <f t="shared" si="45"/>
        <v>NEUTRAL</v>
      </c>
    </row>
    <row r="763" spans="1:8" ht="13.5" x14ac:dyDescent="0.25">
      <c r="A763" s="3">
        <f>TITRES_STAT!B766</f>
        <v>43417</v>
      </c>
      <c r="B763" s="5">
        <f>TITRES_STAT!C766</f>
        <v>1.37</v>
      </c>
      <c r="C763" s="5">
        <f>TITRES_STAT!D766</f>
        <v>1.37</v>
      </c>
      <c r="D763" s="5">
        <f>TITRES_STAT!E766</f>
        <v>0</v>
      </c>
      <c r="E763" s="2">
        <f t="shared" si="44"/>
        <v>29397</v>
      </c>
      <c r="F763" s="5" t="str">
        <f t="shared" si="47"/>
        <v>NEUTRAL</v>
      </c>
      <c r="G763" s="5" t="str">
        <f t="shared" si="46"/>
        <v>NEUTRAL</v>
      </c>
      <c r="H763" s="5" t="str">
        <f t="shared" si="45"/>
        <v>NEUTRAL</v>
      </c>
    </row>
    <row r="764" spans="1:8" ht="13.5" x14ac:dyDescent="0.25">
      <c r="A764" s="3">
        <f>TITRES_STAT!B767</f>
        <v>43418</v>
      </c>
      <c r="B764" s="5">
        <f>TITRES_STAT!C767</f>
        <v>1.31</v>
      </c>
      <c r="C764" s="5">
        <f>TITRES_STAT!D767</f>
        <v>1.31</v>
      </c>
      <c r="D764" s="5">
        <f>TITRES_STAT!E767</f>
        <v>18</v>
      </c>
      <c r="E764" s="2">
        <f t="shared" si="44"/>
        <v>29379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43419</v>
      </c>
      <c r="B765" s="5">
        <f>TITRES_STAT!C768</f>
        <v>1.31</v>
      </c>
      <c r="C765" s="5">
        <f>TITRES_STAT!D768</f>
        <v>1.31</v>
      </c>
      <c r="D765" s="5">
        <f>TITRES_STAT!E768</f>
        <v>250</v>
      </c>
      <c r="E765" s="2">
        <f t="shared" si="44"/>
        <v>29379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43420</v>
      </c>
      <c r="B766" s="5">
        <f>TITRES_STAT!C769</f>
        <v>1.31</v>
      </c>
      <c r="C766" s="5">
        <f>TITRES_STAT!D769</f>
        <v>1.31</v>
      </c>
      <c r="D766" s="5">
        <f>TITRES_STAT!E769</f>
        <v>0</v>
      </c>
      <c r="E766" s="2">
        <f t="shared" si="44"/>
        <v>29379</v>
      </c>
      <c r="F766" s="5" t="str">
        <f t="shared" si="47"/>
        <v>BEARISH</v>
      </c>
      <c r="G766" s="5" t="str">
        <f t="shared" si="46"/>
        <v>NEUTRAL</v>
      </c>
      <c r="H766" s="5" t="str">
        <f t="shared" si="45"/>
        <v>CONFIRMED BEARISH</v>
      </c>
    </row>
    <row r="767" spans="1:8" ht="13.5" x14ac:dyDescent="0.25">
      <c r="A767" s="3">
        <f>TITRES_STAT!B770</f>
        <v>43423</v>
      </c>
      <c r="B767" s="5">
        <f>TITRES_STAT!C770</f>
        <v>1.31</v>
      </c>
      <c r="C767" s="5">
        <f>TITRES_STAT!D770</f>
        <v>1.31</v>
      </c>
      <c r="D767" s="5">
        <f>TITRES_STAT!E770</f>
        <v>0</v>
      </c>
      <c r="E767" s="2">
        <f t="shared" si="44"/>
        <v>29379</v>
      </c>
      <c r="F767" s="5" t="str">
        <f t="shared" si="47"/>
        <v>BEARISH</v>
      </c>
      <c r="G767" s="5" t="str">
        <f t="shared" si="46"/>
        <v>NEUTRAL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1.31</v>
      </c>
      <c r="C768" s="5">
        <f>TITRES_STAT!D771</f>
        <v>1.31</v>
      </c>
      <c r="D768" s="5">
        <f>TITRES_STAT!E771</f>
        <v>0</v>
      </c>
      <c r="E768" s="2">
        <f t="shared" si="44"/>
        <v>29379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1.31</v>
      </c>
      <c r="C769" s="5">
        <f>TITRES_STAT!D772</f>
        <v>1.31</v>
      </c>
      <c r="D769" s="5">
        <f>TITRES_STAT!E772</f>
        <v>0</v>
      </c>
      <c r="E769" s="2">
        <f t="shared" si="44"/>
        <v>29379</v>
      </c>
      <c r="F769" s="5" t="str">
        <f t="shared" si="47"/>
        <v>NEUTRAL</v>
      </c>
      <c r="G769" s="5" t="str">
        <f t="shared" si="46"/>
        <v>NEUTRAL</v>
      </c>
      <c r="H769" s="5" t="str">
        <f t="shared" si="45"/>
        <v>NEUTRAL</v>
      </c>
    </row>
    <row r="770" spans="1:8" ht="13.5" x14ac:dyDescent="0.25">
      <c r="A770" s="3">
        <f>TITRES_STAT!B773</f>
        <v>43427</v>
      </c>
      <c r="B770" s="5">
        <f>TITRES_STAT!C773</f>
        <v>1.31</v>
      </c>
      <c r="C770" s="5">
        <f>TITRES_STAT!D773</f>
        <v>1.31</v>
      </c>
      <c r="D770" s="5">
        <f>TITRES_STAT!E773</f>
        <v>0</v>
      </c>
      <c r="E770" s="2">
        <f t="shared" si="44"/>
        <v>29379</v>
      </c>
      <c r="F770" s="5" t="str">
        <f t="shared" si="47"/>
        <v>NEUTRAL</v>
      </c>
      <c r="G770" s="5" t="str">
        <f t="shared" si="46"/>
        <v>NEUTRAL</v>
      </c>
      <c r="H770" s="5" t="str">
        <f t="shared" si="45"/>
        <v>NEUTRAL</v>
      </c>
    </row>
    <row r="771" spans="1:8" ht="13.5" x14ac:dyDescent="0.25">
      <c r="A771" s="3">
        <f>TITRES_STAT!B774</f>
        <v>43430</v>
      </c>
      <c r="B771" s="5">
        <f>TITRES_STAT!C774</f>
        <v>1.31</v>
      </c>
      <c r="C771" s="5">
        <f>TITRES_STAT!D774</f>
        <v>1.31</v>
      </c>
      <c r="D771" s="5">
        <f>TITRES_STAT!E774</f>
        <v>0</v>
      </c>
      <c r="E771" s="2">
        <f t="shared" si="44"/>
        <v>29379</v>
      </c>
      <c r="F771" s="5" t="str">
        <f t="shared" si="47"/>
        <v>NEUTRAL</v>
      </c>
      <c r="G771" s="5" t="str">
        <f t="shared" si="46"/>
        <v>NEUTRAL</v>
      </c>
      <c r="H771" s="5" t="str">
        <f t="shared" si="45"/>
        <v>NEUTRAL</v>
      </c>
    </row>
    <row r="772" spans="1:8" ht="13.5" x14ac:dyDescent="0.25">
      <c r="A772" s="3">
        <f>TITRES_STAT!B775</f>
        <v>43431</v>
      </c>
      <c r="B772" s="5">
        <f>TITRES_STAT!C775</f>
        <v>1.31</v>
      </c>
      <c r="C772" s="5">
        <f>TITRES_STAT!D775</f>
        <v>1.31</v>
      </c>
      <c r="D772" s="5">
        <f>TITRES_STAT!E775</f>
        <v>0</v>
      </c>
      <c r="E772" s="2">
        <f t="shared" ref="E772:E835" si="48">IF(B772&gt;B771, E771+D772, IF(B772&lt;B771, E771-D772, E771))</f>
        <v>29379</v>
      </c>
      <c r="F772" s="5" t="str">
        <f t="shared" si="47"/>
        <v>NEUTRAL</v>
      </c>
      <c r="G772" s="5" t="str">
        <f t="shared" si="46"/>
        <v>NEUTRAL</v>
      </c>
      <c r="H772" s="5" t="str">
        <f t="shared" si="45"/>
        <v>NEUTRAL</v>
      </c>
    </row>
    <row r="773" spans="1:8" ht="13.5" x14ac:dyDescent="0.25">
      <c r="A773" s="3">
        <f>TITRES_STAT!B776</f>
        <v>43432</v>
      </c>
      <c r="B773" s="5">
        <f>TITRES_STAT!C776</f>
        <v>1.31</v>
      </c>
      <c r="C773" s="5">
        <f>TITRES_STAT!D776</f>
        <v>1.31</v>
      </c>
      <c r="D773" s="5">
        <f>TITRES_STAT!E776</f>
        <v>0</v>
      </c>
      <c r="E773" s="2">
        <f t="shared" si="48"/>
        <v>29379</v>
      </c>
      <c r="F773" s="5" t="str">
        <f t="shared" si="47"/>
        <v>NEUTRAL</v>
      </c>
      <c r="G773" s="5" t="str">
        <f t="shared" si="46"/>
        <v>NEUTRAL</v>
      </c>
      <c r="H773" s="5" t="str">
        <f t="shared" si="45"/>
        <v>NEUTRAL</v>
      </c>
    </row>
    <row r="774" spans="1:8" ht="13.5" x14ac:dyDescent="0.25">
      <c r="A774" s="3">
        <f>TITRES_STAT!B777</f>
        <v>43433</v>
      </c>
      <c r="B774" s="5">
        <f>TITRES_STAT!C777</f>
        <v>1.31</v>
      </c>
      <c r="C774" s="5">
        <f>TITRES_STAT!D777</f>
        <v>1.31</v>
      </c>
      <c r="D774" s="5">
        <f>TITRES_STAT!E777</f>
        <v>0</v>
      </c>
      <c r="E774" s="2">
        <f t="shared" si="48"/>
        <v>29379</v>
      </c>
      <c r="F774" s="5" t="str">
        <f t="shared" si="47"/>
        <v>NEUTRAL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43434</v>
      </c>
      <c r="B775" s="5">
        <f>TITRES_STAT!C778</f>
        <v>1.31</v>
      </c>
      <c r="C775" s="5">
        <f>TITRES_STAT!D778</f>
        <v>1.31</v>
      </c>
      <c r="D775" s="5">
        <f>TITRES_STAT!E778</f>
        <v>0</v>
      </c>
      <c r="E775" s="2">
        <f t="shared" si="48"/>
        <v>29379</v>
      </c>
      <c r="F775" s="5" t="str">
        <f t="shared" si="47"/>
        <v>NEUTRAL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NEUTRAL</v>
      </c>
    </row>
    <row r="776" spans="1:8" ht="13.5" x14ac:dyDescent="0.25">
      <c r="A776" s="3">
        <f>TITRES_STAT!B779</f>
        <v>43437</v>
      </c>
      <c r="B776" s="5">
        <f>TITRES_STAT!C779</f>
        <v>1.31</v>
      </c>
      <c r="C776" s="5">
        <f>TITRES_STAT!D779</f>
        <v>1.31</v>
      </c>
      <c r="D776" s="5">
        <f>TITRES_STAT!E779</f>
        <v>0</v>
      </c>
      <c r="E776" s="2">
        <f t="shared" si="48"/>
        <v>29379</v>
      </c>
      <c r="F776" s="5" t="str">
        <f t="shared" ref="F776:F839" si="51">IF(E776&gt;E771,"BULLISH",IF(E776&lt;E771,"BEARISH","NEUTRAL"))</f>
        <v>NEUTRAL</v>
      </c>
      <c r="G776" s="5" t="str">
        <f t="shared" si="50"/>
        <v>NEUTRAL</v>
      </c>
      <c r="H776" s="5" t="str">
        <f t="shared" si="49"/>
        <v>NEUTRAL</v>
      </c>
    </row>
    <row r="777" spans="1:8" ht="13.5" x14ac:dyDescent="0.25">
      <c r="A777" s="3">
        <f>TITRES_STAT!B780</f>
        <v>43438</v>
      </c>
      <c r="B777" s="5">
        <f>TITRES_STAT!C780</f>
        <v>1.31</v>
      </c>
      <c r="C777" s="5">
        <f>TITRES_STAT!D780</f>
        <v>1.31</v>
      </c>
      <c r="D777" s="5">
        <f>TITRES_STAT!E780</f>
        <v>0</v>
      </c>
      <c r="E777" s="2">
        <f t="shared" si="48"/>
        <v>29379</v>
      </c>
      <c r="F777" s="5" t="str">
        <f t="shared" si="51"/>
        <v>NEUTRAL</v>
      </c>
      <c r="G777" s="5" t="str">
        <f t="shared" si="50"/>
        <v>NEUTRAL</v>
      </c>
      <c r="H777" s="5" t="str">
        <f t="shared" si="49"/>
        <v>NEUTRAL</v>
      </c>
    </row>
    <row r="778" spans="1:8" ht="13.5" x14ac:dyDescent="0.25">
      <c r="A778" s="3">
        <f>TITRES_STAT!B781</f>
        <v>43439</v>
      </c>
      <c r="B778" s="5">
        <f>TITRES_STAT!C781</f>
        <v>1.31</v>
      </c>
      <c r="C778" s="5">
        <f>TITRES_STAT!D781</f>
        <v>1.31</v>
      </c>
      <c r="D778" s="5">
        <f>TITRES_STAT!E781</f>
        <v>40000</v>
      </c>
      <c r="E778" s="2">
        <f t="shared" si="48"/>
        <v>29379</v>
      </c>
      <c r="F778" s="5" t="str">
        <f t="shared" si="51"/>
        <v>NEUTRAL</v>
      </c>
      <c r="G778" s="5" t="str">
        <f t="shared" si="50"/>
        <v>NEUTRAL</v>
      </c>
      <c r="H778" s="5" t="str">
        <f t="shared" si="49"/>
        <v>NEUTRAL</v>
      </c>
    </row>
    <row r="779" spans="1:8" ht="13.5" x14ac:dyDescent="0.25">
      <c r="A779" s="3">
        <f>TITRES_STAT!B782</f>
        <v>43440</v>
      </c>
      <c r="B779" s="5">
        <f>TITRES_STAT!C782</f>
        <v>1.31</v>
      </c>
      <c r="C779" s="5">
        <f>TITRES_STAT!D782</f>
        <v>1.31</v>
      </c>
      <c r="D779" s="5">
        <f>TITRES_STAT!E782</f>
        <v>0</v>
      </c>
      <c r="E779" s="2">
        <f t="shared" si="48"/>
        <v>29379</v>
      </c>
      <c r="F779" s="5" t="str">
        <f t="shared" si="51"/>
        <v>NEUTRAL</v>
      </c>
      <c r="G779" s="5" t="str">
        <f t="shared" si="50"/>
        <v>NEUTRAL</v>
      </c>
      <c r="H779" s="5" t="str">
        <f t="shared" si="49"/>
        <v>NEUTRAL</v>
      </c>
    </row>
    <row r="780" spans="1:8" ht="13.5" x14ac:dyDescent="0.25">
      <c r="A780" s="3">
        <f>TITRES_STAT!B783</f>
        <v>43441</v>
      </c>
      <c r="B780" s="5">
        <f>TITRES_STAT!C783</f>
        <v>1.31</v>
      </c>
      <c r="C780" s="5">
        <f>TITRES_STAT!D783</f>
        <v>1.31</v>
      </c>
      <c r="D780" s="5">
        <f>TITRES_STAT!E783</f>
        <v>0</v>
      </c>
      <c r="E780" s="2">
        <f t="shared" si="48"/>
        <v>29379</v>
      </c>
      <c r="F780" s="5" t="str">
        <f t="shared" si="51"/>
        <v>NEUTRAL</v>
      </c>
      <c r="G780" s="5" t="str">
        <f t="shared" si="50"/>
        <v>NEUTRAL</v>
      </c>
      <c r="H780" s="5" t="str">
        <f t="shared" si="49"/>
        <v>NEUTRAL</v>
      </c>
    </row>
    <row r="781" spans="1:8" ht="13.5" x14ac:dyDescent="0.25">
      <c r="A781" s="3">
        <f>TITRES_STAT!B784</f>
        <v>43444</v>
      </c>
      <c r="B781" s="5">
        <f>TITRES_STAT!C784</f>
        <v>1.31</v>
      </c>
      <c r="C781" s="5">
        <f>TITRES_STAT!D784</f>
        <v>1.31</v>
      </c>
      <c r="D781" s="5">
        <f>TITRES_STAT!E784</f>
        <v>0</v>
      </c>
      <c r="E781" s="2">
        <f t="shared" si="48"/>
        <v>29379</v>
      </c>
      <c r="F781" s="5" t="str">
        <f t="shared" si="51"/>
        <v>NEUTRAL</v>
      </c>
      <c r="G781" s="5" t="str">
        <f t="shared" si="50"/>
        <v>NEUTRAL</v>
      </c>
      <c r="H781" s="5" t="str">
        <f t="shared" si="49"/>
        <v>NEUTRAL</v>
      </c>
    </row>
    <row r="782" spans="1:8" ht="13.5" x14ac:dyDescent="0.25">
      <c r="A782" s="3">
        <f>TITRES_STAT!B785</f>
        <v>43445</v>
      </c>
      <c r="B782" s="5">
        <f>TITRES_STAT!C785</f>
        <v>1.31</v>
      </c>
      <c r="C782" s="5">
        <f>TITRES_STAT!D785</f>
        <v>1.31</v>
      </c>
      <c r="D782" s="5">
        <f>TITRES_STAT!E785</f>
        <v>0</v>
      </c>
      <c r="E782" s="2">
        <f t="shared" si="48"/>
        <v>29379</v>
      </c>
      <c r="F782" s="5" t="str">
        <f t="shared" si="51"/>
        <v>NEUTRAL</v>
      </c>
      <c r="G782" s="5" t="str">
        <f t="shared" si="50"/>
        <v>NEUTRAL</v>
      </c>
      <c r="H782" s="5" t="str">
        <f t="shared" si="49"/>
        <v>NEUTRAL</v>
      </c>
    </row>
    <row r="783" spans="1:8" ht="13.5" x14ac:dyDescent="0.25">
      <c r="A783" s="3">
        <f>TITRES_STAT!B786</f>
        <v>43446</v>
      </c>
      <c r="B783" s="5">
        <f>TITRES_STAT!C786</f>
        <v>1.31</v>
      </c>
      <c r="C783" s="5">
        <f>TITRES_STAT!D786</f>
        <v>1.31</v>
      </c>
      <c r="D783" s="5">
        <f>TITRES_STAT!E786</f>
        <v>0</v>
      </c>
      <c r="E783" s="2">
        <f t="shared" si="48"/>
        <v>29379</v>
      </c>
      <c r="F783" s="5" t="str">
        <f t="shared" si="51"/>
        <v>NEUTRAL</v>
      </c>
      <c r="G783" s="5" t="str">
        <f t="shared" si="50"/>
        <v>NEUTRAL</v>
      </c>
      <c r="H783" s="5" t="str">
        <f t="shared" si="49"/>
        <v>NEUTRAL</v>
      </c>
    </row>
    <row r="784" spans="1:8" ht="13.5" x14ac:dyDescent="0.25">
      <c r="A784" s="3">
        <f>TITRES_STAT!B787</f>
        <v>43447</v>
      </c>
      <c r="B784" s="5">
        <f>TITRES_STAT!C787</f>
        <v>1.31</v>
      </c>
      <c r="C784" s="5">
        <f>TITRES_STAT!D787</f>
        <v>1.31</v>
      </c>
      <c r="D784" s="5">
        <f>TITRES_STAT!E787</f>
        <v>0</v>
      </c>
      <c r="E784" s="2">
        <f t="shared" si="48"/>
        <v>29379</v>
      </c>
      <c r="F784" s="5" t="str">
        <f t="shared" si="51"/>
        <v>NEUTRAL</v>
      </c>
      <c r="G784" s="5" t="str">
        <f t="shared" si="50"/>
        <v>NEUTRAL</v>
      </c>
      <c r="H784" s="5" t="str">
        <f t="shared" si="49"/>
        <v>NEUTRAL</v>
      </c>
    </row>
    <row r="785" spans="1:8" ht="13.5" x14ac:dyDescent="0.25">
      <c r="A785" s="3">
        <f>TITRES_STAT!B788</f>
        <v>43448</v>
      </c>
      <c r="B785" s="5">
        <f>TITRES_STAT!C788</f>
        <v>1.31</v>
      </c>
      <c r="C785" s="5">
        <f>TITRES_STAT!D788</f>
        <v>1.31</v>
      </c>
      <c r="D785" s="5">
        <f>TITRES_STAT!E788</f>
        <v>0</v>
      </c>
      <c r="E785" s="2">
        <f t="shared" si="48"/>
        <v>29379</v>
      </c>
      <c r="F785" s="5" t="str">
        <f t="shared" si="51"/>
        <v>NEUTRAL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43451</v>
      </c>
      <c r="B786" s="5">
        <f>TITRES_STAT!C789</f>
        <v>1.26</v>
      </c>
      <c r="C786" s="5">
        <f>TITRES_STAT!D789</f>
        <v>1.26</v>
      </c>
      <c r="D786" s="5">
        <f>TITRES_STAT!E789</f>
        <v>0</v>
      </c>
      <c r="E786" s="2">
        <f t="shared" si="48"/>
        <v>29379</v>
      </c>
      <c r="F786" s="5" t="str">
        <f t="shared" si="51"/>
        <v>NEUTRAL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43452</v>
      </c>
      <c r="B787" s="5">
        <f>TITRES_STAT!C790</f>
        <v>1.21</v>
      </c>
      <c r="C787" s="5">
        <f>TITRES_STAT!D790</f>
        <v>1.21</v>
      </c>
      <c r="D787" s="5">
        <f>TITRES_STAT!E790</f>
        <v>0</v>
      </c>
      <c r="E787" s="2">
        <f t="shared" si="48"/>
        <v>29379</v>
      </c>
      <c r="F787" s="5" t="str">
        <f t="shared" si="51"/>
        <v>NEUTRAL</v>
      </c>
      <c r="G787" s="5" t="str">
        <f t="shared" si="50"/>
        <v>NEUTRAL</v>
      </c>
      <c r="H787" s="5" t="str">
        <f t="shared" si="49"/>
        <v>NEUTRAL</v>
      </c>
    </row>
    <row r="788" spans="1:8" ht="13.5" x14ac:dyDescent="0.25">
      <c r="A788" s="3">
        <f>TITRES_STAT!B791</f>
        <v>43453</v>
      </c>
      <c r="B788" s="5">
        <f>TITRES_STAT!C791</f>
        <v>1.1599999999999999</v>
      </c>
      <c r="C788" s="5">
        <f>TITRES_STAT!D791</f>
        <v>1.1599999999999999</v>
      </c>
      <c r="D788" s="5">
        <f>TITRES_STAT!E791</f>
        <v>0</v>
      </c>
      <c r="E788" s="2">
        <f t="shared" si="48"/>
        <v>29379</v>
      </c>
      <c r="F788" s="5" t="str">
        <f t="shared" si="51"/>
        <v>NEUTRAL</v>
      </c>
      <c r="G788" s="5" t="str">
        <f t="shared" si="50"/>
        <v>NEUTRAL</v>
      </c>
      <c r="H788" s="5" t="str">
        <f t="shared" si="49"/>
        <v>NEUTRAL</v>
      </c>
    </row>
    <row r="789" spans="1:8" ht="13.5" x14ac:dyDescent="0.25">
      <c r="A789" s="3">
        <f>TITRES_STAT!B792</f>
        <v>43454</v>
      </c>
      <c r="B789" s="5">
        <f>TITRES_STAT!C792</f>
        <v>1.2</v>
      </c>
      <c r="C789" s="5">
        <f>TITRES_STAT!D792</f>
        <v>1.2</v>
      </c>
      <c r="D789" s="5">
        <f>TITRES_STAT!E792</f>
        <v>3785</v>
      </c>
      <c r="E789" s="2">
        <f t="shared" si="48"/>
        <v>33164</v>
      </c>
      <c r="F789" s="5" t="str">
        <f t="shared" si="51"/>
        <v>BULLISH</v>
      </c>
      <c r="G789" s="5" t="str">
        <f t="shared" si="50"/>
        <v>STRONG</v>
      </c>
      <c r="H789" s="5" t="str">
        <f t="shared" si="49"/>
        <v>BULLISH DIVERGENCE</v>
      </c>
    </row>
    <row r="790" spans="1:8" ht="13.5" x14ac:dyDescent="0.25">
      <c r="A790" s="3">
        <f>TITRES_STAT!B793</f>
        <v>43455</v>
      </c>
      <c r="B790" s="5">
        <f>TITRES_STAT!C793</f>
        <v>1.2</v>
      </c>
      <c r="C790" s="5">
        <f>TITRES_STAT!D793</f>
        <v>1.2</v>
      </c>
      <c r="D790" s="5">
        <f>TITRES_STAT!E793</f>
        <v>0</v>
      </c>
      <c r="E790" s="2">
        <f t="shared" si="48"/>
        <v>33164</v>
      </c>
      <c r="F790" s="5" t="str">
        <f t="shared" si="51"/>
        <v>BULLISH</v>
      </c>
      <c r="G790" s="5" t="str">
        <f t="shared" si="50"/>
        <v>STRONG</v>
      </c>
      <c r="H790" s="5" t="str">
        <f t="shared" si="49"/>
        <v>BULLISH DIVERGENCE</v>
      </c>
    </row>
    <row r="791" spans="1:8" ht="13.5" x14ac:dyDescent="0.25">
      <c r="A791" s="3">
        <f>TITRES_STAT!B794</f>
        <v>43458</v>
      </c>
      <c r="B791" s="5">
        <f>TITRES_STAT!C794</f>
        <v>1.2</v>
      </c>
      <c r="C791" s="5">
        <f>TITRES_STAT!D794</f>
        <v>1.2</v>
      </c>
      <c r="D791" s="5">
        <f>TITRES_STAT!E794</f>
        <v>0</v>
      </c>
      <c r="E791" s="2">
        <f t="shared" si="48"/>
        <v>33164</v>
      </c>
      <c r="F791" s="5" t="str">
        <f t="shared" si="51"/>
        <v>BULLISH</v>
      </c>
      <c r="G791" s="5" t="str">
        <f t="shared" si="50"/>
        <v>STRONG</v>
      </c>
      <c r="H791" s="5" t="str">
        <f t="shared" si="49"/>
        <v>BULLISH DIVERGENCE</v>
      </c>
    </row>
    <row r="792" spans="1:8" ht="13.5" x14ac:dyDescent="0.25">
      <c r="A792" s="3">
        <f>TITRES_STAT!B795</f>
        <v>43459</v>
      </c>
      <c r="B792" s="5">
        <f>TITRES_STAT!C795</f>
        <v>1.2</v>
      </c>
      <c r="C792" s="5">
        <f>TITRES_STAT!D795</f>
        <v>1.2</v>
      </c>
      <c r="D792" s="5">
        <f>TITRES_STAT!E795</f>
        <v>0</v>
      </c>
      <c r="E792" s="2">
        <f t="shared" si="48"/>
        <v>33164</v>
      </c>
      <c r="F792" s="5" t="str">
        <f t="shared" si="51"/>
        <v>BULLISH</v>
      </c>
      <c r="G792" s="5" t="str">
        <f t="shared" si="50"/>
        <v>STRONG</v>
      </c>
      <c r="H792" s="5" t="str">
        <f t="shared" si="49"/>
        <v>BULLISH DIVERGENCE</v>
      </c>
    </row>
    <row r="793" spans="1:8" ht="13.5" x14ac:dyDescent="0.25">
      <c r="A793" s="3">
        <f>TITRES_STAT!B796</f>
        <v>43460</v>
      </c>
      <c r="B793" s="5">
        <f>TITRES_STAT!C796</f>
        <v>1.2</v>
      </c>
      <c r="C793" s="5">
        <f>TITRES_STAT!D796</f>
        <v>1.2</v>
      </c>
      <c r="D793" s="5">
        <f>TITRES_STAT!E796</f>
        <v>0</v>
      </c>
      <c r="E793" s="2">
        <f t="shared" si="48"/>
        <v>33164</v>
      </c>
      <c r="F793" s="5" t="str">
        <f t="shared" si="51"/>
        <v>BULLISH</v>
      </c>
      <c r="G793" s="5" t="str">
        <f t="shared" si="50"/>
        <v>STRONG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1.2</v>
      </c>
      <c r="C794" s="5">
        <f>TITRES_STAT!D797</f>
        <v>1.2</v>
      </c>
      <c r="D794" s="5">
        <f>TITRES_STAT!E797</f>
        <v>0</v>
      </c>
      <c r="E794" s="2">
        <f t="shared" si="48"/>
        <v>33164</v>
      </c>
      <c r="F794" s="5" t="str">
        <f t="shared" si="51"/>
        <v>NEUTRAL</v>
      </c>
      <c r="G794" s="5" t="str">
        <f t="shared" si="50"/>
        <v>NEUTRAL</v>
      </c>
      <c r="H794" s="5" t="str">
        <f t="shared" si="49"/>
        <v>NEUTRAL</v>
      </c>
    </row>
    <row r="795" spans="1:8" ht="13.5" x14ac:dyDescent="0.25">
      <c r="A795" s="3">
        <f>TITRES_STAT!B798</f>
        <v>43462</v>
      </c>
      <c r="B795" s="5">
        <f>TITRES_STAT!C798</f>
        <v>1.2</v>
      </c>
      <c r="C795" s="5">
        <f>TITRES_STAT!D798</f>
        <v>1.2</v>
      </c>
      <c r="D795" s="5">
        <f>TITRES_STAT!E798</f>
        <v>0</v>
      </c>
      <c r="E795" s="2">
        <f t="shared" si="48"/>
        <v>33164</v>
      </c>
      <c r="F795" s="5" t="str">
        <f t="shared" si="51"/>
        <v>NEUTRAL</v>
      </c>
      <c r="G795" s="5" t="str">
        <f t="shared" si="50"/>
        <v>NEUTRAL</v>
      </c>
      <c r="H795" s="5" t="str">
        <f t="shared" si="49"/>
        <v>NEUTRAL</v>
      </c>
    </row>
    <row r="796" spans="1:8" ht="13.5" x14ac:dyDescent="0.25">
      <c r="A796" s="3">
        <f>TITRES_STAT!B799</f>
        <v>43465</v>
      </c>
      <c r="B796" s="5">
        <f>TITRES_STAT!C799</f>
        <v>1.2</v>
      </c>
      <c r="C796" s="5">
        <f>TITRES_STAT!D799</f>
        <v>1.2</v>
      </c>
      <c r="D796" s="5">
        <f>TITRES_STAT!E799</f>
        <v>0</v>
      </c>
      <c r="E796" s="2">
        <f t="shared" si="48"/>
        <v>33164</v>
      </c>
      <c r="F796" s="5" t="str">
        <f t="shared" si="51"/>
        <v>NEUTRAL</v>
      </c>
      <c r="G796" s="5" t="str">
        <f t="shared" si="50"/>
        <v>NEUTRAL</v>
      </c>
      <c r="H796" s="5" t="str">
        <f t="shared" si="49"/>
        <v>NEUTRAL</v>
      </c>
    </row>
    <row r="797" spans="1:8" ht="13.5" x14ac:dyDescent="0.25">
      <c r="A797" s="3">
        <f>TITRES_STAT!B800</f>
        <v>43467</v>
      </c>
      <c r="B797" s="5">
        <f>TITRES_STAT!C800</f>
        <v>1.2</v>
      </c>
      <c r="C797" s="5">
        <f>TITRES_STAT!D800</f>
        <v>1.2</v>
      </c>
      <c r="D797" s="5">
        <f>TITRES_STAT!E800</f>
        <v>0</v>
      </c>
      <c r="E797" s="2">
        <f t="shared" si="48"/>
        <v>33164</v>
      </c>
      <c r="F797" s="5" t="str">
        <f t="shared" si="51"/>
        <v>NEUTRAL</v>
      </c>
      <c r="G797" s="5" t="str">
        <f t="shared" si="50"/>
        <v>NEUTRAL</v>
      </c>
      <c r="H797" s="5" t="str">
        <f t="shared" si="49"/>
        <v>NEUTRAL</v>
      </c>
    </row>
    <row r="798" spans="1:8" ht="13.5" x14ac:dyDescent="0.25">
      <c r="A798" s="3">
        <f>TITRES_STAT!B801</f>
        <v>43468</v>
      </c>
      <c r="B798" s="5">
        <f>TITRES_STAT!C801</f>
        <v>1.23</v>
      </c>
      <c r="C798" s="5">
        <f>TITRES_STAT!D801</f>
        <v>1.23</v>
      </c>
      <c r="D798" s="5">
        <f>TITRES_STAT!E801</f>
        <v>190</v>
      </c>
      <c r="E798" s="2">
        <f t="shared" si="48"/>
        <v>33354</v>
      </c>
      <c r="F798" s="5" t="str">
        <f t="shared" si="51"/>
        <v>BULLISH</v>
      </c>
      <c r="G798" s="5" t="str">
        <f t="shared" si="50"/>
        <v>NEUTRAL</v>
      </c>
      <c r="H798" s="5" t="str">
        <f t="shared" si="49"/>
        <v>CONFIRMED BULLISH</v>
      </c>
    </row>
    <row r="799" spans="1:8" ht="13.5" x14ac:dyDescent="0.25">
      <c r="A799" s="3">
        <f>TITRES_STAT!B802</f>
        <v>43469</v>
      </c>
      <c r="B799" s="5">
        <f>TITRES_STAT!C802</f>
        <v>1.23</v>
      </c>
      <c r="C799" s="5">
        <f>TITRES_STAT!D802</f>
        <v>1.23</v>
      </c>
      <c r="D799" s="5">
        <f>TITRES_STAT!E802</f>
        <v>0</v>
      </c>
      <c r="E799" s="2">
        <f t="shared" si="48"/>
        <v>33354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CONFIRMED BULLISH</v>
      </c>
    </row>
    <row r="800" spans="1:8" ht="13.5" x14ac:dyDescent="0.25">
      <c r="A800" s="3">
        <f>TITRES_STAT!B803</f>
        <v>43472</v>
      </c>
      <c r="B800" s="5">
        <f>TITRES_STAT!C803</f>
        <v>1.23</v>
      </c>
      <c r="C800" s="5">
        <f>TITRES_STAT!D803</f>
        <v>1.23</v>
      </c>
      <c r="D800" s="5">
        <f>TITRES_STAT!E803</f>
        <v>0</v>
      </c>
      <c r="E800" s="2">
        <f t="shared" si="48"/>
        <v>33354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1.23</v>
      </c>
      <c r="C801" s="5">
        <f>TITRES_STAT!D804</f>
        <v>1.23</v>
      </c>
      <c r="D801" s="5">
        <f>TITRES_STAT!E804</f>
        <v>0</v>
      </c>
      <c r="E801" s="2">
        <f t="shared" si="48"/>
        <v>33354</v>
      </c>
      <c r="F801" s="5" t="str">
        <f t="shared" si="51"/>
        <v>BULLISH</v>
      </c>
      <c r="G801" s="5" t="str">
        <f t="shared" si="50"/>
        <v>NEUTRAL</v>
      </c>
      <c r="H801" s="5" t="str">
        <f t="shared" si="49"/>
        <v>CONFIRMED BULLISH</v>
      </c>
    </row>
    <row r="802" spans="1:8" ht="13.5" x14ac:dyDescent="0.25">
      <c r="A802" s="3">
        <f>TITRES_STAT!B805</f>
        <v>43474</v>
      </c>
      <c r="B802" s="5">
        <f>TITRES_STAT!C805</f>
        <v>1.23</v>
      </c>
      <c r="C802" s="5">
        <f>TITRES_STAT!D805</f>
        <v>1.23</v>
      </c>
      <c r="D802" s="5">
        <f>TITRES_STAT!E805</f>
        <v>250</v>
      </c>
      <c r="E802" s="2">
        <f t="shared" si="48"/>
        <v>33354</v>
      </c>
      <c r="F802" s="5" t="str">
        <f t="shared" si="51"/>
        <v>BULLISH</v>
      </c>
      <c r="G802" s="5" t="str">
        <f t="shared" si="50"/>
        <v>NEUTRAL</v>
      </c>
      <c r="H802" s="5" t="str">
        <f t="shared" si="49"/>
        <v>CONFIRMED BULLISH</v>
      </c>
    </row>
    <row r="803" spans="1:8" ht="13.5" x14ac:dyDescent="0.25">
      <c r="A803" s="3">
        <f>TITRES_STAT!B806</f>
        <v>43475</v>
      </c>
      <c r="B803" s="5">
        <f>TITRES_STAT!C806</f>
        <v>1.23</v>
      </c>
      <c r="C803" s="5">
        <f>TITRES_STAT!D806</f>
        <v>1.23</v>
      </c>
      <c r="D803" s="5">
        <f>TITRES_STAT!E806</f>
        <v>0</v>
      </c>
      <c r="E803" s="2">
        <f t="shared" si="48"/>
        <v>33354</v>
      </c>
      <c r="F803" s="5" t="str">
        <f t="shared" si="51"/>
        <v>NEUTRAL</v>
      </c>
      <c r="G803" s="5" t="str">
        <f t="shared" si="50"/>
        <v>NEUTRAL</v>
      </c>
      <c r="H803" s="5" t="str">
        <f t="shared" si="49"/>
        <v>NEUTRAL</v>
      </c>
    </row>
    <row r="804" spans="1:8" ht="13.5" x14ac:dyDescent="0.25">
      <c r="A804" s="3">
        <f>TITRES_STAT!B807</f>
        <v>43476</v>
      </c>
      <c r="B804" s="5">
        <f>TITRES_STAT!C807</f>
        <v>1.23</v>
      </c>
      <c r="C804" s="5">
        <f>TITRES_STAT!D807</f>
        <v>1.23</v>
      </c>
      <c r="D804" s="5">
        <f>TITRES_STAT!E807</f>
        <v>250</v>
      </c>
      <c r="E804" s="2">
        <f t="shared" si="48"/>
        <v>33354</v>
      </c>
      <c r="F804" s="5" t="str">
        <f t="shared" si="51"/>
        <v>NEUTRAL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43480</v>
      </c>
      <c r="B805" s="5">
        <f>TITRES_STAT!C808</f>
        <v>1.23</v>
      </c>
      <c r="C805" s="5">
        <f>TITRES_STAT!D808</f>
        <v>1.23</v>
      </c>
      <c r="D805" s="5">
        <f>TITRES_STAT!E808</f>
        <v>50</v>
      </c>
      <c r="E805" s="2">
        <f t="shared" si="48"/>
        <v>33354</v>
      </c>
      <c r="F805" s="5" t="str">
        <f t="shared" si="51"/>
        <v>NEUTRAL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43481</v>
      </c>
      <c r="B806" s="5">
        <f>TITRES_STAT!C809</f>
        <v>1.23</v>
      </c>
      <c r="C806" s="5">
        <f>TITRES_STAT!D809</f>
        <v>1.23</v>
      </c>
      <c r="D806" s="5">
        <f>TITRES_STAT!E809</f>
        <v>0</v>
      </c>
      <c r="E806" s="2">
        <f t="shared" si="48"/>
        <v>33354</v>
      </c>
      <c r="F806" s="5" t="str">
        <f t="shared" si="51"/>
        <v>NEUTRAL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43482</v>
      </c>
      <c r="B807" s="5">
        <f>TITRES_STAT!C810</f>
        <v>1.23</v>
      </c>
      <c r="C807" s="5">
        <f>TITRES_STAT!D810</f>
        <v>1.23</v>
      </c>
      <c r="D807" s="5">
        <f>TITRES_STAT!E810</f>
        <v>0</v>
      </c>
      <c r="E807" s="2">
        <f t="shared" si="48"/>
        <v>33354</v>
      </c>
      <c r="F807" s="5" t="str">
        <f t="shared" si="51"/>
        <v>NEUTRAL</v>
      </c>
      <c r="G807" s="5" t="str">
        <f t="shared" si="50"/>
        <v>NEUTRAL</v>
      </c>
      <c r="H807" s="5" t="str">
        <f t="shared" si="49"/>
        <v>NEUTRAL</v>
      </c>
    </row>
    <row r="808" spans="1:8" ht="13.5" x14ac:dyDescent="0.25">
      <c r="A808" s="3">
        <f>TITRES_STAT!B811</f>
        <v>43483</v>
      </c>
      <c r="B808" s="5">
        <f>TITRES_STAT!C811</f>
        <v>1.23</v>
      </c>
      <c r="C808" s="5">
        <f>TITRES_STAT!D811</f>
        <v>1.23</v>
      </c>
      <c r="D808" s="5">
        <f>TITRES_STAT!E811</f>
        <v>0</v>
      </c>
      <c r="E808" s="2">
        <f t="shared" si="48"/>
        <v>33354</v>
      </c>
      <c r="F808" s="5" t="str">
        <f t="shared" si="51"/>
        <v>NEUTRAL</v>
      </c>
      <c r="G808" s="5" t="str">
        <f t="shared" si="50"/>
        <v>NEUTRAL</v>
      </c>
      <c r="H808" s="5" t="str">
        <f t="shared" si="49"/>
        <v>NEUTRAL</v>
      </c>
    </row>
    <row r="809" spans="1:8" ht="13.5" x14ac:dyDescent="0.25">
      <c r="A809" s="3">
        <f>TITRES_STAT!B812</f>
        <v>43486</v>
      </c>
      <c r="B809" s="5">
        <f>TITRES_STAT!C812</f>
        <v>1.23</v>
      </c>
      <c r="C809" s="5">
        <f>TITRES_STAT!D812</f>
        <v>1.23</v>
      </c>
      <c r="D809" s="5">
        <f>TITRES_STAT!E812</f>
        <v>0</v>
      </c>
      <c r="E809" s="2">
        <f t="shared" si="48"/>
        <v>33354</v>
      </c>
      <c r="F809" s="5" t="str">
        <f t="shared" si="51"/>
        <v>NEUTRAL</v>
      </c>
      <c r="G809" s="5" t="str">
        <f t="shared" si="50"/>
        <v>NEUTRAL</v>
      </c>
      <c r="H809" s="5" t="str">
        <f t="shared" si="49"/>
        <v>NEUTRAL</v>
      </c>
    </row>
    <row r="810" spans="1:8" ht="13.5" x14ac:dyDescent="0.25">
      <c r="A810" s="3">
        <f>TITRES_STAT!B813</f>
        <v>43487</v>
      </c>
      <c r="B810" s="5">
        <f>TITRES_STAT!C813</f>
        <v>1.23</v>
      </c>
      <c r="C810" s="5">
        <f>TITRES_STAT!D813</f>
        <v>1.23</v>
      </c>
      <c r="D810" s="5">
        <f>TITRES_STAT!E813</f>
        <v>0</v>
      </c>
      <c r="E810" s="2">
        <f t="shared" si="48"/>
        <v>33354</v>
      </c>
      <c r="F810" s="5" t="str">
        <f t="shared" si="51"/>
        <v>NEUTRAL</v>
      </c>
      <c r="G810" s="5" t="str">
        <f t="shared" si="50"/>
        <v>NEUTRAL</v>
      </c>
      <c r="H810" s="5" t="str">
        <f t="shared" si="49"/>
        <v>NEUTRAL</v>
      </c>
    </row>
    <row r="811" spans="1:8" ht="13.5" x14ac:dyDescent="0.25">
      <c r="A811" s="3">
        <f>TITRES_STAT!B814</f>
        <v>43488</v>
      </c>
      <c r="B811" s="5">
        <f>TITRES_STAT!C814</f>
        <v>1.23</v>
      </c>
      <c r="C811" s="5">
        <f>TITRES_STAT!D814</f>
        <v>1.23</v>
      </c>
      <c r="D811" s="5">
        <f>TITRES_STAT!E814</f>
        <v>0</v>
      </c>
      <c r="E811" s="2">
        <f t="shared" si="48"/>
        <v>33354</v>
      </c>
      <c r="F811" s="5" t="str">
        <f t="shared" si="51"/>
        <v>NEUTRAL</v>
      </c>
      <c r="G811" s="5" t="str">
        <f t="shared" si="50"/>
        <v>NEUTRAL</v>
      </c>
      <c r="H811" s="5" t="str">
        <f t="shared" si="49"/>
        <v>NEUTRAL</v>
      </c>
    </row>
    <row r="812" spans="1:8" ht="13.5" x14ac:dyDescent="0.25">
      <c r="A812" s="3">
        <f>TITRES_STAT!B815</f>
        <v>43489</v>
      </c>
      <c r="B812" s="5">
        <f>TITRES_STAT!C815</f>
        <v>1.23</v>
      </c>
      <c r="C812" s="5">
        <f>TITRES_STAT!D815</f>
        <v>1.23</v>
      </c>
      <c r="D812" s="5">
        <f>TITRES_STAT!E815</f>
        <v>0</v>
      </c>
      <c r="E812" s="2">
        <f t="shared" si="48"/>
        <v>33354</v>
      </c>
      <c r="F812" s="5" t="str">
        <f t="shared" si="51"/>
        <v>NEUTRAL</v>
      </c>
      <c r="G812" s="5" t="str">
        <f t="shared" si="50"/>
        <v>NEUTRAL</v>
      </c>
      <c r="H812" s="5" t="str">
        <f t="shared" si="49"/>
        <v>NEUTRAL</v>
      </c>
    </row>
    <row r="813" spans="1:8" ht="13.5" x14ac:dyDescent="0.25">
      <c r="A813" s="3">
        <f>TITRES_STAT!B816</f>
        <v>43490</v>
      </c>
      <c r="B813" s="5">
        <f>TITRES_STAT!C816</f>
        <v>1.23</v>
      </c>
      <c r="C813" s="5">
        <f>TITRES_STAT!D816</f>
        <v>1.23</v>
      </c>
      <c r="D813" s="5">
        <f>TITRES_STAT!E816</f>
        <v>0</v>
      </c>
      <c r="E813" s="2">
        <f t="shared" si="48"/>
        <v>33354</v>
      </c>
      <c r="F813" s="5" t="str">
        <f t="shared" si="51"/>
        <v>NEUTRAL</v>
      </c>
      <c r="G813" s="5" t="str">
        <f t="shared" si="50"/>
        <v>NEUTRAL</v>
      </c>
      <c r="H813" s="5" t="str">
        <f t="shared" si="49"/>
        <v>NEUTRAL</v>
      </c>
    </row>
    <row r="814" spans="1:8" ht="13.5" x14ac:dyDescent="0.25">
      <c r="A814" s="3">
        <f>TITRES_STAT!B817</f>
        <v>43493</v>
      </c>
      <c r="B814" s="5">
        <f>TITRES_STAT!C817</f>
        <v>1.23</v>
      </c>
      <c r="C814" s="5">
        <f>TITRES_STAT!D817</f>
        <v>1.23</v>
      </c>
      <c r="D814" s="5">
        <f>TITRES_STAT!E817</f>
        <v>0</v>
      </c>
      <c r="E814" s="2">
        <f t="shared" si="48"/>
        <v>33354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1.22</v>
      </c>
      <c r="C815" s="5">
        <f>TITRES_STAT!D818</f>
        <v>1.22</v>
      </c>
      <c r="D815" s="5">
        <f>TITRES_STAT!E818</f>
        <v>790</v>
      </c>
      <c r="E815" s="2">
        <f t="shared" si="48"/>
        <v>32564</v>
      </c>
      <c r="F815" s="5" t="str">
        <f t="shared" si="51"/>
        <v>BEARISH</v>
      </c>
      <c r="G815" s="5" t="str">
        <f t="shared" si="50"/>
        <v>WEAK</v>
      </c>
      <c r="H815" s="5" t="str">
        <f t="shared" si="49"/>
        <v>CONFIRMED BEARISH</v>
      </c>
    </row>
    <row r="816" spans="1:8" ht="13.5" x14ac:dyDescent="0.25">
      <c r="A816" s="3">
        <f>TITRES_STAT!B819</f>
        <v>43495</v>
      </c>
      <c r="B816" s="5">
        <f>TITRES_STAT!C819</f>
        <v>1.22</v>
      </c>
      <c r="C816" s="5">
        <f>TITRES_STAT!D819</f>
        <v>1.22</v>
      </c>
      <c r="D816" s="5">
        <f>TITRES_STAT!E819</f>
        <v>0</v>
      </c>
      <c r="E816" s="2">
        <f t="shared" si="48"/>
        <v>32564</v>
      </c>
      <c r="F816" s="5" t="str">
        <f t="shared" si="51"/>
        <v>BEARISH</v>
      </c>
      <c r="G816" s="5" t="str">
        <f t="shared" si="50"/>
        <v>WEAK</v>
      </c>
      <c r="H816" s="5" t="str">
        <f t="shared" si="49"/>
        <v>CONFIRMED BEARISH</v>
      </c>
    </row>
    <row r="817" spans="1:8" ht="13.5" x14ac:dyDescent="0.25">
      <c r="A817" s="3">
        <f>TITRES_STAT!B820</f>
        <v>43496</v>
      </c>
      <c r="B817" s="5">
        <f>TITRES_STAT!C820</f>
        <v>1.22</v>
      </c>
      <c r="C817" s="5">
        <f>TITRES_STAT!D820</f>
        <v>1.22</v>
      </c>
      <c r="D817" s="5">
        <f>TITRES_STAT!E820</f>
        <v>100</v>
      </c>
      <c r="E817" s="2">
        <f t="shared" si="48"/>
        <v>32564</v>
      </c>
      <c r="F817" s="5" t="str">
        <f t="shared" si="51"/>
        <v>BEARISH</v>
      </c>
      <c r="G817" s="5" t="str">
        <f t="shared" si="50"/>
        <v>WEAK</v>
      </c>
      <c r="H817" s="5" t="str">
        <f t="shared" si="49"/>
        <v>CONFIRMED BEARISH</v>
      </c>
    </row>
    <row r="818" spans="1:8" ht="13.5" x14ac:dyDescent="0.25">
      <c r="A818" s="3">
        <f>TITRES_STAT!B821</f>
        <v>43497</v>
      </c>
      <c r="B818" s="5">
        <f>TITRES_STAT!C821</f>
        <v>1.22</v>
      </c>
      <c r="C818" s="5">
        <f>TITRES_STAT!D821</f>
        <v>1.22</v>
      </c>
      <c r="D818" s="5">
        <f>TITRES_STAT!E821</f>
        <v>0</v>
      </c>
      <c r="E818" s="2">
        <f t="shared" si="48"/>
        <v>32564</v>
      </c>
      <c r="F818" s="5" t="str">
        <f t="shared" si="51"/>
        <v>BEARISH</v>
      </c>
      <c r="G818" s="5" t="str">
        <f t="shared" si="50"/>
        <v>WEAK</v>
      </c>
      <c r="H818" s="5" t="str">
        <f t="shared" si="49"/>
        <v>CONFIRMED BEARISH</v>
      </c>
    </row>
    <row r="819" spans="1:8" ht="13.5" x14ac:dyDescent="0.25">
      <c r="A819" s="3">
        <f>TITRES_STAT!B822</f>
        <v>43500</v>
      </c>
      <c r="B819" s="5">
        <f>TITRES_STAT!C822</f>
        <v>1.22</v>
      </c>
      <c r="C819" s="5">
        <f>TITRES_STAT!D822</f>
        <v>1.22</v>
      </c>
      <c r="D819" s="5">
        <f>TITRES_STAT!E822</f>
        <v>0</v>
      </c>
      <c r="E819" s="2">
        <f t="shared" si="48"/>
        <v>32564</v>
      </c>
      <c r="F819" s="5" t="str">
        <f t="shared" si="51"/>
        <v>BEARISH</v>
      </c>
      <c r="G819" s="5" t="str">
        <f t="shared" si="50"/>
        <v>WEAK</v>
      </c>
      <c r="H819" s="5" t="str">
        <f t="shared" si="49"/>
        <v>CONFIRMED BEARISH</v>
      </c>
    </row>
    <row r="820" spans="1:8" ht="13.5" x14ac:dyDescent="0.25">
      <c r="A820" s="3">
        <f>TITRES_STAT!B823</f>
        <v>43501</v>
      </c>
      <c r="B820" s="5">
        <f>TITRES_STAT!C823</f>
        <v>1.22</v>
      </c>
      <c r="C820" s="5">
        <f>TITRES_STAT!D823</f>
        <v>1.22</v>
      </c>
      <c r="D820" s="5">
        <f>TITRES_STAT!E823</f>
        <v>0</v>
      </c>
      <c r="E820" s="2">
        <f t="shared" si="48"/>
        <v>32564</v>
      </c>
      <c r="F820" s="5" t="str">
        <f t="shared" si="51"/>
        <v>NEUTRAL</v>
      </c>
      <c r="G820" s="5" t="str">
        <f t="shared" si="50"/>
        <v>NEUTRAL</v>
      </c>
      <c r="H820" s="5" t="str">
        <f t="shared" si="49"/>
        <v>NEUTRAL</v>
      </c>
    </row>
    <row r="821" spans="1:8" ht="13.5" x14ac:dyDescent="0.25">
      <c r="A821" s="3">
        <f>TITRES_STAT!B824</f>
        <v>43502</v>
      </c>
      <c r="B821" s="5">
        <f>TITRES_STAT!C824</f>
        <v>1.22</v>
      </c>
      <c r="C821" s="5">
        <f>TITRES_STAT!D824</f>
        <v>1.22</v>
      </c>
      <c r="D821" s="5">
        <f>TITRES_STAT!E824</f>
        <v>0</v>
      </c>
      <c r="E821" s="2">
        <f t="shared" si="48"/>
        <v>32564</v>
      </c>
      <c r="F821" s="5" t="str">
        <f t="shared" si="51"/>
        <v>NEUTRAL</v>
      </c>
      <c r="G821" s="5" t="str">
        <f t="shared" si="50"/>
        <v>NEUTRAL</v>
      </c>
      <c r="H821" s="5" t="str">
        <f t="shared" si="49"/>
        <v>NEUTRAL</v>
      </c>
    </row>
    <row r="822" spans="1:8" ht="13.5" x14ac:dyDescent="0.25">
      <c r="A822" s="3">
        <f>TITRES_STAT!B825</f>
        <v>43503</v>
      </c>
      <c r="B822" s="5">
        <f>TITRES_STAT!C825</f>
        <v>1.19</v>
      </c>
      <c r="C822" s="5">
        <f>TITRES_STAT!D825</f>
        <v>1.19</v>
      </c>
      <c r="D822" s="5">
        <f>TITRES_STAT!E825</f>
        <v>110</v>
      </c>
      <c r="E822" s="2">
        <f t="shared" si="48"/>
        <v>32454</v>
      </c>
      <c r="F822" s="5" t="str">
        <f t="shared" si="51"/>
        <v>BEARISH</v>
      </c>
      <c r="G822" s="5" t="str">
        <f t="shared" si="50"/>
        <v>NEUTRAL</v>
      </c>
      <c r="H822" s="5" t="str">
        <f t="shared" si="49"/>
        <v>CONFIRMED BEARISH</v>
      </c>
    </row>
    <row r="823" spans="1:8" ht="13.5" x14ac:dyDescent="0.25">
      <c r="A823" s="3">
        <f>TITRES_STAT!B826</f>
        <v>43504</v>
      </c>
      <c r="B823" s="5">
        <f>TITRES_STAT!C826</f>
        <v>1.19</v>
      </c>
      <c r="C823" s="5">
        <f>TITRES_STAT!D826</f>
        <v>1.19</v>
      </c>
      <c r="D823" s="5">
        <f>TITRES_STAT!E826</f>
        <v>0</v>
      </c>
      <c r="E823" s="2">
        <f t="shared" si="48"/>
        <v>32454</v>
      </c>
      <c r="F823" s="5" t="str">
        <f t="shared" si="51"/>
        <v>BEARISH</v>
      </c>
      <c r="G823" s="5" t="str">
        <f t="shared" si="50"/>
        <v>NEUTRAL</v>
      </c>
      <c r="H823" s="5" t="str">
        <f t="shared" si="49"/>
        <v>CONFIRMED BEARISH</v>
      </c>
    </row>
    <row r="824" spans="1:8" ht="13.5" x14ac:dyDescent="0.25">
      <c r="A824" s="3">
        <f>TITRES_STAT!B827</f>
        <v>43507</v>
      </c>
      <c r="B824" s="5">
        <f>TITRES_STAT!C827</f>
        <v>1.19</v>
      </c>
      <c r="C824" s="5">
        <f>TITRES_STAT!D827</f>
        <v>1.19</v>
      </c>
      <c r="D824" s="5">
        <f>TITRES_STAT!E827</f>
        <v>0</v>
      </c>
      <c r="E824" s="2">
        <f t="shared" si="48"/>
        <v>32454</v>
      </c>
      <c r="F824" s="5" t="str">
        <f t="shared" si="51"/>
        <v>BEARISH</v>
      </c>
      <c r="G824" s="5" t="str">
        <f t="shared" si="50"/>
        <v>NEUTRAL</v>
      </c>
      <c r="H824" s="5" t="str">
        <f t="shared" si="49"/>
        <v>CONFIRMED BEARISH</v>
      </c>
    </row>
    <row r="825" spans="1:8" ht="13.5" x14ac:dyDescent="0.25">
      <c r="A825" s="3">
        <f>TITRES_STAT!B828</f>
        <v>43508</v>
      </c>
      <c r="B825" s="5">
        <f>TITRES_STAT!C828</f>
        <v>1.19</v>
      </c>
      <c r="C825" s="5">
        <f>TITRES_STAT!D828</f>
        <v>1.19</v>
      </c>
      <c r="D825" s="5">
        <f>TITRES_STAT!E828</f>
        <v>0</v>
      </c>
      <c r="E825" s="2">
        <f t="shared" si="48"/>
        <v>32454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CONFIRMED BEARISH</v>
      </c>
    </row>
    <row r="826" spans="1:8" ht="13.5" x14ac:dyDescent="0.25">
      <c r="A826" s="3">
        <f>TITRES_STAT!B829</f>
        <v>43509</v>
      </c>
      <c r="B826" s="5">
        <f>TITRES_STAT!C829</f>
        <v>1.19</v>
      </c>
      <c r="C826" s="5">
        <f>TITRES_STAT!D829</f>
        <v>1.19</v>
      </c>
      <c r="D826" s="5">
        <f>TITRES_STAT!E829</f>
        <v>0</v>
      </c>
      <c r="E826" s="2">
        <f t="shared" si="48"/>
        <v>32454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1.19</v>
      </c>
      <c r="C827" s="5">
        <f>TITRES_STAT!D830</f>
        <v>1.19</v>
      </c>
      <c r="D827" s="5">
        <f>TITRES_STAT!E830</f>
        <v>100</v>
      </c>
      <c r="E827" s="2">
        <f t="shared" si="48"/>
        <v>32454</v>
      </c>
      <c r="F827" s="5" t="str">
        <f t="shared" si="51"/>
        <v>NEUTRAL</v>
      </c>
      <c r="G827" s="5" t="str">
        <f t="shared" si="50"/>
        <v>NEUTRAL</v>
      </c>
      <c r="H827" s="5" t="str">
        <f t="shared" si="49"/>
        <v>NEUTRAL</v>
      </c>
    </row>
    <row r="828" spans="1:8" ht="13.5" x14ac:dyDescent="0.25">
      <c r="A828" s="3">
        <f>TITRES_STAT!B831</f>
        <v>43511</v>
      </c>
      <c r="B828" s="5">
        <f>TITRES_STAT!C831</f>
        <v>1.18</v>
      </c>
      <c r="C828" s="5">
        <f>TITRES_STAT!D831</f>
        <v>1.18</v>
      </c>
      <c r="D828" s="5">
        <f>TITRES_STAT!E831</f>
        <v>300</v>
      </c>
      <c r="E828" s="2">
        <f t="shared" si="48"/>
        <v>32154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CONFIRMED BEARISH</v>
      </c>
    </row>
    <row r="829" spans="1:8" ht="13.5" x14ac:dyDescent="0.25">
      <c r="A829" s="3">
        <f>TITRES_STAT!B832</f>
        <v>43514</v>
      </c>
      <c r="B829" s="5">
        <f>TITRES_STAT!C832</f>
        <v>1.18</v>
      </c>
      <c r="C829" s="5">
        <f>TITRES_STAT!D832</f>
        <v>1.18</v>
      </c>
      <c r="D829" s="5">
        <f>TITRES_STAT!E832</f>
        <v>100</v>
      </c>
      <c r="E829" s="2">
        <f t="shared" si="48"/>
        <v>32154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CONFIRMED BEARISH</v>
      </c>
    </row>
    <row r="830" spans="1:8" ht="13.5" x14ac:dyDescent="0.25">
      <c r="A830" s="3">
        <f>TITRES_STAT!B833</f>
        <v>43515</v>
      </c>
      <c r="B830" s="5">
        <f>TITRES_STAT!C833</f>
        <v>1.18</v>
      </c>
      <c r="C830" s="5">
        <f>TITRES_STAT!D833</f>
        <v>1.18</v>
      </c>
      <c r="D830" s="5">
        <f>TITRES_STAT!E833</f>
        <v>0</v>
      </c>
      <c r="E830" s="2">
        <f t="shared" si="48"/>
        <v>32154</v>
      </c>
      <c r="F830" s="5" t="str">
        <f t="shared" si="51"/>
        <v>BEARISH</v>
      </c>
      <c r="G830" s="5" t="str">
        <f t="shared" si="50"/>
        <v>NEUTRAL</v>
      </c>
      <c r="H830" s="5" t="str">
        <f t="shared" si="49"/>
        <v>CONFIRMED BEARISH</v>
      </c>
    </row>
    <row r="831" spans="1:8" ht="13.5" x14ac:dyDescent="0.25">
      <c r="A831" s="3">
        <f>TITRES_STAT!B834</f>
        <v>43516</v>
      </c>
      <c r="B831" s="5">
        <f>TITRES_STAT!C834</f>
        <v>1.17</v>
      </c>
      <c r="C831" s="5">
        <f>TITRES_STAT!D834</f>
        <v>1.17</v>
      </c>
      <c r="D831" s="5">
        <f>TITRES_STAT!E834</f>
        <v>110</v>
      </c>
      <c r="E831" s="2">
        <f t="shared" si="48"/>
        <v>32044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CONFIRMED BEARISH</v>
      </c>
    </row>
    <row r="832" spans="1:8" ht="13.5" x14ac:dyDescent="0.25">
      <c r="A832" s="3">
        <f>TITRES_STAT!B835</f>
        <v>43517</v>
      </c>
      <c r="B832" s="5">
        <f>TITRES_STAT!C835</f>
        <v>1.2</v>
      </c>
      <c r="C832" s="5">
        <f>TITRES_STAT!D835</f>
        <v>1.2</v>
      </c>
      <c r="D832" s="5">
        <f>TITRES_STAT!E835</f>
        <v>110</v>
      </c>
      <c r="E832" s="2">
        <f t="shared" si="48"/>
        <v>32154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BEARISH DIVERGENCE</v>
      </c>
    </row>
    <row r="833" spans="1:8" ht="13.5" x14ac:dyDescent="0.25">
      <c r="A833" s="3">
        <f>TITRES_STAT!B836</f>
        <v>43518</v>
      </c>
      <c r="B833" s="5">
        <f>TITRES_STAT!C836</f>
        <v>1.2</v>
      </c>
      <c r="C833" s="5">
        <f>TITRES_STAT!D836</f>
        <v>1.2</v>
      </c>
      <c r="D833" s="5">
        <f>TITRES_STAT!E836</f>
        <v>0</v>
      </c>
      <c r="E833" s="2">
        <f t="shared" si="48"/>
        <v>32154</v>
      </c>
      <c r="F833" s="5" t="str">
        <f t="shared" si="51"/>
        <v>NEUTRAL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43521</v>
      </c>
      <c r="B834" s="5">
        <f>TITRES_STAT!C837</f>
        <v>1.17</v>
      </c>
      <c r="C834" s="5">
        <f>TITRES_STAT!D837</f>
        <v>1.17</v>
      </c>
      <c r="D834" s="5">
        <f>TITRES_STAT!E837</f>
        <v>285</v>
      </c>
      <c r="E834" s="2">
        <f t="shared" si="48"/>
        <v>31869</v>
      </c>
      <c r="F834" s="5" t="str">
        <f t="shared" si="51"/>
        <v>BEARISH</v>
      </c>
      <c r="G834" s="5" t="str">
        <f t="shared" si="50"/>
        <v>NEUTRAL</v>
      </c>
      <c r="H834" s="5" t="str">
        <f t="shared" si="49"/>
        <v>CONFIRMED BEARISH</v>
      </c>
    </row>
    <row r="835" spans="1:8" ht="13.5" x14ac:dyDescent="0.25">
      <c r="A835" s="3">
        <f>TITRES_STAT!B838</f>
        <v>43522</v>
      </c>
      <c r="B835" s="5">
        <f>TITRES_STAT!C838</f>
        <v>1.17</v>
      </c>
      <c r="C835" s="5">
        <f>TITRES_STAT!D838</f>
        <v>1.17</v>
      </c>
      <c r="D835" s="5">
        <f>TITRES_STAT!E838</f>
        <v>0</v>
      </c>
      <c r="E835" s="2">
        <f t="shared" si="48"/>
        <v>31869</v>
      </c>
      <c r="F835" s="5" t="str">
        <f t="shared" si="51"/>
        <v>BEARISH</v>
      </c>
      <c r="G835" s="5" t="str">
        <f t="shared" si="50"/>
        <v>NEUTRAL</v>
      </c>
      <c r="H835" s="5" t="str">
        <f t="shared" si="49"/>
        <v>CONFIRMED BEARISH</v>
      </c>
    </row>
    <row r="836" spans="1:8" ht="13.5" x14ac:dyDescent="0.25">
      <c r="A836" s="3">
        <f>TITRES_STAT!B839</f>
        <v>43523</v>
      </c>
      <c r="B836" s="5">
        <f>TITRES_STAT!C839</f>
        <v>1.17</v>
      </c>
      <c r="C836" s="5">
        <f>TITRES_STAT!D839</f>
        <v>1.17</v>
      </c>
      <c r="D836" s="5">
        <f>TITRES_STAT!E839</f>
        <v>0</v>
      </c>
      <c r="E836" s="2">
        <f t="shared" ref="E836:E899" si="52">IF(B836&gt;B835, E835+D836, IF(B836&lt;B835, E835-D836, E835))</f>
        <v>31869</v>
      </c>
      <c r="F836" s="5" t="str">
        <f t="shared" si="51"/>
        <v>BEARISH</v>
      </c>
      <c r="G836" s="5" t="str">
        <f t="shared" si="50"/>
        <v>NEUTRAL</v>
      </c>
      <c r="H836" s="5" t="str">
        <f t="shared" si="49"/>
        <v>NEUTRAL</v>
      </c>
    </row>
    <row r="837" spans="1:8" ht="13.5" x14ac:dyDescent="0.25">
      <c r="A837" s="3">
        <f>TITRES_STAT!B840</f>
        <v>43524</v>
      </c>
      <c r="B837" s="5">
        <f>TITRES_STAT!C840</f>
        <v>1.17</v>
      </c>
      <c r="C837" s="5">
        <f>TITRES_STAT!D840</f>
        <v>1.17</v>
      </c>
      <c r="D837" s="5">
        <f>TITRES_STAT!E840</f>
        <v>0</v>
      </c>
      <c r="E837" s="2">
        <f t="shared" si="52"/>
        <v>31869</v>
      </c>
      <c r="F837" s="5" t="str">
        <f t="shared" si="51"/>
        <v>BEARISH</v>
      </c>
      <c r="G837" s="5" t="str">
        <f t="shared" si="50"/>
        <v>NEUTRAL</v>
      </c>
      <c r="H837" s="5" t="str">
        <f t="shared" si="49"/>
        <v>CONFIRMED BEARISH</v>
      </c>
    </row>
    <row r="838" spans="1:8" ht="13.5" x14ac:dyDescent="0.25">
      <c r="A838" s="3">
        <f>TITRES_STAT!B841</f>
        <v>43525</v>
      </c>
      <c r="B838" s="5">
        <f>TITRES_STAT!C841</f>
        <v>1.1399999999999999</v>
      </c>
      <c r="C838" s="5">
        <f>TITRES_STAT!D841</f>
        <v>1.1399999999999999</v>
      </c>
      <c r="D838" s="5">
        <f>TITRES_STAT!E841</f>
        <v>530</v>
      </c>
      <c r="E838" s="2">
        <f t="shared" si="52"/>
        <v>31339</v>
      </c>
      <c r="F838" s="5" t="str">
        <f t="shared" si="51"/>
        <v>BEARISH</v>
      </c>
      <c r="G838" s="5" t="str">
        <f t="shared" si="50"/>
        <v>WEAK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43528</v>
      </c>
      <c r="B839" s="5">
        <f>TITRES_STAT!C842</f>
        <v>1.1399999999999999</v>
      </c>
      <c r="C839" s="5">
        <f>TITRES_STAT!D842</f>
        <v>1.1399999999999999</v>
      </c>
      <c r="D839" s="5">
        <f>TITRES_STAT!E842</f>
        <v>0</v>
      </c>
      <c r="E839" s="2">
        <f t="shared" si="52"/>
        <v>31339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BEARISH</v>
      </c>
    </row>
    <row r="840" spans="1:8" ht="13.5" x14ac:dyDescent="0.25">
      <c r="A840" s="3">
        <f>TITRES_STAT!B843</f>
        <v>43529</v>
      </c>
      <c r="B840" s="5">
        <f>TITRES_STAT!C843</f>
        <v>1.1399999999999999</v>
      </c>
      <c r="C840" s="5">
        <f>TITRES_STAT!D843</f>
        <v>1.1399999999999999</v>
      </c>
      <c r="D840" s="5">
        <f>TITRES_STAT!E843</f>
        <v>0</v>
      </c>
      <c r="E840" s="2">
        <f t="shared" si="52"/>
        <v>31339</v>
      </c>
      <c r="F840" s="5" t="str">
        <f t="shared" ref="F840:F903" si="55">IF(E840&gt;E835,"BULLISH",IF(E840&lt;E835,"BEARISH","NEUTRAL"))</f>
        <v>BEARISH</v>
      </c>
      <c r="G840" s="5" t="str">
        <f t="shared" si="54"/>
        <v>NEUTRAL</v>
      </c>
      <c r="H840" s="5" t="str">
        <f t="shared" si="53"/>
        <v>CONFIRMED BEARISH</v>
      </c>
    </row>
    <row r="841" spans="1:8" ht="13.5" x14ac:dyDescent="0.25">
      <c r="A841" s="3">
        <f>TITRES_STAT!B844</f>
        <v>43530</v>
      </c>
      <c r="B841" s="5">
        <f>TITRES_STAT!C844</f>
        <v>1.1399999999999999</v>
      </c>
      <c r="C841" s="5">
        <f>TITRES_STAT!D844</f>
        <v>1.1399999999999999</v>
      </c>
      <c r="D841" s="5">
        <f>TITRES_STAT!E844</f>
        <v>0</v>
      </c>
      <c r="E841" s="2">
        <f t="shared" si="52"/>
        <v>31339</v>
      </c>
      <c r="F841" s="5" t="str">
        <f t="shared" si="55"/>
        <v>BEARISH</v>
      </c>
      <c r="G841" s="5" t="str">
        <f t="shared" si="54"/>
        <v>NEUTRAL</v>
      </c>
      <c r="H841" s="5" t="str">
        <f t="shared" si="53"/>
        <v>CONFIRMED BEARISH</v>
      </c>
    </row>
    <row r="842" spans="1:8" ht="13.5" x14ac:dyDescent="0.25">
      <c r="A842" s="3">
        <f>TITRES_STAT!B845</f>
        <v>43531</v>
      </c>
      <c r="B842" s="5">
        <f>TITRES_STAT!C845</f>
        <v>1.1399999999999999</v>
      </c>
      <c r="C842" s="5">
        <f>TITRES_STAT!D845</f>
        <v>1.1399999999999999</v>
      </c>
      <c r="D842" s="5">
        <f>TITRES_STAT!E845</f>
        <v>0</v>
      </c>
      <c r="E842" s="2">
        <f t="shared" si="52"/>
        <v>31339</v>
      </c>
      <c r="F842" s="5" t="str">
        <f t="shared" si="55"/>
        <v>BEARISH</v>
      </c>
      <c r="G842" s="5" t="str">
        <f t="shared" si="54"/>
        <v>NEUTRAL</v>
      </c>
      <c r="H842" s="5" t="str">
        <f t="shared" si="53"/>
        <v>CONFIRMED BEARISH</v>
      </c>
    </row>
    <row r="843" spans="1:8" ht="13.5" x14ac:dyDescent="0.25">
      <c r="A843" s="3">
        <f>TITRES_STAT!B846</f>
        <v>43532</v>
      </c>
      <c r="B843" s="5">
        <f>TITRES_STAT!C846</f>
        <v>1.1399999999999999</v>
      </c>
      <c r="C843" s="5">
        <f>TITRES_STAT!D846</f>
        <v>1.1399999999999999</v>
      </c>
      <c r="D843" s="5">
        <f>TITRES_STAT!E846</f>
        <v>0</v>
      </c>
      <c r="E843" s="2">
        <f t="shared" si="52"/>
        <v>31339</v>
      </c>
      <c r="F843" s="5" t="str">
        <f t="shared" si="55"/>
        <v>NEUTRAL</v>
      </c>
      <c r="G843" s="5" t="str">
        <f t="shared" si="54"/>
        <v>NEUTRAL</v>
      </c>
      <c r="H843" s="5" t="str">
        <f t="shared" si="53"/>
        <v>NEUTRAL</v>
      </c>
    </row>
    <row r="844" spans="1:8" ht="13.5" x14ac:dyDescent="0.25">
      <c r="A844" s="3">
        <f>TITRES_STAT!B847</f>
        <v>43535</v>
      </c>
      <c r="B844" s="5">
        <f>TITRES_STAT!C847</f>
        <v>1.1399999999999999</v>
      </c>
      <c r="C844" s="5">
        <f>TITRES_STAT!D847</f>
        <v>1.1399999999999999</v>
      </c>
      <c r="D844" s="5">
        <f>TITRES_STAT!E847</f>
        <v>0</v>
      </c>
      <c r="E844" s="2">
        <f t="shared" si="52"/>
        <v>31339</v>
      </c>
      <c r="F844" s="5" t="str">
        <f t="shared" si="55"/>
        <v>NEUTRAL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43536</v>
      </c>
      <c r="B845" s="5">
        <f>TITRES_STAT!C848</f>
        <v>1.08</v>
      </c>
      <c r="C845" s="5">
        <f>TITRES_STAT!D848</f>
        <v>1.08</v>
      </c>
      <c r="D845" s="5">
        <f>TITRES_STAT!E848</f>
        <v>402</v>
      </c>
      <c r="E845" s="2">
        <f t="shared" si="52"/>
        <v>30937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CONFIRMED BEARISH</v>
      </c>
    </row>
    <row r="846" spans="1:8" ht="13.5" x14ac:dyDescent="0.25">
      <c r="A846" s="3">
        <f>TITRES_STAT!B849</f>
        <v>43537</v>
      </c>
      <c r="B846" s="5">
        <f>TITRES_STAT!C849</f>
        <v>1.08</v>
      </c>
      <c r="C846" s="5">
        <f>TITRES_STAT!D849</f>
        <v>1.08</v>
      </c>
      <c r="D846" s="5">
        <f>TITRES_STAT!E849</f>
        <v>0</v>
      </c>
      <c r="E846" s="2">
        <f t="shared" si="52"/>
        <v>30937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1.08</v>
      </c>
      <c r="C847" s="5">
        <f>TITRES_STAT!D850</f>
        <v>1.08</v>
      </c>
      <c r="D847" s="5">
        <f>TITRES_STAT!E850</f>
        <v>0</v>
      </c>
      <c r="E847" s="2">
        <f t="shared" si="52"/>
        <v>30937</v>
      </c>
      <c r="F847" s="5" t="str">
        <f t="shared" si="55"/>
        <v>BEARISH</v>
      </c>
      <c r="G847" s="5" t="str">
        <f t="shared" si="54"/>
        <v>NEUTRAL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1.08</v>
      </c>
      <c r="C848" s="5">
        <f>TITRES_STAT!D851</f>
        <v>1.08</v>
      </c>
      <c r="D848" s="5">
        <f>TITRES_STAT!E851</f>
        <v>0</v>
      </c>
      <c r="E848" s="2">
        <f t="shared" si="52"/>
        <v>30937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1.08</v>
      </c>
      <c r="C849" s="5">
        <f>TITRES_STAT!D852</f>
        <v>1.08</v>
      </c>
      <c r="D849" s="5">
        <f>TITRES_STAT!E852</f>
        <v>0</v>
      </c>
      <c r="E849" s="2">
        <f t="shared" si="52"/>
        <v>30937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CONFIRMED BEARISH</v>
      </c>
    </row>
    <row r="850" spans="1:8" ht="13.5" x14ac:dyDescent="0.25">
      <c r="A850" s="3">
        <f>TITRES_STAT!B853</f>
        <v>43543</v>
      </c>
      <c r="B850" s="5">
        <f>TITRES_STAT!C853</f>
        <v>1.08</v>
      </c>
      <c r="C850" s="5">
        <f>TITRES_STAT!D853</f>
        <v>1.08</v>
      </c>
      <c r="D850" s="5">
        <f>TITRES_STAT!E853</f>
        <v>0</v>
      </c>
      <c r="E850" s="2">
        <f t="shared" si="52"/>
        <v>30937</v>
      </c>
      <c r="F850" s="5" t="str">
        <f t="shared" si="55"/>
        <v>NEUTRAL</v>
      </c>
      <c r="G850" s="5" t="str">
        <f t="shared" si="54"/>
        <v>NEUTRAL</v>
      </c>
      <c r="H850" s="5" t="str">
        <f t="shared" si="53"/>
        <v>NEUTRAL</v>
      </c>
    </row>
    <row r="851" spans="1:8" ht="13.5" x14ac:dyDescent="0.25">
      <c r="A851" s="3">
        <f>TITRES_STAT!B854</f>
        <v>43545</v>
      </c>
      <c r="B851" s="5">
        <f>TITRES_STAT!C854</f>
        <v>1.08</v>
      </c>
      <c r="C851" s="5">
        <f>TITRES_STAT!D854</f>
        <v>1.08</v>
      </c>
      <c r="D851" s="5">
        <f>TITRES_STAT!E854</f>
        <v>0</v>
      </c>
      <c r="E851" s="2">
        <f t="shared" si="52"/>
        <v>30937</v>
      </c>
      <c r="F851" s="5" t="str">
        <f t="shared" si="55"/>
        <v>NEUTRAL</v>
      </c>
      <c r="G851" s="5" t="str">
        <f t="shared" si="54"/>
        <v>NEUTRAL</v>
      </c>
      <c r="H851" s="5" t="str">
        <f t="shared" si="53"/>
        <v>NEUTRAL</v>
      </c>
    </row>
    <row r="852" spans="1:8" ht="13.5" x14ac:dyDescent="0.25">
      <c r="A852" s="3">
        <f>TITRES_STAT!B855</f>
        <v>43546</v>
      </c>
      <c r="B852" s="5">
        <f>TITRES_STAT!C855</f>
        <v>1.08</v>
      </c>
      <c r="C852" s="5">
        <f>TITRES_STAT!D855</f>
        <v>1.08</v>
      </c>
      <c r="D852" s="5">
        <f>TITRES_STAT!E855</f>
        <v>0</v>
      </c>
      <c r="E852" s="2">
        <f t="shared" si="52"/>
        <v>30937</v>
      </c>
      <c r="F852" s="5" t="str">
        <f t="shared" si="55"/>
        <v>NEUTRAL</v>
      </c>
      <c r="G852" s="5" t="str">
        <f t="shared" si="54"/>
        <v>NEUTRAL</v>
      </c>
      <c r="H852" s="5" t="str">
        <f t="shared" si="53"/>
        <v>NEUTRAL</v>
      </c>
    </row>
    <row r="853" spans="1:8" ht="13.5" x14ac:dyDescent="0.25">
      <c r="A853" s="3">
        <f>TITRES_STAT!B856</f>
        <v>43549</v>
      </c>
      <c r="B853" s="5">
        <f>TITRES_STAT!C856</f>
        <v>1.08</v>
      </c>
      <c r="C853" s="5">
        <f>TITRES_STAT!D856</f>
        <v>1.08</v>
      </c>
      <c r="D853" s="5">
        <f>TITRES_STAT!E856</f>
        <v>0</v>
      </c>
      <c r="E853" s="2">
        <f t="shared" si="52"/>
        <v>30937</v>
      </c>
      <c r="F853" s="5" t="str">
        <f t="shared" si="55"/>
        <v>NEUTRAL</v>
      </c>
      <c r="G853" s="5" t="str">
        <f t="shared" si="54"/>
        <v>NEUTRAL</v>
      </c>
      <c r="H853" s="5" t="str">
        <f t="shared" si="53"/>
        <v>NEUTRAL</v>
      </c>
    </row>
    <row r="854" spans="1:8" ht="13.5" x14ac:dyDescent="0.25">
      <c r="A854" s="3">
        <f>TITRES_STAT!B857</f>
        <v>43550</v>
      </c>
      <c r="B854" s="5">
        <f>TITRES_STAT!C857</f>
        <v>1.08</v>
      </c>
      <c r="C854" s="5">
        <f>TITRES_STAT!D857</f>
        <v>1.08</v>
      </c>
      <c r="D854" s="5">
        <f>TITRES_STAT!E857</f>
        <v>0</v>
      </c>
      <c r="E854" s="2">
        <f t="shared" si="52"/>
        <v>30937</v>
      </c>
      <c r="F854" s="5" t="str">
        <f t="shared" si="55"/>
        <v>NEUTRAL</v>
      </c>
      <c r="G854" s="5" t="str">
        <f t="shared" si="54"/>
        <v>NEUTRAL</v>
      </c>
      <c r="H854" s="5" t="str">
        <f t="shared" si="53"/>
        <v>NEUTRAL</v>
      </c>
    </row>
    <row r="855" spans="1:8" ht="13.5" x14ac:dyDescent="0.25">
      <c r="A855" s="3">
        <f>TITRES_STAT!B858</f>
        <v>43551</v>
      </c>
      <c r="B855" s="5">
        <f>TITRES_STAT!C858</f>
        <v>1.08</v>
      </c>
      <c r="C855" s="5">
        <f>TITRES_STAT!D858</f>
        <v>1.08</v>
      </c>
      <c r="D855" s="5">
        <f>TITRES_STAT!E858</f>
        <v>0</v>
      </c>
      <c r="E855" s="2">
        <f t="shared" si="52"/>
        <v>30937</v>
      </c>
      <c r="F855" s="5" t="str">
        <f t="shared" si="55"/>
        <v>NEUTRAL</v>
      </c>
      <c r="G855" s="5" t="str">
        <f t="shared" si="54"/>
        <v>NEUTRAL</v>
      </c>
      <c r="H855" s="5" t="str">
        <f t="shared" si="53"/>
        <v>NEUTRAL</v>
      </c>
    </row>
    <row r="856" spans="1:8" ht="13.5" x14ac:dyDescent="0.25">
      <c r="A856" s="3">
        <f>TITRES_STAT!B859</f>
        <v>43552</v>
      </c>
      <c r="B856" s="5">
        <f>TITRES_STAT!C859</f>
        <v>1.08</v>
      </c>
      <c r="C856" s="5">
        <f>TITRES_STAT!D859</f>
        <v>1.08</v>
      </c>
      <c r="D856" s="5">
        <f>TITRES_STAT!E859</f>
        <v>0</v>
      </c>
      <c r="E856" s="2">
        <f t="shared" si="52"/>
        <v>30937</v>
      </c>
      <c r="F856" s="5" t="str">
        <f t="shared" si="55"/>
        <v>NEUTRAL</v>
      </c>
      <c r="G856" s="5" t="str">
        <f t="shared" si="54"/>
        <v>NEUTRAL</v>
      </c>
      <c r="H856" s="5" t="str">
        <f t="shared" si="53"/>
        <v>NEUTRAL</v>
      </c>
    </row>
    <row r="857" spans="1:8" ht="13.5" x14ac:dyDescent="0.25">
      <c r="A857" s="3">
        <f>TITRES_STAT!B860</f>
        <v>43553</v>
      </c>
      <c r="B857" s="5">
        <f>TITRES_STAT!C860</f>
        <v>1.08</v>
      </c>
      <c r="C857" s="5">
        <f>TITRES_STAT!D860</f>
        <v>1.08</v>
      </c>
      <c r="D857" s="5">
        <f>TITRES_STAT!E860</f>
        <v>0</v>
      </c>
      <c r="E857" s="2">
        <f t="shared" si="52"/>
        <v>30937</v>
      </c>
      <c r="F857" s="5" t="str">
        <f t="shared" si="55"/>
        <v>NEUTRAL</v>
      </c>
      <c r="G857" s="5" t="str">
        <f t="shared" si="54"/>
        <v>NEUTRAL</v>
      </c>
      <c r="H857" s="5" t="str">
        <f t="shared" si="53"/>
        <v>NEUTRAL</v>
      </c>
    </row>
    <row r="858" spans="1:8" ht="13.5" x14ac:dyDescent="0.25">
      <c r="A858" s="3">
        <f>TITRES_STAT!B861</f>
        <v>43556</v>
      </c>
      <c r="B858" s="5">
        <f>TITRES_STAT!C861</f>
        <v>1.08</v>
      </c>
      <c r="C858" s="5">
        <f>TITRES_STAT!D861</f>
        <v>1.08</v>
      </c>
      <c r="D858" s="5">
        <f>TITRES_STAT!E861</f>
        <v>0</v>
      </c>
      <c r="E858" s="2">
        <f t="shared" si="52"/>
        <v>30937</v>
      </c>
      <c r="F858" s="5" t="str">
        <f t="shared" si="55"/>
        <v>NEUTRAL</v>
      </c>
      <c r="G858" s="5" t="str">
        <f t="shared" si="54"/>
        <v>NEUTRAL</v>
      </c>
      <c r="H858" s="5" t="str">
        <f t="shared" si="53"/>
        <v>NEUTRAL</v>
      </c>
    </row>
    <row r="859" spans="1:8" ht="13.5" x14ac:dyDescent="0.25">
      <c r="A859" s="3">
        <f>TITRES_STAT!B862</f>
        <v>43557</v>
      </c>
      <c r="B859" s="5">
        <f>TITRES_STAT!C862</f>
        <v>1.08</v>
      </c>
      <c r="C859" s="5">
        <f>TITRES_STAT!D862</f>
        <v>1.08</v>
      </c>
      <c r="D859" s="5">
        <f>TITRES_STAT!E862</f>
        <v>0</v>
      </c>
      <c r="E859" s="2">
        <f t="shared" si="52"/>
        <v>30937</v>
      </c>
      <c r="F859" s="5" t="str">
        <f t="shared" si="55"/>
        <v>NEUTRAL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43558</v>
      </c>
      <c r="B860" s="5">
        <f>TITRES_STAT!C863</f>
        <v>1.08</v>
      </c>
      <c r="C860" s="5">
        <f>TITRES_STAT!D863</f>
        <v>1.08</v>
      </c>
      <c r="D860" s="5">
        <f>TITRES_STAT!E863</f>
        <v>0</v>
      </c>
      <c r="E860" s="2">
        <f t="shared" si="52"/>
        <v>30937</v>
      </c>
      <c r="F860" s="5" t="str">
        <f t="shared" si="55"/>
        <v>NEUTRAL</v>
      </c>
      <c r="G860" s="5" t="str">
        <f t="shared" si="54"/>
        <v>NEUTRAL</v>
      </c>
      <c r="H860" s="5" t="str">
        <f t="shared" si="53"/>
        <v>NEUTRAL</v>
      </c>
    </row>
    <row r="861" spans="1:8" ht="13.5" x14ac:dyDescent="0.25">
      <c r="A861" s="3">
        <f>TITRES_STAT!B864</f>
        <v>43559</v>
      </c>
      <c r="B861" s="5">
        <f>TITRES_STAT!C864</f>
        <v>1.08</v>
      </c>
      <c r="C861" s="5">
        <f>TITRES_STAT!D864</f>
        <v>1.08</v>
      </c>
      <c r="D861" s="5">
        <f>TITRES_STAT!E864</f>
        <v>0</v>
      </c>
      <c r="E861" s="2">
        <f t="shared" si="52"/>
        <v>30937</v>
      </c>
      <c r="F861" s="5" t="str">
        <f t="shared" si="55"/>
        <v>NEUTRAL</v>
      </c>
      <c r="G861" s="5" t="str">
        <f t="shared" si="54"/>
        <v>NEUTRAL</v>
      </c>
      <c r="H861" s="5" t="str">
        <f t="shared" si="53"/>
        <v>NEUTRAL</v>
      </c>
    </row>
    <row r="862" spans="1:8" ht="13.5" x14ac:dyDescent="0.25">
      <c r="A862" s="3">
        <f>TITRES_STAT!B865</f>
        <v>43560</v>
      </c>
      <c r="B862" s="5">
        <f>TITRES_STAT!C865</f>
        <v>1.08</v>
      </c>
      <c r="C862" s="5">
        <f>TITRES_STAT!D865</f>
        <v>1.08</v>
      </c>
      <c r="D862" s="5">
        <f>TITRES_STAT!E865</f>
        <v>0</v>
      </c>
      <c r="E862" s="2">
        <f t="shared" si="52"/>
        <v>30937</v>
      </c>
      <c r="F862" s="5" t="str">
        <f t="shared" si="55"/>
        <v>NEUTRAL</v>
      </c>
      <c r="G862" s="5" t="str">
        <f t="shared" si="54"/>
        <v>NEUTRAL</v>
      </c>
      <c r="H862" s="5" t="str">
        <f t="shared" si="53"/>
        <v>NEUTRAL</v>
      </c>
    </row>
    <row r="863" spans="1:8" ht="13.5" x14ac:dyDescent="0.25">
      <c r="A863" s="3">
        <f>TITRES_STAT!B866</f>
        <v>43563</v>
      </c>
      <c r="B863" s="5">
        <f>TITRES_STAT!C866</f>
        <v>1.08</v>
      </c>
      <c r="C863" s="5">
        <f>TITRES_STAT!D866</f>
        <v>1.08</v>
      </c>
      <c r="D863" s="5">
        <f>TITRES_STAT!E866</f>
        <v>0</v>
      </c>
      <c r="E863" s="2">
        <f t="shared" si="52"/>
        <v>30937</v>
      </c>
      <c r="F863" s="5" t="str">
        <f t="shared" si="55"/>
        <v>NEUTRAL</v>
      </c>
      <c r="G863" s="5" t="str">
        <f t="shared" si="54"/>
        <v>NEUTRAL</v>
      </c>
      <c r="H863" s="5" t="str">
        <f t="shared" si="53"/>
        <v>NEUTRAL</v>
      </c>
    </row>
    <row r="864" spans="1:8" ht="13.5" x14ac:dyDescent="0.25">
      <c r="A864" s="3">
        <f>TITRES_STAT!B867</f>
        <v>43565</v>
      </c>
      <c r="B864" s="5">
        <f>TITRES_STAT!C867</f>
        <v>1.08</v>
      </c>
      <c r="C864" s="5">
        <f>TITRES_STAT!D867</f>
        <v>1.08</v>
      </c>
      <c r="D864" s="5">
        <f>TITRES_STAT!E867</f>
        <v>0</v>
      </c>
      <c r="E864" s="2">
        <f t="shared" si="52"/>
        <v>30937</v>
      </c>
      <c r="F864" s="5" t="str">
        <f t="shared" si="55"/>
        <v>NEUTRAL</v>
      </c>
      <c r="G864" s="5" t="str">
        <f t="shared" si="54"/>
        <v>NEUTRAL</v>
      </c>
      <c r="H864" s="5" t="str">
        <f t="shared" si="53"/>
        <v>NEUTRAL</v>
      </c>
    </row>
    <row r="865" spans="1:8" ht="13.5" x14ac:dyDescent="0.25">
      <c r="A865" s="3">
        <f>TITRES_STAT!B868</f>
        <v>43566</v>
      </c>
      <c r="B865" s="5">
        <f>TITRES_STAT!C868</f>
        <v>1.08</v>
      </c>
      <c r="C865" s="5">
        <f>TITRES_STAT!D868</f>
        <v>1.08</v>
      </c>
      <c r="D865" s="5">
        <f>TITRES_STAT!E868</f>
        <v>0</v>
      </c>
      <c r="E865" s="2">
        <f t="shared" si="52"/>
        <v>30937</v>
      </c>
      <c r="F865" s="5" t="str">
        <f t="shared" si="55"/>
        <v>NEUTRAL</v>
      </c>
      <c r="G865" s="5" t="str">
        <f t="shared" si="54"/>
        <v>NEUTRAL</v>
      </c>
      <c r="H865" s="5" t="str">
        <f t="shared" si="53"/>
        <v>NEUTRAL</v>
      </c>
    </row>
    <row r="866" spans="1:8" ht="13.5" x14ac:dyDescent="0.25">
      <c r="A866" s="3">
        <f>TITRES_STAT!B869</f>
        <v>43567</v>
      </c>
      <c r="B866" s="5">
        <f>TITRES_STAT!C869</f>
        <v>1.08</v>
      </c>
      <c r="C866" s="5">
        <f>TITRES_STAT!D869</f>
        <v>1.08</v>
      </c>
      <c r="D866" s="5">
        <f>TITRES_STAT!E869</f>
        <v>0</v>
      </c>
      <c r="E866" s="2">
        <f t="shared" si="52"/>
        <v>30937</v>
      </c>
      <c r="F866" s="5" t="str">
        <f t="shared" si="55"/>
        <v>NEUTRAL</v>
      </c>
      <c r="G866" s="5" t="str">
        <f t="shared" si="54"/>
        <v>NEUTRAL</v>
      </c>
      <c r="H866" s="5" t="str">
        <f t="shared" si="53"/>
        <v>NEUTRAL</v>
      </c>
    </row>
    <row r="867" spans="1:8" ht="13.5" x14ac:dyDescent="0.25">
      <c r="A867" s="3">
        <f>TITRES_STAT!B870</f>
        <v>43570</v>
      </c>
      <c r="B867" s="5">
        <f>TITRES_STAT!C870</f>
        <v>1.08</v>
      </c>
      <c r="C867" s="5">
        <f>TITRES_STAT!D870</f>
        <v>1.08</v>
      </c>
      <c r="D867" s="5">
        <f>TITRES_STAT!E870</f>
        <v>0</v>
      </c>
      <c r="E867" s="2">
        <f t="shared" si="52"/>
        <v>30937</v>
      </c>
      <c r="F867" s="5" t="str">
        <f t="shared" si="55"/>
        <v>NEUTRAL</v>
      </c>
      <c r="G867" s="5" t="str">
        <f t="shared" si="54"/>
        <v>NEUTRAL</v>
      </c>
      <c r="H867" s="5" t="str">
        <f t="shared" si="53"/>
        <v>NEUTRAL</v>
      </c>
    </row>
    <row r="868" spans="1:8" ht="13.5" x14ac:dyDescent="0.25">
      <c r="A868" s="3">
        <f>TITRES_STAT!B871</f>
        <v>43571</v>
      </c>
      <c r="B868" s="5">
        <f>TITRES_STAT!C871</f>
        <v>1.08</v>
      </c>
      <c r="C868" s="5">
        <f>TITRES_STAT!D871</f>
        <v>1.08</v>
      </c>
      <c r="D868" s="5">
        <f>TITRES_STAT!E871</f>
        <v>0</v>
      </c>
      <c r="E868" s="2">
        <f t="shared" si="52"/>
        <v>30937</v>
      </c>
      <c r="F868" s="5" t="str">
        <f t="shared" si="55"/>
        <v>NEUTRAL</v>
      </c>
      <c r="G868" s="5" t="str">
        <f t="shared" si="54"/>
        <v>NEUTRAL</v>
      </c>
      <c r="H868" s="5" t="str">
        <f t="shared" si="53"/>
        <v>NEUTRAL</v>
      </c>
    </row>
    <row r="869" spans="1:8" ht="13.5" x14ac:dyDescent="0.25">
      <c r="A869" s="3">
        <f>TITRES_STAT!B872</f>
        <v>43572</v>
      </c>
      <c r="B869" s="5">
        <f>TITRES_STAT!C872</f>
        <v>1.08</v>
      </c>
      <c r="C869" s="5">
        <f>TITRES_STAT!D872</f>
        <v>1.08</v>
      </c>
      <c r="D869" s="5">
        <f>TITRES_STAT!E872</f>
        <v>0</v>
      </c>
      <c r="E869" s="2">
        <f t="shared" si="52"/>
        <v>30937</v>
      </c>
      <c r="F869" s="5" t="str">
        <f t="shared" si="55"/>
        <v>NEUTRAL</v>
      </c>
      <c r="G869" s="5" t="str">
        <f t="shared" si="54"/>
        <v>NEUTRAL</v>
      </c>
      <c r="H869" s="5" t="str">
        <f t="shared" si="53"/>
        <v>NEUTRAL</v>
      </c>
    </row>
    <row r="870" spans="1:8" ht="13.5" x14ac:dyDescent="0.25">
      <c r="A870" s="3">
        <f>TITRES_STAT!B873</f>
        <v>43573</v>
      </c>
      <c r="B870" s="5">
        <f>TITRES_STAT!C873</f>
        <v>1.1100000000000001</v>
      </c>
      <c r="C870" s="5">
        <f>TITRES_STAT!D873</f>
        <v>1.1100000000000001</v>
      </c>
      <c r="D870" s="5">
        <f>TITRES_STAT!E873</f>
        <v>110</v>
      </c>
      <c r="E870" s="2">
        <f t="shared" si="52"/>
        <v>31047</v>
      </c>
      <c r="F870" s="5" t="str">
        <f t="shared" si="55"/>
        <v>BULLISH</v>
      </c>
      <c r="G870" s="5" t="str">
        <f t="shared" si="54"/>
        <v>NEUTRAL</v>
      </c>
      <c r="H870" s="5" t="str">
        <f t="shared" si="53"/>
        <v>CONFIRMED BULLISH</v>
      </c>
    </row>
    <row r="871" spans="1:8" ht="13.5" x14ac:dyDescent="0.25">
      <c r="A871" s="3">
        <f>TITRES_STAT!B874</f>
        <v>43574</v>
      </c>
      <c r="B871" s="5">
        <f>TITRES_STAT!C874</f>
        <v>1.1100000000000001</v>
      </c>
      <c r="C871" s="5">
        <f>TITRES_STAT!D874</f>
        <v>1.1100000000000001</v>
      </c>
      <c r="D871" s="5">
        <f>TITRES_STAT!E874</f>
        <v>0</v>
      </c>
      <c r="E871" s="2">
        <f t="shared" si="52"/>
        <v>31047</v>
      </c>
      <c r="F871" s="5" t="str">
        <f t="shared" si="55"/>
        <v>BULLISH</v>
      </c>
      <c r="G871" s="5" t="str">
        <f t="shared" si="54"/>
        <v>NEUTRAL</v>
      </c>
      <c r="H871" s="5" t="str">
        <f t="shared" si="53"/>
        <v>CONFIRMED BULLISH</v>
      </c>
    </row>
    <row r="872" spans="1:8" ht="13.5" x14ac:dyDescent="0.25">
      <c r="A872" s="3">
        <f>TITRES_STAT!B875</f>
        <v>43577</v>
      </c>
      <c r="B872" s="5">
        <f>TITRES_STAT!C875</f>
        <v>1.1100000000000001</v>
      </c>
      <c r="C872" s="5">
        <f>TITRES_STAT!D875</f>
        <v>1.1100000000000001</v>
      </c>
      <c r="D872" s="5">
        <f>TITRES_STAT!E875</f>
        <v>0</v>
      </c>
      <c r="E872" s="2">
        <f t="shared" si="52"/>
        <v>31047</v>
      </c>
      <c r="F872" s="5" t="str">
        <f t="shared" si="55"/>
        <v>BULLISH</v>
      </c>
      <c r="G872" s="5" t="str">
        <f t="shared" si="54"/>
        <v>NEUTRAL</v>
      </c>
      <c r="H872" s="5" t="str">
        <f t="shared" si="53"/>
        <v>CONFIRMED BULLISH</v>
      </c>
    </row>
    <row r="873" spans="1:8" ht="13.5" x14ac:dyDescent="0.25">
      <c r="A873" s="3">
        <f>TITRES_STAT!B876</f>
        <v>43578</v>
      </c>
      <c r="B873" s="5">
        <f>TITRES_STAT!C876</f>
        <v>1.1100000000000001</v>
      </c>
      <c r="C873" s="5">
        <f>TITRES_STAT!D876</f>
        <v>1.1100000000000001</v>
      </c>
      <c r="D873" s="5">
        <f>TITRES_STAT!E876</f>
        <v>0</v>
      </c>
      <c r="E873" s="2">
        <f t="shared" si="52"/>
        <v>31047</v>
      </c>
      <c r="F873" s="5" t="str">
        <f t="shared" si="55"/>
        <v>BULLISH</v>
      </c>
      <c r="G873" s="5" t="str">
        <f t="shared" si="54"/>
        <v>NEUTRAL</v>
      </c>
      <c r="H873" s="5" t="str">
        <f t="shared" si="53"/>
        <v>CONFIRMED BULLISH</v>
      </c>
    </row>
    <row r="874" spans="1:8" ht="13.5" x14ac:dyDescent="0.25">
      <c r="A874" s="3">
        <f>TITRES_STAT!B877</f>
        <v>43579</v>
      </c>
      <c r="B874" s="5">
        <f>TITRES_STAT!C877</f>
        <v>1.1100000000000001</v>
      </c>
      <c r="C874" s="5">
        <f>TITRES_STAT!D877</f>
        <v>1.1100000000000001</v>
      </c>
      <c r="D874" s="5">
        <f>TITRES_STAT!E877</f>
        <v>100</v>
      </c>
      <c r="E874" s="2">
        <f t="shared" si="52"/>
        <v>31047</v>
      </c>
      <c r="F874" s="5" t="str">
        <f t="shared" si="55"/>
        <v>BULLISH</v>
      </c>
      <c r="G874" s="5" t="str">
        <f t="shared" si="54"/>
        <v>NEUTRAL</v>
      </c>
      <c r="H874" s="5" t="str">
        <f t="shared" si="53"/>
        <v>CONFIRMED BULLISH</v>
      </c>
    </row>
    <row r="875" spans="1:8" ht="13.5" x14ac:dyDescent="0.25">
      <c r="A875" s="3">
        <f>TITRES_STAT!B878</f>
        <v>43580</v>
      </c>
      <c r="B875" s="5">
        <f>TITRES_STAT!C878</f>
        <v>1.1100000000000001</v>
      </c>
      <c r="C875" s="5">
        <f>TITRES_STAT!D878</f>
        <v>1.1100000000000001</v>
      </c>
      <c r="D875" s="5">
        <f>TITRES_STAT!E878</f>
        <v>0</v>
      </c>
      <c r="E875" s="2">
        <f t="shared" si="52"/>
        <v>31047</v>
      </c>
      <c r="F875" s="5" t="str">
        <f t="shared" si="55"/>
        <v>NEUTRAL</v>
      </c>
      <c r="G875" s="5" t="str">
        <f t="shared" si="54"/>
        <v>NEUTRAL</v>
      </c>
      <c r="H875" s="5" t="str">
        <f t="shared" si="53"/>
        <v>NEUTRAL</v>
      </c>
    </row>
    <row r="876" spans="1:8" ht="13.5" x14ac:dyDescent="0.25">
      <c r="A876" s="3">
        <f>TITRES_STAT!B879</f>
        <v>43581</v>
      </c>
      <c r="B876" s="5">
        <f>TITRES_STAT!C879</f>
        <v>1.1100000000000001</v>
      </c>
      <c r="C876" s="5">
        <f>TITRES_STAT!D879</f>
        <v>1.1100000000000001</v>
      </c>
      <c r="D876" s="5">
        <f>TITRES_STAT!E879</f>
        <v>0</v>
      </c>
      <c r="E876" s="2">
        <f t="shared" si="52"/>
        <v>31047</v>
      </c>
      <c r="F876" s="5" t="str">
        <f t="shared" si="55"/>
        <v>NEUTRAL</v>
      </c>
      <c r="G876" s="5" t="str">
        <f t="shared" si="54"/>
        <v>NEUTRAL</v>
      </c>
      <c r="H876" s="5" t="str">
        <f t="shared" si="53"/>
        <v>NEUTRAL</v>
      </c>
    </row>
    <row r="877" spans="1:8" ht="13.5" x14ac:dyDescent="0.25">
      <c r="A877" s="3">
        <f>TITRES_STAT!B880</f>
        <v>43584</v>
      </c>
      <c r="B877" s="5">
        <f>TITRES_STAT!C880</f>
        <v>1.1100000000000001</v>
      </c>
      <c r="C877" s="5">
        <f>TITRES_STAT!D880</f>
        <v>1.1100000000000001</v>
      </c>
      <c r="D877" s="5">
        <f>TITRES_STAT!E880</f>
        <v>0</v>
      </c>
      <c r="E877" s="2">
        <f t="shared" si="52"/>
        <v>31047</v>
      </c>
      <c r="F877" s="5" t="str">
        <f t="shared" si="55"/>
        <v>NEUTRAL</v>
      </c>
      <c r="G877" s="5" t="str">
        <f t="shared" si="54"/>
        <v>NEUTRAL</v>
      </c>
      <c r="H877" s="5" t="str">
        <f t="shared" si="53"/>
        <v>NEUTRAL</v>
      </c>
    </row>
    <row r="878" spans="1:8" ht="13.5" x14ac:dyDescent="0.25">
      <c r="A878" s="3">
        <f>TITRES_STAT!B881</f>
        <v>43585</v>
      </c>
      <c r="B878" s="5">
        <f>TITRES_STAT!C881</f>
        <v>1.1100000000000001</v>
      </c>
      <c r="C878" s="5">
        <f>TITRES_STAT!D881</f>
        <v>1.1100000000000001</v>
      </c>
      <c r="D878" s="5">
        <f>TITRES_STAT!E881</f>
        <v>0</v>
      </c>
      <c r="E878" s="2">
        <f t="shared" si="52"/>
        <v>31047</v>
      </c>
      <c r="F878" s="5" t="str">
        <f t="shared" si="55"/>
        <v>NEUTRAL</v>
      </c>
      <c r="G878" s="5" t="str">
        <f t="shared" si="54"/>
        <v>NEUTRAL</v>
      </c>
      <c r="H878" s="5" t="str">
        <f t="shared" si="53"/>
        <v>NEUTRAL</v>
      </c>
    </row>
    <row r="879" spans="1:8" ht="13.5" x14ac:dyDescent="0.25">
      <c r="A879" s="3">
        <f>TITRES_STAT!B882</f>
        <v>43587</v>
      </c>
      <c r="B879" s="5">
        <f>TITRES_STAT!C882</f>
        <v>1.08</v>
      </c>
      <c r="C879" s="5">
        <f>TITRES_STAT!D882</f>
        <v>1.08</v>
      </c>
      <c r="D879" s="5">
        <f>TITRES_STAT!E882</f>
        <v>0</v>
      </c>
      <c r="E879" s="2">
        <f t="shared" si="52"/>
        <v>31047</v>
      </c>
      <c r="F879" s="5" t="str">
        <f t="shared" si="55"/>
        <v>NEUTRAL</v>
      </c>
      <c r="G879" s="5" t="str">
        <f t="shared" si="54"/>
        <v>NEUTRAL</v>
      </c>
      <c r="H879" s="5" t="str">
        <f t="shared" si="53"/>
        <v>NEUTRAL</v>
      </c>
    </row>
    <row r="880" spans="1:8" ht="13.5" x14ac:dyDescent="0.25">
      <c r="A880" s="3">
        <f>TITRES_STAT!B883</f>
        <v>43588</v>
      </c>
      <c r="B880" s="5">
        <f>TITRES_STAT!C883</f>
        <v>1.06</v>
      </c>
      <c r="C880" s="5">
        <f>TITRES_STAT!D883</f>
        <v>1.06</v>
      </c>
      <c r="D880" s="5">
        <f>TITRES_STAT!E883</f>
        <v>75</v>
      </c>
      <c r="E880" s="2">
        <f t="shared" si="52"/>
        <v>30972</v>
      </c>
      <c r="F880" s="5" t="str">
        <f t="shared" si="55"/>
        <v>BEARISH</v>
      </c>
      <c r="G880" s="5" t="str">
        <f t="shared" si="54"/>
        <v>NEUTRAL</v>
      </c>
      <c r="H880" s="5" t="str">
        <f t="shared" si="53"/>
        <v>CONFIRMED BEARISH</v>
      </c>
    </row>
    <row r="881" spans="1:8" ht="13.5" x14ac:dyDescent="0.25">
      <c r="A881" s="3">
        <f>TITRES_STAT!B884</f>
        <v>43591</v>
      </c>
      <c r="B881" s="5">
        <f>TITRES_STAT!C884</f>
        <v>1.06</v>
      </c>
      <c r="C881" s="5">
        <f>TITRES_STAT!D884</f>
        <v>1.06</v>
      </c>
      <c r="D881" s="5">
        <f>TITRES_STAT!E884</f>
        <v>0</v>
      </c>
      <c r="E881" s="2">
        <f t="shared" si="52"/>
        <v>30972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1.06</v>
      </c>
      <c r="C882" s="5">
        <f>TITRES_STAT!D885</f>
        <v>1.06</v>
      </c>
      <c r="D882" s="5">
        <f>TITRES_STAT!E885</f>
        <v>0</v>
      </c>
      <c r="E882" s="2">
        <f t="shared" si="52"/>
        <v>30972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1.06</v>
      </c>
      <c r="C883" s="5">
        <f>TITRES_STAT!D886</f>
        <v>1.06</v>
      </c>
      <c r="D883" s="5">
        <f>TITRES_STAT!E886</f>
        <v>0</v>
      </c>
      <c r="E883" s="2">
        <f t="shared" si="52"/>
        <v>30972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43594</v>
      </c>
      <c r="B884" s="5">
        <f>TITRES_STAT!C887</f>
        <v>1.06</v>
      </c>
      <c r="C884" s="5">
        <f>TITRES_STAT!D887</f>
        <v>1.06</v>
      </c>
      <c r="D884" s="5">
        <f>TITRES_STAT!E887</f>
        <v>0</v>
      </c>
      <c r="E884" s="2">
        <f t="shared" si="52"/>
        <v>30972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CONFIRMED BEARISH</v>
      </c>
    </row>
    <row r="885" spans="1:8" ht="13.5" x14ac:dyDescent="0.25">
      <c r="A885" s="3">
        <f>TITRES_STAT!B888</f>
        <v>43595</v>
      </c>
      <c r="B885" s="5">
        <f>TITRES_STAT!C888</f>
        <v>1.06</v>
      </c>
      <c r="C885" s="5">
        <f>TITRES_STAT!D888</f>
        <v>1.06</v>
      </c>
      <c r="D885" s="5">
        <f>TITRES_STAT!E888</f>
        <v>0</v>
      </c>
      <c r="E885" s="2">
        <f t="shared" si="52"/>
        <v>30972</v>
      </c>
      <c r="F885" s="5" t="str">
        <f t="shared" si="55"/>
        <v>NEUTRAL</v>
      </c>
      <c r="G885" s="5" t="str">
        <f t="shared" si="54"/>
        <v>NEUTRAL</v>
      </c>
      <c r="H885" s="5" t="str">
        <f t="shared" si="53"/>
        <v>NEUTRAL</v>
      </c>
    </row>
    <row r="886" spans="1:8" ht="13.5" x14ac:dyDescent="0.25">
      <c r="A886" s="3">
        <f>TITRES_STAT!B889</f>
        <v>43598</v>
      </c>
      <c r="B886" s="5">
        <f>TITRES_STAT!C889</f>
        <v>1.04</v>
      </c>
      <c r="C886" s="5">
        <f>TITRES_STAT!D889</f>
        <v>1.04</v>
      </c>
      <c r="D886" s="5">
        <f>TITRES_STAT!E889</f>
        <v>50</v>
      </c>
      <c r="E886" s="2">
        <f t="shared" si="52"/>
        <v>30922</v>
      </c>
      <c r="F886" s="5" t="str">
        <f t="shared" si="55"/>
        <v>BEARISH</v>
      </c>
      <c r="G886" s="5" t="str">
        <f t="shared" si="54"/>
        <v>NEUTRAL</v>
      </c>
      <c r="H886" s="5" t="str">
        <f t="shared" si="53"/>
        <v>CONFIRMED BEARISH</v>
      </c>
    </row>
    <row r="887" spans="1:8" ht="13.5" x14ac:dyDescent="0.25">
      <c r="A887" s="3">
        <f>TITRES_STAT!B890</f>
        <v>43599</v>
      </c>
      <c r="B887" s="5">
        <f>TITRES_STAT!C890</f>
        <v>1.04</v>
      </c>
      <c r="C887" s="5">
        <f>TITRES_STAT!D890</f>
        <v>1.04</v>
      </c>
      <c r="D887" s="5">
        <f>TITRES_STAT!E890</f>
        <v>0</v>
      </c>
      <c r="E887" s="2">
        <f t="shared" si="52"/>
        <v>30922</v>
      </c>
      <c r="F887" s="5" t="str">
        <f t="shared" si="55"/>
        <v>BEARISH</v>
      </c>
      <c r="G887" s="5" t="str">
        <f t="shared" si="54"/>
        <v>NEUTRAL</v>
      </c>
      <c r="H887" s="5" t="str">
        <f t="shared" si="53"/>
        <v>CONFIRMED BEARISH</v>
      </c>
    </row>
    <row r="888" spans="1:8" ht="13.5" x14ac:dyDescent="0.25">
      <c r="A888" s="3">
        <f>TITRES_STAT!B891</f>
        <v>43600</v>
      </c>
      <c r="B888" s="5">
        <f>TITRES_STAT!C891</f>
        <v>1.04</v>
      </c>
      <c r="C888" s="5">
        <f>TITRES_STAT!D891</f>
        <v>1.04</v>
      </c>
      <c r="D888" s="5">
        <f>TITRES_STAT!E891</f>
        <v>0</v>
      </c>
      <c r="E888" s="2">
        <f t="shared" si="52"/>
        <v>30922</v>
      </c>
      <c r="F888" s="5" t="str">
        <f t="shared" si="55"/>
        <v>BEARISH</v>
      </c>
      <c r="G888" s="5" t="str">
        <f t="shared" si="54"/>
        <v>NEUTRAL</v>
      </c>
      <c r="H888" s="5" t="str">
        <f t="shared" si="53"/>
        <v>CONFIRMED BEARISH</v>
      </c>
    </row>
    <row r="889" spans="1:8" ht="13.5" x14ac:dyDescent="0.25">
      <c r="A889" s="3">
        <f>TITRES_STAT!B892</f>
        <v>43601</v>
      </c>
      <c r="B889" s="5">
        <f>TITRES_STAT!C892</f>
        <v>1.04</v>
      </c>
      <c r="C889" s="5">
        <f>TITRES_STAT!D892</f>
        <v>1.04</v>
      </c>
      <c r="D889" s="5">
        <f>TITRES_STAT!E892</f>
        <v>0</v>
      </c>
      <c r="E889" s="2">
        <f t="shared" si="52"/>
        <v>30922</v>
      </c>
      <c r="F889" s="5" t="str">
        <f t="shared" si="55"/>
        <v>BEARISH</v>
      </c>
      <c r="G889" s="5" t="str">
        <f t="shared" si="54"/>
        <v>NEUTRAL</v>
      </c>
      <c r="H889" s="5" t="str">
        <f t="shared" si="53"/>
        <v>CONFIRMED BEARISH</v>
      </c>
    </row>
    <row r="890" spans="1:8" ht="13.5" x14ac:dyDescent="0.25">
      <c r="A890" s="3">
        <f>TITRES_STAT!B893</f>
        <v>43602</v>
      </c>
      <c r="B890" s="5">
        <f>TITRES_STAT!C893</f>
        <v>1.04</v>
      </c>
      <c r="C890" s="5">
        <f>TITRES_STAT!D893</f>
        <v>1.04</v>
      </c>
      <c r="D890" s="5">
        <f>TITRES_STAT!E893</f>
        <v>0</v>
      </c>
      <c r="E890" s="2">
        <f t="shared" si="52"/>
        <v>30922</v>
      </c>
      <c r="F890" s="5" t="str">
        <f t="shared" si="55"/>
        <v>BEARISH</v>
      </c>
      <c r="G890" s="5" t="str">
        <f t="shared" si="54"/>
        <v>NEUTRAL</v>
      </c>
      <c r="H890" s="5" t="str">
        <f t="shared" si="53"/>
        <v>CONFIRMED BEARISH</v>
      </c>
    </row>
    <row r="891" spans="1:8" ht="13.5" x14ac:dyDescent="0.25">
      <c r="A891" s="3">
        <f>TITRES_STAT!B894</f>
        <v>43605</v>
      </c>
      <c r="B891" s="5">
        <f>TITRES_STAT!C894</f>
        <v>1.04</v>
      </c>
      <c r="C891" s="5">
        <f>TITRES_STAT!D894</f>
        <v>1.04</v>
      </c>
      <c r="D891" s="5">
        <f>TITRES_STAT!E894</f>
        <v>0</v>
      </c>
      <c r="E891" s="2">
        <f t="shared" si="52"/>
        <v>30922</v>
      </c>
      <c r="F891" s="5" t="str">
        <f t="shared" si="55"/>
        <v>NEUTRAL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1.04</v>
      </c>
      <c r="C892" s="5">
        <f>TITRES_STAT!D895</f>
        <v>1.04</v>
      </c>
      <c r="D892" s="5">
        <f>TITRES_STAT!E895</f>
        <v>0</v>
      </c>
      <c r="E892" s="2">
        <f t="shared" si="52"/>
        <v>30922</v>
      </c>
      <c r="F892" s="5" t="str">
        <f t="shared" si="55"/>
        <v>NEUTRAL</v>
      </c>
      <c r="G892" s="5" t="str">
        <f t="shared" si="54"/>
        <v>NEUTRAL</v>
      </c>
      <c r="H892" s="5" t="str">
        <f t="shared" si="53"/>
        <v>NEUTRAL</v>
      </c>
    </row>
    <row r="893" spans="1:8" ht="13.5" x14ac:dyDescent="0.25">
      <c r="A893" s="3">
        <f>TITRES_STAT!B896</f>
        <v>43607</v>
      </c>
      <c r="B893" s="5">
        <f>TITRES_STAT!C896</f>
        <v>1.04</v>
      </c>
      <c r="C893" s="5">
        <f>TITRES_STAT!D896</f>
        <v>1.04</v>
      </c>
      <c r="D893" s="5">
        <f>TITRES_STAT!E896</f>
        <v>0</v>
      </c>
      <c r="E893" s="2">
        <f t="shared" si="52"/>
        <v>30922</v>
      </c>
      <c r="F893" s="5" t="str">
        <f t="shared" si="55"/>
        <v>NEUTRAL</v>
      </c>
      <c r="G893" s="5" t="str">
        <f t="shared" si="54"/>
        <v>NEUTRAL</v>
      </c>
      <c r="H893" s="5" t="str">
        <f t="shared" si="53"/>
        <v>NEUTRAL</v>
      </c>
    </row>
    <row r="894" spans="1:8" ht="13.5" x14ac:dyDescent="0.25">
      <c r="A894" s="3">
        <f>TITRES_STAT!B897</f>
        <v>43608</v>
      </c>
      <c r="B894" s="5">
        <f>TITRES_STAT!C897</f>
        <v>1.04</v>
      </c>
      <c r="C894" s="5">
        <f>TITRES_STAT!D897</f>
        <v>1.04</v>
      </c>
      <c r="D894" s="5">
        <f>TITRES_STAT!E897</f>
        <v>0</v>
      </c>
      <c r="E894" s="2">
        <f t="shared" si="52"/>
        <v>30922</v>
      </c>
      <c r="F894" s="5" t="str">
        <f t="shared" si="55"/>
        <v>NEUTRAL</v>
      </c>
      <c r="G894" s="5" t="str">
        <f t="shared" si="54"/>
        <v>NEUTRAL</v>
      </c>
      <c r="H894" s="5" t="str">
        <f t="shared" si="53"/>
        <v>NEUTRAL</v>
      </c>
    </row>
    <row r="895" spans="1:8" ht="13.5" x14ac:dyDescent="0.25">
      <c r="A895" s="3">
        <f>TITRES_STAT!B898</f>
        <v>43609</v>
      </c>
      <c r="B895" s="5">
        <f>TITRES_STAT!C898</f>
        <v>1.04</v>
      </c>
      <c r="C895" s="5">
        <f>TITRES_STAT!D898</f>
        <v>1.04</v>
      </c>
      <c r="D895" s="5">
        <f>TITRES_STAT!E898</f>
        <v>0</v>
      </c>
      <c r="E895" s="2">
        <f t="shared" si="52"/>
        <v>30922</v>
      </c>
      <c r="F895" s="5" t="str">
        <f t="shared" si="55"/>
        <v>NEUTRAL</v>
      </c>
      <c r="G895" s="5" t="str">
        <f t="shared" si="54"/>
        <v>NEUTRAL</v>
      </c>
      <c r="H895" s="5" t="str">
        <f t="shared" si="53"/>
        <v>NEUTRAL</v>
      </c>
    </row>
    <row r="896" spans="1:8" ht="13.5" x14ac:dyDescent="0.25">
      <c r="A896" s="3">
        <f>TITRES_STAT!B899</f>
        <v>43612</v>
      </c>
      <c r="B896" s="5">
        <f>TITRES_STAT!C899</f>
        <v>1.04</v>
      </c>
      <c r="C896" s="5">
        <f>TITRES_STAT!D899</f>
        <v>1.04</v>
      </c>
      <c r="D896" s="5">
        <f>TITRES_STAT!E899</f>
        <v>0</v>
      </c>
      <c r="E896" s="2">
        <f t="shared" si="52"/>
        <v>30922</v>
      </c>
      <c r="F896" s="5" t="str">
        <f t="shared" si="55"/>
        <v>NEUTRAL</v>
      </c>
      <c r="G896" s="5" t="str">
        <f t="shared" si="54"/>
        <v>NEUTRAL</v>
      </c>
      <c r="H896" s="5" t="str">
        <f t="shared" si="53"/>
        <v>NEUTRAL</v>
      </c>
    </row>
    <row r="897" spans="1:8" ht="13.5" x14ac:dyDescent="0.25">
      <c r="A897" s="3">
        <f>TITRES_STAT!B900</f>
        <v>43613</v>
      </c>
      <c r="B897" s="5">
        <f>TITRES_STAT!C900</f>
        <v>1.04</v>
      </c>
      <c r="C897" s="5">
        <f>TITRES_STAT!D900</f>
        <v>1.04</v>
      </c>
      <c r="D897" s="5">
        <f>TITRES_STAT!E900</f>
        <v>0</v>
      </c>
      <c r="E897" s="2">
        <f t="shared" si="52"/>
        <v>30922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1.04</v>
      </c>
      <c r="C898" s="5">
        <f>TITRES_STAT!D901</f>
        <v>1.04</v>
      </c>
      <c r="D898" s="5">
        <f>TITRES_STAT!E901</f>
        <v>0</v>
      </c>
      <c r="E898" s="2">
        <f t="shared" si="52"/>
        <v>30922</v>
      </c>
      <c r="F898" s="5" t="str">
        <f t="shared" si="55"/>
        <v>NEUTRAL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43615</v>
      </c>
      <c r="B899" s="5">
        <f>TITRES_STAT!C902</f>
        <v>1.04</v>
      </c>
      <c r="C899" s="5">
        <f>TITRES_STAT!D902</f>
        <v>1.04</v>
      </c>
      <c r="D899" s="5">
        <f>TITRES_STAT!E902</f>
        <v>0</v>
      </c>
      <c r="E899" s="2">
        <f t="shared" si="52"/>
        <v>30922</v>
      </c>
      <c r="F899" s="5" t="str">
        <f t="shared" si="55"/>
        <v>NEUTRAL</v>
      </c>
      <c r="G899" s="5" t="str">
        <f t="shared" si="54"/>
        <v>NEUTRAL</v>
      </c>
      <c r="H899" s="5" t="str">
        <f t="shared" si="53"/>
        <v>NEUTRAL</v>
      </c>
    </row>
    <row r="900" spans="1:8" ht="13.5" x14ac:dyDescent="0.25">
      <c r="A900" s="3">
        <f>TITRES_STAT!B903</f>
        <v>43616</v>
      </c>
      <c r="B900" s="5">
        <f>TITRES_STAT!C903</f>
        <v>1.04</v>
      </c>
      <c r="C900" s="5">
        <f>TITRES_STAT!D903</f>
        <v>1.04</v>
      </c>
      <c r="D900" s="5">
        <f>TITRES_STAT!E903</f>
        <v>0</v>
      </c>
      <c r="E900" s="2">
        <f t="shared" ref="E900:E963" si="56">IF(B900&gt;B899, E899+D900, IF(B900&lt;B899, E899-D900, E899))</f>
        <v>30922</v>
      </c>
      <c r="F900" s="5" t="str">
        <f t="shared" si="55"/>
        <v>NEUTRAL</v>
      </c>
      <c r="G900" s="5" t="str">
        <f t="shared" si="54"/>
        <v>NEUTRAL</v>
      </c>
      <c r="H900" s="5" t="str">
        <f t="shared" si="53"/>
        <v>NEUTRAL</v>
      </c>
    </row>
    <row r="901" spans="1:8" ht="13.5" x14ac:dyDescent="0.25">
      <c r="A901" s="3">
        <f>TITRES_STAT!B904</f>
        <v>43619</v>
      </c>
      <c r="B901" s="5">
        <f>TITRES_STAT!C904</f>
        <v>1.04</v>
      </c>
      <c r="C901" s="5">
        <f>TITRES_STAT!D904</f>
        <v>1.04</v>
      </c>
      <c r="D901" s="5">
        <f>TITRES_STAT!E904</f>
        <v>0</v>
      </c>
      <c r="E901" s="2">
        <f t="shared" si="56"/>
        <v>30922</v>
      </c>
      <c r="F901" s="5" t="str">
        <f t="shared" si="55"/>
        <v>NEUTRAL</v>
      </c>
      <c r="G901" s="5" t="str">
        <f t="shared" si="54"/>
        <v>NEUTRAL</v>
      </c>
      <c r="H901" s="5" t="str">
        <f t="shared" si="53"/>
        <v>NEUTRAL</v>
      </c>
    </row>
    <row r="902" spans="1:8" ht="13.5" x14ac:dyDescent="0.25">
      <c r="A902" s="3">
        <f>TITRES_STAT!B905</f>
        <v>43623</v>
      </c>
      <c r="B902" s="5">
        <f>TITRES_STAT!C905</f>
        <v>1</v>
      </c>
      <c r="C902" s="5">
        <f>TITRES_STAT!D905</f>
        <v>1</v>
      </c>
      <c r="D902" s="5">
        <f>TITRES_STAT!E905</f>
        <v>0</v>
      </c>
      <c r="E902" s="2">
        <f t="shared" si="56"/>
        <v>30922</v>
      </c>
      <c r="F902" s="5" t="str">
        <f t="shared" si="55"/>
        <v>NEUTRAL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43626</v>
      </c>
      <c r="B903" s="5">
        <f>TITRES_STAT!C906</f>
        <v>0.98</v>
      </c>
      <c r="C903" s="5">
        <f>TITRES_STAT!D906</f>
        <v>0.98</v>
      </c>
      <c r="D903" s="5">
        <f>TITRES_STAT!E906</f>
        <v>218</v>
      </c>
      <c r="E903" s="2">
        <f t="shared" si="56"/>
        <v>30704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CONFIRMED BEARISH</v>
      </c>
    </row>
    <row r="904" spans="1:8" ht="13.5" x14ac:dyDescent="0.25">
      <c r="A904" s="3">
        <f>TITRES_STAT!B907</f>
        <v>43627</v>
      </c>
      <c r="B904" s="5">
        <f>TITRES_STAT!C907</f>
        <v>0.98</v>
      </c>
      <c r="C904" s="5">
        <f>TITRES_STAT!D907</f>
        <v>0.98</v>
      </c>
      <c r="D904" s="5">
        <f>TITRES_STAT!E907</f>
        <v>0</v>
      </c>
      <c r="E904" s="2">
        <f t="shared" si="56"/>
        <v>30704</v>
      </c>
      <c r="F904" s="5" t="str">
        <f t="shared" ref="F904:F967" si="59">IF(E904&gt;E899,"BULLISH",IF(E904&lt;E899,"BEARISH","NEUTRAL"))</f>
        <v>BEARISH</v>
      </c>
      <c r="G904" s="5" t="str">
        <f t="shared" si="58"/>
        <v>NEUTRAL</v>
      </c>
      <c r="H904" s="5" t="str">
        <f t="shared" si="57"/>
        <v>CONFIRMED BEARISH</v>
      </c>
    </row>
    <row r="905" spans="1:8" ht="13.5" x14ac:dyDescent="0.25">
      <c r="A905" s="3">
        <f>TITRES_STAT!B908</f>
        <v>43628</v>
      </c>
      <c r="B905" s="5">
        <f>TITRES_STAT!C908</f>
        <v>0.98</v>
      </c>
      <c r="C905" s="5">
        <f>TITRES_STAT!D908</f>
        <v>0.98</v>
      </c>
      <c r="D905" s="5">
        <f>TITRES_STAT!E908</f>
        <v>23</v>
      </c>
      <c r="E905" s="2">
        <f t="shared" si="56"/>
        <v>30704</v>
      </c>
      <c r="F905" s="5" t="str">
        <f t="shared" si="59"/>
        <v>BEARISH</v>
      </c>
      <c r="G905" s="5" t="str">
        <f t="shared" si="58"/>
        <v>NEUTRAL</v>
      </c>
      <c r="H905" s="5" t="str">
        <f t="shared" si="57"/>
        <v>CONFIRMED BEARISH</v>
      </c>
    </row>
    <row r="906" spans="1:8" ht="13.5" x14ac:dyDescent="0.25">
      <c r="A906" s="3">
        <f>TITRES_STAT!B909</f>
        <v>43629</v>
      </c>
      <c r="B906" s="5">
        <f>TITRES_STAT!C909</f>
        <v>0.98</v>
      </c>
      <c r="C906" s="5">
        <f>TITRES_STAT!D909</f>
        <v>0.98</v>
      </c>
      <c r="D906" s="5">
        <f>TITRES_STAT!E909</f>
        <v>0</v>
      </c>
      <c r="E906" s="2">
        <f t="shared" si="56"/>
        <v>30704</v>
      </c>
      <c r="F906" s="5" t="str">
        <f t="shared" si="59"/>
        <v>BEARISH</v>
      </c>
      <c r="G906" s="5" t="str">
        <f t="shared" si="58"/>
        <v>NEUTRAL</v>
      </c>
      <c r="H906" s="5" t="str">
        <f t="shared" si="57"/>
        <v>CONFIRMED BEARISH</v>
      </c>
    </row>
    <row r="907" spans="1:8" ht="13.5" x14ac:dyDescent="0.25">
      <c r="A907" s="3">
        <f>TITRES_STAT!B910</f>
        <v>43630</v>
      </c>
      <c r="B907" s="5">
        <f>TITRES_STAT!C910</f>
        <v>0.98</v>
      </c>
      <c r="C907" s="5">
        <f>TITRES_STAT!D910</f>
        <v>0.98</v>
      </c>
      <c r="D907" s="5">
        <f>TITRES_STAT!E910</f>
        <v>0</v>
      </c>
      <c r="E907" s="2">
        <f t="shared" si="56"/>
        <v>30704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43633</v>
      </c>
      <c r="B908" s="5">
        <f>TITRES_STAT!C911</f>
        <v>0.98</v>
      </c>
      <c r="C908" s="5">
        <f>TITRES_STAT!D911</f>
        <v>0.98</v>
      </c>
      <c r="D908" s="5">
        <f>TITRES_STAT!E911</f>
        <v>0</v>
      </c>
      <c r="E908" s="2">
        <f t="shared" si="56"/>
        <v>30704</v>
      </c>
      <c r="F908" s="5" t="str">
        <f t="shared" si="59"/>
        <v>NEUTRAL</v>
      </c>
      <c r="G908" s="5" t="str">
        <f t="shared" si="58"/>
        <v>NEUTRAL</v>
      </c>
      <c r="H908" s="5" t="str">
        <f t="shared" si="57"/>
        <v>NEUTRAL</v>
      </c>
    </row>
    <row r="909" spans="1:8" ht="13.5" x14ac:dyDescent="0.25">
      <c r="A909" s="3">
        <f>TITRES_STAT!B912</f>
        <v>43634</v>
      </c>
      <c r="B909" s="5">
        <f>TITRES_STAT!C912</f>
        <v>0.98</v>
      </c>
      <c r="C909" s="5">
        <f>TITRES_STAT!D912</f>
        <v>0.98</v>
      </c>
      <c r="D909" s="5">
        <f>TITRES_STAT!E912</f>
        <v>0</v>
      </c>
      <c r="E909" s="2">
        <f t="shared" si="56"/>
        <v>30704</v>
      </c>
      <c r="F909" s="5" t="str">
        <f t="shared" si="59"/>
        <v>NEUTRAL</v>
      </c>
      <c r="G909" s="5" t="str">
        <f t="shared" si="58"/>
        <v>NEUTRAL</v>
      </c>
      <c r="H909" s="5" t="str">
        <f t="shared" si="57"/>
        <v>NEUTRAL</v>
      </c>
    </row>
    <row r="910" spans="1:8" ht="13.5" x14ac:dyDescent="0.25">
      <c r="A910" s="3">
        <f>TITRES_STAT!B913</f>
        <v>43635</v>
      </c>
      <c r="B910" s="5">
        <f>TITRES_STAT!C913</f>
        <v>0.98</v>
      </c>
      <c r="C910" s="5">
        <f>TITRES_STAT!D913</f>
        <v>0.98</v>
      </c>
      <c r="D910" s="5">
        <f>TITRES_STAT!E913</f>
        <v>0</v>
      </c>
      <c r="E910" s="2">
        <f t="shared" si="56"/>
        <v>30704</v>
      </c>
      <c r="F910" s="5" t="str">
        <f t="shared" si="59"/>
        <v>NEUTRAL</v>
      </c>
      <c r="G910" s="5" t="str">
        <f t="shared" si="58"/>
        <v>NEUTRAL</v>
      </c>
      <c r="H910" s="5" t="str">
        <f t="shared" si="57"/>
        <v>NEUTRAL</v>
      </c>
    </row>
    <row r="911" spans="1:8" ht="13.5" x14ac:dyDescent="0.25">
      <c r="A911" s="3">
        <f>TITRES_STAT!B914</f>
        <v>43636</v>
      </c>
      <c r="B911" s="5">
        <f>TITRES_STAT!C914</f>
        <v>0.98</v>
      </c>
      <c r="C911" s="5">
        <f>TITRES_STAT!D914</f>
        <v>0.98</v>
      </c>
      <c r="D911" s="5">
        <f>TITRES_STAT!E914</f>
        <v>0</v>
      </c>
      <c r="E911" s="2">
        <f t="shared" si="56"/>
        <v>30704</v>
      </c>
      <c r="F911" s="5" t="str">
        <f t="shared" si="59"/>
        <v>NEUTRAL</v>
      </c>
      <c r="G911" s="5" t="str">
        <f t="shared" si="58"/>
        <v>NEUTRAL</v>
      </c>
      <c r="H911" s="5" t="str">
        <f t="shared" si="57"/>
        <v>NEUTRAL</v>
      </c>
    </row>
    <row r="912" spans="1:8" ht="13.5" x14ac:dyDescent="0.25">
      <c r="A912" s="3">
        <f>TITRES_STAT!B915</f>
        <v>43637</v>
      </c>
      <c r="B912" s="5">
        <f>TITRES_STAT!C915</f>
        <v>0.98</v>
      </c>
      <c r="C912" s="5">
        <f>TITRES_STAT!D915</f>
        <v>0.98</v>
      </c>
      <c r="D912" s="5">
        <f>TITRES_STAT!E915</f>
        <v>0</v>
      </c>
      <c r="E912" s="2">
        <f t="shared" si="56"/>
        <v>30704</v>
      </c>
      <c r="F912" s="5" t="str">
        <f t="shared" si="59"/>
        <v>NEUTRAL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43640</v>
      </c>
      <c r="B913" s="5">
        <f>TITRES_STAT!C916</f>
        <v>0.98</v>
      </c>
      <c r="C913" s="5">
        <f>TITRES_STAT!D916</f>
        <v>0.98</v>
      </c>
      <c r="D913" s="5">
        <f>TITRES_STAT!E916</f>
        <v>0</v>
      </c>
      <c r="E913" s="2">
        <f t="shared" si="56"/>
        <v>30704</v>
      </c>
      <c r="F913" s="5" t="str">
        <f t="shared" si="59"/>
        <v>NEUTRAL</v>
      </c>
      <c r="G913" s="5" t="str">
        <f t="shared" si="58"/>
        <v>NEUTRAL</v>
      </c>
      <c r="H913" s="5" t="str">
        <f t="shared" si="57"/>
        <v>NEUTRAL</v>
      </c>
    </row>
    <row r="914" spans="1:8" ht="13.5" x14ac:dyDescent="0.25">
      <c r="A914" s="3">
        <f>TITRES_STAT!B917</f>
        <v>43641</v>
      </c>
      <c r="B914" s="5">
        <f>TITRES_STAT!C917</f>
        <v>0.98</v>
      </c>
      <c r="C914" s="5">
        <f>TITRES_STAT!D917</f>
        <v>0.98</v>
      </c>
      <c r="D914" s="5">
        <f>TITRES_STAT!E917</f>
        <v>0</v>
      </c>
      <c r="E914" s="2">
        <f t="shared" si="56"/>
        <v>30704</v>
      </c>
      <c r="F914" s="5" t="str">
        <f t="shared" si="59"/>
        <v>NEUTRAL</v>
      </c>
      <c r="G914" s="5" t="str">
        <f t="shared" si="58"/>
        <v>NEUTRAL</v>
      </c>
      <c r="H914" s="5" t="str">
        <f t="shared" si="57"/>
        <v>NEUTRAL</v>
      </c>
    </row>
    <row r="915" spans="1:8" ht="13.5" x14ac:dyDescent="0.25">
      <c r="A915" s="3">
        <f>TITRES_STAT!B918</f>
        <v>43642</v>
      </c>
      <c r="B915" s="5">
        <f>TITRES_STAT!C918</f>
        <v>0.98</v>
      </c>
      <c r="C915" s="5">
        <f>TITRES_STAT!D918</f>
        <v>0.98</v>
      </c>
      <c r="D915" s="5">
        <f>TITRES_STAT!E918</f>
        <v>0</v>
      </c>
      <c r="E915" s="2">
        <f t="shared" si="56"/>
        <v>30704</v>
      </c>
      <c r="F915" s="5" t="str">
        <f t="shared" si="59"/>
        <v>NEUTRAL</v>
      </c>
      <c r="G915" s="5" t="str">
        <f t="shared" si="58"/>
        <v>NEUTRAL</v>
      </c>
      <c r="H915" s="5" t="str">
        <f t="shared" si="57"/>
        <v>NEUTRAL</v>
      </c>
    </row>
    <row r="916" spans="1:8" ht="13.5" x14ac:dyDescent="0.25">
      <c r="A916" s="3">
        <f>TITRES_STAT!B919</f>
        <v>43643</v>
      </c>
      <c r="B916" s="5">
        <f>TITRES_STAT!C919</f>
        <v>0.98</v>
      </c>
      <c r="C916" s="5">
        <f>TITRES_STAT!D919</f>
        <v>0.98</v>
      </c>
      <c r="D916" s="5">
        <f>TITRES_STAT!E919</f>
        <v>0</v>
      </c>
      <c r="E916" s="2">
        <f t="shared" si="56"/>
        <v>30704</v>
      </c>
      <c r="F916" s="5" t="str">
        <f t="shared" si="59"/>
        <v>NEUTRAL</v>
      </c>
      <c r="G916" s="5" t="str">
        <f t="shared" si="58"/>
        <v>NEUTRAL</v>
      </c>
      <c r="H916" s="5" t="str">
        <f t="shared" si="57"/>
        <v>NEUTRAL</v>
      </c>
    </row>
    <row r="917" spans="1:8" ht="13.5" x14ac:dyDescent="0.25">
      <c r="A917" s="3">
        <f>TITRES_STAT!B920</f>
        <v>43644</v>
      </c>
      <c r="B917" s="5">
        <f>TITRES_STAT!C920</f>
        <v>0.98</v>
      </c>
      <c r="C917" s="5">
        <f>TITRES_STAT!D920</f>
        <v>0.98</v>
      </c>
      <c r="D917" s="5">
        <f>TITRES_STAT!E920</f>
        <v>0</v>
      </c>
      <c r="E917" s="2">
        <f t="shared" si="56"/>
        <v>30704</v>
      </c>
      <c r="F917" s="5" t="str">
        <f t="shared" si="59"/>
        <v>NEUTRAL</v>
      </c>
      <c r="G917" s="5" t="str">
        <f t="shared" si="58"/>
        <v>NEUTRAL</v>
      </c>
      <c r="H917" s="5" t="str">
        <f t="shared" si="57"/>
        <v>NEUTRAL</v>
      </c>
    </row>
    <row r="918" spans="1:8" ht="13.5" x14ac:dyDescent="0.25">
      <c r="A918" s="3">
        <f>TITRES_STAT!B921</f>
        <v>43647</v>
      </c>
      <c r="B918" s="5">
        <f>TITRES_STAT!C921</f>
        <v>0.98</v>
      </c>
      <c r="C918" s="5">
        <f>TITRES_STAT!D921</f>
        <v>0.98</v>
      </c>
      <c r="D918" s="5">
        <f>TITRES_STAT!E921</f>
        <v>0</v>
      </c>
      <c r="E918" s="2">
        <f t="shared" si="56"/>
        <v>30704</v>
      </c>
      <c r="F918" s="5" t="str">
        <f t="shared" si="59"/>
        <v>NEUTRAL</v>
      </c>
      <c r="G918" s="5" t="str">
        <f t="shared" si="58"/>
        <v>NEUTRAL</v>
      </c>
      <c r="H918" s="5" t="str">
        <f t="shared" si="57"/>
        <v>NEUTRAL</v>
      </c>
    </row>
    <row r="919" spans="1:8" ht="13.5" x14ac:dyDescent="0.25">
      <c r="A919" s="3">
        <f>TITRES_STAT!B922</f>
        <v>43648</v>
      </c>
      <c r="B919" s="5">
        <f>TITRES_STAT!C922</f>
        <v>0.98</v>
      </c>
      <c r="C919" s="5">
        <f>TITRES_STAT!D922</f>
        <v>0.98</v>
      </c>
      <c r="D919" s="5">
        <f>TITRES_STAT!E922</f>
        <v>0</v>
      </c>
      <c r="E919" s="2">
        <f t="shared" si="56"/>
        <v>30704</v>
      </c>
      <c r="F919" s="5" t="str">
        <f t="shared" si="59"/>
        <v>NEUTRAL</v>
      </c>
      <c r="G919" s="5" t="str">
        <f t="shared" si="58"/>
        <v>NEUTRAL</v>
      </c>
      <c r="H919" s="5" t="str">
        <f t="shared" si="57"/>
        <v>NEUTRAL</v>
      </c>
    </row>
    <row r="920" spans="1:8" ht="13.5" x14ac:dyDescent="0.25">
      <c r="A920" s="3">
        <f>TITRES_STAT!B923</f>
        <v>43649</v>
      </c>
      <c r="B920" s="5">
        <f>TITRES_STAT!C923</f>
        <v>0.98</v>
      </c>
      <c r="C920" s="5">
        <f>TITRES_STAT!D923</f>
        <v>0.98</v>
      </c>
      <c r="D920" s="5">
        <f>TITRES_STAT!E923</f>
        <v>0</v>
      </c>
      <c r="E920" s="2">
        <f t="shared" si="56"/>
        <v>30704</v>
      </c>
      <c r="F920" s="5" t="str">
        <f t="shared" si="59"/>
        <v>NEUTRAL</v>
      </c>
      <c r="G920" s="5" t="str">
        <f t="shared" si="58"/>
        <v>NEUTRAL</v>
      </c>
      <c r="H920" s="5" t="str">
        <f t="shared" si="57"/>
        <v>NEUTRAL</v>
      </c>
    </row>
    <row r="921" spans="1:8" ht="13.5" x14ac:dyDescent="0.25">
      <c r="A921" s="3">
        <f>TITRES_STAT!B924</f>
        <v>43650</v>
      </c>
      <c r="B921" s="5">
        <f>TITRES_STAT!C924</f>
        <v>0.98</v>
      </c>
      <c r="C921" s="5">
        <f>TITRES_STAT!D924</f>
        <v>0.98</v>
      </c>
      <c r="D921" s="5">
        <f>TITRES_STAT!E924</f>
        <v>0</v>
      </c>
      <c r="E921" s="2">
        <f t="shared" si="56"/>
        <v>30704</v>
      </c>
      <c r="F921" s="5" t="str">
        <f t="shared" si="59"/>
        <v>NEUTRAL</v>
      </c>
      <c r="G921" s="5" t="str">
        <f t="shared" si="58"/>
        <v>NEUTRAL</v>
      </c>
      <c r="H921" s="5" t="str">
        <f t="shared" si="57"/>
        <v>NEUTRAL</v>
      </c>
    </row>
    <row r="922" spans="1:8" ht="13.5" x14ac:dyDescent="0.25">
      <c r="A922" s="3">
        <f>TITRES_STAT!B925</f>
        <v>43651</v>
      </c>
      <c r="B922" s="5">
        <f>TITRES_STAT!C925</f>
        <v>0.98</v>
      </c>
      <c r="C922" s="5">
        <f>TITRES_STAT!D925</f>
        <v>0.98</v>
      </c>
      <c r="D922" s="5">
        <f>TITRES_STAT!E925</f>
        <v>0</v>
      </c>
      <c r="E922" s="2">
        <f t="shared" si="56"/>
        <v>30704</v>
      </c>
      <c r="F922" s="5" t="str">
        <f t="shared" si="59"/>
        <v>NEUTRAL</v>
      </c>
      <c r="G922" s="5" t="str">
        <f t="shared" si="58"/>
        <v>NEUTRAL</v>
      </c>
      <c r="H922" s="5" t="str">
        <f t="shared" si="57"/>
        <v>NEUTRAL</v>
      </c>
    </row>
    <row r="923" spans="1:8" ht="13.5" x14ac:dyDescent="0.25">
      <c r="A923" s="3">
        <f>TITRES_STAT!B926</f>
        <v>43654</v>
      </c>
      <c r="B923" s="5">
        <f>TITRES_STAT!C926</f>
        <v>0.98</v>
      </c>
      <c r="C923" s="5">
        <f>TITRES_STAT!D926</f>
        <v>0.98</v>
      </c>
      <c r="D923" s="5">
        <f>TITRES_STAT!E926</f>
        <v>0</v>
      </c>
      <c r="E923" s="2">
        <f t="shared" si="56"/>
        <v>30704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43655</v>
      </c>
      <c r="B924" s="5">
        <f>TITRES_STAT!C927</f>
        <v>0.98</v>
      </c>
      <c r="C924" s="5">
        <f>TITRES_STAT!D927</f>
        <v>0.98</v>
      </c>
      <c r="D924" s="5">
        <f>TITRES_STAT!E927</f>
        <v>0</v>
      </c>
      <c r="E924" s="2">
        <f t="shared" si="56"/>
        <v>30704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43656</v>
      </c>
      <c r="B925" s="5">
        <f>TITRES_STAT!C928</f>
        <v>0.98</v>
      </c>
      <c r="C925" s="5">
        <f>TITRES_STAT!D928</f>
        <v>0.98</v>
      </c>
      <c r="D925" s="5">
        <f>TITRES_STAT!E928</f>
        <v>0</v>
      </c>
      <c r="E925" s="2">
        <f t="shared" si="56"/>
        <v>30704</v>
      </c>
      <c r="F925" s="5" t="str">
        <f t="shared" si="59"/>
        <v>NEUTRAL</v>
      </c>
      <c r="G925" s="5" t="str">
        <f t="shared" si="58"/>
        <v>NEUTRAL</v>
      </c>
      <c r="H925" s="5" t="str">
        <f t="shared" si="57"/>
        <v>NEUTRAL</v>
      </c>
    </row>
    <row r="926" spans="1:8" ht="13.5" x14ac:dyDescent="0.25">
      <c r="A926" s="3">
        <f>TITRES_STAT!B929</f>
        <v>43657</v>
      </c>
      <c r="B926" s="5">
        <f>TITRES_STAT!C929</f>
        <v>0.98</v>
      </c>
      <c r="C926" s="5">
        <f>TITRES_STAT!D929</f>
        <v>0.98</v>
      </c>
      <c r="D926" s="5">
        <f>TITRES_STAT!E929</f>
        <v>0</v>
      </c>
      <c r="E926" s="2">
        <f t="shared" si="56"/>
        <v>30704</v>
      </c>
      <c r="F926" s="5" t="str">
        <f t="shared" si="59"/>
        <v>NEUTRAL</v>
      </c>
      <c r="G926" s="5" t="str">
        <f t="shared" si="58"/>
        <v>NEUTRAL</v>
      </c>
      <c r="H926" s="5" t="str">
        <f t="shared" si="57"/>
        <v>NEUTRAL</v>
      </c>
    </row>
    <row r="927" spans="1:8" ht="13.5" x14ac:dyDescent="0.25">
      <c r="A927" s="3">
        <f>TITRES_STAT!B930</f>
        <v>43658</v>
      </c>
      <c r="B927" s="5">
        <f>TITRES_STAT!C930</f>
        <v>0.98</v>
      </c>
      <c r="C927" s="5">
        <f>TITRES_STAT!D930</f>
        <v>0.98</v>
      </c>
      <c r="D927" s="5">
        <f>TITRES_STAT!E930</f>
        <v>0</v>
      </c>
      <c r="E927" s="2">
        <f t="shared" si="56"/>
        <v>30704</v>
      </c>
      <c r="F927" s="5" t="str">
        <f t="shared" si="59"/>
        <v>NEUTRAL</v>
      </c>
      <c r="G927" s="5" t="str">
        <f t="shared" si="58"/>
        <v>NEUTRAL</v>
      </c>
      <c r="H927" s="5" t="str">
        <f t="shared" si="57"/>
        <v>NEUTRAL</v>
      </c>
    </row>
    <row r="928" spans="1:8" ht="13.5" x14ac:dyDescent="0.25">
      <c r="A928" s="3">
        <f>TITRES_STAT!B931</f>
        <v>43661</v>
      </c>
      <c r="B928" s="5">
        <f>TITRES_STAT!C931</f>
        <v>0.98</v>
      </c>
      <c r="C928" s="5">
        <f>TITRES_STAT!D931</f>
        <v>0.98</v>
      </c>
      <c r="D928" s="5">
        <f>TITRES_STAT!E931</f>
        <v>0</v>
      </c>
      <c r="E928" s="2">
        <f t="shared" si="56"/>
        <v>30704</v>
      </c>
      <c r="F928" s="5" t="str">
        <f t="shared" si="59"/>
        <v>NEUTRAL</v>
      </c>
      <c r="G928" s="5" t="str">
        <f t="shared" si="58"/>
        <v>NEUTRAL</v>
      </c>
      <c r="H928" s="5" t="str">
        <f t="shared" si="57"/>
        <v>NEUTRAL</v>
      </c>
    </row>
    <row r="929" spans="1:8" ht="13.5" x14ac:dyDescent="0.25">
      <c r="A929" s="3">
        <f>TITRES_STAT!B932</f>
        <v>43662</v>
      </c>
      <c r="B929" s="5">
        <f>TITRES_STAT!C932</f>
        <v>0.98</v>
      </c>
      <c r="C929" s="5">
        <f>TITRES_STAT!D932</f>
        <v>0.98</v>
      </c>
      <c r="D929" s="5">
        <f>TITRES_STAT!E932</f>
        <v>0</v>
      </c>
      <c r="E929" s="2">
        <f t="shared" si="56"/>
        <v>30704</v>
      </c>
      <c r="F929" s="5" t="str">
        <f t="shared" si="59"/>
        <v>NEUTRAL</v>
      </c>
      <c r="G929" s="5" t="str">
        <f t="shared" si="58"/>
        <v>NEUTRAL</v>
      </c>
      <c r="H929" s="5" t="str">
        <f t="shared" si="57"/>
        <v>NEUTRAL</v>
      </c>
    </row>
    <row r="930" spans="1:8" ht="13.5" x14ac:dyDescent="0.25">
      <c r="A930" s="3">
        <f>TITRES_STAT!B933</f>
        <v>43663</v>
      </c>
      <c r="B930" s="5">
        <f>TITRES_STAT!C933</f>
        <v>0.98</v>
      </c>
      <c r="C930" s="5">
        <f>TITRES_STAT!D933</f>
        <v>0.98</v>
      </c>
      <c r="D930" s="5">
        <f>TITRES_STAT!E933</f>
        <v>0</v>
      </c>
      <c r="E930" s="2">
        <f t="shared" si="56"/>
        <v>30704</v>
      </c>
      <c r="F930" s="5" t="str">
        <f t="shared" si="59"/>
        <v>NEUTRAL</v>
      </c>
      <c r="G930" s="5" t="str">
        <f t="shared" si="58"/>
        <v>NEUTRAL</v>
      </c>
      <c r="H930" s="5" t="str">
        <f t="shared" si="57"/>
        <v>NEUTRAL</v>
      </c>
    </row>
    <row r="931" spans="1:8" ht="13.5" x14ac:dyDescent="0.25">
      <c r="A931" s="3">
        <f>TITRES_STAT!B934</f>
        <v>43664</v>
      </c>
      <c r="B931" s="5">
        <f>TITRES_STAT!C934</f>
        <v>0.98</v>
      </c>
      <c r="C931" s="5">
        <f>TITRES_STAT!D934</f>
        <v>0.98</v>
      </c>
      <c r="D931" s="5">
        <f>TITRES_STAT!E934</f>
        <v>0</v>
      </c>
      <c r="E931" s="2">
        <f t="shared" si="56"/>
        <v>30704</v>
      </c>
      <c r="F931" s="5" t="str">
        <f t="shared" si="59"/>
        <v>NEUTRAL</v>
      </c>
      <c r="G931" s="5" t="str">
        <f t="shared" si="58"/>
        <v>NEUTRAL</v>
      </c>
      <c r="H931" s="5" t="str">
        <f t="shared" si="57"/>
        <v>NEUTRAL</v>
      </c>
    </row>
    <row r="932" spans="1:8" ht="13.5" x14ac:dyDescent="0.25">
      <c r="A932" s="3">
        <f>TITRES_STAT!B935</f>
        <v>43665</v>
      </c>
      <c r="B932" s="5">
        <f>TITRES_STAT!C935</f>
        <v>0.98</v>
      </c>
      <c r="C932" s="5">
        <f>TITRES_STAT!D935</f>
        <v>0.98</v>
      </c>
      <c r="D932" s="5">
        <f>TITRES_STAT!E935</f>
        <v>0</v>
      </c>
      <c r="E932" s="2">
        <f t="shared" si="56"/>
        <v>30704</v>
      </c>
      <c r="F932" s="5" t="str">
        <f t="shared" si="59"/>
        <v>NEUTRAL</v>
      </c>
      <c r="G932" s="5" t="str">
        <f t="shared" si="58"/>
        <v>NEUTRAL</v>
      </c>
      <c r="H932" s="5" t="str">
        <f t="shared" si="57"/>
        <v>NEUTRAL</v>
      </c>
    </row>
    <row r="933" spans="1:8" ht="13.5" x14ac:dyDescent="0.25">
      <c r="A933" s="3">
        <f>TITRES_STAT!B936</f>
        <v>43668</v>
      </c>
      <c r="B933" s="5">
        <f>TITRES_STAT!C936</f>
        <v>0.98</v>
      </c>
      <c r="C933" s="5">
        <f>TITRES_STAT!D936</f>
        <v>0.98</v>
      </c>
      <c r="D933" s="5">
        <f>TITRES_STAT!E936</f>
        <v>0</v>
      </c>
      <c r="E933" s="2">
        <f t="shared" si="56"/>
        <v>30704</v>
      </c>
      <c r="F933" s="5" t="str">
        <f t="shared" si="59"/>
        <v>NEUTRAL</v>
      </c>
      <c r="G933" s="5" t="str">
        <f t="shared" si="58"/>
        <v>NEUTRAL</v>
      </c>
      <c r="H933" s="5" t="str">
        <f t="shared" si="57"/>
        <v>NEUTRAL</v>
      </c>
    </row>
    <row r="934" spans="1:8" ht="13.5" x14ac:dyDescent="0.25">
      <c r="A934" s="3">
        <f>TITRES_STAT!B937</f>
        <v>43669</v>
      </c>
      <c r="B934" s="5">
        <f>TITRES_STAT!C937</f>
        <v>0.98</v>
      </c>
      <c r="C934" s="5">
        <f>TITRES_STAT!D937</f>
        <v>0.98</v>
      </c>
      <c r="D934" s="5">
        <f>TITRES_STAT!E937</f>
        <v>0</v>
      </c>
      <c r="E934" s="2">
        <f t="shared" si="56"/>
        <v>30704</v>
      </c>
      <c r="F934" s="5" t="str">
        <f t="shared" si="59"/>
        <v>NEUTRAL</v>
      </c>
      <c r="G934" s="5" t="str">
        <f t="shared" si="58"/>
        <v>NEUTRAL</v>
      </c>
      <c r="H934" s="5" t="str">
        <f t="shared" si="57"/>
        <v>NEUTRAL</v>
      </c>
    </row>
    <row r="935" spans="1:8" ht="13.5" x14ac:dyDescent="0.25">
      <c r="A935" s="3">
        <f>TITRES_STAT!B938</f>
        <v>43670</v>
      </c>
      <c r="B935" s="5">
        <f>TITRES_STAT!C938</f>
        <v>0.98</v>
      </c>
      <c r="C935" s="5">
        <f>TITRES_STAT!D938</f>
        <v>0.98</v>
      </c>
      <c r="D935" s="5">
        <f>TITRES_STAT!E938</f>
        <v>0</v>
      </c>
      <c r="E935" s="2">
        <f t="shared" si="56"/>
        <v>30704</v>
      </c>
      <c r="F935" s="5" t="str">
        <f t="shared" si="59"/>
        <v>NEUTRAL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43672</v>
      </c>
      <c r="B936" s="5">
        <f>TITRES_STAT!C939</f>
        <v>0.98</v>
      </c>
      <c r="C936" s="5">
        <f>TITRES_STAT!D939</f>
        <v>0.98</v>
      </c>
      <c r="D936" s="5">
        <f>TITRES_STAT!E939</f>
        <v>0</v>
      </c>
      <c r="E936" s="2">
        <f t="shared" si="56"/>
        <v>30704</v>
      </c>
      <c r="F936" s="5" t="str">
        <f t="shared" si="59"/>
        <v>NEUTRAL</v>
      </c>
      <c r="G936" s="5" t="str">
        <f t="shared" si="58"/>
        <v>NEUTRAL</v>
      </c>
      <c r="H936" s="5" t="str">
        <f t="shared" si="57"/>
        <v>NEUTRAL</v>
      </c>
    </row>
    <row r="937" spans="1:8" ht="13.5" x14ac:dyDescent="0.25">
      <c r="A937" s="3">
        <f>TITRES_STAT!B940</f>
        <v>43675</v>
      </c>
      <c r="B937" s="5">
        <f>TITRES_STAT!C940</f>
        <v>1</v>
      </c>
      <c r="C937" s="5">
        <f>TITRES_STAT!D940</f>
        <v>1</v>
      </c>
      <c r="D937" s="5">
        <f>TITRES_STAT!E940</f>
        <v>25</v>
      </c>
      <c r="E937" s="2">
        <f t="shared" si="56"/>
        <v>30729</v>
      </c>
      <c r="F937" s="5" t="str">
        <f t="shared" si="59"/>
        <v>BULLISH</v>
      </c>
      <c r="G937" s="5" t="str">
        <f t="shared" si="58"/>
        <v>NEUTRAL</v>
      </c>
      <c r="H937" s="5" t="str">
        <f t="shared" si="57"/>
        <v>CONFIRMED BULLISH</v>
      </c>
    </row>
    <row r="938" spans="1:8" ht="13.5" x14ac:dyDescent="0.25">
      <c r="A938" s="3">
        <f>TITRES_STAT!B941</f>
        <v>43676</v>
      </c>
      <c r="B938" s="5">
        <f>TITRES_STAT!C941</f>
        <v>1</v>
      </c>
      <c r="C938" s="5">
        <f>TITRES_STAT!D941</f>
        <v>1</v>
      </c>
      <c r="D938" s="5">
        <f>TITRES_STAT!E941</f>
        <v>0</v>
      </c>
      <c r="E938" s="2">
        <f t="shared" si="56"/>
        <v>30729</v>
      </c>
      <c r="F938" s="5" t="str">
        <f t="shared" si="59"/>
        <v>BULLISH</v>
      </c>
      <c r="G938" s="5" t="str">
        <f t="shared" si="58"/>
        <v>NEUTRAL</v>
      </c>
      <c r="H938" s="5" t="str">
        <f t="shared" si="57"/>
        <v>CONFIRMED BULLISH</v>
      </c>
    </row>
    <row r="939" spans="1:8" ht="13.5" x14ac:dyDescent="0.25">
      <c r="A939" s="3">
        <f>TITRES_STAT!B942</f>
        <v>43677</v>
      </c>
      <c r="B939" s="5">
        <f>TITRES_STAT!C942</f>
        <v>1</v>
      </c>
      <c r="C939" s="5">
        <f>TITRES_STAT!D942</f>
        <v>1</v>
      </c>
      <c r="D939" s="5">
        <f>TITRES_STAT!E942</f>
        <v>0</v>
      </c>
      <c r="E939" s="2">
        <f t="shared" si="56"/>
        <v>30729</v>
      </c>
      <c r="F939" s="5" t="str">
        <f t="shared" si="59"/>
        <v>BULLISH</v>
      </c>
      <c r="G939" s="5" t="str">
        <f t="shared" si="58"/>
        <v>NEUTRAL</v>
      </c>
      <c r="H939" s="5" t="str">
        <f t="shared" si="57"/>
        <v>CONFIRMED BULLISH</v>
      </c>
    </row>
    <row r="940" spans="1:8" ht="13.5" x14ac:dyDescent="0.25">
      <c r="A940" s="3">
        <f>TITRES_STAT!B943</f>
        <v>43678</v>
      </c>
      <c r="B940" s="5">
        <f>TITRES_STAT!C943</f>
        <v>1</v>
      </c>
      <c r="C940" s="5">
        <f>TITRES_STAT!D943</f>
        <v>1</v>
      </c>
      <c r="D940" s="5">
        <f>TITRES_STAT!E943</f>
        <v>0</v>
      </c>
      <c r="E940" s="2">
        <f t="shared" si="56"/>
        <v>30729</v>
      </c>
      <c r="F940" s="5" t="str">
        <f t="shared" si="59"/>
        <v>BULLISH</v>
      </c>
      <c r="G940" s="5" t="str">
        <f t="shared" si="58"/>
        <v>NEUTRAL</v>
      </c>
      <c r="H940" s="5" t="str">
        <f t="shared" si="57"/>
        <v>CONFIRMED BULLISH</v>
      </c>
    </row>
    <row r="941" spans="1:8" ht="13.5" x14ac:dyDescent="0.25">
      <c r="A941" s="3">
        <f>TITRES_STAT!B944</f>
        <v>43679</v>
      </c>
      <c r="B941" s="5">
        <f>TITRES_STAT!C944</f>
        <v>1</v>
      </c>
      <c r="C941" s="5">
        <f>TITRES_STAT!D944</f>
        <v>1</v>
      </c>
      <c r="D941" s="5">
        <f>TITRES_STAT!E944</f>
        <v>0</v>
      </c>
      <c r="E941" s="2">
        <f t="shared" si="56"/>
        <v>30729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43682</v>
      </c>
      <c r="B942" s="5">
        <f>TITRES_STAT!C945</f>
        <v>1</v>
      </c>
      <c r="C942" s="5">
        <f>TITRES_STAT!D945</f>
        <v>1</v>
      </c>
      <c r="D942" s="5">
        <f>TITRES_STAT!E945</f>
        <v>0</v>
      </c>
      <c r="E942" s="2">
        <f t="shared" si="56"/>
        <v>30729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43683</v>
      </c>
      <c r="B943" s="5">
        <f>TITRES_STAT!C946</f>
        <v>1</v>
      </c>
      <c r="C943" s="5">
        <f>TITRES_STAT!D946</f>
        <v>1</v>
      </c>
      <c r="D943" s="5">
        <f>TITRES_STAT!E946</f>
        <v>0</v>
      </c>
      <c r="E943" s="2">
        <f t="shared" si="56"/>
        <v>30729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43684</v>
      </c>
      <c r="B944" s="5">
        <f>TITRES_STAT!C947</f>
        <v>1</v>
      </c>
      <c r="C944" s="5">
        <f>TITRES_STAT!D947</f>
        <v>1</v>
      </c>
      <c r="D944" s="5">
        <f>TITRES_STAT!E947</f>
        <v>0</v>
      </c>
      <c r="E944" s="2">
        <f t="shared" si="56"/>
        <v>30729</v>
      </c>
      <c r="F944" s="5" t="str">
        <f t="shared" si="59"/>
        <v>NEUTRAL</v>
      </c>
      <c r="G944" s="5" t="str">
        <f t="shared" si="58"/>
        <v>NEUTRAL</v>
      </c>
      <c r="H944" s="5" t="str">
        <f t="shared" si="57"/>
        <v>NEUTRAL</v>
      </c>
    </row>
    <row r="945" spans="1:8" ht="13.5" x14ac:dyDescent="0.25">
      <c r="A945" s="3">
        <f>TITRES_STAT!B948</f>
        <v>43685</v>
      </c>
      <c r="B945" s="5">
        <f>TITRES_STAT!C948</f>
        <v>1</v>
      </c>
      <c r="C945" s="5">
        <f>TITRES_STAT!D948</f>
        <v>1</v>
      </c>
      <c r="D945" s="5">
        <f>TITRES_STAT!E948</f>
        <v>0</v>
      </c>
      <c r="E945" s="2">
        <f t="shared" si="56"/>
        <v>30729</v>
      </c>
      <c r="F945" s="5" t="str">
        <f t="shared" si="59"/>
        <v>NEUTRAL</v>
      </c>
      <c r="G945" s="5" t="str">
        <f t="shared" si="58"/>
        <v>NEUTRAL</v>
      </c>
      <c r="H945" s="5" t="str">
        <f t="shared" si="57"/>
        <v>NEUTRAL</v>
      </c>
    </row>
    <row r="946" spans="1:8" ht="13.5" x14ac:dyDescent="0.25">
      <c r="A946" s="3">
        <f>TITRES_STAT!B949</f>
        <v>43686</v>
      </c>
      <c r="B946" s="5">
        <f>TITRES_STAT!C949</f>
        <v>1</v>
      </c>
      <c r="C946" s="5">
        <f>TITRES_STAT!D949</f>
        <v>1</v>
      </c>
      <c r="D946" s="5">
        <f>TITRES_STAT!E949</f>
        <v>0</v>
      </c>
      <c r="E946" s="2">
        <f t="shared" si="56"/>
        <v>30729</v>
      </c>
      <c r="F946" s="5" t="str">
        <f t="shared" si="59"/>
        <v>NEUTRAL</v>
      </c>
      <c r="G946" s="5" t="str">
        <f t="shared" si="58"/>
        <v>NEUTRAL</v>
      </c>
      <c r="H946" s="5" t="str">
        <f t="shared" si="57"/>
        <v>NEUTRAL</v>
      </c>
    </row>
    <row r="947" spans="1:8" ht="13.5" x14ac:dyDescent="0.25">
      <c r="A947" s="3">
        <f>TITRES_STAT!B950</f>
        <v>43691</v>
      </c>
      <c r="B947" s="5">
        <f>TITRES_STAT!C950</f>
        <v>1</v>
      </c>
      <c r="C947" s="5">
        <f>TITRES_STAT!D950</f>
        <v>1</v>
      </c>
      <c r="D947" s="5">
        <f>TITRES_STAT!E950</f>
        <v>1</v>
      </c>
      <c r="E947" s="2">
        <f t="shared" si="56"/>
        <v>30729</v>
      </c>
      <c r="F947" s="5" t="str">
        <f t="shared" si="59"/>
        <v>NEUTRAL</v>
      </c>
      <c r="G947" s="5" t="str">
        <f t="shared" si="58"/>
        <v>NEUTRAL</v>
      </c>
      <c r="H947" s="5" t="str">
        <f t="shared" si="57"/>
        <v>NEUTRAL</v>
      </c>
    </row>
    <row r="948" spans="1:8" ht="13.5" x14ac:dyDescent="0.25">
      <c r="A948" s="3">
        <f>TITRES_STAT!B951</f>
        <v>43692</v>
      </c>
      <c r="B948" s="5">
        <f>TITRES_STAT!C951</f>
        <v>1</v>
      </c>
      <c r="C948" s="5">
        <f>TITRES_STAT!D951</f>
        <v>1</v>
      </c>
      <c r="D948" s="5">
        <f>TITRES_STAT!E951</f>
        <v>0</v>
      </c>
      <c r="E948" s="2">
        <f t="shared" si="56"/>
        <v>30729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43693</v>
      </c>
      <c r="B949" s="5">
        <f>TITRES_STAT!C952</f>
        <v>1</v>
      </c>
      <c r="C949" s="5">
        <f>TITRES_STAT!D952</f>
        <v>1</v>
      </c>
      <c r="D949" s="5">
        <f>TITRES_STAT!E952</f>
        <v>0</v>
      </c>
      <c r="E949" s="2">
        <f t="shared" si="56"/>
        <v>30729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43696</v>
      </c>
      <c r="B950" s="5">
        <f>TITRES_STAT!C953</f>
        <v>1</v>
      </c>
      <c r="C950" s="5">
        <f>TITRES_STAT!D953</f>
        <v>1</v>
      </c>
      <c r="D950" s="5">
        <f>TITRES_STAT!E953</f>
        <v>34</v>
      </c>
      <c r="E950" s="2">
        <f t="shared" si="56"/>
        <v>30729</v>
      </c>
      <c r="F950" s="5" t="str">
        <f t="shared" si="59"/>
        <v>NEUTRAL</v>
      </c>
      <c r="G950" s="5" t="str">
        <f t="shared" si="58"/>
        <v>NEUTRAL</v>
      </c>
      <c r="H950" s="5" t="str">
        <f t="shared" si="57"/>
        <v>NEUTRAL</v>
      </c>
    </row>
    <row r="951" spans="1:8" ht="13.5" x14ac:dyDescent="0.25">
      <c r="A951" s="3">
        <f>TITRES_STAT!B954</f>
        <v>43697</v>
      </c>
      <c r="B951" s="5">
        <f>TITRES_STAT!C954</f>
        <v>1</v>
      </c>
      <c r="C951" s="5">
        <f>TITRES_STAT!D954</f>
        <v>1</v>
      </c>
      <c r="D951" s="5">
        <f>TITRES_STAT!E954</f>
        <v>0</v>
      </c>
      <c r="E951" s="2">
        <f t="shared" si="56"/>
        <v>30729</v>
      </c>
      <c r="F951" s="5" t="str">
        <f t="shared" si="59"/>
        <v>NEUTRAL</v>
      </c>
      <c r="G951" s="5" t="str">
        <f t="shared" si="58"/>
        <v>NEUTRAL</v>
      </c>
      <c r="H951" s="5" t="str">
        <f t="shared" si="57"/>
        <v>NEUTRAL</v>
      </c>
    </row>
    <row r="952" spans="1:8" ht="13.5" x14ac:dyDescent="0.25">
      <c r="A952" s="3">
        <f>TITRES_STAT!B955</f>
        <v>43698</v>
      </c>
      <c r="B952" s="5">
        <f>TITRES_STAT!C955</f>
        <v>1</v>
      </c>
      <c r="C952" s="5">
        <f>TITRES_STAT!D955</f>
        <v>1</v>
      </c>
      <c r="D952" s="5">
        <f>TITRES_STAT!E955</f>
        <v>0</v>
      </c>
      <c r="E952" s="2">
        <f t="shared" si="56"/>
        <v>30729</v>
      </c>
      <c r="F952" s="5" t="str">
        <f t="shared" si="59"/>
        <v>NEUTRAL</v>
      </c>
      <c r="G952" s="5" t="str">
        <f t="shared" si="58"/>
        <v>NEUTRAL</v>
      </c>
      <c r="H952" s="5" t="str">
        <f t="shared" si="57"/>
        <v>NEUTRAL</v>
      </c>
    </row>
    <row r="953" spans="1:8" ht="13.5" x14ac:dyDescent="0.25">
      <c r="A953" s="3">
        <f>TITRES_STAT!B956</f>
        <v>43699</v>
      </c>
      <c r="B953" s="5">
        <f>TITRES_STAT!C956</f>
        <v>1</v>
      </c>
      <c r="C953" s="5">
        <f>TITRES_STAT!D956</f>
        <v>1</v>
      </c>
      <c r="D953" s="5">
        <f>TITRES_STAT!E956</f>
        <v>0</v>
      </c>
      <c r="E953" s="2">
        <f t="shared" si="56"/>
        <v>30729</v>
      </c>
      <c r="F953" s="5" t="str">
        <f t="shared" si="59"/>
        <v>NEUTRAL</v>
      </c>
      <c r="G953" s="5" t="str">
        <f t="shared" si="58"/>
        <v>NEUTRAL</v>
      </c>
      <c r="H953" s="5" t="str">
        <f t="shared" si="57"/>
        <v>NEUTRAL</v>
      </c>
    </row>
    <row r="954" spans="1:8" ht="13.5" x14ac:dyDescent="0.25">
      <c r="A954" s="3">
        <f>TITRES_STAT!B957</f>
        <v>43700</v>
      </c>
      <c r="B954" s="5">
        <f>TITRES_STAT!C957</f>
        <v>1</v>
      </c>
      <c r="C954" s="5">
        <f>TITRES_STAT!D957</f>
        <v>1</v>
      </c>
      <c r="D954" s="5">
        <f>TITRES_STAT!E957</f>
        <v>0</v>
      </c>
      <c r="E954" s="2">
        <f t="shared" si="56"/>
        <v>30729</v>
      </c>
      <c r="F954" s="5" t="str">
        <f t="shared" si="59"/>
        <v>NEUTRAL</v>
      </c>
      <c r="G954" s="5" t="str">
        <f t="shared" si="58"/>
        <v>NEUTRAL</v>
      </c>
      <c r="H954" s="5" t="str">
        <f t="shared" si="57"/>
        <v>NEUTRAL</v>
      </c>
    </row>
    <row r="955" spans="1:8" ht="13.5" x14ac:dyDescent="0.25">
      <c r="A955" s="3">
        <f>TITRES_STAT!B958</f>
        <v>43703</v>
      </c>
      <c r="B955" s="5">
        <f>TITRES_STAT!C958</f>
        <v>1</v>
      </c>
      <c r="C955" s="5">
        <f>TITRES_STAT!D958</f>
        <v>1</v>
      </c>
      <c r="D955" s="5">
        <f>TITRES_STAT!E958</f>
        <v>0</v>
      </c>
      <c r="E955" s="2">
        <f t="shared" si="56"/>
        <v>30729</v>
      </c>
      <c r="F955" s="5" t="str">
        <f t="shared" si="59"/>
        <v>NEUTRAL</v>
      </c>
      <c r="G955" s="5" t="str">
        <f t="shared" si="58"/>
        <v>NEUTRAL</v>
      </c>
      <c r="H955" s="5" t="str">
        <f t="shared" si="57"/>
        <v>NEUTRAL</v>
      </c>
    </row>
    <row r="956" spans="1:8" ht="13.5" x14ac:dyDescent="0.25">
      <c r="A956" s="3">
        <f>TITRES_STAT!B959</f>
        <v>43704</v>
      </c>
      <c r="B956" s="5">
        <f>TITRES_STAT!C959</f>
        <v>1</v>
      </c>
      <c r="C956" s="5">
        <f>TITRES_STAT!D959</f>
        <v>1</v>
      </c>
      <c r="D956" s="5">
        <f>TITRES_STAT!E959</f>
        <v>0</v>
      </c>
      <c r="E956" s="2">
        <f t="shared" si="56"/>
        <v>30729</v>
      </c>
      <c r="F956" s="5" t="str">
        <f t="shared" si="59"/>
        <v>NEUTRAL</v>
      </c>
      <c r="G956" s="5" t="str">
        <f t="shared" si="58"/>
        <v>NEUTRAL</v>
      </c>
      <c r="H956" s="5" t="str">
        <f t="shared" si="57"/>
        <v>NEUTRAL</v>
      </c>
    </row>
    <row r="957" spans="1:8" ht="13.5" x14ac:dyDescent="0.25">
      <c r="A957" s="3">
        <f>TITRES_STAT!B960</f>
        <v>43705</v>
      </c>
      <c r="B957" s="5">
        <f>TITRES_STAT!C960</f>
        <v>1.04</v>
      </c>
      <c r="C957" s="5">
        <f>TITRES_STAT!D960</f>
        <v>1.04</v>
      </c>
      <c r="D957" s="5">
        <f>TITRES_STAT!E960</f>
        <v>0</v>
      </c>
      <c r="E957" s="2">
        <f t="shared" si="56"/>
        <v>30729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43706</v>
      </c>
      <c r="B958" s="5">
        <f>TITRES_STAT!C961</f>
        <v>1.0900000000000001</v>
      </c>
      <c r="C958" s="5">
        <f>TITRES_STAT!D961</f>
        <v>1.0900000000000001</v>
      </c>
      <c r="D958" s="5">
        <f>TITRES_STAT!E961</f>
        <v>92</v>
      </c>
      <c r="E958" s="2">
        <f t="shared" si="56"/>
        <v>30821</v>
      </c>
      <c r="F958" s="5" t="str">
        <f t="shared" si="59"/>
        <v>BULLISH</v>
      </c>
      <c r="G958" s="5" t="str">
        <f t="shared" si="58"/>
        <v>NEUTRAL</v>
      </c>
      <c r="H958" s="5" t="str">
        <f t="shared" si="57"/>
        <v>CONFIRMED BULLISH</v>
      </c>
    </row>
    <row r="959" spans="1:8" ht="13.5" x14ac:dyDescent="0.25">
      <c r="A959" s="3">
        <f>TITRES_STAT!B962</f>
        <v>43707</v>
      </c>
      <c r="B959" s="5">
        <f>TITRES_STAT!C962</f>
        <v>1.0900000000000001</v>
      </c>
      <c r="C959" s="5">
        <f>TITRES_STAT!D962</f>
        <v>1.0900000000000001</v>
      </c>
      <c r="D959" s="5">
        <f>TITRES_STAT!E962</f>
        <v>0</v>
      </c>
      <c r="E959" s="2">
        <f t="shared" si="56"/>
        <v>30821</v>
      </c>
      <c r="F959" s="5" t="str">
        <f t="shared" si="59"/>
        <v>BULLISH</v>
      </c>
      <c r="G959" s="5" t="str">
        <f t="shared" si="58"/>
        <v>NEUTRAL</v>
      </c>
      <c r="H959" s="5" t="str">
        <f t="shared" si="57"/>
        <v>CONFIRMED BULLISH</v>
      </c>
    </row>
    <row r="960" spans="1:8" ht="13.5" x14ac:dyDescent="0.25">
      <c r="A960" s="3">
        <f>TITRES_STAT!B963</f>
        <v>43710</v>
      </c>
      <c r="B960" s="5">
        <f>TITRES_STAT!C963</f>
        <v>1.0900000000000001</v>
      </c>
      <c r="C960" s="5">
        <f>TITRES_STAT!D963</f>
        <v>1.0900000000000001</v>
      </c>
      <c r="D960" s="5">
        <f>TITRES_STAT!E963</f>
        <v>0</v>
      </c>
      <c r="E960" s="2">
        <f t="shared" si="56"/>
        <v>30821</v>
      </c>
      <c r="F960" s="5" t="str">
        <f t="shared" si="59"/>
        <v>BULLISH</v>
      </c>
      <c r="G960" s="5" t="str">
        <f t="shared" si="58"/>
        <v>NEUTRAL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1.0900000000000001</v>
      </c>
      <c r="C961" s="5">
        <f>TITRES_STAT!D964</f>
        <v>1.0900000000000001</v>
      </c>
      <c r="D961" s="5">
        <f>TITRES_STAT!E964</f>
        <v>0</v>
      </c>
      <c r="E961" s="2">
        <f t="shared" si="56"/>
        <v>30821</v>
      </c>
      <c r="F961" s="5" t="str">
        <f t="shared" si="59"/>
        <v>BULLISH</v>
      </c>
      <c r="G961" s="5" t="str">
        <f t="shared" si="58"/>
        <v>NEUTRAL</v>
      </c>
      <c r="H961" s="5" t="str">
        <f t="shared" si="57"/>
        <v>CONFIRMED BULLISH</v>
      </c>
    </row>
    <row r="962" spans="1:8" ht="13.5" x14ac:dyDescent="0.25">
      <c r="A962" s="3">
        <f>TITRES_STAT!B965</f>
        <v>43712</v>
      </c>
      <c r="B962" s="5">
        <f>TITRES_STAT!C965</f>
        <v>1.0900000000000001</v>
      </c>
      <c r="C962" s="5">
        <f>TITRES_STAT!D965</f>
        <v>1.0900000000000001</v>
      </c>
      <c r="D962" s="5">
        <f>TITRES_STAT!E965</f>
        <v>24</v>
      </c>
      <c r="E962" s="2">
        <f t="shared" si="56"/>
        <v>30821</v>
      </c>
      <c r="F962" s="5" t="str">
        <f t="shared" si="59"/>
        <v>BULLISH</v>
      </c>
      <c r="G962" s="5" t="str">
        <f t="shared" si="58"/>
        <v>NEUTRAL</v>
      </c>
      <c r="H962" s="5" t="str">
        <f t="shared" si="57"/>
        <v>CONFIRMED BULLISH</v>
      </c>
    </row>
    <row r="963" spans="1:8" ht="13.5" x14ac:dyDescent="0.25">
      <c r="A963" s="3">
        <f>TITRES_STAT!B966</f>
        <v>43713</v>
      </c>
      <c r="B963" s="5">
        <f>TITRES_STAT!C966</f>
        <v>1.0900000000000001</v>
      </c>
      <c r="C963" s="5">
        <f>TITRES_STAT!D966</f>
        <v>1.0900000000000001</v>
      </c>
      <c r="D963" s="5">
        <f>TITRES_STAT!E966</f>
        <v>0</v>
      </c>
      <c r="E963" s="2">
        <f t="shared" si="56"/>
        <v>30821</v>
      </c>
      <c r="F963" s="5" t="str">
        <f t="shared" si="59"/>
        <v>NEUTRAL</v>
      </c>
      <c r="G963" s="5" t="str">
        <f t="shared" si="58"/>
        <v>NEUTRAL</v>
      </c>
      <c r="H963" s="5" t="str">
        <f t="shared" si="57"/>
        <v>NEUTRAL</v>
      </c>
    </row>
    <row r="964" spans="1:8" ht="13.5" x14ac:dyDescent="0.25">
      <c r="A964" s="3">
        <f>TITRES_STAT!B967</f>
        <v>43714</v>
      </c>
      <c r="B964" s="5">
        <f>TITRES_STAT!C967</f>
        <v>1.0900000000000001</v>
      </c>
      <c r="C964" s="5">
        <f>TITRES_STAT!D967</f>
        <v>1.0900000000000001</v>
      </c>
      <c r="D964" s="5">
        <f>TITRES_STAT!E967</f>
        <v>0</v>
      </c>
      <c r="E964" s="2">
        <f t="shared" ref="E964:E1027" si="60">IF(B964&gt;B963, E963+D964, IF(B964&lt;B963, E963-D964, E963))</f>
        <v>30821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43717</v>
      </c>
      <c r="B965" s="5">
        <f>TITRES_STAT!C968</f>
        <v>1.0900000000000001</v>
      </c>
      <c r="C965" s="5">
        <f>TITRES_STAT!D968</f>
        <v>1.0900000000000001</v>
      </c>
      <c r="D965" s="5">
        <f>TITRES_STAT!E968</f>
        <v>0</v>
      </c>
      <c r="E965" s="2">
        <f t="shared" si="60"/>
        <v>30821</v>
      </c>
      <c r="F965" s="5" t="str">
        <f t="shared" si="59"/>
        <v>NEUTRAL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43718</v>
      </c>
      <c r="B966" s="5">
        <f>TITRES_STAT!C969</f>
        <v>1.0900000000000001</v>
      </c>
      <c r="C966" s="5">
        <f>TITRES_STAT!D969</f>
        <v>1.0900000000000001</v>
      </c>
      <c r="D966" s="5">
        <f>TITRES_STAT!E969</f>
        <v>0</v>
      </c>
      <c r="E966" s="2">
        <f t="shared" si="60"/>
        <v>30821</v>
      </c>
      <c r="F966" s="5" t="str">
        <f t="shared" si="59"/>
        <v>NEUTRAL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43719</v>
      </c>
      <c r="B967" s="5">
        <f>TITRES_STAT!C970</f>
        <v>1.0900000000000001</v>
      </c>
      <c r="C967" s="5">
        <f>TITRES_STAT!D970</f>
        <v>1.0900000000000001</v>
      </c>
      <c r="D967" s="5">
        <f>TITRES_STAT!E970</f>
        <v>0</v>
      </c>
      <c r="E967" s="2">
        <f t="shared" si="60"/>
        <v>30821</v>
      </c>
      <c r="F967" s="5" t="str">
        <f t="shared" si="59"/>
        <v>NEUTRAL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NEUTRAL</v>
      </c>
    </row>
    <row r="968" spans="1:8" ht="13.5" x14ac:dyDescent="0.25">
      <c r="A968" s="3">
        <f>TITRES_STAT!B971</f>
        <v>43720</v>
      </c>
      <c r="B968" s="5">
        <f>TITRES_STAT!C971</f>
        <v>1.0900000000000001</v>
      </c>
      <c r="C968" s="5">
        <f>TITRES_STAT!D971</f>
        <v>1.0900000000000001</v>
      </c>
      <c r="D968" s="5">
        <f>TITRES_STAT!E971</f>
        <v>0</v>
      </c>
      <c r="E968" s="2">
        <f t="shared" si="60"/>
        <v>30821</v>
      </c>
      <c r="F968" s="5" t="str">
        <f t="shared" ref="F968:F1031" si="63">IF(E968&gt;E963,"BULLISH",IF(E968&lt;E963,"BEARISH","NEUTRAL"))</f>
        <v>NEUTRAL</v>
      </c>
      <c r="G968" s="5" t="str">
        <f t="shared" si="62"/>
        <v>NEUTRAL</v>
      </c>
      <c r="H968" s="5" t="str">
        <f t="shared" si="61"/>
        <v>NEUTRAL</v>
      </c>
    </row>
    <row r="969" spans="1:8" ht="13.5" x14ac:dyDescent="0.25">
      <c r="A969" s="3">
        <f>TITRES_STAT!B972</f>
        <v>43721</v>
      </c>
      <c r="B969" s="5">
        <f>TITRES_STAT!C972</f>
        <v>1.0900000000000001</v>
      </c>
      <c r="C969" s="5">
        <f>TITRES_STAT!D972</f>
        <v>1.0900000000000001</v>
      </c>
      <c r="D969" s="5">
        <f>TITRES_STAT!E972</f>
        <v>0</v>
      </c>
      <c r="E969" s="2">
        <f t="shared" si="60"/>
        <v>30821</v>
      </c>
      <c r="F969" s="5" t="str">
        <f t="shared" si="63"/>
        <v>NEUTRAL</v>
      </c>
      <c r="G969" s="5" t="str">
        <f t="shared" si="62"/>
        <v>NEUTRAL</v>
      </c>
      <c r="H969" s="5" t="str">
        <f t="shared" si="61"/>
        <v>NEUTRAL</v>
      </c>
    </row>
    <row r="970" spans="1:8" ht="13.5" x14ac:dyDescent="0.25">
      <c r="A970" s="3">
        <f>TITRES_STAT!B973</f>
        <v>43724</v>
      </c>
      <c r="B970" s="5">
        <f>TITRES_STAT!C973</f>
        <v>1.0900000000000001</v>
      </c>
      <c r="C970" s="5">
        <f>TITRES_STAT!D973</f>
        <v>1.0900000000000001</v>
      </c>
      <c r="D970" s="5">
        <f>TITRES_STAT!E973</f>
        <v>0</v>
      </c>
      <c r="E970" s="2">
        <f t="shared" si="60"/>
        <v>30821</v>
      </c>
      <c r="F970" s="5" t="str">
        <f t="shared" si="63"/>
        <v>NEUTRAL</v>
      </c>
      <c r="G970" s="5" t="str">
        <f t="shared" si="62"/>
        <v>NEUTRAL</v>
      </c>
      <c r="H970" s="5" t="str">
        <f t="shared" si="61"/>
        <v>NEUTRAL</v>
      </c>
    </row>
    <row r="971" spans="1:8" ht="13.5" x14ac:dyDescent="0.25">
      <c r="A971" s="3">
        <f>TITRES_STAT!B974</f>
        <v>43725</v>
      </c>
      <c r="B971" s="5">
        <f>TITRES_STAT!C974</f>
        <v>1.0900000000000001</v>
      </c>
      <c r="C971" s="5">
        <f>TITRES_STAT!D974</f>
        <v>1.0900000000000001</v>
      </c>
      <c r="D971" s="5">
        <f>TITRES_STAT!E974</f>
        <v>0</v>
      </c>
      <c r="E971" s="2">
        <f t="shared" si="60"/>
        <v>30821</v>
      </c>
      <c r="F971" s="5" t="str">
        <f t="shared" si="63"/>
        <v>NEUTRAL</v>
      </c>
      <c r="G971" s="5" t="str">
        <f t="shared" si="62"/>
        <v>NEUTRAL</v>
      </c>
      <c r="H971" s="5" t="str">
        <f t="shared" si="61"/>
        <v>NEUTRAL</v>
      </c>
    </row>
    <row r="972" spans="1:8" ht="13.5" x14ac:dyDescent="0.25">
      <c r="A972" s="3">
        <f>TITRES_STAT!B975</f>
        <v>43726</v>
      </c>
      <c r="B972" s="5">
        <f>TITRES_STAT!C975</f>
        <v>1.0900000000000001</v>
      </c>
      <c r="C972" s="5">
        <f>TITRES_STAT!D975</f>
        <v>1.0900000000000001</v>
      </c>
      <c r="D972" s="5">
        <f>TITRES_STAT!E975</f>
        <v>0</v>
      </c>
      <c r="E972" s="2">
        <f t="shared" si="60"/>
        <v>30821</v>
      </c>
      <c r="F972" s="5" t="str">
        <f t="shared" si="63"/>
        <v>NEUTRAL</v>
      </c>
      <c r="G972" s="5" t="str">
        <f t="shared" si="62"/>
        <v>NEUTRAL</v>
      </c>
      <c r="H972" s="5" t="str">
        <f t="shared" si="61"/>
        <v>NEUTRAL</v>
      </c>
    </row>
    <row r="973" spans="1:8" ht="13.5" x14ac:dyDescent="0.25">
      <c r="A973" s="3">
        <f>TITRES_STAT!B976</f>
        <v>43727</v>
      </c>
      <c r="B973" s="5">
        <f>TITRES_STAT!C976</f>
        <v>1.0900000000000001</v>
      </c>
      <c r="C973" s="5">
        <f>TITRES_STAT!D976</f>
        <v>1.0900000000000001</v>
      </c>
      <c r="D973" s="5">
        <f>TITRES_STAT!E976</f>
        <v>0</v>
      </c>
      <c r="E973" s="2">
        <f t="shared" si="60"/>
        <v>30821</v>
      </c>
      <c r="F973" s="5" t="str">
        <f t="shared" si="63"/>
        <v>NEUTRAL</v>
      </c>
      <c r="G973" s="5" t="str">
        <f t="shared" si="62"/>
        <v>NEUTRAL</v>
      </c>
      <c r="H973" s="5" t="str">
        <f t="shared" si="61"/>
        <v>NEUTRAL</v>
      </c>
    </row>
    <row r="974" spans="1:8" ht="13.5" x14ac:dyDescent="0.25">
      <c r="A974" s="3">
        <f>TITRES_STAT!B977</f>
        <v>43728</v>
      </c>
      <c r="B974" s="5">
        <f>TITRES_STAT!C977</f>
        <v>1.0900000000000001</v>
      </c>
      <c r="C974" s="5">
        <f>TITRES_STAT!D977</f>
        <v>1.0900000000000001</v>
      </c>
      <c r="D974" s="5">
        <f>TITRES_STAT!E977</f>
        <v>0</v>
      </c>
      <c r="E974" s="2">
        <f t="shared" si="60"/>
        <v>30821</v>
      </c>
      <c r="F974" s="5" t="str">
        <f t="shared" si="63"/>
        <v>NEUTRAL</v>
      </c>
      <c r="G974" s="5" t="str">
        <f t="shared" si="62"/>
        <v>NEUTRAL</v>
      </c>
      <c r="H974" s="5" t="str">
        <f t="shared" si="61"/>
        <v>NEUTRAL</v>
      </c>
    </row>
    <row r="975" spans="1:8" ht="13.5" x14ac:dyDescent="0.25">
      <c r="A975" s="3">
        <f>TITRES_STAT!B978</f>
        <v>43731</v>
      </c>
      <c r="B975" s="5">
        <f>TITRES_STAT!C978</f>
        <v>1.0900000000000001</v>
      </c>
      <c r="C975" s="5">
        <f>TITRES_STAT!D978</f>
        <v>1.0900000000000001</v>
      </c>
      <c r="D975" s="5">
        <f>TITRES_STAT!E978</f>
        <v>0</v>
      </c>
      <c r="E975" s="2">
        <f t="shared" si="60"/>
        <v>30821</v>
      </c>
      <c r="F975" s="5" t="str">
        <f t="shared" si="63"/>
        <v>NEUTRAL</v>
      </c>
      <c r="G975" s="5" t="str">
        <f t="shared" si="62"/>
        <v>NEUTRAL</v>
      </c>
      <c r="H975" s="5" t="str">
        <f t="shared" si="61"/>
        <v>NEUTRAL</v>
      </c>
    </row>
    <row r="976" spans="1:8" ht="13.5" x14ac:dyDescent="0.25">
      <c r="A976" s="3">
        <f>TITRES_STAT!B979</f>
        <v>43732</v>
      </c>
      <c r="B976" s="5">
        <f>TITRES_STAT!C979</f>
        <v>1.0900000000000001</v>
      </c>
      <c r="C976" s="5">
        <f>TITRES_STAT!D979</f>
        <v>1.0900000000000001</v>
      </c>
      <c r="D976" s="5">
        <f>TITRES_STAT!E979</f>
        <v>0</v>
      </c>
      <c r="E976" s="2">
        <f t="shared" si="60"/>
        <v>30821</v>
      </c>
      <c r="F976" s="5" t="str">
        <f t="shared" si="63"/>
        <v>NEUTRAL</v>
      </c>
      <c r="G976" s="5" t="str">
        <f t="shared" si="62"/>
        <v>NEUTRAL</v>
      </c>
      <c r="H976" s="5" t="str">
        <f t="shared" si="61"/>
        <v>NEUTRAL</v>
      </c>
    </row>
    <row r="977" spans="1:8" ht="13.5" x14ac:dyDescent="0.25">
      <c r="A977" s="3">
        <f>TITRES_STAT!B980</f>
        <v>43733</v>
      </c>
      <c r="B977" s="5">
        <f>TITRES_STAT!C980</f>
        <v>1.0900000000000001</v>
      </c>
      <c r="C977" s="5">
        <f>TITRES_STAT!D980</f>
        <v>1.0900000000000001</v>
      </c>
      <c r="D977" s="5">
        <f>TITRES_STAT!E980</f>
        <v>0</v>
      </c>
      <c r="E977" s="2">
        <f t="shared" si="60"/>
        <v>30821</v>
      </c>
      <c r="F977" s="5" t="str">
        <f t="shared" si="63"/>
        <v>NEUTRAL</v>
      </c>
      <c r="G977" s="5" t="str">
        <f t="shared" si="62"/>
        <v>NEUTRAL</v>
      </c>
      <c r="H977" s="5" t="str">
        <f t="shared" si="61"/>
        <v>NEUTRAL</v>
      </c>
    </row>
    <row r="978" spans="1:8" ht="13.5" x14ac:dyDescent="0.25">
      <c r="A978" s="3">
        <f>TITRES_STAT!B981</f>
        <v>43734</v>
      </c>
      <c r="B978" s="5">
        <f>TITRES_STAT!C981</f>
        <v>1.0900000000000001</v>
      </c>
      <c r="C978" s="5">
        <f>TITRES_STAT!D981</f>
        <v>1.0900000000000001</v>
      </c>
      <c r="D978" s="5">
        <f>TITRES_STAT!E981</f>
        <v>0</v>
      </c>
      <c r="E978" s="2">
        <f t="shared" si="60"/>
        <v>30821</v>
      </c>
      <c r="F978" s="5" t="str">
        <f t="shared" si="63"/>
        <v>NEUTRAL</v>
      </c>
      <c r="G978" s="5" t="str">
        <f t="shared" si="62"/>
        <v>NEUTRAL</v>
      </c>
      <c r="H978" s="5" t="str">
        <f t="shared" si="61"/>
        <v>NEUTRAL</v>
      </c>
    </row>
    <row r="979" spans="1:8" ht="13.5" x14ac:dyDescent="0.25">
      <c r="A979" s="3">
        <f>TITRES_STAT!B982</f>
        <v>43735</v>
      </c>
      <c r="B979" s="5">
        <f>TITRES_STAT!C982</f>
        <v>1.0900000000000001</v>
      </c>
      <c r="C979" s="5">
        <f>TITRES_STAT!D982</f>
        <v>1.0900000000000001</v>
      </c>
      <c r="D979" s="5">
        <f>TITRES_STAT!E982</f>
        <v>0</v>
      </c>
      <c r="E979" s="2">
        <f t="shared" si="60"/>
        <v>30821</v>
      </c>
      <c r="F979" s="5" t="str">
        <f t="shared" si="63"/>
        <v>NEUTRAL</v>
      </c>
      <c r="G979" s="5" t="str">
        <f t="shared" si="62"/>
        <v>NEUTRAL</v>
      </c>
      <c r="H979" s="5" t="str">
        <f t="shared" si="61"/>
        <v>NEUTRAL</v>
      </c>
    </row>
    <row r="980" spans="1:8" ht="13.5" x14ac:dyDescent="0.25">
      <c r="A980" s="3">
        <f>TITRES_STAT!B983</f>
        <v>43738</v>
      </c>
      <c r="B980" s="5">
        <f>TITRES_STAT!C983</f>
        <v>1.0900000000000001</v>
      </c>
      <c r="C980" s="5">
        <f>TITRES_STAT!D983</f>
        <v>1.0900000000000001</v>
      </c>
      <c r="D980" s="5">
        <f>TITRES_STAT!E983</f>
        <v>0</v>
      </c>
      <c r="E980" s="2">
        <f t="shared" si="60"/>
        <v>30821</v>
      </c>
      <c r="F980" s="5" t="str">
        <f t="shared" si="63"/>
        <v>NEUTRAL</v>
      </c>
      <c r="G980" s="5" t="str">
        <f t="shared" si="62"/>
        <v>NEUTRAL</v>
      </c>
      <c r="H980" s="5" t="str">
        <f t="shared" si="61"/>
        <v>NEUTRAL</v>
      </c>
    </row>
    <row r="981" spans="1:8" ht="13.5" x14ac:dyDescent="0.25">
      <c r="A981" s="3">
        <f>TITRES_STAT!B984</f>
        <v>43739</v>
      </c>
      <c r="B981" s="5">
        <f>TITRES_STAT!C984</f>
        <v>1.0900000000000001</v>
      </c>
      <c r="C981" s="5">
        <f>TITRES_STAT!D984</f>
        <v>1.0900000000000001</v>
      </c>
      <c r="D981" s="5">
        <f>TITRES_STAT!E984</f>
        <v>0</v>
      </c>
      <c r="E981" s="2">
        <f t="shared" si="60"/>
        <v>30821</v>
      </c>
      <c r="F981" s="5" t="str">
        <f t="shared" si="63"/>
        <v>NEUTRAL</v>
      </c>
      <c r="G981" s="5" t="str">
        <f t="shared" si="62"/>
        <v>NEUTRAL</v>
      </c>
      <c r="H981" s="5" t="str">
        <f t="shared" si="61"/>
        <v>NEUTRAL</v>
      </c>
    </row>
    <row r="982" spans="1:8" ht="13.5" x14ac:dyDescent="0.25">
      <c r="A982" s="3">
        <f>TITRES_STAT!B985</f>
        <v>43740</v>
      </c>
      <c r="B982" s="5">
        <f>TITRES_STAT!C985</f>
        <v>1.0900000000000001</v>
      </c>
      <c r="C982" s="5">
        <f>TITRES_STAT!D985</f>
        <v>1.0900000000000001</v>
      </c>
      <c r="D982" s="5">
        <f>TITRES_STAT!E985</f>
        <v>0</v>
      </c>
      <c r="E982" s="2">
        <f t="shared" si="60"/>
        <v>30821</v>
      </c>
      <c r="F982" s="5" t="str">
        <f t="shared" si="63"/>
        <v>NEUTRAL</v>
      </c>
      <c r="G982" s="5" t="str">
        <f t="shared" si="62"/>
        <v>NEUTRAL</v>
      </c>
      <c r="H982" s="5" t="str">
        <f t="shared" si="61"/>
        <v>NEUTRAL</v>
      </c>
    </row>
    <row r="983" spans="1:8" ht="13.5" x14ac:dyDescent="0.25">
      <c r="A983" s="3">
        <f>TITRES_STAT!B986</f>
        <v>43741</v>
      </c>
      <c r="B983" s="5">
        <f>TITRES_STAT!C986</f>
        <v>1.0900000000000001</v>
      </c>
      <c r="C983" s="5">
        <f>TITRES_STAT!D986</f>
        <v>1.0900000000000001</v>
      </c>
      <c r="D983" s="5">
        <f>TITRES_STAT!E986</f>
        <v>0</v>
      </c>
      <c r="E983" s="2">
        <f t="shared" si="60"/>
        <v>30821</v>
      </c>
      <c r="F983" s="5" t="str">
        <f t="shared" si="63"/>
        <v>NEUTRAL</v>
      </c>
      <c r="G983" s="5" t="str">
        <f t="shared" si="62"/>
        <v>NEUTRAL</v>
      </c>
      <c r="H983" s="5" t="str">
        <f t="shared" si="61"/>
        <v>NEUTRAL</v>
      </c>
    </row>
    <row r="984" spans="1:8" ht="13.5" x14ac:dyDescent="0.25">
      <c r="A984" s="3">
        <f>TITRES_STAT!B987</f>
        <v>43742</v>
      </c>
      <c r="B984" s="5">
        <f>TITRES_STAT!C987</f>
        <v>1.0900000000000001</v>
      </c>
      <c r="C984" s="5">
        <f>TITRES_STAT!D987</f>
        <v>1.0900000000000001</v>
      </c>
      <c r="D984" s="5">
        <f>TITRES_STAT!E987</f>
        <v>0</v>
      </c>
      <c r="E984" s="2">
        <f t="shared" si="60"/>
        <v>30821</v>
      </c>
      <c r="F984" s="5" t="str">
        <f t="shared" si="63"/>
        <v>NEUTRAL</v>
      </c>
      <c r="G984" s="5" t="str">
        <f t="shared" si="62"/>
        <v>NEUTRAL</v>
      </c>
      <c r="H984" s="5" t="str">
        <f t="shared" si="61"/>
        <v>NEUTRAL</v>
      </c>
    </row>
    <row r="985" spans="1:8" ht="13.5" x14ac:dyDescent="0.25">
      <c r="A985" s="3">
        <f>TITRES_STAT!B988</f>
        <v>43745</v>
      </c>
      <c r="B985" s="5">
        <f>TITRES_STAT!C988</f>
        <v>1.0900000000000001</v>
      </c>
      <c r="C985" s="5">
        <f>TITRES_STAT!D988</f>
        <v>1.0900000000000001</v>
      </c>
      <c r="D985" s="5">
        <f>TITRES_STAT!E988</f>
        <v>0</v>
      </c>
      <c r="E985" s="2">
        <f t="shared" si="60"/>
        <v>30821</v>
      </c>
      <c r="F985" s="5" t="str">
        <f t="shared" si="63"/>
        <v>NEUTRAL</v>
      </c>
      <c r="G985" s="5" t="str">
        <f t="shared" si="62"/>
        <v>NEUTRAL</v>
      </c>
      <c r="H985" s="5" t="str">
        <f t="shared" si="61"/>
        <v>NEUTRAL</v>
      </c>
    </row>
    <row r="986" spans="1:8" ht="13.5" x14ac:dyDescent="0.25">
      <c r="A986" s="3">
        <f>TITRES_STAT!B989</f>
        <v>43746</v>
      </c>
      <c r="B986" s="5">
        <f>TITRES_STAT!C989</f>
        <v>1.0900000000000001</v>
      </c>
      <c r="C986" s="5">
        <f>TITRES_STAT!D989</f>
        <v>1.0900000000000001</v>
      </c>
      <c r="D986" s="5">
        <f>TITRES_STAT!E989</f>
        <v>0</v>
      </c>
      <c r="E986" s="2">
        <f t="shared" si="60"/>
        <v>30821</v>
      </c>
      <c r="F986" s="5" t="str">
        <f t="shared" si="63"/>
        <v>NEUTRAL</v>
      </c>
      <c r="G986" s="5" t="str">
        <f t="shared" si="62"/>
        <v>NEUTRAL</v>
      </c>
      <c r="H986" s="5" t="str">
        <f t="shared" si="61"/>
        <v>NEUTRAL</v>
      </c>
    </row>
    <row r="987" spans="1:8" ht="13.5" x14ac:dyDescent="0.25">
      <c r="A987" s="3">
        <f>TITRES_STAT!B990</f>
        <v>43747</v>
      </c>
      <c r="B987" s="5">
        <f>TITRES_STAT!C990</f>
        <v>1.0900000000000001</v>
      </c>
      <c r="C987" s="5">
        <f>TITRES_STAT!D990</f>
        <v>1.0900000000000001</v>
      </c>
      <c r="D987" s="5">
        <f>TITRES_STAT!E990</f>
        <v>0</v>
      </c>
      <c r="E987" s="2">
        <f t="shared" si="60"/>
        <v>30821</v>
      </c>
      <c r="F987" s="5" t="str">
        <f t="shared" si="63"/>
        <v>NEUTRAL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1.0900000000000001</v>
      </c>
      <c r="C988" s="5">
        <f>TITRES_STAT!D991</f>
        <v>1.0900000000000001</v>
      </c>
      <c r="D988" s="5">
        <f>TITRES_STAT!E991</f>
        <v>0</v>
      </c>
      <c r="E988" s="2">
        <f t="shared" si="60"/>
        <v>30821</v>
      </c>
      <c r="F988" s="5" t="str">
        <f t="shared" si="63"/>
        <v>NEUTRAL</v>
      </c>
      <c r="G988" s="5" t="str">
        <f t="shared" si="62"/>
        <v>NEUTRAL</v>
      </c>
      <c r="H988" s="5" t="str">
        <f t="shared" si="61"/>
        <v>NEUTRAL</v>
      </c>
    </row>
    <row r="989" spans="1:8" ht="13.5" x14ac:dyDescent="0.25">
      <c r="A989" s="3">
        <f>TITRES_STAT!B992</f>
        <v>43749</v>
      </c>
      <c r="B989" s="5">
        <f>TITRES_STAT!C992</f>
        <v>1.0900000000000001</v>
      </c>
      <c r="C989" s="5">
        <f>TITRES_STAT!D992</f>
        <v>1.0900000000000001</v>
      </c>
      <c r="D989" s="5">
        <f>TITRES_STAT!E992</f>
        <v>0</v>
      </c>
      <c r="E989" s="2">
        <f t="shared" si="60"/>
        <v>30821</v>
      </c>
      <c r="F989" s="5" t="str">
        <f t="shared" si="63"/>
        <v>NEUTRAL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1.0900000000000001</v>
      </c>
      <c r="C990" s="5">
        <f>TITRES_STAT!D993</f>
        <v>1.0900000000000001</v>
      </c>
      <c r="D990" s="5">
        <f>TITRES_STAT!E993</f>
        <v>0</v>
      </c>
      <c r="E990" s="2">
        <f t="shared" si="60"/>
        <v>30821</v>
      </c>
      <c r="F990" s="5" t="str">
        <f t="shared" si="63"/>
        <v>NEUTRAL</v>
      </c>
      <c r="G990" s="5" t="str">
        <f t="shared" si="62"/>
        <v>NEUTRAL</v>
      </c>
      <c r="H990" s="5" t="str">
        <f t="shared" si="61"/>
        <v>NEUTRAL</v>
      </c>
    </row>
    <row r="991" spans="1:8" ht="13.5" x14ac:dyDescent="0.25">
      <c r="A991" s="3">
        <f>TITRES_STAT!B994</f>
        <v>43754</v>
      </c>
      <c r="B991" s="5">
        <f>TITRES_STAT!C994</f>
        <v>1.0900000000000001</v>
      </c>
      <c r="C991" s="5">
        <f>TITRES_STAT!D994</f>
        <v>1.0900000000000001</v>
      </c>
      <c r="D991" s="5">
        <f>TITRES_STAT!E994</f>
        <v>0</v>
      </c>
      <c r="E991" s="2">
        <f t="shared" si="60"/>
        <v>30821</v>
      </c>
      <c r="F991" s="5" t="str">
        <f t="shared" si="63"/>
        <v>NEUTRAL</v>
      </c>
      <c r="G991" s="5" t="str">
        <f t="shared" si="62"/>
        <v>NEUTRAL</v>
      </c>
      <c r="H991" s="5" t="str">
        <f t="shared" si="61"/>
        <v>NEUTRAL</v>
      </c>
    </row>
    <row r="992" spans="1:8" ht="13.5" x14ac:dyDescent="0.25">
      <c r="A992" s="3">
        <f>TITRES_STAT!B995</f>
        <v>43755</v>
      </c>
      <c r="B992" s="5">
        <f>TITRES_STAT!C995</f>
        <v>1.0900000000000001</v>
      </c>
      <c r="C992" s="5">
        <f>TITRES_STAT!D995</f>
        <v>1.0900000000000001</v>
      </c>
      <c r="D992" s="5">
        <f>TITRES_STAT!E995</f>
        <v>0</v>
      </c>
      <c r="E992" s="2">
        <f t="shared" si="60"/>
        <v>30821</v>
      </c>
      <c r="F992" s="5" t="str">
        <f t="shared" si="63"/>
        <v>NEUTRAL</v>
      </c>
      <c r="G992" s="5" t="str">
        <f t="shared" si="62"/>
        <v>NEUTRAL</v>
      </c>
      <c r="H992" s="5" t="str">
        <f t="shared" si="61"/>
        <v>NEUTRAL</v>
      </c>
    </row>
    <row r="993" spans="1:8" ht="13.5" x14ac:dyDescent="0.25">
      <c r="A993" s="3">
        <f>TITRES_STAT!B996</f>
        <v>43756</v>
      </c>
      <c r="B993" s="5">
        <f>TITRES_STAT!C996</f>
        <v>1.0900000000000001</v>
      </c>
      <c r="C993" s="5">
        <f>TITRES_STAT!D996</f>
        <v>1.0900000000000001</v>
      </c>
      <c r="D993" s="5">
        <f>TITRES_STAT!E996</f>
        <v>0</v>
      </c>
      <c r="E993" s="2">
        <f t="shared" si="60"/>
        <v>30821</v>
      </c>
      <c r="F993" s="5" t="str">
        <f t="shared" si="63"/>
        <v>NEUTRAL</v>
      </c>
      <c r="G993" s="5" t="str">
        <f t="shared" si="62"/>
        <v>NEUTRAL</v>
      </c>
      <c r="H993" s="5" t="str">
        <f t="shared" si="61"/>
        <v>NEUTRAL</v>
      </c>
    </row>
    <row r="994" spans="1:8" ht="13.5" x14ac:dyDescent="0.25">
      <c r="A994" s="3">
        <f>TITRES_STAT!B997</f>
        <v>43759</v>
      </c>
      <c r="B994" s="5">
        <f>TITRES_STAT!C997</f>
        <v>1.0900000000000001</v>
      </c>
      <c r="C994" s="5">
        <f>TITRES_STAT!D997</f>
        <v>1.0900000000000001</v>
      </c>
      <c r="D994" s="5">
        <f>TITRES_STAT!E997</f>
        <v>0</v>
      </c>
      <c r="E994" s="2">
        <f t="shared" si="60"/>
        <v>30821</v>
      </c>
      <c r="F994" s="5" t="str">
        <f t="shared" si="63"/>
        <v>NEUTRAL</v>
      </c>
      <c r="G994" s="5" t="str">
        <f t="shared" si="62"/>
        <v>NEUTRAL</v>
      </c>
      <c r="H994" s="5" t="str">
        <f t="shared" si="61"/>
        <v>NEUTRAL</v>
      </c>
    </row>
    <row r="995" spans="1:8" ht="13.5" x14ac:dyDescent="0.25">
      <c r="A995" s="3">
        <f>TITRES_STAT!B998</f>
        <v>43760</v>
      </c>
      <c r="B995" s="5">
        <f>TITRES_STAT!C998</f>
        <v>1.0900000000000001</v>
      </c>
      <c r="C995" s="5">
        <f>TITRES_STAT!D998</f>
        <v>1.0900000000000001</v>
      </c>
      <c r="D995" s="5">
        <f>TITRES_STAT!E998</f>
        <v>0</v>
      </c>
      <c r="E995" s="2">
        <f t="shared" si="60"/>
        <v>30821</v>
      </c>
      <c r="F995" s="5" t="str">
        <f t="shared" si="63"/>
        <v>NEUTRAL</v>
      </c>
      <c r="G995" s="5" t="str">
        <f t="shared" si="62"/>
        <v>NEUTRAL</v>
      </c>
      <c r="H995" s="5" t="str">
        <f t="shared" si="61"/>
        <v>NEUTRAL</v>
      </c>
    </row>
    <row r="996" spans="1:8" ht="13.5" x14ac:dyDescent="0.25">
      <c r="A996" s="3">
        <f>TITRES_STAT!B999</f>
        <v>43761</v>
      </c>
      <c r="B996" s="5">
        <f>TITRES_STAT!C999</f>
        <v>1.0900000000000001</v>
      </c>
      <c r="C996" s="5">
        <f>TITRES_STAT!D999</f>
        <v>1.0900000000000001</v>
      </c>
      <c r="D996" s="5">
        <f>TITRES_STAT!E999</f>
        <v>0</v>
      </c>
      <c r="E996" s="2">
        <f t="shared" si="60"/>
        <v>30821</v>
      </c>
      <c r="F996" s="5" t="str">
        <f t="shared" si="63"/>
        <v>NEUTRAL</v>
      </c>
      <c r="G996" s="5" t="str">
        <f t="shared" si="62"/>
        <v>NEUTRAL</v>
      </c>
      <c r="H996" s="5" t="str">
        <f t="shared" si="61"/>
        <v>NEUTRAL</v>
      </c>
    </row>
    <row r="997" spans="1:8" ht="13.5" x14ac:dyDescent="0.25">
      <c r="A997" s="3">
        <f>TITRES_STAT!B1000</f>
        <v>43762</v>
      </c>
      <c r="B997" s="5">
        <f>TITRES_STAT!C1000</f>
        <v>1.0900000000000001</v>
      </c>
      <c r="C997" s="5">
        <f>TITRES_STAT!D1000</f>
        <v>1.0900000000000001</v>
      </c>
      <c r="D997" s="5">
        <f>TITRES_STAT!E1000</f>
        <v>0</v>
      </c>
      <c r="E997" s="2">
        <f t="shared" si="60"/>
        <v>30821</v>
      </c>
      <c r="F997" s="5" t="str">
        <f t="shared" si="63"/>
        <v>NEUTRAL</v>
      </c>
      <c r="G997" s="5" t="str">
        <f t="shared" si="62"/>
        <v>NEUTRAL</v>
      </c>
      <c r="H997" s="5" t="str">
        <f t="shared" si="61"/>
        <v>NEUTRAL</v>
      </c>
    </row>
    <row r="998" spans="1:8" ht="13.5" x14ac:dyDescent="0.25">
      <c r="A998" s="3">
        <f>TITRES_STAT!B1001</f>
        <v>43763</v>
      </c>
      <c r="B998" s="5">
        <f>TITRES_STAT!C1001</f>
        <v>1.0900000000000001</v>
      </c>
      <c r="C998" s="5">
        <f>TITRES_STAT!D1001</f>
        <v>1.0900000000000001</v>
      </c>
      <c r="D998" s="5">
        <f>TITRES_STAT!E1001</f>
        <v>0</v>
      </c>
      <c r="E998" s="2">
        <f t="shared" si="60"/>
        <v>30821</v>
      </c>
      <c r="F998" s="5" t="str">
        <f t="shared" si="63"/>
        <v>NEUTRAL</v>
      </c>
      <c r="G998" s="5" t="str">
        <f t="shared" si="62"/>
        <v>NEUTRAL</v>
      </c>
      <c r="H998" s="5" t="str">
        <f t="shared" si="61"/>
        <v>NEUTRAL</v>
      </c>
    </row>
    <row r="999" spans="1:8" ht="13.5" x14ac:dyDescent="0.25">
      <c r="A999" s="3">
        <f>TITRES_STAT!B1002</f>
        <v>43766</v>
      </c>
      <c r="B999" s="5">
        <f>TITRES_STAT!C1002</f>
        <v>1.0900000000000001</v>
      </c>
      <c r="C999" s="5">
        <f>TITRES_STAT!D1002</f>
        <v>1.0900000000000001</v>
      </c>
      <c r="D999" s="5">
        <f>TITRES_STAT!E1002</f>
        <v>0</v>
      </c>
      <c r="E999" s="2">
        <f t="shared" si="60"/>
        <v>30821</v>
      </c>
      <c r="F999" s="5" t="str">
        <f t="shared" si="63"/>
        <v>NEUTRAL</v>
      </c>
      <c r="G999" s="5" t="str">
        <f t="shared" si="62"/>
        <v>NEUTRAL</v>
      </c>
      <c r="H999" s="5" t="str">
        <f t="shared" si="61"/>
        <v>NEUTRAL</v>
      </c>
    </row>
    <row r="1000" spans="1:8" ht="13.5" x14ac:dyDescent="0.25">
      <c r="A1000" s="3">
        <f>TITRES_STAT!B1003</f>
        <v>43767</v>
      </c>
      <c r="B1000" s="5">
        <f>TITRES_STAT!C1003</f>
        <v>1.0900000000000001</v>
      </c>
      <c r="C1000" s="5">
        <f>TITRES_STAT!D1003</f>
        <v>1.0900000000000001</v>
      </c>
      <c r="D1000" s="5">
        <f>TITRES_STAT!E1003</f>
        <v>0</v>
      </c>
      <c r="E1000" s="2">
        <f t="shared" si="60"/>
        <v>30821</v>
      </c>
      <c r="F1000" s="5" t="str">
        <f t="shared" si="63"/>
        <v>NEUTRAL</v>
      </c>
      <c r="G1000" s="5" t="str">
        <f t="shared" si="62"/>
        <v>NEUTRAL</v>
      </c>
      <c r="H1000" s="5" t="str">
        <f t="shared" si="61"/>
        <v>NEUTRAL</v>
      </c>
    </row>
    <row r="1001" spans="1:8" ht="13.5" x14ac:dyDescent="0.25">
      <c r="A1001" s="3">
        <f>TITRES_STAT!B1004</f>
        <v>43768</v>
      </c>
      <c r="B1001" s="5">
        <f>TITRES_STAT!C1004</f>
        <v>1.0900000000000001</v>
      </c>
      <c r="C1001" s="5">
        <f>TITRES_STAT!D1004</f>
        <v>1.0900000000000001</v>
      </c>
      <c r="D1001" s="5">
        <f>TITRES_STAT!E1004</f>
        <v>0</v>
      </c>
      <c r="E1001" s="2">
        <f t="shared" si="60"/>
        <v>30821</v>
      </c>
      <c r="F1001" s="5" t="str">
        <f t="shared" si="63"/>
        <v>NEUTRAL</v>
      </c>
      <c r="G1001" s="5" t="str">
        <f t="shared" si="62"/>
        <v>NEUTRAL</v>
      </c>
      <c r="H1001" s="5" t="str">
        <f t="shared" si="61"/>
        <v>NEUTRAL</v>
      </c>
    </row>
    <row r="1002" spans="1:8" ht="13.5" x14ac:dyDescent="0.25">
      <c r="A1002" s="3">
        <f>TITRES_STAT!B1005</f>
        <v>43769</v>
      </c>
      <c r="B1002" s="5">
        <f>TITRES_STAT!C1005</f>
        <v>1.0900000000000001</v>
      </c>
      <c r="C1002" s="5">
        <f>TITRES_STAT!D1005</f>
        <v>1.0900000000000001</v>
      </c>
      <c r="D1002" s="5">
        <f>TITRES_STAT!E1005</f>
        <v>0</v>
      </c>
      <c r="E1002" s="2">
        <f t="shared" si="60"/>
        <v>30821</v>
      </c>
      <c r="F1002" s="5" t="str">
        <f t="shared" si="63"/>
        <v>NEUTRAL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43770</v>
      </c>
      <c r="B1003" s="5">
        <f>TITRES_STAT!C1006</f>
        <v>1.0900000000000001</v>
      </c>
      <c r="C1003" s="5">
        <f>TITRES_STAT!D1006</f>
        <v>1.0900000000000001</v>
      </c>
      <c r="D1003" s="5">
        <f>TITRES_STAT!E1006</f>
        <v>0</v>
      </c>
      <c r="E1003" s="2">
        <f t="shared" si="60"/>
        <v>30821</v>
      </c>
      <c r="F1003" s="5" t="str">
        <f t="shared" si="63"/>
        <v>NEUTRAL</v>
      </c>
      <c r="G1003" s="5" t="str">
        <f t="shared" si="62"/>
        <v>NEUTRAL</v>
      </c>
      <c r="H1003" s="5" t="str">
        <f t="shared" si="61"/>
        <v>NEUTRAL</v>
      </c>
    </row>
    <row r="1004" spans="1:8" ht="13.5" x14ac:dyDescent="0.25">
      <c r="A1004" s="3">
        <f>TITRES_STAT!B1007</f>
        <v>43773</v>
      </c>
      <c r="B1004" s="5">
        <f>TITRES_STAT!C1007</f>
        <v>1.0900000000000001</v>
      </c>
      <c r="C1004" s="5">
        <f>TITRES_STAT!D1007</f>
        <v>1.0900000000000001</v>
      </c>
      <c r="D1004" s="5">
        <f>TITRES_STAT!E1007</f>
        <v>0</v>
      </c>
      <c r="E1004" s="2">
        <f t="shared" si="60"/>
        <v>30821</v>
      </c>
      <c r="F1004" s="5" t="str">
        <f t="shared" si="63"/>
        <v>NEUTRAL</v>
      </c>
      <c r="G1004" s="5" t="str">
        <f t="shared" si="62"/>
        <v>NEUTRAL</v>
      </c>
      <c r="H1004" s="5" t="str">
        <f t="shared" si="61"/>
        <v>NEUTRAL</v>
      </c>
    </row>
    <row r="1005" spans="1:8" ht="13.5" x14ac:dyDescent="0.25">
      <c r="A1005" s="3">
        <f>TITRES_STAT!B1008</f>
        <v>43774</v>
      </c>
      <c r="B1005" s="5">
        <f>TITRES_STAT!C1008</f>
        <v>1.0900000000000001</v>
      </c>
      <c r="C1005" s="5">
        <f>TITRES_STAT!D1008</f>
        <v>1.0900000000000001</v>
      </c>
      <c r="D1005" s="5">
        <f>TITRES_STAT!E1008</f>
        <v>0</v>
      </c>
      <c r="E1005" s="2">
        <f t="shared" si="60"/>
        <v>30821</v>
      </c>
      <c r="F1005" s="5" t="str">
        <f t="shared" si="63"/>
        <v>NEUTRAL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43775</v>
      </c>
      <c r="B1006" s="5">
        <f>TITRES_STAT!C1009</f>
        <v>1.0900000000000001</v>
      </c>
      <c r="C1006" s="5">
        <f>TITRES_STAT!D1009</f>
        <v>1.0900000000000001</v>
      </c>
      <c r="D1006" s="5">
        <f>TITRES_STAT!E1009</f>
        <v>0</v>
      </c>
      <c r="E1006" s="2">
        <f t="shared" si="60"/>
        <v>30821</v>
      </c>
      <c r="F1006" s="5" t="str">
        <f t="shared" si="63"/>
        <v>NEUTRAL</v>
      </c>
      <c r="G1006" s="5" t="str">
        <f t="shared" si="62"/>
        <v>NEUTRAL</v>
      </c>
      <c r="H1006" s="5" t="str">
        <f t="shared" si="61"/>
        <v>NEUTRAL</v>
      </c>
    </row>
    <row r="1007" spans="1:8" ht="13.5" x14ac:dyDescent="0.25">
      <c r="A1007" s="3">
        <f>TITRES_STAT!B1010</f>
        <v>43776</v>
      </c>
      <c r="B1007" s="5">
        <f>TITRES_STAT!C1010</f>
        <v>1.0900000000000001</v>
      </c>
      <c r="C1007" s="5">
        <f>TITRES_STAT!D1010</f>
        <v>1.0900000000000001</v>
      </c>
      <c r="D1007" s="5">
        <f>TITRES_STAT!E1010</f>
        <v>0</v>
      </c>
      <c r="E1007" s="2">
        <f t="shared" si="60"/>
        <v>30821</v>
      </c>
      <c r="F1007" s="5" t="str">
        <f t="shared" si="63"/>
        <v>NEUTRAL</v>
      </c>
      <c r="G1007" s="5" t="str">
        <f t="shared" si="62"/>
        <v>NEUTRAL</v>
      </c>
      <c r="H1007" s="5" t="str">
        <f t="shared" si="61"/>
        <v>NEUTRAL</v>
      </c>
    </row>
    <row r="1008" spans="1:8" ht="13.5" x14ac:dyDescent="0.25">
      <c r="A1008" s="3">
        <f>TITRES_STAT!B1011</f>
        <v>43777</v>
      </c>
      <c r="B1008" s="5">
        <f>TITRES_STAT!C1011</f>
        <v>1.0900000000000001</v>
      </c>
      <c r="C1008" s="5">
        <f>TITRES_STAT!D1011</f>
        <v>1.0900000000000001</v>
      </c>
      <c r="D1008" s="5">
        <f>TITRES_STAT!E1011</f>
        <v>0</v>
      </c>
      <c r="E1008" s="2">
        <f t="shared" si="60"/>
        <v>30821</v>
      </c>
      <c r="F1008" s="5" t="str">
        <f t="shared" si="63"/>
        <v>NEUTRAL</v>
      </c>
      <c r="G1008" s="5" t="str">
        <f t="shared" si="62"/>
        <v>NEUTRAL</v>
      </c>
      <c r="H1008" s="5" t="str">
        <f t="shared" si="61"/>
        <v>NEUTRAL</v>
      </c>
    </row>
    <row r="1009" spans="1:8" ht="13.5" x14ac:dyDescent="0.25">
      <c r="A1009" s="3">
        <f>TITRES_STAT!B1012</f>
        <v>43780</v>
      </c>
      <c r="B1009" s="5">
        <f>TITRES_STAT!C1012</f>
        <v>1.0900000000000001</v>
      </c>
      <c r="C1009" s="5">
        <f>TITRES_STAT!D1012</f>
        <v>1.0900000000000001</v>
      </c>
      <c r="D1009" s="5">
        <f>TITRES_STAT!E1012</f>
        <v>0</v>
      </c>
      <c r="E1009" s="2">
        <f t="shared" si="60"/>
        <v>30821</v>
      </c>
      <c r="F1009" s="5" t="str">
        <f t="shared" si="63"/>
        <v>NEUTRAL</v>
      </c>
      <c r="G1009" s="5" t="str">
        <f t="shared" si="62"/>
        <v>NEUTRAL</v>
      </c>
      <c r="H1009" s="5" t="str">
        <f t="shared" si="61"/>
        <v>NEUTRAL</v>
      </c>
    </row>
    <row r="1010" spans="1:8" ht="13.5" x14ac:dyDescent="0.25">
      <c r="A1010" s="3">
        <f>TITRES_STAT!B1013</f>
        <v>43781</v>
      </c>
      <c r="B1010" s="5">
        <f>TITRES_STAT!C1013</f>
        <v>1.0900000000000001</v>
      </c>
      <c r="C1010" s="5">
        <f>TITRES_STAT!D1013</f>
        <v>1.0900000000000001</v>
      </c>
      <c r="D1010" s="5">
        <f>TITRES_STAT!E1013</f>
        <v>0</v>
      </c>
      <c r="E1010" s="2">
        <f t="shared" si="60"/>
        <v>30821</v>
      </c>
      <c r="F1010" s="5" t="str">
        <f t="shared" si="63"/>
        <v>NEUTRAL</v>
      </c>
      <c r="G1010" s="5" t="str">
        <f t="shared" si="62"/>
        <v>NEUTRAL</v>
      </c>
      <c r="H1010" s="5" t="str">
        <f t="shared" si="61"/>
        <v>NEUTRAL</v>
      </c>
    </row>
    <row r="1011" spans="1:8" ht="13.5" x14ac:dyDescent="0.25">
      <c r="A1011" s="3">
        <f>TITRES_STAT!B1014</f>
        <v>43782</v>
      </c>
      <c r="B1011" s="5">
        <f>TITRES_STAT!C1014</f>
        <v>1.0900000000000001</v>
      </c>
      <c r="C1011" s="5">
        <f>TITRES_STAT!D1014</f>
        <v>1.0900000000000001</v>
      </c>
      <c r="D1011" s="5">
        <f>TITRES_STAT!E1014</f>
        <v>0</v>
      </c>
      <c r="E1011" s="2">
        <f t="shared" si="60"/>
        <v>30821</v>
      </c>
      <c r="F1011" s="5" t="str">
        <f t="shared" si="63"/>
        <v>NEUTRAL</v>
      </c>
      <c r="G1011" s="5" t="str">
        <f t="shared" si="62"/>
        <v>NEUTRAL</v>
      </c>
      <c r="H1011" s="5" t="str">
        <f t="shared" si="61"/>
        <v>NEUTRAL</v>
      </c>
    </row>
    <row r="1012" spans="1:8" ht="13.5" x14ac:dyDescent="0.25">
      <c r="A1012" s="3">
        <f>TITRES_STAT!B1015</f>
        <v>43783</v>
      </c>
      <c r="B1012" s="5">
        <f>TITRES_STAT!C1015</f>
        <v>1.0900000000000001</v>
      </c>
      <c r="C1012" s="5">
        <f>TITRES_STAT!D1015</f>
        <v>1.0900000000000001</v>
      </c>
      <c r="D1012" s="5">
        <f>TITRES_STAT!E1015</f>
        <v>0</v>
      </c>
      <c r="E1012" s="2">
        <f t="shared" si="60"/>
        <v>30821</v>
      </c>
      <c r="F1012" s="5" t="str">
        <f t="shared" si="63"/>
        <v>NEUTRAL</v>
      </c>
      <c r="G1012" s="5" t="str">
        <f t="shared" si="62"/>
        <v>NEUTRAL</v>
      </c>
      <c r="H1012" s="5" t="str">
        <f t="shared" si="61"/>
        <v>NEUTRAL</v>
      </c>
    </row>
    <row r="1013" spans="1:8" ht="13.5" x14ac:dyDescent="0.25">
      <c r="A1013" s="3">
        <f>TITRES_STAT!B1016</f>
        <v>43784</v>
      </c>
      <c r="B1013" s="5">
        <f>TITRES_STAT!C1016</f>
        <v>1.0900000000000001</v>
      </c>
      <c r="C1013" s="5">
        <f>TITRES_STAT!D1016</f>
        <v>1.0900000000000001</v>
      </c>
      <c r="D1013" s="5">
        <f>TITRES_STAT!E1016</f>
        <v>0</v>
      </c>
      <c r="E1013" s="2">
        <f t="shared" si="60"/>
        <v>30821</v>
      </c>
      <c r="F1013" s="5" t="str">
        <f t="shared" si="63"/>
        <v>NEUTRAL</v>
      </c>
      <c r="G1013" s="5" t="str">
        <f t="shared" si="62"/>
        <v>NEUTRAL</v>
      </c>
      <c r="H1013" s="5" t="str">
        <f t="shared" si="61"/>
        <v>NEUTRAL</v>
      </c>
    </row>
    <row r="1014" spans="1:8" ht="13.5" x14ac:dyDescent="0.25">
      <c r="A1014" s="3">
        <f>TITRES_STAT!B1017</f>
        <v>43787</v>
      </c>
      <c r="B1014" s="5">
        <f>TITRES_STAT!C1017</f>
        <v>1.0900000000000001</v>
      </c>
      <c r="C1014" s="5">
        <f>TITRES_STAT!D1017</f>
        <v>1.0900000000000001</v>
      </c>
      <c r="D1014" s="5">
        <f>TITRES_STAT!E1017</f>
        <v>0</v>
      </c>
      <c r="E1014" s="2">
        <f t="shared" si="60"/>
        <v>30821</v>
      </c>
      <c r="F1014" s="5" t="str">
        <f t="shared" si="63"/>
        <v>NEUTRAL</v>
      </c>
      <c r="G1014" s="5" t="str">
        <f t="shared" si="62"/>
        <v>NEUTRAL</v>
      </c>
      <c r="H1014" s="5" t="str">
        <f t="shared" si="61"/>
        <v>NEUTRAL</v>
      </c>
    </row>
    <row r="1015" spans="1:8" ht="13.5" x14ac:dyDescent="0.25">
      <c r="A1015" s="3">
        <f>TITRES_STAT!B1018</f>
        <v>43788</v>
      </c>
      <c r="B1015" s="5">
        <f>TITRES_STAT!C1018</f>
        <v>1.0900000000000001</v>
      </c>
      <c r="C1015" s="5">
        <f>TITRES_STAT!D1018</f>
        <v>1.0900000000000001</v>
      </c>
      <c r="D1015" s="5">
        <f>TITRES_STAT!E1018</f>
        <v>0</v>
      </c>
      <c r="E1015" s="2">
        <f t="shared" si="60"/>
        <v>30821</v>
      </c>
      <c r="F1015" s="5" t="str">
        <f t="shared" si="63"/>
        <v>NEUTRAL</v>
      </c>
      <c r="G1015" s="5" t="str">
        <f t="shared" si="62"/>
        <v>NEUTRAL</v>
      </c>
      <c r="H1015" s="5" t="str">
        <f t="shared" si="61"/>
        <v>NEUTRAL</v>
      </c>
    </row>
    <row r="1016" spans="1:8" ht="13.5" x14ac:dyDescent="0.25">
      <c r="A1016" s="3">
        <f>TITRES_STAT!B1019</f>
        <v>43789</v>
      </c>
      <c r="B1016" s="5">
        <f>TITRES_STAT!C1019</f>
        <v>1.0900000000000001</v>
      </c>
      <c r="C1016" s="5">
        <f>TITRES_STAT!D1019</f>
        <v>1.0900000000000001</v>
      </c>
      <c r="D1016" s="5">
        <f>TITRES_STAT!E1019</f>
        <v>0</v>
      </c>
      <c r="E1016" s="2">
        <f t="shared" si="60"/>
        <v>30821</v>
      </c>
      <c r="F1016" s="5" t="str">
        <f t="shared" si="63"/>
        <v>NEUTRAL</v>
      </c>
      <c r="G1016" s="5" t="str">
        <f t="shared" si="62"/>
        <v>NEUTRAL</v>
      </c>
      <c r="H1016" s="5" t="str">
        <f t="shared" si="61"/>
        <v>NEUTRAL</v>
      </c>
    </row>
    <row r="1017" spans="1:8" ht="13.5" x14ac:dyDescent="0.25">
      <c r="A1017" s="3">
        <f>TITRES_STAT!B1020</f>
        <v>43790</v>
      </c>
      <c r="B1017" s="5">
        <f>TITRES_STAT!C1020</f>
        <v>1.0900000000000001</v>
      </c>
      <c r="C1017" s="5">
        <f>TITRES_STAT!D1020</f>
        <v>1.0900000000000001</v>
      </c>
      <c r="D1017" s="5">
        <f>TITRES_STAT!E1020</f>
        <v>0</v>
      </c>
      <c r="E1017" s="2">
        <f t="shared" si="60"/>
        <v>30821</v>
      </c>
      <c r="F1017" s="5" t="str">
        <f t="shared" si="63"/>
        <v>NEUTRAL</v>
      </c>
      <c r="G1017" s="5" t="str">
        <f t="shared" si="62"/>
        <v>NEUTRAL</v>
      </c>
      <c r="H1017" s="5" t="str">
        <f t="shared" si="61"/>
        <v>NEUTRAL</v>
      </c>
    </row>
    <row r="1018" spans="1:8" ht="13.5" x14ac:dyDescent="0.25">
      <c r="A1018" s="3">
        <f>TITRES_STAT!B1021</f>
        <v>43791</v>
      </c>
      <c r="B1018" s="5">
        <f>TITRES_STAT!C1021</f>
        <v>1.0900000000000001</v>
      </c>
      <c r="C1018" s="5">
        <f>TITRES_STAT!D1021</f>
        <v>1.0900000000000001</v>
      </c>
      <c r="D1018" s="5">
        <f>TITRES_STAT!E1021</f>
        <v>0</v>
      </c>
      <c r="E1018" s="2">
        <f t="shared" si="60"/>
        <v>30821</v>
      </c>
      <c r="F1018" s="5" t="str">
        <f t="shared" si="63"/>
        <v>NEUTRAL</v>
      </c>
      <c r="G1018" s="5" t="str">
        <f t="shared" si="62"/>
        <v>NEUTRAL</v>
      </c>
      <c r="H1018" s="5" t="str">
        <f t="shared" si="61"/>
        <v>NEUTRAL</v>
      </c>
    </row>
    <row r="1019" spans="1:8" ht="13.5" x14ac:dyDescent="0.25">
      <c r="A1019" s="3">
        <f>TITRES_STAT!B1022</f>
        <v>43794</v>
      </c>
      <c r="B1019" s="5">
        <f>TITRES_STAT!C1022</f>
        <v>1.0900000000000001</v>
      </c>
      <c r="C1019" s="5">
        <f>TITRES_STAT!D1022</f>
        <v>1.0900000000000001</v>
      </c>
      <c r="D1019" s="5">
        <f>TITRES_STAT!E1022</f>
        <v>0</v>
      </c>
      <c r="E1019" s="2">
        <f t="shared" si="60"/>
        <v>30821</v>
      </c>
      <c r="F1019" s="5" t="str">
        <f t="shared" si="63"/>
        <v>NEUTRAL</v>
      </c>
      <c r="G1019" s="5" t="str">
        <f t="shared" si="62"/>
        <v>NEUTRAL</v>
      </c>
      <c r="H1019" s="5" t="str">
        <f t="shared" si="61"/>
        <v>NEUTRAL</v>
      </c>
    </row>
    <row r="1020" spans="1:8" ht="13.5" x14ac:dyDescent="0.25">
      <c r="A1020" s="3">
        <f>TITRES_STAT!B1023</f>
        <v>43795</v>
      </c>
      <c r="B1020" s="5">
        <f>TITRES_STAT!C1023</f>
        <v>1.0900000000000001</v>
      </c>
      <c r="C1020" s="5">
        <f>TITRES_STAT!D1023</f>
        <v>1.0900000000000001</v>
      </c>
      <c r="D1020" s="5">
        <f>TITRES_STAT!E1023</f>
        <v>0</v>
      </c>
      <c r="E1020" s="2">
        <f t="shared" si="60"/>
        <v>30821</v>
      </c>
      <c r="F1020" s="5" t="str">
        <f t="shared" si="63"/>
        <v>NEUTRAL</v>
      </c>
      <c r="G1020" s="5" t="str">
        <f t="shared" si="62"/>
        <v>NEUTRAL</v>
      </c>
      <c r="H1020" s="5" t="str">
        <f t="shared" si="61"/>
        <v>NEUTRAL</v>
      </c>
    </row>
    <row r="1021" spans="1:8" ht="13.5" x14ac:dyDescent="0.25">
      <c r="A1021" s="3">
        <f>TITRES_STAT!B1024</f>
        <v>43796</v>
      </c>
      <c r="B1021" s="5">
        <f>TITRES_STAT!C1024</f>
        <v>1.0900000000000001</v>
      </c>
      <c r="C1021" s="5">
        <f>TITRES_STAT!D1024</f>
        <v>1.0900000000000001</v>
      </c>
      <c r="D1021" s="5">
        <f>TITRES_STAT!E1024</f>
        <v>0</v>
      </c>
      <c r="E1021" s="2">
        <f t="shared" si="60"/>
        <v>30821</v>
      </c>
      <c r="F1021" s="5" t="str">
        <f t="shared" si="63"/>
        <v>NEUTRAL</v>
      </c>
      <c r="G1021" s="5" t="str">
        <f t="shared" si="62"/>
        <v>NEUTRAL</v>
      </c>
      <c r="H1021" s="5" t="str">
        <f t="shared" si="61"/>
        <v>NEUTRAL</v>
      </c>
    </row>
    <row r="1022" spans="1:8" ht="13.5" x14ac:dyDescent="0.25">
      <c r="A1022" s="3">
        <f>TITRES_STAT!B1025</f>
        <v>43797</v>
      </c>
      <c r="B1022" s="5">
        <f>TITRES_STAT!C1025</f>
        <v>1.0900000000000001</v>
      </c>
      <c r="C1022" s="5">
        <f>TITRES_STAT!D1025</f>
        <v>1.0900000000000001</v>
      </c>
      <c r="D1022" s="5">
        <f>TITRES_STAT!E1025</f>
        <v>0</v>
      </c>
      <c r="E1022" s="2">
        <f t="shared" si="60"/>
        <v>30821</v>
      </c>
      <c r="F1022" s="5" t="str">
        <f t="shared" si="63"/>
        <v>NEUTRAL</v>
      </c>
      <c r="G1022" s="5" t="str">
        <f t="shared" si="62"/>
        <v>NEUTRAL</v>
      </c>
      <c r="H1022" s="5" t="str">
        <f t="shared" si="61"/>
        <v>NEUTRAL</v>
      </c>
    </row>
    <row r="1023" spans="1:8" ht="13.5" x14ac:dyDescent="0.25">
      <c r="A1023" s="3">
        <f>TITRES_STAT!B1026</f>
        <v>43798</v>
      </c>
      <c r="B1023" s="5">
        <f>TITRES_STAT!C1026</f>
        <v>1.0900000000000001</v>
      </c>
      <c r="C1023" s="5">
        <f>TITRES_STAT!D1026</f>
        <v>1.0900000000000001</v>
      </c>
      <c r="D1023" s="5">
        <f>TITRES_STAT!E1026</f>
        <v>0</v>
      </c>
      <c r="E1023" s="2">
        <f t="shared" si="60"/>
        <v>30821</v>
      </c>
      <c r="F1023" s="5" t="str">
        <f t="shared" si="63"/>
        <v>NEUTRAL</v>
      </c>
      <c r="G1023" s="5" t="str">
        <f t="shared" si="62"/>
        <v>NEUTRAL</v>
      </c>
      <c r="H1023" s="5" t="str">
        <f t="shared" si="61"/>
        <v>NEUTRAL</v>
      </c>
    </row>
    <row r="1024" spans="1:8" ht="13.5" x14ac:dyDescent="0.25">
      <c r="A1024" s="3">
        <f>TITRES_STAT!B1027</f>
        <v>43801</v>
      </c>
      <c r="B1024" s="5">
        <f>TITRES_STAT!C1027</f>
        <v>1.0900000000000001</v>
      </c>
      <c r="C1024" s="5">
        <f>TITRES_STAT!D1027</f>
        <v>1.0900000000000001</v>
      </c>
      <c r="D1024" s="5">
        <f>TITRES_STAT!E1027</f>
        <v>0</v>
      </c>
      <c r="E1024" s="2">
        <f t="shared" si="60"/>
        <v>30821</v>
      </c>
      <c r="F1024" s="5" t="str">
        <f t="shared" si="63"/>
        <v>NEUTRAL</v>
      </c>
      <c r="G1024" s="5" t="str">
        <f t="shared" si="62"/>
        <v>NEUTRAL</v>
      </c>
      <c r="H1024" s="5" t="str">
        <f t="shared" si="61"/>
        <v>NEUTRAL</v>
      </c>
    </row>
    <row r="1025" spans="1:8" ht="13.5" x14ac:dyDescent="0.25">
      <c r="A1025" s="3">
        <f>TITRES_STAT!B1028</f>
        <v>43802</v>
      </c>
      <c r="B1025" s="5">
        <f>TITRES_STAT!C1028</f>
        <v>1.0900000000000001</v>
      </c>
      <c r="C1025" s="5">
        <f>TITRES_STAT!D1028</f>
        <v>1.0900000000000001</v>
      </c>
      <c r="D1025" s="5">
        <f>TITRES_STAT!E1028</f>
        <v>0</v>
      </c>
      <c r="E1025" s="2">
        <f t="shared" si="60"/>
        <v>30821</v>
      </c>
      <c r="F1025" s="5" t="str">
        <f t="shared" si="63"/>
        <v>NEUTRAL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43803</v>
      </c>
      <c r="B1026" s="5">
        <f>TITRES_STAT!C1029</f>
        <v>1.0900000000000001</v>
      </c>
      <c r="C1026" s="5">
        <f>TITRES_STAT!D1029</f>
        <v>1.0900000000000001</v>
      </c>
      <c r="D1026" s="5">
        <f>TITRES_STAT!E1029</f>
        <v>0</v>
      </c>
      <c r="E1026" s="2">
        <f t="shared" si="60"/>
        <v>30821</v>
      </c>
      <c r="F1026" s="5" t="str">
        <f t="shared" si="63"/>
        <v>NEUTRAL</v>
      </c>
      <c r="G1026" s="5" t="str">
        <f t="shared" si="62"/>
        <v>NEUTRAL</v>
      </c>
      <c r="H1026" s="5" t="str">
        <f t="shared" si="61"/>
        <v>NEUTRAL</v>
      </c>
    </row>
    <row r="1027" spans="1:8" ht="13.5" x14ac:dyDescent="0.25">
      <c r="A1027" s="3">
        <f>TITRES_STAT!B1030</f>
        <v>43804</v>
      </c>
      <c r="B1027" s="5">
        <f>TITRES_STAT!C1030</f>
        <v>1.0900000000000001</v>
      </c>
      <c r="C1027" s="5">
        <f>TITRES_STAT!D1030</f>
        <v>1.0900000000000001</v>
      </c>
      <c r="D1027" s="5">
        <f>TITRES_STAT!E1030</f>
        <v>0</v>
      </c>
      <c r="E1027" s="2">
        <f t="shared" si="60"/>
        <v>30821</v>
      </c>
      <c r="F1027" s="5" t="str">
        <f t="shared" si="63"/>
        <v>NEUTRAL</v>
      </c>
      <c r="G1027" s="5" t="str">
        <f t="shared" si="62"/>
        <v>NEUTRAL</v>
      </c>
      <c r="H1027" s="5" t="str">
        <f t="shared" si="61"/>
        <v>NEUTRAL</v>
      </c>
    </row>
    <row r="1028" spans="1:8" ht="13.5" x14ac:dyDescent="0.25">
      <c r="A1028" s="3">
        <f>TITRES_STAT!B1031</f>
        <v>43805</v>
      </c>
      <c r="B1028" s="5">
        <f>TITRES_STAT!C1031</f>
        <v>1.0900000000000001</v>
      </c>
      <c r="C1028" s="5">
        <f>TITRES_STAT!D1031</f>
        <v>1.0900000000000001</v>
      </c>
      <c r="D1028" s="5">
        <f>TITRES_STAT!E1031</f>
        <v>0</v>
      </c>
      <c r="E1028" s="2">
        <f t="shared" ref="E1028:E1091" si="64">IF(B1028&gt;B1027, E1027+D1028, IF(B1028&lt;B1027, E1027-D1028, E1027))</f>
        <v>30821</v>
      </c>
      <c r="F1028" s="5" t="str">
        <f t="shared" si="63"/>
        <v>NEUTRAL</v>
      </c>
      <c r="G1028" s="5" t="str">
        <f t="shared" si="62"/>
        <v>NEUTRAL</v>
      </c>
      <c r="H1028" s="5" t="str">
        <f t="shared" si="61"/>
        <v>NEUTRAL</v>
      </c>
    </row>
    <row r="1029" spans="1:8" ht="13.5" x14ac:dyDescent="0.25">
      <c r="A1029" s="3">
        <f>TITRES_STAT!B1032</f>
        <v>43808</v>
      </c>
      <c r="B1029" s="5">
        <f>TITRES_STAT!C1032</f>
        <v>1.0900000000000001</v>
      </c>
      <c r="C1029" s="5">
        <f>TITRES_STAT!D1032</f>
        <v>1.0900000000000001</v>
      </c>
      <c r="D1029" s="5">
        <f>TITRES_STAT!E1032</f>
        <v>0</v>
      </c>
      <c r="E1029" s="2">
        <f t="shared" si="64"/>
        <v>30821</v>
      </c>
      <c r="F1029" s="5" t="str">
        <f t="shared" si="63"/>
        <v>NEUTRAL</v>
      </c>
      <c r="G1029" s="5" t="str">
        <f t="shared" si="62"/>
        <v>NEUTRAL</v>
      </c>
      <c r="H1029" s="5" t="str">
        <f t="shared" si="61"/>
        <v>NEUTRAL</v>
      </c>
    </row>
    <row r="1030" spans="1:8" ht="13.5" x14ac:dyDescent="0.25">
      <c r="A1030" s="3">
        <f>TITRES_STAT!B1033</f>
        <v>43809</v>
      </c>
      <c r="B1030" s="5">
        <f>TITRES_STAT!C1033</f>
        <v>1.0900000000000001</v>
      </c>
      <c r="C1030" s="5">
        <f>TITRES_STAT!D1033</f>
        <v>1.0900000000000001</v>
      </c>
      <c r="D1030" s="5">
        <f>TITRES_STAT!E1033</f>
        <v>0</v>
      </c>
      <c r="E1030" s="2">
        <f t="shared" si="64"/>
        <v>30821</v>
      </c>
      <c r="F1030" s="5" t="str">
        <f t="shared" si="63"/>
        <v>NEUTRAL</v>
      </c>
      <c r="G1030" s="5" t="str">
        <f t="shared" si="62"/>
        <v>NEUTRAL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43810</v>
      </c>
      <c r="B1031" s="5">
        <f>TITRES_STAT!C1034</f>
        <v>1.0900000000000001</v>
      </c>
      <c r="C1031" s="5">
        <f>TITRES_STAT!D1034</f>
        <v>1.0900000000000001</v>
      </c>
      <c r="D1031" s="5">
        <f>TITRES_STAT!E1034</f>
        <v>0</v>
      </c>
      <c r="E1031" s="2">
        <f t="shared" si="64"/>
        <v>30821</v>
      </c>
      <c r="F1031" s="5" t="str">
        <f t="shared" si="63"/>
        <v>NEUTRAL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NEUTRAL</v>
      </c>
    </row>
    <row r="1032" spans="1:8" ht="13.5" x14ac:dyDescent="0.25">
      <c r="A1032" s="3">
        <f>TITRES_STAT!B1035</f>
        <v>43811</v>
      </c>
      <c r="B1032" s="5">
        <f>TITRES_STAT!C1035</f>
        <v>1.0900000000000001</v>
      </c>
      <c r="C1032" s="5">
        <f>TITRES_STAT!D1035</f>
        <v>1.0900000000000001</v>
      </c>
      <c r="D1032" s="5">
        <f>TITRES_STAT!E1035</f>
        <v>0</v>
      </c>
      <c r="E1032" s="2">
        <f t="shared" si="64"/>
        <v>30821</v>
      </c>
      <c r="F1032" s="5" t="str">
        <f t="shared" ref="F1032:F1095" si="67">IF(E1032&gt;E1027,"BULLISH",IF(E1032&lt;E1027,"BEARISH","NEUTRAL"))</f>
        <v>NEUTRAL</v>
      </c>
      <c r="G1032" s="5" t="str">
        <f t="shared" si="66"/>
        <v>NEUTRAL</v>
      </c>
      <c r="H1032" s="5" t="str">
        <f t="shared" si="65"/>
        <v>NEUTRAL</v>
      </c>
    </row>
    <row r="1033" spans="1:8" ht="13.5" x14ac:dyDescent="0.25">
      <c r="A1033" s="3">
        <f>TITRES_STAT!B1036</f>
        <v>43812</v>
      </c>
      <c r="B1033" s="5">
        <f>TITRES_STAT!C1036</f>
        <v>1.0900000000000001</v>
      </c>
      <c r="C1033" s="5">
        <f>TITRES_STAT!D1036</f>
        <v>1.0900000000000001</v>
      </c>
      <c r="D1033" s="5">
        <f>TITRES_STAT!E1036</f>
        <v>0</v>
      </c>
      <c r="E1033" s="2">
        <f t="shared" si="64"/>
        <v>30821</v>
      </c>
      <c r="F1033" s="5" t="str">
        <f t="shared" si="67"/>
        <v>NEUTRAL</v>
      </c>
      <c r="G1033" s="5" t="str">
        <f t="shared" si="66"/>
        <v>NEUTRAL</v>
      </c>
      <c r="H1033" s="5" t="str">
        <f t="shared" si="65"/>
        <v>NEUTRAL</v>
      </c>
    </row>
    <row r="1034" spans="1:8" ht="13.5" x14ac:dyDescent="0.25">
      <c r="A1034" s="3">
        <f>TITRES_STAT!B1037</f>
        <v>43815</v>
      </c>
      <c r="B1034" s="5">
        <f>TITRES_STAT!C1037</f>
        <v>1.0900000000000001</v>
      </c>
      <c r="C1034" s="5">
        <f>TITRES_STAT!D1037</f>
        <v>1.0900000000000001</v>
      </c>
      <c r="D1034" s="5">
        <f>TITRES_STAT!E1037</f>
        <v>0</v>
      </c>
      <c r="E1034" s="2">
        <f t="shared" si="64"/>
        <v>30821</v>
      </c>
      <c r="F1034" s="5" t="str">
        <f t="shared" si="67"/>
        <v>NEUTRAL</v>
      </c>
      <c r="G1034" s="5" t="str">
        <f t="shared" si="66"/>
        <v>NEUTRAL</v>
      </c>
      <c r="H1034" s="5" t="str">
        <f t="shared" si="65"/>
        <v>NEUTRAL</v>
      </c>
    </row>
    <row r="1035" spans="1:8" ht="13.5" x14ac:dyDescent="0.25">
      <c r="A1035" s="3">
        <f>TITRES_STAT!B1038</f>
        <v>43816</v>
      </c>
      <c r="B1035" s="5">
        <f>TITRES_STAT!C1038</f>
        <v>1.0900000000000001</v>
      </c>
      <c r="C1035" s="5">
        <f>TITRES_STAT!D1038</f>
        <v>1.0900000000000001</v>
      </c>
      <c r="D1035" s="5">
        <f>TITRES_STAT!E1038</f>
        <v>0</v>
      </c>
      <c r="E1035" s="2">
        <f t="shared" si="64"/>
        <v>30821</v>
      </c>
      <c r="F1035" s="5" t="str">
        <f t="shared" si="67"/>
        <v>NEUTRAL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43817</v>
      </c>
      <c r="B1036" s="5">
        <f>TITRES_STAT!C1039</f>
        <v>1.0900000000000001</v>
      </c>
      <c r="C1036" s="5">
        <f>TITRES_STAT!D1039</f>
        <v>1.0900000000000001</v>
      </c>
      <c r="D1036" s="5">
        <f>TITRES_STAT!E1039</f>
        <v>0</v>
      </c>
      <c r="E1036" s="2">
        <f t="shared" si="64"/>
        <v>30821</v>
      </c>
      <c r="F1036" s="5" t="str">
        <f t="shared" si="67"/>
        <v>NEUTRAL</v>
      </c>
      <c r="G1036" s="5" t="str">
        <f t="shared" si="66"/>
        <v>NEUTRAL</v>
      </c>
      <c r="H1036" s="5" t="str">
        <f t="shared" si="65"/>
        <v>NEUTRAL</v>
      </c>
    </row>
    <row r="1037" spans="1:8" ht="13.5" x14ac:dyDescent="0.25">
      <c r="A1037" s="3">
        <f>TITRES_STAT!B1040</f>
        <v>43818</v>
      </c>
      <c r="B1037" s="5">
        <f>TITRES_STAT!C1040</f>
        <v>1.0900000000000001</v>
      </c>
      <c r="C1037" s="5">
        <f>TITRES_STAT!D1040</f>
        <v>1.0900000000000001</v>
      </c>
      <c r="D1037" s="5">
        <f>TITRES_STAT!E1040</f>
        <v>0</v>
      </c>
      <c r="E1037" s="2">
        <f t="shared" si="64"/>
        <v>30821</v>
      </c>
      <c r="F1037" s="5" t="str">
        <f t="shared" si="67"/>
        <v>NEUTRAL</v>
      </c>
      <c r="G1037" s="5" t="str">
        <f t="shared" si="66"/>
        <v>NEUTRAL</v>
      </c>
      <c r="H1037" s="5" t="str">
        <f t="shared" si="65"/>
        <v>NEUTRAL</v>
      </c>
    </row>
    <row r="1038" spans="1:8" ht="13.5" x14ac:dyDescent="0.25">
      <c r="A1038" s="3">
        <f>TITRES_STAT!B1041</f>
        <v>43819</v>
      </c>
      <c r="B1038" s="5">
        <f>TITRES_STAT!C1041</f>
        <v>1.0900000000000001</v>
      </c>
      <c r="C1038" s="5">
        <f>TITRES_STAT!D1041</f>
        <v>1.0900000000000001</v>
      </c>
      <c r="D1038" s="5">
        <f>TITRES_STAT!E1041</f>
        <v>0</v>
      </c>
      <c r="E1038" s="2">
        <f t="shared" si="64"/>
        <v>30821</v>
      </c>
      <c r="F1038" s="5" t="str">
        <f t="shared" si="67"/>
        <v>NEUTRAL</v>
      </c>
      <c r="G1038" s="5" t="str">
        <f t="shared" si="66"/>
        <v>NEUTRAL</v>
      </c>
      <c r="H1038" s="5" t="str">
        <f t="shared" si="65"/>
        <v>NEUTRAL</v>
      </c>
    </row>
    <row r="1039" spans="1:8" ht="13.5" x14ac:dyDescent="0.25">
      <c r="A1039" s="3">
        <f>TITRES_STAT!B1042</f>
        <v>43822</v>
      </c>
      <c r="B1039" s="5">
        <f>TITRES_STAT!C1042</f>
        <v>1.0900000000000001</v>
      </c>
      <c r="C1039" s="5">
        <f>TITRES_STAT!D1042</f>
        <v>1.0900000000000001</v>
      </c>
      <c r="D1039" s="5">
        <f>TITRES_STAT!E1042</f>
        <v>0</v>
      </c>
      <c r="E1039" s="2">
        <f t="shared" si="64"/>
        <v>30821</v>
      </c>
      <c r="F1039" s="5" t="str">
        <f t="shared" si="67"/>
        <v>NEUTRAL</v>
      </c>
      <c r="G1039" s="5" t="str">
        <f t="shared" si="66"/>
        <v>NEUTRAL</v>
      </c>
      <c r="H1039" s="5" t="str">
        <f t="shared" si="65"/>
        <v>NEUTRAL</v>
      </c>
    </row>
    <row r="1040" spans="1:8" ht="13.5" x14ac:dyDescent="0.25">
      <c r="A1040" s="3">
        <f>TITRES_STAT!B1043</f>
        <v>43823</v>
      </c>
      <c r="B1040" s="5">
        <f>TITRES_STAT!C1043</f>
        <v>1.0900000000000001</v>
      </c>
      <c r="C1040" s="5">
        <f>TITRES_STAT!D1043</f>
        <v>1.0900000000000001</v>
      </c>
      <c r="D1040" s="5">
        <f>TITRES_STAT!E1043</f>
        <v>0</v>
      </c>
      <c r="E1040" s="2">
        <f t="shared" si="64"/>
        <v>30821</v>
      </c>
      <c r="F1040" s="5" t="str">
        <f t="shared" si="67"/>
        <v>NEUTRAL</v>
      </c>
      <c r="G1040" s="5" t="str">
        <f t="shared" si="66"/>
        <v>NEUTRAL</v>
      </c>
      <c r="H1040" s="5" t="str">
        <f t="shared" si="65"/>
        <v>NEUTRAL</v>
      </c>
    </row>
    <row r="1041" spans="1:8" ht="13.5" x14ac:dyDescent="0.25">
      <c r="A1041" s="3">
        <f>TITRES_STAT!B1044</f>
        <v>43824</v>
      </c>
      <c r="B1041" s="5">
        <f>TITRES_STAT!C1044</f>
        <v>1.1000000000000001</v>
      </c>
      <c r="C1041" s="5">
        <f>TITRES_STAT!D1044</f>
        <v>1.1000000000000001</v>
      </c>
      <c r="D1041" s="5">
        <f>TITRES_STAT!E1044</f>
        <v>175</v>
      </c>
      <c r="E1041" s="2">
        <f t="shared" si="64"/>
        <v>30996</v>
      </c>
      <c r="F1041" s="5" t="str">
        <f t="shared" si="67"/>
        <v>BULLISH</v>
      </c>
      <c r="G1041" s="5" t="str">
        <f t="shared" si="66"/>
        <v>NEUTRAL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1.1000000000000001</v>
      </c>
      <c r="C1042" s="5">
        <f>TITRES_STAT!D1045</f>
        <v>1.1000000000000001</v>
      </c>
      <c r="D1042" s="5">
        <f>TITRES_STAT!E1045</f>
        <v>0</v>
      </c>
      <c r="E1042" s="2">
        <f t="shared" si="64"/>
        <v>30996</v>
      </c>
      <c r="F1042" s="5" t="str">
        <f t="shared" si="67"/>
        <v>BULLISH</v>
      </c>
      <c r="G1042" s="5" t="str">
        <f t="shared" si="66"/>
        <v>NEUTRAL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1.1000000000000001</v>
      </c>
      <c r="C1043" s="5">
        <f>TITRES_STAT!D1046</f>
        <v>1.1000000000000001</v>
      </c>
      <c r="D1043" s="5">
        <f>TITRES_STAT!E1046</f>
        <v>0</v>
      </c>
      <c r="E1043" s="2">
        <f t="shared" si="64"/>
        <v>30996</v>
      </c>
      <c r="F1043" s="5" t="str">
        <f t="shared" si="67"/>
        <v>BULLISH</v>
      </c>
      <c r="G1043" s="5" t="str">
        <f t="shared" si="66"/>
        <v>NEUTRAL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1.1000000000000001</v>
      </c>
      <c r="C1044" s="5">
        <f>TITRES_STAT!D1047</f>
        <v>1.1000000000000001</v>
      </c>
      <c r="D1044" s="5">
        <f>TITRES_STAT!E1047</f>
        <v>0</v>
      </c>
      <c r="E1044" s="2">
        <f t="shared" si="64"/>
        <v>30996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1.1000000000000001</v>
      </c>
      <c r="C1045" s="5">
        <f>TITRES_STAT!D1048</f>
        <v>1.1000000000000001</v>
      </c>
      <c r="D1045" s="5">
        <f>TITRES_STAT!E1048</f>
        <v>0</v>
      </c>
      <c r="E1045" s="2">
        <f t="shared" si="64"/>
        <v>30996</v>
      </c>
      <c r="F1045" s="5" t="str">
        <f t="shared" si="67"/>
        <v>BULLISH</v>
      </c>
      <c r="G1045" s="5" t="str">
        <f t="shared" si="66"/>
        <v>NEUTRAL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1.1000000000000001</v>
      </c>
      <c r="C1046" s="5">
        <f>TITRES_STAT!D1049</f>
        <v>1.1000000000000001</v>
      </c>
      <c r="D1046" s="5">
        <f>TITRES_STAT!E1049</f>
        <v>0</v>
      </c>
      <c r="E1046" s="2">
        <f t="shared" si="64"/>
        <v>30996</v>
      </c>
      <c r="F1046" s="5" t="str">
        <f t="shared" si="67"/>
        <v>NEUTRAL</v>
      </c>
      <c r="G1046" s="5" t="str">
        <f t="shared" si="66"/>
        <v>NEUTRAL</v>
      </c>
      <c r="H1046" s="5" t="str">
        <f t="shared" si="65"/>
        <v>NEUTRAL</v>
      </c>
    </row>
    <row r="1047" spans="1:8" ht="13.5" x14ac:dyDescent="0.25">
      <c r="A1047" s="3">
        <f>TITRES_STAT!B1050</f>
        <v>43833</v>
      </c>
      <c r="B1047" s="5">
        <f>TITRES_STAT!C1050</f>
        <v>1.1000000000000001</v>
      </c>
      <c r="C1047" s="5">
        <f>TITRES_STAT!D1050</f>
        <v>1.1000000000000001</v>
      </c>
      <c r="D1047" s="5">
        <f>TITRES_STAT!E1050</f>
        <v>900</v>
      </c>
      <c r="E1047" s="2">
        <f t="shared" si="64"/>
        <v>30996</v>
      </c>
      <c r="F1047" s="5" t="str">
        <f t="shared" si="67"/>
        <v>NEUTRAL</v>
      </c>
      <c r="G1047" s="5" t="str">
        <f t="shared" si="66"/>
        <v>NEUTRAL</v>
      </c>
      <c r="H1047" s="5" t="str">
        <f t="shared" si="65"/>
        <v>NEUTRAL</v>
      </c>
    </row>
    <row r="1048" spans="1:8" ht="13.5" x14ac:dyDescent="0.25">
      <c r="A1048" s="3">
        <f>TITRES_STAT!B1051</f>
        <v>43836</v>
      </c>
      <c r="B1048" s="5">
        <f>TITRES_STAT!C1051</f>
        <v>1.1000000000000001</v>
      </c>
      <c r="C1048" s="5">
        <f>TITRES_STAT!D1051</f>
        <v>1.1000000000000001</v>
      </c>
      <c r="D1048" s="5">
        <f>TITRES_STAT!E1051</f>
        <v>0</v>
      </c>
      <c r="E1048" s="2">
        <f t="shared" si="64"/>
        <v>30996</v>
      </c>
      <c r="F1048" s="5" t="str">
        <f t="shared" si="67"/>
        <v>NEUTRAL</v>
      </c>
      <c r="G1048" s="5" t="str">
        <f t="shared" si="66"/>
        <v>NEUTRAL</v>
      </c>
      <c r="H1048" s="5" t="str">
        <f t="shared" si="65"/>
        <v>NEUTRAL</v>
      </c>
    </row>
    <row r="1049" spans="1:8" ht="13.5" x14ac:dyDescent="0.25">
      <c r="A1049" s="3">
        <f>TITRES_STAT!B1052</f>
        <v>43837</v>
      </c>
      <c r="B1049" s="5">
        <f>TITRES_STAT!C1052</f>
        <v>1.1000000000000001</v>
      </c>
      <c r="C1049" s="5">
        <f>TITRES_STAT!D1052</f>
        <v>1.1000000000000001</v>
      </c>
      <c r="D1049" s="5">
        <f>TITRES_STAT!E1052</f>
        <v>0</v>
      </c>
      <c r="E1049" s="2">
        <f t="shared" si="64"/>
        <v>30996</v>
      </c>
      <c r="F1049" s="5" t="str">
        <f t="shared" si="67"/>
        <v>NEUTRAL</v>
      </c>
      <c r="G1049" s="5" t="str">
        <f t="shared" si="66"/>
        <v>NEUTRAL</v>
      </c>
      <c r="H1049" s="5" t="str">
        <f t="shared" si="65"/>
        <v>NEUTRAL</v>
      </c>
    </row>
    <row r="1050" spans="1:8" ht="13.5" x14ac:dyDescent="0.25">
      <c r="A1050" s="3">
        <f>TITRES_STAT!B1053</f>
        <v>43838</v>
      </c>
      <c r="B1050" s="5">
        <f>TITRES_STAT!C1053</f>
        <v>1.1000000000000001</v>
      </c>
      <c r="C1050" s="5">
        <f>TITRES_STAT!D1053</f>
        <v>1.1000000000000001</v>
      </c>
      <c r="D1050" s="5">
        <f>TITRES_STAT!E1053</f>
        <v>0</v>
      </c>
      <c r="E1050" s="2">
        <f t="shared" si="64"/>
        <v>30996</v>
      </c>
      <c r="F1050" s="5" t="str">
        <f t="shared" si="67"/>
        <v>NEUTRAL</v>
      </c>
      <c r="G1050" s="5" t="str">
        <f t="shared" si="66"/>
        <v>NEUTRAL</v>
      </c>
      <c r="H1050" s="5" t="str">
        <f t="shared" si="65"/>
        <v>NEUTRAL</v>
      </c>
    </row>
    <row r="1051" spans="1:8" ht="13.5" x14ac:dyDescent="0.25">
      <c r="A1051" s="3">
        <f>TITRES_STAT!B1054</f>
        <v>43839</v>
      </c>
      <c r="B1051" s="5">
        <f>TITRES_STAT!C1054</f>
        <v>1.1000000000000001</v>
      </c>
      <c r="C1051" s="5">
        <f>TITRES_STAT!D1054</f>
        <v>1.1000000000000001</v>
      </c>
      <c r="D1051" s="5">
        <f>TITRES_STAT!E1054</f>
        <v>0</v>
      </c>
      <c r="E1051" s="2">
        <f t="shared" si="64"/>
        <v>30996</v>
      </c>
      <c r="F1051" s="5" t="str">
        <f t="shared" si="67"/>
        <v>NEUTRAL</v>
      </c>
      <c r="G1051" s="5" t="str">
        <f t="shared" si="66"/>
        <v>NEUTRAL</v>
      </c>
      <c r="H1051" s="5" t="str">
        <f t="shared" si="65"/>
        <v>NEUTRAL</v>
      </c>
    </row>
    <row r="1052" spans="1:8" ht="13.5" x14ac:dyDescent="0.25">
      <c r="A1052" s="3">
        <f>TITRES_STAT!B1055</f>
        <v>43840</v>
      </c>
      <c r="B1052" s="5">
        <f>TITRES_STAT!C1055</f>
        <v>1.1000000000000001</v>
      </c>
      <c r="C1052" s="5">
        <f>TITRES_STAT!D1055</f>
        <v>1.1000000000000001</v>
      </c>
      <c r="D1052" s="5">
        <f>TITRES_STAT!E1055</f>
        <v>0</v>
      </c>
      <c r="E1052" s="2">
        <f t="shared" si="64"/>
        <v>30996</v>
      </c>
      <c r="F1052" s="5" t="str">
        <f t="shared" si="67"/>
        <v>NEUTRAL</v>
      </c>
      <c r="G1052" s="5" t="str">
        <f t="shared" si="66"/>
        <v>NEUTRAL</v>
      </c>
      <c r="H1052" s="5" t="str">
        <f t="shared" si="65"/>
        <v>NEUTRAL</v>
      </c>
    </row>
    <row r="1053" spans="1:8" ht="13.5" x14ac:dyDescent="0.25">
      <c r="A1053" s="3">
        <f>TITRES_STAT!B1056</f>
        <v>43843</v>
      </c>
      <c r="B1053" s="5">
        <f>TITRES_STAT!C1056</f>
        <v>1.1000000000000001</v>
      </c>
      <c r="C1053" s="5">
        <f>TITRES_STAT!D1056</f>
        <v>1.1000000000000001</v>
      </c>
      <c r="D1053" s="5">
        <f>TITRES_STAT!E1056</f>
        <v>0</v>
      </c>
      <c r="E1053" s="2">
        <f t="shared" si="64"/>
        <v>30996</v>
      </c>
      <c r="F1053" s="5" t="str">
        <f t="shared" si="67"/>
        <v>NEUTRAL</v>
      </c>
      <c r="G1053" s="5" t="str">
        <f t="shared" si="66"/>
        <v>NEUTRAL</v>
      </c>
      <c r="H1053" s="5" t="str">
        <f t="shared" si="65"/>
        <v>NEUTRAL</v>
      </c>
    </row>
    <row r="1054" spans="1:8" ht="13.5" x14ac:dyDescent="0.25">
      <c r="A1054" s="3">
        <f>TITRES_STAT!B1057</f>
        <v>43845</v>
      </c>
      <c r="B1054" s="5">
        <f>TITRES_STAT!C1057</f>
        <v>1.1000000000000001</v>
      </c>
      <c r="C1054" s="5">
        <f>TITRES_STAT!D1057</f>
        <v>1.1000000000000001</v>
      </c>
      <c r="D1054" s="5">
        <f>TITRES_STAT!E1057</f>
        <v>0</v>
      </c>
      <c r="E1054" s="2">
        <f t="shared" si="64"/>
        <v>30996</v>
      </c>
      <c r="F1054" s="5" t="str">
        <f t="shared" si="67"/>
        <v>NEUTRAL</v>
      </c>
      <c r="G1054" s="5" t="str">
        <f t="shared" si="66"/>
        <v>NEUTRAL</v>
      </c>
      <c r="H1054" s="5" t="str">
        <f t="shared" si="65"/>
        <v>NEUTRAL</v>
      </c>
    </row>
    <row r="1055" spans="1:8" ht="13.5" x14ac:dyDescent="0.25">
      <c r="A1055" s="3">
        <f>TITRES_STAT!B1058</f>
        <v>43846</v>
      </c>
      <c r="B1055" s="5">
        <f>TITRES_STAT!C1058</f>
        <v>1.1000000000000001</v>
      </c>
      <c r="C1055" s="5">
        <f>TITRES_STAT!D1058</f>
        <v>1.1000000000000001</v>
      </c>
      <c r="D1055" s="5">
        <f>TITRES_STAT!E1058</f>
        <v>0</v>
      </c>
      <c r="E1055" s="2">
        <f t="shared" si="64"/>
        <v>30996</v>
      </c>
      <c r="F1055" s="5" t="str">
        <f t="shared" si="67"/>
        <v>NEUTRAL</v>
      </c>
      <c r="G1055" s="5" t="str">
        <f t="shared" si="66"/>
        <v>NEUTRAL</v>
      </c>
      <c r="H1055" s="5" t="str">
        <f t="shared" si="65"/>
        <v>NEUTRAL</v>
      </c>
    </row>
    <row r="1056" spans="1:8" ht="13.5" x14ac:dyDescent="0.25">
      <c r="A1056" s="3">
        <f>TITRES_STAT!B1059</f>
        <v>43847</v>
      </c>
      <c r="B1056" s="5">
        <f>TITRES_STAT!C1059</f>
        <v>1.1000000000000001</v>
      </c>
      <c r="C1056" s="5">
        <f>TITRES_STAT!D1059</f>
        <v>1.1000000000000001</v>
      </c>
      <c r="D1056" s="5">
        <f>TITRES_STAT!E1059</f>
        <v>0</v>
      </c>
      <c r="E1056" s="2">
        <f t="shared" si="64"/>
        <v>30996</v>
      </c>
      <c r="F1056" s="5" t="str">
        <f t="shared" si="67"/>
        <v>NEUTRAL</v>
      </c>
      <c r="G1056" s="5" t="str">
        <f t="shared" si="66"/>
        <v>NEUTRAL</v>
      </c>
      <c r="H1056" s="5" t="str">
        <f t="shared" si="65"/>
        <v>NEUTRAL</v>
      </c>
    </row>
    <row r="1057" spans="1:8" ht="13.5" x14ac:dyDescent="0.25">
      <c r="A1057" s="3">
        <f>TITRES_STAT!B1060</f>
        <v>43850</v>
      </c>
      <c r="B1057" s="5">
        <f>TITRES_STAT!C1060</f>
        <v>1.1000000000000001</v>
      </c>
      <c r="C1057" s="5">
        <f>TITRES_STAT!D1060</f>
        <v>1.1000000000000001</v>
      </c>
      <c r="D1057" s="5">
        <f>TITRES_STAT!E1060</f>
        <v>0</v>
      </c>
      <c r="E1057" s="2">
        <f t="shared" si="64"/>
        <v>30996</v>
      </c>
      <c r="F1057" s="5" t="str">
        <f t="shared" si="67"/>
        <v>NEUTRAL</v>
      </c>
      <c r="G1057" s="5" t="str">
        <f t="shared" si="66"/>
        <v>NEUTRAL</v>
      </c>
      <c r="H1057" s="5" t="str">
        <f t="shared" si="65"/>
        <v>NEUTRAL</v>
      </c>
    </row>
    <row r="1058" spans="1:8" ht="13.5" x14ac:dyDescent="0.25">
      <c r="A1058" s="3">
        <f>TITRES_STAT!B1061</f>
        <v>43851</v>
      </c>
      <c r="B1058" s="5">
        <f>TITRES_STAT!C1061</f>
        <v>1.1000000000000001</v>
      </c>
      <c r="C1058" s="5">
        <f>TITRES_STAT!D1061</f>
        <v>1.1000000000000001</v>
      </c>
      <c r="D1058" s="5">
        <f>TITRES_STAT!E1061</f>
        <v>0</v>
      </c>
      <c r="E1058" s="2">
        <f t="shared" si="64"/>
        <v>30996</v>
      </c>
      <c r="F1058" s="5" t="str">
        <f t="shared" si="67"/>
        <v>NEUTRAL</v>
      </c>
      <c r="G1058" s="5" t="str">
        <f t="shared" si="66"/>
        <v>NEUTRAL</v>
      </c>
      <c r="H1058" s="5" t="str">
        <f t="shared" si="65"/>
        <v>NEUTRAL</v>
      </c>
    </row>
    <row r="1059" spans="1:8" ht="13.5" x14ac:dyDescent="0.25">
      <c r="A1059" s="3">
        <f>TITRES_STAT!B1062</f>
        <v>43852</v>
      </c>
      <c r="B1059" s="5">
        <f>TITRES_STAT!C1062</f>
        <v>1.1000000000000001</v>
      </c>
      <c r="C1059" s="5">
        <f>TITRES_STAT!D1062</f>
        <v>1.1000000000000001</v>
      </c>
      <c r="D1059" s="5">
        <f>TITRES_STAT!E1062</f>
        <v>0</v>
      </c>
      <c r="E1059" s="2">
        <f t="shared" si="64"/>
        <v>30996</v>
      </c>
      <c r="F1059" s="5" t="str">
        <f t="shared" si="67"/>
        <v>NEUTRAL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43853</v>
      </c>
      <c r="B1060" s="5">
        <f>TITRES_STAT!C1063</f>
        <v>1.1000000000000001</v>
      </c>
      <c r="C1060" s="5">
        <f>TITRES_STAT!D1063</f>
        <v>1.1000000000000001</v>
      </c>
      <c r="D1060" s="5">
        <f>TITRES_STAT!E1063</f>
        <v>0</v>
      </c>
      <c r="E1060" s="2">
        <f t="shared" si="64"/>
        <v>30996</v>
      </c>
      <c r="F1060" s="5" t="str">
        <f t="shared" si="67"/>
        <v>NEUTRAL</v>
      </c>
      <c r="G1060" s="5" t="str">
        <f t="shared" si="66"/>
        <v>NEUTRAL</v>
      </c>
      <c r="H1060" s="5" t="str">
        <f t="shared" si="65"/>
        <v>NEUTRAL</v>
      </c>
    </row>
    <row r="1061" spans="1:8" ht="13.5" x14ac:dyDescent="0.25">
      <c r="A1061" s="3">
        <f>TITRES_STAT!B1064</f>
        <v>43854</v>
      </c>
      <c r="B1061" s="5">
        <f>TITRES_STAT!C1064</f>
        <v>1.1000000000000001</v>
      </c>
      <c r="C1061" s="5">
        <f>TITRES_STAT!D1064</f>
        <v>1.1000000000000001</v>
      </c>
      <c r="D1061" s="5">
        <f>TITRES_STAT!E1064</f>
        <v>0</v>
      </c>
      <c r="E1061" s="2">
        <f t="shared" si="64"/>
        <v>30996</v>
      </c>
      <c r="F1061" s="5" t="str">
        <f t="shared" si="67"/>
        <v>NEUTRAL</v>
      </c>
      <c r="G1061" s="5" t="str">
        <f t="shared" si="66"/>
        <v>NEUTRAL</v>
      </c>
      <c r="H1061" s="5" t="str">
        <f t="shared" si="65"/>
        <v>NEUTRAL</v>
      </c>
    </row>
    <row r="1062" spans="1:8" ht="13.5" x14ac:dyDescent="0.25">
      <c r="A1062" s="3">
        <f>TITRES_STAT!B1065</f>
        <v>43857</v>
      </c>
      <c r="B1062" s="5">
        <f>TITRES_STAT!C1065</f>
        <v>1.1000000000000001</v>
      </c>
      <c r="C1062" s="5">
        <f>TITRES_STAT!D1065</f>
        <v>1.1000000000000001</v>
      </c>
      <c r="D1062" s="5">
        <f>TITRES_STAT!E1065</f>
        <v>0</v>
      </c>
      <c r="E1062" s="2">
        <f t="shared" si="64"/>
        <v>30996</v>
      </c>
      <c r="F1062" s="5" t="str">
        <f t="shared" si="67"/>
        <v>NEUTRAL</v>
      </c>
      <c r="G1062" s="5" t="str">
        <f t="shared" si="66"/>
        <v>NEUTRAL</v>
      </c>
      <c r="H1062" s="5" t="str">
        <f t="shared" si="65"/>
        <v>NEUTRAL</v>
      </c>
    </row>
    <row r="1063" spans="1:8" ht="13.5" x14ac:dyDescent="0.25">
      <c r="A1063" s="3">
        <f>TITRES_STAT!B1066</f>
        <v>43858</v>
      </c>
      <c r="B1063" s="5">
        <f>TITRES_STAT!C1066</f>
        <v>1.1000000000000001</v>
      </c>
      <c r="C1063" s="5">
        <f>TITRES_STAT!D1066</f>
        <v>1.1000000000000001</v>
      </c>
      <c r="D1063" s="5">
        <f>TITRES_STAT!E1066</f>
        <v>0</v>
      </c>
      <c r="E1063" s="2">
        <f t="shared" si="64"/>
        <v>30996</v>
      </c>
      <c r="F1063" s="5" t="str">
        <f t="shared" si="67"/>
        <v>NEUTRAL</v>
      </c>
      <c r="G1063" s="5" t="str">
        <f t="shared" si="66"/>
        <v>NEUTRAL</v>
      </c>
      <c r="H1063" s="5" t="str">
        <f t="shared" si="65"/>
        <v>NEUTRAL</v>
      </c>
    </row>
    <row r="1064" spans="1:8" ht="13.5" x14ac:dyDescent="0.25">
      <c r="A1064" s="3">
        <f>TITRES_STAT!B1067</f>
        <v>43859</v>
      </c>
      <c r="B1064" s="5">
        <f>TITRES_STAT!C1067</f>
        <v>1.1000000000000001</v>
      </c>
      <c r="C1064" s="5">
        <f>TITRES_STAT!D1067</f>
        <v>1.1000000000000001</v>
      </c>
      <c r="D1064" s="5">
        <f>TITRES_STAT!E1067</f>
        <v>100</v>
      </c>
      <c r="E1064" s="2">
        <f t="shared" si="64"/>
        <v>30996</v>
      </c>
      <c r="F1064" s="5" t="str">
        <f t="shared" si="67"/>
        <v>NEUTRAL</v>
      </c>
      <c r="G1064" s="5" t="str">
        <f t="shared" si="66"/>
        <v>NEUTRAL</v>
      </c>
      <c r="H1064" s="5" t="str">
        <f t="shared" si="65"/>
        <v>NEUTRAL</v>
      </c>
    </row>
    <row r="1065" spans="1:8" ht="13.5" x14ac:dyDescent="0.25">
      <c r="A1065" s="3">
        <f>TITRES_STAT!B1068</f>
        <v>43860</v>
      </c>
      <c r="B1065" s="5">
        <f>TITRES_STAT!C1068</f>
        <v>1.1000000000000001</v>
      </c>
      <c r="C1065" s="5">
        <f>TITRES_STAT!D1068</f>
        <v>1.1000000000000001</v>
      </c>
      <c r="D1065" s="5">
        <f>TITRES_STAT!E1068</f>
        <v>0</v>
      </c>
      <c r="E1065" s="2">
        <f t="shared" si="64"/>
        <v>30996</v>
      </c>
      <c r="F1065" s="5" t="str">
        <f t="shared" si="67"/>
        <v>NEUTRAL</v>
      </c>
      <c r="G1065" s="5" t="str">
        <f t="shared" si="66"/>
        <v>NEUTRAL</v>
      </c>
      <c r="H1065" s="5" t="str">
        <f t="shared" si="65"/>
        <v>NEUTRAL</v>
      </c>
    </row>
    <row r="1066" spans="1:8" ht="13.5" x14ac:dyDescent="0.25">
      <c r="A1066" s="3">
        <f>TITRES_STAT!B1069</f>
        <v>43861</v>
      </c>
      <c r="B1066" s="5">
        <f>TITRES_STAT!C1069</f>
        <v>1.1000000000000001</v>
      </c>
      <c r="C1066" s="5">
        <f>TITRES_STAT!D1069</f>
        <v>1.1000000000000001</v>
      </c>
      <c r="D1066" s="5">
        <f>TITRES_STAT!E1069</f>
        <v>100</v>
      </c>
      <c r="E1066" s="2">
        <f t="shared" si="64"/>
        <v>30996</v>
      </c>
      <c r="F1066" s="5" t="str">
        <f t="shared" si="67"/>
        <v>NEUTRAL</v>
      </c>
      <c r="G1066" s="5" t="str">
        <f t="shared" si="66"/>
        <v>NEUTRAL</v>
      </c>
      <c r="H1066" s="5" t="str">
        <f t="shared" si="65"/>
        <v>NEUTRAL</v>
      </c>
    </row>
    <row r="1067" spans="1:8" ht="13.5" x14ac:dyDescent="0.25">
      <c r="A1067" s="3">
        <f>TITRES_STAT!B1070</f>
        <v>43864</v>
      </c>
      <c r="B1067" s="5">
        <f>TITRES_STAT!C1070</f>
        <v>1.1000000000000001</v>
      </c>
      <c r="C1067" s="5">
        <f>TITRES_STAT!D1070</f>
        <v>1.1000000000000001</v>
      </c>
      <c r="D1067" s="5">
        <f>TITRES_STAT!E1070</f>
        <v>100</v>
      </c>
      <c r="E1067" s="2">
        <f t="shared" si="64"/>
        <v>30996</v>
      </c>
      <c r="F1067" s="5" t="str">
        <f t="shared" si="67"/>
        <v>NEUTRAL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43865</v>
      </c>
      <c r="B1068" s="5">
        <f>TITRES_STAT!C1071</f>
        <v>1.1000000000000001</v>
      </c>
      <c r="C1068" s="5">
        <f>TITRES_STAT!D1071</f>
        <v>1.1000000000000001</v>
      </c>
      <c r="D1068" s="5">
        <f>TITRES_STAT!E1071</f>
        <v>0</v>
      </c>
      <c r="E1068" s="2">
        <f t="shared" si="64"/>
        <v>30996</v>
      </c>
      <c r="F1068" s="5" t="str">
        <f t="shared" si="67"/>
        <v>NEUTRAL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43866</v>
      </c>
      <c r="B1069" s="5">
        <f>TITRES_STAT!C1072</f>
        <v>1.1000000000000001</v>
      </c>
      <c r="C1069" s="5">
        <f>TITRES_STAT!D1072</f>
        <v>1.1000000000000001</v>
      </c>
      <c r="D1069" s="5">
        <f>TITRES_STAT!E1072</f>
        <v>0</v>
      </c>
      <c r="E1069" s="2">
        <f t="shared" si="64"/>
        <v>30996</v>
      </c>
      <c r="F1069" s="5" t="str">
        <f t="shared" si="67"/>
        <v>NEUTRAL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43867</v>
      </c>
      <c r="B1070" s="5">
        <f>TITRES_STAT!C1073</f>
        <v>1.1000000000000001</v>
      </c>
      <c r="C1070" s="5">
        <f>TITRES_STAT!D1073</f>
        <v>1.1000000000000001</v>
      </c>
      <c r="D1070" s="5">
        <f>TITRES_STAT!E1073</f>
        <v>0</v>
      </c>
      <c r="E1070" s="2">
        <f t="shared" si="64"/>
        <v>30996</v>
      </c>
      <c r="F1070" s="5" t="str">
        <f t="shared" si="67"/>
        <v>NEUTRAL</v>
      </c>
      <c r="G1070" s="5" t="str">
        <f t="shared" si="66"/>
        <v>NEUTRAL</v>
      </c>
      <c r="H1070" s="5" t="str">
        <f t="shared" si="65"/>
        <v>NEUTRAL</v>
      </c>
    </row>
    <row r="1071" spans="1:8" ht="13.5" x14ac:dyDescent="0.25">
      <c r="A1071" s="3">
        <f>TITRES_STAT!B1074</f>
        <v>43868</v>
      </c>
      <c r="B1071" s="5">
        <f>TITRES_STAT!C1074</f>
        <v>1.1000000000000001</v>
      </c>
      <c r="C1071" s="5">
        <f>TITRES_STAT!D1074</f>
        <v>1.1000000000000001</v>
      </c>
      <c r="D1071" s="5">
        <f>TITRES_STAT!E1074</f>
        <v>0</v>
      </c>
      <c r="E1071" s="2">
        <f t="shared" si="64"/>
        <v>30996</v>
      </c>
      <c r="F1071" s="5" t="str">
        <f t="shared" si="67"/>
        <v>NEUTRAL</v>
      </c>
      <c r="G1071" s="5" t="str">
        <f t="shared" si="66"/>
        <v>NEUTRAL</v>
      </c>
      <c r="H1071" s="5" t="str">
        <f t="shared" si="65"/>
        <v>NEUTRAL</v>
      </c>
    </row>
    <row r="1072" spans="1:8" ht="13.5" x14ac:dyDescent="0.25">
      <c r="A1072" s="3">
        <f>TITRES_STAT!B1075</f>
        <v>43871</v>
      </c>
      <c r="B1072" s="5">
        <f>TITRES_STAT!C1075</f>
        <v>1.1000000000000001</v>
      </c>
      <c r="C1072" s="5">
        <f>TITRES_STAT!D1075</f>
        <v>1.1000000000000001</v>
      </c>
      <c r="D1072" s="5">
        <f>TITRES_STAT!E1075</f>
        <v>0</v>
      </c>
      <c r="E1072" s="2">
        <f t="shared" si="64"/>
        <v>30996</v>
      </c>
      <c r="F1072" s="5" t="str">
        <f t="shared" si="67"/>
        <v>NEUTRAL</v>
      </c>
      <c r="G1072" s="5" t="str">
        <f t="shared" si="66"/>
        <v>NEUTRAL</v>
      </c>
      <c r="H1072" s="5" t="str">
        <f t="shared" si="65"/>
        <v>NEUTRAL</v>
      </c>
    </row>
    <row r="1073" spans="1:8" ht="13.5" x14ac:dyDescent="0.25">
      <c r="A1073" s="3">
        <f>TITRES_STAT!B1076</f>
        <v>43872</v>
      </c>
      <c r="B1073" s="5">
        <f>TITRES_STAT!C1076</f>
        <v>1.1000000000000001</v>
      </c>
      <c r="C1073" s="5">
        <f>TITRES_STAT!D1076</f>
        <v>1.1000000000000001</v>
      </c>
      <c r="D1073" s="5">
        <f>TITRES_STAT!E1076</f>
        <v>0</v>
      </c>
      <c r="E1073" s="2">
        <f t="shared" si="64"/>
        <v>30996</v>
      </c>
      <c r="F1073" s="5" t="str">
        <f t="shared" si="67"/>
        <v>NEUTRAL</v>
      </c>
      <c r="G1073" s="5" t="str">
        <f t="shared" si="66"/>
        <v>NEUTRAL</v>
      </c>
      <c r="H1073" s="5" t="str">
        <f t="shared" si="65"/>
        <v>NEUTRAL</v>
      </c>
    </row>
    <row r="1074" spans="1:8" ht="13.5" x14ac:dyDescent="0.25">
      <c r="A1074" s="3">
        <f>TITRES_STAT!B1077</f>
        <v>43873</v>
      </c>
      <c r="B1074" s="5">
        <f>TITRES_STAT!C1077</f>
        <v>1.1000000000000001</v>
      </c>
      <c r="C1074" s="5">
        <f>TITRES_STAT!D1077</f>
        <v>1.1000000000000001</v>
      </c>
      <c r="D1074" s="5">
        <f>TITRES_STAT!E1077</f>
        <v>0</v>
      </c>
      <c r="E1074" s="2">
        <f t="shared" si="64"/>
        <v>30996</v>
      </c>
      <c r="F1074" s="5" t="str">
        <f t="shared" si="67"/>
        <v>NEUTRAL</v>
      </c>
      <c r="G1074" s="5" t="str">
        <f t="shared" si="66"/>
        <v>NEUTRAL</v>
      </c>
      <c r="H1074" s="5" t="str">
        <f t="shared" si="65"/>
        <v>NEUTRAL</v>
      </c>
    </row>
    <row r="1075" spans="1:8" ht="13.5" x14ac:dyDescent="0.25">
      <c r="A1075" s="3">
        <f>TITRES_STAT!B1078</f>
        <v>43874</v>
      </c>
      <c r="B1075" s="5">
        <f>TITRES_STAT!C1078</f>
        <v>1.1000000000000001</v>
      </c>
      <c r="C1075" s="5">
        <f>TITRES_STAT!D1078</f>
        <v>1.1000000000000001</v>
      </c>
      <c r="D1075" s="5">
        <f>TITRES_STAT!E1078</f>
        <v>0</v>
      </c>
      <c r="E1075" s="2">
        <f t="shared" si="64"/>
        <v>30996</v>
      </c>
      <c r="F1075" s="5" t="str">
        <f t="shared" si="67"/>
        <v>NEUTRAL</v>
      </c>
      <c r="G1075" s="5" t="str">
        <f t="shared" si="66"/>
        <v>NEUTRAL</v>
      </c>
      <c r="H1075" s="5" t="str">
        <f t="shared" si="65"/>
        <v>NEUTRAL</v>
      </c>
    </row>
    <row r="1076" spans="1:8" ht="13.5" x14ac:dyDescent="0.25">
      <c r="A1076" s="3">
        <f>TITRES_STAT!B1079</f>
        <v>43875</v>
      </c>
      <c r="B1076" s="5">
        <f>TITRES_STAT!C1079</f>
        <v>1.1000000000000001</v>
      </c>
      <c r="C1076" s="5">
        <f>TITRES_STAT!D1079</f>
        <v>1.1000000000000001</v>
      </c>
      <c r="D1076" s="5">
        <f>TITRES_STAT!E1079</f>
        <v>0</v>
      </c>
      <c r="E1076" s="2">
        <f t="shared" si="64"/>
        <v>30996</v>
      </c>
      <c r="F1076" s="5" t="str">
        <f t="shared" si="67"/>
        <v>NEUTRAL</v>
      </c>
      <c r="G1076" s="5" t="str">
        <f t="shared" si="66"/>
        <v>NEUTRAL</v>
      </c>
      <c r="H1076" s="5" t="str">
        <f t="shared" si="65"/>
        <v>NEUTRAL</v>
      </c>
    </row>
    <row r="1077" spans="1:8" ht="13.5" x14ac:dyDescent="0.25">
      <c r="A1077" s="3">
        <f>TITRES_STAT!B1080</f>
        <v>43878</v>
      </c>
      <c r="B1077" s="5">
        <f>TITRES_STAT!C1080</f>
        <v>1.1000000000000001</v>
      </c>
      <c r="C1077" s="5">
        <f>TITRES_STAT!D1080</f>
        <v>1.1000000000000001</v>
      </c>
      <c r="D1077" s="5">
        <f>TITRES_STAT!E1080</f>
        <v>0</v>
      </c>
      <c r="E1077" s="2">
        <f t="shared" si="64"/>
        <v>30996</v>
      </c>
      <c r="F1077" s="5" t="str">
        <f t="shared" si="67"/>
        <v>NEUTRAL</v>
      </c>
      <c r="G1077" s="5" t="str">
        <f t="shared" si="66"/>
        <v>NEUTRAL</v>
      </c>
      <c r="H1077" s="5" t="str">
        <f t="shared" si="65"/>
        <v>NEUTRAL</v>
      </c>
    </row>
    <row r="1078" spans="1:8" ht="13.5" x14ac:dyDescent="0.25">
      <c r="A1078" s="3">
        <f>TITRES_STAT!B1081</f>
        <v>43879</v>
      </c>
      <c r="B1078" s="5">
        <f>TITRES_STAT!C1081</f>
        <v>1.1000000000000001</v>
      </c>
      <c r="C1078" s="5">
        <f>TITRES_STAT!D1081</f>
        <v>1.1000000000000001</v>
      </c>
      <c r="D1078" s="5">
        <f>TITRES_STAT!E1081</f>
        <v>0</v>
      </c>
      <c r="E1078" s="2">
        <f t="shared" si="64"/>
        <v>30996</v>
      </c>
      <c r="F1078" s="5" t="str">
        <f t="shared" si="67"/>
        <v>NEUTRAL</v>
      </c>
      <c r="G1078" s="5" t="str">
        <f t="shared" si="66"/>
        <v>NEUTRAL</v>
      </c>
      <c r="H1078" s="5" t="str">
        <f t="shared" si="65"/>
        <v>NEUTRAL</v>
      </c>
    </row>
    <row r="1079" spans="1:8" ht="13.5" x14ac:dyDescent="0.25">
      <c r="A1079" s="3">
        <f>TITRES_STAT!B1082</f>
        <v>43880</v>
      </c>
      <c r="B1079" s="5">
        <f>TITRES_STAT!C1082</f>
        <v>1.1000000000000001</v>
      </c>
      <c r="C1079" s="5">
        <f>TITRES_STAT!D1082</f>
        <v>1.1000000000000001</v>
      </c>
      <c r="D1079" s="5">
        <f>TITRES_STAT!E1082</f>
        <v>0</v>
      </c>
      <c r="E1079" s="2">
        <f t="shared" si="64"/>
        <v>30996</v>
      </c>
      <c r="F1079" s="5" t="str">
        <f t="shared" si="67"/>
        <v>NEUTRAL</v>
      </c>
      <c r="G1079" s="5" t="str">
        <f t="shared" si="66"/>
        <v>NEUTRAL</v>
      </c>
      <c r="H1079" s="5" t="str">
        <f t="shared" si="65"/>
        <v>NEUTRAL</v>
      </c>
    </row>
    <row r="1080" spans="1:8" ht="13.5" x14ac:dyDescent="0.25">
      <c r="A1080" s="3">
        <f>TITRES_STAT!B1083</f>
        <v>43881</v>
      </c>
      <c r="B1080" s="5">
        <f>TITRES_STAT!C1083</f>
        <v>1.1000000000000001</v>
      </c>
      <c r="C1080" s="5">
        <f>TITRES_STAT!D1083</f>
        <v>1.1000000000000001</v>
      </c>
      <c r="D1080" s="5">
        <f>TITRES_STAT!E1083</f>
        <v>90</v>
      </c>
      <c r="E1080" s="2">
        <f t="shared" si="64"/>
        <v>30996</v>
      </c>
      <c r="F1080" s="5" t="str">
        <f t="shared" si="67"/>
        <v>NEUTRAL</v>
      </c>
      <c r="G1080" s="5" t="str">
        <f t="shared" si="66"/>
        <v>NEUTRAL</v>
      </c>
      <c r="H1080" s="5" t="str">
        <f t="shared" si="65"/>
        <v>NEUTRAL</v>
      </c>
    </row>
    <row r="1081" spans="1:8" ht="13.5" x14ac:dyDescent="0.25">
      <c r="A1081" s="3">
        <f>TITRES_STAT!B1084</f>
        <v>43882</v>
      </c>
      <c r="B1081" s="5">
        <f>TITRES_STAT!C1084</f>
        <v>1.1000000000000001</v>
      </c>
      <c r="C1081" s="5">
        <f>TITRES_STAT!D1084</f>
        <v>1.1000000000000001</v>
      </c>
      <c r="D1081" s="5">
        <f>TITRES_STAT!E1084</f>
        <v>0</v>
      </c>
      <c r="E1081" s="2">
        <f t="shared" si="64"/>
        <v>30996</v>
      </c>
      <c r="F1081" s="5" t="str">
        <f t="shared" si="67"/>
        <v>NEUTRAL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1.1000000000000001</v>
      </c>
      <c r="C1082" s="5">
        <f>TITRES_STAT!D1085</f>
        <v>1.1000000000000001</v>
      </c>
      <c r="D1082" s="5">
        <f>TITRES_STAT!E1085</f>
        <v>0</v>
      </c>
      <c r="E1082" s="2">
        <f t="shared" si="64"/>
        <v>30996</v>
      </c>
      <c r="F1082" s="5" t="str">
        <f t="shared" si="67"/>
        <v>NEUTRAL</v>
      </c>
      <c r="G1082" s="5" t="str">
        <f t="shared" si="66"/>
        <v>NEUTRAL</v>
      </c>
      <c r="H1082" s="5" t="str">
        <f t="shared" si="65"/>
        <v>NEUTRAL</v>
      </c>
    </row>
    <row r="1083" spans="1:8" ht="13.5" x14ac:dyDescent="0.25">
      <c r="A1083" s="3">
        <f>TITRES_STAT!B1086</f>
        <v>43886</v>
      </c>
      <c r="B1083" s="5">
        <f>TITRES_STAT!C1086</f>
        <v>1.06</v>
      </c>
      <c r="C1083" s="5">
        <f>TITRES_STAT!D1086</f>
        <v>1.06</v>
      </c>
      <c r="D1083" s="5">
        <f>TITRES_STAT!E1086</f>
        <v>0</v>
      </c>
      <c r="E1083" s="2">
        <f t="shared" si="64"/>
        <v>30996</v>
      </c>
      <c r="F1083" s="5" t="str">
        <f t="shared" si="67"/>
        <v>NEUTRAL</v>
      </c>
      <c r="G1083" s="5" t="str">
        <f t="shared" si="66"/>
        <v>NEUTRAL</v>
      </c>
      <c r="H1083" s="5" t="str">
        <f t="shared" si="65"/>
        <v>NEUTRAL</v>
      </c>
    </row>
    <row r="1084" spans="1:8" ht="13.5" x14ac:dyDescent="0.25">
      <c r="A1084" s="3">
        <f>TITRES_STAT!B1087</f>
        <v>43887</v>
      </c>
      <c r="B1084" s="5">
        <f>TITRES_STAT!C1087</f>
        <v>1.02</v>
      </c>
      <c r="C1084" s="5">
        <f>TITRES_STAT!D1087</f>
        <v>1.02</v>
      </c>
      <c r="D1084" s="5">
        <f>TITRES_STAT!E1087</f>
        <v>0</v>
      </c>
      <c r="E1084" s="2">
        <f t="shared" si="64"/>
        <v>30996</v>
      </c>
      <c r="F1084" s="5" t="str">
        <f t="shared" si="67"/>
        <v>NEUTRAL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43888</v>
      </c>
      <c r="B1085" s="5">
        <f>TITRES_STAT!C1088</f>
        <v>0.98</v>
      </c>
      <c r="C1085" s="5">
        <f>TITRES_STAT!D1088</f>
        <v>0.98</v>
      </c>
      <c r="D1085" s="5">
        <f>TITRES_STAT!E1088</f>
        <v>0</v>
      </c>
      <c r="E1085" s="2">
        <f t="shared" si="64"/>
        <v>30996</v>
      </c>
      <c r="F1085" s="5" t="str">
        <f t="shared" si="67"/>
        <v>NEUTRAL</v>
      </c>
      <c r="G1085" s="5" t="str">
        <f t="shared" si="66"/>
        <v>NEUTRAL</v>
      </c>
      <c r="H1085" s="5" t="str">
        <f t="shared" si="65"/>
        <v>NEUTRAL</v>
      </c>
    </row>
    <row r="1086" spans="1:8" ht="13.5" x14ac:dyDescent="0.25">
      <c r="A1086" s="3">
        <f>TITRES_STAT!B1089</f>
        <v>43889</v>
      </c>
      <c r="B1086" s="5">
        <f>TITRES_STAT!C1089</f>
        <v>0.94</v>
      </c>
      <c r="C1086" s="5">
        <f>TITRES_STAT!D1089</f>
        <v>0.94</v>
      </c>
      <c r="D1086" s="5">
        <f>TITRES_STAT!E1089</f>
        <v>100</v>
      </c>
      <c r="E1086" s="2">
        <f t="shared" si="64"/>
        <v>30896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CONFIRMED BEARISH</v>
      </c>
    </row>
    <row r="1087" spans="1:8" ht="13.5" x14ac:dyDescent="0.25">
      <c r="A1087" s="3">
        <f>TITRES_STAT!B1090</f>
        <v>43892</v>
      </c>
      <c r="B1087" s="5">
        <f>TITRES_STAT!C1090</f>
        <v>0.92</v>
      </c>
      <c r="C1087" s="5">
        <f>TITRES_STAT!D1090</f>
        <v>0.92</v>
      </c>
      <c r="D1087" s="5">
        <f>TITRES_STAT!E1090</f>
        <v>0</v>
      </c>
      <c r="E1087" s="2">
        <f t="shared" si="64"/>
        <v>30896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43893</v>
      </c>
      <c r="B1088" s="5">
        <f>TITRES_STAT!C1091</f>
        <v>0.88</v>
      </c>
      <c r="C1088" s="5">
        <f>TITRES_STAT!D1091</f>
        <v>0.88</v>
      </c>
      <c r="D1088" s="5">
        <f>TITRES_STAT!E1091</f>
        <v>0</v>
      </c>
      <c r="E1088" s="2">
        <f t="shared" si="64"/>
        <v>30896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CONFIRMED BEARISH</v>
      </c>
    </row>
    <row r="1089" spans="1:8" ht="13.5" x14ac:dyDescent="0.25">
      <c r="A1089" s="3">
        <f>TITRES_STAT!B1092</f>
        <v>43894</v>
      </c>
      <c r="B1089" s="5">
        <f>TITRES_STAT!C1092</f>
        <v>0.85</v>
      </c>
      <c r="C1089" s="5">
        <f>TITRES_STAT!D1092</f>
        <v>0.85</v>
      </c>
      <c r="D1089" s="5">
        <f>TITRES_STAT!E1092</f>
        <v>0</v>
      </c>
      <c r="E1089" s="2">
        <f t="shared" si="64"/>
        <v>30896</v>
      </c>
      <c r="F1089" s="5" t="str">
        <f t="shared" si="67"/>
        <v>BEARISH</v>
      </c>
      <c r="G1089" s="5" t="str">
        <f t="shared" si="66"/>
        <v>NEUTRAL</v>
      </c>
      <c r="H1089" s="5" t="str">
        <f t="shared" si="65"/>
        <v>CONFIRMED BEARISH</v>
      </c>
    </row>
    <row r="1090" spans="1:8" ht="13.5" x14ac:dyDescent="0.25">
      <c r="A1090" s="3">
        <f>TITRES_STAT!B1093</f>
        <v>43895</v>
      </c>
      <c r="B1090" s="5">
        <f>TITRES_STAT!C1093</f>
        <v>0.83</v>
      </c>
      <c r="C1090" s="5">
        <f>TITRES_STAT!D1093</f>
        <v>0.83</v>
      </c>
      <c r="D1090" s="5">
        <f>TITRES_STAT!E1093</f>
        <v>95</v>
      </c>
      <c r="E1090" s="2">
        <f t="shared" si="64"/>
        <v>30801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0.83</v>
      </c>
      <c r="C1091" s="5">
        <f>TITRES_STAT!D1094</f>
        <v>0.83</v>
      </c>
      <c r="D1091" s="5">
        <f>TITRES_STAT!E1094</f>
        <v>0</v>
      </c>
      <c r="E1091" s="2">
        <f t="shared" si="64"/>
        <v>30801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0.83</v>
      </c>
      <c r="C1092" s="5">
        <f>TITRES_STAT!D1095</f>
        <v>0.83</v>
      </c>
      <c r="D1092" s="5">
        <f>TITRES_STAT!E1095</f>
        <v>0</v>
      </c>
      <c r="E1092" s="2">
        <f t="shared" ref="E1092:E1155" si="68">IF(B1092&gt;B1091, E1091+D1092, IF(B1092&lt;B1091, E1091-D1092, E1091))</f>
        <v>30801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0.83</v>
      </c>
      <c r="C1093" s="5">
        <f>TITRES_STAT!D1096</f>
        <v>0.83</v>
      </c>
      <c r="D1093" s="5">
        <f>TITRES_STAT!E1096</f>
        <v>0</v>
      </c>
      <c r="E1093" s="2">
        <f t="shared" si="68"/>
        <v>30801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0.83</v>
      </c>
      <c r="C1094" s="5">
        <f>TITRES_STAT!D1097</f>
        <v>0.83</v>
      </c>
      <c r="D1094" s="5">
        <f>TITRES_STAT!E1097</f>
        <v>0</v>
      </c>
      <c r="E1094" s="2">
        <f t="shared" si="68"/>
        <v>30801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0.83</v>
      </c>
      <c r="C1095" s="5">
        <f>TITRES_STAT!D1098</f>
        <v>0.83</v>
      </c>
      <c r="D1095" s="5">
        <f>TITRES_STAT!E1098</f>
        <v>0</v>
      </c>
      <c r="E1095" s="2">
        <f t="shared" si="68"/>
        <v>30801</v>
      </c>
      <c r="F1095" s="5" t="str">
        <f t="shared" si="67"/>
        <v>NEUTRAL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NEUTRAL</v>
      </c>
    </row>
    <row r="1096" spans="1:8" ht="13.5" x14ac:dyDescent="0.25">
      <c r="A1096" s="3">
        <f>TITRES_STAT!B1099</f>
        <v>43903</v>
      </c>
      <c r="B1096" s="5">
        <f>TITRES_STAT!C1099</f>
        <v>0.83</v>
      </c>
      <c r="C1096" s="5">
        <f>TITRES_STAT!D1099</f>
        <v>0.83</v>
      </c>
      <c r="D1096" s="5">
        <f>TITRES_STAT!E1099</f>
        <v>0</v>
      </c>
      <c r="E1096" s="2">
        <f t="shared" si="68"/>
        <v>30801</v>
      </c>
      <c r="F1096" s="5" t="str">
        <f t="shared" ref="F1096:F1159" si="71">IF(E1096&gt;E1091,"BULLISH",IF(E1096&lt;E1091,"BEARISH","NEUTRAL"))</f>
        <v>NEUTRAL</v>
      </c>
      <c r="G1096" s="5" t="str">
        <f t="shared" si="70"/>
        <v>NEUTRAL</v>
      </c>
      <c r="H1096" s="5" t="str">
        <f t="shared" si="69"/>
        <v>NEUTRAL</v>
      </c>
    </row>
    <row r="1097" spans="1:8" ht="13.5" x14ac:dyDescent="0.25">
      <c r="A1097" s="3">
        <f>TITRES_STAT!B1100</f>
        <v>43906</v>
      </c>
      <c r="B1097" s="5">
        <f>TITRES_STAT!C1100</f>
        <v>0.83</v>
      </c>
      <c r="C1097" s="5">
        <f>TITRES_STAT!D1100</f>
        <v>0.83</v>
      </c>
      <c r="D1097" s="5">
        <f>TITRES_STAT!E1100</f>
        <v>0</v>
      </c>
      <c r="E1097" s="2">
        <f t="shared" si="68"/>
        <v>30801</v>
      </c>
      <c r="F1097" s="5" t="str">
        <f t="shared" si="71"/>
        <v>NEUTRAL</v>
      </c>
      <c r="G1097" s="5" t="str">
        <f t="shared" si="70"/>
        <v>NEUTRAL</v>
      </c>
      <c r="H1097" s="5" t="str">
        <f t="shared" si="69"/>
        <v>NEUTRAL</v>
      </c>
    </row>
    <row r="1098" spans="1:8" ht="13.5" x14ac:dyDescent="0.25">
      <c r="A1098" s="3">
        <f>TITRES_STAT!B1101</f>
        <v>43907</v>
      </c>
      <c r="B1098" s="5">
        <f>TITRES_STAT!C1101</f>
        <v>0.8</v>
      </c>
      <c r="C1098" s="5">
        <f>TITRES_STAT!D1101</f>
        <v>0.8</v>
      </c>
      <c r="D1098" s="5">
        <f>TITRES_STAT!E1101</f>
        <v>0</v>
      </c>
      <c r="E1098" s="2">
        <f t="shared" si="68"/>
        <v>30801</v>
      </c>
      <c r="F1098" s="5" t="str">
        <f t="shared" si="71"/>
        <v>NEUTRAL</v>
      </c>
      <c r="G1098" s="5" t="str">
        <f t="shared" si="70"/>
        <v>NEUTRAL</v>
      </c>
      <c r="H1098" s="5" t="str">
        <f t="shared" si="69"/>
        <v>NEUTRAL</v>
      </c>
    </row>
    <row r="1099" spans="1:8" ht="13.5" x14ac:dyDescent="0.25">
      <c r="A1099" s="3">
        <f>TITRES_STAT!B1102</f>
        <v>43908</v>
      </c>
      <c r="B1099" s="5">
        <f>TITRES_STAT!C1102</f>
        <v>0.78</v>
      </c>
      <c r="C1099" s="5">
        <f>TITRES_STAT!D1102</f>
        <v>0.78</v>
      </c>
      <c r="D1099" s="5">
        <f>TITRES_STAT!E1102</f>
        <v>0</v>
      </c>
      <c r="E1099" s="2">
        <f t="shared" si="68"/>
        <v>30801</v>
      </c>
      <c r="F1099" s="5" t="str">
        <f t="shared" si="71"/>
        <v>NEUTRAL</v>
      </c>
      <c r="G1099" s="5" t="str">
        <f t="shared" si="70"/>
        <v>NEUTRAL</v>
      </c>
      <c r="H1099" s="5" t="str">
        <f t="shared" si="69"/>
        <v>NEUTRAL</v>
      </c>
    </row>
    <row r="1100" spans="1:8" ht="13.5" x14ac:dyDescent="0.25">
      <c r="A1100" s="3">
        <f>TITRES_STAT!B1103</f>
        <v>43909</v>
      </c>
      <c r="B1100" s="5">
        <f>TITRES_STAT!C1103</f>
        <v>0.78</v>
      </c>
      <c r="C1100" s="5">
        <f>TITRES_STAT!D1103</f>
        <v>0.78</v>
      </c>
      <c r="D1100" s="5">
        <f>TITRES_STAT!E1103</f>
        <v>0</v>
      </c>
      <c r="E1100" s="2">
        <f t="shared" si="68"/>
        <v>30801</v>
      </c>
      <c r="F1100" s="5" t="str">
        <f t="shared" si="71"/>
        <v>NEUTRAL</v>
      </c>
      <c r="G1100" s="5" t="str">
        <f t="shared" si="70"/>
        <v>NEUTRAL</v>
      </c>
      <c r="H1100" s="5" t="str">
        <f t="shared" si="69"/>
        <v>NEUTRAL</v>
      </c>
    </row>
    <row r="1101" spans="1:8" ht="13.5" x14ac:dyDescent="0.25">
      <c r="A1101" s="3">
        <f>TITRES_STAT!B1104</f>
        <v>43913</v>
      </c>
      <c r="B1101" s="5">
        <f>TITRES_STAT!C1104</f>
        <v>0.78</v>
      </c>
      <c r="C1101" s="5">
        <f>TITRES_STAT!D1104</f>
        <v>0.78</v>
      </c>
      <c r="D1101" s="5">
        <f>TITRES_STAT!E1104</f>
        <v>0</v>
      </c>
      <c r="E1101" s="2">
        <f t="shared" si="68"/>
        <v>30801</v>
      </c>
      <c r="F1101" s="5" t="str">
        <f t="shared" si="71"/>
        <v>NEUTRAL</v>
      </c>
      <c r="G1101" s="5" t="str">
        <f t="shared" si="70"/>
        <v>NEUTRAL</v>
      </c>
      <c r="H1101" s="5" t="str">
        <f t="shared" si="69"/>
        <v>NEUTRAL</v>
      </c>
    </row>
    <row r="1102" spans="1:8" ht="13.5" x14ac:dyDescent="0.25">
      <c r="A1102" s="3">
        <f>TITRES_STAT!B1105</f>
        <v>43914</v>
      </c>
      <c r="B1102" s="5">
        <f>TITRES_STAT!C1105</f>
        <v>0.78</v>
      </c>
      <c r="C1102" s="5">
        <f>TITRES_STAT!D1105</f>
        <v>0.78</v>
      </c>
      <c r="D1102" s="5">
        <f>TITRES_STAT!E1105</f>
        <v>0</v>
      </c>
      <c r="E1102" s="2">
        <f t="shared" si="68"/>
        <v>30801</v>
      </c>
      <c r="F1102" s="5" t="str">
        <f t="shared" si="71"/>
        <v>NEUTRAL</v>
      </c>
      <c r="G1102" s="5" t="str">
        <f t="shared" si="70"/>
        <v>NEUTRAL</v>
      </c>
      <c r="H1102" s="5" t="str">
        <f t="shared" si="69"/>
        <v>NEUTRAL</v>
      </c>
    </row>
    <row r="1103" spans="1:8" ht="13.5" x14ac:dyDescent="0.25">
      <c r="A1103" s="3">
        <f>TITRES_STAT!B1106</f>
        <v>43915</v>
      </c>
      <c r="B1103" s="5">
        <f>TITRES_STAT!C1106</f>
        <v>0.78</v>
      </c>
      <c r="C1103" s="5">
        <f>TITRES_STAT!D1106</f>
        <v>0.78</v>
      </c>
      <c r="D1103" s="5">
        <f>TITRES_STAT!E1106</f>
        <v>0</v>
      </c>
      <c r="E1103" s="2">
        <f t="shared" si="68"/>
        <v>30801</v>
      </c>
      <c r="F1103" s="5" t="str">
        <f t="shared" si="71"/>
        <v>NEUTRAL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43916</v>
      </c>
      <c r="B1104" s="5">
        <f>TITRES_STAT!C1107</f>
        <v>0.78</v>
      </c>
      <c r="C1104" s="5">
        <f>TITRES_STAT!D1107</f>
        <v>0.78</v>
      </c>
      <c r="D1104" s="5">
        <f>TITRES_STAT!E1107</f>
        <v>0</v>
      </c>
      <c r="E1104" s="2">
        <f t="shared" si="68"/>
        <v>30801</v>
      </c>
      <c r="F1104" s="5" t="str">
        <f t="shared" si="71"/>
        <v>NEUTRAL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43917</v>
      </c>
      <c r="B1105" s="5">
        <f>TITRES_STAT!C1108</f>
        <v>0.78</v>
      </c>
      <c r="C1105" s="5">
        <f>TITRES_STAT!D1108</f>
        <v>0.78</v>
      </c>
      <c r="D1105" s="5">
        <f>TITRES_STAT!E1108</f>
        <v>0</v>
      </c>
      <c r="E1105" s="2">
        <f t="shared" si="68"/>
        <v>30801</v>
      </c>
      <c r="F1105" s="5" t="str">
        <f t="shared" si="71"/>
        <v>NEUTRAL</v>
      </c>
      <c r="G1105" s="5" t="str">
        <f t="shared" si="70"/>
        <v>NEUTRAL</v>
      </c>
      <c r="H1105" s="5" t="str">
        <f t="shared" si="69"/>
        <v>NEUTRAL</v>
      </c>
    </row>
    <row r="1106" spans="1:8" ht="13.5" x14ac:dyDescent="0.25">
      <c r="A1106" s="3">
        <f>TITRES_STAT!B1109</f>
        <v>43920</v>
      </c>
      <c r="B1106" s="5">
        <f>TITRES_STAT!C1109</f>
        <v>0.78</v>
      </c>
      <c r="C1106" s="5">
        <f>TITRES_STAT!D1109</f>
        <v>0.78</v>
      </c>
      <c r="D1106" s="5">
        <f>TITRES_STAT!E1109</f>
        <v>0</v>
      </c>
      <c r="E1106" s="2">
        <f t="shared" si="68"/>
        <v>30801</v>
      </c>
      <c r="F1106" s="5" t="str">
        <f t="shared" si="71"/>
        <v>NEUTRAL</v>
      </c>
      <c r="G1106" s="5" t="str">
        <f t="shared" si="70"/>
        <v>NEUTRAL</v>
      </c>
      <c r="H1106" s="5" t="str">
        <f t="shared" si="69"/>
        <v>NEUTRAL</v>
      </c>
    </row>
    <row r="1107" spans="1:8" ht="13.5" x14ac:dyDescent="0.25">
      <c r="A1107" s="3">
        <f>TITRES_STAT!B1110</f>
        <v>43921</v>
      </c>
      <c r="B1107" s="5">
        <f>TITRES_STAT!C1110</f>
        <v>0.78</v>
      </c>
      <c r="C1107" s="5">
        <f>TITRES_STAT!D1110</f>
        <v>0.78</v>
      </c>
      <c r="D1107" s="5">
        <f>TITRES_STAT!E1110</f>
        <v>0</v>
      </c>
      <c r="E1107" s="2">
        <f t="shared" si="68"/>
        <v>30801</v>
      </c>
      <c r="F1107" s="5" t="str">
        <f t="shared" si="71"/>
        <v>NEUTRAL</v>
      </c>
      <c r="G1107" s="5" t="str">
        <f t="shared" si="70"/>
        <v>NEUTRAL</v>
      </c>
      <c r="H1107" s="5" t="str">
        <f t="shared" si="69"/>
        <v>NEUTRAL</v>
      </c>
    </row>
    <row r="1108" spans="1:8" ht="13.5" x14ac:dyDescent="0.25">
      <c r="A1108" s="3">
        <f>TITRES_STAT!B1111</f>
        <v>43922</v>
      </c>
      <c r="B1108" s="5">
        <f>TITRES_STAT!C1111</f>
        <v>0.78</v>
      </c>
      <c r="C1108" s="5">
        <f>TITRES_STAT!D1111</f>
        <v>0.78</v>
      </c>
      <c r="D1108" s="5">
        <f>TITRES_STAT!E1111</f>
        <v>0</v>
      </c>
      <c r="E1108" s="2">
        <f t="shared" si="68"/>
        <v>30801</v>
      </c>
      <c r="F1108" s="5" t="str">
        <f t="shared" si="71"/>
        <v>NEUTRAL</v>
      </c>
      <c r="G1108" s="5" t="str">
        <f t="shared" si="70"/>
        <v>NEUTRAL</v>
      </c>
      <c r="H1108" s="5" t="str">
        <f t="shared" si="69"/>
        <v>NEUTRAL</v>
      </c>
    </row>
    <row r="1109" spans="1:8" ht="13.5" x14ac:dyDescent="0.25">
      <c r="A1109" s="3">
        <f>TITRES_STAT!B1112</f>
        <v>43923</v>
      </c>
      <c r="B1109" s="5">
        <f>TITRES_STAT!C1112</f>
        <v>0.78</v>
      </c>
      <c r="C1109" s="5">
        <f>TITRES_STAT!D1112</f>
        <v>0.78</v>
      </c>
      <c r="D1109" s="5">
        <f>TITRES_STAT!E1112</f>
        <v>0</v>
      </c>
      <c r="E1109" s="2">
        <f t="shared" si="68"/>
        <v>30801</v>
      </c>
      <c r="F1109" s="5" t="str">
        <f t="shared" si="71"/>
        <v>NEUTRAL</v>
      </c>
      <c r="G1109" s="5" t="str">
        <f t="shared" si="70"/>
        <v>NEUTRAL</v>
      </c>
      <c r="H1109" s="5" t="str">
        <f t="shared" si="69"/>
        <v>NEUTRAL</v>
      </c>
    </row>
    <row r="1110" spans="1:8" ht="13.5" x14ac:dyDescent="0.25">
      <c r="A1110" s="3">
        <f>TITRES_STAT!B1113</f>
        <v>43924</v>
      </c>
      <c r="B1110" s="5">
        <f>TITRES_STAT!C1113</f>
        <v>0.78</v>
      </c>
      <c r="C1110" s="5">
        <f>TITRES_STAT!D1113</f>
        <v>0.78</v>
      </c>
      <c r="D1110" s="5">
        <f>TITRES_STAT!E1113</f>
        <v>0</v>
      </c>
      <c r="E1110" s="2">
        <f t="shared" si="68"/>
        <v>30801</v>
      </c>
      <c r="F1110" s="5" t="str">
        <f t="shared" si="71"/>
        <v>NEUTRAL</v>
      </c>
      <c r="G1110" s="5" t="str">
        <f t="shared" si="70"/>
        <v>NEUTRAL</v>
      </c>
      <c r="H1110" s="5" t="str">
        <f t="shared" si="69"/>
        <v>NEUTRAL</v>
      </c>
    </row>
    <row r="1111" spans="1:8" ht="13.5" x14ac:dyDescent="0.25">
      <c r="A1111" s="3">
        <f>TITRES_STAT!B1114</f>
        <v>43927</v>
      </c>
      <c r="B1111" s="5">
        <f>TITRES_STAT!C1114</f>
        <v>0.78</v>
      </c>
      <c r="C1111" s="5">
        <f>TITRES_STAT!D1114</f>
        <v>0.78</v>
      </c>
      <c r="D1111" s="5">
        <f>TITRES_STAT!E1114</f>
        <v>0</v>
      </c>
      <c r="E1111" s="2">
        <f t="shared" si="68"/>
        <v>30801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43928</v>
      </c>
      <c r="B1112" s="5">
        <f>TITRES_STAT!C1115</f>
        <v>0.78</v>
      </c>
      <c r="C1112" s="5">
        <f>TITRES_STAT!D1115</f>
        <v>0.78</v>
      </c>
      <c r="D1112" s="5">
        <f>TITRES_STAT!E1115</f>
        <v>150</v>
      </c>
      <c r="E1112" s="2">
        <f t="shared" si="68"/>
        <v>30801</v>
      </c>
      <c r="F1112" s="5" t="str">
        <f t="shared" si="71"/>
        <v>NEUTRAL</v>
      </c>
      <c r="G1112" s="5" t="str">
        <f t="shared" si="70"/>
        <v>NEUTRAL</v>
      </c>
      <c r="H1112" s="5" t="str">
        <f t="shared" si="69"/>
        <v>NEUTRAL</v>
      </c>
    </row>
    <row r="1113" spans="1:8" ht="13.5" x14ac:dyDescent="0.25">
      <c r="A1113" s="3">
        <f>TITRES_STAT!B1116</f>
        <v>43929</v>
      </c>
      <c r="B1113" s="5">
        <f>TITRES_STAT!C1116</f>
        <v>0.78</v>
      </c>
      <c r="C1113" s="5">
        <f>TITRES_STAT!D1116</f>
        <v>0.78</v>
      </c>
      <c r="D1113" s="5">
        <f>TITRES_STAT!E1116</f>
        <v>0</v>
      </c>
      <c r="E1113" s="2">
        <f t="shared" si="68"/>
        <v>30801</v>
      </c>
      <c r="F1113" s="5" t="str">
        <f t="shared" si="71"/>
        <v>NEUTRAL</v>
      </c>
      <c r="G1113" s="5" t="str">
        <f t="shared" si="70"/>
        <v>NEUTRAL</v>
      </c>
      <c r="H1113" s="5" t="str">
        <f t="shared" si="69"/>
        <v>NEUTRAL</v>
      </c>
    </row>
    <row r="1114" spans="1:8" ht="13.5" x14ac:dyDescent="0.25">
      <c r="A1114" s="3">
        <f>TITRES_STAT!B1117</f>
        <v>43934</v>
      </c>
      <c r="B1114" s="5">
        <f>TITRES_STAT!C1117</f>
        <v>0.78</v>
      </c>
      <c r="C1114" s="5">
        <f>TITRES_STAT!D1117</f>
        <v>0.78</v>
      </c>
      <c r="D1114" s="5">
        <f>TITRES_STAT!E1117</f>
        <v>0</v>
      </c>
      <c r="E1114" s="2">
        <f t="shared" si="68"/>
        <v>30801</v>
      </c>
      <c r="F1114" s="5" t="str">
        <f t="shared" si="71"/>
        <v>NEUTRAL</v>
      </c>
      <c r="G1114" s="5" t="str">
        <f t="shared" si="70"/>
        <v>NEUTRAL</v>
      </c>
      <c r="H1114" s="5" t="str">
        <f t="shared" si="69"/>
        <v>NEUTRAL</v>
      </c>
    </row>
    <row r="1115" spans="1:8" ht="13.5" x14ac:dyDescent="0.25">
      <c r="A1115" s="3">
        <f>TITRES_STAT!B1118</f>
        <v>43935</v>
      </c>
      <c r="B1115" s="5">
        <f>TITRES_STAT!C1118</f>
        <v>0.78</v>
      </c>
      <c r="C1115" s="5">
        <f>TITRES_STAT!D1118</f>
        <v>0.78</v>
      </c>
      <c r="D1115" s="5">
        <f>TITRES_STAT!E1118</f>
        <v>0</v>
      </c>
      <c r="E1115" s="2">
        <f t="shared" si="68"/>
        <v>30801</v>
      </c>
      <c r="F1115" s="5" t="str">
        <f t="shared" si="71"/>
        <v>NEUTRAL</v>
      </c>
      <c r="G1115" s="5" t="str">
        <f t="shared" si="70"/>
        <v>NEUTRAL</v>
      </c>
      <c r="H1115" s="5" t="str">
        <f t="shared" si="69"/>
        <v>NEUTRAL</v>
      </c>
    </row>
    <row r="1116" spans="1:8" ht="13.5" x14ac:dyDescent="0.25">
      <c r="A1116" s="3">
        <f>TITRES_STAT!B1119</f>
        <v>43936</v>
      </c>
      <c r="B1116" s="5">
        <f>TITRES_STAT!C1119</f>
        <v>0.78</v>
      </c>
      <c r="C1116" s="5">
        <f>TITRES_STAT!D1119</f>
        <v>0.78</v>
      </c>
      <c r="D1116" s="5">
        <f>TITRES_STAT!E1119</f>
        <v>0</v>
      </c>
      <c r="E1116" s="2">
        <f t="shared" si="68"/>
        <v>30801</v>
      </c>
      <c r="F1116" s="5" t="str">
        <f t="shared" si="71"/>
        <v>NEUTRAL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43937</v>
      </c>
      <c r="B1117" s="5">
        <f>TITRES_STAT!C1120</f>
        <v>0.78</v>
      </c>
      <c r="C1117" s="5">
        <f>TITRES_STAT!D1120</f>
        <v>0.78</v>
      </c>
      <c r="D1117" s="5">
        <f>TITRES_STAT!E1120</f>
        <v>0</v>
      </c>
      <c r="E1117" s="2">
        <f t="shared" si="68"/>
        <v>30801</v>
      </c>
      <c r="F1117" s="5" t="str">
        <f t="shared" si="71"/>
        <v>NEUTRAL</v>
      </c>
      <c r="G1117" s="5" t="str">
        <f t="shared" si="70"/>
        <v>NEUTRAL</v>
      </c>
      <c r="H1117" s="5" t="str">
        <f t="shared" si="69"/>
        <v>NEUTRAL</v>
      </c>
    </row>
    <row r="1118" spans="1:8" ht="13.5" x14ac:dyDescent="0.25">
      <c r="A1118" s="3">
        <f>TITRES_STAT!B1121</f>
        <v>43938</v>
      </c>
      <c r="B1118" s="5">
        <f>TITRES_STAT!C1121</f>
        <v>0.78</v>
      </c>
      <c r="C1118" s="5">
        <f>TITRES_STAT!D1121</f>
        <v>0.78</v>
      </c>
      <c r="D1118" s="5">
        <f>TITRES_STAT!E1121</f>
        <v>0</v>
      </c>
      <c r="E1118" s="2">
        <f t="shared" si="68"/>
        <v>30801</v>
      </c>
      <c r="F1118" s="5" t="str">
        <f t="shared" si="71"/>
        <v>NEUTRAL</v>
      </c>
      <c r="G1118" s="5" t="str">
        <f t="shared" si="70"/>
        <v>NEUTRAL</v>
      </c>
      <c r="H1118" s="5" t="str">
        <f t="shared" si="69"/>
        <v>NEUTRAL</v>
      </c>
    </row>
    <row r="1119" spans="1:8" ht="13.5" x14ac:dyDescent="0.25">
      <c r="A1119" s="3">
        <f>TITRES_STAT!B1122</f>
        <v>43941</v>
      </c>
      <c r="B1119" s="5">
        <f>TITRES_STAT!C1122</f>
        <v>0.78</v>
      </c>
      <c r="C1119" s="5">
        <f>TITRES_STAT!D1122</f>
        <v>0.78</v>
      </c>
      <c r="D1119" s="5">
        <f>TITRES_STAT!E1122</f>
        <v>0</v>
      </c>
      <c r="E1119" s="2">
        <f t="shared" si="68"/>
        <v>30801</v>
      </c>
      <c r="F1119" s="5" t="str">
        <f t="shared" si="71"/>
        <v>NEUTRAL</v>
      </c>
      <c r="G1119" s="5" t="str">
        <f t="shared" si="70"/>
        <v>NEUTRAL</v>
      </c>
      <c r="H1119" s="5" t="str">
        <f t="shared" si="69"/>
        <v>NEUTRAL</v>
      </c>
    </row>
    <row r="1120" spans="1:8" ht="13.5" x14ac:dyDescent="0.25">
      <c r="A1120" s="3">
        <f>TITRES_STAT!B1123</f>
        <v>43942</v>
      </c>
      <c r="B1120" s="5">
        <f>TITRES_STAT!C1123</f>
        <v>0.78</v>
      </c>
      <c r="C1120" s="5">
        <f>TITRES_STAT!D1123</f>
        <v>0.78</v>
      </c>
      <c r="D1120" s="5">
        <f>TITRES_STAT!E1123</f>
        <v>0</v>
      </c>
      <c r="E1120" s="2">
        <f t="shared" si="68"/>
        <v>30801</v>
      </c>
      <c r="F1120" s="5" t="str">
        <f t="shared" si="71"/>
        <v>NEUTRAL</v>
      </c>
      <c r="G1120" s="5" t="str">
        <f t="shared" si="70"/>
        <v>NEUTRAL</v>
      </c>
      <c r="H1120" s="5" t="str">
        <f t="shared" si="69"/>
        <v>NEUTRAL</v>
      </c>
    </row>
    <row r="1121" spans="1:8" ht="13.5" x14ac:dyDescent="0.25">
      <c r="A1121" s="3">
        <f>TITRES_STAT!B1124</f>
        <v>43943</v>
      </c>
      <c r="B1121" s="5">
        <f>TITRES_STAT!C1124</f>
        <v>0.78</v>
      </c>
      <c r="C1121" s="5">
        <f>TITRES_STAT!D1124</f>
        <v>0.78</v>
      </c>
      <c r="D1121" s="5">
        <f>TITRES_STAT!E1124</f>
        <v>0</v>
      </c>
      <c r="E1121" s="2">
        <f t="shared" si="68"/>
        <v>30801</v>
      </c>
      <c r="F1121" s="5" t="str">
        <f t="shared" si="71"/>
        <v>NEUTRAL</v>
      </c>
      <c r="G1121" s="5" t="str">
        <f t="shared" si="70"/>
        <v>NEUTRAL</v>
      </c>
      <c r="H1121" s="5" t="str">
        <f t="shared" si="69"/>
        <v>NEUTRAL</v>
      </c>
    </row>
    <row r="1122" spans="1:8" ht="13.5" x14ac:dyDescent="0.25">
      <c r="A1122" s="3">
        <f>TITRES_STAT!B1125</f>
        <v>43944</v>
      </c>
      <c r="B1122" s="5">
        <f>TITRES_STAT!C1125</f>
        <v>0.78</v>
      </c>
      <c r="C1122" s="5">
        <f>TITRES_STAT!D1125</f>
        <v>0.78</v>
      </c>
      <c r="D1122" s="5">
        <f>TITRES_STAT!E1125</f>
        <v>0</v>
      </c>
      <c r="E1122" s="2">
        <f t="shared" si="68"/>
        <v>30801</v>
      </c>
      <c r="F1122" s="5" t="str">
        <f t="shared" si="71"/>
        <v>NEUTRAL</v>
      </c>
      <c r="G1122" s="5" t="str">
        <f t="shared" si="70"/>
        <v>NEUTRAL</v>
      </c>
      <c r="H1122" s="5" t="str">
        <f t="shared" si="69"/>
        <v>NEUTRAL</v>
      </c>
    </row>
    <row r="1123" spans="1:8" ht="13.5" x14ac:dyDescent="0.25">
      <c r="A1123" s="3">
        <f>TITRES_STAT!B1126</f>
        <v>43945</v>
      </c>
      <c r="B1123" s="5">
        <f>TITRES_STAT!C1126</f>
        <v>0.78</v>
      </c>
      <c r="C1123" s="5">
        <f>TITRES_STAT!D1126</f>
        <v>0.78</v>
      </c>
      <c r="D1123" s="5">
        <f>TITRES_STAT!E1126</f>
        <v>0</v>
      </c>
      <c r="E1123" s="2">
        <f t="shared" si="68"/>
        <v>30801</v>
      </c>
      <c r="F1123" s="5" t="str">
        <f t="shared" si="71"/>
        <v>NEUTRAL</v>
      </c>
      <c r="G1123" s="5" t="str">
        <f t="shared" si="70"/>
        <v>NEUTRAL</v>
      </c>
      <c r="H1123" s="5" t="str">
        <f t="shared" si="69"/>
        <v>NEUTRAL</v>
      </c>
    </row>
    <row r="1124" spans="1:8" ht="13.5" x14ac:dyDescent="0.25">
      <c r="A1124" s="3">
        <f>TITRES_STAT!B1127</f>
        <v>43948</v>
      </c>
      <c r="B1124" s="5">
        <f>TITRES_STAT!C1127</f>
        <v>0.78</v>
      </c>
      <c r="C1124" s="5">
        <f>TITRES_STAT!D1127</f>
        <v>0.78</v>
      </c>
      <c r="D1124" s="5">
        <f>TITRES_STAT!E1127</f>
        <v>0</v>
      </c>
      <c r="E1124" s="2">
        <f t="shared" si="68"/>
        <v>30801</v>
      </c>
      <c r="F1124" s="5" t="str">
        <f t="shared" si="71"/>
        <v>NEUTRAL</v>
      </c>
      <c r="G1124" s="5" t="str">
        <f t="shared" si="70"/>
        <v>NEUTRAL</v>
      </c>
      <c r="H1124" s="5" t="str">
        <f t="shared" si="69"/>
        <v>NEUTRAL</v>
      </c>
    </row>
    <row r="1125" spans="1:8" ht="13.5" x14ac:dyDescent="0.25">
      <c r="A1125" s="3">
        <f>TITRES_STAT!B1128</f>
        <v>43949</v>
      </c>
      <c r="B1125" s="5">
        <f>TITRES_STAT!C1128</f>
        <v>0.78</v>
      </c>
      <c r="C1125" s="5">
        <f>TITRES_STAT!D1128</f>
        <v>0.78</v>
      </c>
      <c r="D1125" s="5">
        <f>TITRES_STAT!E1128</f>
        <v>0</v>
      </c>
      <c r="E1125" s="2">
        <f t="shared" si="68"/>
        <v>30801</v>
      </c>
      <c r="F1125" s="5" t="str">
        <f t="shared" si="71"/>
        <v>NEUTRAL</v>
      </c>
      <c r="G1125" s="5" t="str">
        <f t="shared" si="70"/>
        <v>NEUTRAL</v>
      </c>
      <c r="H1125" s="5" t="str">
        <f t="shared" si="69"/>
        <v>NEUTRAL</v>
      </c>
    </row>
    <row r="1126" spans="1:8" ht="13.5" x14ac:dyDescent="0.25">
      <c r="A1126" s="3">
        <f>TITRES_STAT!B1129</f>
        <v>43950</v>
      </c>
      <c r="B1126" s="5">
        <f>TITRES_STAT!C1129</f>
        <v>0.78</v>
      </c>
      <c r="C1126" s="5">
        <f>TITRES_STAT!D1129</f>
        <v>0.78</v>
      </c>
      <c r="D1126" s="5">
        <f>TITRES_STAT!E1129</f>
        <v>0</v>
      </c>
      <c r="E1126" s="2">
        <f t="shared" si="68"/>
        <v>30801</v>
      </c>
      <c r="F1126" s="5" t="str">
        <f t="shared" si="71"/>
        <v>NEUTRAL</v>
      </c>
      <c r="G1126" s="5" t="str">
        <f t="shared" si="70"/>
        <v>NEUTRAL</v>
      </c>
      <c r="H1126" s="5" t="str">
        <f t="shared" si="69"/>
        <v>NEUTRAL</v>
      </c>
    </row>
    <row r="1127" spans="1:8" ht="13.5" x14ac:dyDescent="0.25">
      <c r="A1127" s="3">
        <f>TITRES_STAT!B1130</f>
        <v>43951</v>
      </c>
      <c r="B1127" s="5">
        <f>TITRES_STAT!C1130</f>
        <v>0.78</v>
      </c>
      <c r="C1127" s="5">
        <f>TITRES_STAT!D1130</f>
        <v>0.78</v>
      </c>
      <c r="D1127" s="5">
        <f>TITRES_STAT!E1130</f>
        <v>0</v>
      </c>
      <c r="E1127" s="2">
        <f t="shared" si="68"/>
        <v>30801</v>
      </c>
      <c r="F1127" s="5" t="str">
        <f t="shared" si="71"/>
        <v>NEUTRAL</v>
      </c>
      <c r="G1127" s="5" t="str">
        <f t="shared" si="70"/>
        <v>NEUTRAL</v>
      </c>
      <c r="H1127" s="5" t="str">
        <f t="shared" si="69"/>
        <v>NEUTRAL</v>
      </c>
    </row>
    <row r="1128" spans="1:8" ht="13.5" x14ac:dyDescent="0.25">
      <c r="A1128" s="3">
        <f>TITRES_STAT!B1131</f>
        <v>43955</v>
      </c>
      <c r="B1128" s="5">
        <f>TITRES_STAT!C1131</f>
        <v>0.78</v>
      </c>
      <c r="C1128" s="5">
        <f>TITRES_STAT!D1131</f>
        <v>0.78</v>
      </c>
      <c r="D1128" s="5">
        <f>TITRES_STAT!E1131</f>
        <v>0</v>
      </c>
      <c r="E1128" s="2">
        <f t="shared" si="68"/>
        <v>30801</v>
      </c>
      <c r="F1128" s="5" t="str">
        <f t="shared" si="71"/>
        <v>NEUTRAL</v>
      </c>
      <c r="G1128" s="5" t="str">
        <f t="shared" si="70"/>
        <v>NEUTRAL</v>
      </c>
      <c r="H1128" s="5" t="str">
        <f t="shared" si="69"/>
        <v>NEUTRAL</v>
      </c>
    </row>
    <row r="1129" spans="1:8" ht="13.5" x14ac:dyDescent="0.25">
      <c r="A1129" s="3">
        <f>TITRES_STAT!B1132</f>
        <v>43956</v>
      </c>
      <c r="B1129" s="5">
        <f>TITRES_STAT!C1132</f>
        <v>0.78</v>
      </c>
      <c r="C1129" s="5">
        <f>TITRES_STAT!D1132</f>
        <v>0.78</v>
      </c>
      <c r="D1129" s="5">
        <f>TITRES_STAT!E1132</f>
        <v>0</v>
      </c>
      <c r="E1129" s="2">
        <f t="shared" si="68"/>
        <v>30801</v>
      </c>
      <c r="F1129" s="5" t="str">
        <f t="shared" si="71"/>
        <v>NEUTRAL</v>
      </c>
      <c r="G1129" s="5" t="str">
        <f t="shared" si="70"/>
        <v>NEUTRAL</v>
      </c>
      <c r="H1129" s="5" t="str">
        <f t="shared" si="69"/>
        <v>NEUTRAL</v>
      </c>
    </row>
    <row r="1130" spans="1:8" ht="13.5" x14ac:dyDescent="0.25">
      <c r="A1130" s="3">
        <f>TITRES_STAT!B1133</f>
        <v>43957</v>
      </c>
      <c r="B1130" s="5">
        <f>TITRES_STAT!C1133</f>
        <v>0.76</v>
      </c>
      <c r="C1130" s="5">
        <f>TITRES_STAT!D1133</f>
        <v>0.76</v>
      </c>
      <c r="D1130" s="5">
        <f>TITRES_STAT!E1133</f>
        <v>0</v>
      </c>
      <c r="E1130" s="2">
        <f t="shared" si="68"/>
        <v>30801</v>
      </c>
      <c r="F1130" s="5" t="str">
        <f t="shared" si="71"/>
        <v>NEUTRAL</v>
      </c>
      <c r="G1130" s="5" t="str">
        <f t="shared" si="70"/>
        <v>NEUTRAL</v>
      </c>
      <c r="H1130" s="5" t="str">
        <f t="shared" si="69"/>
        <v>NEUTRAL</v>
      </c>
    </row>
    <row r="1131" spans="1:8" ht="13.5" x14ac:dyDescent="0.25">
      <c r="A1131" s="3">
        <f>TITRES_STAT!B1134</f>
        <v>43958</v>
      </c>
      <c r="B1131" s="5">
        <f>TITRES_STAT!C1134</f>
        <v>0.76</v>
      </c>
      <c r="C1131" s="5">
        <f>TITRES_STAT!D1134</f>
        <v>0.76</v>
      </c>
      <c r="D1131" s="5">
        <f>TITRES_STAT!E1134</f>
        <v>0</v>
      </c>
      <c r="E1131" s="2">
        <f t="shared" si="68"/>
        <v>30801</v>
      </c>
      <c r="F1131" s="5" t="str">
        <f t="shared" si="71"/>
        <v>NEUTRAL</v>
      </c>
      <c r="G1131" s="5" t="str">
        <f t="shared" si="70"/>
        <v>NEUTRAL</v>
      </c>
      <c r="H1131" s="5" t="str">
        <f t="shared" si="69"/>
        <v>NEUTRAL</v>
      </c>
    </row>
    <row r="1132" spans="1:8" ht="13.5" x14ac:dyDescent="0.25">
      <c r="A1132" s="3">
        <f>TITRES_STAT!B1135</f>
        <v>43959</v>
      </c>
      <c r="B1132" s="5">
        <f>TITRES_STAT!C1135</f>
        <v>0.76</v>
      </c>
      <c r="C1132" s="5">
        <f>TITRES_STAT!D1135</f>
        <v>0.76</v>
      </c>
      <c r="D1132" s="5">
        <f>TITRES_STAT!E1135</f>
        <v>0</v>
      </c>
      <c r="E1132" s="2">
        <f t="shared" si="68"/>
        <v>30801</v>
      </c>
      <c r="F1132" s="5" t="str">
        <f t="shared" si="71"/>
        <v>NEUTRAL</v>
      </c>
      <c r="G1132" s="5" t="str">
        <f t="shared" si="70"/>
        <v>NEUTRAL</v>
      </c>
      <c r="H1132" s="5" t="str">
        <f t="shared" si="69"/>
        <v>NEUTRAL</v>
      </c>
    </row>
    <row r="1133" spans="1:8" ht="13.5" x14ac:dyDescent="0.25">
      <c r="A1133" s="3">
        <f>TITRES_STAT!B1136</f>
        <v>43962</v>
      </c>
      <c r="B1133" s="5">
        <f>TITRES_STAT!C1136</f>
        <v>0.76</v>
      </c>
      <c r="C1133" s="5">
        <f>TITRES_STAT!D1136</f>
        <v>0.76</v>
      </c>
      <c r="D1133" s="5">
        <f>TITRES_STAT!E1136</f>
        <v>0</v>
      </c>
      <c r="E1133" s="2">
        <f t="shared" si="68"/>
        <v>30801</v>
      </c>
      <c r="F1133" s="5" t="str">
        <f t="shared" si="71"/>
        <v>NEUTRAL</v>
      </c>
      <c r="G1133" s="5" t="str">
        <f t="shared" si="70"/>
        <v>NEUTRAL</v>
      </c>
      <c r="H1133" s="5" t="str">
        <f t="shared" si="69"/>
        <v>NEUTRAL</v>
      </c>
    </row>
    <row r="1134" spans="1:8" ht="13.5" x14ac:dyDescent="0.25">
      <c r="A1134" s="3">
        <f>TITRES_STAT!B1137</f>
        <v>43963</v>
      </c>
      <c r="B1134" s="5">
        <f>TITRES_STAT!C1137</f>
        <v>0.76</v>
      </c>
      <c r="C1134" s="5">
        <f>TITRES_STAT!D1137</f>
        <v>0.76</v>
      </c>
      <c r="D1134" s="5">
        <f>TITRES_STAT!E1137</f>
        <v>0</v>
      </c>
      <c r="E1134" s="2">
        <f t="shared" si="68"/>
        <v>30801</v>
      </c>
      <c r="F1134" s="5" t="str">
        <f t="shared" si="71"/>
        <v>NEUTRAL</v>
      </c>
      <c r="G1134" s="5" t="str">
        <f t="shared" si="70"/>
        <v>NEUTRAL</v>
      </c>
      <c r="H1134" s="5" t="str">
        <f t="shared" si="69"/>
        <v>NEUTRAL</v>
      </c>
    </row>
    <row r="1135" spans="1:8" ht="13.5" x14ac:dyDescent="0.25">
      <c r="A1135" s="3">
        <f>TITRES_STAT!B1138</f>
        <v>43964</v>
      </c>
      <c r="B1135" s="5">
        <f>TITRES_STAT!C1138</f>
        <v>0.76</v>
      </c>
      <c r="C1135" s="5">
        <f>TITRES_STAT!D1138</f>
        <v>0.76</v>
      </c>
      <c r="D1135" s="5">
        <f>TITRES_STAT!E1138</f>
        <v>0</v>
      </c>
      <c r="E1135" s="2">
        <f t="shared" si="68"/>
        <v>30801</v>
      </c>
      <c r="F1135" s="5" t="str">
        <f t="shared" si="71"/>
        <v>NEUTRAL</v>
      </c>
      <c r="G1135" s="5" t="str">
        <f t="shared" si="70"/>
        <v>NEUTRAL</v>
      </c>
      <c r="H1135" s="5" t="str">
        <f t="shared" si="69"/>
        <v>NEUTRAL</v>
      </c>
    </row>
    <row r="1136" spans="1:8" ht="13.5" x14ac:dyDescent="0.25">
      <c r="A1136" s="3">
        <f>TITRES_STAT!B1139</f>
        <v>43965</v>
      </c>
      <c r="B1136" s="5">
        <f>TITRES_STAT!C1139</f>
        <v>0.74</v>
      </c>
      <c r="C1136" s="5">
        <f>TITRES_STAT!D1139</f>
        <v>0.74</v>
      </c>
      <c r="D1136" s="5">
        <f>TITRES_STAT!E1139</f>
        <v>0</v>
      </c>
      <c r="E1136" s="2">
        <f t="shared" si="68"/>
        <v>30801</v>
      </c>
      <c r="F1136" s="5" t="str">
        <f t="shared" si="71"/>
        <v>NEUTRAL</v>
      </c>
      <c r="G1136" s="5" t="str">
        <f t="shared" si="70"/>
        <v>NEUTRAL</v>
      </c>
      <c r="H1136" s="5" t="str">
        <f t="shared" si="69"/>
        <v>NEUTRAL</v>
      </c>
    </row>
    <row r="1137" spans="1:8" ht="13.5" x14ac:dyDescent="0.25">
      <c r="A1137" s="3">
        <f>TITRES_STAT!B1140</f>
        <v>43966</v>
      </c>
      <c r="B1137" s="5">
        <f>TITRES_STAT!C1140</f>
        <v>0.72</v>
      </c>
      <c r="C1137" s="5">
        <f>TITRES_STAT!D1140</f>
        <v>0.72</v>
      </c>
      <c r="D1137" s="5">
        <f>TITRES_STAT!E1140</f>
        <v>0</v>
      </c>
      <c r="E1137" s="2">
        <f t="shared" si="68"/>
        <v>30801</v>
      </c>
      <c r="F1137" s="5" t="str">
        <f t="shared" si="71"/>
        <v>NEUTRAL</v>
      </c>
      <c r="G1137" s="5" t="str">
        <f t="shared" si="70"/>
        <v>NEUTRAL</v>
      </c>
      <c r="H1137" s="5" t="str">
        <f t="shared" si="69"/>
        <v>NEUTRAL</v>
      </c>
    </row>
    <row r="1138" spans="1:8" ht="13.5" x14ac:dyDescent="0.25">
      <c r="A1138" s="3">
        <f>TITRES_STAT!B1141</f>
        <v>43969</v>
      </c>
      <c r="B1138" s="5">
        <f>TITRES_STAT!C1141</f>
        <v>0.72</v>
      </c>
      <c r="C1138" s="5">
        <f>TITRES_STAT!D1141</f>
        <v>0.72</v>
      </c>
      <c r="D1138" s="5">
        <f>TITRES_STAT!E1141</f>
        <v>0</v>
      </c>
      <c r="E1138" s="2">
        <f t="shared" si="68"/>
        <v>30801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43970</v>
      </c>
      <c r="B1139" s="5">
        <f>TITRES_STAT!C1142</f>
        <v>0.72</v>
      </c>
      <c r="C1139" s="5">
        <f>TITRES_STAT!D1142</f>
        <v>0.72</v>
      </c>
      <c r="D1139" s="5">
        <f>TITRES_STAT!E1142</f>
        <v>0</v>
      </c>
      <c r="E1139" s="2">
        <f t="shared" si="68"/>
        <v>30801</v>
      </c>
      <c r="F1139" s="5" t="str">
        <f t="shared" si="71"/>
        <v>NEUTRAL</v>
      </c>
      <c r="G1139" s="5" t="str">
        <f t="shared" si="70"/>
        <v>NEUTRAL</v>
      </c>
      <c r="H1139" s="5" t="str">
        <f t="shared" si="69"/>
        <v>NEUTRAL</v>
      </c>
    </row>
    <row r="1140" spans="1:8" ht="13.5" x14ac:dyDescent="0.25">
      <c r="A1140" s="3">
        <f>TITRES_STAT!B1143</f>
        <v>43971</v>
      </c>
      <c r="B1140" s="5">
        <f>TITRES_STAT!C1143</f>
        <v>0.7</v>
      </c>
      <c r="C1140" s="5">
        <f>TITRES_STAT!D1143</f>
        <v>0.7</v>
      </c>
      <c r="D1140" s="5">
        <f>TITRES_STAT!E1143</f>
        <v>0</v>
      </c>
      <c r="E1140" s="2">
        <f t="shared" si="68"/>
        <v>30801</v>
      </c>
      <c r="F1140" s="5" t="str">
        <f t="shared" si="71"/>
        <v>NEUTRAL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43972</v>
      </c>
      <c r="B1141" s="5">
        <f>TITRES_STAT!C1144</f>
        <v>0.7</v>
      </c>
      <c r="C1141" s="5">
        <f>TITRES_STAT!D1144</f>
        <v>0.7</v>
      </c>
      <c r="D1141" s="5">
        <f>TITRES_STAT!E1144</f>
        <v>0</v>
      </c>
      <c r="E1141" s="2">
        <f t="shared" si="68"/>
        <v>30801</v>
      </c>
      <c r="F1141" s="5" t="str">
        <f t="shared" si="71"/>
        <v>NEUTRAL</v>
      </c>
      <c r="G1141" s="5" t="str">
        <f t="shared" si="70"/>
        <v>NEUTRAL</v>
      </c>
      <c r="H1141" s="5" t="str">
        <f t="shared" si="69"/>
        <v>NEUTRAL</v>
      </c>
    </row>
    <row r="1142" spans="1:8" ht="13.5" x14ac:dyDescent="0.25">
      <c r="A1142" s="3">
        <f>TITRES_STAT!B1145</f>
        <v>43973</v>
      </c>
      <c r="B1142" s="5">
        <f>TITRES_STAT!C1145</f>
        <v>0.7</v>
      </c>
      <c r="C1142" s="5">
        <f>TITRES_STAT!D1145</f>
        <v>0.7</v>
      </c>
      <c r="D1142" s="5">
        <f>TITRES_STAT!E1145</f>
        <v>0</v>
      </c>
      <c r="E1142" s="2">
        <f t="shared" si="68"/>
        <v>30801</v>
      </c>
      <c r="F1142" s="5" t="str">
        <f t="shared" si="71"/>
        <v>NEUTRAL</v>
      </c>
      <c r="G1142" s="5" t="str">
        <f t="shared" si="70"/>
        <v>NEUTRAL</v>
      </c>
      <c r="H1142" s="5" t="str">
        <f t="shared" si="69"/>
        <v>NEUTRAL</v>
      </c>
    </row>
    <row r="1143" spans="1:8" ht="13.5" x14ac:dyDescent="0.25">
      <c r="A1143" s="3">
        <f>TITRES_STAT!B1146</f>
        <v>43977</v>
      </c>
      <c r="B1143" s="5">
        <f>TITRES_STAT!C1146</f>
        <v>0.7</v>
      </c>
      <c r="C1143" s="5">
        <f>TITRES_STAT!D1146</f>
        <v>0.7</v>
      </c>
      <c r="D1143" s="5">
        <f>TITRES_STAT!E1146</f>
        <v>0</v>
      </c>
      <c r="E1143" s="2">
        <f t="shared" si="68"/>
        <v>30801</v>
      </c>
      <c r="F1143" s="5" t="str">
        <f t="shared" si="71"/>
        <v>NEUTRAL</v>
      </c>
      <c r="G1143" s="5" t="str">
        <f t="shared" si="70"/>
        <v>NEUTRAL</v>
      </c>
      <c r="H1143" s="5" t="str">
        <f t="shared" si="69"/>
        <v>NEUTRAL</v>
      </c>
    </row>
    <row r="1144" spans="1:8" ht="13.5" x14ac:dyDescent="0.25">
      <c r="A1144" s="3">
        <f>TITRES_STAT!B1147</f>
        <v>43978</v>
      </c>
      <c r="B1144" s="5">
        <f>TITRES_STAT!C1147</f>
        <v>0.7</v>
      </c>
      <c r="C1144" s="5">
        <f>TITRES_STAT!D1147</f>
        <v>0.7</v>
      </c>
      <c r="D1144" s="5">
        <f>TITRES_STAT!E1147</f>
        <v>0</v>
      </c>
      <c r="E1144" s="2">
        <f t="shared" si="68"/>
        <v>30801</v>
      </c>
      <c r="F1144" s="5" t="str">
        <f t="shared" si="71"/>
        <v>NEUTRAL</v>
      </c>
      <c r="G1144" s="5" t="str">
        <f t="shared" si="70"/>
        <v>NEUTRAL</v>
      </c>
      <c r="H1144" s="5" t="str">
        <f t="shared" si="69"/>
        <v>NEUTRAL</v>
      </c>
    </row>
    <row r="1145" spans="1:8" ht="13.5" x14ac:dyDescent="0.25">
      <c r="A1145" s="3">
        <f>TITRES_STAT!B1148</f>
        <v>43979</v>
      </c>
      <c r="B1145" s="5">
        <f>TITRES_STAT!C1148</f>
        <v>0.7</v>
      </c>
      <c r="C1145" s="5">
        <f>TITRES_STAT!D1148</f>
        <v>0.7</v>
      </c>
      <c r="D1145" s="5">
        <f>TITRES_STAT!E1148</f>
        <v>0</v>
      </c>
      <c r="E1145" s="2">
        <f t="shared" si="68"/>
        <v>30801</v>
      </c>
      <c r="F1145" s="5" t="str">
        <f t="shared" si="71"/>
        <v>NEUTRAL</v>
      </c>
      <c r="G1145" s="5" t="str">
        <f t="shared" si="70"/>
        <v>NEUTRAL</v>
      </c>
      <c r="H1145" s="5" t="str">
        <f t="shared" si="69"/>
        <v>NEUTRAL</v>
      </c>
    </row>
    <row r="1146" spans="1:8" ht="13.5" x14ac:dyDescent="0.25">
      <c r="A1146" s="3">
        <f>TITRES_STAT!B1149</f>
        <v>43980</v>
      </c>
      <c r="B1146" s="5">
        <f>TITRES_STAT!C1149</f>
        <v>0.7</v>
      </c>
      <c r="C1146" s="5">
        <f>TITRES_STAT!D1149</f>
        <v>0.7</v>
      </c>
      <c r="D1146" s="5">
        <f>TITRES_STAT!E1149</f>
        <v>0</v>
      </c>
      <c r="E1146" s="2">
        <f t="shared" si="68"/>
        <v>30801</v>
      </c>
      <c r="F1146" s="5" t="str">
        <f t="shared" si="71"/>
        <v>NEUTRAL</v>
      </c>
      <c r="G1146" s="5" t="str">
        <f t="shared" si="70"/>
        <v>NEUTRAL</v>
      </c>
      <c r="H1146" s="5" t="str">
        <f t="shared" si="69"/>
        <v>NEUTRAL</v>
      </c>
    </row>
    <row r="1147" spans="1:8" ht="13.5" x14ac:dyDescent="0.25">
      <c r="A1147" s="3">
        <f>TITRES_STAT!B1150</f>
        <v>43983</v>
      </c>
      <c r="B1147" s="5">
        <f>TITRES_STAT!C1150</f>
        <v>0.7</v>
      </c>
      <c r="C1147" s="5">
        <f>TITRES_STAT!D1150</f>
        <v>0.7</v>
      </c>
      <c r="D1147" s="5">
        <f>TITRES_STAT!E1150</f>
        <v>0</v>
      </c>
      <c r="E1147" s="2">
        <f t="shared" si="68"/>
        <v>30801</v>
      </c>
      <c r="F1147" s="5" t="str">
        <f t="shared" si="71"/>
        <v>NEUTRAL</v>
      </c>
      <c r="G1147" s="5" t="str">
        <f t="shared" si="70"/>
        <v>NEUTRAL</v>
      </c>
      <c r="H1147" s="5" t="str">
        <f t="shared" si="69"/>
        <v>NEUTRAL</v>
      </c>
    </row>
    <row r="1148" spans="1:8" ht="13.5" x14ac:dyDescent="0.25">
      <c r="A1148" s="3">
        <f>TITRES_STAT!B1151</f>
        <v>43984</v>
      </c>
      <c r="B1148" s="5">
        <f>TITRES_STAT!C1151</f>
        <v>0.7</v>
      </c>
      <c r="C1148" s="5">
        <f>TITRES_STAT!D1151</f>
        <v>0.7</v>
      </c>
      <c r="D1148" s="5">
        <f>TITRES_STAT!E1151</f>
        <v>0</v>
      </c>
      <c r="E1148" s="2">
        <f t="shared" si="68"/>
        <v>30801</v>
      </c>
      <c r="F1148" s="5" t="str">
        <f t="shared" si="71"/>
        <v>NEUTRAL</v>
      </c>
      <c r="G1148" s="5" t="str">
        <f t="shared" si="70"/>
        <v>NEUTRAL</v>
      </c>
      <c r="H1148" s="5" t="str">
        <f t="shared" si="69"/>
        <v>NEUTRAL</v>
      </c>
    </row>
    <row r="1149" spans="1:8" ht="13.5" x14ac:dyDescent="0.25">
      <c r="A1149" s="3">
        <f>TITRES_STAT!B1152</f>
        <v>43985</v>
      </c>
      <c r="B1149" s="5">
        <f>TITRES_STAT!C1152</f>
        <v>0.7</v>
      </c>
      <c r="C1149" s="5">
        <f>TITRES_STAT!D1152</f>
        <v>0.7</v>
      </c>
      <c r="D1149" s="5">
        <f>TITRES_STAT!E1152</f>
        <v>0</v>
      </c>
      <c r="E1149" s="2">
        <f t="shared" si="68"/>
        <v>30801</v>
      </c>
      <c r="F1149" s="5" t="str">
        <f t="shared" si="71"/>
        <v>NEUTRAL</v>
      </c>
      <c r="G1149" s="5" t="str">
        <f t="shared" si="70"/>
        <v>NEUTRAL</v>
      </c>
      <c r="H1149" s="5" t="str">
        <f t="shared" si="69"/>
        <v>NEUTRAL</v>
      </c>
    </row>
    <row r="1150" spans="1:8" ht="13.5" x14ac:dyDescent="0.25">
      <c r="A1150" s="3">
        <f>TITRES_STAT!B1153</f>
        <v>43986</v>
      </c>
      <c r="B1150" s="5">
        <f>TITRES_STAT!C1153</f>
        <v>0.7</v>
      </c>
      <c r="C1150" s="5">
        <f>TITRES_STAT!D1153</f>
        <v>0.7</v>
      </c>
      <c r="D1150" s="5">
        <f>TITRES_STAT!E1153</f>
        <v>0</v>
      </c>
      <c r="E1150" s="2">
        <f t="shared" si="68"/>
        <v>30801</v>
      </c>
      <c r="F1150" s="5" t="str">
        <f t="shared" si="71"/>
        <v>NEUTRAL</v>
      </c>
      <c r="G1150" s="5" t="str">
        <f t="shared" si="70"/>
        <v>NEUTRAL</v>
      </c>
      <c r="H1150" s="5" t="str">
        <f t="shared" si="69"/>
        <v>NEUTRAL</v>
      </c>
    </row>
    <row r="1151" spans="1:8" ht="13.5" x14ac:dyDescent="0.25">
      <c r="A1151" s="3">
        <f>TITRES_STAT!B1154</f>
        <v>43987</v>
      </c>
      <c r="B1151" s="5">
        <f>TITRES_STAT!C1154</f>
        <v>0.7</v>
      </c>
      <c r="C1151" s="5">
        <f>TITRES_STAT!D1154</f>
        <v>0.7</v>
      </c>
      <c r="D1151" s="5">
        <f>TITRES_STAT!E1154</f>
        <v>0</v>
      </c>
      <c r="E1151" s="2">
        <f t="shared" si="68"/>
        <v>30801</v>
      </c>
      <c r="F1151" s="5" t="str">
        <f t="shared" si="71"/>
        <v>NEUTRAL</v>
      </c>
      <c r="G1151" s="5" t="str">
        <f t="shared" si="70"/>
        <v>NEUTRAL</v>
      </c>
      <c r="H1151" s="5" t="str">
        <f t="shared" si="69"/>
        <v>NEUTRAL</v>
      </c>
    </row>
    <row r="1152" spans="1:8" ht="13.5" x14ac:dyDescent="0.25">
      <c r="A1152" s="3">
        <f>TITRES_STAT!B1155</f>
        <v>43990</v>
      </c>
      <c r="B1152" s="5">
        <f>TITRES_STAT!C1155</f>
        <v>0.7</v>
      </c>
      <c r="C1152" s="5">
        <f>TITRES_STAT!D1155</f>
        <v>0.7</v>
      </c>
      <c r="D1152" s="5">
        <f>TITRES_STAT!E1155</f>
        <v>0</v>
      </c>
      <c r="E1152" s="2">
        <f t="shared" si="68"/>
        <v>30801</v>
      </c>
      <c r="F1152" s="5" t="str">
        <f t="shared" si="71"/>
        <v>NEUTRAL</v>
      </c>
      <c r="G1152" s="5" t="str">
        <f t="shared" si="70"/>
        <v>NEUTRAL</v>
      </c>
      <c r="H1152" s="5" t="str">
        <f t="shared" si="69"/>
        <v>NEUTRAL</v>
      </c>
    </row>
    <row r="1153" spans="1:8" ht="13.5" x14ac:dyDescent="0.25">
      <c r="A1153" s="3">
        <f>TITRES_STAT!B1156</f>
        <v>43991</v>
      </c>
      <c r="B1153" s="5">
        <f>TITRES_STAT!C1156</f>
        <v>0.7</v>
      </c>
      <c r="C1153" s="5">
        <f>TITRES_STAT!D1156</f>
        <v>0.7</v>
      </c>
      <c r="D1153" s="5">
        <f>TITRES_STAT!E1156</f>
        <v>0</v>
      </c>
      <c r="E1153" s="2">
        <f t="shared" si="68"/>
        <v>30801</v>
      </c>
      <c r="F1153" s="5" t="str">
        <f t="shared" si="71"/>
        <v>NEUTRAL</v>
      </c>
      <c r="G1153" s="5" t="str">
        <f t="shared" si="70"/>
        <v>NEUTRAL</v>
      </c>
      <c r="H1153" s="5" t="str">
        <f t="shared" si="69"/>
        <v>NEUTRAL</v>
      </c>
    </row>
    <row r="1154" spans="1:8" ht="13.5" x14ac:dyDescent="0.25">
      <c r="A1154" s="3">
        <f>TITRES_STAT!B1157</f>
        <v>43992</v>
      </c>
      <c r="B1154" s="5">
        <f>TITRES_STAT!C1157</f>
        <v>0.7</v>
      </c>
      <c r="C1154" s="5">
        <f>TITRES_STAT!D1157</f>
        <v>0.7</v>
      </c>
      <c r="D1154" s="5">
        <f>TITRES_STAT!E1157</f>
        <v>0</v>
      </c>
      <c r="E1154" s="2">
        <f t="shared" si="68"/>
        <v>30801</v>
      </c>
      <c r="F1154" s="5" t="str">
        <f t="shared" si="71"/>
        <v>NEUTRAL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43993</v>
      </c>
      <c r="B1155" s="5">
        <f>TITRES_STAT!C1158</f>
        <v>0.73</v>
      </c>
      <c r="C1155" s="5">
        <f>TITRES_STAT!D1158</f>
        <v>0.73</v>
      </c>
      <c r="D1155" s="5">
        <f>TITRES_STAT!E1158</f>
        <v>0</v>
      </c>
      <c r="E1155" s="2">
        <f t="shared" si="68"/>
        <v>30801</v>
      </c>
      <c r="F1155" s="5" t="str">
        <f t="shared" si="71"/>
        <v>NEUTRAL</v>
      </c>
      <c r="G1155" s="5" t="str">
        <f t="shared" si="70"/>
        <v>NEUTRAL</v>
      </c>
      <c r="H1155" s="5" t="str">
        <f t="shared" si="69"/>
        <v>NEUTRAL</v>
      </c>
    </row>
    <row r="1156" spans="1:8" ht="13.5" x14ac:dyDescent="0.25">
      <c r="A1156" s="3">
        <f>TITRES_STAT!B1159</f>
        <v>43994</v>
      </c>
      <c r="B1156" s="5">
        <f>TITRES_STAT!C1159</f>
        <v>0.73</v>
      </c>
      <c r="C1156" s="5">
        <f>TITRES_STAT!D1159</f>
        <v>0.73</v>
      </c>
      <c r="D1156" s="5">
        <f>TITRES_STAT!E1159</f>
        <v>0</v>
      </c>
      <c r="E1156" s="2">
        <f t="shared" ref="E1156:E1219" si="72">IF(B1156&gt;B1155, E1155+D1156, IF(B1156&lt;B1155, E1155-D1156, E1155))</f>
        <v>30801</v>
      </c>
      <c r="F1156" s="5" t="str">
        <f t="shared" si="71"/>
        <v>NEUTRAL</v>
      </c>
      <c r="G1156" s="5" t="str">
        <f t="shared" si="70"/>
        <v>NEUTRAL</v>
      </c>
      <c r="H1156" s="5" t="str">
        <f t="shared" si="69"/>
        <v>NEUTRAL</v>
      </c>
    </row>
    <row r="1157" spans="1:8" ht="13.5" x14ac:dyDescent="0.25">
      <c r="A1157" s="3">
        <f>TITRES_STAT!B1160</f>
        <v>43997</v>
      </c>
      <c r="B1157" s="5">
        <f>TITRES_STAT!C1160</f>
        <v>0.75</v>
      </c>
      <c r="C1157" s="5">
        <f>TITRES_STAT!D1160</f>
        <v>0.75</v>
      </c>
      <c r="D1157" s="5">
        <f>TITRES_STAT!E1160</f>
        <v>0</v>
      </c>
      <c r="E1157" s="2">
        <f t="shared" si="72"/>
        <v>30801</v>
      </c>
      <c r="F1157" s="5" t="str">
        <f t="shared" si="71"/>
        <v>NEUTRAL</v>
      </c>
      <c r="G1157" s="5" t="str">
        <f t="shared" si="70"/>
        <v>NEUTRAL</v>
      </c>
      <c r="H1157" s="5" t="str">
        <f t="shared" si="69"/>
        <v>NEUTRAL</v>
      </c>
    </row>
    <row r="1158" spans="1:8" ht="13.5" x14ac:dyDescent="0.25">
      <c r="A1158" s="3">
        <f>TITRES_STAT!B1161</f>
        <v>43998</v>
      </c>
      <c r="B1158" s="5">
        <f>TITRES_STAT!C1161</f>
        <v>0.75</v>
      </c>
      <c r="C1158" s="5">
        <f>TITRES_STAT!D1161</f>
        <v>0.75</v>
      </c>
      <c r="D1158" s="5">
        <f>TITRES_STAT!E1161</f>
        <v>0</v>
      </c>
      <c r="E1158" s="2">
        <f t="shared" si="72"/>
        <v>30801</v>
      </c>
      <c r="F1158" s="5" t="str">
        <f t="shared" si="71"/>
        <v>NEUTRAL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5">
        <f>TITRES_STAT!C1162</f>
        <v>0.77</v>
      </c>
      <c r="C1159" s="5">
        <f>TITRES_STAT!D1162</f>
        <v>0.77</v>
      </c>
      <c r="D1159" s="5">
        <f>TITRES_STAT!E1162</f>
        <v>0</v>
      </c>
      <c r="E1159" s="2">
        <f t="shared" si="72"/>
        <v>30801</v>
      </c>
      <c r="F1159" s="5" t="str">
        <f t="shared" si="71"/>
        <v>NEUTRAL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NEUTRAL</v>
      </c>
    </row>
    <row r="1160" spans="1:8" ht="13.5" x14ac:dyDescent="0.25">
      <c r="A1160" s="3">
        <f>TITRES_STAT!B1163</f>
        <v>44000</v>
      </c>
      <c r="B1160" s="5">
        <f>TITRES_STAT!C1163</f>
        <v>0.79</v>
      </c>
      <c r="C1160" s="5">
        <f>TITRES_STAT!D1163</f>
        <v>0.79</v>
      </c>
      <c r="D1160" s="5">
        <f>TITRES_STAT!E1163</f>
        <v>0</v>
      </c>
      <c r="E1160" s="2">
        <f t="shared" si="72"/>
        <v>30801</v>
      </c>
      <c r="F1160" s="5" t="str">
        <f t="shared" ref="F1160:F1223" si="75">IF(E1160&gt;E1155,"BULLISH",IF(E1160&lt;E1155,"BEARISH","NEUTRAL"))</f>
        <v>NEUTRAL</v>
      </c>
      <c r="G1160" s="5" t="str">
        <f t="shared" si="74"/>
        <v>NEUTRAL</v>
      </c>
      <c r="H1160" s="5" t="str">
        <f t="shared" si="73"/>
        <v>NEUTRAL</v>
      </c>
    </row>
    <row r="1161" spans="1:8" ht="13.5" x14ac:dyDescent="0.25">
      <c r="A1161" s="3">
        <f>TITRES_STAT!B1164</f>
        <v>44001</v>
      </c>
      <c r="B1161" s="5">
        <f>TITRES_STAT!C1164</f>
        <v>0.81</v>
      </c>
      <c r="C1161" s="5">
        <f>TITRES_STAT!D1164</f>
        <v>0.81</v>
      </c>
      <c r="D1161" s="5">
        <f>TITRES_STAT!E1164</f>
        <v>0</v>
      </c>
      <c r="E1161" s="2">
        <f t="shared" si="72"/>
        <v>30801</v>
      </c>
      <c r="F1161" s="5" t="str">
        <f t="shared" si="75"/>
        <v>NEUTRAL</v>
      </c>
      <c r="G1161" s="5" t="str">
        <f t="shared" si="74"/>
        <v>NEUTRAL</v>
      </c>
      <c r="H1161" s="5" t="str">
        <f t="shared" si="73"/>
        <v>NEUTRAL</v>
      </c>
    </row>
    <row r="1162" spans="1:8" ht="13.5" x14ac:dyDescent="0.25">
      <c r="A1162" s="3">
        <f>TITRES_STAT!B1165</f>
        <v>44004</v>
      </c>
      <c r="B1162" s="5">
        <f>TITRES_STAT!C1165</f>
        <v>0.81</v>
      </c>
      <c r="C1162" s="5">
        <f>TITRES_STAT!D1165</f>
        <v>0.81</v>
      </c>
      <c r="D1162" s="5">
        <f>TITRES_STAT!E1165</f>
        <v>0</v>
      </c>
      <c r="E1162" s="2">
        <f t="shared" si="72"/>
        <v>30801</v>
      </c>
      <c r="F1162" s="5" t="str">
        <f t="shared" si="75"/>
        <v>NEUTRAL</v>
      </c>
      <c r="G1162" s="5" t="str">
        <f t="shared" si="74"/>
        <v>NEUTRAL</v>
      </c>
      <c r="H1162" s="5" t="str">
        <f t="shared" si="73"/>
        <v>NEUTRAL</v>
      </c>
    </row>
    <row r="1163" spans="1:8" ht="13.5" x14ac:dyDescent="0.25">
      <c r="A1163" s="3">
        <f>TITRES_STAT!B1166</f>
        <v>44005</v>
      </c>
      <c r="B1163" s="5">
        <f>TITRES_STAT!C1166</f>
        <v>0.81</v>
      </c>
      <c r="C1163" s="5">
        <f>TITRES_STAT!D1166</f>
        <v>0.81</v>
      </c>
      <c r="D1163" s="5">
        <f>TITRES_STAT!E1166</f>
        <v>0</v>
      </c>
      <c r="E1163" s="2">
        <f t="shared" si="72"/>
        <v>30801</v>
      </c>
      <c r="F1163" s="5" t="str">
        <f t="shared" si="75"/>
        <v>NEUTRAL</v>
      </c>
      <c r="G1163" s="5" t="str">
        <f t="shared" si="74"/>
        <v>NEUTRAL</v>
      </c>
      <c r="H1163" s="5" t="str">
        <f t="shared" si="73"/>
        <v>NEUTRAL</v>
      </c>
    </row>
    <row r="1164" spans="1:8" ht="13.5" x14ac:dyDescent="0.25">
      <c r="A1164" s="3">
        <f>TITRES_STAT!B1167</f>
        <v>44006</v>
      </c>
      <c r="B1164" s="5">
        <f>TITRES_STAT!C1167</f>
        <v>0.81</v>
      </c>
      <c r="C1164" s="5">
        <f>TITRES_STAT!D1167</f>
        <v>0.81</v>
      </c>
      <c r="D1164" s="5">
        <f>TITRES_STAT!E1167</f>
        <v>0</v>
      </c>
      <c r="E1164" s="2">
        <f t="shared" si="72"/>
        <v>30801</v>
      </c>
      <c r="F1164" s="5" t="str">
        <f t="shared" si="75"/>
        <v>NEUTRAL</v>
      </c>
      <c r="G1164" s="5" t="str">
        <f t="shared" si="74"/>
        <v>NEUTRAL</v>
      </c>
      <c r="H1164" s="5" t="str">
        <f t="shared" si="73"/>
        <v>NEUTRAL</v>
      </c>
    </row>
    <row r="1165" spans="1:8" ht="13.5" x14ac:dyDescent="0.25">
      <c r="A1165" s="3">
        <f>TITRES_STAT!B1168</f>
        <v>44007</v>
      </c>
      <c r="B1165" s="5">
        <f>TITRES_STAT!C1168</f>
        <v>0.83</v>
      </c>
      <c r="C1165" s="5">
        <f>TITRES_STAT!D1168</f>
        <v>0.83</v>
      </c>
      <c r="D1165" s="5">
        <f>TITRES_STAT!E1168</f>
        <v>0</v>
      </c>
      <c r="E1165" s="2">
        <f t="shared" si="72"/>
        <v>30801</v>
      </c>
      <c r="F1165" s="5" t="str">
        <f t="shared" si="75"/>
        <v>NEUTRAL</v>
      </c>
      <c r="G1165" s="5" t="str">
        <f t="shared" si="74"/>
        <v>NEUTRAL</v>
      </c>
      <c r="H1165" s="5" t="str">
        <f t="shared" si="73"/>
        <v>NEUTRAL</v>
      </c>
    </row>
    <row r="1166" spans="1:8" ht="13.5" x14ac:dyDescent="0.25">
      <c r="A1166" s="3">
        <f>TITRES_STAT!B1169</f>
        <v>44008</v>
      </c>
      <c r="B1166" s="5">
        <f>TITRES_STAT!C1169</f>
        <v>0.83</v>
      </c>
      <c r="C1166" s="5">
        <f>TITRES_STAT!D1169</f>
        <v>0.83</v>
      </c>
      <c r="D1166" s="5">
        <f>TITRES_STAT!E1169</f>
        <v>0</v>
      </c>
      <c r="E1166" s="2">
        <f t="shared" si="72"/>
        <v>30801</v>
      </c>
      <c r="F1166" s="5" t="str">
        <f t="shared" si="75"/>
        <v>NEUTRAL</v>
      </c>
      <c r="G1166" s="5" t="str">
        <f t="shared" si="74"/>
        <v>NEUTRAL</v>
      </c>
      <c r="H1166" s="5" t="str">
        <f t="shared" si="73"/>
        <v>NEUTRAL</v>
      </c>
    </row>
    <row r="1167" spans="1:8" ht="13.5" x14ac:dyDescent="0.25">
      <c r="A1167" s="3">
        <f>TITRES_STAT!B1170</f>
        <v>44011</v>
      </c>
      <c r="B1167" s="5">
        <f>TITRES_STAT!C1170</f>
        <v>0.83</v>
      </c>
      <c r="C1167" s="5">
        <f>TITRES_STAT!D1170</f>
        <v>0.83</v>
      </c>
      <c r="D1167" s="5">
        <f>TITRES_STAT!E1170</f>
        <v>0</v>
      </c>
      <c r="E1167" s="2">
        <f t="shared" si="72"/>
        <v>30801</v>
      </c>
      <c r="F1167" s="5" t="str">
        <f t="shared" si="75"/>
        <v>NEUTRAL</v>
      </c>
      <c r="G1167" s="5" t="str">
        <f t="shared" si="74"/>
        <v>NEUTRAL</v>
      </c>
      <c r="H1167" s="5" t="str">
        <f t="shared" si="73"/>
        <v>NEUTRAL</v>
      </c>
    </row>
    <row r="1168" spans="1:8" ht="13.5" x14ac:dyDescent="0.25">
      <c r="A1168" s="3">
        <f>TITRES_STAT!B1171</f>
        <v>44012</v>
      </c>
      <c r="B1168" s="5">
        <f>TITRES_STAT!C1171</f>
        <v>0.83</v>
      </c>
      <c r="C1168" s="5">
        <f>TITRES_STAT!D1171</f>
        <v>0.83</v>
      </c>
      <c r="D1168" s="5">
        <f>TITRES_STAT!E1171</f>
        <v>0</v>
      </c>
      <c r="E1168" s="2">
        <f t="shared" si="72"/>
        <v>30801</v>
      </c>
      <c r="F1168" s="5" t="str">
        <f t="shared" si="75"/>
        <v>NEUTRAL</v>
      </c>
      <c r="G1168" s="5" t="str">
        <f t="shared" si="74"/>
        <v>NEUTRAL</v>
      </c>
      <c r="H1168" s="5" t="str">
        <f t="shared" si="73"/>
        <v>NEUTRAL</v>
      </c>
    </row>
    <row r="1169" spans="1:8" ht="13.5" x14ac:dyDescent="0.25">
      <c r="A1169" s="3">
        <f>TITRES_STAT!B1172</f>
        <v>44013</v>
      </c>
      <c r="B1169" s="5">
        <f>TITRES_STAT!C1172</f>
        <v>0.85</v>
      </c>
      <c r="C1169" s="5">
        <f>TITRES_STAT!D1172</f>
        <v>0.85</v>
      </c>
      <c r="D1169" s="5">
        <f>TITRES_STAT!E1172</f>
        <v>0</v>
      </c>
      <c r="E1169" s="2">
        <f t="shared" si="72"/>
        <v>30801</v>
      </c>
      <c r="F1169" s="5" t="str">
        <f t="shared" si="75"/>
        <v>NEUTRAL</v>
      </c>
      <c r="G1169" s="5" t="str">
        <f t="shared" si="74"/>
        <v>NEUTRAL</v>
      </c>
      <c r="H1169" s="5" t="str">
        <f t="shared" si="73"/>
        <v>NEUTRAL</v>
      </c>
    </row>
    <row r="1170" spans="1:8" ht="13.5" x14ac:dyDescent="0.25">
      <c r="A1170" s="3">
        <f>TITRES_STAT!B1173</f>
        <v>44014</v>
      </c>
      <c r="B1170" s="5">
        <f>TITRES_STAT!C1173</f>
        <v>0.87</v>
      </c>
      <c r="C1170" s="5">
        <f>TITRES_STAT!D1173</f>
        <v>0.87</v>
      </c>
      <c r="D1170" s="5">
        <f>TITRES_STAT!E1173</f>
        <v>0</v>
      </c>
      <c r="E1170" s="2">
        <f t="shared" si="72"/>
        <v>30801</v>
      </c>
      <c r="F1170" s="5" t="str">
        <f t="shared" si="75"/>
        <v>NEUTRAL</v>
      </c>
      <c r="G1170" s="5" t="str">
        <f t="shared" si="74"/>
        <v>NEUTRAL</v>
      </c>
      <c r="H1170" s="5" t="str">
        <f t="shared" si="73"/>
        <v>NEUTRAL</v>
      </c>
    </row>
    <row r="1171" spans="1:8" ht="13.5" x14ac:dyDescent="0.25">
      <c r="A1171" s="3">
        <f>TITRES_STAT!B1174</f>
        <v>44015</v>
      </c>
      <c r="B1171" s="5">
        <f>TITRES_STAT!C1174</f>
        <v>0.87</v>
      </c>
      <c r="C1171" s="5">
        <f>TITRES_STAT!D1174</f>
        <v>0.87</v>
      </c>
      <c r="D1171" s="5">
        <f>TITRES_STAT!E1174</f>
        <v>0</v>
      </c>
      <c r="E1171" s="2">
        <f t="shared" si="72"/>
        <v>30801</v>
      </c>
      <c r="F1171" s="5" t="str">
        <f t="shared" si="75"/>
        <v>NEUTRAL</v>
      </c>
      <c r="G1171" s="5" t="str">
        <f t="shared" si="74"/>
        <v>NEUTRAL</v>
      </c>
      <c r="H1171" s="5" t="str">
        <f t="shared" si="73"/>
        <v>NEUTRAL</v>
      </c>
    </row>
    <row r="1172" spans="1:8" ht="13.5" x14ac:dyDescent="0.25">
      <c r="A1172" s="3">
        <f>TITRES_STAT!B1175</f>
        <v>44018</v>
      </c>
      <c r="B1172" s="5">
        <f>TITRES_STAT!C1175</f>
        <v>0.87</v>
      </c>
      <c r="C1172" s="5">
        <f>TITRES_STAT!D1175</f>
        <v>0.87</v>
      </c>
      <c r="D1172" s="5">
        <f>TITRES_STAT!E1175</f>
        <v>0</v>
      </c>
      <c r="E1172" s="2">
        <f t="shared" si="72"/>
        <v>30801</v>
      </c>
      <c r="F1172" s="5" t="str">
        <f t="shared" si="75"/>
        <v>NEUTRAL</v>
      </c>
      <c r="G1172" s="5" t="str">
        <f t="shared" si="74"/>
        <v>NEUTRAL</v>
      </c>
      <c r="H1172" s="5" t="str">
        <f t="shared" si="73"/>
        <v>NEUTRAL</v>
      </c>
    </row>
    <row r="1173" spans="1:8" ht="13.5" x14ac:dyDescent="0.25">
      <c r="A1173" s="3">
        <f>TITRES_STAT!B1176</f>
        <v>44019</v>
      </c>
      <c r="B1173" s="5">
        <f>TITRES_STAT!C1176</f>
        <v>0.87</v>
      </c>
      <c r="C1173" s="5">
        <f>TITRES_STAT!D1176</f>
        <v>0.87</v>
      </c>
      <c r="D1173" s="5">
        <f>TITRES_STAT!E1176</f>
        <v>0</v>
      </c>
      <c r="E1173" s="2">
        <f t="shared" si="72"/>
        <v>30801</v>
      </c>
      <c r="F1173" s="5" t="str">
        <f t="shared" si="75"/>
        <v>NEUTRAL</v>
      </c>
      <c r="G1173" s="5" t="str">
        <f t="shared" si="74"/>
        <v>NEUTRAL</v>
      </c>
      <c r="H1173" s="5" t="str">
        <f t="shared" si="73"/>
        <v>NEUTRAL</v>
      </c>
    </row>
    <row r="1174" spans="1:8" ht="13.5" x14ac:dyDescent="0.25">
      <c r="A1174" s="3">
        <f>TITRES_STAT!B1177</f>
        <v>44020</v>
      </c>
      <c r="B1174" s="5">
        <f>TITRES_STAT!C1177</f>
        <v>0.91</v>
      </c>
      <c r="C1174" s="5">
        <f>TITRES_STAT!D1177</f>
        <v>0.91</v>
      </c>
      <c r="D1174" s="5">
        <f>TITRES_STAT!E1177</f>
        <v>20</v>
      </c>
      <c r="E1174" s="2">
        <f t="shared" si="72"/>
        <v>30821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0.93</v>
      </c>
      <c r="C1175" s="5">
        <f>TITRES_STAT!D1178</f>
        <v>0.93</v>
      </c>
      <c r="D1175" s="5">
        <f>TITRES_STAT!E1178</f>
        <v>40</v>
      </c>
      <c r="E1175" s="2">
        <f t="shared" si="72"/>
        <v>30861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0.93</v>
      </c>
      <c r="C1176" s="5">
        <f>TITRES_STAT!D1179</f>
        <v>0.93</v>
      </c>
      <c r="D1176" s="5">
        <f>TITRES_STAT!E1179</f>
        <v>0</v>
      </c>
      <c r="E1176" s="2">
        <f t="shared" si="72"/>
        <v>30861</v>
      </c>
      <c r="F1176" s="5" t="str">
        <f t="shared" si="75"/>
        <v>BULLISH</v>
      </c>
      <c r="G1176" s="5" t="str">
        <f t="shared" si="74"/>
        <v>NEUTRAL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0.93</v>
      </c>
      <c r="C1177" s="5">
        <f>TITRES_STAT!D1180</f>
        <v>0.93</v>
      </c>
      <c r="D1177" s="5">
        <f>TITRES_STAT!E1180</f>
        <v>0</v>
      </c>
      <c r="E1177" s="2">
        <f t="shared" si="72"/>
        <v>30861</v>
      </c>
      <c r="F1177" s="5" t="str">
        <f t="shared" si="75"/>
        <v>BULLISH</v>
      </c>
      <c r="G1177" s="5" t="str">
        <f t="shared" si="74"/>
        <v>NEUTRAL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0.93</v>
      </c>
      <c r="C1178" s="5">
        <f>TITRES_STAT!D1181</f>
        <v>0.93</v>
      </c>
      <c r="D1178" s="5">
        <f>TITRES_STAT!E1181</f>
        <v>0</v>
      </c>
      <c r="E1178" s="2">
        <f t="shared" si="72"/>
        <v>30861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CONFIRMED BULLISH</v>
      </c>
    </row>
    <row r="1179" spans="1:8" ht="13.5" x14ac:dyDescent="0.25">
      <c r="A1179" s="3">
        <f>TITRES_STAT!B1182</f>
        <v>44027</v>
      </c>
      <c r="B1179" s="5">
        <f>TITRES_STAT!C1182</f>
        <v>0.93</v>
      </c>
      <c r="C1179" s="5">
        <f>TITRES_STAT!D1182</f>
        <v>0.93</v>
      </c>
      <c r="D1179" s="5">
        <f>TITRES_STAT!E1182</f>
        <v>0</v>
      </c>
      <c r="E1179" s="2">
        <f t="shared" si="72"/>
        <v>30861</v>
      </c>
      <c r="F1179" s="5" t="str">
        <f t="shared" si="75"/>
        <v>BULLISH</v>
      </c>
      <c r="G1179" s="5" t="str">
        <f t="shared" si="74"/>
        <v>NEUTRAL</v>
      </c>
      <c r="H1179" s="5" t="str">
        <f t="shared" si="73"/>
        <v>CONFIRMED BULLISH</v>
      </c>
    </row>
    <row r="1180" spans="1:8" ht="13.5" x14ac:dyDescent="0.25">
      <c r="A1180" s="3">
        <f>TITRES_STAT!B1183</f>
        <v>44028</v>
      </c>
      <c r="B1180" s="5">
        <f>TITRES_STAT!C1183</f>
        <v>0.93</v>
      </c>
      <c r="C1180" s="5">
        <f>TITRES_STAT!D1183</f>
        <v>0.93</v>
      </c>
      <c r="D1180" s="5">
        <f>TITRES_STAT!E1183</f>
        <v>0</v>
      </c>
      <c r="E1180" s="2">
        <f t="shared" si="72"/>
        <v>30861</v>
      </c>
      <c r="F1180" s="5" t="str">
        <f t="shared" si="75"/>
        <v>NEUTRAL</v>
      </c>
      <c r="G1180" s="5" t="str">
        <f t="shared" si="74"/>
        <v>NEUTRAL</v>
      </c>
      <c r="H1180" s="5" t="str">
        <f t="shared" si="73"/>
        <v>NEUTRAL</v>
      </c>
    </row>
    <row r="1181" spans="1:8" ht="13.5" x14ac:dyDescent="0.25">
      <c r="A1181" s="3">
        <f>TITRES_STAT!B1184</f>
        <v>44029</v>
      </c>
      <c r="B1181" s="5">
        <f>TITRES_STAT!C1184</f>
        <v>0.95</v>
      </c>
      <c r="C1181" s="5">
        <f>TITRES_STAT!D1184</f>
        <v>0.95</v>
      </c>
      <c r="D1181" s="5">
        <f>TITRES_STAT!E1184</f>
        <v>0</v>
      </c>
      <c r="E1181" s="2">
        <f t="shared" si="72"/>
        <v>30861</v>
      </c>
      <c r="F1181" s="5" t="str">
        <f t="shared" si="75"/>
        <v>NEUTRAL</v>
      </c>
      <c r="G1181" s="5" t="str">
        <f t="shared" si="74"/>
        <v>NEUTRAL</v>
      </c>
      <c r="H1181" s="5" t="str">
        <f t="shared" si="73"/>
        <v>NEUTRAL</v>
      </c>
    </row>
    <row r="1182" spans="1:8" ht="13.5" x14ac:dyDescent="0.25">
      <c r="A1182" s="3">
        <f>TITRES_STAT!B1185</f>
        <v>44032</v>
      </c>
      <c r="B1182" s="5">
        <f>TITRES_STAT!C1185</f>
        <v>0.96</v>
      </c>
      <c r="C1182" s="5">
        <f>TITRES_STAT!D1185</f>
        <v>0.96</v>
      </c>
      <c r="D1182" s="5">
        <f>TITRES_STAT!E1185</f>
        <v>125</v>
      </c>
      <c r="E1182" s="2">
        <f t="shared" si="72"/>
        <v>30986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CONFIRMED BULLISH</v>
      </c>
    </row>
    <row r="1183" spans="1:8" ht="13.5" x14ac:dyDescent="0.25">
      <c r="A1183" s="3">
        <f>TITRES_STAT!B1186</f>
        <v>44033</v>
      </c>
      <c r="B1183" s="5">
        <f>TITRES_STAT!C1186</f>
        <v>0.96</v>
      </c>
      <c r="C1183" s="5">
        <f>TITRES_STAT!D1186</f>
        <v>0.96</v>
      </c>
      <c r="D1183" s="5">
        <f>TITRES_STAT!E1186</f>
        <v>0</v>
      </c>
      <c r="E1183" s="2">
        <f t="shared" si="72"/>
        <v>30986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CONFIRMED BULLISH</v>
      </c>
    </row>
    <row r="1184" spans="1:8" ht="13.5" x14ac:dyDescent="0.25">
      <c r="A1184" s="3">
        <f>TITRES_STAT!B1187</f>
        <v>44034</v>
      </c>
      <c r="B1184" s="5">
        <f>TITRES_STAT!C1187</f>
        <v>0.96</v>
      </c>
      <c r="C1184" s="5">
        <f>TITRES_STAT!D1187</f>
        <v>0.96</v>
      </c>
      <c r="D1184" s="5">
        <f>TITRES_STAT!E1187</f>
        <v>0</v>
      </c>
      <c r="E1184" s="2">
        <f t="shared" si="72"/>
        <v>30986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0.96</v>
      </c>
      <c r="C1185" s="5">
        <f>TITRES_STAT!D1188</f>
        <v>0.96</v>
      </c>
      <c r="D1185" s="5">
        <f>TITRES_STAT!E1188</f>
        <v>0</v>
      </c>
      <c r="E1185" s="2">
        <f t="shared" si="72"/>
        <v>30986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CONFIRMED BULLISH</v>
      </c>
    </row>
    <row r="1186" spans="1:8" ht="13.5" x14ac:dyDescent="0.25">
      <c r="A1186" s="3">
        <f>TITRES_STAT!B1189</f>
        <v>44036</v>
      </c>
      <c r="B1186" s="5">
        <f>TITRES_STAT!C1189</f>
        <v>0.96</v>
      </c>
      <c r="C1186" s="5">
        <f>TITRES_STAT!D1189</f>
        <v>0.96</v>
      </c>
      <c r="D1186" s="5">
        <f>TITRES_STAT!E1189</f>
        <v>0</v>
      </c>
      <c r="E1186" s="2">
        <f t="shared" si="72"/>
        <v>30986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CONFIRMED BULLISH</v>
      </c>
    </row>
    <row r="1187" spans="1:8" ht="13.5" x14ac:dyDescent="0.25">
      <c r="A1187" s="3">
        <f>TITRES_STAT!B1190</f>
        <v>44039</v>
      </c>
      <c r="B1187" s="5">
        <f>TITRES_STAT!C1190</f>
        <v>0.96</v>
      </c>
      <c r="C1187" s="5">
        <f>TITRES_STAT!D1190</f>
        <v>0.96</v>
      </c>
      <c r="D1187" s="5">
        <f>TITRES_STAT!E1190</f>
        <v>0</v>
      </c>
      <c r="E1187" s="2">
        <f t="shared" si="72"/>
        <v>30986</v>
      </c>
      <c r="F1187" s="5" t="str">
        <f t="shared" si="75"/>
        <v>NEUTRAL</v>
      </c>
      <c r="G1187" s="5" t="str">
        <f t="shared" si="74"/>
        <v>NEUTRAL</v>
      </c>
      <c r="H1187" s="5" t="str">
        <f t="shared" si="73"/>
        <v>NEUTRAL</v>
      </c>
    </row>
    <row r="1188" spans="1:8" ht="13.5" x14ac:dyDescent="0.25">
      <c r="A1188" s="3">
        <f>TITRES_STAT!B1191</f>
        <v>44040</v>
      </c>
      <c r="B1188" s="5">
        <f>TITRES_STAT!C1191</f>
        <v>0.98</v>
      </c>
      <c r="C1188" s="5">
        <f>TITRES_STAT!D1191</f>
        <v>0.98</v>
      </c>
      <c r="D1188" s="5">
        <f>TITRES_STAT!E1191</f>
        <v>126</v>
      </c>
      <c r="E1188" s="2">
        <f t="shared" si="72"/>
        <v>31112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CONFIRMED BULLISH</v>
      </c>
    </row>
    <row r="1189" spans="1:8" ht="13.5" x14ac:dyDescent="0.25">
      <c r="A1189" s="3">
        <f>TITRES_STAT!B1192</f>
        <v>44041</v>
      </c>
      <c r="B1189" s="5">
        <f>TITRES_STAT!C1192</f>
        <v>1</v>
      </c>
      <c r="C1189" s="5">
        <f>TITRES_STAT!D1192</f>
        <v>1</v>
      </c>
      <c r="D1189" s="5">
        <f>TITRES_STAT!E1192</f>
        <v>20</v>
      </c>
      <c r="E1189" s="2">
        <f t="shared" si="72"/>
        <v>31132</v>
      </c>
      <c r="F1189" s="5" t="str">
        <f t="shared" si="75"/>
        <v>BULLISH</v>
      </c>
      <c r="G1189" s="5" t="str">
        <f t="shared" si="74"/>
        <v>NEUTRAL</v>
      </c>
      <c r="H1189" s="5" t="str">
        <f t="shared" si="73"/>
        <v>CONFIRMED BULLISH</v>
      </c>
    </row>
    <row r="1190" spans="1:8" ht="13.5" x14ac:dyDescent="0.25">
      <c r="A1190" s="3">
        <f>TITRES_STAT!B1193</f>
        <v>44042</v>
      </c>
      <c r="B1190" s="5">
        <f>TITRES_STAT!C1193</f>
        <v>1</v>
      </c>
      <c r="C1190" s="5">
        <f>TITRES_STAT!D1193</f>
        <v>1</v>
      </c>
      <c r="D1190" s="5">
        <f>TITRES_STAT!E1193</f>
        <v>0</v>
      </c>
      <c r="E1190" s="2">
        <f t="shared" si="72"/>
        <v>31132</v>
      </c>
      <c r="F1190" s="5" t="str">
        <f t="shared" si="75"/>
        <v>BULLISH</v>
      </c>
      <c r="G1190" s="5" t="str">
        <f t="shared" si="74"/>
        <v>NEUTRAL</v>
      </c>
      <c r="H1190" s="5" t="str">
        <f t="shared" si="73"/>
        <v>CONFIRMED BULLISH</v>
      </c>
    </row>
    <row r="1191" spans="1:8" ht="13.5" x14ac:dyDescent="0.25">
      <c r="A1191" s="3">
        <f>TITRES_STAT!B1194</f>
        <v>44046</v>
      </c>
      <c r="B1191" s="5">
        <f>TITRES_STAT!C1194</f>
        <v>1</v>
      </c>
      <c r="C1191" s="5">
        <f>TITRES_STAT!D1194</f>
        <v>1</v>
      </c>
      <c r="D1191" s="5">
        <f>TITRES_STAT!E1194</f>
        <v>0</v>
      </c>
      <c r="E1191" s="2">
        <f t="shared" si="72"/>
        <v>31132</v>
      </c>
      <c r="F1191" s="5" t="str">
        <f t="shared" si="75"/>
        <v>BULLISH</v>
      </c>
      <c r="G1191" s="5" t="str">
        <f t="shared" si="74"/>
        <v>NEUTRAL</v>
      </c>
      <c r="H1191" s="5" t="str">
        <f t="shared" si="73"/>
        <v>CONFIRMED BULLISH</v>
      </c>
    </row>
    <row r="1192" spans="1:8" ht="13.5" x14ac:dyDescent="0.25">
      <c r="A1192" s="3">
        <f>TITRES_STAT!B1195</f>
        <v>44047</v>
      </c>
      <c r="B1192" s="5">
        <f>TITRES_STAT!C1195</f>
        <v>1</v>
      </c>
      <c r="C1192" s="5">
        <f>TITRES_STAT!D1195</f>
        <v>1</v>
      </c>
      <c r="D1192" s="5">
        <f>TITRES_STAT!E1195</f>
        <v>0</v>
      </c>
      <c r="E1192" s="2">
        <f t="shared" si="72"/>
        <v>31132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CONFIRMED BULLISH</v>
      </c>
    </row>
    <row r="1193" spans="1:8" ht="13.5" x14ac:dyDescent="0.25">
      <c r="A1193" s="3">
        <f>TITRES_STAT!B1196</f>
        <v>44048</v>
      </c>
      <c r="B1193" s="5">
        <f>TITRES_STAT!C1196</f>
        <v>1</v>
      </c>
      <c r="C1193" s="5">
        <f>TITRES_STAT!D1196</f>
        <v>1</v>
      </c>
      <c r="D1193" s="5">
        <f>TITRES_STAT!E1196</f>
        <v>0</v>
      </c>
      <c r="E1193" s="2">
        <f t="shared" si="72"/>
        <v>31132</v>
      </c>
      <c r="F1193" s="5" t="str">
        <f t="shared" si="75"/>
        <v>BULLISH</v>
      </c>
      <c r="G1193" s="5" t="str">
        <f t="shared" si="74"/>
        <v>NEUTRAL</v>
      </c>
      <c r="H1193" s="5" t="str">
        <f t="shared" si="73"/>
        <v>CONFIRMED BULLISH</v>
      </c>
    </row>
    <row r="1194" spans="1:8" ht="13.5" x14ac:dyDescent="0.25">
      <c r="A1194" s="3">
        <f>TITRES_STAT!B1197</f>
        <v>44049</v>
      </c>
      <c r="B1194" s="5">
        <f>TITRES_STAT!C1197</f>
        <v>1</v>
      </c>
      <c r="C1194" s="5">
        <f>TITRES_STAT!D1197</f>
        <v>1</v>
      </c>
      <c r="D1194" s="5">
        <f>TITRES_STAT!E1197</f>
        <v>0</v>
      </c>
      <c r="E1194" s="2">
        <f t="shared" si="72"/>
        <v>31132</v>
      </c>
      <c r="F1194" s="5" t="str">
        <f t="shared" si="75"/>
        <v>NEUTRAL</v>
      </c>
      <c r="G1194" s="5" t="str">
        <f t="shared" si="74"/>
        <v>NEUTRAL</v>
      </c>
      <c r="H1194" s="5" t="str">
        <f t="shared" si="73"/>
        <v>NEUTRAL</v>
      </c>
    </row>
    <row r="1195" spans="1:8" ht="13.5" x14ac:dyDescent="0.25">
      <c r="A1195" s="3">
        <f>TITRES_STAT!B1198</f>
        <v>44050</v>
      </c>
      <c r="B1195" s="5">
        <f>TITRES_STAT!C1198</f>
        <v>1</v>
      </c>
      <c r="C1195" s="5">
        <f>TITRES_STAT!D1198</f>
        <v>1</v>
      </c>
      <c r="D1195" s="5">
        <f>TITRES_STAT!E1198</f>
        <v>0</v>
      </c>
      <c r="E1195" s="2">
        <f t="shared" si="72"/>
        <v>31132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44053</v>
      </c>
      <c r="B1196" s="5">
        <f>TITRES_STAT!C1199</f>
        <v>1</v>
      </c>
      <c r="C1196" s="5">
        <f>TITRES_STAT!D1199</f>
        <v>1</v>
      </c>
      <c r="D1196" s="5">
        <f>TITRES_STAT!E1199</f>
        <v>0</v>
      </c>
      <c r="E1196" s="2">
        <f t="shared" si="72"/>
        <v>31132</v>
      </c>
      <c r="F1196" s="5" t="str">
        <f t="shared" si="75"/>
        <v>NEUTRAL</v>
      </c>
      <c r="G1196" s="5" t="str">
        <f t="shared" si="74"/>
        <v>NEUTRAL</v>
      </c>
      <c r="H1196" s="5" t="str">
        <f t="shared" si="73"/>
        <v>NEUTRAL</v>
      </c>
    </row>
    <row r="1197" spans="1:8" ht="13.5" x14ac:dyDescent="0.25">
      <c r="A1197" s="3">
        <f>TITRES_STAT!B1200</f>
        <v>44054</v>
      </c>
      <c r="B1197" s="5">
        <f>TITRES_STAT!C1200</f>
        <v>1</v>
      </c>
      <c r="C1197" s="5">
        <f>TITRES_STAT!D1200</f>
        <v>1</v>
      </c>
      <c r="D1197" s="5">
        <f>TITRES_STAT!E1200</f>
        <v>0</v>
      </c>
      <c r="E1197" s="2">
        <f t="shared" si="72"/>
        <v>31132</v>
      </c>
      <c r="F1197" s="5" t="str">
        <f t="shared" si="75"/>
        <v>NEUTRAL</v>
      </c>
      <c r="G1197" s="5" t="str">
        <f t="shared" si="74"/>
        <v>NEUTRAL</v>
      </c>
      <c r="H1197" s="5" t="str">
        <f t="shared" si="73"/>
        <v>NEUTRAL</v>
      </c>
    </row>
    <row r="1198" spans="1:8" ht="13.5" x14ac:dyDescent="0.25">
      <c r="A1198" s="3">
        <f>TITRES_STAT!B1201</f>
        <v>44055</v>
      </c>
      <c r="B1198" s="5">
        <f>TITRES_STAT!C1201</f>
        <v>1</v>
      </c>
      <c r="C1198" s="5">
        <f>TITRES_STAT!D1201</f>
        <v>1</v>
      </c>
      <c r="D1198" s="5">
        <f>TITRES_STAT!E1201</f>
        <v>0</v>
      </c>
      <c r="E1198" s="2">
        <f t="shared" si="72"/>
        <v>31132</v>
      </c>
      <c r="F1198" s="5" t="str">
        <f t="shared" si="75"/>
        <v>NEUTRAL</v>
      </c>
      <c r="G1198" s="5" t="str">
        <f t="shared" si="74"/>
        <v>NEUTRAL</v>
      </c>
      <c r="H1198" s="5" t="str">
        <f t="shared" si="73"/>
        <v>NEUTRAL</v>
      </c>
    </row>
    <row r="1199" spans="1:8" ht="13.5" x14ac:dyDescent="0.25">
      <c r="A1199" s="3">
        <f>TITRES_STAT!B1202</f>
        <v>44057</v>
      </c>
      <c r="B1199" s="5">
        <f>TITRES_STAT!C1202</f>
        <v>1</v>
      </c>
      <c r="C1199" s="5">
        <f>TITRES_STAT!D1202</f>
        <v>1</v>
      </c>
      <c r="D1199" s="5">
        <f>TITRES_STAT!E1202</f>
        <v>15</v>
      </c>
      <c r="E1199" s="2">
        <f t="shared" si="72"/>
        <v>31132</v>
      </c>
      <c r="F1199" s="5" t="str">
        <f t="shared" si="75"/>
        <v>NEUTRAL</v>
      </c>
      <c r="G1199" s="5" t="str">
        <f t="shared" si="74"/>
        <v>NEUTRAL</v>
      </c>
      <c r="H1199" s="5" t="str">
        <f t="shared" si="73"/>
        <v>NEUTRAL</v>
      </c>
    </row>
    <row r="1200" spans="1:8" ht="13.5" x14ac:dyDescent="0.25">
      <c r="A1200" s="3">
        <f>TITRES_STAT!B1203</f>
        <v>44060</v>
      </c>
      <c r="B1200" s="5">
        <f>TITRES_STAT!C1203</f>
        <v>1</v>
      </c>
      <c r="C1200" s="5">
        <f>TITRES_STAT!D1203</f>
        <v>1</v>
      </c>
      <c r="D1200" s="5">
        <f>TITRES_STAT!E1203</f>
        <v>0</v>
      </c>
      <c r="E1200" s="2">
        <f t="shared" si="72"/>
        <v>31132</v>
      </c>
      <c r="F1200" s="5" t="str">
        <f t="shared" si="75"/>
        <v>NEUTRAL</v>
      </c>
      <c r="G1200" s="5" t="str">
        <f t="shared" si="74"/>
        <v>NEUTRAL</v>
      </c>
      <c r="H1200" s="5" t="str">
        <f t="shared" si="73"/>
        <v>NEUTRAL</v>
      </c>
    </row>
    <row r="1201" spans="1:8" ht="13.5" x14ac:dyDescent="0.25">
      <c r="A1201" s="3">
        <f>TITRES_STAT!B1204</f>
        <v>44061</v>
      </c>
      <c r="B1201" s="5">
        <f>TITRES_STAT!C1204</f>
        <v>1</v>
      </c>
      <c r="C1201" s="5">
        <f>TITRES_STAT!D1204</f>
        <v>1</v>
      </c>
      <c r="D1201" s="5">
        <f>TITRES_STAT!E1204</f>
        <v>0</v>
      </c>
      <c r="E1201" s="2">
        <f t="shared" si="72"/>
        <v>31132</v>
      </c>
      <c r="F1201" s="5" t="str">
        <f t="shared" si="75"/>
        <v>NEUTRAL</v>
      </c>
      <c r="G1201" s="5" t="str">
        <f t="shared" si="74"/>
        <v>NEUTRAL</v>
      </c>
      <c r="H1201" s="5" t="str">
        <f t="shared" si="73"/>
        <v>NEUTRAL</v>
      </c>
    </row>
    <row r="1202" spans="1:8" ht="13.5" x14ac:dyDescent="0.25">
      <c r="A1202" s="3">
        <f>TITRES_STAT!B1205</f>
        <v>44062</v>
      </c>
      <c r="B1202" s="5">
        <f>TITRES_STAT!C1205</f>
        <v>1</v>
      </c>
      <c r="C1202" s="5">
        <f>TITRES_STAT!D1205</f>
        <v>1</v>
      </c>
      <c r="D1202" s="5">
        <f>TITRES_STAT!E1205</f>
        <v>0</v>
      </c>
      <c r="E1202" s="2">
        <f t="shared" si="72"/>
        <v>31132</v>
      </c>
      <c r="F1202" s="5" t="str">
        <f t="shared" si="75"/>
        <v>NEUTRAL</v>
      </c>
      <c r="G1202" s="5" t="str">
        <f t="shared" si="74"/>
        <v>NEUTRAL</v>
      </c>
      <c r="H1202" s="5" t="str">
        <f t="shared" si="73"/>
        <v>NEUTRAL</v>
      </c>
    </row>
    <row r="1203" spans="1:8" ht="13.5" x14ac:dyDescent="0.25">
      <c r="A1203" s="3">
        <f>TITRES_STAT!B1206</f>
        <v>44064</v>
      </c>
      <c r="B1203" s="5">
        <f>TITRES_STAT!C1206</f>
        <v>1</v>
      </c>
      <c r="C1203" s="5">
        <f>TITRES_STAT!D1206</f>
        <v>1</v>
      </c>
      <c r="D1203" s="5">
        <f>TITRES_STAT!E1206</f>
        <v>0</v>
      </c>
      <c r="E1203" s="2">
        <f t="shared" si="72"/>
        <v>31132</v>
      </c>
      <c r="F1203" s="5" t="str">
        <f t="shared" si="75"/>
        <v>NEUTRAL</v>
      </c>
      <c r="G1203" s="5" t="str">
        <f t="shared" si="74"/>
        <v>NEUTRAL</v>
      </c>
      <c r="H1203" s="5" t="str">
        <f t="shared" si="73"/>
        <v>NEUTRAL</v>
      </c>
    </row>
    <row r="1204" spans="1:8" ht="13.5" x14ac:dyDescent="0.25">
      <c r="A1204" s="3">
        <f>TITRES_STAT!B1207</f>
        <v>44067</v>
      </c>
      <c r="B1204" s="5">
        <f>TITRES_STAT!C1207</f>
        <v>1</v>
      </c>
      <c r="C1204" s="5">
        <f>TITRES_STAT!D1207</f>
        <v>1</v>
      </c>
      <c r="D1204" s="5">
        <f>TITRES_STAT!E1207</f>
        <v>0</v>
      </c>
      <c r="E1204" s="2">
        <f t="shared" si="72"/>
        <v>31132</v>
      </c>
      <c r="F1204" s="5" t="str">
        <f t="shared" si="75"/>
        <v>NEUTRAL</v>
      </c>
      <c r="G1204" s="5" t="str">
        <f t="shared" si="74"/>
        <v>NEUTRAL</v>
      </c>
      <c r="H1204" s="5" t="str">
        <f t="shared" si="73"/>
        <v>NEUTRAL</v>
      </c>
    </row>
    <row r="1205" spans="1:8" ht="13.5" x14ac:dyDescent="0.25">
      <c r="A1205" s="3">
        <f>TITRES_STAT!B1208</f>
        <v>44068</v>
      </c>
      <c r="B1205" s="5">
        <f>TITRES_STAT!C1208</f>
        <v>1</v>
      </c>
      <c r="C1205" s="5">
        <f>TITRES_STAT!D1208</f>
        <v>1</v>
      </c>
      <c r="D1205" s="5">
        <f>TITRES_STAT!E1208</f>
        <v>0</v>
      </c>
      <c r="E1205" s="2">
        <f t="shared" si="72"/>
        <v>31132</v>
      </c>
      <c r="F1205" s="5" t="str">
        <f t="shared" si="75"/>
        <v>NEUTRAL</v>
      </c>
      <c r="G1205" s="5" t="str">
        <f t="shared" si="74"/>
        <v>NEUTRAL</v>
      </c>
      <c r="H1205" s="5" t="str">
        <f t="shared" si="73"/>
        <v>NEUTRAL</v>
      </c>
    </row>
    <row r="1206" spans="1:8" ht="13.5" x14ac:dyDescent="0.25">
      <c r="A1206" s="3">
        <f>TITRES_STAT!B1209</f>
        <v>44069</v>
      </c>
      <c r="B1206" s="5">
        <f>TITRES_STAT!C1209</f>
        <v>1</v>
      </c>
      <c r="C1206" s="5">
        <f>TITRES_STAT!D1209</f>
        <v>1</v>
      </c>
      <c r="D1206" s="5">
        <f>TITRES_STAT!E1209</f>
        <v>0</v>
      </c>
      <c r="E1206" s="2">
        <f t="shared" si="72"/>
        <v>31132</v>
      </c>
      <c r="F1206" s="5" t="str">
        <f t="shared" si="75"/>
        <v>NEUTRAL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44070</v>
      </c>
      <c r="B1207" s="5">
        <f>TITRES_STAT!C1210</f>
        <v>1</v>
      </c>
      <c r="C1207" s="5">
        <f>TITRES_STAT!D1210</f>
        <v>1</v>
      </c>
      <c r="D1207" s="5">
        <f>TITRES_STAT!E1210</f>
        <v>0</v>
      </c>
      <c r="E1207" s="2">
        <f t="shared" si="72"/>
        <v>31132</v>
      </c>
      <c r="F1207" s="5" t="str">
        <f t="shared" si="75"/>
        <v>NEUTRAL</v>
      </c>
      <c r="G1207" s="5" t="str">
        <f t="shared" si="74"/>
        <v>NEUTRAL</v>
      </c>
      <c r="H1207" s="5" t="str">
        <f t="shared" si="73"/>
        <v>NEUTRAL</v>
      </c>
    </row>
    <row r="1208" spans="1:8" ht="13.5" x14ac:dyDescent="0.25">
      <c r="A1208" s="3">
        <f>TITRES_STAT!B1211</f>
        <v>44071</v>
      </c>
      <c r="B1208" s="5">
        <f>TITRES_STAT!C1211</f>
        <v>1</v>
      </c>
      <c r="C1208" s="5">
        <f>TITRES_STAT!D1211</f>
        <v>1</v>
      </c>
      <c r="D1208" s="5">
        <f>TITRES_STAT!E1211</f>
        <v>0</v>
      </c>
      <c r="E1208" s="2">
        <f t="shared" si="72"/>
        <v>31132</v>
      </c>
      <c r="F1208" s="5" t="str">
        <f t="shared" si="75"/>
        <v>NEUTRAL</v>
      </c>
      <c r="G1208" s="5" t="str">
        <f t="shared" si="74"/>
        <v>NEUTRAL</v>
      </c>
      <c r="H1208" s="5" t="str">
        <f t="shared" si="73"/>
        <v>NEUTRAL</v>
      </c>
    </row>
    <row r="1209" spans="1:8" ht="13.5" x14ac:dyDescent="0.25">
      <c r="A1209" s="3">
        <f>TITRES_STAT!B1212</f>
        <v>44074</v>
      </c>
      <c r="B1209" s="5">
        <f>TITRES_STAT!C1212</f>
        <v>1</v>
      </c>
      <c r="C1209" s="5">
        <f>TITRES_STAT!D1212</f>
        <v>1</v>
      </c>
      <c r="D1209" s="5">
        <f>TITRES_STAT!E1212</f>
        <v>0</v>
      </c>
      <c r="E1209" s="2">
        <f t="shared" si="72"/>
        <v>31132</v>
      </c>
      <c r="F1209" s="5" t="str">
        <f t="shared" si="75"/>
        <v>NEUTRAL</v>
      </c>
      <c r="G1209" s="5" t="str">
        <f t="shared" si="74"/>
        <v>NEUTRAL</v>
      </c>
      <c r="H1209" s="5" t="str">
        <f t="shared" si="73"/>
        <v>NEUTRAL</v>
      </c>
    </row>
    <row r="1210" spans="1:8" ht="13.5" x14ac:dyDescent="0.25">
      <c r="A1210" s="3">
        <f>TITRES_STAT!B1213</f>
        <v>44075</v>
      </c>
      <c r="B1210" s="5">
        <f>TITRES_STAT!C1213</f>
        <v>1</v>
      </c>
      <c r="C1210" s="5">
        <f>TITRES_STAT!D1213</f>
        <v>1</v>
      </c>
      <c r="D1210" s="5">
        <f>TITRES_STAT!E1213</f>
        <v>0</v>
      </c>
      <c r="E1210" s="2">
        <f t="shared" si="72"/>
        <v>31132</v>
      </c>
      <c r="F1210" s="5" t="str">
        <f t="shared" si="75"/>
        <v>NEUTRAL</v>
      </c>
      <c r="G1210" s="5" t="str">
        <f t="shared" si="74"/>
        <v>NEUTRAL</v>
      </c>
      <c r="H1210" s="5" t="str">
        <f t="shared" si="73"/>
        <v>NEUTRAL</v>
      </c>
    </row>
    <row r="1211" spans="1:8" ht="13.5" x14ac:dyDescent="0.25">
      <c r="A1211" s="3">
        <f>TITRES_STAT!B1214</f>
        <v>44076</v>
      </c>
      <c r="B1211" s="5">
        <f>TITRES_STAT!C1214</f>
        <v>0.97</v>
      </c>
      <c r="C1211" s="5">
        <f>TITRES_STAT!D1214</f>
        <v>0.97</v>
      </c>
      <c r="D1211" s="5">
        <f>TITRES_STAT!E1214</f>
        <v>90</v>
      </c>
      <c r="E1211" s="2">
        <f t="shared" si="72"/>
        <v>31042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CONFIRMED BEARISH</v>
      </c>
    </row>
    <row r="1212" spans="1:8" ht="13.5" x14ac:dyDescent="0.25">
      <c r="A1212" s="3">
        <f>TITRES_STAT!B1215</f>
        <v>44077</v>
      </c>
      <c r="B1212" s="5">
        <f>TITRES_STAT!C1215</f>
        <v>0.93</v>
      </c>
      <c r="C1212" s="5">
        <f>TITRES_STAT!D1215</f>
        <v>0.93</v>
      </c>
      <c r="D1212" s="5">
        <f>TITRES_STAT!E1215</f>
        <v>60</v>
      </c>
      <c r="E1212" s="2">
        <f t="shared" si="72"/>
        <v>30982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0.93</v>
      </c>
      <c r="C1213" s="5">
        <f>TITRES_STAT!D1216</f>
        <v>0.93</v>
      </c>
      <c r="D1213" s="5">
        <f>TITRES_STAT!E1216</f>
        <v>0</v>
      </c>
      <c r="E1213" s="2">
        <f t="shared" si="72"/>
        <v>30982</v>
      </c>
      <c r="F1213" s="5" t="str">
        <f t="shared" si="75"/>
        <v>BEARISH</v>
      </c>
      <c r="G1213" s="5" t="str">
        <f t="shared" si="74"/>
        <v>NEUTRAL</v>
      </c>
      <c r="H1213" s="5" t="str">
        <f t="shared" si="73"/>
        <v>CONFIRMED BEARISH</v>
      </c>
    </row>
    <row r="1214" spans="1:8" ht="13.5" x14ac:dyDescent="0.25">
      <c r="A1214" s="3">
        <f>TITRES_STAT!B1217</f>
        <v>44081</v>
      </c>
      <c r="B1214" s="5">
        <f>TITRES_STAT!C1217</f>
        <v>0.93</v>
      </c>
      <c r="C1214" s="5">
        <f>TITRES_STAT!D1217</f>
        <v>0.93</v>
      </c>
      <c r="D1214" s="5">
        <f>TITRES_STAT!E1217</f>
        <v>0</v>
      </c>
      <c r="E1214" s="2">
        <f t="shared" si="72"/>
        <v>30982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0.93</v>
      </c>
      <c r="C1215" s="5">
        <f>TITRES_STAT!D1218</f>
        <v>0.93</v>
      </c>
      <c r="D1215" s="5">
        <f>TITRES_STAT!E1218</f>
        <v>0</v>
      </c>
      <c r="E1215" s="2">
        <f t="shared" si="72"/>
        <v>30982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0.93</v>
      </c>
      <c r="C1216" s="5">
        <f>TITRES_STAT!D1219</f>
        <v>0.93</v>
      </c>
      <c r="D1216" s="5">
        <f>TITRES_STAT!E1219</f>
        <v>0</v>
      </c>
      <c r="E1216" s="2">
        <f t="shared" si="72"/>
        <v>30982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0.93</v>
      </c>
      <c r="C1217" s="5">
        <f>TITRES_STAT!D1220</f>
        <v>0.93</v>
      </c>
      <c r="D1217" s="5">
        <f>TITRES_STAT!E1220</f>
        <v>0</v>
      </c>
      <c r="E1217" s="2">
        <f t="shared" si="72"/>
        <v>30982</v>
      </c>
      <c r="F1217" s="5" t="str">
        <f t="shared" si="75"/>
        <v>NEUTRAL</v>
      </c>
      <c r="G1217" s="5" t="str">
        <f t="shared" si="74"/>
        <v>NEUTRAL</v>
      </c>
      <c r="H1217" s="5" t="str">
        <f t="shared" si="73"/>
        <v>NEUTRAL</v>
      </c>
    </row>
    <row r="1218" spans="1:8" ht="13.5" x14ac:dyDescent="0.25">
      <c r="A1218" s="3">
        <f>TITRES_STAT!B1221</f>
        <v>44085</v>
      </c>
      <c r="B1218" s="5">
        <f>TITRES_STAT!C1221</f>
        <v>0.93</v>
      </c>
      <c r="C1218" s="5">
        <f>TITRES_STAT!D1221</f>
        <v>0.93</v>
      </c>
      <c r="D1218" s="5">
        <f>TITRES_STAT!E1221</f>
        <v>0</v>
      </c>
      <c r="E1218" s="2">
        <f t="shared" si="72"/>
        <v>30982</v>
      </c>
      <c r="F1218" s="5" t="str">
        <f t="shared" si="75"/>
        <v>NEUTRAL</v>
      </c>
      <c r="G1218" s="5" t="str">
        <f t="shared" si="74"/>
        <v>NEUTRAL</v>
      </c>
      <c r="H1218" s="5" t="str">
        <f t="shared" si="73"/>
        <v>NEUTRAL</v>
      </c>
    </row>
    <row r="1219" spans="1:8" ht="13.5" x14ac:dyDescent="0.25">
      <c r="A1219" s="3">
        <f>TITRES_STAT!B1222</f>
        <v>44088</v>
      </c>
      <c r="B1219" s="5">
        <f>TITRES_STAT!C1222</f>
        <v>0.93</v>
      </c>
      <c r="C1219" s="5">
        <f>TITRES_STAT!D1222</f>
        <v>0.93</v>
      </c>
      <c r="D1219" s="5">
        <f>TITRES_STAT!E1222</f>
        <v>0</v>
      </c>
      <c r="E1219" s="2">
        <f t="shared" si="72"/>
        <v>30982</v>
      </c>
      <c r="F1219" s="5" t="str">
        <f t="shared" si="75"/>
        <v>NEUTRAL</v>
      </c>
      <c r="G1219" s="5" t="str">
        <f t="shared" si="74"/>
        <v>NEUTRAL</v>
      </c>
      <c r="H1219" s="5" t="str">
        <f t="shared" si="73"/>
        <v>NEUTRAL</v>
      </c>
    </row>
    <row r="1220" spans="1:8" ht="13.5" x14ac:dyDescent="0.25">
      <c r="A1220" s="3">
        <f>TITRES_STAT!B1223</f>
        <v>44089</v>
      </c>
      <c r="B1220" s="5">
        <f>TITRES_STAT!C1223</f>
        <v>0.93</v>
      </c>
      <c r="C1220" s="5">
        <f>TITRES_STAT!D1223</f>
        <v>0.93</v>
      </c>
      <c r="D1220" s="5">
        <f>TITRES_STAT!E1223</f>
        <v>0</v>
      </c>
      <c r="E1220" s="2">
        <f t="shared" ref="E1220:E1283" si="76">IF(B1220&gt;B1219, E1219+D1220, IF(B1220&lt;B1219, E1219-D1220, E1219))</f>
        <v>30982</v>
      </c>
      <c r="F1220" s="5" t="str">
        <f t="shared" si="75"/>
        <v>NEUTRAL</v>
      </c>
      <c r="G1220" s="5" t="str">
        <f t="shared" si="74"/>
        <v>NEUTRAL</v>
      </c>
      <c r="H1220" s="5" t="str">
        <f t="shared" si="73"/>
        <v>NEUTRAL</v>
      </c>
    </row>
    <row r="1221" spans="1:8" ht="13.5" x14ac:dyDescent="0.25">
      <c r="A1221" s="3">
        <f>TITRES_STAT!B1224</f>
        <v>44090</v>
      </c>
      <c r="B1221" s="5">
        <f>TITRES_STAT!C1224</f>
        <v>0.93</v>
      </c>
      <c r="C1221" s="5">
        <f>TITRES_STAT!D1224</f>
        <v>0.93</v>
      </c>
      <c r="D1221" s="5">
        <f>TITRES_STAT!E1224</f>
        <v>0</v>
      </c>
      <c r="E1221" s="2">
        <f t="shared" si="76"/>
        <v>30982</v>
      </c>
      <c r="F1221" s="5" t="str">
        <f t="shared" si="75"/>
        <v>NEUTRAL</v>
      </c>
      <c r="G1221" s="5" t="str">
        <f t="shared" si="74"/>
        <v>NEUTRAL</v>
      </c>
      <c r="H1221" s="5" t="str">
        <f t="shared" si="73"/>
        <v>NEUTRAL</v>
      </c>
    </row>
    <row r="1222" spans="1:8" ht="13.5" x14ac:dyDescent="0.25">
      <c r="A1222" s="3">
        <f>TITRES_STAT!B1225</f>
        <v>44091</v>
      </c>
      <c r="B1222" s="5">
        <f>TITRES_STAT!C1225</f>
        <v>0.89</v>
      </c>
      <c r="C1222" s="5">
        <f>TITRES_STAT!D1225</f>
        <v>0.89</v>
      </c>
      <c r="D1222" s="5">
        <f>TITRES_STAT!E1225</f>
        <v>66</v>
      </c>
      <c r="E1222" s="2">
        <f t="shared" si="76"/>
        <v>30916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44092</v>
      </c>
      <c r="B1223" s="5">
        <f>TITRES_STAT!C1226</f>
        <v>0.89</v>
      </c>
      <c r="C1223" s="5">
        <f>TITRES_STAT!D1226</f>
        <v>0.89</v>
      </c>
      <c r="D1223" s="5">
        <f>TITRES_STAT!E1226</f>
        <v>0</v>
      </c>
      <c r="E1223" s="2">
        <f t="shared" si="76"/>
        <v>30916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44095</v>
      </c>
      <c r="B1224" s="5">
        <f>TITRES_STAT!C1227</f>
        <v>0.89</v>
      </c>
      <c r="C1224" s="5">
        <f>TITRES_STAT!D1227</f>
        <v>0.89</v>
      </c>
      <c r="D1224" s="5">
        <f>TITRES_STAT!E1227</f>
        <v>0</v>
      </c>
      <c r="E1224" s="2">
        <f t="shared" si="76"/>
        <v>30916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44096</v>
      </c>
      <c r="B1225" s="5">
        <f>TITRES_STAT!C1228</f>
        <v>0.89</v>
      </c>
      <c r="C1225" s="5">
        <f>TITRES_STAT!D1228</f>
        <v>0.89</v>
      </c>
      <c r="D1225" s="5">
        <f>TITRES_STAT!E1228</f>
        <v>0</v>
      </c>
      <c r="E1225" s="2">
        <f t="shared" si="76"/>
        <v>30916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44097</v>
      </c>
      <c r="B1226" s="5">
        <f>TITRES_STAT!C1229</f>
        <v>0.89</v>
      </c>
      <c r="C1226" s="5">
        <f>TITRES_STAT!D1229</f>
        <v>0.89</v>
      </c>
      <c r="D1226" s="5">
        <f>TITRES_STAT!E1229</f>
        <v>0</v>
      </c>
      <c r="E1226" s="2">
        <f t="shared" si="76"/>
        <v>30916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44098</v>
      </c>
      <c r="B1227" s="5">
        <f>TITRES_STAT!C1230</f>
        <v>0.87</v>
      </c>
      <c r="C1227" s="5">
        <f>TITRES_STAT!D1230</f>
        <v>0.87</v>
      </c>
      <c r="D1227" s="5">
        <f>TITRES_STAT!E1230</f>
        <v>98</v>
      </c>
      <c r="E1227" s="2">
        <f t="shared" si="76"/>
        <v>30818</v>
      </c>
      <c r="F1227" s="5" t="str">
        <f t="shared" si="79"/>
        <v>BEARISH</v>
      </c>
      <c r="G1227" s="5" t="str">
        <f t="shared" si="78"/>
        <v>NEUTRAL</v>
      </c>
      <c r="H1227" s="5" t="str">
        <f t="shared" si="77"/>
        <v>CONFIRMED BEARISH</v>
      </c>
    </row>
    <row r="1228" spans="1:8" ht="13.5" x14ac:dyDescent="0.25">
      <c r="A1228" s="3">
        <f>TITRES_STAT!B1231</f>
        <v>44099</v>
      </c>
      <c r="B1228" s="5">
        <f>TITRES_STAT!C1231</f>
        <v>0.87</v>
      </c>
      <c r="C1228" s="5">
        <f>TITRES_STAT!D1231</f>
        <v>0.87</v>
      </c>
      <c r="D1228" s="5">
        <f>TITRES_STAT!E1231</f>
        <v>0</v>
      </c>
      <c r="E1228" s="2">
        <f t="shared" si="76"/>
        <v>30818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CONFIRMED BEARISH</v>
      </c>
    </row>
    <row r="1229" spans="1:8" ht="13.5" x14ac:dyDescent="0.25">
      <c r="A1229" s="3">
        <f>TITRES_STAT!B1232</f>
        <v>44102</v>
      </c>
      <c r="B1229" s="5">
        <f>TITRES_STAT!C1232</f>
        <v>0.87</v>
      </c>
      <c r="C1229" s="5">
        <f>TITRES_STAT!D1232</f>
        <v>0.87</v>
      </c>
      <c r="D1229" s="5">
        <f>TITRES_STAT!E1232</f>
        <v>0</v>
      </c>
      <c r="E1229" s="2">
        <f t="shared" si="76"/>
        <v>30818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CONFIRMED BEARISH</v>
      </c>
    </row>
    <row r="1230" spans="1:8" ht="13.5" x14ac:dyDescent="0.25">
      <c r="A1230" s="3">
        <f>TITRES_STAT!B1233</f>
        <v>44103</v>
      </c>
      <c r="B1230" s="5">
        <f>TITRES_STAT!C1233</f>
        <v>0.87</v>
      </c>
      <c r="C1230" s="5">
        <f>TITRES_STAT!D1233</f>
        <v>0.87</v>
      </c>
      <c r="D1230" s="5">
        <f>TITRES_STAT!E1233</f>
        <v>0</v>
      </c>
      <c r="E1230" s="2">
        <f t="shared" si="76"/>
        <v>30818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CONFIRMED BEARISH</v>
      </c>
    </row>
    <row r="1231" spans="1:8" ht="13.5" x14ac:dyDescent="0.25">
      <c r="A1231" s="3">
        <f>TITRES_STAT!B1234</f>
        <v>44104</v>
      </c>
      <c r="B1231" s="5">
        <f>TITRES_STAT!C1234</f>
        <v>0.87</v>
      </c>
      <c r="C1231" s="5">
        <f>TITRES_STAT!D1234</f>
        <v>0.87</v>
      </c>
      <c r="D1231" s="5">
        <f>TITRES_STAT!E1234</f>
        <v>0</v>
      </c>
      <c r="E1231" s="2">
        <f t="shared" si="76"/>
        <v>30818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0.87</v>
      </c>
      <c r="C1232" s="5">
        <f>TITRES_STAT!D1235</f>
        <v>0.87</v>
      </c>
      <c r="D1232" s="5">
        <f>TITRES_STAT!E1235</f>
        <v>0</v>
      </c>
      <c r="E1232" s="2">
        <f t="shared" si="76"/>
        <v>30818</v>
      </c>
      <c r="F1232" s="5" t="str">
        <f t="shared" si="79"/>
        <v>NEUTRAL</v>
      </c>
      <c r="G1232" s="5" t="str">
        <f t="shared" si="78"/>
        <v>NEUTRAL</v>
      </c>
      <c r="H1232" s="5" t="str">
        <f t="shared" si="77"/>
        <v>NEUTRAL</v>
      </c>
    </row>
    <row r="1233" spans="1:8" ht="13.5" x14ac:dyDescent="0.25">
      <c r="A1233" s="3">
        <f>TITRES_STAT!B1236</f>
        <v>44106</v>
      </c>
      <c r="B1233" s="5">
        <f>TITRES_STAT!C1236</f>
        <v>0.87</v>
      </c>
      <c r="C1233" s="5">
        <f>TITRES_STAT!D1236</f>
        <v>0.87</v>
      </c>
      <c r="D1233" s="5">
        <f>TITRES_STAT!E1236</f>
        <v>0</v>
      </c>
      <c r="E1233" s="2">
        <f t="shared" si="76"/>
        <v>30818</v>
      </c>
      <c r="F1233" s="5" t="str">
        <f t="shared" si="79"/>
        <v>NEUTRAL</v>
      </c>
      <c r="G1233" s="5" t="str">
        <f t="shared" si="78"/>
        <v>NEUTRAL</v>
      </c>
      <c r="H1233" s="5" t="str">
        <f t="shared" si="77"/>
        <v>NEUTRAL</v>
      </c>
    </row>
    <row r="1234" spans="1:8" ht="13.5" x14ac:dyDescent="0.25">
      <c r="A1234" s="3">
        <f>TITRES_STAT!B1237</f>
        <v>44109</v>
      </c>
      <c r="B1234" s="5">
        <f>TITRES_STAT!C1237</f>
        <v>0.85</v>
      </c>
      <c r="C1234" s="5">
        <f>TITRES_STAT!D1237</f>
        <v>0.85</v>
      </c>
      <c r="D1234" s="5">
        <f>TITRES_STAT!E1237</f>
        <v>200</v>
      </c>
      <c r="E1234" s="2">
        <f t="shared" si="76"/>
        <v>30618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0.85</v>
      </c>
      <c r="C1235" s="5">
        <f>TITRES_STAT!D1238</f>
        <v>0.85</v>
      </c>
      <c r="D1235" s="5">
        <f>TITRES_STAT!E1238</f>
        <v>0</v>
      </c>
      <c r="E1235" s="2">
        <f t="shared" si="76"/>
        <v>30618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CONFIRMED BEARISH</v>
      </c>
    </row>
    <row r="1236" spans="1:8" ht="13.5" x14ac:dyDescent="0.25">
      <c r="A1236" s="3">
        <f>TITRES_STAT!B1239</f>
        <v>44111</v>
      </c>
      <c r="B1236" s="5">
        <f>TITRES_STAT!C1239</f>
        <v>0.85</v>
      </c>
      <c r="C1236" s="5">
        <f>TITRES_STAT!D1239</f>
        <v>0.85</v>
      </c>
      <c r="D1236" s="5">
        <f>TITRES_STAT!E1239</f>
        <v>0</v>
      </c>
      <c r="E1236" s="2">
        <f t="shared" si="76"/>
        <v>30618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CONFIRMED BEARISH</v>
      </c>
    </row>
    <row r="1237" spans="1:8" ht="13.5" x14ac:dyDescent="0.25">
      <c r="A1237" s="3">
        <f>TITRES_STAT!B1240</f>
        <v>44112</v>
      </c>
      <c r="B1237" s="5">
        <f>TITRES_STAT!C1240</f>
        <v>0.85</v>
      </c>
      <c r="C1237" s="5">
        <f>TITRES_STAT!D1240</f>
        <v>0.85</v>
      </c>
      <c r="D1237" s="5">
        <f>TITRES_STAT!E1240</f>
        <v>0</v>
      </c>
      <c r="E1237" s="2">
        <f t="shared" si="76"/>
        <v>30618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CONFIRMED BEARISH</v>
      </c>
    </row>
    <row r="1238" spans="1:8" ht="13.5" x14ac:dyDescent="0.25">
      <c r="A1238" s="3">
        <f>TITRES_STAT!B1241</f>
        <v>44113</v>
      </c>
      <c r="B1238" s="5">
        <f>TITRES_STAT!C1241</f>
        <v>0.85</v>
      </c>
      <c r="C1238" s="5">
        <f>TITRES_STAT!D1241</f>
        <v>0.85</v>
      </c>
      <c r="D1238" s="5">
        <f>TITRES_STAT!E1241</f>
        <v>0</v>
      </c>
      <c r="E1238" s="2">
        <f t="shared" si="76"/>
        <v>30618</v>
      </c>
      <c r="F1238" s="5" t="str">
        <f t="shared" si="79"/>
        <v>BEARISH</v>
      </c>
      <c r="G1238" s="5" t="str">
        <f t="shared" si="78"/>
        <v>NEUTRAL</v>
      </c>
      <c r="H1238" s="5" t="str">
        <f t="shared" si="77"/>
        <v>CONFIRMED BEARISH</v>
      </c>
    </row>
    <row r="1239" spans="1:8" ht="13.5" x14ac:dyDescent="0.25">
      <c r="A1239" s="3">
        <f>TITRES_STAT!B1242</f>
        <v>44116</v>
      </c>
      <c r="B1239" s="5">
        <f>TITRES_STAT!C1242</f>
        <v>0.85</v>
      </c>
      <c r="C1239" s="5">
        <f>TITRES_STAT!D1242</f>
        <v>0.85</v>
      </c>
      <c r="D1239" s="5">
        <f>TITRES_STAT!E1242</f>
        <v>0</v>
      </c>
      <c r="E1239" s="2">
        <f t="shared" si="76"/>
        <v>30618</v>
      </c>
      <c r="F1239" s="5" t="str">
        <f t="shared" si="79"/>
        <v>NEUTRAL</v>
      </c>
      <c r="G1239" s="5" t="str">
        <f t="shared" si="78"/>
        <v>NEUTRAL</v>
      </c>
      <c r="H1239" s="5" t="str">
        <f t="shared" si="77"/>
        <v>NEUTRAL</v>
      </c>
    </row>
    <row r="1240" spans="1:8" ht="13.5" x14ac:dyDescent="0.25">
      <c r="A1240" s="3">
        <f>TITRES_STAT!B1243</f>
        <v>44117</v>
      </c>
      <c r="B1240" s="5">
        <f>TITRES_STAT!C1243</f>
        <v>0.85</v>
      </c>
      <c r="C1240" s="5">
        <f>TITRES_STAT!D1243</f>
        <v>0.85</v>
      </c>
      <c r="D1240" s="5">
        <f>TITRES_STAT!E1243</f>
        <v>0</v>
      </c>
      <c r="E1240" s="2">
        <f t="shared" si="76"/>
        <v>30618</v>
      </c>
      <c r="F1240" s="5" t="str">
        <f t="shared" si="79"/>
        <v>NEUTRAL</v>
      </c>
      <c r="G1240" s="5" t="str">
        <f t="shared" si="78"/>
        <v>NEUTRAL</v>
      </c>
      <c r="H1240" s="5" t="str">
        <f t="shared" si="77"/>
        <v>NEUTRAL</v>
      </c>
    </row>
    <row r="1241" spans="1:8" ht="13.5" x14ac:dyDescent="0.25">
      <c r="A1241" s="3">
        <f>TITRES_STAT!B1244</f>
        <v>44118</v>
      </c>
      <c r="B1241" s="5">
        <f>TITRES_STAT!C1244</f>
        <v>0.85</v>
      </c>
      <c r="C1241" s="5">
        <f>TITRES_STAT!D1244</f>
        <v>0.85</v>
      </c>
      <c r="D1241" s="5">
        <f>TITRES_STAT!E1244</f>
        <v>200</v>
      </c>
      <c r="E1241" s="2">
        <f t="shared" si="76"/>
        <v>30618</v>
      </c>
      <c r="F1241" s="5" t="str">
        <f t="shared" si="79"/>
        <v>NEUTRAL</v>
      </c>
      <c r="G1241" s="5" t="str">
        <f t="shared" si="78"/>
        <v>NEUTRAL</v>
      </c>
      <c r="H1241" s="5" t="str">
        <f t="shared" si="77"/>
        <v>NEUTRAL</v>
      </c>
    </row>
    <row r="1242" spans="1:8" ht="13.5" x14ac:dyDescent="0.25">
      <c r="A1242" s="3">
        <f>TITRES_STAT!B1245</f>
        <v>44120</v>
      </c>
      <c r="B1242" s="5">
        <f>TITRES_STAT!C1245</f>
        <v>0.85</v>
      </c>
      <c r="C1242" s="5">
        <f>TITRES_STAT!D1245</f>
        <v>0.85</v>
      </c>
      <c r="D1242" s="5">
        <f>TITRES_STAT!E1245</f>
        <v>0</v>
      </c>
      <c r="E1242" s="2">
        <f t="shared" si="76"/>
        <v>30618</v>
      </c>
      <c r="F1242" s="5" t="str">
        <f t="shared" si="79"/>
        <v>NEUTRAL</v>
      </c>
      <c r="G1242" s="5" t="str">
        <f t="shared" si="78"/>
        <v>NEUTRAL</v>
      </c>
      <c r="H1242" s="5" t="str">
        <f t="shared" si="77"/>
        <v>NEUTRAL</v>
      </c>
    </row>
    <row r="1243" spans="1:8" ht="13.5" x14ac:dyDescent="0.25">
      <c r="A1243" s="3">
        <f>TITRES_STAT!B1246</f>
        <v>44123</v>
      </c>
      <c r="B1243" s="5">
        <f>TITRES_STAT!C1246</f>
        <v>0.85</v>
      </c>
      <c r="C1243" s="5">
        <f>TITRES_STAT!D1246</f>
        <v>0.85</v>
      </c>
      <c r="D1243" s="5">
        <f>TITRES_STAT!E1246</f>
        <v>0</v>
      </c>
      <c r="E1243" s="2">
        <f t="shared" si="76"/>
        <v>30618</v>
      </c>
      <c r="F1243" s="5" t="str">
        <f t="shared" si="79"/>
        <v>NEUTRAL</v>
      </c>
      <c r="G1243" s="5" t="str">
        <f t="shared" si="78"/>
        <v>NEUTRAL</v>
      </c>
      <c r="H1243" s="5" t="str">
        <f t="shared" si="77"/>
        <v>NEUTRAL</v>
      </c>
    </row>
    <row r="1244" spans="1:8" ht="13.5" x14ac:dyDescent="0.25">
      <c r="A1244" s="3">
        <f>TITRES_STAT!B1247</f>
        <v>44124</v>
      </c>
      <c r="B1244" s="5">
        <f>TITRES_STAT!C1247</f>
        <v>0.85</v>
      </c>
      <c r="C1244" s="5">
        <f>TITRES_STAT!D1247</f>
        <v>0.85</v>
      </c>
      <c r="D1244" s="5">
        <f>TITRES_STAT!E1247</f>
        <v>0</v>
      </c>
      <c r="E1244" s="2">
        <f t="shared" si="76"/>
        <v>30618</v>
      </c>
      <c r="F1244" s="5" t="str">
        <f t="shared" si="79"/>
        <v>NEUTRAL</v>
      </c>
      <c r="G1244" s="5" t="str">
        <f t="shared" si="78"/>
        <v>NEUTRAL</v>
      </c>
      <c r="H1244" s="5" t="str">
        <f t="shared" si="77"/>
        <v>NEUTRAL</v>
      </c>
    </row>
    <row r="1245" spans="1:8" ht="13.5" x14ac:dyDescent="0.25">
      <c r="A1245" s="3">
        <f>TITRES_STAT!B1248</f>
        <v>44125</v>
      </c>
      <c r="B1245" s="5">
        <f>TITRES_STAT!C1248</f>
        <v>0.85</v>
      </c>
      <c r="C1245" s="5">
        <f>TITRES_STAT!D1248</f>
        <v>0.85</v>
      </c>
      <c r="D1245" s="5">
        <f>TITRES_STAT!E1248</f>
        <v>0</v>
      </c>
      <c r="E1245" s="2">
        <f t="shared" si="76"/>
        <v>30618</v>
      </c>
      <c r="F1245" s="5" t="str">
        <f t="shared" si="79"/>
        <v>NEUTRAL</v>
      </c>
      <c r="G1245" s="5" t="str">
        <f t="shared" si="78"/>
        <v>NEUTRAL</v>
      </c>
      <c r="H1245" s="5" t="str">
        <f t="shared" si="77"/>
        <v>NEUTRAL</v>
      </c>
    </row>
    <row r="1246" spans="1:8" ht="13.5" x14ac:dyDescent="0.25">
      <c r="A1246" s="3">
        <f>TITRES_STAT!B1249</f>
        <v>44126</v>
      </c>
      <c r="B1246" s="5">
        <f>TITRES_STAT!C1249</f>
        <v>0.84</v>
      </c>
      <c r="C1246" s="5">
        <f>TITRES_STAT!D1249</f>
        <v>0.84</v>
      </c>
      <c r="D1246" s="5">
        <f>TITRES_STAT!E1249</f>
        <v>25</v>
      </c>
      <c r="E1246" s="2">
        <f t="shared" si="76"/>
        <v>30593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0.85</v>
      </c>
      <c r="C1247" s="5">
        <f>TITRES_STAT!D1250</f>
        <v>0.85</v>
      </c>
      <c r="D1247" s="5">
        <f>TITRES_STAT!E1250</f>
        <v>82</v>
      </c>
      <c r="E1247" s="2">
        <f t="shared" si="76"/>
        <v>30675</v>
      </c>
      <c r="F1247" s="5" t="str">
        <f t="shared" si="79"/>
        <v>BULLISH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44130</v>
      </c>
      <c r="B1248" s="5">
        <f>TITRES_STAT!C1251</f>
        <v>0.85</v>
      </c>
      <c r="C1248" s="5">
        <f>TITRES_STAT!D1251</f>
        <v>0.85</v>
      </c>
      <c r="D1248" s="5">
        <f>TITRES_STAT!E1251</f>
        <v>0</v>
      </c>
      <c r="E1248" s="2">
        <f t="shared" si="76"/>
        <v>30675</v>
      </c>
      <c r="F1248" s="5" t="str">
        <f t="shared" si="79"/>
        <v>BULLISH</v>
      </c>
      <c r="G1248" s="5" t="str">
        <f t="shared" si="78"/>
        <v>NEUTRAL</v>
      </c>
      <c r="H1248" s="5" t="str">
        <f t="shared" si="77"/>
        <v>NEUTRAL</v>
      </c>
    </row>
    <row r="1249" spans="1:8" ht="13.5" x14ac:dyDescent="0.25">
      <c r="A1249" s="3">
        <f>TITRES_STAT!B1252</f>
        <v>44131</v>
      </c>
      <c r="B1249" s="5">
        <f>TITRES_STAT!C1252</f>
        <v>0.85</v>
      </c>
      <c r="C1249" s="5">
        <f>TITRES_STAT!D1252</f>
        <v>0.85</v>
      </c>
      <c r="D1249" s="5">
        <f>TITRES_STAT!E1252</f>
        <v>0</v>
      </c>
      <c r="E1249" s="2">
        <f t="shared" si="76"/>
        <v>30675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44132</v>
      </c>
      <c r="B1250" s="5">
        <f>TITRES_STAT!C1253</f>
        <v>0.85</v>
      </c>
      <c r="C1250" s="5">
        <f>TITRES_STAT!D1253</f>
        <v>0.85</v>
      </c>
      <c r="D1250" s="5">
        <f>TITRES_STAT!E1253</f>
        <v>0</v>
      </c>
      <c r="E1250" s="2">
        <f t="shared" si="76"/>
        <v>30675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44134</v>
      </c>
      <c r="B1251" s="5">
        <f>TITRES_STAT!C1254</f>
        <v>0.85</v>
      </c>
      <c r="C1251" s="5">
        <f>TITRES_STAT!D1254</f>
        <v>0.85</v>
      </c>
      <c r="D1251" s="5">
        <f>TITRES_STAT!E1254</f>
        <v>0</v>
      </c>
      <c r="E1251" s="2">
        <f t="shared" si="76"/>
        <v>30675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44137</v>
      </c>
      <c r="B1252" s="5">
        <f>TITRES_STAT!C1255</f>
        <v>0.85</v>
      </c>
      <c r="C1252" s="5">
        <f>TITRES_STAT!D1255</f>
        <v>0.85</v>
      </c>
      <c r="D1252" s="5">
        <f>TITRES_STAT!E1255</f>
        <v>0</v>
      </c>
      <c r="E1252" s="2">
        <f t="shared" si="76"/>
        <v>30675</v>
      </c>
      <c r="F1252" s="5" t="str">
        <f t="shared" si="79"/>
        <v>NEUTRAL</v>
      </c>
      <c r="G1252" s="5" t="str">
        <f t="shared" si="78"/>
        <v>NEUTRAL</v>
      </c>
      <c r="H1252" s="5" t="str">
        <f t="shared" si="77"/>
        <v>NEUTRAL</v>
      </c>
    </row>
    <row r="1253" spans="1:8" ht="13.5" x14ac:dyDescent="0.25">
      <c r="A1253" s="3">
        <f>TITRES_STAT!B1256</f>
        <v>44138</v>
      </c>
      <c r="B1253" s="5">
        <f>TITRES_STAT!C1256</f>
        <v>0.85</v>
      </c>
      <c r="C1253" s="5">
        <f>TITRES_STAT!D1256</f>
        <v>0.85</v>
      </c>
      <c r="D1253" s="5">
        <f>TITRES_STAT!E1256</f>
        <v>26</v>
      </c>
      <c r="E1253" s="2">
        <f t="shared" si="76"/>
        <v>30675</v>
      </c>
      <c r="F1253" s="5" t="str">
        <f t="shared" si="79"/>
        <v>NEUTRAL</v>
      </c>
      <c r="G1253" s="5" t="str">
        <f t="shared" si="78"/>
        <v>NEUTRAL</v>
      </c>
      <c r="H1253" s="5" t="str">
        <f t="shared" si="77"/>
        <v>NEUTRAL</v>
      </c>
    </row>
    <row r="1254" spans="1:8" ht="13.5" x14ac:dyDescent="0.25">
      <c r="A1254" s="3">
        <f>TITRES_STAT!B1257</f>
        <v>44139</v>
      </c>
      <c r="B1254" s="5">
        <f>TITRES_STAT!C1257</f>
        <v>0.85</v>
      </c>
      <c r="C1254" s="5">
        <f>TITRES_STAT!D1257</f>
        <v>0.85</v>
      </c>
      <c r="D1254" s="5">
        <f>TITRES_STAT!E1257</f>
        <v>0</v>
      </c>
      <c r="E1254" s="2">
        <f t="shared" si="76"/>
        <v>30675</v>
      </c>
      <c r="F1254" s="5" t="str">
        <f t="shared" si="79"/>
        <v>NEUTRAL</v>
      </c>
      <c r="G1254" s="5" t="str">
        <f t="shared" si="78"/>
        <v>NEUTRAL</v>
      </c>
      <c r="H1254" s="5" t="str">
        <f t="shared" si="77"/>
        <v>NEUTRAL</v>
      </c>
    </row>
    <row r="1255" spans="1:8" ht="13.5" x14ac:dyDescent="0.25">
      <c r="A1255" s="3">
        <f>TITRES_STAT!B1258</f>
        <v>44140</v>
      </c>
      <c r="B1255" s="5">
        <f>TITRES_STAT!C1258</f>
        <v>0.85</v>
      </c>
      <c r="C1255" s="5">
        <f>TITRES_STAT!D1258</f>
        <v>0.85</v>
      </c>
      <c r="D1255" s="5">
        <f>TITRES_STAT!E1258</f>
        <v>0</v>
      </c>
      <c r="E1255" s="2">
        <f t="shared" si="76"/>
        <v>30675</v>
      </c>
      <c r="F1255" s="5" t="str">
        <f t="shared" si="79"/>
        <v>NEUTRAL</v>
      </c>
      <c r="G1255" s="5" t="str">
        <f t="shared" si="78"/>
        <v>NEUTRAL</v>
      </c>
      <c r="H1255" s="5" t="str">
        <f t="shared" si="77"/>
        <v>NEUTRAL</v>
      </c>
    </row>
    <row r="1256" spans="1:8" ht="13.5" x14ac:dyDescent="0.25">
      <c r="A1256" s="3">
        <f>TITRES_STAT!B1259</f>
        <v>44141</v>
      </c>
      <c r="B1256" s="5">
        <f>TITRES_STAT!C1259</f>
        <v>0.85</v>
      </c>
      <c r="C1256" s="5">
        <f>TITRES_STAT!D1259</f>
        <v>0.85</v>
      </c>
      <c r="D1256" s="5">
        <f>TITRES_STAT!E1259</f>
        <v>0</v>
      </c>
      <c r="E1256" s="2">
        <f t="shared" si="76"/>
        <v>30675</v>
      </c>
      <c r="F1256" s="5" t="str">
        <f t="shared" si="79"/>
        <v>NEUTRAL</v>
      </c>
      <c r="G1256" s="5" t="str">
        <f t="shared" si="78"/>
        <v>NEUTRAL</v>
      </c>
      <c r="H1256" s="5" t="str">
        <f t="shared" si="77"/>
        <v>NEUTRAL</v>
      </c>
    </row>
    <row r="1257" spans="1:8" ht="13.5" x14ac:dyDescent="0.25">
      <c r="A1257" s="3">
        <f>TITRES_STAT!B1260</f>
        <v>44144</v>
      </c>
      <c r="B1257" s="5">
        <f>TITRES_STAT!C1260</f>
        <v>0.85</v>
      </c>
      <c r="C1257" s="5">
        <f>TITRES_STAT!D1260</f>
        <v>0.85</v>
      </c>
      <c r="D1257" s="5">
        <f>TITRES_STAT!E1260</f>
        <v>0</v>
      </c>
      <c r="E1257" s="2">
        <f t="shared" si="76"/>
        <v>30675</v>
      </c>
      <c r="F1257" s="5" t="str">
        <f t="shared" si="79"/>
        <v>NEUTRAL</v>
      </c>
      <c r="G1257" s="5" t="str">
        <f t="shared" si="78"/>
        <v>NEUTRAL</v>
      </c>
      <c r="H1257" s="5" t="str">
        <f t="shared" si="77"/>
        <v>NEUTRAL</v>
      </c>
    </row>
    <row r="1258" spans="1:8" ht="13.5" x14ac:dyDescent="0.25">
      <c r="A1258" s="3">
        <f>TITRES_STAT!B1261</f>
        <v>44145</v>
      </c>
      <c r="B1258" s="5">
        <f>TITRES_STAT!C1261</f>
        <v>0.85</v>
      </c>
      <c r="C1258" s="5">
        <f>TITRES_STAT!D1261</f>
        <v>0.85</v>
      </c>
      <c r="D1258" s="5">
        <f>TITRES_STAT!E1261</f>
        <v>0</v>
      </c>
      <c r="E1258" s="2">
        <f t="shared" si="76"/>
        <v>30675</v>
      </c>
      <c r="F1258" s="5" t="str">
        <f t="shared" si="79"/>
        <v>NEUTRAL</v>
      </c>
      <c r="G1258" s="5" t="str">
        <f t="shared" si="78"/>
        <v>NEUTRAL</v>
      </c>
      <c r="H1258" s="5" t="str">
        <f t="shared" si="77"/>
        <v>NEUTRAL</v>
      </c>
    </row>
    <row r="1259" spans="1:8" ht="13.5" x14ac:dyDescent="0.25">
      <c r="A1259" s="3">
        <f>TITRES_STAT!B1262</f>
        <v>44146</v>
      </c>
      <c r="B1259" s="5">
        <f>TITRES_STAT!C1262</f>
        <v>0.85</v>
      </c>
      <c r="C1259" s="5">
        <f>TITRES_STAT!D1262</f>
        <v>0.85</v>
      </c>
      <c r="D1259" s="5">
        <f>TITRES_STAT!E1262</f>
        <v>22</v>
      </c>
      <c r="E1259" s="2">
        <f t="shared" si="76"/>
        <v>30675</v>
      </c>
      <c r="F1259" s="5" t="str">
        <f t="shared" si="79"/>
        <v>NEUTRAL</v>
      </c>
      <c r="G1259" s="5" t="str">
        <f t="shared" si="78"/>
        <v>NEUTRAL</v>
      </c>
      <c r="H1259" s="5" t="str">
        <f t="shared" si="77"/>
        <v>NEUTRAL</v>
      </c>
    </row>
    <row r="1260" spans="1:8" ht="13.5" x14ac:dyDescent="0.25">
      <c r="A1260" s="3">
        <f>TITRES_STAT!B1263</f>
        <v>44147</v>
      </c>
      <c r="B1260" s="5">
        <f>TITRES_STAT!C1263</f>
        <v>0.85</v>
      </c>
      <c r="C1260" s="5">
        <f>TITRES_STAT!D1263</f>
        <v>0.85</v>
      </c>
      <c r="D1260" s="5">
        <f>TITRES_STAT!E1263</f>
        <v>0</v>
      </c>
      <c r="E1260" s="2">
        <f t="shared" si="76"/>
        <v>30675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44148</v>
      </c>
      <c r="B1261" s="5">
        <f>TITRES_STAT!C1264</f>
        <v>0.85</v>
      </c>
      <c r="C1261" s="5">
        <f>TITRES_STAT!D1264</f>
        <v>0.85</v>
      </c>
      <c r="D1261" s="5">
        <f>TITRES_STAT!E1264</f>
        <v>26</v>
      </c>
      <c r="E1261" s="2">
        <f t="shared" si="76"/>
        <v>30675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44151</v>
      </c>
      <c r="B1262" s="5">
        <f>TITRES_STAT!C1265</f>
        <v>0.85</v>
      </c>
      <c r="C1262" s="5">
        <f>TITRES_STAT!D1265</f>
        <v>0.85</v>
      </c>
      <c r="D1262" s="5">
        <f>TITRES_STAT!E1265</f>
        <v>0</v>
      </c>
      <c r="E1262" s="2">
        <f t="shared" si="76"/>
        <v>30675</v>
      </c>
      <c r="F1262" s="5" t="str">
        <f t="shared" si="79"/>
        <v>NEUTRAL</v>
      </c>
      <c r="G1262" s="5" t="str">
        <f t="shared" si="78"/>
        <v>NEUTRAL</v>
      </c>
      <c r="H1262" s="5" t="str">
        <f t="shared" si="77"/>
        <v>NEUTRAL</v>
      </c>
    </row>
    <row r="1263" spans="1:8" ht="13.5" x14ac:dyDescent="0.25">
      <c r="A1263" s="3">
        <f>TITRES_STAT!B1266</f>
        <v>44152</v>
      </c>
      <c r="B1263" s="5">
        <f>TITRES_STAT!C1266</f>
        <v>0.85</v>
      </c>
      <c r="C1263" s="5">
        <f>TITRES_STAT!D1266</f>
        <v>0.85</v>
      </c>
      <c r="D1263" s="5">
        <f>TITRES_STAT!E1266</f>
        <v>0</v>
      </c>
      <c r="E1263" s="2">
        <f t="shared" si="76"/>
        <v>30675</v>
      </c>
      <c r="F1263" s="5" t="str">
        <f t="shared" si="79"/>
        <v>NEUTRAL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44153</v>
      </c>
      <c r="B1264" s="5">
        <f>TITRES_STAT!C1267</f>
        <v>0.85</v>
      </c>
      <c r="C1264" s="5">
        <f>TITRES_STAT!D1267</f>
        <v>0.85</v>
      </c>
      <c r="D1264" s="5">
        <f>TITRES_STAT!E1267</f>
        <v>0</v>
      </c>
      <c r="E1264" s="2">
        <f t="shared" si="76"/>
        <v>30675</v>
      </c>
      <c r="F1264" s="5" t="str">
        <f t="shared" si="79"/>
        <v>NEUTRAL</v>
      </c>
      <c r="G1264" s="5" t="str">
        <f t="shared" si="78"/>
        <v>NEUTRAL</v>
      </c>
      <c r="H1264" s="5" t="str">
        <f t="shared" si="77"/>
        <v>NEUTRAL</v>
      </c>
    </row>
    <row r="1265" spans="1:8" ht="13.5" x14ac:dyDescent="0.25">
      <c r="A1265" s="3">
        <f>TITRES_STAT!B1268</f>
        <v>44154</v>
      </c>
      <c r="B1265" s="5">
        <f>TITRES_STAT!C1268</f>
        <v>0.87</v>
      </c>
      <c r="C1265" s="5">
        <f>TITRES_STAT!D1268</f>
        <v>0.87</v>
      </c>
      <c r="D1265" s="5">
        <f>TITRES_STAT!E1268</f>
        <v>0</v>
      </c>
      <c r="E1265" s="2">
        <f t="shared" si="76"/>
        <v>30675</v>
      </c>
      <c r="F1265" s="5" t="str">
        <f t="shared" si="79"/>
        <v>NEUTRAL</v>
      </c>
      <c r="G1265" s="5" t="str">
        <f t="shared" si="78"/>
        <v>NEUTRAL</v>
      </c>
      <c r="H1265" s="5" t="str">
        <f t="shared" si="77"/>
        <v>NEUTRAL</v>
      </c>
    </row>
    <row r="1266" spans="1:8" ht="13.5" x14ac:dyDescent="0.25">
      <c r="A1266" s="3">
        <f>TITRES_STAT!B1269</f>
        <v>44155</v>
      </c>
      <c r="B1266" s="5">
        <f>TITRES_STAT!C1269</f>
        <v>0.9</v>
      </c>
      <c r="C1266" s="5">
        <f>TITRES_STAT!D1269</f>
        <v>0.9</v>
      </c>
      <c r="D1266" s="5">
        <f>TITRES_STAT!E1269</f>
        <v>10</v>
      </c>
      <c r="E1266" s="2">
        <f t="shared" si="76"/>
        <v>30685</v>
      </c>
      <c r="F1266" s="5" t="str">
        <f t="shared" si="79"/>
        <v>BULLISH</v>
      </c>
      <c r="G1266" s="5" t="str">
        <f t="shared" si="78"/>
        <v>NEUTRAL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0.9</v>
      </c>
      <c r="C1267" s="5">
        <f>TITRES_STAT!D1270</f>
        <v>0.9</v>
      </c>
      <c r="D1267" s="5">
        <f>TITRES_STAT!E1270</f>
        <v>0</v>
      </c>
      <c r="E1267" s="2">
        <f t="shared" si="76"/>
        <v>30685</v>
      </c>
      <c r="F1267" s="5" t="str">
        <f t="shared" si="79"/>
        <v>BULLISH</v>
      </c>
      <c r="G1267" s="5" t="str">
        <f t="shared" si="78"/>
        <v>NEUTRAL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0.9</v>
      </c>
      <c r="C1268" s="5">
        <f>TITRES_STAT!D1271</f>
        <v>0.9</v>
      </c>
      <c r="D1268" s="5">
        <f>TITRES_STAT!E1271</f>
        <v>0</v>
      </c>
      <c r="E1268" s="2">
        <f t="shared" si="76"/>
        <v>30685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0.92</v>
      </c>
      <c r="C1269" s="5">
        <f>TITRES_STAT!D1272</f>
        <v>0.92</v>
      </c>
      <c r="D1269" s="5">
        <f>TITRES_STAT!E1272</f>
        <v>900</v>
      </c>
      <c r="E1269" s="2">
        <f t="shared" si="76"/>
        <v>31585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0.92</v>
      </c>
      <c r="C1270" s="5">
        <f>TITRES_STAT!D1273</f>
        <v>0.92</v>
      </c>
      <c r="D1270" s="5">
        <f>TITRES_STAT!E1273</f>
        <v>0</v>
      </c>
      <c r="E1270" s="2">
        <f t="shared" si="76"/>
        <v>31585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CONFIRMED BULLISH</v>
      </c>
    </row>
    <row r="1271" spans="1:8" ht="13.5" x14ac:dyDescent="0.25">
      <c r="A1271" s="3">
        <f>TITRES_STAT!B1274</f>
        <v>44162</v>
      </c>
      <c r="B1271" s="5">
        <f>TITRES_STAT!C1274</f>
        <v>0.92</v>
      </c>
      <c r="C1271" s="5">
        <f>TITRES_STAT!D1274</f>
        <v>0.92</v>
      </c>
      <c r="D1271" s="5">
        <f>TITRES_STAT!E1274</f>
        <v>0</v>
      </c>
      <c r="E1271" s="2">
        <f t="shared" si="76"/>
        <v>31585</v>
      </c>
      <c r="F1271" s="5" t="str">
        <f t="shared" si="79"/>
        <v>BULLISH</v>
      </c>
      <c r="G1271" s="5" t="str">
        <f t="shared" si="78"/>
        <v>STRONG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0.92</v>
      </c>
      <c r="C1272" s="5">
        <f>TITRES_STAT!D1275</f>
        <v>0.92</v>
      </c>
      <c r="D1272" s="5">
        <f>TITRES_STAT!E1275</f>
        <v>0</v>
      </c>
      <c r="E1272" s="2">
        <f t="shared" si="76"/>
        <v>31585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0.92</v>
      </c>
      <c r="C1273" s="5">
        <f>TITRES_STAT!D1276</f>
        <v>0.92</v>
      </c>
      <c r="D1273" s="5">
        <f>TITRES_STAT!E1276</f>
        <v>0</v>
      </c>
      <c r="E1273" s="2">
        <f t="shared" si="76"/>
        <v>31585</v>
      </c>
      <c r="F1273" s="5" t="str">
        <f t="shared" si="79"/>
        <v>BULLISH</v>
      </c>
      <c r="G1273" s="5" t="str">
        <f t="shared" si="78"/>
        <v>STRONG</v>
      </c>
      <c r="H1273" s="5" t="str">
        <f t="shared" si="77"/>
        <v>CONFIRMED BULLISH</v>
      </c>
    </row>
    <row r="1274" spans="1:8" ht="13.5" x14ac:dyDescent="0.25">
      <c r="A1274" s="3">
        <f>TITRES_STAT!B1277</f>
        <v>44167</v>
      </c>
      <c r="B1274" s="5">
        <f>TITRES_STAT!C1277</f>
        <v>0.92</v>
      </c>
      <c r="C1274" s="5">
        <f>TITRES_STAT!D1277</f>
        <v>0.92</v>
      </c>
      <c r="D1274" s="5">
        <f>TITRES_STAT!E1277</f>
        <v>0</v>
      </c>
      <c r="E1274" s="2">
        <f t="shared" si="76"/>
        <v>31585</v>
      </c>
      <c r="F1274" s="5" t="str">
        <f t="shared" si="79"/>
        <v>NEUTRAL</v>
      </c>
      <c r="G1274" s="5" t="str">
        <f t="shared" si="78"/>
        <v>NEUTRAL</v>
      </c>
      <c r="H1274" s="5" t="str">
        <f t="shared" si="77"/>
        <v>NEUTRAL</v>
      </c>
    </row>
    <row r="1275" spans="1:8" ht="13.5" x14ac:dyDescent="0.25">
      <c r="A1275" s="3">
        <f>TITRES_STAT!B1278</f>
        <v>44168</v>
      </c>
      <c r="B1275" s="5">
        <f>TITRES_STAT!C1278</f>
        <v>0.92</v>
      </c>
      <c r="C1275" s="5">
        <f>TITRES_STAT!D1278</f>
        <v>0.92</v>
      </c>
      <c r="D1275" s="5">
        <f>TITRES_STAT!E1278</f>
        <v>0</v>
      </c>
      <c r="E1275" s="2">
        <f t="shared" si="76"/>
        <v>31585</v>
      </c>
      <c r="F1275" s="5" t="str">
        <f t="shared" si="79"/>
        <v>NEUTRAL</v>
      </c>
      <c r="G1275" s="5" t="str">
        <f t="shared" si="78"/>
        <v>NEUTRAL</v>
      </c>
      <c r="H1275" s="5" t="str">
        <f t="shared" si="77"/>
        <v>NEUTRAL</v>
      </c>
    </row>
    <row r="1276" spans="1:8" ht="13.5" x14ac:dyDescent="0.25">
      <c r="A1276" s="3">
        <f>TITRES_STAT!B1279</f>
        <v>44169</v>
      </c>
      <c r="B1276" s="5">
        <f>TITRES_STAT!C1279</f>
        <v>0.92</v>
      </c>
      <c r="C1276" s="5">
        <f>TITRES_STAT!D1279</f>
        <v>0.92</v>
      </c>
      <c r="D1276" s="5">
        <f>TITRES_STAT!E1279</f>
        <v>0</v>
      </c>
      <c r="E1276" s="2">
        <f t="shared" si="76"/>
        <v>31585</v>
      </c>
      <c r="F1276" s="5" t="str">
        <f t="shared" si="79"/>
        <v>NEUTRAL</v>
      </c>
      <c r="G1276" s="5" t="str">
        <f t="shared" si="78"/>
        <v>NEUTRAL</v>
      </c>
      <c r="H1276" s="5" t="str">
        <f t="shared" si="77"/>
        <v>NEUTRAL</v>
      </c>
    </row>
    <row r="1277" spans="1:8" ht="13.5" x14ac:dyDescent="0.25">
      <c r="A1277" s="3">
        <f>TITRES_STAT!B1280</f>
        <v>44172</v>
      </c>
      <c r="B1277" s="5">
        <f>TITRES_STAT!C1280</f>
        <v>0.92</v>
      </c>
      <c r="C1277" s="5">
        <f>TITRES_STAT!D1280</f>
        <v>0.92</v>
      </c>
      <c r="D1277" s="5">
        <f>TITRES_STAT!E1280</f>
        <v>12</v>
      </c>
      <c r="E1277" s="2">
        <f t="shared" si="76"/>
        <v>31585</v>
      </c>
      <c r="F1277" s="5" t="str">
        <f t="shared" si="79"/>
        <v>NEUTRAL</v>
      </c>
      <c r="G1277" s="5" t="str">
        <f t="shared" si="78"/>
        <v>NEUTRAL</v>
      </c>
      <c r="H1277" s="5" t="str">
        <f t="shared" si="77"/>
        <v>NEUTRAL</v>
      </c>
    </row>
    <row r="1278" spans="1:8" ht="13.5" x14ac:dyDescent="0.25">
      <c r="A1278" s="3">
        <f>TITRES_STAT!B1281</f>
        <v>44173</v>
      </c>
      <c r="B1278" s="5">
        <f>TITRES_STAT!C1281</f>
        <v>0.92</v>
      </c>
      <c r="C1278" s="5">
        <f>TITRES_STAT!D1281</f>
        <v>0.92</v>
      </c>
      <c r="D1278" s="5">
        <f>TITRES_STAT!E1281</f>
        <v>58</v>
      </c>
      <c r="E1278" s="2">
        <f t="shared" si="76"/>
        <v>31585</v>
      </c>
      <c r="F1278" s="5" t="str">
        <f t="shared" si="79"/>
        <v>NEUTRAL</v>
      </c>
      <c r="G1278" s="5" t="str">
        <f t="shared" si="78"/>
        <v>NEUTRAL</v>
      </c>
      <c r="H1278" s="5" t="str">
        <f t="shared" si="77"/>
        <v>NEUTRAL</v>
      </c>
    </row>
    <row r="1279" spans="1:8" ht="13.5" x14ac:dyDescent="0.25">
      <c r="A1279" s="3">
        <f>TITRES_STAT!B1282</f>
        <v>44174</v>
      </c>
      <c r="B1279" s="5">
        <f>TITRES_STAT!C1282</f>
        <v>0.9</v>
      </c>
      <c r="C1279" s="5">
        <f>TITRES_STAT!D1282</f>
        <v>0.9</v>
      </c>
      <c r="D1279" s="5">
        <f>TITRES_STAT!E1282</f>
        <v>60</v>
      </c>
      <c r="E1279" s="2">
        <f t="shared" si="76"/>
        <v>31525</v>
      </c>
      <c r="F1279" s="5" t="str">
        <f t="shared" si="79"/>
        <v>BEARISH</v>
      </c>
      <c r="G1279" s="5" t="str">
        <f t="shared" si="78"/>
        <v>NEUTRAL</v>
      </c>
      <c r="H1279" s="5" t="str">
        <f t="shared" si="77"/>
        <v>CONFIRMED BEARISH</v>
      </c>
    </row>
    <row r="1280" spans="1:8" ht="13.5" x14ac:dyDescent="0.25">
      <c r="A1280" s="3">
        <f>TITRES_STAT!B1283</f>
        <v>44175</v>
      </c>
      <c r="B1280" s="5">
        <f>TITRES_STAT!C1283</f>
        <v>0.92</v>
      </c>
      <c r="C1280" s="5">
        <f>TITRES_STAT!D1283</f>
        <v>0.92</v>
      </c>
      <c r="D1280" s="5">
        <f>TITRES_STAT!E1283</f>
        <v>148</v>
      </c>
      <c r="E1280" s="2">
        <f t="shared" si="76"/>
        <v>31673</v>
      </c>
      <c r="F1280" s="5" t="str">
        <f t="shared" si="79"/>
        <v>BULLISH</v>
      </c>
      <c r="G1280" s="5" t="str">
        <f t="shared" si="78"/>
        <v>NEUTRAL</v>
      </c>
      <c r="H1280" s="5" t="str">
        <f t="shared" si="77"/>
        <v>NEUTRAL</v>
      </c>
    </row>
    <row r="1281" spans="1:8" ht="13.5" x14ac:dyDescent="0.25">
      <c r="A1281" s="3">
        <f>TITRES_STAT!B1284</f>
        <v>44176</v>
      </c>
      <c r="B1281" s="5">
        <f>TITRES_STAT!C1284</f>
        <v>0.93</v>
      </c>
      <c r="C1281" s="5">
        <f>TITRES_STAT!D1284</f>
        <v>0.93</v>
      </c>
      <c r="D1281" s="5">
        <f>TITRES_STAT!E1284</f>
        <v>401</v>
      </c>
      <c r="E1281" s="2">
        <f t="shared" si="76"/>
        <v>32074</v>
      </c>
      <c r="F1281" s="5" t="str">
        <f t="shared" si="79"/>
        <v>BULLISH</v>
      </c>
      <c r="G1281" s="5" t="str">
        <f t="shared" si="78"/>
        <v>NEUTRAL</v>
      </c>
      <c r="H1281" s="5" t="str">
        <f t="shared" si="77"/>
        <v>CONFIRMED BULLISH</v>
      </c>
    </row>
    <row r="1282" spans="1:8" ht="13.5" x14ac:dyDescent="0.25">
      <c r="A1282" s="3">
        <f>TITRES_STAT!B1285</f>
        <v>44179</v>
      </c>
      <c r="B1282" s="5">
        <f>TITRES_STAT!C1285</f>
        <v>0.92</v>
      </c>
      <c r="C1282" s="5">
        <f>TITRES_STAT!D1285</f>
        <v>0.92</v>
      </c>
      <c r="D1282" s="5">
        <f>TITRES_STAT!E1285</f>
        <v>250</v>
      </c>
      <c r="E1282" s="2">
        <f t="shared" si="76"/>
        <v>31824</v>
      </c>
      <c r="F1282" s="5" t="str">
        <f t="shared" si="79"/>
        <v>BULLISH</v>
      </c>
      <c r="G1282" s="5" t="str">
        <f t="shared" si="78"/>
        <v>NEUTRAL</v>
      </c>
      <c r="H1282" s="5" t="str">
        <f t="shared" si="77"/>
        <v>NEUTRAL</v>
      </c>
    </row>
    <row r="1283" spans="1:8" ht="13.5" x14ac:dyDescent="0.25">
      <c r="A1283" s="3">
        <f>TITRES_STAT!B1286</f>
        <v>44180</v>
      </c>
      <c r="B1283" s="5">
        <f>TITRES_STAT!C1286</f>
        <v>0.92</v>
      </c>
      <c r="C1283" s="5">
        <f>TITRES_STAT!D1286</f>
        <v>0.92</v>
      </c>
      <c r="D1283" s="5">
        <f>TITRES_STAT!E1286</f>
        <v>0</v>
      </c>
      <c r="E1283" s="2">
        <f t="shared" si="76"/>
        <v>31824</v>
      </c>
      <c r="F1283" s="5" t="str">
        <f t="shared" si="79"/>
        <v>BULLISH</v>
      </c>
      <c r="G1283" s="5" t="str">
        <f t="shared" si="78"/>
        <v>NEUTRAL</v>
      </c>
      <c r="H1283" s="5" t="str">
        <f t="shared" si="77"/>
        <v>NEUTRAL</v>
      </c>
    </row>
    <row r="1284" spans="1:8" ht="13.5" x14ac:dyDescent="0.25">
      <c r="A1284" s="3">
        <f>TITRES_STAT!B1287</f>
        <v>44181</v>
      </c>
      <c r="B1284" s="5">
        <f>TITRES_STAT!C1287</f>
        <v>0.92</v>
      </c>
      <c r="C1284" s="5">
        <f>TITRES_STAT!D1287</f>
        <v>0.92</v>
      </c>
      <c r="D1284" s="5">
        <f>TITRES_STAT!E1287</f>
        <v>0</v>
      </c>
      <c r="E1284" s="2">
        <f t="shared" ref="E1284:E1347" si="80">IF(B1284&gt;B1283, E1283+D1284, IF(B1284&lt;B1283, E1283-D1284, E1283))</f>
        <v>31824</v>
      </c>
      <c r="F1284" s="5" t="str">
        <f t="shared" si="79"/>
        <v>BULLISH</v>
      </c>
      <c r="G1284" s="5" t="str">
        <f t="shared" si="78"/>
        <v>NEUTRAL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0.92</v>
      </c>
      <c r="C1285" s="5">
        <f>TITRES_STAT!D1288</f>
        <v>0.92</v>
      </c>
      <c r="D1285" s="5">
        <f>TITRES_STAT!E1288</f>
        <v>0</v>
      </c>
      <c r="E1285" s="2">
        <f t="shared" si="80"/>
        <v>31824</v>
      </c>
      <c r="F1285" s="5" t="str">
        <f t="shared" si="79"/>
        <v>BULLISH</v>
      </c>
      <c r="G1285" s="5" t="str">
        <f t="shared" si="78"/>
        <v>NEUTRAL</v>
      </c>
      <c r="H1285" s="5" t="str">
        <f t="shared" si="77"/>
        <v>NEUTRAL</v>
      </c>
    </row>
    <row r="1286" spans="1:8" ht="13.5" x14ac:dyDescent="0.25">
      <c r="A1286" s="3">
        <f>TITRES_STAT!B1289</f>
        <v>44183</v>
      </c>
      <c r="B1286" s="5">
        <f>TITRES_STAT!C1289</f>
        <v>0.92</v>
      </c>
      <c r="C1286" s="5">
        <f>TITRES_STAT!D1289</f>
        <v>0.92</v>
      </c>
      <c r="D1286" s="5">
        <f>TITRES_STAT!E1289</f>
        <v>0</v>
      </c>
      <c r="E1286" s="2">
        <f t="shared" si="80"/>
        <v>31824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44186</v>
      </c>
      <c r="B1287" s="5">
        <f>TITRES_STAT!C1290</f>
        <v>0.92</v>
      </c>
      <c r="C1287" s="5">
        <f>TITRES_STAT!D1290</f>
        <v>0.92</v>
      </c>
      <c r="D1287" s="5">
        <f>TITRES_STAT!E1290</f>
        <v>0</v>
      </c>
      <c r="E1287" s="2">
        <f t="shared" si="80"/>
        <v>31824</v>
      </c>
      <c r="F1287" s="5" t="str">
        <f t="shared" si="79"/>
        <v>NEUTRAL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44187</v>
      </c>
      <c r="B1288" s="5">
        <f>TITRES_STAT!C1291</f>
        <v>0.92</v>
      </c>
      <c r="C1288" s="5">
        <f>TITRES_STAT!D1291</f>
        <v>0.92</v>
      </c>
      <c r="D1288" s="5">
        <f>TITRES_STAT!E1291</f>
        <v>0</v>
      </c>
      <c r="E1288" s="2">
        <f t="shared" si="80"/>
        <v>31824</v>
      </c>
      <c r="F1288" s="5" t="str">
        <f t="shared" ref="F1288:F1351" si="83">IF(E1288&gt;E1283,"BULLISH",IF(E1288&lt;E1283,"BEARISH","NEUTRAL"))</f>
        <v>NEUTRAL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44188</v>
      </c>
      <c r="B1289" s="5">
        <f>TITRES_STAT!C1292</f>
        <v>0.92</v>
      </c>
      <c r="C1289" s="5">
        <f>TITRES_STAT!D1292</f>
        <v>0.92</v>
      </c>
      <c r="D1289" s="5">
        <f>TITRES_STAT!E1292</f>
        <v>0</v>
      </c>
      <c r="E1289" s="2">
        <f t="shared" si="80"/>
        <v>31824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44189</v>
      </c>
      <c r="B1290" s="5">
        <f>TITRES_STAT!C1293</f>
        <v>0.92</v>
      </c>
      <c r="C1290" s="5">
        <f>TITRES_STAT!D1293</f>
        <v>0.92</v>
      </c>
      <c r="D1290" s="5">
        <f>TITRES_STAT!E1293</f>
        <v>0</v>
      </c>
      <c r="E1290" s="2">
        <f t="shared" si="80"/>
        <v>31824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44190</v>
      </c>
      <c r="B1291" s="5">
        <f>TITRES_STAT!C1294</f>
        <v>0.92</v>
      </c>
      <c r="C1291" s="5">
        <f>TITRES_STAT!D1294</f>
        <v>0.92</v>
      </c>
      <c r="D1291" s="5">
        <f>TITRES_STAT!E1294</f>
        <v>24</v>
      </c>
      <c r="E1291" s="2">
        <f t="shared" si="80"/>
        <v>31824</v>
      </c>
      <c r="F1291" s="5" t="str">
        <f t="shared" si="83"/>
        <v>NEUTRAL</v>
      </c>
      <c r="G1291" s="5" t="str">
        <f t="shared" si="82"/>
        <v>NEUTRAL</v>
      </c>
      <c r="H1291" s="5" t="str">
        <f t="shared" si="81"/>
        <v>NEUTRAL</v>
      </c>
    </row>
    <row r="1292" spans="1:8" ht="13.5" x14ac:dyDescent="0.25">
      <c r="A1292" s="3">
        <f>TITRES_STAT!B1295</f>
        <v>44193</v>
      </c>
      <c r="B1292" s="5">
        <f>TITRES_STAT!C1295</f>
        <v>0.92</v>
      </c>
      <c r="C1292" s="5">
        <f>TITRES_STAT!D1295</f>
        <v>0.92</v>
      </c>
      <c r="D1292" s="5">
        <f>TITRES_STAT!E1295</f>
        <v>0</v>
      </c>
      <c r="E1292" s="2">
        <f t="shared" si="80"/>
        <v>31824</v>
      </c>
      <c r="F1292" s="5" t="str">
        <f t="shared" si="83"/>
        <v>NEUTRAL</v>
      </c>
      <c r="G1292" s="5" t="str">
        <f t="shared" si="82"/>
        <v>NEUTRAL</v>
      </c>
      <c r="H1292" s="5" t="str">
        <f t="shared" si="81"/>
        <v>NEUTRAL</v>
      </c>
    </row>
    <row r="1293" spans="1:8" ht="13.5" x14ac:dyDescent="0.25">
      <c r="A1293" s="3">
        <f>TITRES_STAT!B1296</f>
        <v>44194</v>
      </c>
      <c r="B1293" s="5">
        <f>TITRES_STAT!C1296</f>
        <v>0.92</v>
      </c>
      <c r="C1293" s="5">
        <f>TITRES_STAT!D1296</f>
        <v>0.92</v>
      </c>
      <c r="D1293" s="5">
        <f>TITRES_STAT!E1296</f>
        <v>0</v>
      </c>
      <c r="E1293" s="2">
        <f t="shared" si="80"/>
        <v>31824</v>
      </c>
      <c r="F1293" s="5" t="str">
        <f t="shared" si="83"/>
        <v>NEUTRAL</v>
      </c>
      <c r="G1293" s="5" t="str">
        <f t="shared" si="82"/>
        <v>NEUTRAL</v>
      </c>
      <c r="H1293" s="5" t="str">
        <f t="shared" si="81"/>
        <v>NEUTRAL</v>
      </c>
    </row>
    <row r="1294" spans="1:8" ht="13.5" x14ac:dyDescent="0.25">
      <c r="A1294" s="3">
        <f>TITRES_STAT!B1297</f>
        <v>44195</v>
      </c>
      <c r="B1294" s="5">
        <f>TITRES_STAT!C1297</f>
        <v>0.92</v>
      </c>
      <c r="C1294" s="5">
        <f>TITRES_STAT!D1297</f>
        <v>0.92</v>
      </c>
      <c r="D1294" s="5">
        <f>TITRES_STAT!E1297</f>
        <v>40000</v>
      </c>
      <c r="E1294" s="2">
        <f t="shared" si="80"/>
        <v>31824</v>
      </c>
      <c r="F1294" s="5" t="str">
        <f t="shared" si="83"/>
        <v>NEUTRAL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44196</v>
      </c>
      <c r="B1295" s="5">
        <f>TITRES_STAT!C1298</f>
        <v>0.92</v>
      </c>
      <c r="C1295" s="5">
        <f>TITRES_STAT!D1298</f>
        <v>0.92</v>
      </c>
      <c r="D1295" s="5">
        <f>TITRES_STAT!E1298</f>
        <v>400</v>
      </c>
      <c r="E1295" s="2">
        <f t="shared" si="80"/>
        <v>31824</v>
      </c>
      <c r="F1295" s="5" t="str">
        <f t="shared" si="83"/>
        <v>NEUTRAL</v>
      </c>
      <c r="G1295" s="5" t="str">
        <f t="shared" si="82"/>
        <v>NEUTRAL</v>
      </c>
      <c r="H1295" s="5" t="str">
        <f t="shared" si="81"/>
        <v>NEUTRAL</v>
      </c>
    </row>
    <row r="1296" spans="1:8" ht="13.5" x14ac:dyDescent="0.25">
      <c r="A1296" s="3">
        <f>TITRES_STAT!B1299</f>
        <v>44200</v>
      </c>
      <c r="B1296" s="5">
        <f>TITRES_STAT!C1299</f>
        <v>0.92</v>
      </c>
      <c r="C1296" s="5">
        <f>TITRES_STAT!D1299</f>
        <v>0.92</v>
      </c>
      <c r="D1296" s="5">
        <f>TITRES_STAT!E1299</f>
        <v>0</v>
      </c>
      <c r="E1296" s="2">
        <f t="shared" si="80"/>
        <v>31824</v>
      </c>
      <c r="F1296" s="5" t="str">
        <f t="shared" si="83"/>
        <v>NEUTRAL</v>
      </c>
      <c r="G1296" s="5" t="str">
        <f t="shared" si="82"/>
        <v>NEUTRAL</v>
      </c>
      <c r="H1296" s="5" t="str">
        <f t="shared" si="81"/>
        <v>NEUTRAL</v>
      </c>
    </row>
    <row r="1297" spans="1:8" ht="13.5" x14ac:dyDescent="0.25">
      <c r="A1297" s="3">
        <f>TITRES_STAT!B1300</f>
        <v>44201</v>
      </c>
      <c r="B1297" s="5">
        <f>TITRES_STAT!C1300</f>
        <v>0.92</v>
      </c>
      <c r="C1297" s="5">
        <f>TITRES_STAT!D1300</f>
        <v>0.92</v>
      </c>
      <c r="D1297" s="5">
        <f>TITRES_STAT!E1300</f>
        <v>0</v>
      </c>
      <c r="E1297" s="2">
        <f t="shared" si="80"/>
        <v>31824</v>
      </c>
      <c r="F1297" s="5" t="str">
        <f t="shared" si="83"/>
        <v>NEUTRAL</v>
      </c>
      <c r="G1297" s="5" t="str">
        <f t="shared" si="82"/>
        <v>NEUTRAL</v>
      </c>
      <c r="H1297" s="5" t="str">
        <f t="shared" si="81"/>
        <v>NEUTRAL</v>
      </c>
    </row>
    <row r="1298" spans="1:8" ht="13.5" x14ac:dyDescent="0.25">
      <c r="A1298" s="3">
        <f>TITRES_STAT!B1301</f>
        <v>44202</v>
      </c>
      <c r="B1298" s="5">
        <f>TITRES_STAT!C1301</f>
        <v>0.92</v>
      </c>
      <c r="C1298" s="5">
        <f>TITRES_STAT!D1301</f>
        <v>0.92</v>
      </c>
      <c r="D1298" s="5">
        <f>TITRES_STAT!E1301</f>
        <v>0</v>
      </c>
      <c r="E1298" s="2">
        <f t="shared" si="80"/>
        <v>31824</v>
      </c>
      <c r="F1298" s="5" t="str">
        <f t="shared" si="83"/>
        <v>NEUTRAL</v>
      </c>
      <c r="G1298" s="5" t="str">
        <f t="shared" si="82"/>
        <v>NEUTRAL</v>
      </c>
      <c r="H1298" s="5" t="str">
        <f t="shared" si="81"/>
        <v>NEUTRAL</v>
      </c>
    </row>
    <row r="1299" spans="1:8" ht="13.5" x14ac:dyDescent="0.25">
      <c r="A1299" s="3">
        <f>TITRES_STAT!B1302</f>
        <v>44203</v>
      </c>
      <c r="B1299" s="5">
        <f>TITRES_STAT!C1302</f>
        <v>0.92</v>
      </c>
      <c r="C1299" s="5">
        <f>TITRES_STAT!D1302</f>
        <v>0.92</v>
      </c>
      <c r="D1299" s="5">
        <f>TITRES_STAT!E1302</f>
        <v>332</v>
      </c>
      <c r="E1299" s="2">
        <f t="shared" si="80"/>
        <v>31824</v>
      </c>
      <c r="F1299" s="5" t="str">
        <f t="shared" si="83"/>
        <v>NEUTRAL</v>
      </c>
      <c r="G1299" s="5" t="str">
        <f t="shared" si="82"/>
        <v>NEUTRAL</v>
      </c>
      <c r="H1299" s="5" t="str">
        <f t="shared" si="81"/>
        <v>NEUTRAL</v>
      </c>
    </row>
    <row r="1300" spans="1:8" ht="13.5" x14ac:dyDescent="0.25">
      <c r="A1300" s="3">
        <f>TITRES_STAT!B1303</f>
        <v>44204</v>
      </c>
      <c r="B1300" s="5">
        <f>TITRES_STAT!C1303</f>
        <v>0.92</v>
      </c>
      <c r="C1300" s="5">
        <f>TITRES_STAT!D1303</f>
        <v>0.92</v>
      </c>
      <c r="D1300" s="5">
        <f>TITRES_STAT!E1303</f>
        <v>0</v>
      </c>
      <c r="E1300" s="2">
        <f t="shared" si="80"/>
        <v>31824</v>
      </c>
      <c r="F1300" s="5" t="str">
        <f t="shared" si="83"/>
        <v>NEUTRAL</v>
      </c>
      <c r="G1300" s="5" t="str">
        <f t="shared" si="82"/>
        <v>NEUTRAL</v>
      </c>
      <c r="H1300" s="5" t="str">
        <f t="shared" si="81"/>
        <v>NEUTRAL</v>
      </c>
    </row>
    <row r="1301" spans="1:8" ht="13.5" x14ac:dyDescent="0.25">
      <c r="A1301" s="3">
        <f>TITRES_STAT!B1304</f>
        <v>44207</v>
      </c>
      <c r="B1301" s="5">
        <f>TITRES_STAT!C1304</f>
        <v>0.92</v>
      </c>
      <c r="C1301" s="5">
        <f>TITRES_STAT!D1304</f>
        <v>0.92</v>
      </c>
      <c r="D1301" s="5">
        <f>TITRES_STAT!E1304</f>
        <v>0</v>
      </c>
      <c r="E1301" s="2">
        <f t="shared" si="80"/>
        <v>31824</v>
      </c>
      <c r="F1301" s="5" t="str">
        <f t="shared" si="83"/>
        <v>NEUTRAL</v>
      </c>
      <c r="G1301" s="5" t="str">
        <f t="shared" si="82"/>
        <v>NEUTRAL</v>
      </c>
      <c r="H1301" s="5" t="str">
        <f t="shared" si="81"/>
        <v>NEUTRAL</v>
      </c>
    </row>
    <row r="1302" spans="1:8" ht="13.5" x14ac:dyDescent="0.25">
      <c r="A1302" s="3">
        <f>TITRES_STAT!B1305</f>
        <v>44208</v>
      </c>
      <c r="B1302" s="5">
        <f>TITRES_STAT!C1305</f>
        <v>0.92</v>
      </c>
      <c r="C1302" s="5">
        <f>TITRES_STAT!D1305</f>
        <v>0.92</v>
      </c>
      <c r="D1302" s="5">
        <f>TITRES_STAT!E1305</f>
        <v>0</v>
      </c>
      <c r="E1302" s="2">
        <f t="shared" si="80"/>
        <v>31824</v>
      </c>
      <c r="F1302" s="5" t="str">
        <f t="shared" si="83"/>
        <v>NEUTRAL</v>
      </c>
      <c r="G1302" s="5" t="str">
        <f t="shared" si="82"/>
        <v>NEUTRAL</v>
      </c>
      <c r="H1302" s="5" t="str">
        <f t="shared" si="81"/>
        <v>NEUTRAL</v>
      </c>
    </row>
    <row r="1303" spans="1:8" ht="13.5" x14ac:dyDescent="0.25">
      <c r="A1303" s="3">
        <f>TITRES_STAT!B1306</f>
        <v>44209</v>
      </c>
      <c r="B1303" s="5">
        <f>TITRES_STAT!C1306</f>
        <v>0.92</v>
      </c>
      <c r="C1303" s="5">
        <f>TITRES_STAT!D1306</f>
        <v>0.92</v>
      </c>
      <c r="D1303" s="5">
        <f>TITRES_STAT!E1306</f>
        <v>0</v>
      </c>
      <c r="E1303" s="2">
        <f t="shared" si="80"/>
        <v>31824</v>
      </c>
      <c r="F1303" s="5" t="str">
        <f t="shared" si="83"/>
        <v>NEUTRAL</v>
      </c>
      <c r="G1303" s="5" t="str">
        <f t="shared" si="82"/>
        <v>NEUTRAL</v>
      </c>
      <c r="H1303" s="5" t="str">
        <f t="shared" si="81"/>
        <v>NEUTRAL</v>
      </c>
    </row>
    <row r="1304" spans="1:8" ht="13.5" x14ac:dyDescent="0.25">
      <c r="A1304" s="3">
        <f>TITRES_STAT!B1307</f>
        <v>44211</v>
      </c>
      <c r="B1304" s="5">
        <f>TITRES_STAT!C1307</f>
        <v>0.92</v>
      </c>
      <c r="C1304" s="5">
        <f>TITRES_STAT!D1307</f>
        <v>0.92</v>
      </c>
      <c r="D1304" s="5">
        <f>TITRES_STAT!E1307</f>
        <v>0</v>
      </c>
      <c r="E1304" s="2">
        <f t="shared" si="80"/>
        <v>31824</v>
      </c>
      <c r="F1304" s="5" t="str">
        <f t="shared" si="83"/>
        <v>NEUTRAL</v>
      </c>
      <c r="G1304" s="5" t="str">
        <f t="shared" si="82"/>
        <v>NEUTRAL</v>
      </c>
      <c r="H1304" s="5" t="str">
        <f t="shared" si="81"/>
        <v>NEUTRAL</v>
      </c>
    </row>
    <row r="1305" spans="1:8" ht="13.5" x14ac:dyDescent="0.25">
      <c r="A1305" s="3">
        <f>TITRES_STAT!B1308</f>
        <v>44214</v>
      </c>
      <c r="B1305" s="5">
        <f>TITRES_STAT!C1308</f>
        <v>0.92</v>
      </c>
      <c r="C1305" s="5">
        <f>TITRES_STAT!D1308</f>
        <v>0.92</v>
      </c>
      <c r="D1305" s="5">
        <f>TITRES_STAT!E1308</f>
        <v>0</v>
      </c>
      <c r="E1305" s="2">
        <f t="shared" si="80"/>
        <v>31824</v>
      </c>
      <c r="F1305" s="5" t="str">
        <f t="shared" si="83"/>
        <v>NEUTRAL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44215</v>
      </c>
      <c r="B1306" s="5">
        <f>TITRES_STAT!C1309</f>
        <v>0.94</v>
      </c>
      <c r="C1306" s="5">
        <f>TITRES_STAT!D1309</f>
        <v>0.94</v>
      </c>
      <c r="D1306" s="5">
        <f>TITRES_STAT!E1309</f>
        <v>2200</v>
      </c>
      <c r="E1306" s="2">
        <f t="shared" si="80"/>
        <v>34024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0.98</v>
      </c>
      <c r="C1307" s="5">
        <f>TITRES_STAT!D1310</f>
        <v>0.98</v>
      </c>
      <c r="D1307" s="5">
        <f>TITRES_STAT!E1310</f>
        <v>0</v>
      </c>
      <c r="E1307" s="2">
        <f t="shared" si="80"/>
        <v>34024</v>
      </c>
      <c r="F1307" s="5" t="str">
        <f t="shared" si="83"/>
        <v>BULLISH</v>
      </c>
      <c r="G1307" s="5" t="str">
        <f t="shared" si="82"/>
        <v>STRONG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1.02</v>
      </c>
      <c r="C1308" s="5">
        <f>TITRES_STAT!D1311</f>
        <v>1.02</v>
      </c>
      <c r="D1308" s="5">
        <f>TITRES_STAT!E1311</f>
        <v>0</v>
      </c>
      <c r="E1308" s="2">
        <f t="shared" si="80"/>
        <v>34024</v>
      </c>
      <c r="F1308" s="5" t="str">
        <f t="shared" si="83"/>
        <v>BULLISH</v>
      </c>
      <c r="G1308" s="5" t="str">
        <f t="shared" si="82"/>
        <v>STRONG</v>
      </c>
      <c r="H1308" s="5" t="str">
        <f t="shared" si="81"/>
        <v>CONFIRMED BULLISH</v>
      </c>
    </row>
    <row r="1309" spans="1:8" ht="13.5" x14ac:dyDescent="0.25">
      <c r="A1309" s="3">
        <f>TITRES_STAT!B1312</f>
        <v>44218</v>
      </c>
      <c r="B1309" s="5">
        <f>TITRES_STAT!C1312</f>
        <v>1.06</v>
      </c>
      <c r="C1309" s="5">
        <f>TITRES_STAT!D1312</f>
        <v>1.06</v>
      </c>
      <c r="D1309" s="5">
        <f>TITRES_STAT!E1312</f>
        <v>0</v>
      </c>
      <c r="E1309" s="2">
        <f t="shared" si="80"/>
        <v>34024</v>
      </c>
      <c r="F1309" s="5" t="str">
        <f t="shared" si="83"/>
        <v>BULLISH</v>
      </c>
      <c r="G1309" s="5" t="str">
        <f t="shared" si="82"/>
        <v>STRONG</v>
      </c>
      <c r="H1309" s="5" t="str">
        <f t="shared" si="81"/>
        <v>CONFIRMED BULLISH</v>
      </c>
    </row>
    <row r="1310" spans="1:8" ht="13.5" x14ac:dyDescent="0.25">
      <c r="A1310" s="3">
        <f>TITRES_STAT!B1313</f>
        <v>44221</v>
      </c>
      <c r="B1310" s="5">
        <f>TITRES_STAT!C1313</f>
        <v>1.1000000000000001</v>
      </c>
      <c r="C1310" s="5">
        <f>TITRES_STAT!D1313</f>
        <v>1.1000000000000001</v>
      </c>
      <c r="D1310" s="5">
        <f>TITRES_STAT!E1313</f>
        <v>0</v>
      </c>
      <c r="E1310" s="2">
        <f t="shared" si="80"/>
        <v>34024</v>
      </c>
      <c r="F1310" s="5" t="str">
        <f t="shared" si="83"/>
        <v>BULLISH</v>
      </c>
      <c r="G1310" s="5" t="str">
        <f t="shared" si="82"/>
        <v>STRONG</v>
      </c>
      <c r="H1310" s="5" t="str">
        <f t="shared" si="81"/>
        <v>CONFIRMED BULLISH</v>
      </c>
    </row>
    <row r="1311" spans="1:8" ht="13.5" x14ac:dyDescent="0.25">
      <c r="A1311" s="3">
        <f>TITRES_STAT!B1314</f>
        <v>44222</v>
      </c>
      <c r="B1311" s="5">
        <f>TITRES_STAT!C1314</f>
        <v>1.1399999999999999</v>
      </c>
      <c r="C1311" s="5">
        <f>TITRES_STAT!D1314</f>
        <v>1.1399999999999999</v>
      </c>
      <c r="D1311" s="5">
        <f>TITRES_STAT!E1314</f>
        <v>0</v>
      </c>
      <c r="E1311" s="2">
        <f t="shared" si="80"/>
        <v>34024</v>
      </c>
      <c r="F1311" s="5" t="str">
        <f t="shared" si="83"/>
        <v>NEUTRAL</v>
      </c>
      <c r="G1311" s="5" t="str">
        <f t="shared" si="82"/>
        <v>NEUTRAL</v>
      </c>
      <c r="H1311" s="5" t="str">
        <f t="shared" si="81"/>
        <v>NEUTRAL</v>
      </c>
    </row>
    <row r="1312" spans="1:8" ht="13.5" x14ac:dyDescent="0.25">
      <c r="A1312" s="3">
        <f>TITRES_STAT!B1315</f>
        <v>44223</v>
      </c>
      <c r="B1312" s="5">
        <f>TITRES_STAT!C1315</f>
        <v>1.2</v>
      </c>
      <c r="C1312" s="5">
        <f>TITRES_STAT!D1315</f>
        <v>1.2</v>
      </c>
      <c r="D1312" s="5">
        <f>TITRES_STAT!E1315</f>
        <v>5815</v>
      </c>
      <c r="E1312" s="2">
        <f t="shared" si="80"/>
        <v>39839</v>
      </c>
      <c r="F1312" s="5" t="str">
        <f t="shared" si="83"/>
        <v>BULLISH</v>
      </c>
      <c r="G1312" s="5" t="str">
        <f t="shared" si="82"/>
        <v>STRONG</v>
      </c>
      <c r="H1312" s="5" t="str">
        <f t="shared" si="81"/>
        <v>CONFIRMED BULLISH</v>
      </c>
    </row>
    <row r="1313" spans="1:8" ht="13.5" x14ac:dyDescent="0.25">
      <c r="A1313" s="3">
        <f>TITRES_STAT!B1316</f>
        <v>44224</v>
      </c>
      <c r="B1313" s="5">
        <f>TITRES_STAT!C1316</f>
        <v>1.25</v>
      </c>
      <c r="C1313" s="5">
        <f>TITRES_STAT!D1316</f>
        <v>1.25</v>
      </c>
      <c r="D1313" s="5">
        <f>TITRES_STAT!E1316</f>
        <v>0</v>
      </c>
      <c r="E1313" s="2">
        <f t="shared" si="80"/>
        <v>39839</v>
      </c>
      <c r="F1313" s="5" t="str">
        <f t="shared" si="83"/>
        <v>BULLISH</v>
      </c>
      <c r="G1313" s="5" t="str">
        <f t="shared" si="82"/>
        <v>STRONG</v>
      </c>
      <c r="H1313" s="5" t="str">
        <f t="shared" si="81"/>
        <v>CONFIRMED BULLISH</v>
      </c>
    </row>
    <row r="1314" spans="1:8" ht="13.5" x14ac:dyDescent="0.25">
      <c r="A1314" s="3">
        <f>TITRES_STAT!B1317</f>
        <v>44225</v>
      </c>
      <c r="B1314" s="5">
        <f>TITRES_STAT!C1317</f>
        <v>1.3</v>
      </c>
      <c r="C1314" s="5">
        <f>TITRES_STAT!D1317</f>
        <v>1.3</v>
      </c>
      <c r="D1314" s="5">
        <f>TITRES_STAT!E1317</f>
        <v>0</v>
      </c>
      <c r="E1314" s="2">
        <f t="shared" si="80"/>
        <v>39839</v>
      </c>
      <c r="F1314" s="5" t="str">
        <f t="shared" si="83"/>
        <v>BULLISH</v>
      </c>
      <c r="G1314" s="5" t="str">
        <f t="shared" si="82"/>
        <v>STRONG</v>
      </c>
      <c r="H1314" s="5" t="str">
        <f t="shared" si="81"/>
        <v>CONFIRMED BULLISH</v>
      </c>
    </row>
    <row r="1315" spans="1:8" ht="13.5" x14ac:dyDescent="0.25">
      <c r="A1315" s="3">
        <f>TITRES_STAT!B1318</f>
        <v>44228</v>
      </c>
      <c r="B1315" s="5">
        <f>TITRES_STAT!C1318</f>
        <v>1.35</v>
      </c>
      <c r="C1315" s="5">
        <f>TITRES_STAT!D1318</f>
        <v>1.35</v>
      </c>
      <c r="D1315" s="5">
        <f>TITRES_STAT!E1318</f>
        <v>0</v>
      </c>
      <c r="E1315" s="2">
        <f t="shared" si="80"/>
        <v>39839</v>
      </c>
      <c r="F1315" s="5" t="str">
        <f t="shared" si="83"/>
        <v>BULLISH</v>
      </c>
      <c r="G1315" s="5" t="str">
        <f t="shared" si="82"/>
        <v>STRONG</v>
      </c>
      <c r="H1315" s="5" t="str">
        <f t="shared" si="81"/>
        <v>CONFIRMED BULLISH</v>
      </c>
    </row>
    <row r="1316" spans="1:8" ht="13.5" x14ac:dyDescent="0.25">
      <c r="A1316" s="3">
        <f>TITRES_STAT!B1319</f>
        <v>44229</v>
      </c>
      <c r="B1316" s="5">
        <f>TITRES_STAT!C1319</f>
        <v>1.41</v>
      </c>
      <c r="C1316" s="5">
        <f>TITRES_STAT!D1319</f>
        <v>1.41</v>
      </c>
      <c r="D1316" s="5">
        <f>TITRES_STAT!E1319</f>
        <v>0</v>
      </c>
      <c r="E1316" s="2">
        <f t="shared" si="80"/>
        <v>39839</v>
      </c>
      <c r="F1316" s="5" t="str">
        <f t="shared" si="83"/>
        <v>BULLISH</v>
      </c>
      <c r="G1316" s="5" t="str">
        <f t="shared" si="82"/>
        <v>STRONG</v>
      </c>
      <c r="H1316" s="5" t="str">
        <f t="shared" si="81"/>
        <v>CONFIRMED BULLISH</v>
      </c>
    </row>
    <row r="1317" spans="1:8" ht="13.5" x14ac:dyDescent="0.25">
      <c r="A1317" s="3">
        <f>TITRES_STAT!B1320</f>
        <v>44230</v>
      </c>
      <c r="B1317" s="5">
        <f>TITRES_STAT!C1320</f>
        <v>1.47</v>
      </c>
      <c r="C1317" s="5">
        <f>TITRES_STAT!D1320</f>
        <v>1.47</v>
      </c>
      <c r="D1317" s="5">
        <f>TITRES_STAT!E1320</f>
        <v>0</v>
      </c>
      <c r="E1317" s="2">
        <f t="shared" si="80"/>
        <v>39839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44231</v>
      </c>
      <c r="B1318" s="5">
        <f>TITRES_STAT!C1321</f>
        <v>1.53</v>
      </c>
      <c r="C1318" s="5">
        <f>TITRES_STAT!D1321</f>
        <v>1.53</v>
      </c>
      <c r="D1318" s="5">
        <f>TITRES_STAT!E1321</f>
        <v>0</v>
      </c>
      <c r="E1318" s="2">
        <f t="shared" si="80"/>
        <v>39839</v>
      </c>
      <c r="F1318" s="5" t="str">
        <f t="shared" si="83"/>
        <v>NEUTRAL</v>
      </c>
      <c r="G1318" s="5" t="str">
        <f t="shared" si="82"/>
        <v>NEUTRAL</v>
      </c>
      <c r="H1318" s="5" t="str">
        <f t="shared" si="81"/>
        <v>NEUTRAL</v>
      </c>
    </row>
    <row r="1319" spans="1:8" ht="13.5" x14ac:dyDescent="0.25">
      <c r="A1319" s="3">
        <f>TITRES_STAT!B1322</f>
        <v>44232</v>
      </c>
      <c r="B1319" s="5">
        <f>TITRES_STAT!C1322</f>
        <v>1.6</v>
      </c>
      <c r="C1319" s="5">
        <f>TITRES_STAT!D1322</f>
        <v>1.6</v>
      </c>
      <c r="D1319" s="5">
        <f>TITRES_STAT!E1322</f>
        <v>9684</v>
      </c>
      <c r="E1319" s="2">
        <f t="shared" si="80"/>
        <v>49523</v>
      </c>
      <c r="F1319" s="5" t="str">
        <f t="shared" si="83"/>
        <v>BULLISH</v>
      </c>
      <c r="G1319" s="5" t="str">
        <f t="shared" si="82"/>
        <v>STRONG</v>
      </c>
      <c r="H1319" s="5" t="str">
        <f t="shared" si="81"/>
        <v>CONFIRMED BULLISH</v>
      </c>
    </row>
    <row r="1320" spans="1:8" ht="13.5" x14ac:dyDescent="0.25">
      <c r="A1320" s="3">
        <f>TITRES_STAT!B1323</f>
        <v>44235</v>
      </c>
      <c r="B1320" s="5">
        <f>TITRES_STAT!C1323</f>
        <v>1.64</v>
      </c>
      <c r="C1320" s="5">
        <f>TITRES_STAT!D1323</f>
        <v>1.64</v>
      </c>
      <c r="D1320" s="5">
        <f>TITRES_STAT!E1323</f>
        <v>200</v>
      </c>
      <c r="E1320" s="2">
        <f t="shared" si="80"/>
        <v>49723</v>
      </c>
      <c r="F1320" s="5" t="str">
        <f t="shared" si="83"/>
        <v>BULLISH</v>
      </c>
      <c r="G1320" s="5" t="str">
        <f t="shared" si="82"/>
        <v>STRONG</v>
      </c>
      <c r="H1320" s="5" t="str">
        <f t="shared" si="81"/>
        <v>CONFIRMED BULLISH</v>
      </c>
    </row>
    <row r="1321" spans="1:8" ht="13.5" x14ac:dyDescent="0.25">
      <c r="A1321" s="3">
        <f>TITRES_STAT!B1324</f>
        <v>44236</v>
      </c>
      <c r="B1321" s="5">
        <f>TITRES_STAT!C1324</f>
        <v>1.6</v>
      </c>
      <c r="C1321" s="5">
        <f>TITRES_STAT!D1324</f>
        <v>1.6</v>
      </c>
      <c r="D1321" s="5">
        <f>TITRES_STAT!E1324</f>
        <v>4723</v>
      </c>
      <c r="E1321" s="2">
        <f t="shared" si="80"/>
        <v>45000</v>
      </c>
      <c r="F1321" s="5" t="str">
        <f t="shared" si="83"/>
        <v>BULLISH</v>
      </c>
      <c r="G1321" s="5" t="str">
        <f t="shared" si="82"/>
        <v>STRONG</v>
      </c>
      <c r="H1321" s="5" t="str">
        <f t="shared" si="81"/>
        <v>CONFIRMED BULLISH</v>
      </c>
    </row>
    <row r="1322" spans="1:8" ht="13.5" x14ac:dyDescent="0.25">
      <c r="A1322" s="3">
        <f>TITRES_STAT!B1325</f>
        <v>44237</v>
      </c>
      <c r="B1322" s="5">
        <f>TITRES_STAT!C1325</f>
        <v>1.53</v>
      </c>
      <c r="C1322" s="5">
        <f>TITRES_STAT!D1325</f>
        <v>1.53</v>
      </c>
      <c r="D1322" s="5">
        <f>TITRES_STAT!E1325</f>
        <v>9233</v>
      </c>
      <c r="E1322" s="2">
        <f t="shared" si="80"/>
        <v>35767</v>
      </c>
      <c r="F1322" s="5" t="str">
        <f t="shared" si="83"/>
        <v>BEARISH</v>
      </c>
      <c r="G1322" s="5" t="str">
        <f t="shared" si="82"/>
        <v>WEAK</v>
      </c>
      <c r="H1322" s="5" t="str">
        <f t="shared" si="81"/>
        <v>BEARISH DIVERGENCE</v>
      </c>
    </row>
    <row r="1323" spans="1:8" ht="13.5" x14ac:dyDescent="0.25">
      <c r="A1323" s="3">
        <f>TITRES_STAT!B1326</f>
        <v>44238</v>
      </c>
      <c r="B1323" s="5">
        <f>TITRES_STAT!C1326</f>
        <v>1.47</v>
      </c>
      <c r="C1323" s="5">
        <f>TITRES_STAT!D1326</f>
        <v>1.47</v>
      </c>
      <c r="D1323" s="5">
        <f>TITRES_STAT!E1326</f>
        <v>26</v>
      </c>
      <c r="E1323" s="2">
        <f t="shared" si="80"/>
        <v>35741</v>
      </c>
      <c r="F1323" s="5" t="str">
        <f t="shared" si="83"/>
        <v>BEARISH</v>
      </c>
      <c r="G1323" s="5" t="str">
        <f t="shared" si="82"/>
        <v>WEAK</v>
      </c>
      <c r="H1323" s="5" t="str">
        <f t="shared" si="81"/>
        <v>CONFIRMED BEARISH</v>
      </c>
    </row>
    <row r="1324" spans="1:8" ht="13.5" x14ac:dyDescent="0.25">
      <c r="A1324" s="3">
        <f>TITRES_STAT!B1327</f>
        <v>44239</v>
      </c>
      <c r="B1324" s="5">
        <f>TITRES_STAT!C1327</f>
        <v>1.41</v>
      </c>
      <c r="C1324" s="5">
        <f>TITRES_STAT!D1327</f>
        <v>1.41</v>
      </c>
      <c r="D1324" s="5">
        <f>TITRES_STAT!E1327</f>
        <v>0</v>
      </c>
      <c r="E1324" s="2">
        <f t="shared" si="80"/>
        <v>35741</v>
      </c>
      <c r="F1324" s="5" t="str">
        <f t="shared" si="83"/>
        <v>BEARISH</v>
      </c>
      <c r="G1324" s="5" t="str">
        <f t="shared" si="82"/>
        <v>WEAK</v>
      </c>
      <c r="H1324" s="5" t="str">
        <f t="shared" si="81"/>
        <v>CONFIRMED BEARISH</v>
      </c>
    </row>
    <row r="1325" spans="1:8" ht="13.5" x14ac:dyDescent="0.25">
      <c r="A1325" s="3">
        <f>TITRES_STAT!B1328</f>
        <v>44242</v>
      </c>
      <c r="B1325" s="5">
        <f>TITRES_STAT!C1328</f>
        <v>1.35</v>
      </c>
      <c r="C1325" s="5">
        <f>TITRES_STAT!D1328</f>
        <v>1.35</v>
      </c>
      <c r="D1325" s="5">
        <f>TITRES_STAT!E1328</f>
        <v>15280</v>
      </c>
      <c r="E1325" s="2">
        <f t="shared" si="80"/>
        <v>20461</v>
      </c>
      <c r="F1325" s="5" t="str">
        <f t="shared" si="83"/>
        <v>BEARISH</v>
      </c>
      <c r="G1325" s="5" t="str">
        <f t="shared" si="82"/>
        <v>WEAK</v>
      </c>
      <c r="H1325" s="5" t="str">
        <f t="shared" si="81"/>
        <v>CONFIRMED BEARISH</v>
      </c>
    </row>
    <row r="1326" spans="1:8" ht="13.5" x14ac:dyDescent="0.25">
      <c r="A1326" s="3">
        <f>TITRES_STAT!B1329</f>
        <v>44243</v>
      </c>
      <c r="B1326" s="5">
        <f>TITRES_STAT!C1329</f>
        <v>1.29</v>
      </c>
      <c r="C1326" s="5">
        <f>TITRES_STAT!D1329</f>
        <v>1.29</v>
      </c>
      <c r="D1326" s="5">
        <f>TITRES_STAT!E1329</f>
        <v>0</v>
      </c>
      <c r="E1326" s="2">
        <f t="shared" si="80"/>
        <v>20461</v>
      </c>
      <c r="F1326" s="5" t="str">
        <f t="shared" si="83"/>
        <v>BEARISH</v>
      </c>
      <c r="G1326" s="5" t="str">
        <f t="shared" si="82"/>
        <v>WEAK</v>
      </c>
      <c r="H1326" s="5" t="str">
        <f t="shared" si="81"/>
        <v>CONFIRMED BEARISH</v>
      </c>
    </row>
    <row r="1327" spans="1:8" ht="13.5" x14ac:dyDescent="0.25">
      <c r="A1327" s="3">
        <f>TITRES_STAT!B1330</f>
        <v>44244</v>
      </c>
      <c r="B1327" s="5">
        <f>TITRES_STAT!C1330</f>
        <v>1.24</v>
      </c>
      <c r="C1327" s="5">
        <f>TITRES_STAT!D1330</f>
        <v>1.24</v>
      </c>
      <c r="D1327" s="5">
        <f>TITRES_STAT!E1330</f>
        <v>25</v>
      </c>
      <c r="E1327" s="2">
        <f t="shared" si="80"/>
        <v>20436</v>
      </c>
      <c r="F1327" s="5" t="str">
        <f t="shared" si="83"/>
        <v>BEARISH</v>
      </c>
      <c r="G1327" s="5" t="str">
        <f t="shared" si="82"/>
        <v>WEAK</v>
      </c>
      <c r="H1327" s="5" t="str">
        <f t="shared" si="81"/>
        <v>CONFIRMED BEARISH</v>
      </c>
    </row>
    <row r="1328" spans="1:8" ht="13.5" x14ac:dyDescent="0.25">
      <c r="A1328" s="3">
        <f>TITRES_STAT!B1331</f>
        <v>44245</v>
      </c>
      <c r="B1328" s="5">
        <f>TITRES_STAT!C1331</f>
        <v>1.19</v>
      </c>
      <c r="C1328" s="5">
        <f>TITRES_STAT!D1331</f>
        <v>1.19</v>
      </c>
      <c r="D1328" s="5">
        <f>TITRES_STAT!E1331</f>
        <v>2773</v>
      </c>
      <c r="E1328" s="2">
        <f t="shared" si="80"/>
        <v>17663</v>
      </c>
      <c r="F1328" s="5" t="str">
        <f t="shared" si="83"/>
        <v>BEARISH</v>
      </c>
      <c r="G1328" s="5" t="str">
        <f t="shared" si="82"/>
        <v>WEAK</v>
      </c>
      <c r="H1328" s="5" t="str">
        <f t="shared" si="81"/>
        <v>CONFIRMED BEARISH</v>
      </c>
    </row>
    <row r="1329" spans="1:8" ht="13.5" x14ac:dyDescent="0.25">
      <c r="A1329" s="3">
        <f>TITRES_STAT!B1332</f>
        <v>44246</v>
      </c>
      <c r="B1329" s="5">
        <f>TITRES_STAT!C1332</f>
        <v>1.19</v>
      </c>
      <c r="C1329" s="5">
        <f>TITRES_STAT!D1332</f>
        <v>1.19</v>
      </c>
      <c r="D1329" s="5">
        <f>TITRES_STAT!E1332</f>
        <v>0</v>
      </c>
      <c r="E1329" s="2">
        <f t="shared" si="80"/>
        <v>17663</v>
      </c>
      <c r="F1329" s="5" t="str">
        <f t="shared" si="83"/>
        <v>BEARISH</v>
      </c>
      <c r="G1329" s="5" t="str">
        <f t="shared" si="82"/>
        <v>WEAK</v>
      </c>
      <c r="H1329" s="5" t="str">
        <f t="shared" si="81"/>
        <v>CONFIRMED BEARISH</v>
      </c>
    </row>
    <row r="1330" spans="1:8" ht="13.5" x14ac:dyDescent="0.25">
      <c r="A1330" s="3">
        <f>TITRES_STAT!B1333</f>
        <v>44249</v>
      </c>
      <c r="B1330" s="5">
        <f>TITRES_STAT!C1333</f>
        <v>1.19</v>
      </c>
      <c r="C1330" s="5">
        <f>TITRES_STAT!D1333</f>
        <v>1.19</v>
      </c>
      <c r="D1330" s="5">
        <f>TITRES_STAT!E1333</f>
        <v>0</v>
      </c>
      <c r="E1330" s="2">
        <f t="shared" si="80"/>
        <v>17663</v>
      </c>
      <c r="F1330" s="5" t="str">
        <f t="shared" si="83"/>
        <v>BEARISH</v>
      </c>
      <c r="G1330" s="5" t="str">
        <f t="shared" si="82"/>
        <v>WEAK</v>
      </c>
      <c r="H1330" s="5" t="str">
        <f t="shared" si="81"/>
        <v>CONFIRMED BEARISH</v>
      </c>
    </row>
    <row r="1331" spans="1:8" ht="13.5" x14ac:dyDescent="0.25">
      <c r="A1331" s="3">
        <f>TITRES_STAT!B1334</f>
        <v>44250</v>
      </c>
      <c r="B1331" s="5">
        <f>TITRES_STAT!C1334</f>
        <v>1.1599999999999999</v>
      </c>
      <c r="C1331" s="5">
        <f>TITRES_STAT!D1334</f>
        <v>1.1599999999999999</v>
      </c>
      <c r="D1331" s="5">
        <f>TITRES_STAT!E1334</f>
        <v>240</v>
      </c>
      <c r="E1331" s="2">
        <f t="shared" si="80"/>
        <v>17423</v>
      </c>
      <c r="F1331" s="5" t="str">
        <f t="shared" si="83"/>
        <v>BEARISH</v>
      </c>
      <c r="G1331" s="5" t="str">
        <f t="shared" si="82"/>
        <v>WEAK</v>
      </c>
      <c r="H1331" s="5" t="str">
        <f t="shared" si="81"/>
        <v>CONFIRMED BEARISH</v>
      </c>
    </row>
    <row r="1332" spans="1:8" ht="13.5" x14ac:dyDescent="0.25">
      <c r="A1332" s="3">
        <f>TITRES_STAT!B1335</f>
        <v>44251</v>
      </c>
      <c r="B1332" s="5">
        <f>TITRES_STAT!C1335</f>
        <v>1.1599999999999999</v>
      </c>
      <c r="C1332" s="5">
        <f>TITRES_STAT!D1335</f>
        <v>1.1599999999999999</v>
      </c>
      <c r="D1332" s="5">
        <f>TITRES_STAT!E1335</f>
        <v>0</v>
      </c>
      <c r="E1332" s="2">
        <f t="shared" si="80"/>
        <v>17423</v>
      </c>
      <c r="F1332" s="5" t="str">
        <f t="shared" si="83"/>
        <v>BEARISH</v>
      </c>
      <c r="G1332" s="5" t="str">
        <f t="shared" si="82"/>
        <v>WEAK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1.1599999999999999</v>
      </c>
      <c r="C1333" s="5">
        <f>TITRES_STAT!D1336</f>
        <v>1.1599999999999999</v>
      </c>
      <c r="D1333" s="5">
        <f>TITRES_STAT!E1336</f>
        <v>100</v>
      </c>
      <c r="E1333" s="2">
        <f t="shared" si="80"/>
        <v>17423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1.1599999999999999</v>
      </c>
      <c r="C1334" s="5">
        <f>TITRES_STAT!D1337</f>
        <v>1.1599999999999999</v>
      </c>
      <c r="D1334" s="5">
        <f>TITRES_STAT!E1337</f>
        <v>0</v>
      </c>
      <c r="E1334" s="2">
        <f t="shared" si="80"/>
        <v>17423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1.1599999999999999</v>
      </c>
      <c r="C1335" s="5">
        <f>TITRES_STAT!D1338</f>
        <v>1.1599999999999999</v>
      </c>
      <c r="D1335" s="5">
        <f>TITRES_STAT!E1338</f>
        <v>2</v>
      </c>
      <c r="E1335" s="2">
        <f t="shared" si="80"/>
        <v>17423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1.1599999999999999</v>
      </c>
      <c r="C1336" s="5">
        <f>TITRES_STAT!D1339</f>
        <v>1.1599999999999999</v>
      </c>
      <c r="D1336" s="5">
        <f>TITRES_STAT!E1339</f>
        <v>0</v>
      </c>
      <c r="E1336" s="2">
        <f t="shared" si="80"/>
        <v>17423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44258</v>
      </c>
      <c r="B1337" s="5">
        <f>TITRES_STAT!C1340</f>
        <v>1.1299999999999999</v>
      </c>
      <c r="C1337" s="5">
        <f>TITRES_STAT!D1340</f>
        <v>1.1299999999999999</v>
      </c>
      <c r="D1337" s="5">
        <f>TITRES_STAT!E1340</f>
        <v>2</v>
      </c>
      <c r="E1337" s="2">
        <f t="shared" si="80"/>
        <v>17421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1.1299999999999999</v>
      </c>
      <c r="C1338" s="5">
        <f>TITRES_STAT!D1341</f>
        <v>1.1299999999999999</v>
      </c>
      <c r="D1338" s="5">
        <f>TITRES_STAT!E1341</f>
        <v>0</v>
      </c>
      <c r="E1338" s="2">
        <f t="shared" si="80"/>
        <v>17421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CONFIRMED BEARISH</v>
      </c>
    </row>
    <row r="1339" spans="1:8" ht="13.5" x14ac:dyDescent="0.25">
      <c r="A1339" s="3">
        <f>TITRES_STAT!B1342</f>
        <v>44260</v>
      </c>
      <c r="B1339" s="5">
        <f>TITRES_STAT!C1342</f>
        <v>1.1299999999999999</v>
      </c>
      <c r="C1339" s="5">
        <f>TITRES_STAT!D1342</f>
        <v>1.1299999999999999</v>
      </c>
      <c r="D1339" s="5">
        <f>TITRES_STAT!E1342</f>
        <v>0</v>
      </c>
      <c r="E1339" s="2">
        <f t="shared" si="80"/>
        <v>17421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1.1299999999999999</v>
      </c>
      <c r="C1340" s="5">
        <f>TITRES_STAT!D1343</f>
        <v>1.1299999999999999</v>
      </c>
      <c r="D1340" s="5">
        <f>TITRES_STAT!E1343</f>
        <v>0</v>
      </c>
      <c r="E1340" s="2">
        <f t="shared" si="80"/>
        <v>17421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CONFIRMED BEARISH</v>
      </c>
    </row>
    <row r="1341" spans="1:8" ht="13.5" x14ac:dyDescent="0.25">
      <c r="A1341" s="3">
        <f>TITRES_STAT!B1344</f>
        <v>44264</v>
      </c>
      <c r="B1341" s="5">
        <f>TITRES_STAT!C1344</f>
        <v>1.1299999999999999</v>
      </c>
      <c r="C1341" s="5">
        <f>TITRES_STAT!D1344</f>
        <v>1.1299999999999999</v>
      </c>
      <c r="D1341" s="5">
        <f>TITRES_STAT!E1344</f>
        <v>17400</v>
      </c>
      <c r="E1341" s="2">
        <f t="shared" si="80"/>
        <v>17421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44265</v>
      </c>
      <c r="B1342" s="5">
        <f>TITRES_STAT!C1345</f>
        <v>1.1299999999999999</v>
      </c>
      <c r="C1342" s="5">
        <f>TITRES_STAT!D1345</f>
        <v>1.1299999999999999</v>
      </c>
      <c r="D1342" s="5">
        <f>TITRES_STAT!E1345</f>
        <v>0</v>
      </c>
      <c r="E1342" s="2">
        <f t="shared" si="80"/>
        <v>17421</v>
      </c>
      <c r="F1342" s="5" t="str">
        <f t="shared" si="83"/>
        <v>NEUTRAL</v>
      </c>
      <c r="G1342" s="5" t="str">
        <f t="shared" si="82"/>
        <v>NEUTRAL</v>
      </c>
      <c r="H1342" s="5" t="str">
        <f t="shared" si="81"/>
        <v>NEUTRAL</v>
      </c>
    </row>
    <row r="1343" spans="1:8" ht="13.5" x14ac:dyDescent="0.25">
      <c r="A1343" s="3">
        <f>TITRES_STAT!B1346</f>
        <v>44266</v>
      </c>
      <c r="B1343" s="5">
        <f>TITRES_STAT!C1346</f>
        <v>1.1000000000000001</v>
      </c>
      <c r="C1343" s="5">
        <f>TITRES_STAT!D1346</f>
        <v>1.1000000000000001</v>
      </c>
      <c r="D1343" s="5">
        <f>TITRES_STAT!E1346</f>
        <v>1</v>
      </c>
      <c r="E1343" s="2">
        <f t="shared" si="80"/>
        <v>17420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CONFIRMED BEARISH</v>
      </c>
    </row>
    <row r="1344" spans="1:8" ht="13.5" x14ac:dyDescent="0.25">
      <c r="A1344" s="3">
        <f>TITRES_STAT!B1347</f>
        <v>44267</v>
      </c>
      <c r="B1344" s="5">
        <f>TITRES_STAT!C1347</f>
        <v>1.1000000000000001</v>
      </c>
      <c r="C1344" s="5">
        <f>TITRES_STAT!D1347</f>
        <v>1.1000000000000001</v>
      </c>
      <c r="D1344" s="5">
        <f>TITRES_STAT!E1347</f>
        <v>0</v>
      </c>
      <c r="E1344" s="2">
        <f t="shared" si="80"/>
        <v>17420</v>
      </c>
      <c r="F1344" s="5" t="str">
        <f t="shared" si="83"/>
        <v>BEARISH</v>
      </c>
      <c r="G1344" s="5" t="str">
        <f t="shared" si="82"/>
        <v>NEUTRAL</v>
      </c>
      <c r="H1344" s="5" t="str">
        <f t="shared" si="81"/>
        <v>CONFIRMED BEARISH</v>
      </c>
    </row>
    <row r="1345" spans="1:8" ht="13.5" x14ac:dyDescent="0.25">
      <c r="A1345" s="3">
        <f>TITRES_STAT!B1348</f>
        <v>44270</v>
      </c>
      <c r="B1345" s="5">
        <f>TITRES_STAT!C1348</f>
        <v>1.1000000000000001</v>
      </c>
      <c r="C1345" s="5">
        <f>TITRES_STAT!D1348</f>
        <v>1.1000000000000001</v>
      </c>
      <c r="D1345" s="5">
        <f>TITRES_STAT!E1348</f>
        <v>0</v>
      </c>
      <c r="E1345" s="2">
        <f t="shared" si="80"/>
        <v>17420</v>
      </c>
      <c r="F1345" s="5" t="str">
        <f t="shared" si="83"/>
        <v>BEARISH</v>
      </c>
      <c r="G1345" s="5" t="str">
        <f t="shared" si="82"/>
        <v>NEUTRAL</v>
      </c>
      <c r="H1345" s="5" t="str">
        <f t="shared" si="81"/>
        <v>CONFIRMED BEARISH</v>
      </c>
    </row>
    <row r="1346" spans="1:8" ht="13.5" x14ac:dyDescent="0.25">
      <c r="A1346" s="3">
        <f>TITRES_STAT!B1349</f>
        <v>44271</v>
      </c>
      <c r="B1346" s="5">
        <f>TITRES_STAT!C1349</f>
        <v>1.1000000000000001</v>
      </c>
      <c r="C1346" s="5">
        <f>TITRES_STAT!D1349</f>
        <v>1.1000000000000001</v>
      </c>
      <c r="D1346" s="5">
        <f>TITRES_STAT!E1349</f>
        <v>0</v>
      </c>
      <c r="E1346" s="2">
        <f t="shared" si="80"/>
        <v>17420</v>
      </c>
      <c r="F1346" s="5" t="str">
        <f t="shared" si="83"/>
        <v>BEARISH</v>
      </c>
      <c r="G1346" s="5" t="str">
        <f t="shared" si="82"/>
        <v>NEUTRAL</v>
      </c>
      <c r="H1346" s="5" t="str">
        <f t="shared" si="81"/>
        <v>CONFIRMED BEARISH</v>
      </c>
    </row>
    <row r="1347" spans="1:8" ht="13.5" x14ac:dyDescent="0.25">
      <c r="A1347" s="3">
        <f>TITRES_STAT!B1350</f>
        <v>44272</v>
      </c>
      <c r="B1347" s="5">
        <f>TITRES_STAT!C1350</f>
        <v>1.1000000000000001</v>
      </c>
      <c r="C1347" s="5">
        <f>TITRES_STAT!D1350</f>
        <v>1.1000000000000001</v>
      </c>
      <c r="D1347" s="5">
        <f>TITRES_STAT!E1350</f>
        <v>0</v>
      </c>
      <c r="E1347" s="2">
        <f t="shared" si="80"/>
        <v>17420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1.1000000000000001</v>
      </c>
      <c r="C1348" s="5">
        <f>TITRES_STAT!D1351</f>
        <v>1.1000000000000001</v>
      </c>
      <c r="D1348" s="5">
        <f>TITRES_STAT!E1351</f>
        <v>0</v>
      </c>
      <c r="E1348" s="2">
        <f t="shared" ref="E1348:E1411" si="84">IF(B1348&gt;B1347, E1347+D1348, IF(B1348&lt;B1347, E1347-D1348, E1347))</f>
        <v>17420</v>
      </c>
      <c r="F1348" s="5" t="str">
        <f t="shared" si="83"/>
        <v>NEUTRAL</v>
      </c>
      <c r="G1348" s="5" t="str">
        <f t="shared" si="82"/>
        <v>NEUTRAL</v>
      </c>
      <c r="H1348" s="5" t="str">
        <f t="shared" si="81"/>
        <v>NEUTRAL</v>
      </c>
    </row>
    <row r="1349" spans="1:8" ht="13.5" x14ac:dyDescent="0.25">
      <c r="A1349" s="3">
        <f>TITRES_STAT!B1352</f>
        <v>44274</v>
      </c>
      <c r="B1349" s="5">
        <f>TITRES_STAT!C1352</f>
        <v>1.1000000000000001</v>
      </c>
      <c r="C1349" s="5">
        <f>TITRES_STAT!D1352</f>
        <v>1.1000000000000001</v>
      </c>
      <c r="D1349" s="5">
        <f>TITRES_STAT!E1352</f>
        <v>0</v>
      </c>
      <c r="E1349" s="2">
        <f t="shared" si="84"/>
        <v>17420</v>
      </c>
      <c r="F1349" s="5" t="str">
        <f t="shared" si="83"/>
        <v>NEUTRAL</v>
      </c>
      <c r="G1349" s="5" t="str">
        <f t="shared" si="82"/>
        <v>NEUTRAL</v>
      </c>
      <c r="H1349" s="5" t="str">
        <f t="shared" si="81"/>
        <v>NEUTRAL</v>
      </c>
    </row>
    <row r="1350" spans="1:8" ht="13.5" x14ac:dyDescent="0.25">
      <c r="A1350" s="3">
        <f>TITRES_STAT!B1353</f>
        <v>44277</v>
      </c>
      <c r="B1350" s="5">
        <f>TITRES_STAT!C1353</f>
        <v>1.1000000000000001</v>
      </c>
      <c r="C1350" s="5">
        <f>TITRES_STAT!D1353</f>
        <v>1.1000000000000001</v>
      </c>
      <c r="D1350" s="5">
        <f>TITRES_STAT!E1353</f>
        <v>0</v>
      </c>
      <c r="E1350" s="2">
        <f t="shared" si="84"/>
        <v>17420</v>
      </c>
      <c r="F1350" s="5" t="str">
        <f t="shared" si="83"/>
        <v>NEUTRAL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44278</v>
      </c>
      <c r="B1351" s="5">
        <f>TITRES_STAT!C1354</f>
        <v>1.1000000000000001</v>
      </c>
      <c r="C1351" s="5">
        <f>TITRES_STAT!D1354</f>
        <v>1.1000000000000001</v>
      </c>
      <c r="D1351" s="5">
        <f>TITRES_STAT!E1354</f>
        <v>0</v>
      </c>
      <c r="E1351" s="2">
        <f t="shared" si="84"/>
        <v>17420</v>
      </c>
      <c r="F1351" s="5" t="str">
        <f t="shared" si="83"/>
        <v>NEUTRAL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NEUTRAL</v>
      </c>
    </row>
    <row r="1352" spans="1:8" ht="13.5" x14ac:dyDescent="0.25">
      <c r="A1352" s="3">
        <f>TITRES_STAT!B1355</f>
        <v>44279</v>
      </c>
      <c r="B1352" s="5">
        <f>TITRES_STAT!C1355</f>
        <v>1.1000000000000001</v>
      </c>
      <c r="C1352" s="5">
        <f>TITRES_STAT!D1355</f>
        <v>1.1000000000000001</v>
      </c>
      <c r="D1352" s="5">
        <f>TITRES_STAT!E1355</f>
        <v>0</v>
      </c>
      <c r="E1352" s="2">
        <f t="shared" si="84"/>
        <v>17420</v>
      </c>
      <c r="F1352" s="5" t="str">
        <f t="shared" ref="F1352:F1415" si="87">IF(E1352&gt;E1347,"BULLISH",IF(E1352&lt;E1347,"BEARISH","NEUTRAL"))</f>
        <v>NEUTRAL</v>
      </c>
      <c r="G1352" s="5" t="str">
        <f t="shared" si="86"/>
        <v>NEUTRAL</v>
      </c>
      <c r="H1352" s="5" t="str">
        <f t="shared" si="85"/>
        <v>NEUTRAL</v>
      </c>
    </row>
    <row r="1353" spans="1:8" ht="13.5" x14ac:dyDescent="0.25">
      <c r="A1353" s="3">
        <f>TITRES_STAT!B1356</f>
        <v>44280</v>
      </c>
      <c r="B1353" s="5">
        <f>TITRES_STAT!C1356</f>
        <v>1.1000000000000001</v>
      </c>
      <c r="C1353" s="5">
        <f>TITRES_STAT!D1356</f>
        <v>1.1000000000000001</v>
      </c>
      <c r="D1353" s="5">
        <f>TITRES_STAT!E1356</f>
        <v>0</v>
      </c>
      <c r="E1353" s="2">
        <f t="shared" si="84"/>
        <v>17420</v>
      </c>
      <c r="F1353" s="5" t="str">
        <f t="shared" si="87"/>
        <v>NEUTRAL</v>
      </c>
      <c r="G1353" s="5" t="str">
        <f t="shared" si="86"/>
        <v>NEUTRAL</v>
      </c>
      <c r="H1353" s="5" t="str">
        <f t="shared" si="85"/>
        <v>NEUTRAL</v>
      </c>
    </row>
    <row r="1354" spans="1:8" ht="13.5" x14ac:dyDescent="0.25">
      <c r="A1354" s="3">
        <f>TITRES_STAT!B1357</f>
        <v>44281</v>
      </c>
      <c r="B1354" s="5">
        <f>TITRES_STAT!C1357</f>
        <v>1.1000000000000001</v>
      </c>
      <c r="C1354" s="5">
        <f>TITRES_STAT!D1357</f>
        <v>1.1000000000000001</v>
      </c>
      <c r="D1354" s="5">
        <f>TITRES_STAT!E1357</f>
        <v>0</v>
      </c>
      <c r="E1354" s="2">
        <f t="shared" si="84"/>
        <v>17420</v>
      </c>
      <c r="F1354" s="5" t="str">
        <f t="shared" si="87"/>
        <v>NEUTRAL</v>
      </c>
      <c r="G1354" s="5" t="str">
        <f t="shared" si="86"/>
        <v>NEUTRAL</v>
      </c>
      <c r="H1354" s="5" t="str">
        <f t="shared" si="85"/>
        <v>NEUTRAL</v>
      </c>
    </row>
    <row r="1355" spans="1:8" ht="13.5" x14ac:dyDescent="0.25">
      <c r="A1355" s="3">
        <f>TITRES_STAT!B1358</f>
        <v>44284</v>
      </c>
      <c r="B1355" s="5">
        <f>TITRES_STAT!C1358</f>
        <v>1.1000000000000001</v>
      </c>
      <c r="C1355" s="5">
        <f>TITRES_STAT!D1358</f>
        <v>1.1000000000000001</v>
      </c>
      <c r="D1355" s="5">
        <f>TITRES_STAT!E1358</f>
        <v>0</v>
      </c>
      <c r="E1355" s="2">
        <f t="shared" si="84"/>
        <v>17420</v>
      </c>
      <c r="F1355" s="5" t="str">
        <f t="shared" si="87"/>
        <v>NEUTRAL</v>
      </c>
      <c r="G1355" s="5" t="str">
        <f t="shared" si="86"/>
        <v>NEUTRAL</v>
      </c>
      <c r="H1355" s="5" t="str">
        <f t="shared" si="85"/>
        <v>NEUTRAL</v>
      </c>
    </row>
    <row r="1356" spans="1:8" ht="13.5" x14ac:dyDescent="0.25">
      <c r="A1356" s="3">
        <f>TITRES_STAT!B1359</f>
        <v>44285</v>
      </c>
      <c r="B1356" s="5">
        <f>TITRES_STAT!C1359</f>
        <v>1.1000000000000001</v>
      </c>
      <c r="C1356" s="5">
        <f>TITRES_STAT!D1359</f>
        <v>1.1000000000000001</v>
      </c>
      <c r="D1356" s="5">
        <f>TITRES_STAT!E1359</f>
        <v>0</v>
      </c>
      <c r="E1356" s="2">
        <f t="shared" si="84"/>
        <v>17420</v>
      </c>
      <c r="F1356" s="5" t="str">
        <f t="shared" si="87"/>
        <v>NEUTRAL</v>
      </c>
      <c r="G1356" s="5" t="str">
        <f t="shared" si="86"/>
        <v>NEUTRAL</v>
      </c>
      <c r="H1356" s="5" t="str">
        <f t="shared" si="85"/>
        <v>NEUTRAL</v>
      </c>
    </row>
    <row r="1357" spans="1:8" ht="13.5" x14ac:dyDescent="0.25">
      <c r="A1357" s="3">
        <f>TITRES_STAT!B1360</f>
        <v>44286</v>
      </c>
      <c r="B1357" s="5">
        <f>TITRES_STAT!C1360</f>
        <v>1.1000000000000001</v>
      </c>
      <c r="C1357" s="5">
        <f>TITRES_STAT!D1360</f>
        <v>1.1000000000000001</v>
      </c>
      <c r="D1357" s="5">
        <f>TITRES_STAT!E1360</f>
        <v>0</v>
      </c>
      <c r="E1357" s="2">
        <f t="shared" si="84"/>
        <v>17420</v>
      </c>
      <c r="F1357" s="5" t="str">
        <f t="shared" si="87"/>
        <v>NEUTRAL</v>
      </c>
      <c r="G1357" s="5" t="str">
        <f t="shared" si="86"/>
        <v>NEUTRAL</v>
      </c>
      <c r="H1357" s="5" t="str">
        <f t="shared" si="85"/>
        <v>NEUTRAL</v>
      </c>
    </row>
    <row r="1358" spans="1:8" ht="13.5" x14ac:dyDescent="0.25">
      <c r="A1358" s="3">
        <f>TITRES_STAT!B1361</f>
        <v>44287</v>
      </c>
      <c r="B1358" s="5">
        <f>TITRES_STAT!C1361</f>
        <v>1.1000000000000001</v>
      </c>
      <c r="C1358" s="5">
        <f>TITRES_STAT!D1361</f>
        <v>1.1000000000000001</v>
      </c>
      <c r="D1358" s="5">
        <f>TITRES_STAT!E1361</f>
        <v>0</v>
      </c>
      <c r="E1358" s="2">
        <f t="shared" si="84"/>
        <v>17420</v>
      </c>
      <c r="F1358" s="5" t="str">
        <f t="shared" si="87"/>
        <v>NEUTRAL</v>
      </c>
      <c r="G1358" s="5" t="str">
        <f t="shared" si="86"/>
        <v>NEUTRAL</v>
      </c>
      <c r="H1358" s="5" t="str">
        <f t="shared" si="85"/>
        <v>NEUTRAL</v>
      </c>
    </row>
    <row r="1359" spans="1:8" ht="13.5" x14ac:dyDescent="0.25">
      <c r="A1359" s="3">
        <f>TITRES_STAT!B1362</f>
        <v>44288</v>
      </c>
      <c r="B1359" s="5">
        <f>TITRES_STAT!C1362</f>
        <v>1.1000000000000001</v>
      </c>
      <c r="C1359" s="5">
        <f>TITRES_STAT!D1362</f>
        <v>1.1000000000000001</v>
      </c>
      <c r="D1359" s="5">
        <f>TITRES_STAT!E1362</f>
        <v>0</v>
      </c>
      <c r="E1359" s="2">
        <f t="shared" si="84"/>
        <v>17420</v>
      </c>
      <c r="F1359" s="5" t="str">
        <f t="shared" si="87"/>
        <v>NEUTRAL</v>
      </c>
      <c r="G1359" s="5" t="str">
        <f t="shared" si="86"/>
        <v>NEUTRAL</v>
      </c>
      <c r="H1359" s="5" t="str">
        <f t="shared" si="85"/>
        <v>NEUTRAL</v>
      </c>
    </row>
    <row r="1360" spans="1:8" ht="13.5" x14ac:dyDescent="0.25">
      <c r="A1360" s="3">
        <f>TITRES_STAT!B1363</f>
        <v>44291</v>
      </c>
      <c r="B1360" s="5">
        <f>TITRES_STAT!C1363</f>
        <v>1.1100000000000001</v>
      </c>
      <c r="C1360" s="5">
        <f>TITRES_STAT!D1363</f>
        <v>1.1100000000000001</v>
      </c>
      <c r="D1360" s="5">
        <f>TITRES_STAT!E1363</f>
        <v>62</v>
      </c>
      <c r="E1360" s="2">
        <f t="shared" si="84"/>
        <v>17482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CONFIRMED BULLISH</v>
      </c>
    </row>
    <row r="1361" spans="1:8" ht="13.5" x14ac:dyDescent="0.25">
      <c r="A1361" s="3">
        <f>TITRES_STAT!B1364</f>
        <v>44292</v>
      </c>
      <c r="B1361" s="5">
        <f>TITRES_STAT!C1364</f>
        <v>1.1100000000000001</v>
      </c>
      <c r="C1361" s="5">
        <f>TITRES_STAT!D1364</f>
        <v>1.1100000000000001</v>
      </c>
      <c r="D1361" s="5">
        <f>TITRES_STAT!E1364</f>
        <v>3120</v>
      </c>
      <c r="E1361" s="2">
        <f t="shared" si="84"/>
        <v>17482</v>
      </c>
      <c r="F1361" s="5" t="str">
        <f t="shared" si="87"/>
        <v>BULLISH</v>
      </c>
      <c r="G1361" s="5" t="str">
        <f t="shared" si="86"/>
        <v>NEUTRAL</v>
      </c>
      <c r="H1361" s="5" t="str">
        <f t="shared" si="85"/>
        <v>CONFIRMED BULLISH</v>
      </c>
    </row>
    <row r="1362" spans="1:8" ht="13.5" x14ac:dyDescent="0.25">
      <c r="A1362" s="3">
        <f>TITRES_STAT!B1365</f>
        <v>44293</v>
      </c>
      <c r="B1362" s="5">
        <f>TITRES_STAT!C1365</f>
        <v>1.1100000000000001</v>
      </c>
      <c r="C1362" s="5">
        <f>TITRES_STAT!D1365</f>
        <v>1.1100000000000001</v>
      </c>
      <c r="D1362" s="5">
        <f>TITRES_STAT!E1365</f>
        <v>0</v>
      </c>
      <c r="E1362" s="2">
        <f t="shared" si="84"/>
        <v>17482</v>
      </c>
      <c r="F1362" s="5" t="str">
        <f t="shared" si="87"/>
        <v>BULLISH</v>
      </c>
      <c r="G1362" s="5" t="str">
        <f t="shared" si="86"/>
        <v>NEUTRAL</v>
      </c>
      <c r="H1362" s="5" t="str">
        <f t="shared" si="85"/>
        <v>CONFIRMED BULLISH</v>
      </c>
    </row>
    <row r="1363" spans="1:8" ht="13.5" x14ac:dyDescent="0.25">
      <c r="A1363" s="3">
        <f>TITRES_STAT!B1366</f>
        <v>44294</v>
      </c>
      <c r="B1363" s="5">
        <f>TITRES_STAT!C1366</f>
        <v>1.1499999999999999</v>
      </c>
      <c r="C1363" s="5">
        <f>TITRES_STAT!D1366</f>
        <v>1.1499999999999999</v>
      </c>
      <c r="D1363" s="5">
        <f>TITRES_STAT!E1366</f>
        <v>0</v>
      </c>
      <c r="E1363" s="2">
        <f t="shared" si="84"/>
        <v>17482</v>
      </c>
      <c r="F1363" s="5" t="str">
        <f t="shared" si="87"/>
        <v>BULLISH</v>
      </c>
      <c r="G1363" s="5" t="str">
        <f t="shared" si="86"/>
        <v>NEUTRAL</v>
      </c>
      <c r="H1363" s="5" t="str">
        <f t="shared" si="85"/>
        <v>CONFIRMED BULLISH</v>
      </c>
    </row>
    <row r="1364" spans="1:8" ht="13.5" x14ac:dyDescent="0.25">
      <c r="A1364" s="3">
        <f>TITRES_STAT!B1367</f>
        <v>44298</v>
      </c>
      <c r="B1364" s="5">
        <f>TITRES_STAT!C1367</f>
        <v>1.1499999999999999</v>
      </c>
      <c r="C1364" s="5">
        <f>TITRES_STAT!D1367</f>
        <v>1.1499999999999999</v>
      </c>
      <c r="D1364" s="5">
        <f>TITRES_STAT!E1367</f>
        <v>0</v>
      </c>
      <c r="E1364" s="2">
        <f t="shared" si="84"/>
        <v>17482</v>
      </c>
      <c r="F1364" s="5" t="str">
        <f t="shared" si="87"/>
        <v>BULLISH</v>
      </c>
      <c r="G1364" s="5" t="str">
        <f t="shared" si="86"/>
        <v>NEUTRAL</v>
      </c>
      <c r="H1364" s="5" t="str">
        <f t="shared" si="85"/>
        <v>CONFIRMED BULLISH</v>
      </c>
    </row>
    <row r="1365" spans="1:8" ht="13.5" x14ac:dyDescent="0.25">
      <c r="A1365" s="3">
        <f>TITRES_STAT!B1368</f>
        <v>44299</v>
      </c>
      <c r="B1365" s="5">
        <f>TITRES_STAT!C1368</f>
        <v>1.1499999999999999</v>
      </c>
      <c r="C1365" s="5">
        <f>TITRES_STAT!D1368</f>
        <v>1.1499999999999999</v>
      </c>
      <c r="D1365" s="5">
        <f>TITRES_STAT!E1368</f>
        <v>0</v>
      </c>
      <c r="E1365" s="2">
        <f t="shared" si="84"/>
        <v>17482</v>
      </c>
      <c r="F1365" s="5" t="str">
        <f t="shared" si="87"/>
        <v>NEUTRAL</v>
      </c>
      <c r="G1365" s="5" t="str">
        <f t="shared" si="86"/>
        <v>NEUTRAL</v>
      </c>
      <c r="H1365" s="5" t="str">
        <f t="shared" si="85"/>
        <v>NEUTRAL</v>
      </c>
    </row>
    <row r="1366" spans="1:8" ht="13.5" x14ac:dyDescent="0.25">
      <c r="A1366" s="3">
        <f>TITRES_STAT!B1369</f>
        <v>44300</v>
      </c>
      <c r="B1366" s="5">
        <f>TITRES_STAT!C1369</f>
        <v>1.1499999999999999</v>
      </c>
      <c r="C1366" s="5">
        <f>TITRES_STAT!D1369</f>
        <v>1.1499999999999999</v>
      </c>
      <c r="D1366" s="5">
        <f>TITRES_STAT!E1369</f>
        <v>0</v>
      </c>
      <c r="E1366" s="2">
        <f t="shared" si="84"/>
        <v>17482</v>
      </c>
      <c r="F1366" s="5" t="str">
        <f t="shared" si="87"/>
        <v>NEUTRAL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44301</v>
      </c>
      <c r="B1367" s="5">
        <f>TITRES_STAT!C1370</f>
        <v>1.18</v>
      </c>
      <c r="C1367" s="5">
        <f>TITRES_STAT!D1370</f>
        <v>1.18</v>
      </c>
      <c r="D1367" s="5">
        <f>TITRES_STAT!E1370</f>
        <v>250</v>
      </c>
      <c r="E1367" s="2">
        <f t="shared" si="84"/>
        <v>17732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1.18</v>
      </c>
      <c r="C1368" s="5">
        <f>TITRES_STAT!D1371</f>
        <v>1.18</v>
      </c>
      <c r="D1368" s="5">
        <f>TITRES_STAT!E1371</f>
        <v>0</v>
      </c>
      <c r="E1368" s="2">
        <f t="shared" si="84"/>
        <v>17732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1.18</v>
      </c>
      <c r="C1369" s="5">
        <f>TITRES_STAT!D1372</f>
        <v>1.18</v>
      </c>
      <c r="D1369" s="5">
        <f>TITRES_STAT!E1372</f>
        <v>0</v>
      </c>
      <c r="E1369" s="2">
        <f t="shared" si="84"/>
        <v>17732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1.21</v>
      </c>
      <c r="C1370" s="5">
        <f>TITRES_STAT!D1373</f>
        <v>1.21</v>
      </c>
      <c r="D1370" s="5">
        <f>TITRES_STAT!E1373</f>
        <v>95</v>
      </c>
      <c r="E1370" s="2">
        <f t="shared" si="84"/>
        <v>17827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1.21</v>
      </c>
      <c r="C1371" s="5">
        <f>TITRES_STAT!D1374</f>
        <v>1.21</v>
      </c>
      <c r="D1371" s="5">
        <f>TITRES_STAT!E1374</f>
        <v>0</v>
      </c>
      <c r="E1371" s="2">
        <f t="shared" si="84"/>
        <v>17827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CONFIRMED BULLISH</v>
      </c>
    </row>
    <row r="1372" spans="1:8" ht="13.5" x14ac:dyDescent="0.25">
      <c r="A1372" s="3">
        <f>TITRES_STAT!B1375</f>
        <v>44308</v>
      </c>
      <c r="B1372" s="5">
        <f>TITRES_STAT!C1375</f>
        <v>1.21</v>
      </c>
      <c r="C1372" s="5">
        <f>TITRES_STAT!D1375</f>
        <v>1.21</v>
      </c>
      <c r="D1372" s="5">
        <f>TITRES_STAT!E1375</f>
        <v>101</v>
      </c>
      <c r="E1372" s="2">
        <f t="shared" si="84"/>
        <v>17827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44309</v>
      </c>
      <c r="B1373" s="5">
        <f>TITRES_STAT!C1376</f>
        <v>1.21</v>
      </c>
      <c r="C1373" s="5">
        <f>TITRES_STAT!D1376</f>
        <v>1.21</v>
      </c>
      <c r="D1373" s="5">
        <f>TITRES_STAT!E1376</f>
        <v>0</v>
      </c>
      <c r="E1373" s="2">
        <f t="shared" si="84"/>
        <v>17827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1.21</v>
      </c>
      <c r="C1374" s="5">
        <f>TITRES_STAT!D1377</f>
        <v>1.21</v>
      </c>
      <c r="D1374" s="5">
        <f>TITRES_STAT!E1377</f>
        <v>0</v>
      </c>
      <c r="E1374" s="2">
        <f t="shared" si="84"/>
        <v>17827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1.21</v>
      </c>
      <c r="C1375" s="5">
        <f>TITRES_STAT!D1378</f>
        <v>1.21</v>
      </c>
      <c r="D1375" s="5">
        <f>TITRES_STAT!E1378</f>
        <v>25</v>
      </c>
      <c r="E1375" s="2">
        <f t="shared" si="84"/>
        <v>17827</v>
      </c>
      <c r="F1375" s="5" t="str">
        <f t="shared" si="87"/>
        <v>NEUTRAL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44314</v>
      </c>
      <c r="B1376" s="5">
        <f>TITRES_STAT!C1379</f>
        <v>1.21</v>
      </c>
      <c r="C1376" s="5">
        <f>TITRES_STAT!D1379</f>
        <v>1.21</v>
      </c>
      <c r="D1376" s="5">
        <f>TITRES_STAT!E1379</f>
        <v>0</v>
      </c>
      <c r="E1376" s="2">
        <f t="shared" si="84"/>
        <v>17827</v>
      </c>
      <c r="F1376" s="5" t="str">
        <f t="shared" si="87"/>
        <v>NEUTRAL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44315</v>
      </c>
      <c r="B1377" s="5">
        <f>TITRES_STAT!C1380</f>
        <v>1.21</v>
      </c>
      <c r="C1377" s="5">
        <f>TITRES_STAT!D1380</f>
        <v>1.21</v>
      </c>
      <c r="D1377" s="5">
        <f>TITRES_STAT!E1380</f>
        <v>0</v>
      </c>
      <c r="E1377" s="2">
        <f t="shared" si="84"/>
        <v>17827</v>
      </c>
      <c r="F1377" s="5" t="str">
        <f t="shared" si="87"/>
        <v>NEUTRAL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44316</v>
      </c>
      <c r="B1378" s="5">
        <f>TITRES_STAT!C1381</f>
        <v>1.21</v>
      </c>
      <c r="C1378" s="5">
        <f>TITRES_STAT!D1381</f>
        <v>1.21</v>
      </c>
      <c r="D1378" s="5">
        <f>TITRES_STAT!E1381</f>
        <v>0</v>
      </c>
      <c r="E1378" s="2">
        <f t="shared" si="84"/>
        <v>17827</v>
      </c>
      <c r="F1378" s="5" t="str">
        <f t="shared" si="87"/>
        <v>NEUTRAL</v>
      </c>
      <c r="G1378" s="5" t="str">
        <f t="shared" si="86"/>
        <v>NEUTRAL</v>
      </c>
      <c r="H1378" s="5" t="str">
        <f t="shared" si="85"/>
        <v>NEUTRAL</v>
      </c>
    </row>
    <row r="1379" spans="1:8" ht="13.5" x14ac:dyDescent="0.25">
      <c r="A1379" s="3">
        <f>TITRES_STAT!B1382</f>
        <v>44319</v>
      </c>
      <c r="B1379" s="5">
        <f>TITRES_STAT!C1382</f>
        <v>1.21</v>
      </c>
      <c r="C1379" s="5">
        <f>TITRES_STAT!D1382</f>
        <v>1.21</v>
      </c>
      <c r="D1379" s="5">
        <f>TITRES_STAT!E1382</f>
        <v>0</v>
      </c>
      <c r="E1379" s="2">
        <f t="shared" si="84"/>
        <v>17827</v>
      </c>
      <c r="F1379" s="5" t="str">
        <f t="shared" si="87"/>
        <v>NEUTRAL</v>
      </c>
      <c r="G1379" s="5" t="str">
        <f t="shared" si="86"/>
        <v>NEUTRAL</v>
      </c>
      <c r="H1379" s="5" t="str">
        <f t="shared" si="85"/>
        <v>NEUTRAL</v>
      </c>
    </row>
    <row r="1380" spans="1:8" ht="13.5" x14ac:dyDescent="0.25">
      <c r="A1380" s="3">
        <f>TITRES_STAT!B1383</f>
        <v>44320</v>
      </c>
      <c r="B1380" s="5">
        <f>TITRES_STAT!C1383</f>
        <v>1.21</v>
      </c>
      <c r="C1380" s="5">
        <f>TITRES_STAT!D1383</f>
        <v>1.21</v>
      </c>
      <c r="D1380" s="5">
        <f>TITRES_STAT!E1383</f>
        <v>0</v>
      </c>
      <c r="E1380" s="2">
        <f t="shared" si="84"/>
        <v>17827</v>
      </c>
      <c r="F1380" s="5" t="str">
        <f t="shared" si="87"/>
        <v>NEUTRAL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44321</v>
      </c>
      <c r="B1381" s="5">
        <f>TITRES_STAT!C1384</f>
        <v>1.21</v>
      </c>
      <c r="C1381" s="5">
        <f>TITRES_STAT!D1384</f>
        <v>1.21</v>
      </c>
      <c r="D1381" s="5">
        <f>TITRES_STAT!E1384</f>
        <v>0</v>
      </c>
      <c r="E1381" s="2">
        <f t="shared" si="84"/>
        <v>17827</v>
      </c>
      <c r="F1381" s="5" t="str">
        <f t="shared" si="87"/>
        <v>NEUTRAL</v>
      </c>
      <c r="G1381" s="5" t="str">
        <f t="shared" si="86"/>
        <v>NEUTRAL</v>
      </c>
      <c r="H1381" s="5" t="str">
        <f t="shared" si="85"/>
        <v>NEUTRAL</v>
      </c>
    </row>
    <row r="1382" spans="1:8" ht="13.5" x14ac:dyDescent="0.25">
      <c r="A1382" s="3">
        <f>TITRES_STAT!B1385</f>
        <v>44322</v>
      </c>
      <c r="B1382" s="5">
        <f>TITRES_STAT!C1385</f>
        <v>1.21</v>
      </c>
      <c r="C1382" s="5">
        <f>TITRES_STAT!D1385</f>
        <v>1.21</v>
      </c>
      <c r="D1382" s="5">
        <f>TITRES_STAT!E1385</f>
        <v>0</v>
      </c>
      <c r="E1382" s="2">
        <f t="shared" si="84"/>
        <v>17827</v>
      </c>
      <c r="F1382" s="5" t="str">
        <f t="shared" si="87"/>
        <v>NEUTRAL</v>
      </c>
      <c r="G1382" s="5" t="str">
        <f t="shared" si="86"/>
        <v>NEUTRAL</v>
      </c>
      <c r="H1382" s="5" t="str">
        <f t="shared" si="85"/>
        <v>NEUTRAL</v>
      </c>
    </row>
    <row r="1383" spans="1:8" ht="13.5" x14ac:dyDescent="0.25">
      <c r="A1383" s="3">
        <f>TITRES_STAT!B1386</f>
        <v>44323</v>
      </c>
      <c r="B1383" s="5">
        <f>TITRES_STAT!C1386</f>
        <v>1.21</v>
      </c>
      <c r="C1383" s="5">
        <f>TITRES_STAT!D1386</f>
        <v>1.21</v>
      </c>
      <c r="D1383" s="5">
        <f>TITRES_STAT!E1386</f>
        <v>0</v>
      </c>
      <c r="E1383" s="2">
        <f t="shared" si="84"/>
        <v>17827</v>
      </c>
      <c r="F1383" s="5" t="str">
        <f t="shared" si="87"/>
        <v>NEUTRAL</v>
      </c>
      <c r="G1383" s="5" t="str">
        <f t="shared" si="86"/>
        <v>NEUTRAL</v>
      </c>
      <c r="H1383" s="5" t="str">
        <f t="shared" si="85"/>
        <v>NEUTRAL</v>
      </c>
    </row>
    <row r="1384" spans="1:8" ht="13.5" x14ac:dyDescent="0.25">
      <c r="A1384" s="3">
        <f>TITRES_STAT!B1387</f>
        <v>44326</v>
      </c>
      <c r="B1384" s="5">
        <f>TITRES_STAT!C1387</f>
        <v>1.21</v>
      </c>
      <c r="C1384" s="5">
        <f>TITRES_STAT!D1387</f>
        <v>1.21</v>
      </c>
      <c r="D1384" s="5">
        <f>TITRES_STAT!E1387</f>
        <v>0</v>
      </c>
      <c r="E1384" s="2">
        <f t="shared" si="84"/>
        <v>17827</v>
      </c>
      <c r="F1384" s="5" t="str">
        <f t="shared" si="87"/>
        <v>NEUTRAL</v>
      </c>
      <c r="G1384" s="5" t="str">
        <f t="shared" si="86"/>
        <v>NEUTRAL</v>
      </c>
      <c r="H1384" s="5" t="str">
        <f t="shared" si="85"/>
        <v>NEUTRAL</v>
      </c>
    </row>
    <row r="1385" spans="1:8" ht="13.5" x14ac:dyDescent="0.25">
      <c r="A1385" s="3">
        <f>TITRES_STAT!B1388</f>
        <v>44327</v>
      </c>
      <c r="B1385" s="5">
        <f>TITRES_STAT!C1388</f>
        <v>1.21</v>
      </c>
      <c r="C1385" s="5">
        <f>TITRES_STAT!D1388</f>
        <v>1.21</v>
      </c>
      <c r="D1385" s="5">
        <f>TITRES_STAT!E1388</f>
        <v>0</v>
      </c>
      <c r="E1385" s="2">
        <f t="shared" si="84"/>
        <v>17827</v>
      </c>
      <c r="F1385" s="5" t="str">
        <f t="shared" si="87"/>
        <v>NEUTRAL</v>
      </c>
      <c r="G1385" s="5" t="str">
        <f t="shared" si="86"/>
        <v>NEUTRAL</v>
      </c>
      <c r="H1385" s="5" t="str">
        <f t="shared" si="85"/>
        <v>NEUTRAL</v>
      </c>
    </row>
    <row r="1386" spans="1:8" ht="13.5" x14ac:dyDescent="0.25">
      <c r="A1386" s="3">
        <f>TITRES_STAT!B1389</f>
        <v>44333</v>
      </c>
      <c r="B1386" s="5">
        <f>TITRES_STAT!C1389</f>
        <v>1.21</v>
      </c>
      <c r="C1386" s="5">
        <f>TITRES_STAT!D1389</f>
        <v>1.21</v>
      </c>
      <c r="D1386" s="5">
        <f>TITRES_STAT!E1389</f>
        <v>0</v>
      </c>
      <c r="E1386" s="2">
        <f t="shared" si="84"/>
        <v>17827</v>
      </c>
      <c r="F1386" s="5" t="str">
        <f t="shared" si="87"/>
        <v>NEUTRAL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44334</v>
      </c>
      <c r="B1387" s="5">
        <f>TITRES_STAT!C1390</f>
        <v>1.21</v>
      </c>
      <c r="C1387" s="5">
        <f>TITRES_STAT!D1390</f>
        <v>1.21</v>
      </c>
      <c r="D1387" s="5">
        <f>TITRES_STAT!E1390</f>
        <v>0</v>
      </c>
      <c r="E1387" s="2">
        <f t="shared" si="84"/>
        <v>17827</v>
      </c>
      <c r="F1387" s="5" t="str">
        <f t="shared" si="87"/>
        <v>NEUTRAL</v>
      </c>
      <c r="G1387" s="5" t="str">
        <f t="shared" si="86"/>
        <v>NEUTRAL</v>
      </c>
      <c r="H1387" s="5" t="str">
        <f t="shared" si="85"/>
        <v>NEUTRAL</v>
      </c>
    </row>
    <row r="1388" spans="1:8" ht="13.5" x14ac:dyDescent="0.25">
      <c r="A1388" s="3">
        <f>TITRES_STAT!B1391</f>
        <v>44335</v>
      </c>
      <c r="B1388" s="5">
        <f>TITRES_STAT!C1391</f>
        <v>1.21</v>
      </c>
      <c r="C1388" s="5">
        <f>TITRES_STAT!D1391</f>
        <v>1.21</v>
      </c>
      <c r="D1388" s="5">
        <f>TITRES_STAT!E1391</f>
        <v>0</v>
      </c>
      <c r="E1388" s="2">
        <f t="shared" si="84"/>
        <v>17827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44336</v>
      </c>
      <c r="B1389" s="5">
        <f>TITRES_STAT!C1392</f>
        <v>1.21</v>
      </c>
      <c r="C1389" s="5">
        <f>TITRES_STAT!D1392</f>
        <v>1.21</v>
      </c>
      <c r="D1389" s="5">
        <f>TITRES_STAT!E1392</f>
        <v>0</v>
      </c>
      <c r="E1389" s="2">
        <f t="shared" si="84"/>
        <v>17827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44337</v>
      </c>
      <c r="B1390" s="5">
        <f>TITRES_STAT!C1393</f>
        <v>1.21</v>
      </c>
      <c r="C1390" s="5">
        <f>TITRES_STAT!D1393</f>
        <v>1.21</v>
      </c>
      <c r="D1390" s="5">
        <f>TITRES_STAT!E1393</f>
        <v>0</v>
      </c>
      <c r="E1390" s="2">
        <f t="shared" si="84"/>
        <v>17827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44340</v>
      </c>
      <c r="B1391" s="5">
        <f>TITRES_STAT!C1394</f>
        <v>1.24</v>
      </c>
      <c r="C1391" s="5">
        <f>TITRES_STAT!D1394</f>
        <v>1.24</v>
      </c>
      <c r="D1391" s="5">
        <f>TITRES_STAT!E1394</f>
        <v>95</v>
      </c>
      <c r="E1391" s="2">
        <f t="shared" si="84"/>
        <v>17922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1.24</v>
      </c>
      <c r="C1392" s="5">
        <f>TITRES_STAT!D1395</f>
        <v>1.24</v>
      </c>
      <c r="D1392" s="5">
        <f>TITRES_STAT!E1395</f>
        <v>5</v>
      </c>
      <c r="E1392" s="2">
        <f t="shared" si="84"/>
        <v>17922</v>
      </c>
      <c r="F1392" s="5" t="str">
        <f t="shared" si="87"/>
        <v>BULLISH</v>
      </c>
      <c r="G1392" s="5" t="str">
        <f t="shared" si="86"/>
        <v>NEUTRAL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1.24</v>
      </c>
      <c r="C1393" s="5">
        <f>TITRES_STAT!D1396</f>
        <v>1.24</v>
      </c>
      <c r="D1393" s="5">
        <f>TITRES_STAT!E1396</f>
        <v>5</v>
      </c>
      <c r="E1393" s="2">
        <f t="shared" si="84"/>
        <v>17922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CONFIRMED BULLISH</v>
      </c>
    </row>
    <row r="1394" spans="1:8" ht="13.5" x14ac:dyDescent="0.25">
      <c r="A1394" s="3">
        <f>TITRES_STAT!B1397</f>
        <v>44343</v>
      </c>
      <c r="B1394" s="5">
        <f>TITRES_STAT!C1397</f>
        <v>1.24</v>
      </c>
      <c r="C1394" s="5">
        <f>TITRES_STAT!D1397</f>
        <v>1.24</v>
      </c>
      <c r="D1394" s="5">
        <f>TITRES_STAT!E1397</f>
        <v>5</v>
      </c>
      <c r="E1394" s="2">
        <f t="shared" si="84"/>
        <v>17922</v>
      </c>
      <c r="F1394" s="5" t="str">
        <f t="shared" si="87"/>
        <v>BULLISH</v>
      </c>
      <c r="G1394" s="5" t="str">
        <f t="shared" si="86"/>
        <v>NEUTRAL</v>
      </c>
      <c r="H1394" s="5" t="str">
        <f t="shared" si="85"/>
        <v>CONFIRMED BULLISH</v>
      </c>
    </row>
    <row r="1395" spans="1:8" ht="13.5" x14ac:dyDescent="0.25">
      <c r="A1395" s="3">
        <f>TITRES_STAT!B1398</f>
        <v>44344</v>
      </c>
      <c r="B1395" s="5">
        <f>TITRES_STAT!C1398</f>
        <v>1.3</v>
      </c>
      <c r="C1395" s="5">
        <f>TITRES_STAT!D1398</f>
        <v>1.3</v>
      </c>
      <c r="D1395" s="5">
        <f>TITRES_STAT!E1398</f>
        <v>1184</v>
      </c>
      <c r="E1395" s="2">
        <f t="shared" si="84"/>
        <v>19106</v>
      </c>
      <c r="F1395" s="5" t="str">
        <f t="shared" si="87"/>
        <v>BULLISH</v>
      </c>
      <c r="G1395" s="5" t="str">
        <f t="shared" si="86"/>
        <v>STRONG</v>
      </c>
      <c r="H1395" s="5" t="str">
        <f t="shared" si="85"/>
        <v>CONFIRMED BULLISH</v>
      </c>
    </row>
    <row r="1396" spans="1:8" ht="13.5" x14ac:dyDescent="0.25">
      <c r="A1396" s="3">
        <f>TITRES_STAT!B1399</f>
        <v>44347</v>
      </c>
      <c r="B1396" s="5">
        <f>TITRES_STAT!C1399</f>
        <v>1.3</v>
      </c>
      <c r="C1396" s="5">
        <f>TITRES_STAT!D1399</f>
        <v>1.3</v>
      </c>
      <c r="D1396" s="5">
        <f>TITRES_STAT!E1399</f>
        <v>71</v>
      </c>
      <c r="E1396" s="2">
        <f t="shared" si="84"/>
        <v>19106</v>
      </c>
      <c r="F1396" s="5" t="str">
        <f t="shared" si="87"/>
        <v>BULLISH</v>
      </c>
      <c r="G1396" s="5" t="str">
        <f t="shared" si="86"/>
        <v>STRONG</v>
      </c>
      <c r="H1396" s="5" t="str">
        <f t="shared" si="85"/>
        <v>CONFIRMED BULLISH</v>
      </c>
    </row>
    <row r="1397" spans="1:8" ht="13.5" x14ac:dyDescent="0.25">
      <c r="A1397" s="3">
        <f>TITRES_STAT!B1400</f>
        <v>44348</v>
      </c>
      <c r="B1397" s="5">
        <f>TITRES_STAT!C1400</f>
        <v>1.3</v>
      </c>
      <c r="C1397" s="5">
        <f>TITRES_STAT!D1400</f>
        <v>1.3</v>
      </c>
      <c r="D1397" s="5">
        <f>TITRES_STAT!E1400</f>
        <v>0</v>
      </c>
      <c r="E1397" s="2">
        <f t="shared" si="84"/>
        <v>19106</v>
      </c>
      <c r="F1397" s="5" t="str">
        <f t="shared" si="87"/>
        <v>BULLISH</v>
      </c>
      <c r="G1397" s="5" t="str">
        <f t="shared" si="86"/>
        <v>STRONG</v>
      </c>
      <c r="H1397" s="5" t="str">
        <f t="shared" si="85"/>
        <v>CONFIRMED BULLISH</v>
      </c>
    </row>
    <row r="1398" spans="1:8" ht="13.5" x14ac:dyDescent="0.25">
      <c r="A1398" s="3">
        <f>TITRES_STAT!B1401</f>
        <v>44349</v>
      </c>
      <c r="B1398" s="5">
        <f>TITRES_STAT!C1401</f>
        <v>1.3</v>
      </c>
      <c r="C1398" s="5">
        <f>TITRES_STAT!D1401</f>
        <v>1.3</v>
      </c>
      <c r="D1398" s="5">
        <f>TITRES_STAT!E1401</f>
        <v>87</v>
      </c>
      <c r="E1398" s="2">
        <f t="shared" si="84"/>
        <v>19106</v>
      </c>
      <c r="F1398" s="5" t="str">
        <f t="shared" si="87"/>
        <v>BULLISH</v>
      </c>
      <c r="G1398" s="5" t="str">
        <f t="shared" si="86"/>
        <v>STRONG</v>
      </c>
      <c r="H1398" s="5" t="str">
        <f t="shared" si="85"/>
        <v>CONFIRMED BULLISH</v>
      </c>
    </row>
    <row r="1399" spans="1:8" ht="13.5" x14ac:dyDescent="0.25">
      <c r="A1399" s="3">
        <f>TITRES_STAT!B1402</f>
        <v>44350</v>
      </c>
      <c r="B1399" s="5">
        <f>TITRES_STAT!C1402</f>
        <v>1.27</v>
      </c>
      <c r="C1399" s="5">
        <f>TITRES_STAT!D1402</f>
        <v>1.27</v>
      </c>
      <c r="D1399" s="5">
        <f>TITRES_STAT!E1402</f>
        <v>25</v>
      </c>
      <c r="E1399" s="2">
        <f t="shared" si="84"/>
        <v>19081</v>
      </c>
      <c r="F1399" s="5" t="str">
        <f t="shared" si="87"/>
        <v>BULLISH</v>
      </c>
      <c r="G1399" s="5" t="str">
        <f t="shared" si="86"/>
        <v>STRONG</v>
      </c>
      <c r="H1399" s="5" t="str">
        <f t="shared" si="85"/>
        <v>CONFIRMED BULLISH</v>
      </c>
    </row>
    <row r="1400" spans="1:8" ht="13.5" x14ac:dyDescent="0.25">
      <c r="A1400" s="3">
        <f>TITRES_STAT!B1403</f>
        <v>44351</v>
      </c>
      <c r="B1400" s="5">
        <f>TITRES_STAT!C1403</f>
        <v>1.27</v>
      </c>
      <c r="C1400" s="5">
        <f>TITRES_STAT!D1403</f>
        <v>1.27</v>
      </c>
      <c r="D1400" s="5">
        <f>TITRES_STAT!E1403</f>
        <v>25</v>
      </c>
      <c r="E1400" s="2">
        <f t="shared" si="84"/>
        <v>19081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1.27</v>
      </c>
      <c r="C1401" s="5">
        <f>TITRES_STAT!D1404</f>
        <v>1.27</v>
      </c>
      <c r="D1401" s="5">
        <f>TITRES_STAT!E1404</f>
        <v>25</v>
      </c>
      <c r="E1401" s="2">
        <f t="shared" si="84"/>
        <v>19081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1.3</v>
      </c>
      <c r="C1402" s="5">
        <f>TITRES_STAT!D1405</f>
        <v>1.3</v>
      </c>
      <c r="D1402" s="5">
        <f>TITRES_STAT!E1405</f>
        <v>75</v>
      </c>
      <c r="E1402" s="2">
        <f t="shared" si="84"/>
        <v>19156</v>
      </c>
      <c r="F1402" s="5" t="str">
        <f t="shared" si="87"/>
        <v>BULLISH</v>
      </c>
      <c r="G1402" s="5" t="str">
        <f t="shared" si="86"/>
        <v>NEUTRAL</v>
      </c>
      <c r="H1402" s="5" t="str">
        <f t="shared" si="85"/>
        <v>NEUTRAL</v>
      </c>
    </row>
    <row r="1403" spans="1:8" ht="13.5" x14ac:dyDescent="0.25">
      <c r="A1403" s="3">
        <f>TITRES_STAT!B1406</f>
        <v>44356</v>
      </c>
      <c r="B1403" s="5">
        <f>TITRES_STAT!C1406</f>
        <v>1.3</v>
      </c>
      <c r="C1403" s="5">
        <f>TITRES_STAT!D1406</f>
        <v>1.3</v>
      </c>
      <c r="D1403" s="5">
        <f>TITRES_STAT!E1406</f>
        <v>0</v>
      </c>
      <c r="E1403" s="2">
        <f t="shared" si="84"/>
        <v>19156</v>
      </c>
      <c r="F1403" s="5" t="str">
        <f t="shared" si="87"/>
        <v>BULLISH</v>
      </c>
      <c r="G1403" s="5" t="str">
        <f t="shared" si="86"/>
        <v>NEUTRAL</v>
      </c>
      <c r="H1403" s="5" t="str">
        <f t="shared" si="85"/>
        <v>NEUTRAL</v>
      </c>
    </row>
    <row r="1404" spans="1:8" ht="13.5" x14ac:dyDescent="0.25">
      <c r="A1404" s="3">
        <f>TITRES_STAT!B1407</f>
        <v>44357</v>
      </c>
      <c r="B1404" s="5">
        <f>TITRES_STAT!C1407</f>
        <v>1.3</v>
      </c>
      <c r="C1404" s="5">
        <f>TITRES_STAT!D1407</f>
        <v>1.3</v>
      </c>
      <c r="D1404" s="5">
        <f>TITRES_STAT!E1407</f>
        <v>399</v>
      </c>
      <c r="E1404" s="2">
        <f t="shared" si="84"/>
        <v>19156</v>
      </c>
      <c r="F1404" s="5" t="str">
        <f t="shared" si="87"/>
        <v>BULLISH</v>
      </c>
      <c r="G1404" s="5" t="str">
        <f t="shared" si="86"/>
        <v>NEUTRAL</v>
      </c>
      <c r="H1404" s="5" t="str">
        <f t="shared" si="85"/>
        <v>CONFIRMED BULLISH</v>
      </c>
    </row>
    <row r="1405" spans="1:8" ht="13.5" x14ac:dyDescent="0.25">
      <c r="A1405" s="3">
        <f>TITRES_STAT!B1408</f>
        <v>44358</v>
      </c>
      <c r="B1405" s="5">
        <f>TITRES_STAT!C1408</f>
        <v>1.3</v>
      </c>
      <c r="C1405" s="5">
        <f>TITRES_STAT!D1408</f>
        <v>1.3</v>
      </c>
      <c r="D1405" s="5">
        <f>TITRES_STAT!E1408</f>
        <v>0</v>
      </c>
      <c r="E1405" s="2">
        <f t="shared" si="84"/>
        <v>19156</v>
      </c>
      <c r="F1405" s="5" t="str">
        <f t="shared" si="87"/>
        <v>BULLISH</v>
      </c>
      <c r="G1405" s="5" t="str">
        <f t="shared" si="86"/>
        <v>NEUTRAL</v>
      </c>
      <c r="H1405" s="5" t="str">
        <f t="shared" si="85"/>
        <v>CONFIRMED BULLISH</v>
      </c>
    </row>
    <row r="1406" spans="1:8" ht="13.5" x14ac:dyDescent="0.25">
      <c r="A1406" s="3">
        <f>TITRES_STAT!B1409</f>
        <v>44361</v>
      </c>
      <c r="B1406" s="5">
        <f>TITRES_STAT!C1409</f>
        <v>1.27</v>
      </c>
      <c r="C1406" s="5">
        <f>TITRES_STAT!D1409</f>
        <v>1.27</v>
      </c>
      <c r="D1406" s="5">
        <f>TITRES_STAT!E1409</f>
        <v>224</v>
      </c>
      <c r="E1406" s="2">
        <f t="shared" si="84"/>
        <v>18932</v>
      </c>
      <c r="F1406" s="5" t="str">
        <f t="shared" si="87"/>
        <v>BEARISH</v>
      </c>
      <c r="G1406" s="5" t="str">
        <f t="shared" si="86"/>
        <v>NEUTRAL</v>
      </c>
      <c r="H1406" s="5" t="str">
        <f t="shared" si="85"/>
        <v>NEUTRAL</v>
      </c>
    </row>
    <row r="1407" spans="1:8" ht="13.5" x14ac:dyDescent="0.25">
      <c r="A1407" s="3">
        <f>TITRES_STAT!B1410</f>
        <v>44362</v>
      </c>
      <c r="B1407" s="5">
        <f>TITRES_STAT!C1410</f>
        <v>1.27</v>
      </c>
      <c r="C1407" s="5">
        <f>TITRES_STAT!D1410</f>
        <v>1.27</v>
      </c>
      <c r="D1407" s="5">
        <f>TITRES_STAT!E1410</f>
        <v>224</v>
      </c>
      <c r="E1407" s="2">
        <f t="shared" si="84"/>
        <v>18932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44363</v>
      </c>
      <c r="B1408" s="5">
        <f>TITRES_STAT!C1411</f>
        <v>1.27</v>
      </c>
      <c r="C1408" s="5">
        <f>TITRES_STAT!D1411</f>
        <v>1.27</v>
      </c>
      <c r="D1408" s="5">
        <f>TITRES_STAT!E1411</f>
        <v>400</v>
      </c>
      <c r="E1408" s="2">
        <f t="shared" si="84"/>
        <v>18932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CONFIRMED BEARISH</v>
      </c>
    </row>
    <row r="1409" spans="1:8" ht="13.5" x14ac:dyDescent="0.25">
      <c r="A1409" s="3">
        <f>TITRES_STAT!B1412</f>
        <v>44364</v>
      </c>
      <c r="B1409" s="5">
        <f>TITRES_STAT!C1412</f>
        <v>1.27</v>
      </c>
      <c r="C1409" s="5">
        <f>TITRES_STAT!D1412</f>
        <v>1.27</v>
      </c>
      <c r="D1409" s="5">
        <f>TITRES_STAT!E1412</f>
        <v>400</v>
      </c>
      <c r="E1409" s="2">
        <f t="shared" si="84"/>
        <v>18932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1.27</v>
      </c>
      <c r="C1410" s="5">
        <f>TITRES_STAT!D1413</f>
        <v>1.27</v>
      </c>
      <c r="D1410" s="5">
        <f>TITRES_STAT!E1413</f>
        <v>2715</v>
      </c>
      <c r="E1410" s="2">
        <f t="shared" si="84"/>
        <v>18932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1.27</v>
      </c>
      <c r="C1411" s="5">
        <f>TITRES_STAT!D1414</f>
        <v>1.27</v>
      </c>
      <c r="D1411" s="5">
        <f>TITRES_STAT!E1414</f>
        <v>0</v>
      </c>
      <c r="E1411" s="2">
        <f t="shared" si="84"/>
        <v>18932</v>
      </c>
      <c r="F1411" s="5" t="str">
        <f t="shared" si="87"/>
        <v>NEUTRAL</v>
      </c>
      <c r="G1411" s="5" t="str">
        <f t="shared" si="86"/>
        <v>NEUTRAL</v>
      </c>
      <c r="H1411" s="5" t="str">
        <f t="shared" si="85"/>
        <v>NEUTRAL</v>
      </c>
    </row>
    <row r="1412" spans="1:8" ht="13.5" x14ac:dyDescent="0.25">
      <c r="A1412" s="3">
        <f>TITRES_STAT!B1415</f>
        <v>44369</v>
      </c>
      <c r="B1412" s="5">
        <f>TITRES_STAT!C1415</f>
        <v>1.27</v>
      </c>
      <c r="C1412" s="5">
        <f>TITRES_STAT!D1415</f>
        <v>1.27</v>
      </c>
      <c r="D1412" s="5">
        <f>TITRES_STAT!E1415</f>
        <v>0</v>
      </c>
      <c r="E1412" s="2">
        <f t="shared" ref="E1412:E1475" si="88">IF(B1412&gt;B1411, E1411+D1412, IF(B1412&lt;B1411, E1411-D1412, E1411))</f>
        <v>18932</v>
      </c>
      <c r="F1412" s="5" t="str">
        <f t="shared" si="87"/>
        <v>NEUTRAL</v>
      </c>
      <c r="G1412" s="5" t="str">
        <f t="shared" si="86"/>
        <v>NEUTRAL</v>
      </c>
      <c r="H1412" s="5" t="str">
        <f t="shared" si="85"/>
        <v>NEUTRAL</v>
      </c>
    </row>
    <row r="1413" spans="1:8" ht="13.5" x14ac:dyDescent="0.25">
      <c r="A1413" s="3">
        <f>TITRES_STAT!B1416</f>
        <v>44370</v>
      </c>
      <c r="B1413" s="5">
        <f>TITRES_STAT!C1416</f>
        <v>1.27</v>
      </c>
      <c r="C1413" s="5">
        <f>TITRES_STAT!D1416</f>
        <v>1.27</v>
      </c>
      <c r="D1413" s="5">
        <f>TITRES_STAT!E1416</f>
        <v>0</v>
      </c>
      <c r="E1413" s="2">
        <f t="shared" si="88"/>
        <v>18932</v>
      </c>
      <c r="F1413" s="5" t="str">
        <f t="shared" si="87"/>
        <v>NEUTRAL</v>
      </c>
      <c r="G1413" s="5" t="str">
        <f t="shared" si="86"/>
        <v>NEUTRAL</v>
      </c>
      <c r="H1413" s="5" t="str">
        <f t="shared" si="85"/>
        <v>NEUTRAL</v>
      </c>
    </row>
    <row r="1414" spans="1:8" ht="13.5" x14ac:dyDescent="0.25">
      <c r="A1414" s="3">
        <f>TITRES_STAT!B1417</f>
        <v>44371</v>
      </c>
      <c r="B1414" s="5">
        <f>TITRES_STAT!C1417</f>
        <v>1.27</v>
      </c>
      <c r="C1414" s="5">
        <f>TITRES_STAT!D1417</f>
        <v>1.27</v>
      </c>
      <c r="D1414" s="5">
        <f>TITRES_STAT!E1417</f>
        <v>0</v>
      </c>
      <c r="E1414" s="2">
        <f t="shared" si="88"/>
        <v>18932</v>
      </c>
      <c r="F1414" s="5" t="str">
        <f t="shared" si="87"/>
        <v>NEUTRAL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44372</v>
      </c>
      <c r="B1415" s="5">
        <f>TITRES_STAT!C1418</f>
        <v>1.24</v>
      </c>
      <c r="C1415" s="5">
        <f>TITRES_STAT!D1418</f>
        <v>1.24</v>
      </c>
      <c r="D1415" s="5">
        <f>TITRES_STAT!E1418</f>
        <v>1</v>
      </c>
      <c r="E1415" s="2">
        <f t="shared" si="88"/>
        <v>18931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BEARISH</v>
      </c>
    </row>
    <row r="1416" spans="1:8" ht="13.5" x14ac:dyDescent="0.25">
      <c r="A1416" s="3">
        <f>TITRES_STAT!B1419</f>
        <v>44375</v>
      </c>
      <c r="B1416" s="5">
        <f>TITRES_STAT!C1419</f>
        <v>1.24</v>
      </c>
      <c r="C1416" s="5">
        <f>TITRES_STAT!D1419</f>
        <v>1.24</v>
      </c>
      <c r="D1416" s="5">
        <f>TITRES_STAT!E1419</f>
        <v>0</v>
      </c>
      <c r="E1416" s="2">
        <f t="shared" si="88"/>
        <v>18931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CONFIRMED BEARISH</v>
      </c>
    </row>
    <row r="1417" spans="1:8" ht="13.5" x14ac:dyDescent="0.25">
      <c r="A1417" s="3">
        <f>TITRES_STAT!B1420</f>
        <v>44376</v>
      </c>
      <c r="B1417" s="5">
        <f>TITRES_STAT!C1420</f>
        <v>1.25</v>
      </c>
      <c r="C1417" s="5">
        <f>TITRES_STAT!D1420</f>
        <v>1.25</v>
      </c>
      <c r="D1417" s="5">
        <f>TITRES_STAT!E1420</f>
        <v>5</v>
      </c>
      <c r="E1417" s="2">
        <f t="shared" si="88"/>
        <v>18936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BULLISH DIVERGENCE</v>
      </c>
    </row>
    <row r="1418" spans="1:8" ht="13.5" x14ac:dyDescent="0.25">
      <c r="A1418" s="3">
        <f>TITRES_STAT!B1421</f>
        <v>44377</v>
      </c>
      <c r="B1418" s="5">
        <f>TITRES_STAT!C1421</f>
        <v>1.25</v>
      </c>
      <c r="C1418" s="5">
        <f>TITRES_STAT!D1421</f>
        <v>1.25</v>
      </c>
      <c r="D1418" s="5">
        <f>TITRES_STAT!E1421</f>
        <v>0</v>
      </c>
      <c r="E1418" s="2">
        <f t="shared" si="88"/>
        <v>18936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BULLISH DIVERGENCE</v>
      </c>
    </row>
    <row r="1419" spans="1:8" ht="13.5" x14ac:dyDescent="0.25">
      <c r="A1419" s="3">
        <f>TITRES_STAT!B1422</f>
        <v>44378</v>
      </c>
      <c r="B1419" s="5">
        <f>TITRES_STAT!C1422</f>
        <v>1.25</v>
      </c>
      <c r="C1419" s="5">
        <f>TITRES_STAT!D1422</f>
        <v>1.25</v>
      </c>
      <c r="D1419" s="5">
        <f>TITRES_STAT!E1422</f>
        <v>0</v>
      </c>
      <c r="E1419" s="2">
        <f t="shared" si="88"/>
        <v>18936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BULLISH DIVERGENCE</v>
      </c>
    </row>
    <row r="1420" spans="1:8" ht="13.5" x14ac:dyDescent="0.25">
      <c r="A1420" s="3">
        <f>TITRES_STAT!B1423</f>
        <v>44379</v>
      </c>
      <c r="B1420" s="5">
        <f>TITRES_STAT!C1423</f>
        <v>1.25</v>
      </c>
      <c r="C1420" s="5">
        <f>TITRES_STAT!D1423</f>
        <v>1.25</v>
      </c>
      <c r="D1420" s="5">
        <f>TITRES_STAT!E1423</f>
        <v>0</v>
      </c>
      <c r="E1420" s="2">
        <f t="shared" si="88"/>
        <v>18936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1.25</v>
      </c>
      <c r="C1421" s="5">
        <f>TITRES_STAT!D1424</f>
        <v>1.25</v>
      </c>
      <c r="D1421" s="5">
        <f>TITRES_STAT!E1424</f>
        <v>0</v>
      </c>
      <c r="E1421" s="2">
        <f t="shared" si="88"/>
        <v>18936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CONFIRMED BULLISH</v>
      </c>
    </row>
    <row r="1422" spans="1:8" ht="13.5" x14ac:dyDescent="0.25">
      <c r="A1422" s="3">
        <f>TITRES_STAT!B1425</f>
        <v>44383</v>
      </c>
      <c r="B1422" s="5">
        <f>TITRES_STAT!C1425</f>
        <v>1.22</v>
      </c>
      <c r="C1422" s="5">
        <f>TITRES_STAT!D1425</f>
        <v>1.22</v>
      </c>
      <c r="D1422" s="5">
        <f>TITRES_STAT!E1425</f>
        <v>1</v>
      </c>
      <c r="E1422" s="2">
        <f t="shared" si="88"/>
        <v>18935</v>
      </c>
      <c r="F1422" s="5" t="str">
        <f t="shared" si="91"/>
        <v>BEARISH</v>
      </c>
      <c r="G1422" s="5" t="str">
        <f t="shared" si="90"/>
        <v>NEUTRAL</v>
      </c>
      <c r="H1422" s="5" t="str">
        <f t="shared" si="89"/>
        <v>CONFIRMED BEARISH</v>
      </c>
    </row>
    <row r="1423" spans="1:8" ht="13.5" x14ac:dyDescent="0.25">
      <c r="A1423" s="3">
        <f>TITRES_STAT!B1426</f>
        <v>44384</v>
      </c>
      <c r="B1423" s="5">
        <f>TITRES_STAT!C1426</f>
        <v>1.22</v>
      </c>
      <c r="C1423" s="5">
        <f>TITRES_STAT!D1426</f>
        <v>1.22</v>
      </c>
      <c r="D1423" s="5">
        <f>TITRES_STAT!E1426</f>
        <v>0</v>
      </c>
      <c r="E1423" s="2">
        <f t="shared" si="88"/>
        <v>18935</v>
      </c>
      <c r="F1423" s="5" t="str">
        <f t="shared" si="91"/>
        <v>BEARISH</v>
      </c>
      <c r="G1423" s="5" t="str">
        <f t="shared" si="90"/>
        <v>NEUTRAL</v>
      </c>
      <c r="H1423" s="5" t="str">
        <f t="shared" si="89"/>
        <v>CONFIRMED BEARISH</v>
      </c>
    </row>
    <row r="1424" spans="1:8" ht="13.5" x14ac:dyDescent="0.25">
      <c r="A1424" s="3">
        <f>TITRES_STAT!B1427</f>
        <v>44385</v>
      </c>
      <c r="B1424" s="5">
        <f>TITRES_STAT!C1427</f>
        <v>1.22</v>
      </c>
      <c r="C1424" s="5">
        <f>TITRES_STAT!D1427</f>
        <v>1.22</v>
      </c>
      <c r="D1424" s="5">
        <f>TITRES_STAT!E1427</f>
        <v>0</v>
      </c>
      <c r="E1424" s="2">
        <f t="shared" si="88"/>
        <v>18935</v>
      </c>
      <c r="F1424" s="5" t="str">
        <f t="shared" si="91"/>
        <v>BEARISH</v>
      </c>
      <c r="G1424" s="5" t="str">
        <f t="shared" si="90"/>
        <v>NEUTRAL</v>
      </c>
      <c r="H1424" s="5" t="str">
        <f t="shared" si="89"/>
        <v>CONFIRMED BEARISH</v>
      </c>
    </row>
    <row r="1425" spans="1:8" ht="13.5" x14ac:dyDescent="0.25">
      <c r="A1425" s="3">
        <f>TITRES_STAT!B1428</f>
        <v>44386</v>
      </c>
      <c r="B1425" s="5">
        <f>TITRES_STAT!C1428</f>
        <v>1.25</v>
      </c>
      <c r="C1425" s="5">
        <f>TITRES_STAT!D1428</f>
        <v>1.25</v>
      </c>
      <c r="D1425" s="5">
        <f>TITRES_STAT!E1428</f>
        <v>0</v>
      </c>
      <c r="E1425" s="2">
        <f t="shared" si="88"/>
        <v>18935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NEUTRAL</v>
      </c>
    </row>
    <row r="1426" spans="1:8" ht="13.5" x14ac:dyDescent="0.25">
      <c r="A1426" s="3">
        <f>TITRES_STAT!B1429</f>
        <v>44389</v>
      </c>
      <c r="B1426" s="5">
        <f>TITRES_STAT!C1429</f>
        <v>1.28</v>
      </c>
      <c r="C1426" s="5">
        <f>TITRES_STAT!D1429</f>
        <v>1.28</v>
      </c>
      <c r="D1426" s="5">
        <f>TITRES_STAT!E1429</f>
        <v>315</v>
      </c>
      <c r="E1426" s="2">
        <f t="shared" si="88"/>
        <v>19250</v>
      </c>
      <c r="F1426" s="5" t="str">
        <f t="shared" si="91"/>
        <v>BULLISH</v>
      </c>
      <c r="G1426" s="5" t="str">
        <f t="shared" si="90"/>
        <v>NEUTRAL</v>
      </c>
      <c r="H1426" s="5" t="str">
        <f t="shared" si="89"/>
        <v>CONFIRMED BULLISH</v>
      </c>
    </row>
    <row r="1427" spans="1:8" ht="13.5" x14ac:dyDescent="0.25">
      <c r="A1427" s="3">
        <f>TITRES_STAT!B1430</f>
        <v>44390</v>
      </c>
      <c r="B1427" s="5">
        <f>TITRES_STAT!C1430</f>
        <v>1.31</v>
      </c>
      <c r="C1427" s="5">
        <f>TITRES_STAT!D1430</f>
        <v>1.31</v>
      </c>
      <c r="D1427" s="5">
        <f>TITRES_STAT!E1430</f>
        <v>0</v>
      </c>
      <c r="E1427" s="2">
        <f t="shared" si="88"/>
        <v>19250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CONFIRMED BULLISH</v>
      </c>
    </row>
    <row r="1428" spans="1:8" ht="13.5" x14ac:dyDescent="0.25">
      <c r="A1428" s="3">
        <f>TITRES_STAT!B1431</f>
        <v>44391</v>
      </c>
      <c r="B1428" s="5">
        <f>TITRES_STAT!C1431</f>
        <v>1.34</v>
      </c>
      <c r="C1428" s="5">
        <f>TITRES_STAT!D1431</f>
        <v>1.34</v>
      </c>
      <c r="D1428" s="5">
        <f>TITRES_STAT!E1431</f>
        <v>0</v>
      </c>
      <c r="E1428" s="2">
        <f t="shared" si="88"/>
        <v>19250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44392</v>
      </c>
      <c r="B1429" s="5">
        <f>TITRES_STAT!C1432</f>
        <v>1.38</v>
      </c>
      <c r="C1429" s="5">
        <f>TITRES_STAT!D1432</f>
        <v>1.38</v>
      </c>
      <c r="D1429" s="5">
        <f>TITRES_STAT!E1432</f>
        <v>0</v>
      </c>
      <c r="E1429" s="2">
        <f t="shared" si="88"/>
        <v>19250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1.4</v>
      </c>
      <c r="C1430" s="5">
        <f>TITRES_STAT!D1433</f>
        <v>1.4</v>
      </c>
      <c r="D1430" s="5">
        <f>TITRES_STAT!E1433</f>
        <v>150</v>
      </c>
      <c r="E1430" s="2">
        <f t="shared" si="88"/>
        <v>19400</v>
      </c>
      <c r="F1430" s="5" t="str">
        <f t="shared" si="91"/>
        <v>BULLISH</v>
      </c>
      <c r="G1430" s="5" t="str">
        <f t="shared" si="90"/>
        <v>STRONG</v>
      </c>
      <c r="H1430" s="5" t="str">
        <f t="shared" si="89"/>
        <v>CONFIRMED BULLISH</v>
      </c>
    </row>
    <row r="1431" spans="1:8" ht="13.5" x14ac:dyDescent="0.25">
      <c r="A1431" s="3">
        <f>TITRES_STAT!B1434</f>
        <v>44396</v>
      </c>
      <c r="B1431" s="5">
        <f>TITRES_STAT!C1434</f>
        <v>1.42</v>
      </c>
      <c r="C1431" s="5">
        <f>TITRES_STAT!D1434</f>
        <v>1.42</v>
      </c>
      <c r="D1431" s="5">
        <f>TITRES_STAT!E1434</f>
        <v>300</v>
      </c>
      <c r="E1431" s="2">
        <f t="shared" si="88"/>
        <v>19700</v>
      </c>
      <c r="F1431" s="5" t="str">
        <f t="shared" si="91"/>
        <v>BULLISH</v>
      </c>
      <c r="G1431" s="5" t="str">
        <f t="shared" si="90"/>
        <v>STRONG</v>
      </c>
      <c r="H1431" s="5" t="str">
        <f t="shared" si="89"/>
        <v>CONFIRMED BULLISH</v>
      </c>
    </row>
    <row r="1432" spans="1:8" ht="13.5" x14ac:dyDescent="0.25">
      <c r="A1432" s="3">
        <f>TITRES_STAT!B1435</f>
        <v>44399</v>
      </c>
      <c r="B1432" s="5">
        <f>TITRES_STAT!C1435</f>
        <v>1.42</v>
      </c>
      <c r="C1432" s="5">
        <f>TITRES_STAT!D1435</f>
        <v>1.42</v>
      </c>
      <c r="D1432" s="5">
        <f>TITRES_STAT!E1435</f>
        <v>300</v>
      </c>
      <c r="E1432" s="2">
        <f t="shared" si="88"/>
        <v>19700</v>
      </c>
      <c r="F1432" s="5" t="str">
        <f t="shared" si="91"/>
        <v>BULLISH</v>
      </c>
      <c r="G1432" s="5" t="str">
        <f t="shared" si="90"/>
        <v>STRONG</v>
      </c>
      <c r="H1432" s="5" t="str">
        <f t="shared" si="89"/>
        <v>CONFIRMED BULLISH</v>
      </c>
    </row>
    <row r="1433" spans="1:8" ht="13.5" x14ac:dyDescent="0.25">
      <c r="A1433" s="3">
        <f>TITRES_STAT!B1436</f>
        <v>44400</v>
      </c>
      <c r="B1433" s="5">
        <f>TITRES_STAT!C1436</f>
        <v>1.46</v>
      </c>
      <c r="C1433" s="5">
        <f>TITRES_STAT!D1436</f>
        <v>1.46</v>
      </c>
      <c r="D1433" s="5">
        <f>TITRES_STAT!E1436</f>
        <v>25</v>
      </c>
      <c r="E1433" s="2">
        <f t="shared" si="88"/>
        <v>19725</v>
      </c>
      <c r="F1433" s="5" t="str">
        <f t="shared" si="91"/>
        <v>BULLISH</v>
      </c>
      <c r="G1433" s="5" t="str">
        <f t="shared" si="90"/>
        <v>STRONG</v>
      </c>
      <c r="H1433" s="5" t="str">
        <f t="shared" si="89"/>
        <v>CONFIRMED BULLISH</v>
      </c>
    </row>
    <row r="1434" spans="1:8" ht="13.5" x14ac:dyDescent="0.25">
      <c r="A1434" s="3">
        <f>TITRES_STAT!B1437</f>
        <v>44403</v>
      </c>
      <c r="B1434" s="5">
        <f>TITRES_STAT!C1437</f>
        <v>1.5</v>
      </c>
      <c r="C1434" s="5">
        <f>TITRES_STAT!D1437</f>
        <v>1.5</v>
      </c>
      <c r="D1434" s="5">
        <f>TITRES_STAT!E1437</f>
        <v>0</v>
      </c>
      <c r="E1434" s="2">
        <f t="shared" si="88"/>
        <v>19725</v>
      </c>
      <c r="F1434" s="5" t="str">
        <f t="shared" si="91"/>
        <v>BULLISH</v>
      </c>
      <c r="G1434" s="5" t="str">
        <f t="shared" si="90"/>
        <v>STRONG</v>
      </c>
      <c r="H1434" s="5" t="str">
        <f t="shared" si="89"/>
        <v>CONFIRMED BULLISH</v>
      </c>
    </row>
    <row r="1435" spans="1:8" ht="13.5" x14ac:dyDescent="0.25">
      <c r="A1435" s="3">
        <f>TITRES_STAT!B1438</f>
        <v>44404</v>
      </c>
      <c r="B1435" s="5">
        <f>TITRES_STAT!C1438</f>
        <v>1.46</v>
      </c>
      <c r="C1435" s="5">
        <f>TITRES_STAT!D1438</f>
        <v>1.46</v>
      </c>
      <c r="D1435" s="5">
        <f>TITRES_STAT!E1438</f>
        <v>1</v>
      </c>
      <c r="E1435" s="2">
        <f t="shared" si="88"/>
        <v>19724</v>
      </c>
      <c r="F1435" s="5" t="str">
        <f t="shared" si="91"/>
        <v>BULLISH</v>
      </c>
      <c r="G1435" s="5" t="str">
        <f t="shared" si="90"/>
        <v>NEUTRAL</v>
      </c>
      <c r="H1435" s="5" t="str">
        <f t="shared" si="89"/>
        <v>CONFIRMED BULLISH</v>
      </c>
    </row>
    <row r="1436" spans="1:8" ht="13.5" x14ac:dyDescent="0.25">
      <c r="A1436" s="3">
        <f>TITRES_STAT!B1439</f>
        <v>44405</v>
      </c>
      <c r="B1436" s="5">
        <f>TITRES_STAT!C1439</f>
        <v>1.46</v>
      </c>
      <c r="C1436" s="5">
        <f>TITRES_STAT!D1439</f>
        <v>1.46</v>
      </c>
      <c r="D1436" s="5">
        <f>TITRES_STAT!E1439</f>
        <v>0</v>
      </c>
      <c r="E1436" s="2">
        <f t="shared" si="88"/>
        <v>19724</v>
      </c>
      <c r="F1436" s="5" t="str">
        <f t="shared" si="91"/>
        <v>BULLISH</v>
      </c>
      <c r="G1436" s="5" t="str">
        <f t="shared" si="90"/>
        <v>NEUTRAL</v>
      </c>
      <c r="H1436" s="5" t="str">
        <f t="shared" si="89"/>
        <v>CONFIRMED BULLISH</v>
      </c>
    </row>
    <row r="1437" spans="1:8" ht="13.5" x14ac:dyDescent="0.25">
      <c r="A1437" s="3">
        <f>TITRES_STAT!B1440</f>
        <v>44406</v>
      </c>
      <c r="B1437" s="5">
        <f>TITRES_STAT!C1440</f>
        <v>1.46</v>
      </c>
      <c r="C1437" s="5">
        <f>TITRES_STAT!D1440</f>
        <v>1.46</v>
      </c>
      <c r="D1437" s="5">
        <f>TITRES_STAT!E1440</f>
        <v>0</v>
      </c>
      <c r="E1437" s="2">
        <f t="shared" si="88"/>
        <v>19724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CONFIRMED BULLISH</v>
      </c>
    </row>
    <row r="1438" spans="1:8" ht="13.5" x14ac:dyDescent="0.25">
      <c r="A1438" s="3">
        <f>TITRES_STAT!B1441</f>
        <v>44407</v>
      </c>
      <c r="B1438" s="5">
        <f>TITRES_STAT!C1441</f>
        <v>1.46</v>
      </c>
      <c r="C1438" s="5">
        <f>TITRES_STAT!D1441</f>
        <v>1.46</v>
      </c>
      <c r="D1438" s="5">
        <f>TITRES_STAT!E1441</f>
        <v>0</v>
      </c>
      <c r="E1438" s="2">
        <f t="shared" si="88"/>
        <v>19724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NEUTRAL</v>
      </c>
    </row>
    <row r="1439" spans="1:8" ht="13.5" x14ac:dyDescent="0.25">
      <c r="A1439" s="3">
        <f>TITRES_STAT!B1442</f>
        <v>44410</v>
      </c>
      <c r="B1439" s="5">
        <f>TITRES_STAT!C1442</f>
        <v>1.46</v>
      </c>
      <c r="C1439" s="5">
        <f>TITRES_STAT!D1442</f>
        <v>1.46</v>
      </c>
      <c r="D1439" s="5">
        <f>TITRES_STAT!E1442</f>
        <v>0</v>
      </c>
      <c r="E1439" s="2">
        <f t="shared" si="88"/>
        <v>19724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44411</v>
      </c>
      <c r="B1440" s="5">
        <f>TITRES_STAT!C1443</f>
        <v>1.5</v>
      </c>
      <c r="C1440" s="5">
        <f>TITRES_STAT!D1443</f>
        <v>1.5</v>
      </c>
      <c r="D1440" s="5">
        <f>TITRES_STAT!E1443</f>
        <v>0</v>
      </c>
      <c r="E1440" s="2">
        <f t="shared" si="88"/>
        <v>19724</v>
      </c>
      <c r="F1440" s="5" t="str">
        <f t="shared" si="91"/>
        <v>NEUTRAL</v>
      </c>
      <c r="G1440" s="5" t="str">
        <f t="shared" si="90"/>
        <v>NEUTRAL</v>
      </c>
      <c r="H1440" s="5" t="str">
        <f t="shared" si="89"/>
        <v>NEUTRAL</v>
      </c>
    </row>
    <row r="1441" spans="1:8" ht="13.5" x14ac:dyDescent="0.25">
      <c r="A1441" s="3">
        <f>TITRES_STAT!B1444</f>
        <v>44412</v>
      </c>
      <c r="B1441" s="5">
        <f>TITRES_STAT!C1444</f>
        <v>1.54</v>
      </c>
      <c r="C1441" s="5">
        <f>TITRES_STAT!D1444</f>
        <v>1.54</v>
      </c>
      <c r="D1441" s="5">
        <f>TITRES_STAT!E1444</f>
        <v>0</v>
      </c>
      <c r="E1441" s="2">
        <f t="shared" si="88"/>
        <v>19724</v>
      </c>
      <c r="F1441" s="5" t="str">
        <f t="shared" si="91"/>
        <v>NEUTRAL</v>
      </c>
      <c r="G1441" s="5" t="str">
        <f t="shared" si="90"/>
        <v>NEUTRAL</v>
      </c>
      <c r="H1441" s="5" t="str">
        <f t="shared" si="89"/>
        <v>NEUTRAL</v>
      </c>
    </row>
    <row r="1442" spans="1:8" ht="13.5" x14ac:dyDescent="0.25">
      <c r="A1442" s="3">
        <f>TITRES_STAT!B1445</f>
        <v>44413</v>
      </c>
      <c r="B1442" s="5">
        <f>TITRES_STAT!C1445</f>
        <v>1.58</v>
      </c>
      <c r="C1442" s="5">
        <f>TITRES_STAT!D1445</f>
        <v>1.58</v>
      </c>
      <c r="D1442" s="5">
        <f>TITRES_STAT!E1445</f>
        <v>0</v>
      </c>
      <c r="E1442" s="2">
        <f t="shared" si="88"/>
        <v>19724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44414</v>
      </c>
      <c r="B1443" s="5">
        <f>TITRES_STAT!C1446</f>
        <v>1.62</v>
      </c>
      <c r="C1443" s="5">
        <f>TITRES_STAT!D1446</f>
        <v>1.62</v>
      </c>
      <c r="D1443" s="5">
        <f>TITRES_STAT!E1446</f>
        <v>0</v>
      </c>
      <c r="E1443" s="2">
        <f t="shared" si="88"/>
        <v>19724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44417</v>
      </c>
      <c r="B1444" s="5">
        <f>TITRES_STAT!C1447</f>
        <v>1.65</v>
      </c>
      <c r="C1444" s="5">
        <f>TITRES_STAT!D1447</f>
        <v>1.65</v>
      </c>
      <c r="D1444" s="5">
        <f>TITRES_STAT!E1447</f>
        <v>2880</v>
      </c>
      <c r="E1444" s="2">
        <f t="shared" si="88"/>
        <v>22604</v>
      </c>
      <c r="F1444" s="5" t="str">
        <f t="shared" si="91"/>
        <v>BULLISH</v>
      </c>
      <c r="G1444" s="5" t="str">
        <f t="shared" si="90"/>
        <v>STRONG</v>
      </c>
      <c r="H1444" s="5" t="str">
        <f t="shared" si="89"/>
        <v>CONFIRMED BULLISH</v>
      </c>
    </row>
    <row r="1445" spans="1:8" ht="13.5" x14ac:dyDescent="0.25">
      <c r="A1445" s="3">
        <f>TITRES_STAT!B1448</f>
        <v>44419</v>
      </c>
      <c r="B1445" s="5">
        <f>TITRES_STAT!C1448</f>
        <v>1.65</v>
      </c>
      <c r="C1445" s="5">
        <f>TITRES_STAT!D1448</f>
        <v>1.65</v>
      </c>
      <c r="D1445" s="5">
        <f>TITRES_STAT!E1448</f>
        <v>0</v>
      </c>
      <c r="E1445" s="2">
        <f t="shared" si="88"/>
        <v>22604</v>
      </c>
      <c r="F1445" s="5" t="str">
        <f t="shared" si="91"/>
        <v>BULLISH</v>
      </c>
      <c r="G1445" s="5" t="str">
        <f t="shared" si="90"/>
        <v>STRONG</v>
      </c>
      <c r="H1445" s="5" t="str">
        <f t="shared" si="89"/>
        <v>CONFIRMED BULLISH</v>
      </c>
    </row>
    <row r="1446" spans="1:8" ht="13.5" x14ac:dyDescent="0.25">
      <c r="A1446" s="3">
        <f>TITRES_STAT!B1449</f>
        <v>44420</v>
      </c>
      <c r="B1446" s="5">
        <f>TITRES_STAT!C1449</f>
        <v>1.65</v>
      </c>
      <c r="C1446" s="5">
        <f>TITRES_STAT!D1449</f>
        <v>1.65</v>
      </c>
      <c r="D1446" s="5">
        <f>TITRES_STAT!E1449</f>
        <v>1000</v>
      </c>
      <c r="E1446" s="2">
        <f t="shared" si="88"/>
        <v>22604</v>
      </c>
      <c r="F1446" s="5" t="str">
        <f t="shared" si="91"/>
        <v>BULLISH</v>
      </c>
      <c r="G1446" s="5" t="str">
        <f t="shared" si="90"/>
        <v>STRONG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1.65</v>
      </c>
      <c r="C1447" s="5">
        <f>TITRES_STAT!D1450</f>
        <v>1.65</v>
      </c>
      <c r="D1447" s="5">
        <f>TITRES_STAT!E1450</f>
        <v>25</v>
      </c>
      <c r="E1447" s="2">
        <f t="shared" si="88"/>
        <v>22604</v>
      </c>
      <c r="F1447" s="5" t="str">
        <f t="shared" si="91"/>
        <v>BULLISH</v>
      </c>
      <c r="G1447" s="5" t="str">
        <f t="shared" si="90"/>
        <v>STRONG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1.65</v>
      </c>
      <c r="C1448" s="5">
        <f>TITRES_STAT!D1451</f>
        <v>1.65</v>
      </c>
      <c r="D1448" s="5">
        <f>TITRES_STAT!E1451</f>
        <v>0</v>
      </c>
      <c r="E1448" s="2">
        <f t="shared" si="88"/>
        <v>22604</v>
      </c>
      <c r="F1448" s="5" t="str">
        <f t="shared" si="91"/>
        <v>BULLISH</v>
      </c>
      <c r="G1448" s="5" t="str">
        <f t="shared" si="90"/>
        <v>STRONG</v>
      </c>
      <c r="H1448" s="5" t="str">
        <f t="shared" si="89"/>
        <v>CONFIRMED BULLISH</v>
      </c>
    </row>
    <row r="1449" spans="1:8" ht="13.5" x14ac:dyDescent="0.25">
      <c r="A1449" s="3">
        <f>TITRES_STAT!B1452</f>
        <v>44426</v>
      </c>
      <c r="B1449" s="5">
        <f>TITRES_STAT!C1452</f>
        <v>1.69</v>
      </c>
      <c r="C1449" s="5">
        <f>TITRES_STAT!D1452</f>
        <v>1.69</v>
      </c>
      <c r="D1449" s="5">
        <f>TITRES_STAT!E1452</f>
        <v>0</v>
      </c>
      <c r="E1449" s="2">
        <f t="shared" si="88"/>
        <v>22604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44427</v>
      </c>
      <c r="B1450" s="5">
        <f>TITRES_STAT!C1453</f>
        <v>1.74</v>
      </c>
      <c r="C1450" s="5">
        <f>TITRES_STAT!D1453</f>
        <v>1.74</v>
      </c>
      <c r="D1450" s="5">
        <f>TITRES_STAT!E1453</f>
        <v>0</v>
      </c>
      <c r="E1450" s="2">
        <f t="shared" si="88"/>
        <v>22604</v>
      </c>
      <c r="F1450" s="5" t="str">
        <f t="shared" si="91"/>
        <v>NEUTRAL</v>
      </c>
      <c r="G1450" s="5" t="str">
        <f t="shared" si="90"/>
        <v>NEUTRAL</v>
      </c>
      <c r="H1450" s="5" t="str">
        <f t="shared" si="89"/>
        <v>NEUTRAL</v>
      </c>
    </row>
    <row r="1451" spans="1:8" ht="13.5" x14ac:dyDescent="0.25">
      <c r="A1451" s="3">
        <f>TITRES_STAT!B1454</f>
        <v>44428</v>
      </c>
      <c r="B1451" s="5">
        <f>TITRES_STAT!C1454</f>
        <v>1.74</v>
      </c>
      <c r="C1451" s="5">
        <f>TITRES_STAT!D1454</f>
        <v>1.74</v>
      </c>
      <c r="D1451" s="5">
        <f>TITRES_STAT!E1454</f>
        <v>0</v>
      </c>
      <c r="E1451" s="2">
        <f t="shared" si="88"/>
        <v>22604</v>
      </c>
      <c r="F1451" s="5" t="str">
        <f t="shared" si="91"/>
        <v>NEUTRAL</v>
      </c>
      <c r="G1451" s="5" t="str">
        <f t="shared" si="90"/>
        <v>NEUTRAL</v>
      </c>
      <c r="H1451" s="5" t="str">
        <f t="shared" si="89"/>
        <v>NEUTRAL</v>
      </c>
    </row>
    <row r="1452" spans="1:8" ht="13.5" x14ac:dyDescent="0.25">
      <c r="A1452" s="3">
        <f>TITRES_STAT!B1455</f>
        <v>44431</v>
      </c>
      <c r="B1452" s="5">
        <f>TITRES_STAT!C1455</f>
        <v>1.79</v>
      </c>
      <c r="C1452" s="5">
        <f>TITRES_STAT!D1455</f>
        <v>1.79</v>
      </c>
      <c r="D1452" s="5">
        <f>TITRES_STAT!E1455</f>
        <v>0</v>
      </c>
      <c r="E1452" s="2">
        <f t="shared" si="88"/>
        <v>22604</v>
      </c>
      <c r="F1452" s="5" t="str">
        <f t="shared" si="91"/>
        <v>NEUTRAL</v>
      </c>
      <c r="G1452" s="5" t="str">
        <f t="shared" si="90"/>
        <v>NEUTRAL</v>
      </c>
      <c r="H1452" s="5" t="str">
        <f t="shared" si="89"/>
        <v>NEUTRAL</v>
      </c>
    </row>
    <row r="1453" spans="1:8" ht="13.5" x14ac:dyDescent="0.25">
      <c r="A1453" s="3">
        <f>TITRES_STAT!B1456</f>
        <v>44432</v>
      </c>
      <c r="B1453" s="5">
        <f>TITRES_STAT!C1456</f>
        <v>1.74</v>
      </c>
      <c r="C1453" s="5">
        <f>TITRES_STAT!D1456</f>
        <v>1.74</v>
      </c>
      <c r="D1453" s="5">
        <f>TITRES_STAT!E1456</f>
        <v>10</v>
      </c>
      <c r="E1453" s="2">
        <f t="shared" si="88"/>
        <v>22594</v>
      </c>
      <c r="F1453" s="5" t="str">
        <f t="shared" si="91"/>
        <v>BEARISH</v>
      </c>
      <c r="G1453" s="5" t="str">
        <f t="shared" si="90"/>
        <v>NEUTRAL</v>
      </c>
      <c r="H1453" s="5" t="str">
        <f t="shared" si="89"/>
        <v>BEARISH DIVERGENCE</v>
      </c>
    </row>
    <row r="1454" spans="1:8" ht="13.5" x14ac:dyDescent="0.25">
      <c r="A1454" s="3">
        <f>TITRES_STAT!B1457</f>
        <v>44433</v>
      </c>
      <c r="B1454" s="5">
        <f>TITRES_STAT!C1457</f>
        <v>1.79</v>
      </c>
      <c r="C1454" s="5">
        <f>TITRES_STAT!D1457</f>
        <v>1.79</v>
      </c>
      <c r="D1454" s="5">
        <f>TITRES_STAT!E1457</f>
        <v>100</v>
      </c>
      <c r="E1454" s="2">
        <f t="shared" si="88"/>
        <v>22694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1.79</v>
      </c>
      <c r="C1455" s="5">
        <f>TITRES_STAT!D1458</f>
        <v>1.79</v>
      </c>
      <c r="D1455" s="5">
        <f>TITRES_STAT!E1458</f>
        <v>1</v>
      </c>
      <c r="E1455" s="2">
        <f t="shared" si="88"/>
        <v>22694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1.79</v>
      </c>
      <c r="C1456" s="5">
        <f>TITRES_STAT!D1459</f>
        <v>1.79</v>
      </c>
      <c r="D1456" s="5">
        <f>TITRES_STAT!E1459</f>
        <v>0</v>
      </c>
      <c r="E1456" s="2">
        <f t="shared" si="88"/>
        <v>22694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1.79</v>
      </c>
      <c r="C1457" s="5">
        <f>TITRES_STAT!D1460</f>
        <v>1.79</v>
      </c>
      <c r="D1457" s="5">
        <f>TITRES_STAT!E1460</f>
        <v>0</v>
      </c>
      <c r="E1457" s="2">
        <f t="shared" si="88"/>
        <v>22694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NEUTRAL</v>
      </c>
    </row>
    <row r="1458" spans="1:8" ht="13.5" x14ac:dyDescent="0.25">
      <c r="A1458" s="3">
        <f>TITRES_STAT!B1461</f>
        <v>44439</v>
      </c>
      <c r="B1458" s="5">
        <f>TITRES_STAT!C1461</f>
        <v>1.79</v>
      </c>
      <c r="C1458" s="5">
        <f>TITRES_STAT!D1461</f>
        <v>1.79</v>
      </c>
      <c r="D1458" s="5">
        <f>TITRES_STAT!E1461</f>
        <v>0</v>
      </c>
      <c r="E1458" s="2">
        <f t="shared" si="88"/>
        <v>22694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44440</v>
      </c>
      <c r="B1459" s="5">
        <f>TITRES_STAT!C1462</f>
        <v>1.79</v>
      </c>
      <c r="C1459" s="5">
        <f>TITRES_STAT!D1462</f>
        <v>1.79</v>
      </c>
      <c r="D1459" s="5">
        <f>TITRES_STAT!E1462</f>
        <v>0</v>
      </c>
      <c r="E1459" s="2">
        <f t="shared" si="88"/>
        <v>22694</v>
      </c>
      <c r="F1459" s="5" t="str">
        <f t="shared" si="91"/>
        <v>NEUTRAL</v>
      </c>
      <c r="G1459" s="5" t="str">
        <f t="shared" si="90"/>
        <v>NEUTRAL</v>
      </c>
      <c r="H1459" s="5" t="str">
        <f t="shared" si="89"/>
        <v>NEUTRAL</v>
      </c>
    </row>
    <row r="1460" spans="1:8" ht="13.5" x14ac:dyDescent="0.25">
      <c r="A1460" s="3">
        <f>TITRES_STAT!B1463</f>
        <v>44441</v>
      </c>
      <c r="B1460" s="5">
        <f>TITRES_STAT!C1463</f>
        <v>1.79</v>
      </c>
      <c r="C1460" s="5">
        <f>TITRES_STAT!D1463</f>
        <v>1.79</v>
      </c>
      <c r="D1460" s="5">
        <f>TITRES_STAT!E1463</f>
        <v>0</v>
      </c>
      <c r="E1460" s="2">
        <f t="shared" si="88"/>
        <v>22694</v>
      </c>
      <c r="F1460" s="5" t="str">
        <f t="shared" si="91"/>
        <v>NEUTRAL</v>
      </c>
      <c r="G1460" s="5" t="str">
        <f t="shared" si="90"/>
        <v>NEUTRAL</v>
      </c>
      <c r="H1460" s="5" t="str">
        <f t="shared" si="89"/>
        <v>NEUTRAL</v>
      </c>
    </row>
    <row r="1461" spans="1:8" ht="13.5" x14ac:dyDescent="0.25">
      <c r="A1461" s="3">
        <f>TITRES_STAT!B1464</f>
        <v>44442</v>
      </c>
      <c r="B1461" s="5">
        <f>TITRES_STAT!C1464</f>
        <v>1.79</v>
      </c>
      <c r="C1461" s="5">
        <f>TITRES_STAT!D1464</f>
        <v>1.79</v>
      </c>
      <c r="D1461" s="5">
        <f>TITRES_STAT!E1464</f>
        <v>0</v>
      </c>
      <c r="E1461" s="2">
        <f t="shared" si="88"/>
        <v>22694</v>
      </c>
      <c r="F1461" s="5" t="str">
        <f t="shared" si="91"/>
        <v>NEUTRAL</v>
      </c>
      <c r="G1461" s="5" t="str">
        <f t="shared" si="90"/>
        <v>NEUTRAL</v>
      </c>
      <c r="H1461" s="5" t="str">
        <f t="shared" si="89"/>
        <v>NEUTRAL</v>
      </c>
    </row>
    <row r="1462" spans="1:8" ht="13.5" x14ac:dyDescent="0.25">
      <c r="A1462" s="3">
        <f>TITRES_STAT!B1465</f>
        <v>44445</v>
      </c>
      <c r="B1462" s="5">
        <f>TITRES_STAT!C1465</f>
        <v>1.79</v>
      </c>
      <c r="C1462" s="5">
        <f>TITRES_STAT!D1465</f>
        <v>1.79</v>
      </c>
      <c r="D1462" s="5">
        <f>TITRES_STAT!E1465</f>
        <v>0</v>
      </c>
      <c r="E1462" s="2">
        <f t="shared" si="88"/>
        <v>22694</v>
      </c>
      <c r="F1462" s="5" t="str">
        <f t="shared" si="91"/>
        <v>NEUTRAL</v>
      </c>
      <c r="G1462" s="5" t="str">
        <f t="shared" si="90"/>
        <v>NEUTRAL</v>
      </c>
      <c r="H1462" s="5" t="str">
        <f t="shared" si="89"/>
        <v>NEUTRAL</v>
      </c>
    </row>
    <row r="1463" spans="1:8" ht="13.5" x14ac:dyDescent="0.25">
      <c r="A1463" s="3">
        <f>TITRES_STAT!B1466</f>
        <v>44446</v>
      </c>
      <c r="B1463" s="5">
        <f>TITRES_STAT!C1466</f>
        <v>1.79</v>
      </c>
      <c r="C1463" s="5">
        <f>TITRES_STAT!D1466</f>
        <v>1.79</v>
      </c>
      <c r="D1463" s="5">
        <f>TITRES_STAT!E1466</f>
        <v>0</v>
      </c>
      <c r="E1463" s="2">
        <f t="shared" si="88"/>
        <v>22694</v>
      </c>
      <c r="F1463" s="5" t="str">
        <f t="shared" si="91"/>
        <v>NEUTRAL</v>
      </c>
      <c r="G1463" s="5" t="str">
        <f t="shared" si="90"/>
        <v>NEUTRAL</v>
      </c>
      <c r="H1463" s="5" t="str">
        <f t="shared" si="89"/>
        <v>NEUTRAL</v>
      </c>
    </row>
    <row r="1464" spans="1:8" ht="13.5" x14ac:dyDescent="0.25">
      <c r="A1464" s="3">
        <f>TITRES_STAT!B1467</f>
        <v>44447</v>
      </c>
      <c r="B1464" s="5">
        <f>TITRES_STAT!C1467</f>
        <v>1.79</v>
      </c>
      <c r="C1464" s="5">
        <f>TITRES_STAT!D1467</f>
        <v>1.79</v>
      </c>
      <c r="D1464" s="5">
        <f>TITRES_STAT!E1467</f>
        <v>0</v>
      </c>
      <c r="E1464" s="2">
        <f t="shared" si="88"/>
        <v>22694</v>
      </c>
      <c r="F1464" s="5" t="str">
        <f t="shared" si="91"/>
        <v>NEUTRAL</v>
      </c>
      <c r="G1464" s="5" t="str">
        <f t="shared" si="90"/>
        <v>NEUTRAL</v>
      </c>
      <c r="H1464" s="5" t="str">
        <f t="shared" si="89"/>
        <v>NEUTRAL</v>
      </c>
    </row>
    <row r="1465" spans="1:8" ht="13.5" x14ac:dyDescent="0.25">
      <c r="A1465" s="3">
        <f>TITRES_STAT!B1468</f>
        <v>44448</v>
      </c>
      <c r="B1465" s="5">
        <f>TITRES_STAT!C1468</f>
        <v>1.79</v>
      </c>
      <c r="C1465" s="5">
        <f>TITRES_STAT!D1468</f>
        <v>1.79</v>
      </c>
      <c r="D1465" s="5">
        <f>TITRES_STAT!E1468</f>
        <v>0</v>
      </c>
      <c r="E1465" s="2">
        <f t="shared" si="88"/>
        <v>22694</v>
      </c>
      <c r="F1465" s="5" t="str">
        <f t="shared" si="91"/>
        <v>NEUTRAL</v>
      </c>
      <c r="G1465" s="5" t="str">
        <f t="shared" si="90"/>
        <v>NEUTRAL</v>
      </c>
      <c r="H1465" s="5" t="str">
        <f t="shared" si="89"/>
        <v>NEUTRAL</v>
      </c>
    </row>
    <row r="1466" spans="1:8" ht="13.5" x14ac:dyDescent="0.25">
      <c r="A1466" s="3">
        <f>TITRES_STAT!B1469</f>
        <v>44449</v>
      </c>
      <c r="B1466" s="5">
        <f>TITRES_STAT!C1469</f>
        <v>1.79</v>
      </c>
      <c r="C1466" s="5">
        <f>TITRES_STAT!D1469</f>
        <v>1.79</v>
      </c>
      <c r="D1466" s="5">
        <f>TITRES_STAT!E1469</f>
        <v>0</v>
      </c>
      <c r="E1466" s="2">
        <f t="shared" si="88"/>
        <v>22694</v>
      </c>
      <c r="F1466" s="5" t="str">
        <f t="shared" si="91"/>
        <v>NEUTRAL</v>
      </c>
      <c r="G1466" s="5" t="str">
        <f t="shared" si="90"/>
        <v>NEUTRAL</v>
      </c>
      <c r="H1466" s="5" t="str">
        <f t="shared" si="89"/>
        <v>NEUTRAL</v>
      </c>
    </row>
    <row r="1467" spans="1:8" ht="13.5" x14ac:dyDescent="0.25">
      <c r="A1467" s="3">
        <f>TITRES_STAT!B1470</f>
        <v>44452</v>
      </c>
      <c r="B1467" s="5">
        <f>TITRES_STAT!C1470</f>
        <v>1.79</v>
      </c>
      <c r="C1467" s="5">
        <f>TITRES_STAT!D1470</f>
        <v>1.79</v>
      </c>
      <c r="D1467" s="5">
        <f>TITRES_STAT!E1470</f>
        <v>0</v>
      </c>
      <c r="E1467" s="2">
        <f t="shared" si="88"/>
        <v>22694</v>
      </c>
      <c r="F1467" s="5" t="str">
        <f t="shared" si="91"/>
        <v>NEUTRAL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44453</v>
      </c>
      <c r="B1468" s="5">
        <f>TITRES_STAT!C1471</f>
        <v>1.79</v>
      </c>
      <c r="C1468" s="5">
        <f>TITRES_STAT!D1471</f>
        <v>1.79</v>
      </c>
      <c r="D1468" s="5">
        <f>TITRES_STAT!E1471</f>
        <v>0</v>
      </c>
      <c r="E1468" s="2">
        <f t="shared" si="88"/>
        <v>22694</v>
      </c>
      <c r="F1468" s="5" t="str">
        <f t="shared" si="91"/>
        <v>NEUTRAL</v>
      </c>
      <c r="G1468" s="5" t="str">
        <f t="shared" si="90"/>
        <v>NEUTRAL</v>
      </c>
      <c r="H1468" s="5" t="str">
        <f t="shared" si="89"/>
        <v>NEUTRAL</v>
      </c>
    </row>
    <row r="1469" spans="1:8" ht="13.5" x14ac:dyDescent="0.25">
      <c r="A1469" s="3">
        <f>TITRES_STAT!B1472</f>
        <v>44454</v>
      </c>
      <c r="B1469" s="5">
        <f>TITRES_STAT!C1472</f>
        <v>1.8</v>
      </c>
      <c r="C1469" s="5">
        <f>TITRES_STAT!D1472</f>
        <v>1.8</v>
      </c>
      <c r="D1469" s="5">
        <f>TITRES_STAT!E1472</f>
        <v>1</v>
      </c>
      <c r="E1469" s="2">
        <f t="shared" si="88"/>
        <v>22695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1.8</v>
      </c>
      <c r="C1470" s="5">
        <f>TITRES_STAT!D1473</f>
        <v>1.8</v>
      </c>
      <c r="D1470" s="5">
        <f>TITRES_STAT!E1473</f>
        <v>0</v>
      </c>
      <c r="E1470" s="2">
        <f t="shared" si="88"/>
        <v>22695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CONFIRMED BULLISH</v>
      </c>
    </row>
    <row r="1471" spans="1:8" ht="13.5" x14ac:dyDescent="0.25">
      <c r="A1471" s="3">
        <f>TITRES_STAT!B1474</f>
        <v>44456</v>
      </c>
      <c r="B1471" s="5">
        <f>TITRES_STAT!C1474</f>
        <v>1.8</v>
      </c>
      <c r="C1471" s="5">
        <f>TITRES_STAT!D1474</f>
        <v>1.8</v>
      </c>
      <c r="D1471" s="5">
        <f>TITRES_STAT!E1474</f>
        <v>0</v>
      </c>
      <c r="E1471" s="2">
        <f t="shared" si="88"/>
        <v>22695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CONFIRMED BULLISH</v>
      </c>
    </row>
    <row r="1472" spans="1:8" ht="13.5" x14ac:dyDescent="0.25">
      <c r="A1472" s="3">
        <f>TITRES_STAT!B1475</f>
        <v>44459</v>
      </c>
      <c r="B1472" s="5">
        <f>TITRES_STAT!C1475</f>
        <v>1.8</v>
      </c>
      <c r="C1472" s="5">
        <f>TITRES_STAT!D1475</f>
        <v>1.8</v>
      </c>
      <c r="D1472" s="5">
        <f>TITRES_STAT!E1475</f>
        <v>2000</v>
      </c>
      <c r="E1472" s="2">
        <f t="shared" si="88"/>
        <v>22695</v>
      </c>
      <c r="F1472" s="5" t="str">
        <f t="shared" si="91"/>
        <v>BULLISH</v>
      </c>
      <c r="G1472" s="5" t="str">
        <f t="shared" si="90"/>
        <v>NEUTRAL</v>
      </c>
      <c r="H1472" s="5" t="str">
        <f t="shared" si="89"/>
        <v>CONFIRMED BULLISH</v>
      </c>
    </row>
    <row r="1473" spans="1:8" ht="13.5" x14ac:dyDescent="0.25">
      <c r="A1473" s="3">
        <f>TITRES_STAT!B1476</f>
        <v>44460</v>
      </c>
      <c r="B1473" s="5">
        <f>TITRES_STAT!C1476</f>
        <v>1.8</v>
      </c>
      <c r="C1473" s="5">
        <f>TITRES_STAT!D1476</f>
        <v>1.8</v>
      </c>
      <c r="D1473" s="5">
        <f>TITRES_STAT!E1476</f>
        <v>0</v>
      </c>
      <c r="E1473" s="2">
        <f t="shared" si="88"/>
        <v>22695</v>
      </c>
      <c r="F1473" s="5" t="str">
        <f t="shared" si="91"/>
        <v>BULLISH</v>
      </c>
      <c r="G1473" s="5" t="str">
        <f t="shared" si="90"/>
        <v>NEUTRAL</v>
      </c>
      <c r="H1473" s="5" t="str">
        <f t="shared" si="89"/>
        <v>CONFIRMED BULLISH</v>
      </c>
    </row>
    <row r="1474" spans="1:8" ht="13.5" x14ac:dyDescent="0.25">
      <c r="A1474" s="3">
        <f>TITRES_STAT!B1477</f>
        <v>44461</v>
      </c>
      <c r="B1474" s="5">
        <f>TITRES_STAT!C1477</f>
        <v>1.8</v>
      </c>
      <c r="C1474" s="5">
        <f>TITRES_STAT!D1477</f>
        <v>1.8</v>
      </c>
      <c r="D1474" s="5">
        <f>TITRES_STAT!E1477</f>
        <v>24</v>
      </c>
      <c r="E1474" s="2">
        <f t="shared" si="88"/>
        <v>22695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44462</v>
      </c>
      <c r="B1475" s="5">
        <f>TITRES_STAT!C1478</f>
        <v>1.8</v>
      </c>
      <c r="C1475" s="5">
        <f>TITRES_STAT!D1478</f>
        <v>1.8</v>
      </c>
      <c r="D1475" s="5">
        <f>TITRES_STAT!E1478</f>
        <v>0</v>
      </c>
      <c r="E1475" s="2">
        <f t="shared" si="88"/>
        <v>22695</v>
      </c>
      <c r="F1475" s="5" t="str">
        <f t="shared" si="91"/>
        <v>NEUTRAL</v>
      </c>
      <c r="G1475" s="5" t="str">
        <f t="shared" si="90"/>
        <v>NEUTRAL</v>
      </c>
      <c r="H1475" s="5" t="str">
        <f t="shared" si="89"/>
        <v>NEUTRAL</v>
      </c>
    </row>
    <row r="1476" spans="1:8" ht="13.5" x14ac:dyDescent="0.25">
      <c r="A1476" s="3">
        <f>TITRES_STAT!B1479</f>
        <v>44463</v>
      </c>
      <c r="B1476" s="5">
        <f>TITRES_STAT!C1479</f>
        <v>1.8</v>
      </c>
      <c r="C1476" s="5">
        <f>TITRES_STAT!D1479</f>
        <v>1.8</v>
      </c>
      <c r="D1476" s="5">
        <f>TITRES_STAT!E1479</f>
        <v>0</v>
      </c>
      <c r="E1476" s="2">
        <f t="shared" ref="E1476:E1539" si="92">IF(B1476&gt;B1475, E1475+D1476, IF(B1476&lt;B1475, E1475-D1476, E1475))</f>
        <v>22695</v>
      </c>
      <c r="F1476" s="5" t="str">
        <f t="shared" si="91"/>
        <v>NEUTRAL</v>
      </c>
      <c r="G1476" s="5" t="str">
        <f t="shared" si="90"/>
        <v>NEUTRAL</v>
      </c>
      <c r="H1476" s="5" t="str">
        <f t="shared" si="89"/>
        <v>NEUTRAL</v>
      </c>
    </row>
    <row r="1477" spans="1:8" ht="13.5" x14ac:dyDescent="0.25">
      <c r="A1477" s="3">
        <f>TITRES_STAT!B1480</f>
        <v>44466</v>
      </c>
      <c r="B1477" s="5">
        <f>TITRES_STAT!C1480</f>
        <v>1.8</v>
      </c>
      <c r="C1477" s="5">
        <f>TITRES_STAT!D1480</f>
        <v>1.8</v>
      </c>
      <c r="D1477" s="5">
        <f>TITRES_STAT!E1480</f>
        <v>0</v>
      </c>
      <c r="E1477" s="2">
        <f t="shared" si="92"/>
        <v>22695</v>
      </c>
      <c r="F1477" s="5" t="str">
        <f t="shared" si="91"/>
        <v>NEUTRAL</v>
      </c>
      <c r="G1477" s="5" t="str">
        <f t="shared" si="90"/>
        <v>NEUTRAL</v>
      </c>
      <c r="H1477" s="5" t="str">
        <f t="shared" si="89"/>
        <v>NEUTRAL</v>
      </c>
    </row>
    <row r="1478" spans="1:8" ht="13.5" x14ac:dyDescent="0.25">
      <c r="A1478" s="3">
        <f>TITRES_STAT!B1481</f>
        <v>44467</v>
      </c>
      <c r="B1478" s="5">
        <f>TITRES_STAT!C1481</f>
        <v>1.87</v>
      </c>
      <c r="C1478" s="5">
        <f>TITRES_STAT!D1481</f>
        <v>1.87</v>
      </c>
      <c r="D1478" s="5">
        <f>TITRES_STAT!E1481</f>
        <v>200</v>
      </c>
      <c r="E1478" s="2">
        <f t="shared" si="92"/>
        <v>22895</v>
      </c>
      <c r="F1478" s="5" t="str">
        <f t="shared" si="91"/>
        <v>BULLISH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44468</v>
      </c>
      <c r="B1479" s="5">
        <f>TITRES_STAT!C1482</f>
        <v>1.87</v>
      </c>
      <c r="C1479" s="5">
        <f>TITRES_STAT!D1482</f>
        <v>1.87</v>
      </c>
      <c r="D1479" s="5">
        <f>TITRES_STAT!E1482</f>
        <v>0</v>
      </c>
      <c r="E1479" s="2">
        <f t="shared" si="92"/>
        <v>22895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BULLISH</v>
      </c>
    </row>
    <row r="1480" spans="1:8" ht="13.5" x14ac:dyDescent="0.25">
      <c r="A1480" s="3">
        <f>TITRES_STAT!B1483</f>
        <v>44469</v>
      </c>
      <c r="B1480" s="5">
        <f>TITRES_STAT!C1483</f>
        <v>1.87</v>
      </c>
      <c r="C1480" s="5">
        <f>TITRES_STAT!D1483</f>
        <v>1.87</v>
      </c>
      <c r="D1480" s="5">
        <f>TITRES_STAT!E1483</f>
        <v>0</v>
      </c>
      <c r="E1480" s="2">
        <f t="shared" si="92"/>
        <v>22895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NEUTRAL</v>
      </c>
      <c r="H1480" s="5" t="str">
        <f t="shared" si="93"/>
        <v>CONFIRMED BULLISH</v>
      </c>
    </row>
    <row r="1481" spans="1:8" ht="13.5" x14ac:dyDescent="0.25">
      <c r="A1481" s="3">
        <f>TITRES_STAT!B1484</f>
        <v>44470</v>
      </c>
      <c r="B1481" s="5">
        <f>TITRES_STAT!C1484</f>
        <v>1.87</v>
      </c>
      <c r="C1481" s="5">
        <f>TITRES_STAT!D1484</f>
        <v>1.87</v>
      </c>
      <c r="D1481" s="5">
        <f>TITRES_STAT!E1484</f>
        <v>0</v>
      </c>
      <c r="E1481" s="2">
        <f t="shared" si="92"/>
        <v>22895</v>
      </c>
      <c r="F1481" s="5" t="str">
        <f t="shared" si="95"/>
        <v>BULLISH</v>
      </c>
      <c r="G1481" s="5" t="str">
        <f t="shared" si="94"/>
        <v>NEUTRAL</v>
      </c>
      <c r="H1481" s="5" t="str">
        <f t="shared" si="93"/>
        <v>CONFIRMED BULLISH</v>
      </c>
    </row>
    <row r="1482" spans="1:8" ht="13.5" x14ac:dyDescent="0.25">
      <c r="A1482" s="3">
        <f>TITRES_STAT!B1485</f>
        <v>44473</v>
      </c>
      <c r="B1482" s="5">
        <f>TITRES_STAT!C1485</f>
        <v>1.95</v>
      </c>
      <c r="C1482" s="5">
        <f>TITRES_STAT!D1485</f>
        <v>1.95</v>
      </c>
      <c r="D1482" s="5">
        <f>TITRES_STAT!E1485</f>
        <v>200</v>
      </c>
      <c r="E1482" s="2">
        <f t="shared" si="92"/>
        <v>23095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CONFIRMED BULLISH</v>
      </c>
    </row>
    <row r="1483" spans="1:8" ht="13.5" x14ac:dyDescent="0.25">
      <c r="A1483" s="3">
        <f>TITRES_STAT!B1486</f>
        <v>44474</v>
      </c>
      <c r="B1483" s="5">
        <f>TITRES_STAT!C1486</f>
        <v>2.02</v>
      </c>
      <c r="C1483" s="5">
        <f>TITRES_STAT!D1486</f>
        <v>2.02</v>
      </c>
      <c r="D1483" s="5">
        <f>TITRES_STAT!E1486</f>
        <v>300</v>
      </c>
      <c r="E1483" s="2">
        <f t="shared" si="92"/>
        <v>23395</v>
      </c>
      <c r="F1483" s="5" t="str">
        <f t="shared" si="95"/>
        <v>BULLISH</v>
      </c>
      <c r="G1483" s="5" t="str">
        <f t="shared" si="94"/>
        <v>STRONG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2.1</v>
      </c>
      <c r="C1484" s="5">
        <f>TITRES_STAT!D1487</f>
        <v>2.1</v>
      </c>
      <c r="D1484" s="5">
        <f>TITRES_STAT!E1487</f>
        <v>20</v>
      </c>
      <c r="E1484" s="2">
        <f t="shared" si="92"/>
        <v>23415</v>
      </c>
      <c r="F1484" s="5" t="str">
        <f t="shared" si="95"/>
        <v>BULLISH</v>
      </c>
      <c r="G1484" s="5" t="str">
        <f t="shared" si="94"/>
        <v>STRONG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2.1</v>
      </c>
      <c r="C1485" s="5">
        <f>TITRES_STAT!D1488</f>
        <v>2.1</v>
      </c>
      <c r="D1485" s="5">
        <f>TITRES_STAT!E1488</f>
        <v>0</v>
      </c>
      <c r="E1485" s="2">
        <f t="shared" si="92"/>
        <v>23415</v>
      </c>
      <c r="F1485" s="5" t="str">
        <f t="shared" si="95"/>
        <v>BULLISH</v>
      </c>
      <c r="G1485" s="5" t="str">
        <f t="shared" si="94"/>
        <v>STRONG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2.19</v>
      </c>
      <c r="C1486" s="5">
        <f>TITRES_STAT!D1489</f>
        <v>2.19</v>
      </c>
      <c r="D1486" s="5">
        <f>TITRES_STAT!E1489</f>
        <v>5</v>
      </c>
      <c r="E1486" s="2">
        <f t="shared" si="92"/>
        <v>23420</v>
      </c>
      <c r="F1486" s="5" t="str">
        <f t="shared" si="95"/>
        <v>BULLISH</v>
      </c>
      <c r="G1486" s="5" t="str">
        <f t="shared" si="94"/>
        <v>STRONG</v>
      </c>
      <c r="H1486" s="5" t="str">
        <f t="shared" si="93"/>
        <v>CONFIRMED BULLISH</v>
      </c>
    </row>
    <row r="1487" spans="1:8" ht="13.5" x14ac:dyDescent="0.25">
      <c r="A1487" s="3">
        <f>TITRES_STAT!B1490</f>
        <v>44480</v>
      </c>
      <c r="B1487" s="5">
        <f>TITRES_STAT!C1490</f>
        <v>2.19</v>
      </c>
      <c r="C1487" s="5">
        <f>TITRES_STAT!D1490</f>
        <v>2.19</v>
      </c>
      <c r="D1487" s="5">
        <f>TITRES_STAT!E1490</f>
        <v>5</v>
      </c>
      <c r="E1487" s="2">
        <f t="shared" si="92"/>
        <v>23420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CONFIRMED BULLISH</v>
      </c>
    </row>
    <row r="1488" spans="1:8" ht="13.5" x14ac:dyDescent="0.25">
      <c r="A1488" s="3">
        <f>TITRES_STAT!B1491</f>
        <v>44481</v>
      </c>
      <c r="B1488" s="5">
        <f>TITRES_STAT!C1491</f>
        <v>2.19</v>
      </c>
      <c r="C1488" s="5">
        <f>TITRES_STAT!D1491</f>
        <v>2.19</v>
      </c>
      <c r="D1488" s="5">
        <f>TITRES_STAT!E1491</f>
        <v>0</v>
      </c>
      <c r="E1488" s="2">
        <f t="shared" si="92"/>
        <v>23420</v>
      </c>
      <c r="F1488" s="5" t="str">
        <f t="shared" si="95"/>
        <v>BULLISH</v>
      </c>
      <c r="G1488" s="5" t="str">
        <f t="shared" si="94"/>
        <v>NEUTRAL</v>
      </c>
      <c r="H1488" s="5" t="str">
        <f t="shared" si="93"/>
        <v>CONFIRMED BULLISH</v>
      </c>
    </row>
    <row r="1489" spans="1:8" ht="13.5" x14ac:dyDescent="0.25">
      <c r="A1489" s="3">
        <f>TITRES_STAT!B1492</f>
        <v>44482</v>
      </c>
      <c r="B1489" s="5">
        <f>TITRES_STAT!C1492</f>
        <v>2.19</v>
      </c>
      <c r="C1489" s="5">
        <f>TITRES_STAT!D1492</f>
        <v>2.19</v>
      </c>
      <c r="D1489" s="5">
        <f>TITRES_STAT!E1492</f>
        <v>15</v>
      </c>
      <c r="E1489" s="2">
        <f t="shared" si="92"/>
        <v>23420</v>
      </c>
      <c r="F1489" s="5" t="str">
        <f t="shared" si="95"/>
        <v>BULLISH</v>
      </c>
      <c r="G1489" s="5" t="str">
        <f t="shared" si="94"/>
        <v>NEUTRAL</v>
      </c>
      <c r="H1489" s="5" t="str">
        <f t="shared" si="93"/>
        <v>CONFIRMED BULLISH</v>
      </c>
    </row>
    <row r="1490" spans="1:8" ht="13.5" x14ac:dyDescent="0.25">
      <c r="A1490" s="3">
        <f>TITRES_STAT!B1493</f>
        <v>44483</v>
      </c>
      <c r="B1490" s="5">
        <f>TITRES_STAT!C1493</f>
        <v>2.19</v>
      </c>
      <c r="C1490" s="5">
        <f>TITRES_STAT!D1493</f>
        <v>2.19</v>
      </c>
      <c r="D1490" s="5">
        <f>TITRES_STAT!E1493</f>
        <v>0</v>
      </c>
      <c r="E1490" s="2">
        <f t="shared" si="92"/>
        <v>23420</v>
      </c>
      <c r="F1490" s="5" t="str">
        <f t="shared" si="95"/>
        <v>BULLISH</v>
      </c>
      <c r="G1490" s="5" t="str">
        <f t="shared" si="94"/>
        <v>NEUTRAL</v>
      </c>
      <c r="H1490" s="5" t="str">
        <f t="shared" si="93"/>
        <v>CONFIRMED BULLISH</v>
      </c>
    </row>
    <row r="1491" spans="1:8" ht="13.5" x14ac:dyDescent="0.25">
      <c r="A1491" s="3">
        <f>TITRES_STAT!B1494</f>
        <v>44488</v>
      </c>
      <c r="B1491" s="5">
        <f>TITRES_STAT!C1494</f>
        <v>2.19</v>
      </c>
      <c r="C1491" s="5">
        <f>TITRES_STAT!D1494</f>
        <v>2.19</v>
      </c>
      <c r="D1491" s="5">
        <f>TITRES_STAT!E1494</f>
        <v>179</v>
      </c>
      <c r="E1491" s="2">
        <f t="shared" si="92"/>
        <v>23420</v>
      </c>
      <c r="F1491" s="5" t="str">
        <f t="shared" si="95"/>
        <v>NEUTRAL</v>
      </c>
      <c r="G1491" s="5" t="str">
        <f t="shared" si="94"/>
        <v>NEUTRAL</v>
      </c>
      <c r="H1491" s="5" t="str">
        <f t="shared" si="93"/>
        <v>NEUTRAL</v>
      </c>
    </row>
    <row r="1492" spans="1:8" ht="13.5" x14ac:dyDescent="0.25">
      <c r="A1492" s="3">
        <f>TITRES_STAT!B1495</f>
        <v>44489</v>
      </c>
      <c r="B1492" s="5">
        <f>TITRES_STAT!C1495</f>
        <v>2.19</v>
      </c>
      <c r="C1492" s="5">
        <f>TITRES_STAT!D1495</f>
        <v>2.19</v>
      </c>
      <c r="D1492" s="5">
        <f>TITRES_STAT!E1495</f>
        <v>0</v>
      </c>
      <c r="E1492" s="2">
        <f t="shared" si="92"/>
        <v>23420</v>
      </c>
      <c r="F1492" s="5" t="str">
        <f t="shared" si="95"/>
        <v>NEUTRAL</v>
      </c>
      <c r="G1492" s="5" t="str">
        <f t="shared" si="94"/>
        <v>NEUTRAL</v>
      </c>
      <c r="H1492" s="5" t="str">
        <f t="shared" si="93"/>
        <v>NEUTRAL</v>
      </c>
    </row>
    <row r="1493" spans="1:8" ht="13.5" x14ac:dyDescent="0.25">
      <c r="A1493" s="3">
        <f>TITRES_STAT!B1496</f>
        <v>44490</v>
      </c>
      <c r="B1493" s="5">
        <f>TITRES_STAT!C1496</f>
        <v>2.21</v>
      </c>
      <c r="C1493" s="5">
        <f>TITRES_STAT!D1496</f>
        <v>2.21</v>
      </c>
      <c r="D1493" s="5">
        <f>TITRES_STAT!E1496</f>
        <v>10</v>
      </c>
      <c r="E1493" s="2">
        <f t="shared" si="92"/>
        <v>23430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2.2999999999999998</v>
      </c>
      <c r="C1494" s="5">
        <f>TITRES_STAT!D1497</f>
        <v>2.2999999999999998</v>
      </c>
      <c r="D1494" s="5">
        <f>TITRES_STAT!E1497</f>
        <v>10</v>
      </c>
      <c r="E1494" s="2">
        <f t="shared" si="92"/>
        <v>23440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2.2999999999999998</v>
      </c>
      <c r="C1495" s="5">
        <f>TITRES_STAT!D1498</f>
        <v>2.2999999999999998</v>
      </c>
      <c r="D1495" s="5">
        <f>TITRES_STAT!E1498</f>
        <v>1485</v>
      </c>
      <c r="E1495" s="2">
        <f t="shared" si="92"/>
        <v>23440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2.2999999999999998</v>
      </c>
      <c r="C1496" s="5">
        <f>TITRES_STAT!D1499</f>
        <v>2.2999999999999998</v>
      </c>
      <c r="D1496" s="5">
        <f>TITRES_STAT!E1499</f>
        <v>0</v>
      </c>
      <c r="E1496" s="2">
        <f t="shared" si="92"/>
        <v>23440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2.4</v>
      </c>
      <c r="C1497" s="5">
        <f>TITRES_STAT!D1500</f>
        <v>2.4</v>
      </c>
      <c r="D1497" s="5">
        <f>TITRES_STAT!E1500</f>
        <v>0</v>
      </c>
      <c r="E1497" s="2">
        <f t="shared" si="92"/>
        <v>23440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2.5</v>
      </c>
      <c r="C1498" s="5">
        <f>TITRES_STAT!D1501</f>
        <v>2.5</v>
      </c>
      <c r="D1498" s="5">
        <f>TITRES_STAT!E1501</f>
        <v>328</v>
      </c>
      <c r="E1498" s="2">
        <f t="shared" si="92"/>
        <v>23768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CONFIRMED BULLISH</v>
      </c>
    </row>
    <row r="1499" spans="1:8" ht="13.5" x14ac:dyDescent="0.25">
      <c r="A1499" s="3">
        <f>TITRES_STAT!B1502</f>
        <v>44498</v>
      </c>
      <c r="B1499" s="5">
        <f>TITRES_STAT!C1502</f>
        <v>2.6</v>
      </c>
      <c r="C1499" s="5">
        <f>TITRES_STAT!D1502</f>
        <v>2.6</v>
      </c>
      <c r="D1499" s="5">
        <f>TITRES_STAT!E1502</f>
        <v>10</v>
      </c>
      <c r="E1499" s="2">
        <f t="shared" si="92"/>
        <v>23778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44501</v>
      </c>
      <c r="B1500" s="5">
        <f>TITRES_STAT!C1503</f>
        <v>2.71</v>
      </c>
      <c r="C1500" s="5">
        <f>TITRES_STAT!D1503</f>
        <v>2.71</v>
      </c>
      <c r="D1500" s="5">
        <f>TITRES_STAT!E1503</f>
        <v>11</v>
      </c>
      <c r="E1500" s="2">
        <f t="shared" si="92"/>
        <v>23789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44502</v>
      </c>
      <c r="B1501" s="5">
        <f>TITRES_STAT!C1504</f>
        <v>2.83</v>
      </c>
      <c r="C1501" s="5">
        <f>TITRES_STAT!D1504</f>
        <v>2.83</v>
      </c>
      <c r="D1501" s="5">
        <f>TITRES_STAT!E1504</f>
        <v>0</v>
      </c>
      <c r="E1501" s="2">
        <f t="shared" si="92"/>
        <v>23789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44503</v>
      </c>
      <c r="B1502" s="5">
        <f>TITRES_STAT!C1505</f>
        <v>2.71</v>
      </c>
      <c r="C1502" s="5">
        <f>TITRES_STAT!D1505</f>
        <v>2.71</v>
      </c>
      <c r="D1502" s="5">
        <f>TITRES_STAT!E1505</f>
        <v>0</v>
      </c>
      <c r="E1502" s="2">
        <f t="shared" si="92"/>
        <v>23789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44504</v>
      </c>
      <c r="B1503" s="5">
        <f>TITRES_STAT!C1506</f>
        <v>2.59</v>
      </c>
      <c r="C1503" s="5">
        <f>TITRES_STAT!D1506</f>
        <v>2.59</v>
      </c>
      <c r="D1503" s="5">
        <f>TITRES_STAT!E1506</f>
        <v>0</v>
      </c>
      <c r="E1503" s="2">
        <f t="shared" si="92"/>
        <v>23789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44505</v>
      </c>
      <c r="B1504" s="5">
        <f>TITRES_STAT!C1507</f>
        <v>2.48</v>
      </c>
      <c r="C1504" s="5">
        <f>TITRES_STAT!D1507</f>
        <v>2.48</v>
      </c>
      <c r="D1504" s="5">
        <f>TITRES_STAT!E1507</f>
        <v>625</v>
      </c>
      <c r="E1504" s="2">
        <f t="shared" si="92"/>
        <v>23164</v>
      </c>
      <c r="F1504" s="5" t="str">
        <f t="shared" si="95"/>
        <v>BEARISH</v>
      </c>
      <c r="G1504" s="5" t="str">
        <f t="shared" si="94"/>
        <v>WEAK</v>
      </c>
      <c r="H1504" s="5" t="str">
        <f t="shared" si="93"/>
        <v>CONFIRMED BEARISH</v>
      </c>
    </row>
    <row r="1505" spans="1:8" ht="13.5" x14ac:dyDescent="0.25">
      <c r="A1505" s="3">
        <f>TITRES_STAT!B1508</f>
        <v>44508</v>
      </c>
      <c r="B1505" s="5">
        <f>TITRES_STAT!C1508</f>
        <v>2.37</v>
      </c>
      <c r="C1505" s="5">
        <f>TITRES_STAT!D1508</f>
        <v>2.37</v>
      </c>
      <c r="D1505" s="5">
        <f>TITRES_STAT!E1508</f>
        <v>0</v>
      </c>
      <c r="E1505" s="2">
        <f t="shared" si="92"/>
        <v>23164</v>
      </c>
      <c r="F1505" s="5" t="str">
        <f t="shared" si="95"/>
        <v>BEARISH</v>
      </c>
      <c r="G1505" s="5" t="str">
        <f t="shared" si="94"/>
        <v>WEAK</v>
      </c>
      <c r="H1505" s="5" t="str">
        <f t="shared" si="93"/>
        <v>CONFIRMED BEARISH</v>
      </c>
    </row>
    <row r="1506" spans="1:8" ht="13.5" x14ac:dyDescent="0.25">
      <c r="A1506" s="3">
        <f>TITRES_STAT!B1509</f>
        <v>44509</v>
      </c>
      <c r="B1506" s="5">
        <f>TITRES_STAT!C1509</f>
        <v>2.27</v>
      </c>
      <c r="C1506" s="5">
        <f>TITRES_STAT!D1509</f>
        <v>2.27</v>
      </c>
      <c r="D1506" s="5">
        <f>TITRES_STAT!E1509</f>
        <v>0</v>
      </c>
      <c r="E1506" s="2">
        <f t="shared" si="92"/>
        <v>23164</v>
      </c>
      <c r="F1506" s="5" t="str">
        <f t="shared" si="95"/>
        <v>BEARISH</v>
      </c>
      <c r="G1506" s="5" t="str">
        <f t="shared" si="94"/>
        <v>WEAK</v>
      </c>
      <c r="H1506" s="5" t="str">
        <f t="shared" si="93"/>
        <v>CONFIRMED BEARISH</v>
      </c>
    </row>
    <row r="1507" spans="1:8" ht="13.5" x14ac:dyDescent="0.25">
      <c r="A1507" s="3">
        <f>TITRES_STAT!B1510</f>
        <v>44510</v>
      </c>
      <c r="B1507" s="5">
        <f>TITRES_STAT!C1510</f>
        <v>2.17</v>
      </c>
      <c r="C1507" s="5">
        <f>TITRES_STAT!D1510</f>
        <v>2.17</v>
      </c>
      <c r="D1507" s="5">
        <f>TITRES_STAT!E1510</f>
        <v>0</v>
      </c>
      <c r="E1507" s="2">
        <f t="shared" si="92"/>
        <v>23164</v>
      </c>
      <c r="F1507" s="5" t="str">
        <f t="shared" si="95"/>
        <v>BEARISH</v>
      </c>
      <c r="G1507" s="5" t="str">
        <f t="shared" si="94"/>
        <v>WEAK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2.08</v>
      </c>
      <c r="C1508" s="5">
        <f>TITRES_STAT!D1511</f>
        <v>2.08</v>
      </c>
      <c r="D1508" s="5">
        <f>TITRES_STAT!E1511</f>
        <v>0</v>
      </c>
      <c r="E1508" s="2">
        <f t="shared" si="92"/>
        <v>23164</v>
      </c>
      <c r="F1508" s="5" t="str">
        <f t="shared" si="95"/>
        <v>BEARISH</v>
      </c>
      <c r="G1508" s="5" t="str">
        <f t="shared" si="94"/>
        <v>WEAK</v>
      </c>
      <c r="H1508" s="5" t="str">
        <f t="shared" si="93"/>
        <v>CONFIRMED BEARISH</v>
      </c>
    </row>
    <row r="1509" spans="1:8" ht="13.5" x14ac:dyDescent="0.25">
      <c r="A1509" s="3">
        <f>TITRES_STAT!B1512</f>
        <v>44512</v>
      </c>
      <c r="B1509" s="5">
        <f>TITRES_STAT!C1512</f>
        <v>2</v>
      </c>
      <c r="C1509" s="5">
        <f>TITRES_STAT!D1512</f>
        <v>2</v>
      </c>
      <c r="D1509" s="5">
        <f>TITRES_STAT!E1512</f>
        <v>1050</v>
      </c>
      <c r="E1509" s="2">
        <f t="shared" si="92"/>
        <v>22114</v>
      </c>
      <c r="F1509" s="5" t="str">
        <f t="shared" si="95"/>
        <v>BEARISH</v>
      </c>
      <c r="G1509" s="5" t="str">
        <f t="shared" si="94"/>
        <v>WEAK</v>
      </c>
      <c r="H1509" s="5" t="str">
        <f t="shared" si="93"/>
        <v>CONFIRMED BEARISH</v>
      </c>
    </row>
    <row r="1510" spans="1:8" ht="13.5" x14ac:dyDescent="0.25">
      <c r="A1510" s="3">
        <f>TITRES_STAT!B1513</f>
        <v>44515</v>
      </c>
      <c r="B1510" s="5">
        <f>TITRES_STAT!C1513</f>
        <v>1.91</v>
      </c>
      <c r="C1510" s="5">
        <f>TITRES_STAT!D1513</f>
        <v>1.91</v>
      </c>
      <c r="D1510" s="5">
        <f>TITRES_STAT!E1513</f>
        <v>0</v>
      </c>
      <c r="E1510" s="2">
        <f t="shared" si="92"/>
        <v>22114</v>
      </c>
      <c r="F1510" s="5" t="str">
        <f t="shared" si="95"/>
        <v>BEARISH</v>
      </c>
      <c r="G1510" s="5" t="str">
        <f t="shared" si="94"/>
        <v>WEAK</v>
      </c>
      <c r="H1510" s="5" t="str">
        <f t="shared" si="93"/>
        <v>CONFIRMED BEARISH</v>
      </c>
    </row>
    <row r="1511" spans="1:8" ht="13.5" x14ac:dyDescent="0.25">
      <c r="A1511" s="3">
        <f>TITRES_STAT!B1514</f>
        <v>44516</v>
      </c>
      <c r="B1511" s="5">
        <f>TITRES_STAT!C1514</f>
        <v>1.83</v>
      </c>
      <c r="C1511" s="5">
        <f>TITRES_STAT!D1514</f>
        <v>1.83</v>
      </c>
      <c r="D1511" s="5">
        <f>TITRES_STAT!E1514</f>
        <v>0</v>
      </c>
      <c r="E1511" s="2">
        <f t="shared" si="92"/>
        <v>22114</v>
      </c>
      <c r="F1511" s="5" t="str">
        <f t="shared" si="95"/>
        <v>BEARISH</v>
      </c>
      <c r="G1511" s="5" t="str">
        <f t="shared" si="94"/>
        <v>WEAK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1.75</v>
      </c>
      <c r="C1512" s="5">
        <f>TITRES_STAT!D1515</f>
        <v>1.75</v>
      </c>
      <c r="D1512" s="5">
        <f>TITRES_STAT!E1515</f>
        <v>0</v>
      </c>
      <c r="E1512" s="2">
        <f t="shared" si="92"/>
        <v>22114</v>
      </c>
      <c r="F1512" s="5" t="str">
        <f t="shared" si="95"/>
        <v>BEARISH</v>
      </c>
      <c r="G1512" s="5" t="str">
        <f t="shared" si="94"/>
        <v>WEAK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1.68</v>
      </c>
      <c r="C1513" s="5">
        <f>TITRES_STAT!D1516</f>
        <v>1.68</v>
      </c>
      <c r="D1513" s="5">
        <f>TITRES_STAT!E1516</f>
        <v>0</v>
      </c>
      <c r="E1513" s="2">
        <f t="shared" si="92"/>
        <v>22114</v>
      </c>
      <c r="F1513" s="5" t="str">
        <f t="shared" si="95"/>
        <v>BEARISH</v>
      </c>
      <c r="G1513" s="5" t="str">
        <f t="shared" si="94"/>
        <v>WEAK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1.7</v>
      </c>
      <c r="C1514" s="5">
        <f>TITRES_STAT!D1517</f>
        <v>1.7</v>
      </c>
      <c r="D1514" s="5">
        <f>TITRES_STAT!E1517</f>
        <v>176721</v>
      </c>
      <c r="E1514" s="2">
        <f t="shared" si="92"/>
        <v>198835</v>
      </c>
      <c r="F1514" s="5" t="str">
        <f t="shared" si="95"/>
        <v>BULLISH</v>
      </c>
      <c r="G1514" s="5" t="str">
        <f t="shared" si="94"/>
        <v>STRONG</v>
      </c>
      <c r="H1514" s="5" t="str">
        <f t="shared" si="93"/>
        <v>BULLISH DIVERGENCE</v>
      </c>
    </row>
    <row r="1515" spans="1:8" ht="13.5" x14ac:dyDescent="0.25">
      <c r="A1515" s="3">
        <f>TITRES_STAT!B1518</f>
        <v>44522</v>
      </c>
      <c r="B1515" s="5">
        <f>TITRES_STAT!C1518</f>
        <v>1.7</v>
      </c>
      <c r="C1515" s="5">
        <f>TITRES_STAT!D1518</f>
        <v>1.7</v>
      </c>
      <c r="D1515" s="5">
        <f>TITRES_STAT!E1518</f>
        <v>62366</v>
      </c>
      <c r="E1515" s="2">
        <f t="shared" si="92"/>
        <v>198835</v>
      </c>
      <c r="F1515" s="5" t="str">
        <f t="shared" si="95"/>
        <v>BULLISH</v>
      </c>
      <c r="G1515" s="5" t="str">
        <f t="shared" si="94"/>
        <v>STRONG</v>
      </c>
      <c r="H1515" s="5" t="str">
        <f t="shared" si="93"/>
        <v>BULLISH DIVERGENCE</v>
      </c>
    </row>
    <row r="1516" spans="1:8" ht="13.5" x14ac:dyDescent="0.25">
      <c r="A1516" s="3">
        <f>TITRES_STAT!B1519</f>
        <v>44523</v>
      </c>
      <c r="B1516" s="5">
        <f>TITRES_STAT!C1519</f>
        <v>1.7</v>
      </c>
      <c r="C1516" s="5">
        <f>TITRES_STAT!D1519</f>
        <v>1.7</v>
      </c>
      <c r="D1516" s="5">
        <f>TITRES_STAT!E1519</f>
        <v>0</v>
      </c>
      <c r="E1516" s="2">
        <f t="shared" si="92"/>
        <v>198835</v>
      </c>
      <c r="F1516" s="5" t="str">
        <f t="shared" si="95"/>
        <v>BULLISH</v>
      </c>
      <c r="G1516" s="5" t="str">
        <f t="shared" si="94"/>
        <v>STRONG</v>
      </c>
      <c r="H1516" s="5" t="str">
        <f t="shared" si="93"/>
        <v>BULLISH DIVERGENCE</v>
      </c>
    </row>
    <row r="1517" spans="1:8" ht="13.5" x14ac:dyDescent="0.25">
      <c r="A1517" s="3">
        <f>TITRES_STAT!B1520</f>
        <v>44524</v>
      </c>
      <c r="B1517" s="5">
        <f>TITRES_STAT!C1520</f>
        <v>1.7</v>
      </c>
      <c r="C1517" s="5">
        <f>TITRES_STAT!D1520</f>
        <v>1.7</v>
      </c>
      <c r="D1517" s="5">
        <f>TITRES_STAT!E1520</f>
        <v>0</v>
      </c>
      <c r="E1517" s="2">
        <f t="shared" si="92"/>
        <v>198835</v>
      </c>
      <c r="F1517" s="5" t="str">
        <f t="shared" si="95"/>
        <v>BULLISH</v>
      </c>
      <c r="G1517" s="5" t="str">
        <f t="shared" si="94"/>
        <v>STRONG</v>
      </c>
      <c r="H1517" s="5" t="str">
        <f t="shared" si="93"/>
        <v>BULLISH DIVERGENCE</v>
      </c>
    </row>
    <row r="1518" spans="1:8" ht="13.5" x14ac:dyDescent="0.25">
      <c r="A1518" s="3">
        <f>TITRES_STAT!B1521</f>
        <v>44525</v>
      </c>
      <c r="B1518" s="5">
        <f>TITRES_STAT!C1521</f>
        <v>1.7</v>
      </c>
      <c r="C1518" s="5">
        <f>TITRES_STAT!D1521</f>
        <v>1.7</v>
      </c>
      <c r="D1518" s="5">
        <f>TITRES_STAT!E1521</f>
        <v>0</v>
      </c>
      <c r="E1518" s="2">
        <f t="shared" si="92"/>
        <v>198835</v>
      </c>
      <c r="F1518" s="5" t="str">
        <f t="shared" si="95"/>
        <v>BULLISH</v>
      </c>
      <c r="G1518" s="5" t="str">
        <f t="shared" si="94"/>
        <v>STRONG</v>
      </c>
      <c r="H1518" s="5" t="str">
        <f t="shared" si="93"/>
        <v>CONFIRMED BULLISH</v>
      </c>
    </row>
    <row r="1519" spans="1:8" ht="13.5" x14ac:dyDescent="0.25">
      <c r="A1519" s="3">
        <f>TITRES_STAT!B1522</f>
        <v>44526</v>
      </c>
      <c r="B1519" s="5">
        <f>TITRES_STAT!C1522</f>
        <v>1.7</v>
      </c>
      <c r="C1519" s="5">
        <f>TITRES_STAT!D1522</f>
        <v>1.7</v>
      </c>
      <c r="D1519" s="5">
        <f>TITRES_STAT!E1522</f>
        <v>376373</v>
      </c>
      <c r="E1519" s="2">
        <f t="shared" si="92"/>
        <v>198835</v>
      </c>
      <c r="F1519" s="5" t="str">
        <f t="shared" si="95"/>
        <v>NEUTRAL</v>
      </c>
      <c r="G1519" s="5" t="str">
        <f t="shared" si="94"/>
        <v>NEUTRAL</v>
      </c>
      <c r="H1519" s="5" t="str">
        <f t="shared" si="93"/>
        <v>NEUTRAL</v>
      </c>
    </row>
    <row r="1520" spans="1:8" ht="13.5" x14ac:dyDescent="0.25">
      <c r="A1520" s="3">
        <f>TITRES_STAT!B1523</f>
        <v>44529</v>
      </c>
      <c r="B1520" s="5">
        <f>TITRES_STAT!C1523</f>
        <v>1.7</v>
      </c>
      <c r="C1520" s="5">
        <f>TITRES_STAT!D1523</f>
        <v>1.7</v>
      </c>
      <c r="D1520" s="5">
        <f>TITRES_STAT!E1523</f>
        <v>0</v>
      </c>
      <c r="E1520" s="2">
        <f t="shared" si="92"/>
        <v>198835</v>
      </c>
      <c r="F1520" s="5" t="str">
        <f t="shared" si="95"/>
        <v>NEUTRAL</v>
      </c>
      <c r="G1520" s="5" t="str">
        <f t="shared" si="94"/>
        <v>NEUTRAL</v>
      </c>
      <c r="H1520" s="5" t="str">
        <f t="shared" si="93"/>
        <v>NEUTRAL</v>
      </c>
    </row>
    <row r="1521" spans="1:8" ht="13.5" x14ac:dyDescent="0.25">
      <c r="A1521" s="3">
        <f>TITRES_STAT!B1524</f>
        <v>44530</v>
      </c>
      <c r="B1521" s="5">
        <f>TITRES_STAT!C1524</f>
        <v>1.63</v>
      </c>
      <c r="C1521" s="5">
        <f>TITRES_STAT!D1524</f>
        <v>1.63</v>
      </c>
      <c r="D1521" s="5">
        <f>TITRES_STAT!E1524</f>
        <v>0</v>
      </c>
      <c r="E1521" s="2">
        <f t="shared" si="92"/>
        <v>198835</v>
      </c>
      <c r="F1521" s="5" t="str">
        <f t="shared" si="95"/>
        <v>NEUTRAL</v>
      </c>
      <c r="G1521" s="5" t="str">
        <f t="shared" si="94"/>
        <v>NEUTRAL</v>
      </c>
      <c r="H1521" s="5" t="str">
        <f t="shared" si="93"/>
        <v>NEUTRAL</v>
      </c>
    </row>
    <row r="1522" spans="1:8" ht="13.5" x14ac:dyDescent="0.25">
      <c r="A1522" s="3">
        <f>TITRES_STAT!B1525</f>
        <v>44531</v>
      </c>
      <c r="B1522" s="5">
        <f>TITRES_STAT!C1525</f>
        <v>1.6</v>
      </c>
      <c r="C1522" s="5">
        <f>TITRES_STAT!D1525</f>
        <v>1.6</v>
      </c>
      <c r="D1522" s="5">
        <f>TITRES_STAT!E1525</f>
        <v>24</v>
      </c>
      <c r="E1522" s="2">
        <f t="shared" si="92"/>
        <v>198811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CONFIRMED BEARISH</v>
      </c>
    </row>
    <row r="1523" spans="1:8" ht="13.5" x14ac:dyDescent="0.25">
      <c r="A1523" s="3">
        <f>TITRES_STAT!B1526</f>
        <v>44532</v>
      </c>
      <c r="B1523" s="5">
        <f>TITRES_STAT!C1526</f>
        <v>1.6</v>
      </c>
      <c r="C1523" s="5">
        <f>TITRES_STAT!D1526</f>
        <v>1.6</v>
      </c>
      <c r="D1523" s="5">
        <f>TITRES_STAT!E1526</f>
        <v>0</v>
      </c>
      <c r="E1523" s="2">
        <f t="shared" si="92"/>
        <v>198811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1.6</v>
      </c>
      <c r="C1524" s="5">
        <f>TITRES_STAT!D1527</f>
        <v>1.6</v>
      </c>
      <c r="D1524" s="5">
        <f>TITRES_STAT!E1527</f>
        <v>0</v>
      </c>
      <c r="E1524" s="2">
        <f t="shared" si="92"/>
        <v>198811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1.6</v>
      </c>
      <c r="C1525" s="5">
        <f>TITRES_STAT!D1528</f>
        <v>1.6</v>
      </c>
      <c r="D1525" s="5">
        <f>TITRES_STAT!E1528</f>
        <v>0</v>
      </c>
      <c r="E1525" s="2">
        <f t="shared" si="92"/>
        <v>198811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1.67</v>
      </c>
      <c r="C1526" s="5">
        <f>TITRES_STAT!D1529</f>
        <v>1.67</v>
      </c>
      <c r="D1526" s="5">
        <f>TITRES_STAT!E1529</f>
        <v>0</v>
      </c>
      <c r="E1526" s="2">
        <f t="shared" si="92"/>
        <v>198811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BEARISH DIVERGENCE</v>
      </c>
    </row>
    <row r="1527" spans="1:8" ht="13.5" x14ac:dyDescent="0.25">
      <c r="A1527" s="3">
        <f>TITRES_STAT!B1530</f>
        <v>44538</v>
      </c>
      <c r="B1527" s="5">
        <f>TITRES_STAT!C1530</f>
        <v>1.74</v>
      </c>
      <c r="C1527" s="5">
        <f>TITRES_STAT!D1530</f>
        <v>1.74</v>
      </c>
      <c r="D1527" s="5">
        <f>TITRES_STAT!E1530</f>
        <v>0</v>
      </c>
      <c r="E1527" s="2">
        <f t="shared" si="92"/>
        <v>198811</v>
      </c>
      <c r="F1527" s="5" t="str">
        <f t="shared" si="95"/>
        <v>NEUTRAL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44539</v>
      </c>
      <c r="B1528" s="5">
        <f>TITRES_STAT!C1531</f>
        <v>1.81</v>
      </c>
      <c r="C1528" s="5">
        <f>TITRES_STAT!D1531</f>
        <v>1.81</v>
      </c>
      <c r="D1528" s="5">
        <f>TITRES_STAT!E1531</f>
        <v>0</v>
      </c>
      <c r="E1528" s="2">
        <f t="shared" si="92"/>
        <v>198811</v>
      </c>
      <c r="F1528" s="5" t="str">
        <f t="shared" si="95"/>
        <v>NEUTRAL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44540</v>
      </c>
      <c r="B1529" s="5">
        <f>TITRES_STAT!C1532</f>
        <v>1.89</v>
      </c>
      <c r="C1529" s="5">
        <f>TITRES_STAT!D1532</f>
        <v>1.89</v>
      </c>
      <c r="D1529" s="5">
        <f>TITRES_STAT!E1532</f>
        <v>0</v>
      </c>
      <c r="E1529" s="2">
        <f t="shared" si="92"/>
        <v>198811</v>
      </c>
      <c r="F1529" s="5" t="str">
        <f t="shared" si="95"/>
        <v>NEUTRAL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44543</v>
      </c>
      <c r="B1530" s="5">
        <f>TITRES_STAT!C1533</f>
        <v>1.89</v>
      </c>
      <c r="C1530" s="5">
        <f>TITRES_STAT!D1533</f>
        <v>1.89</v>
      </c>
      <c r="D1530" s="5">
        <f>TITRES_STAT!E1533</f>
        <v>0</v>
      </c>
      <c r="E1530" s="2">
        <f t="shared" si="92"/>
        <v>198811</v>
      </c>
      <c r="F1530" s="5" t="str">
        <f t="shared" si="95"/>
        <v>NEUTRAL</v>
      </c>
      <c r="G1530" s="5" t="str">
        <f t="shared" si="94"/>
        <v>NEUTRAL</v>
      </c>
      <c r="H1530" s="5" t="str">
        <f t="shared" si="93"/>
        <v>NEUTRAL</v>
      </c>
    </row>
    <row r="1531" spans="1:8" ht="13.5" x14ac:dyDescent="0.25">
      <c r="A1531" s="3">
        <f>TITRES_STAT!B1534</f>
        <v>44544</v>
      </c>
      <c r="B1531" s="5">
        <f>TITRES_STAT!C1534</f>
        <v>1.89</v>
      </c>
      <c r="C1531" s="5">
        <f>TITRES_STAT!D1534</f>
        <v>1.89</v>
      </c>
      <c r="D1531" s="5">
        <f>TITRES_STAT!E1534</f>
        <v>0</v>
      </c>
      <c r="E1531" s="2">
        <f t="shared" si="92"/>
        <v>198811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44545</v>
      </c>
      <c r="B1532" s="5">
        <f>TITRES_STAT!C1535</f>
        <v>1.97</v>
      </c>
      <c r="C1532" s="5">
        <f>TITRES_STAT!D1535</f>
        <v>1.97</v>
      </c>
      <c r="D1532" s="5">
        <f>TITRES_STAT!E1535</f>
        <v>0</v>
      </c>
      <c r="E1532" s="2">
        <f t="shared" si="92"/>
        <v>198811</v>
      </c>
      <c r="F1532" s="5" t="str">
        <f t="shared" si="95"/>
        <v>NEUTRAL</v>
      </c>
      <c r="G1532" s="5" t="str">
        <f t="shared" si="94"/>
        <v>NEUTRAL</v>
      </c>
      <c r="H1532" s="5" t="str">
        <f t="shared" si="93"/>
        <v>NEUTRAL</v>
      </c>
    </row>
    <row r="1533" spans="1:8" ht="13.5" x14ac:dyDescent="0.25">
      <c r="A1533" s="3">
        <f>TITRES_STAT!B1536</f>
        <v>44546</v>
      </c>
      <c r="B1533" s="5">
        <f>TITRES_STAT!C1536</f>
        <v>2.0499999999999998</v>
      </c>
      <c r="C1533" s="5">
        <f>TITRES_STAT!D1536</f>
        <v>2.0499999999999998</v>
      </c>
      <c r="D1533" s="5">
        <f>TITRES_STAT!E1536</f>
        <v>0</v>
      </c>
      <c r="E1533" s="2">
        <f t="shared" si="92"/>
        <v>198811</v>
      </c>
      <c r="F1533" s="5" t="str">
        <f t="shared" si="95"/>
        <v>NEUTRAL</v>
      </c>
      <c r="G1533" s="5" t="str">
        <f t="shared" si="94"/>
        <v>NEUTRAL</v>
      </c>
      <c r="H1533" s="5" t="str">
        <f t="shared" si="93"/>
        <v>NEUTRAL</v>
      </c>
    </row>
    <row r="1534" spans="1:8" ht="13.5" x14ac:dyDescent="0.25">
      <c r="A1534" s="3">
        <f>TITRES_STAT!B1537</f>
        <v>44550</v>
      </c>
      <c r="B1534" s="5">
        <f>TITRES_STAT!C1537</f>
        <v>2.14</v>
      </c>
      <c r="C1534" s="5">
        <f>TITRES_STAT!D1537</f>
        <v>2.14</v>
      </c>
      <c r="D1534" s="5">
        <f>TITRES_STAT!E1537</f>
        <v>0</v>
      </c>
      <c r="E1534" s="2">
        <f t="shared" si="92"/>
        <v>198811</v>
      </c>
      <c r="F1534" s="5" t="str">
        <f t="shared" si="95"/>
        <v>NEUTRAL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2.23</v>
      </c>
      <c r="C1535" s="5">
        <f>TITRES_STAT!D1538</f>
        <v>2.23</v>
      </c>
      <c r="D1535" s="5">
        <f>TITRES_STAT!E1538</f>
        <v>0</v>
      </c>
      <c r="E1535" s="2">
        <f t="shared" si="92"/>
        <v>198811</v>
      </c>
      <c r="F1535" s="5" t="str">
        <f t="shared" si="95"/>
        <v>NEUTRAL</v>
      </c>
      <c r="G1535" s="5" t="str">
        <f t="shared" si="94"/>
        <v>NEUTRAL</v>
      </c>
      <c r="H1535" s="5" t="str">
        <f t="shared" si="93"/>
        <v>NEUTRAL</v>
      </c>
    </row>
    <row r="1536" spans="1:8" ht="13.5" x14ac:dyDescent="0.25">
      <c r="A1536" s="3">
        <f>TITRES_STAT!B1539</f>
        <v>44552</v>
      </c>
      <c r="B1536" s="5">
        <f>TITRES_STAT!C1539</f>
        <v>2.33</v>
      </c>
      <c r="C1536" s="5">
        <f>TITRES_STAT!D1539</f>
        <v>2.33</v>
      </c>
      <c r="D1536" s="5">
        <f>TITRES_STAT!E1539</f>
        <v>0</v>
      </c>
      <c r="E1536" s="2">
        <f t="shared" si="92"/>
        <v>198811</v>
      </c>
      <c r="F1536" s="5" t="str">
        <f t="shared" si="95"/>
        <v>NEUTRAL</v>
      </c>
      <c r="G1536" s="5" t="str">
        <f t="shared" si="94"/>
        <v>NEUTRAL</v>
      </c>
      <c r="H1536" s="5" t="str">
        <f t="shared" si="93"/>
        <v>NEUTRAL</v>
      </c>
    </row>
    <row r="1537" spans="1:8" ht="13.5" x14ac:dyDescent="0.25">
      <c r="A1537" s="3">
        <f>TITRES_STAT!B1540</f>
        <v>44553</v>
      </c>
      <c r="B1537" s="5">
        <f>TITRES_STAT!C1540</f>
        <v>2.4300000000000002</v>
      </c>
      <c r="C1537" s="5">
        <f>TITRES_STAT!D1540</f>
        <v>2.4300000000000002</v>
      </c>
      <c r="D1537" s="5">
        <f>TITRES_STAT!E1540</f>
        <v>0</v>
      </c>
      <c r="E1537" s="2">
        <f t="shared" si="92"/>
        <v>198811</v>
      </c>
      <c r="F1537" s="5" t="str">
        <f t="shared" si="95"/>
        <v>NEUTRAL</v>
      </c>
      <c r="G1537" s="5" t="str">
        <f t="shared" si="94"/>
        <v>NEUTRAL</v>
      </c>
      <c r="H1537" s="5" t="str">
        <f t="shared" si="93"/>
        <v>NEUTRAL</v>
      </c>
    </row>
    <row r="1538" spans="1:8" ht="13.5" x14ac:dyDescent="0.25">
      <c r="A1538" s="3">
        <f>TITRES_STAT!B1541</f>
        <v>44554</v>
      </c>
      <c r="B1538" s="5">
        <f>TITRES_STAT!C1541</f>
        <v>2.5</v>
      </c>
      <c r="C1538" s="5">
        <f>TITRES_STAT!D1541</f>
        <v>2.5</v>
      </c>
      <c r="D1538" s="5">
        <f>TITRES_STAT!E1541</f>
        <v>2300</v>
      </c>
      <c r="E1538" s="2">
        <f t="shared" si="92"/>
        <v>201111</v>
      </c>
      <c r="F1538" s="5" t="str">
        <f t="shared" si="95"/>
        <v>BULLISH</v>
      </c>
      <c r="G1538" s="5" t="str">
        <f t="shared" si="94"/>
        <v>NEUTRAL</v>
      </c>
      <c r="H1538" s="5" t="str">
        <f t="shared" si="93"/>
        <v>CONFIRMED BULLISH</v>
      </c>
    </row>
    <row r="1539" spans="1:8" ht="13.5" x14ac:dyDescent="0.25">
      <c r="A1539" s="3">
        <f>TITRES_STAT!B1542</f>
        <v>44557</v>
      </c>
      <c r="B1539" s="5">
        <f>TITRES_STAT!C1542</f>
        <v>2.5</v>
      </c>
      <c r="C1539" s="5">
        <f>TITRES_STAT!D1542</f>
        <v>2.5</v>
      </c>
      <c r="D1539" s="5">
        <f>TITRES_STAT!E1542</f>
        <v>0</v>
      </c>
      <c r="E1539" s="2">
        <f t="shared" si="92"/>
        <v>201111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CONFIRMED BULLISH</v>
      </c>
    </row>
    <row r="1540" spans="1:8" ht="13.5" x14ac:dyDescent="0.25">
      <c r="A1540" s="3">
        <f>TITRES_STAT!B1543</f>
        <v>44558</v>
      </c>
      <c r="B1540" s="5">
        <f>TITRES_STAT!C1543</f>
        <v>2.5</v>
      </c>
      <c r="C1540" s="5">
        <f>TITRES_STAT!D1543</f>
        <v>2.5</v>
      </c>
      <c r="D1540" s="5">
        <f>TITRES_STAT!E1543</f>
        <v>0</v>
      </c>
      <c r="E1540" s="2">
        <f t="shared" ref="E1540:E1603" si="96">IF(B1540&gt;B1539, E1539+D1540, IF(B1540&lt;B1539, E1539-D1540, E1539))</f>
        <v>201111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2.5</v>
      </c>
      <c r="C1541" s="5">
        <f>TITRES_STAT!D1544</f>
        <v>2.5</v>
      </c>
      <c r="D1541" s="5">
        <f>TITRES_STAT!E1544</f>
        <v>0</v>
      </c>
      <c r="E1541" s="2">
        <f t="shared" si="96"/>
        <v>201111</v>
      </c>
      <c r="F1541" s="5" t="str">
        <f t="shared" si="95"/>
        <v>BULLISH</v>
      </c>
      <c r="G1541" s="5" t="str">
        <f t="shared" si="94"/>
        <v>NEUTRAL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2.5</v>
      </c>
      <c r="C1542" s="5">
        <f>TITRES_STAT!D1545</f>
        <v>2.5</v>
      </c>
      <c r="D1542" s="5">
        <f>TITRES_STAT!E1545</f>
        <v>22</v>
      </c>
      <c r="E1542" s="2">
        <f t="shared" si="96"/>
        <v>201111</v>
      </c>
      <c r="F1542" s="5" t="str">
        <f t="shared" si="95"/>
        <v>BULLISH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2.5</v>
      </c>
      <c r="C1543" s="5">
        <f>TITRES_STAT!D1546</f>
        <v>2.5</v>
      </c>
      <c r="D1543" s="5">
        <f>TITRES_STAT!E1546</f>
        <v>0</v>
      </c>
      <c r="E1543" s="2">
        <f t="shared" si="96"/>
        <v>201111</v>
      </c>
      <c r="F1543" s="5" t="str">
        <f t="shared" si="95"/>
        <v>NEUTRAL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NEUTRAL</v>
      </c>
    </row>
    <row r="1544" spans="1:8" ht="13.5" x14ac:dyDescent="0.25">
      <c r="A1544" s="3">
        <f>TITRES_STAT!B1547</f>
        <v>44564</v>
      </c>
      <c r="B1544" s="5">
        <f>TITRES_STAT!C1547</f>
        <v>2.5</v>
      </c>
      <c r="C1544" s="5">
        <f>TITRES_STAT!D1547</f>
        <v>2.5</v>
      </c>
      <c r="D1544" s="5">
        <f>TITRES_STAT!E1547</f>
        <v>0</v>
      </c>
      <c r="E1544" s="2">
        <f t="shared" si="96"/>
        <v>201111</v>
      </c>
      <c r="F1544" s="5" t="str">
        <f t="shared" ref="F1544:F1607" si="99">IF(E1544&gt;E1539,"BULLISH",IF(E1544&lt;E1539,"BEARISH","NEUTRAL"))</f>
        <v>NEUTRAL</v>
      </c>
      <c r="G1544" s="5" t="str">
        <f t="shared" si="98"/>
        <v>NEUTRAL</v>
      </c>
      <c r="H1544" s="5" t="str">
        <f t="shared" si="97"/>
        <v>NEUTRAL</v>
      </c>
    </row>
    <row r="1545" spans="1:8" ht="13.5" x14ac:dyDescent="0.25">
      <c r="A1545" s="3">
        <f>TITRES_STAT!B1548</f>
        <v>44565</v>
      </c>
      <c r="B1545" s="5">
        <f>TITRES_STAT!C1548</f>
        <v>2.5</v>
      </c>
      <c r="C1545" s="5">
        <f>TITRES_STAT!D1548</f>
        <v>2.5</v>
      </c>
      <c r="D1545" s="5">
        <f>TITRES_STAT!E1548</f>
        <v>0</v>
      </c>
      <c r="E1545" s="2">
        <f t="shared" si="96"/>
        <v>201111</v>
      </c>
      <c r="F1545" s="5" t="str">
        <f t="shared" si="99"/>
        <v>NEUTRAL</v>
      </c>
      <c r="G1545" s="5" t="str">
        <f t="shared" si="98"/>
        <v>NEUTRAL</v>
      </c>
      <c r="H1545" s="5" t="str">
        <f t="shared" si="97"/>
        <v>NEUTRAL</v>
      </c>
    </row>
    <row r="1546" spans="1:8" ht="13.5" x14ac:dyDescent="0.25">
      <c r="A1546" s="3">
        <f>TITRES_STAT!B1549</f>
        <v>44566</v>
      </c>
      <c r="B1546" s="5">
        <f>TITRES_STAT!C1549</f>
        <v>2.4</v>
      </c>
      <c r="C1546" s="5">
        <f>TITRES_STAT!D1549</f>
        <v>2.4</v>
      </c>
      <c r="D1546" s="5">
        <f>TITRES_STAT!E1549</f>
        <v>2007</v>
      </c>
      <c r="E1546" s="2">
        <f t="shared" si="96"/>
        <v>199104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44567</v>
      </c>
      <c r="B1547" s="5">
        <f>TITRES_STAT!C1550</f>
        <v>2.4</v>
      </c>
      <c r="C1547" s="5">
        <f>TITRES_STAT!D1550</f>
        <v>2.4</v>
      </c>
      <c r="D1547" s="5">
        <f>TITRES_STAT!E1550</f>
        <v>0</v>
      </c>
      <c r="E1547" s="2">
        <f t="shared" si="96"/>
        <v>199104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CONFIRMED BEARISH</v>
      </c>
    </row>
    <row r="1548" spans="1:8" ht="13.5" x14ac:dyDescent="0.25">
      <c r="A1548" s="3">
        <f>TITRES_STAT!B1551</f>
        <v>44568</v>
      </c>
      <c r="B1548" s="5">
        <f>TITRES_STAT!C1551</f>
        <v>2.42</v>
      </c>
      <c r="C1548" s="5">
        <f>TITRES_STAT!D1551</f>
        <v>2.42</v>
      </c>
      <c r="D1548" s="5">
        <f>TITRES_STAT!E1551</f>
        <v>423</v>
      </c>
      <c r="E1548" s="2">
        <f t="shared" si="96"/>
        <v>199527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2.41</v>
      </c>
      <c r="C1549" s="5">
        <f>TITRES_STAT!D1552</f>
        <v>2.41</v>
      </c>
      <c r="D1549" s="5">
        <f>TITRES_STAT!E1552</f>
        <v>500</v>
      </c>
      <c r="E1549" s="2">
        <f t="shared" si="96"/>
        <v>199027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2.41</v>
      </c>
      <c r="C1550" s="5">
        <f>TITRES_STAT!D1553</f>
        <v>2.41</v>
      </c>
      <c r="D1550" s="5">
        <f>TITRES_STAT!E1553</f>
        <v>0</v>
      </c>
      <c r="E1550" s="2">
        <f t="shared" si="96"/>
        <v>199027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CONFIRMED BEARISH</v>
      </c>
    </row>
    <row r="1551" spans="1:8" ht="13.5" x14ac:dyDescent="0.25">
      <c r="A1551" s="3">
        <f>TITRES_STAT!B1554</f>
        <v>44573</v>
      </c>
      <c r="B1551" s="5">
        <f>TITRES_STAT!C1554</f>
        <v>2.41</v>
      </c>
      <c r="C1551" s="5">
        <f>TITRES_STAT!D1554</f>
        <v>2.41</v>
      </c>
      <c r="D1551" s="5">
        <f>TITRES_STAT!E1554</f>
        <v>0</v>
      </c>
      <c r="E1551" s="2">
        <f t="shared" si="96"/>
        <v>199027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BEARISH DIVERGENCE</v>
      </c>
    </row>
    <row r="1552" spans="1:8" ht="13.5" x14ac:dyDescent="0.25">
      <c r="A1552" s="3">
        <f>TITRES_STAT!B1555</f>
        <v>44574</v>
      </c>
      <c r="B1552" s="5">
        <f>TITRES_STAT!C1555</f>
        <v>2.41</v>
      </c>
      <c r="C1552" s="5">
        <f>TITRES_STAT!D1555</f>
        <v>2.41</v>
      </c>
      <c r="D1552" s="5">
        <f>TITRES_STAT!E1555</f>
        <v>0</v>
      </c>
      <c r="E1552" s="2">
        <f t="shared" si="96"/>
        <v>199027</v>
      </c>
      <c r="F1552" s="5" t="str">
        <f t="shared" si="99"/>
        <v>BEARISH</v>
      </c>
      <c r="G1552" s="5" t="str">
        <f t="shared" si="98"/>
        <v>NEUTRAL</v>
      </c>
      <c r="H1552" s="5" t="str">
        <f t="shared" si="97"/>
        <v>BEARISH DIVERGENCE</v>
      </c>
    </row>
    <row r="1553" spans="1:8" ht="13.5" x14ac:dyDescent="0.25">
      <c r="A1553" s="3">
        <f>TITRES_STAT!B1556</f>
        <v>44575</v>
      </c>
      <c r="B1553" s="5">
        <f>TITRES_STAT!C1556</f>
        <v>2.41</v>
      </c>
      <c r="C1553" s="5">
        <f>TITRES_STAT!D1556</f>
        <v>2.41</v>
      </c>
      <c r="D1553" s="5">
        <f>TITRES_STAT!E1556</f>
        <v>0</v>
      </c>
      <c r="E1553" s="2">
        <f t="shared" si="96"/>
        <v>199027</v>
      </c>
      <c r="F1553" s="5" t="str">
        <f t="shared" si="99"/>
        <v>BEARISH</v>
      </c>
      <c r="G1553" s="5" t="str">
        <f t="shared" si="98"/>
        <v>NEUTRAL</v>
      </c>
      <c r="H1553" s="5" t="str">
        <f t="shared" si="97"/>
        <v>CONFIRMED BEARISH</v>
      </c>
    </row>
    <row r="1554" spans="1:8" ht="13.5" x14ac:dyDescent="0.25">
      <c r="A1554" s="3">
        <f>TITRES_STAT!B1557</f>
        <v>44578</v>
      </c>
      <c r="B1554" s="5">
        <f>TITRES_STAT!C1557</f>
        <v>2.41</v>
      </c>
      <c r="C1554" s="5">
        <f>TITRES_STAT!D1557</f>
        <v>2.41</v>
      </c>
      <c r="D1554" s="5">
        <f>TITRES_STAT!E1557</f>
        <v>0</v>
      </c>
      <c r="E1554" s="2">
        <f t="shared" si="96"/>
        <v>199027</v>
      </c>
      <c r="F1554" s="5" t="str">
        <f t="shared" si="99"/>
        <v>NEUTRAL</v>
      </c>
      <c r="G1554" s="5" t="str">
        <f t="shared" si="98"/>
        <v>NEUTRAL</v>
      </c>
      <c r="H1554" s="5" t="str">
        <f t="shared" si="97"/>
        <v>NEUTRAL</v>
      </c>
    </row>
    <row r="1555" spans="1:8" ht="13.5" x14ac:dyDescent="0.25">
      <c r="A1555" s="3">
        <f>TITRES_STAT!B1558</f>
        <v>44579</v>
      </c>
      <c r="B1555" s="5">
        <f>TITRES_STAT!C1558</f>
        <v>2.42</v>
      </c>
      <c r="C1555" s="5">
        <f>TITRES_STAT!D1558</f>
        <v>2.42</v>
      </c>
      <c r="D1555" s="5">
        <f>TITRES_STAT!E1558</f>
        <v>1000</v>
      </c>
      <c r="E1555" s="2">
        <f t="shared" si="96"/>
        <v>200027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CONFIRMED BULLISH</v>
      </c>
    </row>
    <row r="1556" spans="1:8" ht="13.5" x14ac:dyDescent="0.25">
      <c r="A1556" s="3">
        <f>TITRES_STAT!B1559</f>
        <v>44580</v>
      </c>
      <c r="B1556" s="5">
        <f>TITRES_STAT!C1559</f>
        <v>2.52</v>
      </c>
      <c r="C1556" s="5">
        <f>TITRES_STAT!D1559</f>
        <v>2.52</v>
      </c>
      <c r="D1556" s="5">
        <f>TITRES_STAT!E1559</f>
        <v>60</v>
      </c>
      <c r="E1556" s="2">
        <f t="shared" si="96"/>
        <v>200087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2.52</v>
      </c>
      <c r="C1557" s="5">
        <f>TITRES_STAT!D1560</f>
        <v>2.52</v>
      </c>
      <c r="D1557" s="5">
        <f>TITRES_STAT!E1560</f>
        <v>114</v>
      </c>
      <c r="E1557" s="2">
        <f t="shared" si="96"/>
        <v>200087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CONFIRMED BULLISH</v>
      </c>
    </row>
    <row r="1558" spans="1:8" ht="13.5" x14ac:dyDescent="0.25">
      <c r="A1558" s="3">
        <f>TITRES_STAT!B1561</f>
        <v>44582</v>
      </c>
      <c r="B1558" s="5">
        <f>TITRES_STAT!C1561</f>
        <v>2.61</v>
      </c>
      <c r="C1558" s="5">
        <f>TITRES_STAT!D1561</f>
        <v>2.61</v>
      </c>
      <c r="D1558" s="5">
        <f>TITRES_STAT!E1561</f>
        <v>16</v>
      </c>
      <c r="E1558" s="2">
        <f t="shared" si="96"/>
        <v>200103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44585</v>
      </c>
      <c r="B1559" s="5">
        <f>TITRES_STAT!C1562</f>
        <v>2.61</v>
      </c>
      <c r="C1559" s="5">
        <f>TITRES_STAT!D1562</f>
        <v>2.61</v>
      </c>
      <c r="D1559" s="5">
        <f>TITRES_STAT!E1562</f>
        <v>98</v>
      </c>
      <c r="E1559" s="2">
        <f t="shared" si="96"/>
        <v>200103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44586</v>
      </c>
      <c r="B1560" s="5">
        <f>TITRES_STAT!C1563</f>
        <v>2.72</v>
      </c>
      <c r="C1560" s="5">
        <f>TITRES_STAT!D1563</f>
        <v>2.72</v>
      </c>
      <c r="D1560" s="5">
        <f>TITRES_STAT!E1563</f>
        <v>0</v>
      </c>
      <c r="E1560" s="2">
        <f t="shared" si="96"/>
        <v>200103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CONFIRMED BULLISH</v>
      </c>
    </row>
    <row r="1561" spans="1:8" ht="13.5" x14ac:dyDescent="0.25">
      <c r="A1561" s="3">
        <f>TITRES_STAT!B1564</f>
        <v>44587</v>
      </c>
      <c r="B1561" s="5">
        <f>TITRES_STAT!C1564</f>
        <v>2.84</v>
      </c>
      <c r="C1561" s="5">
        <f>TITRES_STAT!D1564</f>
        <v>2.84</v>
      </c>
      <c r="D1561" s="5">
        <f>TITRES_STAT!E1564</f>
        <v>0</v>
      </c>
      <c r="E1561" s="2">
        <f t="shared" si="96"/>
        <v>200103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CONFIRMED BULLISH</v>
      </c>
    </row>
    <row r="1562" spans="1:8" ht="13.5" x14ac:dyDescent="0.25">
      <c r="A1562" s="3">
        <f>TITRES_STAT!B1565</f>
        <v>44588</v>
      </c>
      <c r="B1562" s="5">
        <f>TITRES_STAT!C1565</f>
        <v>2.96</v>
      </c>
      <c r="C1562" s="5">
        <f>TITRES_STAT!D1565</f>
        <v>2.96</v>
      </c>
      <c r="D1562" s="5">
        <f>TITRES_STAT!E1565</f>
        <v>0</v>
      </c>
      <c r="E1562" s="2">
        <f t="shared" si="96"/>
        <v>200103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44589</v>
      </c>
      <c r="B1563" s="5">
        <f>TITRES_STAT!C1566</f>
        <v>2.99</v>
      </c>
      <c r="C1563" s="5">
        <f>TITRES_STAT!D1566</f>
        <v>2.99</v>
      </c>
      <c r="D1563" s="5">
        <f>TITRES_STAT!E1566</f>
        <v>2472</v>
      </c>
      <c r="E1563" s="2">
        <f t="shared" si="96"/>
        <v>202575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44592</v>
      </c>
      <c r="B1564" s="5">
        <f>TITRES_STAT!C1567</f>
        <v>2.99</v>
      </c>
      <c r="C1564" s="5">
        <f>TITRES_STAT!D1567</f>
        <v>2.99</v>
      </c>
      <c r="D1564" s="5">
        <f>TITRES_STAT!E1567</f>
        <v>0</v>
      </c>
      <c r="E1564" s="2">
        <f t="shared" si="96"/>
        <v>202575</v>
      </c>
      <c r="F1564" s="5" t="str">
        <f t="shared" si="99"/>
        <v>BULLISH</v>
      </c>
      <c r="G1564" s="5" t="str">
        <f t="shared" si="98"/>
        <v>NEUTRAL</v>
      </c>
      <c r="H1564" s="5" t="str">
        <f t="shared" si="97"/>
        <v>CONFIRMED BULLISH</v>
      </c>
    </row>
    <row r="1565" spans="1:8" ht="13.5" x14ac:dyDescent="0.25">
      <c r="A1565" s="3">
        <f>TITRES_STAT!B1568</f>
        <v>44593</v>
      </c>
      <c r="B1565" s="5">
        <f>TITRES_STAT!C1568</f>
        <v>3</v>
      </c>
      <c r="C1565" s="5">
        <f>TITRES_STAT!D1568</f>
        <v>3</v>
      </c>
      <c r="D1565" s="5">
        <f>TITRES_STAT!E1568</f>
        <v>197</v>
      </c>
      <c r="E1565" s="2">
        <f t="shared" si="96"/>
        <v>202772</v>
      </c>
      <c r="F1565" s="5" t="str">
        <f t="shared" si="99"/>
        <v>BULLISH</v>
      </c>
      <c r="G1565" s="5" t="str">
        <f t="shared" si="98"/>
        <v>NEUTRAL</v>
      </c>
      <c r="H1565" s="5" t="str">
        <f t="shared" si="97"/>
        <v>CONFIRMED BULLISH</v>
      </c>
    </row>
    <row r="1566" spans="1:8" ht="13.5" x14ac:dyDescent="0.25">
      <c r="A1566" s="3">
        <f>TITRES_STAT!B1569</f>
        <v>44594</v>
      </c>
      <c r="B1566" s="5">
        <f>TITRES_STAT!C1569</f>
        <v>3.08</v>
      </c>
      <c r="C1566" s="5">
        <f>TITRES_STAT!D1569</f>
        <v>3.08</v>
      </c>
      <c r="D1566" s="5">
        <f>TITRES_STAT!E1569</f>
        <v>426</v>
      </c>
      <c r="E1566" s="2">
        <f t="shared" si="96"/>
        <v>203198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44595</v>
      </c>
      <c r="B1567" s="5">
        <f>TITRES_STAT!C1570</f>
        <v>3.14</v>
      </c>
      <c r="C1567" s="5">
        <f>TITRES_STAT!D1570</f>
        <v>3.14</v>
      </c>
      <c r="D1567" s="5">
        <f>TITRES_STAT!E1570</f>
        <v>2004</v>
      </c>
      <c r="E1567" s="2">
        <f t="shared" si="96"/>
        <v>205202</v>
      </c>
      <c r="F1567" s="5" t="str">
        <f t="shared" si="99"/>
        <v>BULLISH</v>
      </c>
      <c r="G1567" s="5" t="str">
        <f t="shared" si="98"/>
        <v>STRONG</v>
      </c>
      <c r="H1567" s="5" t="str">
        <f t="shared" si="97"/>
        <v>CONFIRMED BULLISH</v>
      </c>
    </row>
    <row r="1568" spans="1:8" ht="13.5" x14ac:dyDescent="0.25">
      <c r="A1568" s="3">
        <f>TITRES_STAT!B1571</f>
        <v>44596</v>
      </c>
      <c r="B1568" s="5">
        <f>TITRES_STAT!C1571</f>
        <v>3.28</v>
      </c>
      <c r="C1568" s="5">
        <f>TITRES_STAT!D1571</f>
        <v>3.28</v>
      </c>
      <c r="D1568" s="5">
        <f>TITRES_STAT!E1571</f>
        <v>1204</v>
      </c>
      <c r="E1568" s="2">
        <f t="shared" si="96"/>
        <v>206406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44599</v>
      </c>
      <c r="B1569" s="5">
        <f>TITRES_STAT!C1572</f>
        <v>3.42</v>
      </c>
      <c r="C1569" s="5">
        <f>TITRES_STAT!D1572</f>
        <v>3.42</v>
      </c>
      <c r="D1569" s="5">
        <f>TITRES_STAT!E1572</f>
        <v>2106</v>
      </c>
      <c r="E1569" s="2">
        <f t="shared" si="96"/>
        <v>208512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44600</v>
      </c>
      <c r="B1570" s="5">
        <f>TITRES_STAT!C1573</f>
        <v>3.57</v>
      </c>
      <c r="C1570" s="5">
        <f>TITRES_STAT!D1573</f>
        <v>3.57</v>
      </c>
      <c r="D1570" s="5">
        <f>TITRES_STAT!E1573</f>
        <v>2913</v>
      </c>
      <c r="E1570" s="2">
        <f t="shared" si="96"/>
        <v>211425</v>
      </c>
      <c r="F1570" s="5" t="str">
        <f t="shared" si="99"/>
        <v>BULLISH</v>
      </c>
      <c r="G1570" s="5" t="str">
        <f t="shared" si="98"/>
        <v>STRONG</v>
      </c>
      <c r="H1570" s="5" t="str">
        <f t="shared" si="97"/>
        <v>CONFIRMED BULLISH</v>
      </c>
    </row>
    <row r="1571" spans="1:8" ht="13.5" x14ac:dyDescent="0.25">
      <c r="A1571" s="3">
        <f>TITRES_STAT!B1574</f>
        <v>44601</v>
      </c>
      <c r="B1571" s="5">
        <f>TITRES_STAT!C1574</f>
        <v>3.7</v>
      </c>
      <c r="C1571" s="5">
        <f>TITRES_STAT!D1574</f>
        <v>3.7</v>
      </c>
      <c r="D1571" s="5">
        <f>TITRES_STAT!E1574</f>
        <v>4556</v>
      </c>
      <c r="E1571" s="2">
        <f t="shared" si="96"/>
        <v>215981</v>
      </c>
      <c r="F1571" s="5" t="str">
        <f t="shared" si="99"/>
        <v>BULLISH</v>
      </c>
      <c r="G1571" s="5" t="str">
        <f t="shared" si="98"/>
        <v>STRONG</v>
      </c>
      <c r="H1571" s="5" t="str">
        <f t="shared" si="97"/>
        <v>CONFIRMED BULLISH</v>
      </c>
    </row>
    <row r="1572" spans="1:8" ht="13.5" x14ac:dyDescent="0.25">
      <c r="A1572" s="3">
        <f>TITRES_STAT!B1575</f>
        <v>44602</v>
      </c>
      <c r="B1572" s="5">
        <f>TITRES_STAT!C1575</f>
        <v>3.79</v>
      </c>
      <c r="C1572" s="5">
        <f>TITRES_STAT!D1575</f>
        <v>3.79</v>
      </c>
      <c r="D1572" s="5">
        <f>TITRES_STAT!E1575</f>
        <v>2501</v>
      </c>
      <c r="E1572" s="2">
        <f t="shared" si="96"/>
        <v>218482</v>
      </c>
      <c r="F1572" s="5" t="str">
        <f t="shared" si="99"/>
        <v>BULLISH</v>
      </c>
      <c r="G1572" s="5" t="str">
        <f t="shared" si="98"/>
        <v>STRONG</v>
      </c>
      <c r="H1572" s="5" t="str">
        <f t="shared" si="97"/>
        <v>CONFIRMED BULLISH</v>
      </c>
    </row>
    <row r="1573" spans="1:8" ht="13.5" x14ac:dyDescent="0.25">
      <c r="A1573" s="3">
        <f>TITRES_STAT!B1576</f>
        <v>44603</v>
      </c>
      <c r="B1573" s="5">
        <f>TITRES_STAT!C1576</f>
        <v>3.83</v>
      </c>
      <c r="C1573" s="5">
        <f>TITRES_STAT!D1576</f>
        <v>3.83</v>
      </c>
      <c r="D1573" s="5">
        <f>TITRES_STAT!E1576</f>
        <v>1403</v>
      </c>
      <c r="E1573" s="2">
        <f t="shared" si="96"/>
        <v>219885</v>
      </c>
      <c r="F1573" s="5" t="str">
        <f t="shared" si="99"/>
        <v>BULLISH</v>
      </c>
      <c r="G1573" s="5" t="str">
        <f t="shared" si="98"/>
        <v>STRONG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3.66</v>
      </c>
      <c r="C1574" s="5">
        <f>TITRES_STAT!D1577</f>
        <v>3.66</v>
      </c>
      <c r="D1574" s="5">
        <f>TITRES_STAT!E1577</f>
        <v>3105</v>
      </c>
      <c r="E1574" s="2">
        <f t="shared" si="96"/>
        <v>216780</v>
      </c>
      <c r="F1574" s="5" t="str">
        <f t="shared" si="99"/>
        <v>BULLISH</v>
      </c>
      <c r="G1574" s="5" t="str">
        <f t="shared" si="98"/>
        <v>STRONG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3.5</v>
      </c>
      <c r="C1575" s="5">
        <f>TITRES_STAT!D1578</f>
        <v>3.5</v>
      </c>
      <c r="D1575" s="5">
        <f>TITRES_STAT!E1578</f>
        <v>2169</v>
      </c>
      <c r="E1575" s="2">
        <f t="shared" si="96"/>
        <v>214611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BULLISH DIVERGENCE</v>
      </c>
    </row>
    <row r="1576" spans="1:8" ht="13.5" x14ac:dyDescent="0.25">
      <c r="A1576" s="3">
        <f>TITRES_STAT!B1579</f>
        <v>44608</v>
      </c>
      <c r="B1576" s="5">
        <f>TITRES_STAT!C1579</f>
        <v>3.35</v>
      </c>
      <c r="C1576" s="5">
        <f>TITRES_STAT!D1579</f>
        <v>3.35</v>
      </c>
      <c r="D1576" s="5">
        <f>TITRES_STAT!E1579</f>
        <v>1870</v>
      </c>
      <c r="E1576" s="2">
        <f t="shared" si="96"/>
        <v>212741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3.2</v>
      </c>
      <c r="C1577" s="5">
        <f>TITRES_STAT!D1580</f>
        <v>3.2</v>
      </c>
      <c r="D1577" s="5">
        <f>TITRES_STAT!E1580</f>
        <v>0</v>
      </c>
      <c r="E1577" s="2">
        <f t="shared" si="96"/>
        <v>212741</v>
      </c>
      <c r="F1577" s="5" t="str">
        <f t="shared" si="99"/>
        <v>BEARISH</v>
      </c>
      <c r="G1577" s="5" t="str">
        <f t="shared" si="98"/>
        <v>WEAK</v>
      </c>
      <c r="H1577" s="5" t="str">
        <f t="shared" si="97"/>
        <v>CONFIRMED BEARISH</v>
      </c>
    </row>
    <row r="1578" spans="1:8" ht="13.5" x14ac:dyDescent="0.25">
      <c r="A1578" s="3">
        <f>TITRES_STAT!B1581</f>
        <v>44610</v>
      </c>
      <c r="B1578" s="5">
        <f>TITRES_STAT!C1581</f>
        <v>3.06</v>
      </c>
      <c r="C1578" s="5">
        <f>TITRES_STAT!D1581</f>
        <v>3.06</v>
      </c>
      <c r="D1578" s="5">
        <f>TITRES_STAT!E1581</f>
        <v>0</v>
      </c>
      <c r="E1578" s="2">
        <f t="shared" si="96"/>
        <v>212741</v>
      </c>
      <c r="F1578" s="5" t="str">
        <f t="shared" si="99"/>
        <v>BEARISH</v>
      </c>
      <c r="G1578" s="5" t="str">
        <f t="shared" si="98"/>
        <v>WEAK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2.93</v>
      </c>
      <c r="C1579" s="5">
        <f>TITRES_STAT!D1582</f>
        <v>2.93</v>
      </c>
      <c r="D1579" s="5">
        <f>TITRES_STAT!E1582</f>
        <v>0</v>
      </c>
      <c r="E1579" s="2">
        <f t="shared" si="96"/>
        <v>212741</v>
      </c>
      <c r="F1579" s="5" t="str">
        <f t="shared" si="99"/>
        <v>BEARISH</v>
      </c>
      <c r="G1579" s="5" t="str">
        <f t="shared" si="98"/>
        <v>NEUTRAL</v>
      </c>
      <c r="H1579" s="5" t="str">
        <f t="shared" si="97"/>
        <v>CONFIRMED BEARISH</v>
      </c>
    </row>
    <row r="1580" spans="1:8" ht="13.5" x14ac:dyDescent="0.25">
      <c r="A1580" s="3">
        <f>TITRES_STAT!B1583</f>
        <v>44614</v>
      </c>
      <c r="B1580" s="5">
        <f>TITRES_STAT!C1583</f>
        <v>2.95</v>
      </c>
      <c r="C1580" s="5">
        <f>TITRES_STAT!D1583</f>
        <v>2.95</v>
      </c>
      <c r="D1580" s="5">
        <f>TITRES_STAT!E1583</f>
        <v>1518</v>
      </c>
      <c r="E1580" s="2">
        <f t="shared" si="96"/>
        <v>214259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2.94</v>
      </c>
      <c r="C1581" s="5">
        <f>TITRES_STAT!D1584</f>
        <v>2.94</v>
      </c>
      <c r="D1581" s="5">
        <f>TITRES_STAT!E1584</f>
        <v>905</v>
      </c>
      <c r="E1581" s="2">
        <f t="shared" si="96"/>
        <v>213354</v>
      </c>
      <c r="F1581" s="5" t="str">
        <f t="shared" si="99"/>
        <v>BULLISH</v>
      </c>
      <c r="G1581" s="5" t="str">
        <f t="shared" si="98"/>
        <v>NEUTRAL</v>
      </c>
      <c r="H1581" s="5" t="str">
        <f t="shared" si="97"/>
        <v>BULLISH DIVERGENCE</v>
      </c>
    </row>
    <row r="1582" spans="1:8" ht="13.5" x14ac:dyDescent="0.25">
      <c r="A1582" s="3">
        <f>TITRES_STAT!B1585</f>
        <v>44616</v>
      </c>
      <c r="B1582" s="5">
        <f>TITRES_STAT!C1585</f>
        <v>2.83</v>
      </c>
      <c r="C1582" s="5">
        <f>TITRES_STAT!D1585</f>
        <v>2.83</v>
      </c>
      <c r="D1582" s="5">
        <f>TITRES_STAT!E1585</f>
        <v>3160</v>
      </c>
      <c r="E1582" s="2">
        <f t="shared" si="96"/>
        <v>210194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44617</v>
      </c>
      <c r="B1583" s="5">
        <f>TITRES_STAT!C1586</f>
        <v>2.81</v>
      </c>
      <c r="C1583" s="5">
        <f>TITRES_STAT!D1586</f>
        <v>2.81</v>
      </c>
      <c r="D1583" s="5">
        <f>TITRES_STAT!E1586</f>
        <v>1151</v>
      </c>
      <c r="E1583" s="2">
        <f t="shared" si="96"/>
        <v>209043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2.88</v>
      </c>
      <c r="C1584" s="5">
        <f>TITRES_STAT!D1587</f>
        <v>2.88</v>
      </c>
      <c r="D1584" s="5">
        <f>TITRES_STAT!E1587</f>
        <v>611</v>
      </c>
      <c r="E1584" s="2">
        <f t="shared" si="96"/>
        <v>209654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2.88</v>
      </c>
      <c r="C1585" s="5">
        <f>TITRES_STAT!D1588</f>
        <v>2.88</v>
      </c>
      <c r="D1585" s="5">
        <f>TITRES_STAT!E1588</f>
        <v>244</v>
      </c>
      <c r="E1585" s="2">
        <f t="shared" si="96"/>
        <v>209654</v>
      </c>
      <c r="F1585" s="5" t="str">
        <f t="shared" si="99"/>
        <v>BEARISH</v>
      </c>
      <c r="G1585" s="5" t="str">
        <f t="shared" si="98"/>
        <v>WEAK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2.88</v>
      </c>
      <c r="C1586" s="5">
        <f>TITRES_STAT!D1589</f>
        <v>2.88</v>
      </c>
      <c r="D1586" s="5">
        <f>TITRES_STAT!E1589</f>
        <v>0</v>
      </c>
      <c r="E1586" s="2">
        <f t="shared" si="96"/>
        <v>209654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2.88</v>
      </c>
      <c r="C1587" s="5">
        <f>TITRES_STAT!D1590</f>
        <v>2.88</v>
      </c>
      <c r="D1587" s="5">
        <f>TITRES_STAT!E1590</f>
        <v>95</v>
      </c>
      <c r="E1587" s="2">
        <f t="shared" si="96"/>
        <v>209654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BEARISH DIVERGENCE</v>
      </c>
    </row>
    <row r="1588" spans="1:8" ht="13.5" x14ac:dyDescent="0.25">
      <c r="A1588" s="3">
        <f>TITRES_STAT!B1591</f>
        <v>44624</v>
      </c>
      <c r="B1588" s="5">
        <f>TITRES_STAT!C1591</f>
        <v>2.88</v>
      </c>
      <c r="C1588" s="5">
        <f>TITRES_STAT!D1591</f>
        <v>2.88</v>
      </c>
      <c r="D1588" s="5">
        <f>TITRES_STAT!E1591</f>
        <v>0</v>
      </c>
      <c r="E1588" s="2">
        <f t="shared" si="96"/>
        <v>209654</v>
      </c>
      <c r="F1588" s="5" t="str">
        <f t="shared" si="99"/>
        <v>BULLISH</v>
      </c>
      <c r="G1588" s="5" t="str">
        <f t="shared" si="98"/>
        <v>NEUTRAL</v>
      </c>
      <c r="H1588" s="5" t="str">
        <f t="shared" si="97"/>
        <v>CONFIRMED BULLISH</v>
      </c>
    </row>
    <row r="1589" spans="1:8" ht="13.5" x14ac:dyDescent="0.25">
      <c r="A1589" s="3">
        <f>TITRES_STAT!B1592</f>
        <v>44627</v>
      </c>
      <c r="B1589" s="5">
        <f>TITRES_STAT!C1592</f>
        <v>2.88</v>
      </c>
      <c r="C1589" s="5">
        <f>TITRES_STAT!D1592</f>
        <v>2.88</v>
      </c>
      <c r="D1589" s="5">
        <f>TITRES_STAT!E1592</f>
        <v>0</v>
      </c>
      <c r="E1589" s="2">
        <f t="shared" si="96"/>
        <v>209654</v>
      </c>
      <c r="F1589" s="5" t="str">
        <f t="shared" si="99"/>
        <v>NEUTRAL</v>
      </c>
      <c r="G1589" s="5" t="str">
        <f t="shared" si="98"/>
        <v>NEUTRAL</v>
      </c>
      <c r="H1589" s="5" t="str">
        <f t="shared" si="97"/>
        <v>NEUTRAL</v>
      </c>
    </row>
    <row r="1590" spans="1:8" ht="13.5" x14ac:dyDescent="0.25">
      <c r="A1590" s="3">
        <f>TITRES_STAT!B1593</f>
        <v>44628</v>
      </c>
      <c r="B1590" s="5">
        <f>TITRES_STAT!C1593</f>
        <v>2.88</v>
      </c>
      <c r="C1590" s="5">
        <f>TITRES_STAT!D1593</f>
        <v>2.88</v>
      </c>
      <c r="D1590" s="5">
        <f>TITRES_STAT!E1593</f>
        <v>0</v>
      </c>
      <c r="E1590" s="2">
        <f t="shared" si="96"/>
        <v>209654</v>
      </c>
      <c r="F1590" s="5" t="str">
        <f t="shared" si="99"/>
        <v>NEUTRAL</v>
      </c>
      <c r="G1590" s="5" t="str">
        <f t="shared" si="98"/>
        <v>NEUTRAL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2.88</v>
      </c>
      <c r="C1591" s="5">
        <f>TITRES_STAT!D1594</f>
        <v>2.88</v>
      </c>
      <c r="D1591" s="5">
        <f>TITRES_STAT!E1594</f>
        <v>708</v>
      </c>
      <c r="E1591" s="2">
        <f t="shared" si="96"/>
        <v>209654</v>
      </c>
      <c r="F1591" s="5" t="str">
        <f t="shared" si="99"/>
        <v>NEUTRAL</v>
      </c>
      <c r="G1591" s="5" t="str">
        <f t="shared" si="98"/>
        <v>NEUTRAL</v>
      </c>
      <c r="H1591" s="5" t="str">
        <f t="shared" si="97"/>
        <v>NEUTRAL</v>
      </c>
    </row>
    <row r="1592" spans="1:8" ht="13.5" x14ac:dyDescent="0.25">
      <c r="A1592" s="3">
        <f>TITRES_STAT!B1595</f>
        <v>44630</v>
      </c>
      <c r="B1592" s="5">
        <f>TITRES_STAT!C1595</f>
        <v>2.77</v>
      </c>
      <c r="C1592" s="5">
        <f>TITRES_STAT!D1595</f>
        <v>2.77</v>
      </c>
      <c r="D1592" s="5">
        <f>TITRES_STAT!E1595</f>
        <v>1480</v>
      </c>
      <c r="E1592" s="2">
        <f t="shared" si="96"/>
        <v>208174</v>
      </c>
      <c r="F1592" s="5" t="str">
        <f t="shared" si="99"/>
        <v>BEARISH</v>
      </c>
      <c r="G1592" s="5" t="str">
        <f t="shared" si="98"/>
        <v>NEUTRAL</v>
      </c>
      <c r="H1592" s="5" t="str">
        <f t="shared" si="97"/>
        <v>CONFIRMED BEARISH</v>
      </c>
    </row>
    <row r="1593" spans="1:8" ht="13.5" x14ac:dyDescent="0.25">
      <c r="A1593" s="3">
        <f>TITRES_STAT!B1596</f>
        <v>44631</v>
      </c>
      <c r="B1593" s="5">
        <f>TITRES_STAT!C1596</f>
        <v>2.77</v>
      </c>
      <c r="C1593" s="5">
        <f>TITRES_STAT!D1596</f>
        <v>2.77</v>
      </c>
      <c r="D1593" s="5">
        <f>TITRES_STAT!E1596</f>
        <v>0</v>
      </c>
      <c r="E1593" s="2">
        <f t="shared" si="96"/>
        <v>208174</v>
      </c>
      <c r="F1593" s="5" t="str">
        <f t="shared" si="99"/>
        <v>BEARISH</v>
      </c>
      <c r="G1593" s="5" t="str">
        <f t="shared" si="98"/>
        <v>NEUTRAL</v>
      </c>
      <c r="H1593" s="5" t="str">
        <f t="shared" si="97"/>
        <v>CONFIRMED BEARISH</v>
      </c>
    </row>
    <row r="1594" spans="1:8" ht="13.5" x14ac:dyDescent="0.25">
      <c r="A1594" s="3">
        <f>TITRES_STAT!B1597</f>
        <v>44634</v>
      </c>
      <c r="B1594" s="5">
        <f>TITRES_STAT!C1597</f>
        <v>2.77</v>
      </c>
      <c r="C1594" s="5">
        <f>TITRES_STAT!D1597</f>
        <v>2.77</v>
      </c>
      <c r="D1594" s="5">
        <f>TITRES_STAT!E1597</f>
        <v>182</v>
      </c>
      <c r="E1594" s="2">
        <f t="shared" si="96"/>
        <v>208174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2.77</v>
      </c>
      <c r="C1595" s="5">
        <f>TITRES_STAT!D1598</f>
        <v>2.77</v>
      </c>
      <c r="D1595" s="5">
        <f>TITRES_STAT!E1598</f>
        <v>0</v>
      </c>
      <c r="E1595" s="2">
        <f t="shared" si="96"/>
        <v>208174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2.77</v>
      </c>
      <c r="C1596" s="5">
        <f>TITRES_STAT!D1599</f>
        <v>2.77</v>
      </c>
      <c r="D1596" s="5">
        <f>TITRES_STAT!E1599</f>
        <v>646</v>
      </c>
      <c r="E1596" s="2">
        <f t="shared" si="96"/>
        <v>208174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CONFIRMED BEARISH</v>
      </c>
    </row>
    <row r="1597" spans="1:8" ht="13.5" x14ac:dyDescent="0.25">
      <c r="A1597" s="3">
        <f>TITRES_STAT!B1600</f>
        <v>44637</v>
      </c>
      <c r="B1597" s="5">
        <f>TITRES_STAT!C1600</f>
        <v>2.65</v>
      </c>
      <c r="C1597" s="5">
        <f>TITRES_STAT!D1600</f>
        <v>2.65</v>
      </c>
      <c r="D1597" s="5">
        <f>TITRES_STAT!E1600</f>
        <v>954</v>
      </c>
      <c r="E1597" s="2">
        <f t="shared" si="96"/>
        <v>207220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CONFIRMED BEARISH</v>
      </c>
    </row>
    <row r="1598" spans="1:8" ht="13.5" x14ac:dyDescent="0.25">
      <c r="A1598" s="3">
        <f>TITRES_STAT!B1601</f>
        <v>44638</v>
      </c>
      <c r="B1598" s="5">
        <f>TITRES_STAT!C1601</f>
        <v>2.65</v>
      </c>
      <c r="C1598" s="5">
        <f>TITRES_STAT!D1601</f>
        <v>2.65</v>
      </c>
      <c r="D1598" s="5">
        <f>TITRES_STAT!E1601</f>
        <v>200</v>
      </c>
      <c r="E1598" s="2">
        <f t="shared" si="96"/>
        <v>207220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CONFIRMED BEARISH</v>
      </c>
    </row>
    <row r="1599" spans="1:8" ht="13.5" x14ac:dyDescent="0.25">
      <c r="A1599" s="3">
        <f>TITRES_STAT!B1602</f>
        <v>44641</v>
      </c>
      <c r="B1599" s="5">
        <f>TITRES_STAT!C1602</f>
        <v>2.66</v>
      </c>
      <c r="C1599" s="5">
        <f>TITRES_STAT!D1602</f>
        <v>2.66</v>
      </c>
      <c r="D1599" s="5">
        <f>TITRES_STAT!E1602</f>
        <v>81</v>
      </c>
      <c r="E1599" s="2">
        <f t="shared" si="96"/>
        <v>207301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CONFIRMED BEARISH</v>
      </c>
    </row>
    <row r="1600" spans="1:8" ht="13.5" x14ac:dyDescent="0.25">
      <c r="A1600" s="3">
        <f>TITRES_STAT!B1603</f>
        <v>44642</v>
      </c>
      <c r="B1600" s="5">
        <f>TITRES_STAT!C1603</f>
        <v>2.66</v>
      </c>
      <c r="C1600" s="5">
        <f>TITRES_STAT!D1603</f>
        <v>2.66</v>
      </c>
      <c r="D1600" s="5">
        <f>TITRES_STAT!E1603</f>
        <v>0</v>
      </c>
      <c r="E1600" s="2">
        <f t="shared" si="96"/>
        <v>207301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CONFIRMED BEARISH</v>
      </c>
    </row>
    <row r="1601" spans="1:8" ht="13.5" x14ac:dyDescent="0.25">
      <c r="A1601" s="3">
        <f>TITRES_STAT!B1604</f>
        <v>44643</v>
      </c>
      <c r="B1601" s="5">
        <f>TITRES_STAT!C1604</f>
        <v>2.66</v>
      </c>
      <c r="C1601" s="5">
        <f>TITRES_STAT!D1604</f>
        <v>2.66</v>
      </c>
      <c r="D1601" s="5">
        <f>TITRES_STAT!E1604</f>
        <v>0</v>
      </c>
      <c r="E1601" s="2">
        <f t="shared" si="96"/>
        <v>207301</v>
      </c>
      <c r="F1601" s="5" t="str">
        <f t="shared" si="99"/>
        <v>BEARISH</v>
      </c>
      <c r="G1601" s="5" t="str">
        <f t="shared" si="98"/>
        <v>NEUTRAL</v>
      </c>
      <c r="H1601" s="5" t="str">
        <f t="shared" si="97"/>
        <v>CONFIRMED BEARISH</v>
      </c>
    </row>
    <row r="1602" spans="1:8" ht="13.5" x14ac:dyDescent="0.25">
      <c r="A1602" s="3">
        <f>TITRES_STAT!B1605</f>
        <v>44644</v>
      </c>
      <c r="B1602" s="5">
        <f>TITRES_STAT!C1605</f>
        <v>2.66</v>
      </c>
      <c r="C1602" s="5">
        <f>TITRES_STAT!D1605</f>
        <v>2.66</v>
      </c>
      <c r="D1602" s="5">
        <f>TITRES_STAT!E1605</f>
        <v>0</v>
      </c>
      <c r="E1602" s="2">
        <f t="shared" si="96"/>
        <v>207301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44645</v>
      </c>
      <c r="B1603" s="5">
        <f>TITRES_STAT!C1606</f>
        <v>2.66</v>
      </c>
      <c r="C1603" s="5">
        <f>TITRES_STAT!D1606</f>
        <v>2.66</v>
      </c>
      <c r="D1603" s="5">
        <f>TITRES_STAT!E1606</f>
        <v>0</v>
      </c>
      <c r="E1603" s="2">
        <f t="shared" si="96"/>
        <v>207301</v>
      </c>
      <c r="F1603" s="5" t="str">
        <f t="shared" si="99"/>
        <v>BULLISH</v>
      </c>
      <c r="G1603" s="5" t="str">
        <f t="shared" si="98"/>
        <v>NEUTRAL</v>
      </c>
      <c r="H1603" s="5" t="str">
        <f t="shared" si="97"/>
        <v>CONFIRMED BULLISH</v>
      </c>
    </row>
    <row r="1604" spans="1:8" ht="13.5" x14ac:dyDescent="0.25">
      <c r="A1604" s="3">
        <f>TITRES_STAT!B1607</f>
        <v>44648</v>
      </c>
      <c r="B1604" s="5">
        <f>TITRES_STAT!C1607</f>
        <v>2.66</v>
      </c>
      <c r="C1604" s="5">
        <f>TITRES_STAT!D1607</f>
        <v>2.66</v>
      </c>
      <c r="D1604" s="5">
        <f>TITRES_STAT!E1607</f>
        <v>0</v>
      </c>
      <c r="E1604" s="2">
        <f t="shared" ref="E1604:E1667" si="100">IF(B1604&gt;B1603, E1603+D1604, IF(B1604&lt;B1603, E1603-D1604, E1603))</f>
        <v>207301</v>
      </c>
      <c r="F1604" s="5" t="str">
        <f t="shared" si="99"/>
        <v>NEUTRAL</v>
      </c>
      <c r="G1604" s="5" t="str">
        <f t="shared" si="98"/>
        <v>NEUTRAL</v>
      </c>
      <c r="H1604" s="5" t="str">
        <f t="shared" si="97"/>
        <v>NEUTRAL</v>
      </c>
    </row>
    <row r="1605" spans="1:8" ht="13.5" x14ac:dyDescent="0.25">
      <c r="A1605" s="3">
        <f>TITRES_STAT!B1608</f>
        <v>44649</v>
      </c>
      <c r="B1605" s="5">
        <f>TITRES_STAT!C1608</f>
        <v>2.77</v>
      </c>
      <c r="C1605" s="5">
        <f>TITRES_STAT!D1608</f>
        <v>2.77</v>
      </c>
      <c r="D1605" s="5">
        <f>TITRES_STAT!E1608</f>
        <v>600</v>
      </c>
      <c r="E1605" s="2">
        <f t="shared" si="100"/>
        <v>207901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CONFIRMED BULLISH</v>
      </c>
    </row>
    <row r="1606" spans="1:8" ht="13.5" x14ac:dyDescent="0.25">
      <c r="A1606" s="3">
        <f>TITRES_STAT!B1609</f>
        <v>44650</v>
      </c>
      <c r="B1606" s="5">
        <f>TITRES_STAT!C1609</f>
        <v>2.77</v>
      </c>
      <c r="C1606" s="5">
        <f>TITRES_STAT!D1609</f>
        <v>2.77</v>
      </c>
      <c r="D1606" s="5">
        <f>TITRES_STAT!E1609</f>
        <v>0</v>
      </c>
      <c r="E1606" s="2">
        <f t="shared" si="100"/>
        <v>207901</v>
      </c>
      <c r="F1606" s="5" t="str">
        <f t="shared" si="99"/>
        <v>BULLISH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f>TITRES_STAT!B1610</f>
        <v>44651</v>
      </c>
      <c r="B1607" s="5">
        <f>TITRES_STAT!C1610</f>
        <v>2.89</v>
      </c>
      <c r="C1607" s="5">
        <f>TITRES_STAT!D1610</f>
        <v>2.89</v>
      </c>
      <c r="D1607" s="5">
        <f>TITRES_STAT!E1610</f>
        <v>749</v>
      </c>
      <c r="E1607" s="2">
        <f t="shared" si="100"/>
        <v>208650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BULLISH</v>
      </c>
    </row>
    <row r="1608" spans="1:8" ht="13.5" x14ac:dyDescent="0.25">
      <c r="A1608" s="3">
        <f>TITRES_STAT!B1611</f>
        <v>44652</v>
      </c>
      <c r="B1608" s="5">
        <f>TITRES_STAT!C1611</f>
        <v>2.95</v>
      </c>
      <c r="C1608" s="5">
        <f>TITRES_STAT!D1611</f>
        <v>2.95</v>
      </c>
      <c r="D1608" s="5">
        <f>TITRES_STAT!E1611</f>
        <v>1110</v>
      </c>
      <c r="E1608" s="2">
        <f t="shared" si="100"/>
        <v>209760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NEUTRAL</v>
      </c>
      <c r="H1608" s="5" t="str">
        <f t="shared" si="101"/>
        <v>CONFIRMED BULLISH</v>
      </c>
    </row>
    <row r="1609" spans="1:8" ht="13.5" x14ac:dyDescent="0.25">
      <c r="A1609" s="3">
        <f>TITRES_STAT!B1612</f>
        <v>44655</v>
      </c>
      <c r="B1609" s="5">
        <f>TITRES_STAT!C1612</f>
        <v>3</v>
      </c>
      <c r="C1609" s="5">
        <f>TITRES_STAT!D1612</f>
        <v>3</v>
      </c>
      <c r="D1609" s="5">
        <f>TITRES_STAT!E1612</f>
        <v>220</v>
      </c>
      <c r="E1609" s="2">
        <f t="shared" si="100"/>
        <v>209980</v>
      </c>
      <c r="F1609" s="5" t="str">
        <f t="shared" si="103"/>
        <v>BULLISH</v>
      </c>
      <c r="G1609" s="5" t="str">
        <f t="shared" si="102"/>
        <v>NEUTRAL</v>
      </c>
      <c r="H1609" s="5" t="str">
        <f t="shared" si="101"/>
        <v>CONFIRMED BULLISH</v>
      </c>
    </row>
    <row r="1610" spans="1:8" ht="13.5" x14ac:dyDescent="0.25">
      <c r="A1610" s="3">
        <f>TITRES_STAT!B1613</f>
        <v>44656</v>
      </c>
      <c r="B1610" s="5">
        <f>TITRES_STAT!C1613</f>
        <v>3.13</v>
      </c>
      <c r="C1610" s="5">
        <f>TITRES_STAT!D1613</f>
        <v>3.13</v>
      </c>
      <c r="D1610" s="5">
        <f>TITRES_STAT!E1613</f>
        <v>0</v>
      </c>
      <c r="E1610" s="2">
        <f t="shared" si="100"/>
        <v>209980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CONFIRMED BULLISH</v>
      </c>
    </row>
    <row r="1611" spans="1:8" ht="13.5" x14ac:dyDescent="0.25">
      <c r="A1611" s="3">
        <f>TITRES_STAT!B1614</f>
        <v>44657</v>
      </c>
      <c r="B1611" s="5">
        <f>TITRES_STAT!C1614</f>
        <v>3.27</v>
      </c>
      <c r="C1611" s="5">
        <f>TITRES_STAT!D1614</f>
        <v>3.27</v>
      </c>
      <c r="D1611" s="5">
        <f>TITRES_STAT!E1614</f>
        <v>0</v>
      </c>
      <c r="E1611" s="2">
        <f t="shared" si="100"/>
        <v>209980</v>
      </c>
      <c r="F1611" s="5" t="str">
        <f t="shared" si="103"/>
        <v>BULLISH</v>
      </c>
      <c r="G1611" s="5" t="str">
        <f t="shared" si="102"/>
        <v>NEUTRAL</v>
      </c>
      <c r="H1611" s="5" t="str">
        <f t="shared" si="101"/>
        <v>CONFIRMED BULLISH</v>
      </c>
    </row>
    <row r="1612" spans="1:8" ht="13.5" x14ac:dyDescent="0.25">
      <c r="A1612" s="3">
        <f>TITRES_STAT!B1615</f>
        <v>44658</v>
      </c>
      <c r="B1612" s="5">
        <f>TITRES_STAT!C1615</f>
        <v>3.41</v>
      </c>
      <c r="C1612" s="5">
        <f>TITRES_STAT!D1615</f>
        <v>3.41</v>
      </c>
      <c r="D1612" s="5">
        <f>TITRES_STAT!E1615</f>
        <v>0</v>
      </c>
      <c r="E1612" s="2">
        <f t="shared" si="100"/>
        <v>209980</v>
      </c>
      <c r="F1612" s="5" t="str">
        <f t="shared" si="103"/>
        <v>BULLISH</v>
      </c>
      <c r="G1612" s="5" t="str">
        <f t="shared" si="102"/>
        <v>NEUTRAL</v>
      </c>
      <c r="H1612" s="5" t="str">
        <f t="shared" si="101"/>
        <v>CONFIRMED BULLISH</v>
      </c>
    </row>
    <row r="1613" spans="1:8" ht="13.5" x14ac:dyDescent="0.25">
      <c r="A1613" s="3">
        <f>TITRES_STAT!B1616</f>
        <v>44659</v>
      </c>
      <c r="B1613" s="5">
        <f>TITRES_STAT!C1616</f>
        <v>3.55</v>
      </c>
      <c r="C1613" s="5">
        <f>TITRES_STAT!D1616</f>
        <v>3.55</v>
      </c>
      <c r="D1613" s="5">
        <f>TITRES_STAT!E1616</f>
        <v>3</v>
      </c>
      <c r="E1613" s="2">
        <f t="shared" si="100"/>
        <v>209983</v>
      </c>
      <c r="F1613" s="5" t="str">
        <f t="shared" si="103"/>
        <v>BULLISH</v>
      </c>
      <c r="G1613" s="5" t="str">
        <f t="shared" si="102"/>
        <v>NEUTRAL</v>
      </c>
      <c r="H1613" s="5" t="str">
        <f t="shared" si="101"/>
        <v>CONFIRMED BULLISH</v>
      </c>
    </row>
    <row r="1614" spans="1:8" ht="13.5" x14ac:dyDescent="0.25">
      <c r="A1614" s="3">
        <f>TITRES_STAT!B1617</f>
        <v>44662</v>
      </c>
      <c r="B1614" s="5">
        <f>TITRES_STAT!C1617</f>
        <v>3.7</v>
      </c>
      <c r="C1614" s="5">
        <f>TITRES_STAT!D1617</f>
        <v>3.7</v>
      </c>
      <c r="D1614" s="5">
        <f>TITRES_STAT!E1617</f>
        <v>157</v>
      </c>
      <c r="E1614" s="2">
        <f t="shared" si="100"/>
        <v>210140</v>
      </c>
      <c r="F1614" s="5" t="str">
        <f t="shared" si="103"/>
        <v>BULLISH</v>
      </c>
      <c r="G1614" s="5" t="str">
        <f t="shared" si="102"/>
        <v>NEUTRAL</v>
      </c>
      <c r="H1614" s="5" t="str">
        <f t="shared" si="101"/>
        <v>CONFIRMED BULLISH</v>
      </c>
    </row>
    <row r="1615" spans="1:8" ht="13.5" x14ac:dyDescent="0.25">
      <c r="A1615" s="3">
        <f>TITRES_STAT!B1618</f>
        <v>44663</v>
      </c>
      <c r="B1615" s="5">
        <f>TITRES_STAT!C1618</f>
        <v>3.83</v>
      </c>
      <c r="C1615" s="5">
        <f>TITRES_STAT!D1618</f>
        <v>3.83</v>
      </c>
      <c r="D1615" s="5">
        <f>TITRES_STAT!E1618</f>
        <v>7</v>
      </c>
      <c r="E1615" s="2">
        <f t="shared" si="100"/>
        <v>210147</v>
      </c>
      <c r="F1615" s="5" t="str">
        <f t="shared" si="103"/>
        <v>BULLISH</v>
      </c>
      <c r="G1615" s="5" t="str">
        <f t="shared" si="102"/>
        <v>NEUTRAL</v>
      </c>
      <c r="H1615" s="5" t="str">
        <f t="shared" si="101"/>
        <v>CONFIRMED BULLISH</v>
      </c>
    </row>
    <row r="1616" spans="1:8" ht="13.5" x14ac:dyDescent="0.25">
      <c r="A1616" s="3">
        <f>TITRES_STAT!B1619</f>
        <v>44664</v>
      </c>
      <c r="B1616" s="5">
        <f>TITRES_STAT!C1619</f>
        <v>3.83</v>
      </c>
      <c r="C1616" s="5">
        <f>TITRES_STAT!D1619</f>
        <v>3.83</v>
      </c>
      <c r="D1616" s="5">
        <f>TITRES_STAT!E1619</f>
        <v>0</v>
      </c>
      <c r="E1616" s="2">
        <f t="shared" si="100"/>
        <v>210147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CONFIRMED BULLISH</v>
      </c>
    </row>
    <row r="1617" spans="1:8" ht="13.5" x14ac:dyDescent="0.25">
      <c r="A1617" s="3">
        <f>TITRES_STAT!B1620</f>
        <v>44665</v>
      </c>
      <c r="B1617" s="5">
        <f>TITRES_STAT!C1620</f>
        <v>3.66</v>
      </c>
      <c r="C1617" s="5">
        <f>TITRES_STAT!D1620</f>
        <v>3.66</v>
      </c>
      <c r="D1617" s="5">
        <f>TITRES_STAT!E1620</f>
        <v>0</v>
      </c>
      <c r="E1617" s="2">
        <f t="shared" si="100"/>
        <v>210147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3.66</v>
      </c>
      <c r="C1618" s="5">
        <f>TITRES_STAT!D1621</f>
        <v>3.66</v>
      </c>
      <c r="D1618" s="5">
        <f>TITRES_STAT!E1621</f>
        <v>20</v>
      </c>
      <c r="E1618" s="2">
        <f t="shared" si="100"/>
        <v>210147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44669</v>
      </c>
      <c r="B1619" s="5">
        <f>TITRES_STAT!C1622</f>
        <v>3.66</v>
      </c>
      <c r="C1619" s="5">
        <f>TITRES_STAT!D1622</f>
        <v>3.66</v>
      </c>
      <c r="D1619" s="5">
        <f>TITRES_STAT!E1622</f>
        <v>128</v>
      </c>
      <c r="E1619" s="2">
        <f t="shared" si="100"/>
        <v>210147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BULLISH DIVERGENCE</v>
      </c>
    </row>
    <row r="1620" spans="1:8" ht="13.5" x14ac:dyDescent="0.25">
      <c r="A1620" s="3">
        <f>TITRES_STAT!B1623</f>
        <v>44670</v>
      </c>
      <c r="B1620" s="5">
        <f>TITRES_STAT!C1623</f>
        <v>3.5</v>
      </c>
      <c r="C1620" s="5">
        <f>TITRES_STAT!D1623</f>
        <v>3.5</v>
      </c>
      <c r="D1620" s="5">
        <f>TITRES_STAT!E1623</f>
        <v>0</v>
      </c>
      <c r="E1620" s="2">
        <f t="shared" si="100"/>
        <v>210147</v>
      </c>
      <c r="F1620" s="5" t="str">
        <f t="shared" si="103"/>
        <v>NEUTRAL</v>
      </c>
      <c r="G1620" s="5" t="str">
        <f t="shared" si="102"/>
        <v>NEUTRAL</v>
      </c>
      <c r="H1620" s="5" t="str">
        <f t="shared" si="101"/>
        <v>NEUTRAL</v>
      </c>
    </row>
    <row r="1621" spans="1:8" ht="13.5" x14ac:dyDescent="0.25">
      <c r="A1621" s="3">
        <f>TITRES_STAT!B1624</f>
        <v>44671</v>
      </c>
      <c r="B1621" s="5">
        <f>TITRES_STAT!C1624</f>
        <v>3.65</v>
      </c>
      <c r="C1621" s="5">
        <f>TITRES_STAT!D1624</f>
        <v>3.65</v>
      </c>
      <c r="D1621" s="5">
        <f>TITRES_STAT!E1624</f>
        <v>0</v>
      </c>
      <c r="E1621" s="2">
        <f t="shared" si="100"/>
        <v>210147</v>
      </c>
      <c r="F1621" s="5" t="str">
        <f t="shared" si="103"/>
        <v>NEUTRAL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44672</v>
      </c>
      <c r="B1622" s="5">
        <f>TITRES_STAT!C1625</f>
        <v>3.65</v>
      </c>
      <c r="C1622" s="5">
        <f>TITRES_STAT!D1625</f>
        <v>3.65</v>
      </c>
      <c r="D1622" s="5">
        <f>TITRES_STAT!E1625</f>
        <v>0</v>
      </c>
      <c r="E1622" s="2">
        <f t="shared" si="100"/>
        <v>210147</v>
      </c>
      <c r="F1622" s="5" t="str">
        <f t="shared" si="103"/>
        <v>NEUTRAL</v>
      </c>
      <c r="G1622" s="5" t="str">
        <f t="shared" si="102"/>
        <v>NEUTRAL</v>
      </c>
      <c r="H1622" s="5" t="str">
        <f t="shared" si="101"/>
        <v>NEUTRAL</v>
      </c>
    </row>
    <row r="1623" spans="1:8" ht="13.5" x14ac:dyDescent="0.25">
      <c r="A1623" s="3">
        <f>TITRES_STAT!B1626</f>
        <v>44673</v>
      </c>
      <c r="B1623" s="5">
        <f>TITRES_STAT!C1626</f>
        <v>3.65</v>
      </c>
      <c r="C1623" s="5">
        <f>TITRES_STAT!D1626</f>
        <v>3.65</v>
      </c>
      <c r="D1623" s="5">
        <f>TITRES_STAT!E1626</f>
        <v>0</v>
      </c>
      <c r="E1623" s="2">
        <f t="shared" si="100"/>
        <v>210147</v>
      </c>
      <c r="F1623" s="5" t="str">
        <f t="shared" si="103"/>
        <v>NEUTRAL</v>
      </c>
      <c r="G1623" s="5" t="str">
        <f t="shared" si="102"/>
        <v>NEUTRAL</v>
      </c>
      <c r="H1623" s="5" t="str">
        <f t="shared" si="101"/>
        <v>NEUTRAL</v>
      </c>
    </row>
    <row r="1624" spans="1:8" ht="13.5" x14ac:dyDescent="0.25">
      <c r="A1624" s="3">
        <f>TITRES_STAT!B1627</f>
        <v>44676</v>
      </c>
      <c r="B1624" s="5">
        <f>TITRES_STAT!C1627</f>
        <v>3.65</v>
      </c>
      <c r="C1624" s="5">
        <f>TITRES_STAT!D1627</f>
        <v>3.65</v>
      </c>
      <c r="D1624" s="5">
        <f>TITRES_STAT!E1627</f>
        <v>0</v>
      </c>
      <c r="E1624" s="2">
        <f t="shared" si="100"/>
        <v>210147</v>
      </c>
      <c r="F1624" s="5" t="str">
        <f t="shared" si="103"/>
        <v>NEUTRAL</v>
      </c>
      <c r="G1624" s="5" t="str">
        <f t="shared" si="102"/>
        <v>NEUTRAL</v>
      </c>
      <c r="H1624" s="5" t="str">
        <f t="shared" si="101"/>
        <v>NEUTRAL</v>
      </c>
    </row>
    <row r="1625" spans="1:8" ht="13.5" x14ac:dyDescent="0.25">
      <c r="A1625" s="3">
        <f>TITRES_STAT!B1628</f>
        <v>44677</v>
      </c>
      <c r="B1625" s="5">
        <f>TITRES_STAT!C1628</f>
        <v>3.65</v>
      </c>
      <c r="C1625" s="5">
        <f>TITRES_STAT!D1628</f>
        <v>3.65</v>
      </c>
      <c r="D1625" s="5">
        <f>TITRES_STAT!E1628</f>
        <v>0</v>
      </c>
      <c r="E1625" s="2">
        <f t="shared" si="100"/>
        <v>210147</v>
      </c>
      <c r="F1625" s="5" t="str">
        <f t="shared" si="103"/>
        <v>NEUTRAL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44678</v>
      </c>
      <c r="B1626" s="5">
        <f>TITRES_STAT!C1629</f>
        <v>3.65</v>
      </c>
      <c r="C1626" s="5">
        <f>TITRES_STAT!D1629</f>
        <v>3.65</v>
      </c>
      <c r="D1626" s="5">
        <f>TITRES_STAT!E1629</f>
        <v>0</v>
      </c>
      <c r="E1626" s="2">
        <f t="shared" si="100"/>
        <v>210147</v>
      </c>
      <c r="F1626" s="5" t="str">
        <f t="shared" si="103"/>
        <v>NEUTRAL</v>
      </c>
      <c r="G1626" s="5" t="str">
        <f t="shared" si="102"/>
        <v>NEUTRAL</v>
      </c>
      <c r="H1626" s="5" t="str">
        <f t="shared" si="101"/>
        <v>NEUTRAL</v>
      </c>
    </row>
    <row r="1627" spans="1:8" ht="13.5" x14ac:dyDescent="0.25">
      <c r="A1627" s="3">
        <f>TITRES_STAT!B1630</f>
        <v>44679</v>
      </c>
      <c r="B1627" s="5">
        <f>TITRES_STAT!C1630</f>
        <v>3.65</v>
      </c>
      <c r="C1627" s="5">
        <f>TITRES_STAT!D1630</f>
        <v>3.65</v>
      </c>
      <c r="D1627" s="5">
        <f>TITRES_STAT!E1630</f>
        <v>0</v>
      </c>
      <c r="E1627" s="2">
        <f t="shared" si="100"/>
        <v>210147</v>
      </c>
      <c r="F1627" s="5" t="str">
        <f t="shared" si="103"/>
        <v>NEUTRAL</v>
      </c>
      <c r="G1627" s="5" t="str">
        <f t="shared" si="102"/>
        <v>NEUTRAL</v>
      </c>
      <c r="H1627" s="5" t="str">
        <f t="shared" si="101"/>
        <v>NEUTRAL</v>
      </c>
    </row>
    <row r="1628" spans="1:8" ht="13.5" x14ac:dyDescent="0.25">
      <c r="A1628" s="3">
        <f>TITRES_STAT!B1631</f>
        <v>44680</v>
      </c>
      <c r="B1628" s="5">
        <f>TITRES_STAT!C1631</f>
        <v>3.65</v>
      </c>
      <c r="C1628" s="5">
        <f>TITRES_STAT!D1631</f>
        <v>3.65</v>
      </c>
      <c r="D1628" s="5">
        <f>TITRES_STAT!E1631</f>
        <v>0</v>
      </c>
      <c r="E1628" s="2">
        <f t="shared" si="100"/>
        <v>210147</v>
      </c>
      <c r="F1628" s="5" t="str">
        <f t="shared" si="103"/>
        <v>NEUTRAL</v>
      </c>
      <c r="G1628" s="5" t="str">
        <f t="shared" si="102"/>
        <v>NEUTRAL</v>
      </c>
      <c r="H1628" s="5" t="str">
        <f t="shared" si="101"/>
        <v>NEUTRAL</v>
      </c>
    </row>
    <row r="1629" spans="1:8" ht="13.5" x14ac:dyDescent="0.25">
      <c r="A1629" s="3">
        <f>TITRES_STAT!B1632</f>
        <v>44685</v>
      </c>
      <c r="B1629" s="5">
        <f>TITRES_STAT!C1632</f>
        <v>3.64</v>
      </c>
      <c r="C1629" s="5">
        <f>TITRES_STAT!D1632</f>
        <v>3.64</v>
      </c>
      <c r="D1629" s="5">
        <f>TITRES_STAT!E1632</f>
        <v>20</v>
      </c>
      <c r="E1629" s="2">
        <f t="shared" si="100"/>
        <v>210127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3.64</v>
      </c>
      <c r="C1630" s="5">
        <f>TITRES_STAT!D1633</f>
        <v>3.64</v>
      </c>
      <c r="D1630" s="5">
        <f>TITRES_STAT!E1633</f>
        <v>1</v>
      </c>
      <c r="E1630" s="2">
        <f t="shared" si="100"/>
        <v>210127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3.64</v>
      </c>
      <c r="C1631" s="5">
        <f>TITRES_STAT!D1634</f>
        <v>3.64</v>
      </c>
      <c r="D1631" s="5">
        <f>TITRES_STAT!E1634</f>
        <v>0</v>
      </c>
      <c r="E1631" s="2">
        <f t="shared" si="100"/>
        <v>210127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3.64</v>
      </c>
      <c r="C1632" s="5">
        <f>TITRES_STAT!D1635</f>
        <v>3.64</v>
      </c>
      <c r="D1632" s="5">
        <f>TITRES_STAT!E1635</f>
        <v>0</v>
      </c>
      <c r="E1632" s="2">
        <f t="shared" si="100"/>
        <v>210127</v>
      </c>
      <c r="F1632" s="5" t="str">
        <f t="shared" si="103"/>
        <v>BEARISH</v>
      </c>
      <c r="G1632" s="5" t="str">
        <f t="shared" si="102"/>
        <v>NEUTRAL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3.64</v>
      </c>
      <c r="C1633" s="5">
        <f>TITRES_STAT!D1636</f>
        <v>3.64</v>
      </c>
      <c r="D1633" s="5">
        <f>TITRES_STAT!E1636</f>
        <v>0</v>
      </c>
      <c r="E1633" s="2">
        <f t="shared" si="100"/>
        <v>210127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3.64</v>
      </c>
      <c r="C1634" s="5">
        <f>TITRES_STAT!D1637</f>
        <v>3.64</v>
      </c>
      <c r="D1634" s="5">
        <f>TITRES_STAT!E1637</f>
        <v>380</v>
      </c>
      <c r="E1634" s="2">
        <f t="shared" si="100"/>
        <v>210127</v>
      </c>
      <c r="F1634" s="5" t="str">
        <f t="shared" si="103"/>
        <v>NEUTRAL</v>
      </c>
      <c r="G1634" s="5" t="str">
        <f t="shared" si="102"/>
        <v>NEUTRAL</v>
      </c>
      <c r="H1634" s="5" t="str">
        <f t="shared" si="101"/>
        <v>NEUTRAL</v>
      </c>
    </row>
    <row r="1635" spans="1:8" ht="13.5" x14ac:dyDescent="0.25">
      <c r="A1635" s="3">
        <f>TITRES_STAT!B1638</f>
        <v>44693</v>
      </c>
      <c r="B1635" s="5">
        <f>TITRES_STAT!C1638</f>
        <v>3.48</v>
      </c>
      <c r="C1635" s="5">
        <f>TITRES_STAT!D1638</f>
        <v>3.48</v>
      </c>
      <c r="D1635" s="5">
        <f>TITRES_STAT!E1638</f>
        <v>0</v>
      </c>
      <c r="E1635" s="2">
        <f t="shared" si="100"/>
        <v>210127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44694</v>
      </c>
      <c r="B1636" s="5">
        <f>TITRES_STAT!C1639</f>
        <v>3.48</v>
      </c>
      <c r="C1636" s="5">
        <f>TITRES_STAT!D1639</f>
        <v>3.48</v>
      </c>
      <c r="D1636" s="5">
        <f>TITRES_STAT!E1639</f>
        <v>0</v>
      </c>
      <c r="E1636" s="2">
        <f t="shared" si="100"/>
        <v>210127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44697</v>
      </c>
      <c r="B1637" s="5">
        <f>TITRES_STAT!C1640</f>
        <v>3.48</v>
      </c>
      <c r="C1637" s="5">
        <f>TITRES_STAT!D1640</f>
        <v>3.48</v>
      </c>
      <c r="D1637" s="5">
        <f>TITRES_STAT!E1640</f>
        <v>0</v>
      </c>
      <c r="E1637" s="2">
        <f t="shared" si="100"/>
        <v>210127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44698</v>
      </c>
      <c r="B1638" s="5">
        <f>TITRES_STAT!C1641</f>
        <v>3.6</v>
      </c>
      <c r="C1638" s="5">
        <f>TITRES_STAT!D1641</f>
        <v>3.6</v>
      </c>
      <c r="D1638" s="5">
        <f>TITRES_STAT!E1641</f>
        <v>1</v>
      </c>
      <c r="E1638" s="2">
        <f t="shared" si="100"/>
        <v>210128</v>
      </c>
      <c r="F1638" s="5" t="str">
        <f t="shared" si="103"/>
        <v>BULLISH</v>
      </c>
      <c r="G1638" s="5" t="str">
        <f t="shared" si="102"/>
        <v>NEUTRAL</v>
      </c>
      <c r="H1638" s="5" t="str">
        <f t="shared" si="101"/>
        <v>BULLISH DIVERGENCE</v>
      </c>
    </row>
    <row r="1639" spans="1:8" ht="13.5" x14ac:dyDescent="0.25">
      <c r="A1639" s="3">
        <f>TITRES_STAT!B1642</f>
        <v>44699</v>
      </c>
      <c r="B1639" s="5">
        <f>TITRES_STAT!C1642</f>
        <v>3.44</v>
      </c>
      <c r="C1639" s="5">
        <f>TITRES_STAT!D1642</f>
        <v>3.44</v>
      </c>
      <c r="D1639" s="5">
        <f>TITRES_STAT!E1642</f>
        <v>0</v>
      </c>
      <c r="E1639" s="2">
        <f t="shared" si="100"/>
        <v>210128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BULLISH DIVERGENCE</v>
      </c>
    </row>
    <row r="1640" spans="1:8" ht="13.5" x14ac:dyDescent="0.25">
      <c r="A1640" s="3">
        <f>TITRES_STAT!B1643</f>
        <v>44700</v>
      </c>
      <c r="B1640" s="5">
        <f>TITRES_STAT!C1643</f>
        <v>3.29</v>
      </c>
      <c r="C1640" s="5">
        <f>TITRES_STAT!D1643</f>
        <v>3.29</v>
      </c>
      <c r="D1640" s="5">
        <f>TITRES_STAT!E1643</f>
        <v>0</v>
      </c>
      <c r="E1640" s="2">
        <f t="shared" si="100"/>
        <v>210128</v>
      </c>
      <c r="F1640" s="5" t="str">
        <f t="shared" si="103"/>
        <v>BULLISH</v>
      </c>
      <c r="G1640" s="5" t="str">
        <f t="shared" si="102"/>
        <v>NEUTRAL</v>
      </c>
      <c r="H1640" s="5" t="str">
        <f t="shared" si="101"/>
        <v>BULLISH DIVERGENCE</v>
      </c>
    </row>
    <row r="1641" spans="1:8" ht="13.5" x14ac:dyDescent="0.25">
      <c r="A1641" s="3">
        <f>TITRES_STAT!B1644</f>
        <v>44701</v>
      </c>
      <c r="B1641" s="5">
        <f>TITRES_STAT!C1644</f>
        <v>3.15</v>
      </c>
      <c r="C1641" s="5">
        <f>TITRES_STAT!D1644</f>
        <v>3.15</v>
      </c>
      <c r="D1641" s="5">
        <f>TITRES_STAT!E1644</f>
        <v>0</v>
      </c>
      <c r="E1641" s="2">
        <f t="shared" si="100"/>
        <v>210128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BULLISH DIVERGENCE</v>
      </c>
    </row>
    <row r="1642" spans="1:8" ht="13.5" x14ac:dyDescent="0.25">
      <c r="A1642" s="3">
        <f>TITRES_STAT!B1645</f>
        <v>44704</v>
      </c>
      <c r="B1642" s="5">
        <f>TITRES_STAT!C1645</f>
        <v>3.01</v>
      </c>
      <c r="C1642" s="5">
        <f>TITRES_STAT!D1645</f>
        <v>3.01</v>
      </c>
      <c r="D1642" s="5">
        <f>TITRES_STAT!E1645</f>
        <v>200</v>
      </c>
      <c r="E1642" s="2">
        <f t="shared" si="100"/>
        <v>209928</v>
      </c>
      <c r="F1642" s="5" t="str">
        <f t="shared" si="103"/>
        <v>BEARISH</v>
      </c>
      <c r="G1642" s="5" t="str">
        <f t="shared" si="102"/>
        <v>NEUTRAL</v>
      </c>
      <c r="H1642" s="5" t="str">
        <f t="shared" si="101"/>
        <v>CONFIRMED BEARISH</v>
      </c>
    </row>
    <row r="1643" spans="1:8" ht="13.5" x14ac:dyDescent="0.25">
      <c r="A1643" s="3">
        <f>TITRES_STAT!B1646</f>
        <v>44705</v>
      </c>
      <c r="B1643" s="5">
        <f>TITRES_STAT!C1646</f>
        <v>3.14</v>
      </c>
      <c r="C1643" s="5">
        <f>TITRES_STAT!D1646</f>
        <v>3.14</v>
      </c>
      <c r="D1643" s="5">
        <f>TITRES_STAT!E1646</f>
        <v>0</v>
      </c>
      <c r="E1643" s="2">
        <f t="shared" si="100"/>
        <v>209928</v>
      </c>
      <c r="F1643" s="5" t="str">
        <f t="shared" si="103"/>
        <v>BEARISH</v>
      </c>
      <c r="G1643" s="5" t="str">
        <f t="shared" si="102"/>
        <v>NEUTRAL</v>
      </c>
      <c r="H1643" s="5" t="str">
        <f t="shared" si="101"/>
        <v>CONFIRMED BEARISH</v>
      </c>
    </row>
    <row r="1644" spans="1:8" ht="13.5" x14ac:dyDescent="0.25">
      <c r="A1644" s="3">
        <f>TITRES_STAT!B1647</f>
        <v>44706</v>
      </c>
      <c r="B1644" s="5">
        <f>TITRES_STAT!C1647</f>
        <v>3.28</v>
      </c>
      <c r="C1644" s="5">
        <f>TITRES_STAT!D1647</f>
        <v>3.28</v>
      </c>
      <c r="D1644" s="5">
        <f>TITRES_STAT!E1647</f>
        <v>0</v>
      </c>
      <c r="E1644" s="2">
        <f t="shared" si="100"/>
        <v>209928</v>
      </c>
      <c r="F1644" s="5" t="str">
        <f t="shared" si="103"/>
        <v>BEARISH</v>
      </c>
      <c r="G1644" s="5" t="str">
        <f t="shared" si="102"/>
        <v>NEUTRAL</v>
      </c>
      <c r="H1644" s="5" t="str">
        <f t="shared" si="101"/>
        <v>CONFIRMED BEARISH</v>
      </c>
    </row>
    <row r="1645" spans="1:8" ht="13.5" x14ac:dyDescent="0.25">
      <c r="A1645" s="3">
        <f>TITRES_STAT!B1648</f>
        <v>44707</v>
      </c>
      <c r="B1645" s="5">
        <f>TITRES_STAT!C1648</f>
        <v>3.42</v>
      </c>
      <c r="C1645" s="5">
        <f>TITRES_STAT!D1648</f>
        <v>3.42</v>
      </c>
      <c r="D1645" s="5">
        <f>TITRES_STAT!E1648</f>
        <v>98</v>
      </c>
      <c r="E1645" s="2">
        <f t="shared" si="100"/>
        <v>210026</v>
      </c>
      <c r="F1645" s="5" t="str">
        <f t="shared" si="103"/>
        <v>BEARISH</v>
      </c>
      <c r="G1645" s="5" t="str">
        <f t="shared" si="102"/>
        <v>NEUTRAL</v>
      </c>
      <c r="H1645" s="5" t="str">
        <f t="shared" si="101"/>
        <v>BEARISH DIVERGENCE</v>
      </c>
    </row>
    <row r="1646" spans="1:8" ht="13.5" x14ac:dyDescent="0.25">
      <c r="A1646" s="3">
        <f>TITRES_STAT!B1649</f>
        <v>44708</v>
      </c>
      <c r="B1646" s="5">
        <f>TITRES_STAT!C1649</f>
        <v>3.27</v>
      </c>
      <c r="C1646" s="5">
        <f>TITRES_STAT!D1649</f>
        <v>3.27</v>
      </c>
      <c r="D1646" s="5">
        <f>TITRES_STAT!E1649</f>
        <v>587</v>
      </c>
      <c r="E1646" s="2">
        <f t="shared" si="100"/>
        <v>209439</v>
      </c>
      <c r="F1646" s="5" t="str">
        <f t="shared" si="103"/>
        <v>BEARISH</v>
      </c>
      <c r="G1646" s="5" t="str">
        <f t="shared" si="102"/>
        <v>NEUTRAL</v>
      </c>
      <c r="H1646" s="5" t="str">
        <f t="shared" si="101"/>
        <v>BEARISH DIVERGENCE</v>
      </c>
    </row>
    <row r="1647" spans="1:8" ht="13.5" x14ac:dyDescent="0.25">
      <c r="A1647" s="3">
        <f>TITRES_STAT!B1650</f>
        <v>44711</v>
      </c>
      <c r="B1647" s="5">
        <f>TITRES_STAT!C1650</f>
        <v>3.13</v>
      </c>
      <c r="C1647" s="5">
        <f>TITRES_STAT!D1650</f>
        <v>3.13</v>
      </c>
      <c r="D1647" s="5">
        <f>TITRES_STAT!E1650</f>
        <v>212</v>
      </c>
      <c r="E1647" s="2">
        <f t="shared" si="100"/>
        <v>209227</v>
      </c>
      <c r="F1647" s="5" t="str">
        <f t="shared" si="103"/>
        <v>BEARISH</v>
      </c>
      <c r="G1647" s="5" t="str">
        <f t="shared" si="102"/>
        <v>NEUTRAL</v>
      </c>
      <c r="H1647" s="5" t="str">
        <f t="shared" si="101"/>
        <v>BEARISH DIVERGENCE</v>
      </c>
    </row>
    <row r="1648" spans="1:8" ht="13.5" x14ac:dyDescent="0.25">
      <c r="A1648" s="3">
        <f>TITRES_STAT!B1651</f>
        <v>44712</v>
      </c>
      <c r="B1648" s="5">
        <f>TITRES_STAT!C1651</f>
        <v>3.13</v>
      </c>
      <c r="C1648" s="5">
        <f>TITRES_STAT!D1651</f>
        <v>3.13</v>
      </c>
      <c r="D1648" s="5">
        <f>TITRES_STAT!E1651</f>
        <v>0</v>
      </c>
      <c r="E1648" s="2">
        <f t="shared" si="100"/>
        <v>209227</v>
      </c>
      <c r="F1648" s="5" t="str">
        <f t="shared" si="103"/>
        <v>BEARISH</v>
      </c>
      <c r="G1648" s="5" t="str">
        <f t="shared" si="102"/>
        <v>NEUTRAL</v>
      </c>
      <c r="H1648" s="5" t="str">
        <f t="shared" si="101"/>
        <v>CONFIRMED BEARISH</v>
      </c>
    </row>
    <row r="1649" spans="1:8" ht="13.5" x14ac:dyDescent="0.25">
      <c r="A1649" s="3">
        <f>TITRES_STAT!B1652</f>
        <v>44713</v>
      </c>
      <c r="B1649" s="5">
        <f>TITRES_STAT!C1652</f>
        <v>3.13</v>
      </c>
      <c r="C1649" s="5">
        <f>TITRES_STAT!D1652</f>
        <v>3.13</v>
      </c>
      <c r="D1649" s="5">
        <f>TITRES_STAT!E1652</f>
        <v>0</v>
      </c>
      <c r="E1649" s="2">
        <f t="shared" si="100"/>
        <v>209227</v>
      </c>
      <c r="F1649" s="5" t="str">
        <f t="shared" si="103"/>
        <v>BEARISH</v>
      </c>
      <c r="G1649" s="5" t="str">
        <f t="shared" si="102"/>
        <v>NEUTRAL</v>
      </c>
      <c r="H1649" s="5" t="str">
        <f t="shared" si="101"/>
        <v>CONFIRMED BEARISH</v>
      </c>
    </row>
    <row r="1650" spans="1:8" ht="13.5" x14ac:dyDescent="0.25">
      <c r="A1650" s="3">
        <f>TITRES_STAT!B1653</f>
        <v>44714</v>
      </c>
      <c r="B1650" s="5">
        <f>TITRES_STAT!C1653</f>
        <v>3.13</v>
      </c>
      <c r="C1650" s="5">
        <f>TITRES_STAT!D1653</f>
        <v>3.13</v>
      </c>
      <c r="D1650" s="5">
        <f>TITRES_STAT!E1653</f>
        <v>2</v>
      </c>
      <c r="E1650" s="2">
        <f t="shared" si="100"/>
        <v>209227</v>
      </c>
      <c r="F1650" s="5" t="str">
        <f t="shared" si="103"/>
        <v>BEARISH</v>
      </c>
      <c r="G1650" s="5" t="str">
        <f t="shared" si="102"/>
        <v>NEUTRAL</v>
      </c>
      <c r="H1650" s="5" t="str">
        <f t="shared" si="101"/>
        <v>CONFIRMED BEARISH</v>
      </c>
    </row>
    <row r="1651" spans="1:8" ht="13.5" x14ac:dyDescent="0.25">
      <c r="A1651" s="3">
        <f>TITRES_STAT!B1654</f>
        <v>44715</v>
      </c>
      <c r="B1651" s="5">
        <f>TITRES_STAT!C1654</f>
        <v>3.13</v>
      </c>
      <c r="C1651" s="5">
        <f>TITRES_STAT!D1654</f>
        <v>3.13</v>
      </c>
      <c r="D1651" s="5">
        <f>TITRES_STAT!E1654</f>
        <v>1000</v>
      </c>
      <c r="E1651" s="2">
        <f t="shared" si="100"/>
        <v>209227</v>
      </c>
      <c r="F1651" s="5" t="str">
        <f t="shared" si="103"/>
        <v>BEARISH</v>
      </c>
      <c r="G1651" s="5" t="str">
        <f t="shared" si="102"/>
        <v>NEUTRAL</v>
      </c>
      <c r="H1651" s="5" t="str">
        <f t="shared" si="101"/>
        <v>CONFIRMED BEARISH</v>
      </c>
    </row>
    <row r="1652" spans="1:8" ht="13.5" x14ac:dyDescent="0.25">
      <c r="A1652" s="3">
        <f>TITRES_STAT!B1655</f>
        <v>44718</v>
      </c>
      <c r="B1652" s="5">
        <f>TITRES_STAT!C1655</f>
        <v>3.13</v>
      </c>
      <c r="C1652" s="5">
        <f>TITRES_STAT!D1655</f>
        <v>3.13</v>
      </c>
      <c r="D1652" s="5">
        <f>TITRES_STAT!E1655</f>
        <v>122</v>
      </c>
      <c r="E1652" s="2">
        <f t="shared" si="100"/>
        <v>209227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44719</v>
      </c>
      <c r="B1653" s="5">
        <f>TITRES_STAT!C1656</f>
        <v>3.13</v>
      </c>
      <c r="C1653" s="5">
        <f>TITRES_STAT!D1656</f>
        <v>3.13</v>
      </c>
      <c r="D1653" s="5">
        <f>TITRES_STAT!E1656</f>
        <v>0</v>
      </c>
      <c r="E1653" s="2">
        <f t="shared" si="100"/>
        <v>209227</v>
      </c>
      <c r="F1653" s="5" t="str">
        <f t="shared" si="103"/>
        <v>NEUTRAL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44720</v>
      </c>
      <c r="B1654" s="5">
        <f>TITRES_STAT!C1657</f>
        <v>3.13</v>
      </c>
      <c r="C1654" s="5">
        <f>TITRES_STAT!D1657</f>
        <v>3.13</v>
      </c>
      <c r="D1654" s="5">
        <f>TITRES_STAT!E1657</f>
        <v>0</v>
      </c>
      <c r="E1654" s="2">
        <f t="shared" si="100"/>
        <v>209227</v>
      </c>
      <c r="F1654" s="5" t="str">
        <f t="shared" si="103"/>
        <v>NEUTRAL</v>
      </c>
      <c r="G1654" s="5" t="str">
        <f t="shared" si="102"/>
        <v>NEUTRAL</v>
      </c>
      <c r="H1654" s="5" t="str">
        <f t="shared" si="101"/>
        <v>NEUTRAL</v>
      </c>
    </row>
    <row r="1655" spans="1:8" ht="13.5" x14ac:dyDescent="0.25">
      <c r="A1655" s="3">
        <f>TITRES_STAT!B1658</f>
        <v>44721</v>
      </c>
      <c r="B1655" s="5">
        <f>TITRES_STAT!C1658</f>
        <v>3.13</v>
      </c>
      <c r="C1655" s="5">
        <f>TITRES_STAT!D1658</f>
        <v>3.13</v>
      </c>
      <c r="D1655" s="5">
        <f>TITRES_STAT!E1658</f>
        <v>149</v>
      </c>
      <c r="E1655" s="2">
        <f t="shared" si="100"/>
        <v>209227</v>
      </c>
      <c r="F1655" s="5" t="str">
        <f t="shared" si="103"/>
        <v>NEUTRAL</v>
      </c>
      <c r="G1655" s="5" t="str">
        <f t="shared" si="102"/>
        <v>NEUTRAL</v>
      </c>
      <c r="H1655" s="5" t="str">
        <f t="shared" si="101"/>
        <v>NEUTRAL</v>
      </c>
    </row>
    <row r="1656" spans="1:8" ht="13.5" x14ac:dyDescent="0.25">
      <c r="A1656" s="3">
        <f>TITRES_STAT!B1659</f>
        <v>44722</v>
      </c>
      <c r="B1656" s="5">
        <f>TITRES_STAT!C1659</f>
        <v>3.13</v>
      </c>
      <c r="C1656" s="5">
        <f>TITRES_STAT!D1659</f>
        <v>3.13</v>
      </c>
      <c r="D1656" s="5">
        <f>TITRES_STAT!E1659</f>
        <v>0</v>
      </c>
      <c r="E1656" s="2">
        <f t="shared" si="100"/>
        <v>209227</v>
      </c>
      <c r="F1656" s="5" t="str">
        <f t="shared" si="103"/>
        <v>NEUTRAL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44725</v>
      </c>
      <c r="B1657" s="5">
        <f>TITRES_STAT!C1660</f>
        <v>3.13</v>
      </c>
      <c r="C1657" s="5">
        <f>TITRES_STAT!D1660</f>
        <v>3.13</v>
      </c>
      <c r="D1657" s="5">
        <f>TITRES_STAT!E1660</f>
        <v>0</v>
      </c>
      <c r="E1657" s="2">
        <f t="shared" si="100"/>
        <v>209227</v>
      </c>
      <c r="F1657" s="5" t="str">
        <f t="shared" si="103"/>
        <v>NEUTRAL</v>
      </c>
      <c r="G1657" s="5" t="str">
        <f t="shared" si="102"/>
        <v>NEUTRAL</v>
      </c>
      <c r="H1657" s="5" t="str">
        <f t="shared" si="101"/>
        <v>NEUTRAL</v>
      </c>
    </row>
    <row r="1658" spans="1:8" ht="13.5" x14ac:dyDescent="0.25">
      <c r="A1658" s="3">
        <f>TITRES_STAT!B1661</f>
        <v>44726</v>
      </c>
      <c r="B1658" s="5">
        <f>TITRES_STAT!C1661</f>
        <v>3.13</v>
      </c>
      <c r="C1658" s="5">
        <f>TITRES_STAT!D1661</f>
        <v>3.13</v>
      </c>
      <c r="D1658" s="5">
        <f>TITRES_STAT!E1661</f>
        <v>0</v>
      </c>
      <c r="E1658" s="2">
        <f t="shared" si="100"/>
        <v>209227</v>
      </c>
      <c r="F1658" s="5" t="str">
        <f t="shared" si="103"/>
        <v>NEUTRAL</v>
      </c>
      <c r="G1658" s="5" t="str">
        <f t="shared" si="102"/>
        <v>NEUTRAL</v>
      </c>
      <c r="H1658" s="5" t="str">
        <f t="shared" si="101"/>
        <v>NEUTRAL</v>
      </c>
    </row>
    <row r="1659" spans="1:8" ht="13.5" x14ac:dyDescent="0.25">
      <c r="A1659" s="3">
        <f>TITRES_STAT!B1662</f>
        <v>44727</v>
      </c>
      <c r="B1659" s="5">
        <f>TITRES_STAT!C1662</f>
        <v>3.13</v>
      </c>
      <c r="C1659" s="5">
        <f>TITRES_STAT!D1662</f>
        <v>3.13</v>
      </c>
      <c r="D1659" s="5">
        <f>TITRES_STAT!E1662</f>
        <v>0</v>
      </c>
      <c r="E1659" s="2">
        <f t="shared" si="100"/>
        <v>209227</v>
      </c>
      <c r="F1659" s="5" t="str">
        <f t="shared" si="103"/>
        <v>NEUTRAL</v>
      </c>
      <c r="G1659" s="5" t="str">
        <f t="shared" si="102"/>
        <v>NEUTRAL</v>
      </c>
      <c r="H1659" s="5" t="str">
        <f t="shared" si="101"/>
        <v>NEUTRAL</v>
      </c>
    </row>
    <row r="1660" spans="1:8" ht="13.5" x14ac:dyDescent="0.25">
      <c r="A1660" s="3">
        <f>TITRES_STAT!B1663</f>
        <v>44728</v>
      </c>
      <c r="B1660" s="5">
        <f>TITRES_STAT!C1663</f>
        <v>3</v>
      </c>
      <c r="C1660" s="5">
        <f>TITRES_STAT!D1663</f>
        <v>3</v>
      </c>
      <c r="D1660" s="5">
        <f>TITRES_STAT!E1663</f>
        <v>480</v>
      </c>
      <c r="E1660" s="2">
        <f t="shared" si="100"/>
        <v>208747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2.99</v>
      </c>
      <c r="C1661" s="5">
        <f>TITRES_STAT!D1664</f>
        <v>2.99</v>
      </c>
      <c r="D1661" s="5">
        <f>TITRES_STAT!E1664</f>
        <v>700</v>
      </c>
      <c r="E1661" s="2">
        <f t="shared" si="100"/>
        <v>208047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2.99</v>
      </c>
      <c r="C1662" s="5">
        <f>TITRES_STAT!D1665</f>
        <v>2.99</v>
      </c>
      <c r="D1662" s="5">
        <f>TITRES_STAT!E1665</f>
        <v>0</v>
      </c>
      <c r="E1662" s="2">
        <f t="shared" si="100"/>
        <v>208047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CONFIRMED BEARISH</v>
      </c>
    </row>
    <row r="1663" spans="1:8" ht="13.5" x14ac:dyDescent="0.25">
      <c r="A1663" s="3">
        <f>TITRES_STAT!B1666</f>
        <v>44733</v>
      </c>
      <c r="B1663" s="5">
        <f>TITRES_STAT!C1666</f>
        <v>2.99</v>
      </c>
      <c r="C1663" s="5">
        <f>TITRES_STAT!D1666</f>
        <v>2.99</v>
      </c>
      <c r="D1663" s="5">
        <f>TITRES_STAT!E1666</f>
        <v>0</v>
      </c>
      <c r="E1663" s="2">
        <f t="shared" si="100"/>
        <v>208047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CONFIRMED BEARISH</v>
      </c>
    </row>
    <row r="1664" spans="1:8" ht="13.5" x14ac:dyDescent="0.25">
      <c r="A1664" s="3">
        <f>TITRES_STAT!B1667</f>
        <v>44734</v>
      </c>
      <c r="B1664" s="5">
        <f>TITRES_STAT!C1667</f>
        <v>2.99</v>
      </c>
      <c r="C1664" s="5">
        <f>TITRES_STAT!D1667</f>
        <v>2.99</v>
      </c>
      <c r="D1664" s="5">
        <f>TITRES_STAT!E1667</f>
        <v>0</v>
      </c>
      <c r="E1664" s="2">
        <f t="shared" si="100"/>
        <v>208047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CONFIRMED BEARISH</v>
      </c>
    </row>
    <row r="1665" spans="1:8" ht="13.5" x14ac:dyDescent="0.25">
      <c r="A1665" s="3">
        <f>TITRES_STAT!B1668</f>
        <v>44735</v>
      </c>
      <c r="B1665" s="5">
        <f>TITRES_STAT!C1668</f>
        <v>2.99</v>
      </c>
      <c r="C1665" s="5">
        <f>TITRES_STAT!D1668</f>
        <v>2.99</v>
      </c>
      <c r="D1665" s="5">
        <f>TITRES_STAT!E1668</f>
        <v>275</v>
      </c>
      <c r="E1665" s="2">
        <f t="shared" si="100"/>
        <v>208047</v>
      </c>
      <c r="F1665" s="5" t="str">
        <f t="shared" si="103"/>
        <v>BEARISH</v>
      </c>
      <c r="G1665" s="5" t="str">
        <f t="shared" si="102"/>
        <v>NEUTRAL</v>
      </c>
      <c r="H1665" s="5" t="str">
        <f t="shared" si="101"/>
        <v>CONFIRMED BEARISH</v>
      </c>
    </row>
    <row r="1666" spans="1:8" ht="13.5" x14ac:dyDescent="0.25">
      <c r="A1666" s="3">
        <f>TITRES_STAT!B1669</f>
        <v>44736</v>
      </c>
      <c r="B1666" s="5">
        <f>TITRES_STAT!C1669</f>
        <v>2.99</v>
      </c>
      <c r="C1666" s="5">
        <f>TITRES_STAT!D1669</f>
        <v>2.99</v>
      </c>
      <c r="D1666" s="5">
        <f>TITRES_STAT!E1669</f>
        <v>0</v>
      </c>
      <c r="E1666" s="2">
        <f t="shared" si="100"/>
        <v>208047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44739</v>
      </c>
      <c r="B1667" s="5">
        <f>TITRES_STAT!C1670</f>
        <v>2.99</v>
      </c>
      <c r="C1667" s="5">
        <f>TITRES_STAT!D1670</f>
        <v>2.99</v>
      </c>
      <c r="D1667" s="5">
        <f>TITRES_STAT!E1670</f>
        <v>0</v>
      </c>
      <c r="E1667" s="2">
        <f t="shared" si="100"/>
        <v>208047</v>
      </c>
      <c r="F1667" s="5" t="str">
        <f t="shared" si="103"/>
        <v>NEUTRAL</v>
      </c>
      <c r="G1667" s="5" t="str">
        <f t="shared" si="102"/>
        <v>NEUTRAL</v>
      </c>
      <c r="H1667" s="5" t="str">
        <f t="shared" si="101"/>
        <v>NEUTRAL</v>
      </c>
    </row>
    <row r="1668" spans="1:8" ht="13.5" x14ac:dyDescent="0.25">
      <c r="A1668" s="3">
        <f>TITRES_STAT!B1671</f>
        <v>44740</v>
      </c>
      <c r="B1668" s="5">
        <f>TITRES_STAT!C1671</f>
        <v>3.12</v>
      </c>
      <c r="C1668" s="5">
        <f>TITRES_STAT!D1671</f>
        <v>3.12</v>
      </c>
      <c r="D1668" s="5">
        <f>TITRES_STAT!E1671</f>
        <v>0</v>
      </c>
      <c r="E1668" s="2">
        <f t="shared" ref="E1668:E1731" si="104">IF(B1668&gt;B1667, E1667+D1668, IF(B1668&lt;B1667, E1667-D1668, E1667))</f>
        <v>208047</v>
      </c>
      <c r="F1668" s="5" t="str">
        <f t="shared" si="103"/>
        <v>NEUTRAL</v>
      </c>
      <c r="G1668" s="5" t="str">
        <f t="shared" si="102"/>
        <v>NEUTRAL</v>
      </c>
      <c r="H1668" s="5" t="str">
        <f t="shared" si="101"/>
        <v>NEUTRAL</v>
      </c>
    </row>
    <row r="1669" spans="1:8" ht="13.5" x14ac:dyDescent="0.25">
      <c r="A1669" s="3">
        <f>TITRES_STAT!B1672</f>
        <v>44741</v>
      </c>
      <c r="B1669" s="5">
        <f>TITRES_STAT!C1672</f>
        <v>3.26</v>
      </c>
      <c r="C1669" s="5">
        <f>TITRES_STAT!D1672</f>
        <v>3.26</v>
      </c>
      <c r="D1669" s="5">
        <f>TITRES_STAT!E1672</f>
        <v>5</v>
      </c>
      <c r="E1669" s="2">
        <f t="shared" si="104"/>
        <v>208052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CONFIRMED BULLISH</v>
      </c>
    </row>
    <row r="1670" spans="1:8" ht="13.5" x14ac:dyDescent="0.25">
      <c r="A1670" s="3">
        <f>TITRES_STAT!B1673</f>
        <v>44742</v>
      </c>
      <c r="B1670" s="5">
        <f>TITRES_STAT!C1673</f>
        <v>3.4</v>
      </c>
      <c r="C1670" s="5">
        <f>TITRES_STAT!D1673</f>
        <v>3.4</v>
      </c>
      <c r="D1670" s="5">
        <f>TITRES_STAT!E1673</f>
        <v>29</v>
      </c>
      <c r="E1670" s="2">
        <f t="shared" si="104"/>
        <v>208081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44743</v>
      </c>
      <c r="B1671" s="5">
        <f>TITRES_STAT!C1674</f>
        <v>3.4</v>
      </c>
      <c r="C1671" s="5">
        <f>TITRES_STAT!D1674</f>
        <v>3.4</v>
      </c>
      <c r="D1671" s="5">
        <f>TITRES_STAT!E1674</f>
        <v>0</v>
      </c>
      <c r="E1671" s="2">
        <f t="shared" si="104"/>
        <v>208081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BULLISH</v>
      </c>
    </row>
    <row r="1672" spans="1:8" ht="13.5" x14ac:dyDescent="0.25">
      <c r="A1672" s="3">
        <f>TITRES_STAT!B1675</f>
        <v>44746</v>
      </c>
      <c r="B1672" s="5">
        <f>TITRES_STAT!C1675</f>
        <v>3.3</v>
      </c>
      <c r="C1672" s="5">
        <f>TITRES_STAT!D1675</f>
        <v>3.3</v>
      </c>
      <c r="D1672" s="5">
        <f>TITRES_STAT!E1675</f>
        <v>930</v>
      </c>
      <c r="E1672" s="2">
        <f t="shared" si="104"/>
        <v>207151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BEARISH DIVERGENCE</v>
      </c>
    </row>
    <row r="1673" spans="1:8" ht="13.5" x14ac:dyDescent="0.25">
      <c r="A1673" s="3">
        <f>TITRES_STAT!B1676</f>
        <v>44747</v>
      </c>
      <c r="B1673" s="5">
        <f>TITRES_STAT!C1676</f>
        <v>3.16</v>
      </c>
      <c r="C1673" s="5">
        <f>TITRES_STAT!D1676</f>
        <v>3.16</v>
      </c>
      <c r="D1673" s="5">
        <f>TITRES_STAT!E1676</f>
        <v>3085</v>
      </c>
      <c r="E1673" s="2">
        <f t="shared" si="104"/>
        <v>204066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BEARISH DIVERGENCE</v>
      </c>
    </row>
    <row r="1674" spans="1:8" ht="13.5" x14ac:dyDescent="0.25">
      <c r="A1674" s="3">
        <f>TITRES_STAT!B1677</f>
        <v>44748</v>
      </c>
      <c r="B1674" s="5">
        <f>TITRES_STAT!C1677</f>
        <v>3.2</v>
      </c>
      <c r="C1674" s="5">
        <f>TITRES_STAT!D1677</f>
        <v>3.2</v>
      </c>
      <c r="D1674" s="5">
        <f>TITRES_STAT!E1677</f>
        <v>762</v>
      </c>
      <c r="E1674" s="2">
        <f t="shared" si="104"/>
        <v>204828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3.2</v>
      </c>
      <c r="C1675" s="5">
        <f>TITRES_STAT!D1678</f>
        <v>3.2</v>
      </c>
      <c r="D1675" s="5">
        <f>TITRES_STAT!E1678</f>
        <v>0</v>
      </c>
      <c r="E1675" s="2">
        <f t="shared" si="104"/>
        <v>204828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3.11</v>
      </c>
      <c r="C1676" s="5">
        <f>TITRES_STAT!D1679</f>
        <v>3.11</v>
      </c>
      <c r="D1676" s="5">
        <f>TITRES_STAT!E1679</f>
        <v>4</v>
      </c>
      <c r="E1676" s="2">
        <f t="shared" si="104"/>
        <v>204824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3.11</v>
      </c>
      <c r="C1677" s="5">
        <f>TITRES_STAT!D1680</f>
        <v>3.11</v>
      </c>
      <c r="D1677" s="5">
        <f>TITRES_STAT!E1680</f>
        <v>0</v>
      </c>
      <c r="E1677" s="2">
        <f t="shared" si="104"/>
        <v>204824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44754</v>
      </c>
      <c r="B1678" s="5">
        <f>TITRES_STAT!C1681</f>
        <v>3</v>
      </c>
      <c r="C1678" s="5">
        <f>TITRES_STAT!D1681</f>
        <v>3</v>
      </c>
      <c r="D1678" s="5">
        <f>TITRES_STAT!E1681</f>
        <v>1499</v>
      </c>
      <c r="E1678" s="2">
        <f t="shared" si="104"/>
        <v>203325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CONFIRMED BEARISH</v>
      </c>
    </row>
    <row r="1679" spans="1:8" ht="13.5" x14ac:dyDescent="0.25">
      <c r="A1679" s="3">
        <f>TITRES_STAT!B1682</f>
        <v>44755</v>
      </c>
      <c r="B1679" s="5">
        <f>TITRES_STAT!C1682</f>
        <v>3</v>
      </c>
      <c r="C1679" s="5">
        <f>TITRES_STAT!D1682</f>
        <v>3</v>
      </c>
      <c r="D1679" s="5">
        <f>TITRES_STAT!E1682</f>
        <v>0</v>
      </c>
      <c r="E1679" s="2">
        <f t="shared" si="104"/>
        <v>203325</v>
      </c>
      <c r="F1679" s="5" t="str">
        <f t="shared" si="107"/>
        <v>BEARISH</v>
      </c>
      <c r="G1679" s="5" t="str">
        <f t="shared" si="106"/>
        <v>NEUTRAL</v>
      </c>
      <c r="H1679" s="5" t="str">
        <f t="shared" si="105"/>
        <v>CONFIRMED BEARISH</v>
      </c>
    </row>
    <row r="1680" spans="1:8" ht="13.5" x14ac:dyDescent="0.25">
      <c r="A1680" s="3">
        <f>TITRES_STAT!B1683</f>
        <v>44756</v>
      </c>
      <c r="B1680" s="5">
        <f>TITRES_STAT!C1683</f>
        <v>3</v>
      </c>
      <c r="C1680" s="5">
        <f>TITRES_STAT!D1683</f>
        <v>3</v>
      </c>
      <c r="D1680" s="5">
        <f>TITRES_STAT!E1683</f>
        <v>0</v>
      </c>
      <c r="E1680" s="2">
        <f t="shared" si="104"/>
        <v>203325</v>
      </c>
      <c r="F1680" s="5" t="str">
        <f t="shared" si="107"/>
        <v>BEARISH</v>
      </c>
      <c r="G1680" s="5" t="str">
        <f t="shared" si="106"/>
        <v>NEUTRAL</v>
      </c>
      <c r="H1680" s="5" t="str">
        <f t="shared" si="105"/>
        <v>CONFIRMED BEARISH</v>
      </c>
    </row>
    <row r="1681" spans="1:8" ht="13.5" x14ac:dyDescent="0.25">
      <c r="A1681" s="3">
        <f>TITRES_STAT!B1684</f>
        <v>44757</v>
      </c>
      <c r="B1681" s="5">
        <f>TITRES_STAT!C1684</f>
        <v>3</v>
      </c>
      <c r="C1681" s="5">
        <f>TITRES_STAT!D1684</f>
        <v>3</v>
      </c>
      <c r="D1681" s="5">
        <f>TITRES_STAT!E1684</f>
        <v>0</v>
      </c>
      <c r="E1681" s="2">
        <f t="shared" si="104"/>
        <v>203325</v>
      </c>
      <c r="F1681" s="5" t="str">
        <f t="shared" si="107"/>
        <v>BEARISH</v>
      </c>
      <c r="G1681" s="5" t="str">
        <f t="shared" si="106"/>
        <v>NEUTRAL</v>
      </c>
      <c r="H1681" s="5" t="str">
        <f t="shared" si="105"/>
        <v>CONFIRMED BEARISH</v>
      </c>
    </row>
    <row r="1682" spans="1:8" ht="13.5" x14ac:dyDescent="0.25">
      <c r="A1682" s="3">
        <f>TITRES_STAT!B1685</f>
        <v>44760</v>
      </c>
      <c r="B1682" s="5">
        <f>TITRES_STAT!C1685</f>
        <v>3</v>
      </c>
      <c r="C1682" s="5">
        <f>TITRES_STAT!D1685</f>
        <v>3</v>
      </c>
      <c r="D1682" s="5">
        <f>TITRES_STAT!E1685</f>
        <v>0</v>
      </c>
      <c r="E1682" s="2">
        <f t="shared" si="104"/>
        <v>203325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44761</v>
      </c>
      <c r="B1683" s="5">
        <f>TITRES_STAT!C1686</f>
        <v>3.13</v>
      </c>
      <c r="C1683" s="5">
        <f>TITRES_STAT!D1686</f>
        <v>3.13</v>
      </c>
      <c r="D1683" s="5">
        <f>TITRES_STAT!E1686</f>
        <v>0</v>
      </c>
      <c r="E1683" s="2">
        <f t="shared" si="104"/>
        <v>203325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44762</v>
      </c>
      <c r="B1684" s="5">
        <f>TITRES_STAT!C1687</f>
        <v>3.27</v>
      </c>
      <c r="C1684" s="5">
        <f>TITRES_STAT!D1687</f>
        <v>3.27</v>
      </c>
      <c r="D1684" s="5">
        <f>TITRES_STAT!E1687</f>
        <v>0</v>
      </c>
      <c r="E1684" s="2">
        <f t="shared" si="104"/>
        <v>203325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44763</v>
      </c>
      <c r="B1685" s="5">
        <f>TITRES_STAT!C1688</f>
        <v>3.39</v>
      </c>
      <c r="C1685" s="5">
        <f>TITRES_STAT!D1688</f>
        <v>3.39</v>
      </c>
      <c r="D1685" s="5">
        <f>TITRES_STAT!E1688</f>
        <v>1</v>
      </c>
      <c r="E1685" s="2">
        <f t="shared" si="104"/>
        <v>203326</v>
      </c>
      <c r="F1685" s="5" t="str">
        <f t="shared" si="107"/>
        <v>BULLISH</v>
      </c>
      <c r="G1685" s="5" t="str">
        <f t="shared" si="106"/>
        <v>NEUTRAL</v>
      </c>
      <c r="H1685" s="5" t="str">
        <f t="shared" si="105"/>
        <v>CONFIRMED BULLISH</v>
      </c>
    </row>
    <row r="1686" spans="1:8" ht="13.5" x14ac:dyDescent="0.25">
      <c r="A1686" s="3">
        <f>TITRES_STAT!B1689</f>
        <v>44764</v>
      </c>
      <c r="B1686" s="5">
        <f>TITRES_STAT!C1689</f>
        <v>3.45</v>
      </c>
      <c r="C1686" s="5">
        <f>TITRES_STAT!D1689</f>
        <v>3.45</v>
      </c>
      <c r="D1686" s="5">
        <f>TITRES_STAT!E1689</f>
        <v>900</v>
      </c>
      <c r="E1686" s="2">
        <f t="shared" si="104"/>
        <v>204226</v>
      </c>
      <c r="F1686" s="5" t="str">
        <f t="shared" si="107"/>
        <v>BULLISH</v>
      </c>
      <c r="G1686" s="5" t="str">
        <f t="shared" si="106"/>
        <v>NEUTRAL</v>
      </c>
      <c r="H1686" s="5" t="str">
        <f t="shared" si="105"/>
        <v>CONFIRMED BULLISH</v>
      </c>
    </row>
    <row r="1687" spans="1:8" ht="13.5" x14ac:dyDescent="0.25">
      <c r="A1687" s="3">
        <f>TITRES_STAT!B1690</f>
        <v>44768</v>
      </c>
      <c r="B1687" s="5">
        <f>TITRES_STAT!C1690</f>
        <v>3.3</v>
      </c>
      <c r="C1687" s="5">
        <f>TITRES_STAT!D1690</f>
        <v>3.3</v>
      </c>
      <c r="D1687" s="5">
        <f>TITRES_STAT!E1690</f>
        <v>999</v>
      </c>
      <c r="E1687" s="2">
        <f t="shared" si="104"/>
        <v>203227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BEARISH DIVERGENCE</v>
      </c>
    </row>
    <row r="1688" spans="1:8" ht="13.5" x14ac:dyDescent="0.25">
      <c r="A1688" s="3">
        <f>TITRES_STAT!B1691</f>
        <v>44769</v>
      </c>
      <c r="B1688" s="5">
        <f>TITRES_STAT!C1691</f>
        <v>3.3</v>
      </c>
      <c r="C1688" s="5">
        <f>TITRES_STAT!D1691</f>
        <v>3.3</v>
      </c>
      <c r="D1688" s="5">
        <f>TITRES_STAT!E1691</f>
        <v>0</v>
      </c>
      <c r="E1688" s="2">
        <f t="shared" si="104"/>
        <v>203227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BEARISH DIVERGENCE</v>
      </c>
    </row>
    <row r="1689" spans="1:8" ht="13.5" x14ac:dyDescent="0.25">
      <c r="A1689" s="3">
        <f>TITRES_STAT!B1692</f>
        <v>44770</v>
      </c>
      <c r="B1689" s="5">
        <f>TITRES_STAT!C1692</f>
        <v>3.3</v>
      </c>
      <c r="C1689" s="5">
        <f>TITRES_STAT!D1692</f>
        <v>3.3</v>
      </c>
      <c r="D1689" s="5">
        <f>TITRES_STAT!E1692</f>
        <v>0</v>
      </c>
      <c r="E1689" s="2">
        <f t="shared" si="104"/>
        <v>203227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BEARISH DIVERGENCE</v>
      </c>
    </row>
    <row r="1690" spans="1:8" ht="13.5" x14ac:dyDescent="0.25">
      <c r="A1690" s="3">
        <f>TITRES_STAT!B1693</f>
        <v>44771</v>
      </c>
      <c r="B1690" s="5">
        <f>TITRES_STAT!C1693</f>
        <v>3.3</v>
      </c>
      <c r="C1690" s="5">
        <f>TITRES_STAT!D1693</f>
        <v>3.3</v>
      </c>
      <c r="D1690" s="5">
        <f>TITRES_STAT!E1693</f>
        <v>0</v>
      </c>
      <c r="E1690" s="2">
        <f t="shared" si="104"/>
        <v>203227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44774</v>
      </c>
      <c r="B1691" s="5">
        <f>TITRES_STAT!C1694</f>
        <v>3.3</v>
      </c>
      <c r="C1691" s="5">
        <f>TITRES_STAT!D1694</f>
        <v>3.3</v>
      </c>
      <c r="D1691" s="5">
        <f>TITRES_STAT!E1694</f>
        <v>0</v>
      </c>
      <c r="E1691" s="2">
        <f t="shared" si="104"/>
        <v>203227</v>
      </c>
      <c r="F1691" s="5" t="str">
        <f t="shared" si="107"/>
        <v>BEARISH</v>
      </c>
      <c r="G1691" s="5" t="str">
        <f t="shared" si="106"/>
        <v>NEUTRAL</v>
      </c>
      <c r="H1691" s="5" t="str">
        <f t="shared" si="105"/>
        <v>CONFIRMED BEARISH</v>
      </c>
    </row>
    <row r="1692" spans="1:8" ht="13.5" x14ac:dyDescent="0.25">
      <c r="A1692" s="3">
        <f>TITRES_STAT!B1695</f>
        <v>44775</v>
      </c>
      <c r="B1692" s="5">
        <f>TITRES_STAT!C1695</f>
        <v>3.3</v>
      </c>
      <c r="C1692" s="5">
        <f>TITRES_STAT!D1695</f>
        <v>3.3</v>
      </c>
      <c r="D1692" s="5">
        <f>TITRES_STAT!E1695</f>
        <v>0</v>
      </c>
      <c r="E1692" s="2">
        <f t="shared" si="104"/>
        <v>203227</v>
      </c>
      <c r="F1692" s="5" t="str">
        <f t="shared" si="107"/>
        <v>NEUTRAL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44776</v>
      </c>
      <c r="B1693" s="5">
        <f>TITRES_STAT!C1696</f>
        <v>3.3</v>
      </c>
      <c r="C1693" s="5">
        <f>TITRES_STAT!D1696</f>
        <v>3.3</v>
      </c>
      <c r="D1693" s="5">
        <f>TITRES_STAT!E1696</f>
        <v>0</v>
      </c>
      <c r="E1693" s="2">
        <f t="shared" si="104"/>
        <v>203227</v>
      </c>
      <c r="F1693" s="5" t="str">
        <f t="shared" si="107"/>
        <v>NEUTRAL</v>
      </c>
      <c r="G1693" s="5" t="str">
        <f t="shared" si="106"/>
        <v>NEUTRAL</v>
      </c>
      <c r="H1693" s="5" t="str">
        <f t="shared" si="105"/>
        <v>NEUTRAL</v>
      </c>
    </row>
    <row r="1694" spans="1:8" ht="13.5" x14ac:dyDescent="0.25">
      <c r="A1694" s="3">
        <f>TITRES_STAT!B1697</f>
        <v>44777</v>
      </c>
      <c r="B1694" s="5">
        <f>TITRES_STAT!C1697</f>
        <v>3.4</v>
      </c>
      <c r="C1694" s="5">
        <f>TITRES_STAT!D1697</f>
        <v>3.4</v>
      </c>
      <c r="D1694" s="5">
        <f>TITRES_STAT!E1697</f>
        <v>1</v>
      </c>
      <c r="E1694" s="2">
        <f t="shared" si="104"/>
        <v>203228</v>
      </c>
      <c r="F1694" s="5" t="str">
        <f t="shared" si="107"/>
        <v>BULLISH</v>
      </c>
      <c r="G1694" s="5" t="str">
        <f t="shared" si="106"/>
        <v>NEUTRAL</v>
      </c>
      <c r="H1694" s="5" t="str">
        <f t="shared" si="105"/>
        <v>CONFIRMED BULLISH</v>
      </c>
    </row>
    <row r="1695" spans="1:8" ht="13.5" x14ac:dyDescent="0.25">
      <c r="A1695" s="3">
        <f>TITRES_STAT!B1698</f>
        <v>44778</v>
      </c>
      <c r="B1695" s="5">
        <f>TITRES_STAT!C1698</f>
        <v>3.25</v>
      </c>
      <c r="C1695" s="5">
        <f>TITRES_STAT!D1698</f>
        <v>3.25</v>
      </c>
      <c r="D1695" s="5">
        <f>TITRES_STAT!E1698</f>
        <v>1048</v>
      </c>
      <c r="E1695" s="2">
        <f t="shared" si="104"/>
        <v>202180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44781</v>
      </c>
      <c r="B1696" s="5">
        <f>TITRES_STAT!C1699</f>
        <v>3.25</v>
      </c>
      <c r="C1696" s="5">
        <f>TITRES_STAT!D1699</f>
        <v>3.25</v>
      </c>
      <c r="D1696" s="5">
        <f>TITRES_STAT!E1699</f>
        <v>0</v>
      </c>
      <c r="E1696" s="2">
        <f t="shared" si="104"/>
        <v>202180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3.11</v>
      </c>
      <c r="C1697" s="5">
        <f>TITRES_STAT!D1700</f>
        <v>3.11</v>
      </c>
      <c r="D1697" s="5">
        <f>TITRES_STAT!E1700</f>
        <v>2150</v>
      </c>
      <c r="E1697" s="2">
        <f t="shared" si="104"/>
        <v>200030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3.11</v>
      </c>
      <c r="C1698" s="5">
        <f>TITRES_STAT!D1701</f>
        <v>3.11</v>
      </c>
      <c r="D1698" s="5">
        <f>TITRES_STAT!E1701</f>
        <v>0</v>
      </c>
      <c r="E1698" s="2">
        <f t="shared" si="104"/>
        <v>200030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44784</v>
      </c>
      <c r="B1699" s="5">
        <f>TITRES_STAT!C1702</f>
        <v>3.11</v>
      </c>
      <c r="C1699" s="5">
        <f>TITRES_STAT!D1702</f>
        <v>3.11</v>
      </c>
      <c r="D1699" s="5">
        <f>TITRES_STAT!E1702</f>
        <v>0</v>
      </c>
      <c r="E1699" s="2">
        <f t="shared" si="104"/>
        <v>200030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3.11</v>
      </c>
      <c r="C1700" s="5">
        <f>TITRES_STAT!D1703</f>
        <v>3.11</v>
      </c>
      <c r="D1700" s="5">
        <f>TITRES_STAT!E1703</f>
        <v>0</v>
      </c>
      <c r="E1700" s="2">
        <f t="shared" si="104"/>
        <v>200030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CONFIRMED BEARISH</v>
      </c>
    </row>
    <row r="1701" spans="1:8" ht="13.5" x14ac:dyDescent="0.25">
      <c r="A1701" s="3">
        <f>TITRES_STAT!B1704</f>
        <v>44788</v>
      </c>
      <c r="B1701" s="5">
        <f>TITRES_STAT!C1704</f>
        <v>3.11</v>
      </c>
      <c r="C1701" s="5">
        <f>TITRES_STAT!D1704</f>
        <v>3.11</v>
      </c>
      <c r="D1701" s="5">
        <f>TITRES_STAT!E1704</f>
        <v>0</v>
      </c>
      <c r="E1701" s="2">
        <f t="shared" si="104"/>
        <v>200030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CONFIRMED BEARISH</v>
      </c>
    </row>
    <row r="1702" spans="1:8" ht="13.5" x14ac:dyDescent="0.25">
      <c r="A1702" s="3">
        <f>TITRES_STAT!B1705</f>
        <v>44789</v>
      </c>
      <c r="B1702" s="5">
        <f>TITRES_STAT!C1705</f>
        <v>2.98</v>
      </c>
      <c r="C1702" s="5">
        <f>TITRES_STAT!D1705</f>
        <v>2.98</v>
      </c>
      <c r="D1702" s="5">
        <f>TITRES_STAT!E1705</f>
        <v>214</v>
      </c>
      <c r="E1702" s="2">
        <f t="shared" si="104"/>
        <v>199816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44790</v>
      </c>
      <c r="B1703" s="5">
        <f>TITRES_STAT!C1706</f>
        <v>2.98</v>
      </c>
      <c r="C1703" s="5">
        <f>TITRES_STAT!D1706</f>
        <v>2.98</v>
      </c>
      <c r="D1703" s="5">
        <f>TITRES_STAT!E1706</f>
        <v>500</v>
      </c>
      <c r="E1703" s="2">
        <f t="shared" si="104"/>
        <v>199816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44791</v>
      </c>
      <c r="B1704" s="5">
        <f>TITRES_STAT!C1707</f>
        <v>2.98</v>
      </c>
      <c r="C1704" s="5">
        <f>TITRES_STAT!D1707</f>
        <v>2.98</v>
      </c>
      <c r="D1704" s="5">
        <f>TITRES_STAT!E1707</f>
        <v>0</v>
      </c>
      <c r="E1704" s="2">
        <f t="shared" si="104"/>
        <v>199816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CONFIRMED BEARISH</v>
      </c>
    </row>
    <row r="1705" spans="1:8" ht="13.5" x14ac:dyDescent="0.25">
      <c r="A1705" s="3">
        <f>TITRES_STAT!B1708</f>
        <v>44792</v>
      </c>
      <c r="B1705" s="5">
        <f>TITRES_STAT!C1708</f>
        <v>2.98</v>
      </c>
      <c r="C1705" s="5">
        <f>TITRES_STAT!D1708</f>
        <v>2.98</v>
      </c>
      <c r="D1705" s="5">
        <f>TITRES_STAT!E1708</f>
        <v>0</v>
      </c>
      <c r="E1705" s="2">
        <f t="shared" si="104"/>
        <v>199816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2.98</v>
      </c>
      <c r="C1706" s="5">
        <f>TITRES_STAT!D1709</f>
        <v>2.98</v>
      </c>
      <c r="D1706" s="5">
        <f>TITRES_STAT!E1709</f>
        <v>0</v>
      </c>
      <c r="E1706" s="2">
        <f t="shared" si="104"/>
        <v>199816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CONFIRMED BEARISH</v>
      </c>
    </row>
    <row r="1707" spans="1:8" ht="13.5" x14ac:dyDescent="0.25">
      <c r="A1707" s="3">
        <f>TITRES_STAT!B1710</f>
        <v>44796</v>
      </c>
      <c r="B1707" s="5">
        <f>TITRES_STAT!C1710</f>
        <v>2.98</v>
      </c>
      <c r="C1707" s="5">
        <f>TITRES_STAT!D1710</f>
        <v>2.98</v>
      </c>
      <c r="D1707" s="5">
        <f>TITRES_STAT!E1710</f>
        <v>0</v>
      </c>
      <c r="E1707" s="2">
        <f t="shared" si="104"/>
        <v>199816</v>
      </c>
      <c r="F1707" s="5" t="str">
        <f t="shared" si="107"/>
        <v>NEUTRAL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44797</v>
      </c>
      <c r="B1708" s="5">
        <f>TITRES_STAT!C1711</f>
        <v>2.98</v>
      </c>
      <c r="C1708" s="5">
        <f>TITRES_STAT!D1711</f>
        <v>2.98</v>
      </c>
      <c r="D1708" s="5">
        <f>TITRES_STAT!E1711</f>
        <v>0</v>
      </c>
      <c r="E1708" s="2">
        <f t="shared" si="104"/>
        <v>199816</v>
      </c>
      <c r="F1708" s="5" t="str">
        <f t="shared" si="107"/>
        <v>NEUTRAL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44798</v>
      </c>
      <c r="B1709" s="5">
        <f>TITRES_STAT!C1712</f>
        <v>2.98</v>
      </c>
      <c r="C1709" s="5">
        <f>TITRES_STAT!D1712</f>
        <v>2.98</v>
      </c>
      <c r="D1709" s="5">
        <f>TITRES_STAT!E1712</f>
        <v>0</v>
      </c>
      <c r="E1709" s="2">
        <f t="shared" si="104"/>
        <v>199816</v>
      </c>
      <c r="F1709" s="5" t="str">
        <f t="shared" si="107"/>
        <v>NEUTRAL</v>
      </c>
      <c r="G1709" s="5" t="str">
        <f t="shared" si="106"/>
        <v>NEUTRAL</v>
      </c>
      <c r="H1709" s="5" t="str">
        <f t="shared" si="105"/>
        <v>NEUTRAL</v>
      </c>
    </row>
    <row r="1710" spans="1:8" ht="13.5" x14ac:dyDescent="0.25">
      <c r="A1710" s="3">
        <f>TITRES_STAT!B1713</f>
        <v>44799</v>
      </c>
      <c r="B1710" s="5">
        <f>TITRES_STAT!C1713</f>
        <v>2.98</v>
      </c>
      <c r="C1710" s="5">
        <f>TITRES_STAT!D1713</f>
        <v>2.98</v>
      </c>
      <c r="D1710" s="5">
        <f>TITRES_STAT!E1713</f>
        <v>0</v>
      </c>
      <c r="E1710" s="2">
        <f t="shared" si="104"/>
        <v>199816</v>
      </c>
      <c r="F1710" s="5" t="str">
        <f t="shared" si="107"/>
        <v>NEUTRAL</v>
      </c>
      <c r="G1710" s="5" t="str">
        <f t="shared" si="106"/>
        <v>NEUTRAL</v>
      </c>
      <c r="H1710" s="5" t="str">
        <f t="shared" si="105"/>
        <v>NEUTRAL</v>
      </c>
    </row>
    <row r="1711" spans="1:8" ht="13.5" x14ac:dyDescent="0.25">
      <c r="A1711" s="3">
        <f>TITRES_STAT!B1714</f>
        <v>44802</v>
      </c>
      <c r="B1711" s="5">
        <f>TITRES_STAT!C1714</f>
        <v>2.98</v>
      </c>
      <c r="C1711" s="5">
        <f>TITRES_STAT!D1714</f>
        <v>2.98</v>
      </c>
      <c r="D1711" s="5">
        <f>TITRES_STAT!E1714</f>
        <v>210</v>
      </c>
      <c r="E1711" s="2">
        <f t="shared" si="104"/>
        <v>199816</v>
      </c>
      <c r="F1711" s="5" t="str">
        <f t="shared" si="107"/>
        <v>NEUTRAL</v>
      </c>
      <c r="G1711" s="5" t="str">
        <f t="shared" si="106"/>
        <v>NEUTRAL</v>
      </c>
      <c r="H1711" s="5" t="str">
        <f t="shared" si="105"/>
        <v>NEUTRAL</v>
      </c>
    </row>
    <row r="1712" spans="1:8" ht="13.5" x14ac:dyDescent="0.25">
      <c r="A1712" s="3">
        <f>TITRES_STAT!B1715</f>
        <v>44803</v>
      </c>
      <c r="B1712" s="5">
        <f>TITRES_STAT!C1715</f>
        <v>2.98</v>
      </c>
      <c r="C1712" s="5">
        <f>TITRES_STAT!D1715</f>
        <v>2.98</v>
      </c>
      <c r="D1712" s="5">
        <f>TITRES_STAT!E1715</f>
        <v>0</v>
      </c>
      <c r="E1712" s="2">
        <f t="shared" si="104"/>
        <v>199816</v>
      </c>
      <c r="F1712" s="5" t="str">
        <f t="shared" si="107"/>
        <v>NEUTRAL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2.98</v>
      </c>
      <c r="C1713" s="5">
        <f>TITRES_STAT!D1716</f>
        <v>2.98</v>
      </c>
      <c r="D1713" s="5">
        <f>TITRES_STAT!E1716</f>
        <v>25</v>
      </c>
      <c r="E1713" s="2">
        <f t="shared" si="104"/>
        <v>199816</v>
      </c>
      <c r="F1713" s="5" t="str">
        <f t="shared" si="107"/>
        <v>NEUTRAL</v>
      </c>
      <c r="G1713" s="5" t="str">
        <f t="shared" si="106"/>
        <v>NEUTRAL</v>
      </c>
      <c r="H1713" s="5" t="str">
        <f t="shared" si="105"/>
        <v>NEUTRAL</v>
      </c>
    </row>
    <row r="1714" spans="1:8" ht="13.5" x14ac:dyDescent="0.25">
      <c r="A1714" s="3">
        <f>TITRES_STAT!B1717</f>
        <v>44805</v>
      </c>
      <c r="B1714" s="5">
        <f>TITRES_STAT!C1717</f>
        <v>2.98</v>
      </c>
      <c r="C1714" s="5">
        <f>TITRES_STAT!D1717</f>
        <v>2.98</v>
      </c>
      <c r="D1714" s="5">
        <f>TITRES_STAT!E1717</f>
        <v>0</v>
      </c>
      <c r="E1714" s="2">
        <f t="shared" si="104"/>
        <v>199816</v>
      </c>
      <c r="F1714" s="5" t="str">
        <f t="shared" si="107"/>
        <v>NEUTRAL</v>
      </c>
      <c r="G1714" s="5" t="str">
        <f t="shared" si="106"/>
        <v>NEUTRAL</v>
      </c>
      <c r="H1714" s="5" t="str">
        <f t="shared" si="105"/>
        <v>NEUTRAL</v>
      </c>
    </row>
    <row r="1715" spans="1:8" ht="13.5" x14ac:dyDescent="0.25">
      <c r="A1715" s="3">
        <f>TITRES_STAT!B1718</f>
        <v>44806</v>
      </c>
      <c r="B1715" s="5">
        <f>TITRES_STAT!C1718</f>
        <v>2.98</v>
      </c>
      <c r="C1715" s="5">
        <f>TITRES_STAT!D1718</f>
        <v>2.98</v>
      </c>
      <c r="D1715" s="5">
        <f>TITRES_STAT!E1718</f>
        <v>0</v>
      </c>
      <c r="E1715" s="2">
        <f t="shared" si="104"/>
        <v>199816</v>
      </c>
      <c r="F1715" s="5" t="str">
        <f t="shared" si="107"/>
        <v>NEUTRAL</v>
      </c>
      <c r="G1715" s="5" t="str">
        <f t="shared" si="106"/>
        <v>NEUTRAL</v>
      </c>
      <c r="H1715" s="5" t="str">
        <f t="shared" si="105"/>
        <v>NEUTRAL</v>
      </c>
    </row>
    <row r="1716" spans="1:8" ht="13.5" x14ac:dyDescent="0.25">
      <c r="A1716" s="3">
        <f>TITRES_STAT!B1719</f>
        <v>44809</v>
      </c>
      <c r="B1716" s="5">
        <f>TITRES_STAT!C1719</f>
        <v>2.98</v>
      </c>
      <c r="C1716" s="5">
        <f>TITRES_STAT!D1719</f>
        <v>2.98</v>
      </c>
      <c r="D1716" s="5">
        <f>TITRES_STAT!E1719</f>
        <v>0</v>
      </c>
      <c r="E1716" s="2">
        <f t="shared" si="104"/>
        <v>199816</v>
      </c>
      <c r="F1716" s="5" t="str">
        <f t="shared" si="107"/>
        <v>NEUTRAL</v>
      </c>
      <c r="G1716" s="5" t="str">
        <f t="shared" si="106"/>
        <v>NEUTRAL</v>
      </c>
      <c r="H1716" s="5" t="str">
        <f t="shared" si="105"/>
        <v>NEUTRAL</v>
      </c>
    </row>
    <row r="1717" spans="1:8" ht="13.5" x14ac:dyDescent="0.25">
      <c r="A1717" s="3">
        <f>TITRES_STAT!B1720</f>
        <v>44810</v>
      </c>
      <c r="B1717" s="5">
        <f>TITRES_STAT!C1720</f>
        <v>2.98</v>
      </c>
      <c r="C1717" s="5">
        <f>TITRES_STAT!D1720</f>
        <v>2.98</v>
      </c>
      <c r="D1717" s="5">
        <f>TITRES_STAT!E1720</f>
        <v>0</v>
      </c>
      <c r="E1717" s="2">
        <f t="shared" si="104"/>
        <v>199816</v>
      </c>
      <c r="F1717" s="5" t="str">
        <f t="shared" si="107"/>
        <v>NEUTRAL</v>
      </c>
      <c r="G1717" s="5" t="str">
        <f t="shared" si="106"/>
        <v>NEUTRAL</v>
      </c>
      <c r="H1717" s="5" t="str">
        <f t="shared" si="105"/>
        <v>NEUTRAL</v>
      </c>
    </row>
    <row r="1718" spans="1:8" ht="13.5" x14ac:dyDescent="0.25">
      <c r="A1718" s="3">
        <f>TITRES_STAT!B1721</f>
        <v>44811</v>
      </c>
      <c r="B1718" s="5">
        <f>TITRES_STAT!C1721</f>
        <v>3</v>
      </c>
      <c r="C1718" s="5">
        <f>TITRES_STAT!D1721</f>
        <v>3</v>
      </c>
      <c r="D1718" s="5">
        <f>TITRES_STAT!E1721</f>
        <v>1</v>
      </c>
      <c r="E1718" s="2">
        <f t="shared" si="104"/>
        <v>199817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CONFIRMED BULLISH</v>
      </c>
    </row>
    <row r="1719" spans="1:8" ht="13.5" x14ac:dyDescent="0.25">
      <c r="A1719" s="3">
        <f>TITRES_STAT!B1722</f>
        <v>44812</v>
      </c>
      <c r="B1719" s="5">
        <f>TITRES_STAT!C1722</f>
        <v>3.13</v>
      </c>
      <c r="C1719" s="5">
        <f>TITRES_STAT!D1722</f>
        <v>3.13</v>
      </c>
      <c r="D1719" s="5">
        <f>TITRES_STAT!E1722</f>
        <v>9</v>
      </c>
      <c r="E1719" s="2">
        <f t="shared" si="104"/>
        <v>199826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CONFIRMED BULLISH</v>
      </c>
    </row>
    <row r="1720" spans="1:8" ht="13.5" x14ac:dyDescent="0.25">
      <c r="A1720" s="3">
        <f>TITRES_STAT!B1723</f>
        <v>44813</v>
      </c>
      <c r="B1720" s="5">
        <f>TITRES_STAT!C1723</f>
        <v>3.13</v>
      </c>
      <c r="C1720" s="5">
        <f>TITRES_STAT!D1723</f>
        <v>3.13</v>
      </c>
      <c r="D1720" s="5">
        <f>TITRES_STAT!E1723</f>
        <v>326</v>
      </c>
      <c r="E1720" s="2">
        <f t="shared" si="104"/>
        <v>199826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CONFIRMED BULLISH</v>
      </c>
    </row>
    <row r="1721" spans="1:8" ht="13.5" x14ac:dyDescent="0.25">
      <c r="A1721" s="3">
        <f>TITRES_STAT!B1724</f>
        <v>44816</v>
      </c>
      <c r="B1721" s="5">
        <f>TITRES_STAT!C1724</f>
        <v>3.14</v>
      </c>
      <c r="C1721" s="5">
        <f>TITRES_STAT!D1724</f>
        <v>3.14</v>
      </c>
      <c r="D1721" s="5">
        <f>TITRES_STAT!E1724</f>
        <v>300</v>
      </c>
      <c r="E1721" s="2">
        <f t="shared" si="104"/>
        <v>200126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CONFIRMED BULLISH</v>
      </c>
    </row>
    <row r="1722" spans="1:8" ht="13.5" x14ac:dyDescent="0.25">
      <c r="A1722" s="3">
        <f>TITRES_STAT!B1725</f>
        <v>44817</v>
      </c>
      <c r="B1722" s="5">
        <f>TITRES_STAT!C1725</f>
        <v>3.14</v>
      </c>
      <c r="C1722" s="5">
        <f>TITRES_STAT!D1725</f>
        <v>3.14</v>
      </c>
      <c r="D1722" s="5">
        <f>TITRES_STAT!E1725</f>
        <v>0</v>
      </c>
      <c r="E1722" s="2">
        <f t="shared" si="104"/>
        <v>200126</v>
      </c>
      <c r="F1722" s="5" t="str">
        <f t="shared" si="107"/>
        <v>BULLISH</v>
      </c>
      <c r="G1722" s="5" t="str">
        <f t="shared" si="106"/>
        <v>NEUTRAL</v>
      </c>
      <c r="H1722" s="5" t="str">
        <f t="shared" si="105"/>
        <v>CONFIRMED BULLISH</v>
      </c>
    </row>
    <row r="1723" spans="1:8" ht="13.5" x14ac:dyDescent="0.25">
      <c r="A1723" s="3">
        <f>TITRES_STAT!B1726</f>
        <v>44818</v>
      </c>
      <c r="B1723" s="5">
        <f>TITRES_STAT!C1726</f>
        <v>3.23</v>
      </c>
      <c r="C1723" s="5">
        <f>TITRES_STAT!D1726</f>
        <v>3.23</v>
      </c>
      <c r="D1723" s="5">
        <f>TITRES_STAT!E1726</f>
        <v>520</v>
      </c>
      <c r="E1723" s="2">
        <f t="shared" si="104"/>
        <v>200646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CONFIRMED BULLISH</v>
      </c>
    </row>
    <row r="1724" spans="1:8" ht="13.5" x14ac:dyDescent="0.25">
      <c r="A1724" s="3">
        <f>TITRES_STAT!B1727</f>
        <v>44819</v>
      </c>
      <c r="B1724" s="5">
        <f>TITRES_STAT!C1727</f>
        <v>3.37</v>
      </c>
      <c r="C1724" s="5">
        <f>TITRES_STAT!D1727</f>
        <v>3.37</v>
      </c>
      <c r="D1724" s="5">
        <f>TITRES_STAT!E1727</f>
        <v>0</v>
      </c>
      <c r="E1724" s="2">
        <f t="shared" si="104"/>
        <v>200646</v>
      </c>
      <c r="F1724" s="5" t="str">
        <f t="shared" si="107"/>
        <v>BULLISH</v>
      </c>
      <c r="G1724" s="5" t="str">
        <f t="shared" si="106"/>
        <v>NEUTRAL</v>
      </c>
      <c r="H1724" s="5" t="str">
        <f t="shared" si="105"/>
        <v>CONFIRMED BULLISH</v>
      </c>
    </row>
    <row r="1725" spans="1:8" ht="13.5" x14ac:dyDescent="0.25">
      <c r="A1725" s="3">
        <f>TITRES_STAT!B1728</f>
        <v>44820</v>
      </c>
      <c r="B1725" s="5">
        <f>TITRES_STAT!C1728</f>
        <v>3.52</v>
      </c>
      <c r="C1725" s="5">
        <f>TITRES_STAT!D1728</f>
        <v>3.52</v>
      </c>
      <c r="D1725" s="5">
        <f>TITRES_STAT!E1728</f>
        <v>2243</v>
      </c>
      <c r="E1725" s="2">
        <f t="shared" si="104"/>
        <v>202889</v>
      </c>
      <c r="F1725" s="5" t="str">
        <f t="shared" si="107"/>
        <v>BULLISH</v>
      </c>
      <c r="G1725" s="5" t="str">
        <f t="shared" si="106"/>
        <v>NEUTRAL</v>
      </c>
      <c r="H1725" s="5" t="str">
        <f t="shared" si="105"/>
        <v>CONFIRMED BULLISH</v>
      </c>
    </row>
    <row r="1726" spans="1:8" ht="13.5" x14ac:dyDescent="0.25">
      <c r="A1726" s="3">
        <f>TITRES_STAT!B1729</f>
        <v>44823</v>
      </c>
      <c r="B1726" s="5">
        <f>TITRES_STAT!C1729</f>
        <v>3.67</v>
      </c>
      <c r="C1726" s="5">
        <f>TITRES_STAT!D1729</f>
        <v>3.67</v>
      </c>
      <c r="D1726" s="5">
        <f>TITRES_STAT!E1729</f>
        <v>0</v>
      </c>
      <c r="E1726" s="2">
        <f t="shared" si="104"/>
        <v>202889</v>
      </c>
      <c r="F1726" s="5" t="str">
        <f t="shared" si="107"/>
        <v>BULLISH</v>
      </c>
      <c r="G1726" s="5" t="str">
        <f t="shared" si="106"/>
        <v>NEUTRAL</v>
      </c>
      <c r="H1726" s="5" t="str">
        <f t="shared" si="105"/>
        <v>CONFIRMED BULLISH</v>
      </c>
    </row>
    <row r="1727" spans="1:8" ht="13.5" x14ac:dyDescent="0.25">
      <c r="A1727" s="3">
        <f>TITRES_STAT!B1730</f>
        <v>44824</v>
      </c>
      <c r="B1727" s="5">
        <f>TITRES_STAT!C1730</f>
        <v>3.61</v>
      </c>
      <c r="C1727" s="5">
        <f>TITRES_STAT!D1730</f>
        <v>3.61</v>
      </c>
      <c r="D1727" s="5">
        <f>TITRES_STAT!E1730</f>
        <v>1000</v>
      </c>
      <c r="E1727" s="2">
        <f t="shared" si="104"/>
        <v>201889</v>
      </c>
      <c r="F1727" s="5" t="str">
        <f t="shared" si="107"/>
        <v>BULLISH</v>
      </c>
      <c r="G1727" s="5" t="str">
        <f t="shared" si="106"/>
        <v>NEUTRAL</v>
      </c>
      <c r="H1727" s="5" t="str">
        <f t="shared" si="105"/>
        <v>CONFIRMED BULLISH</v>
      </c>
    </row>
    <row r="1728" spans="1:8" ht="13.5" x14ac:dyDescent="0.25">
      <c r="A1728" s="3">
        <f>TITRES_STAT!B1731</f>
        <v>44825</v>
      </c>
      <c r="B1728" s="5">
        <f>TITRES_STAT!C1731</f>
        <v>3.77</v>
      </c>
      <c r="C1728" s="5">
        <f>TITRES_STAT!D1731</f>
        <v>3.77</v>
      </c>
      <c r="D1728" s="5">
        <f>TITRES_STAT!E1731</f>
        <v>0</v>
      </c>
      <c r="E1728" s="2">
        <f t="shared" si="104"/>
        <v>201889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CONFIRMED BULLISH</v>
      </c>
    </row>
    <row r="1729" spans="1:8" ht="13.5" x14ac:dyDescent="0.25">
      <c r="A1729" s="3">
        <f>TITRES_STAT!B1732</f>
        <v>44826</v>
      </c>
      <c r="B1729" s="5">
        <f>TITRES_STAT!C1732</f>
        <v>3.77</v>
      </c>
      <c r="C1729" s="5">
        <f>TITRES_STAT!D1732</f>
        <v>3.77</v>
      </c>
      <c r="D1729" s="5">
        <f>TITRES_STAT!E1732</f>
        <v>0</v>
      </c>
      <c r="E1729" s="2">
        <f t="shared" si="104"/>
        <v>201889</v>
      </c>
      <c r="F1729" s="5" t="str">
        <f t="shared" si="107"/>
        <v>BULLISH</v>
      </c>
      <c r="G1729" s="5" t="str">
        <f t="shared" si="106"/>
        <v>NEUTRAL</v>
      </c>
      <c r="H1729" s="5" t="str">
        <f t="shared" si="105"/>
        <v>CONFIRMED BULLISH</v>
      </c>
    </row>
    <row r="1730" spans="1:8" ht="13.5" x14ac:dyDescent="0.25">
      <c r="A1730" s="3">
        <f>TITRES_STAT!B1733</f>
        <v>44827</v>
      </c>
      <c r="B1730" s="5">
        <f>TITRES_STAT!C1733</f>
        <v>3.81</v>
      </c>
      <c r="C1730" s="5">
        <f>TITRES_STAT!D1733</f>
        <v>3.81</v>
      </c>
      <c r="D1730" s="5">
        <f>TITRES_STAT!E1733</f>
        <v>935</v>
      </c>
      <c r="E1730" s="2">
        <f t="shared" si="104"/>
        <v>202824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BEARISH DIVERGENCE</v>
      </c>
    </row>
    <row r="1731" spans="1:8" ht="13.5" x14ac:dyDescent="0.25">
      <c r="A1731" s="3">
        <f>TITRES_STAT!B1734</f>
        <v>44830</v>
      </c>
      <c r="B1731" s="5">
        <f>TITRES_STAT!C1734</f>
        <v>3.98</v>
      </c>
      <c r="C1731" s="5">
        <f>TITRES_STAT!D1734</f>
        <v>3.98</v>
      </c>
      <c r="D1731" s="5">
        <f>TITRES_STAT!E1734</f>
        <v>15108</v>
      </c>
      <c r="E1731" s="2">
        <f t="shared" si="104"/>
        <v>217932</v>
      </c>
      <c r="F1731" s="5" t="str">
        <f t="shared" si="107"/>
        <v>BULLISH</v>
      </c>
      <c r="G1731" s="5" t="str">
        <f t="shared" si="106"/>
        <v>STRONG</v>
      </c>
      <c r="H1731" s="5" t="str">
        <f t="shared" si="105"/>
        <v>CONFIRMED BULLISH</v>
      </c>
    </row>
    <row r="1732" spans="1:8" ht="13.5" x14ac:dyDescent="0.25">
      <c r="A1732" s="3">
        <f>TITRES_STAT!B1735</f>
        <v>44831</v>
      </c>
      <c r="B1732" s="5">
        <f>TITRES_STAT!C1735</f>
        <v>4.1500000000000004</v>
      </c>
      <c r="C1732" s="5">
        <f>TITRES_STAT!D1735</f>
        <v>4.1500000000000004</v>
      </c>
      <c r="D1732" s="5">
        <f>TITRES_STAT!E1735</f>
        <v>5090</v>
      </c>
      <c r="E1732" s="2">
        <f t="shared" ref="E1732:E1795" si="108">IF(B1732&gt;B1731, E1731+D1732, IF(B1732&lt;B1731, E1731-D1732, E1731))</f>
        <v>223022</v>
      </c>
      <c r="F1732" s="5" t="str">
        <f t="shared" si="107"/>
        <v>BULLISH</v>
      </c>
      <c r="G1732" s="5" t="str">
        <f t="shared" si="106"/>
        <v>STRONG</v>
      </c>
      <c r="H1732" s="5" t="str">
        <f t="shared" si="105"/>
        <v>CONFIRMED BULLISH</v>
      </c>
    </row>
    <row r="1733" spans="1:8" ht="13.5" x14ac:dyDescent="0.25">
      <c r="A1733" s="3">
        <f>TITRES_STAT!B1736</f>
        <v>44832</v>
      </c>
      <c r="B1733" s="5">
        <f>TITRES_STAT!C1736</f>
        <v>4.33</v>
      </c>
      <c r="C1733" s="5">
        <f>TITRES_STAT!D1736</f>
        <v>4.33</v>
      </c>
      <c r="D1733" s="5">
        <f>TITRES_STAT!E1736</f>
        <v>0</v>
      </c>
      <c r="E1733" s="2">
        <f t="shared" si="108"/>
        <v>223022</v>
      </c>
      <c r="F1733" s="5" t="str">
        <f t="shared" si="107"/>
        <v>BULLISH</v>
      </c>
      <c r="G1733" s="5" t="str">
        <f t="shared" si="106"/>
        <v>STRONG</v>
      </c>
      <c r="H1733" s="5" t="str">
        <f t="shared" si="105"/>
        <v>CONFIRMED BULLISH</v>
      </c>
    </row>
    <row r="1734" spans="1:8" ht="13.5" x14ac:dyDescent="0.25">
      <c r="A1734" s="3">
        <f>TITRES_STAT!B1737</f>
        <v>44833</v>
      </c>
      <c r="B1734" s="5">
        <f>TITRES_STAT!C1737</f>
        <v>4.5199999999999996</v>
      </c>
      <c r="C1734" s="5">
        <f>TITRES_STAT!D1737</f>
        <v>4.5199999999999996</v>
      </c>
      <c r="D1734" s="5">
        <f>TITRES_STAT!E1737</f>
        <v>1010</v>
      </c>
      <c r="E1734" s="2">
        <f t="shared" si="108"/>
        <v>224032</v>
      </c>
      <c r="F1734" s="5" t="str">
        <f t="shared" si="107"/>
        <v>BULLISH</v>
      </c>
      <c r="G1734" s="5" t="str">
        <f t="shared" si="106"/>
        <v>STRONG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44834</v>
      </c>
      <c r="B1735" s="5">
        <f>TITRES_STAT!C1738</f>
        <v>4.72</v>
      </c>
      <c r="C1735" s="5">
        <f>TITRES_STAT!D1738</f>
        <v>4.72</v>
      </c>
      <c r="D1735" s="5">
        <f>TITRES_STAT!E1738</f>
        <v>2208</v>
      </c>
      <c r="E1735" s="2">
        <f t="shared" si="108"/>
        <v>226240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STRONG</v>
      </c>
      <c r="H1735" s="5" t="str">
        <f t="shared" si="109"/>
        <v>CONFIRMED BULLISH</v>
      </c>
    </row>
    <row r="1736" spans="1:8" ht="13.5" x14ac:dyDescent="0.25">
      <c r="A1736" s="3">
        <f>TITRES_STAT!B1739</f>
        <v>44837</v>
      </c>
      <c r="B1736" s="5">
        <f>TITRES_STAT!C1739</f>
        <v>4.93</v>
      </c>
      <c r="C1736" s="5">
        <f>TITRES_STAT!D1739</f>
        <v>4.93</v>
      </c>
      <c r="D1736" s="5">
        <f>TITRES_STAT!E1739</f>
        <v>2538</v>
      </c>
      <c r="E1736" s="2">
        <f t="shared" si="108"/>
        <v>228778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STRONG</v>
      </c>
      <c r="H1736" s="5" t="str">
        <f t="shared" si="109"/>
        <v>CONFIRMED BULLISH</v>
      </c>
    </row>
    <row r="1737" spans="1:8" ht="13.5" x14ac:dyDescent="0.25">
      <c r="A1737" s="3">
        <f>TITRES_STAT!B1740</f>
        <v>44838</v>
      </c>
      <c r="B1737" s="5">
        <f>TITRES_STAT!C1740</f>
        <v>5.15</v>
      </c>
      <c r="C1737" s="5">
        <f>TITRES_STAT!D1740</f>
        <v>5.15</v>
      </c>
      <c r="D1737" s="5">
        <f>TITRES_STAT!E1740</f>
        <v>530</v>
      </c>
      <c r="E1737" s="2">
        <f t="shared" si="108"/>
        <v>229308</v>
      </c>
      <c r="F1737" s="5" t="str">
        <f t="shared" si="111"/>
        <v>BULLISH</v>
      </c>
      <c r="G1737" s="5" t="str">
        <f t="shared" si="110"/>
        <v>STRONG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5.38</v>
      </c>
      <c r="C1738" s="5">
        <f>TITRES_STAT!D1741</f>
        <v>5.38</v>
      </c>
      <c r="D1738" s="5">
        <f>TITRES_STAT!E1741</f>
        <v>16430</v>
      </c>
      <c r="E1738" s="2">
        <f t="shared" si="108"/>
        <v>245738</v>
      </c>
      <c r="F1738" s="5" t="str">
        <f t="shared" si="111"/>
        <v>BULLISH</v>
      </c>
      <c r="G1738" s="5" t="str">
        <f t="shared" si="110"/>
        <v>STRONG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5.5</v>
      </c>
      <c r="C1739" s="5">
        <f>TITRES_STAT!D1742</f>
        <v>5.5</v>
      </c>
      <c r="D1739" s="5">
        <f>TITRES_STAT!E1742</f>
        <v>6558</v>
      </c>
      <c r="E1739" s="2">
        <f t="shared" si="108"/>
        <v>252296</v>
      </c>
      <c r="F1739" s="5" t="str">
        <f t="shared" si="111"/>
        <v>BULLISH</v>
      </c>
      <c r="G1739" s="5" t="str">
        <f t="shared" si="110"/>
        <v>STRONG</v>
      </c>
      <c r="H1739" s="5" t="str">
        <f t="shared" si="109"/>
        <v>CONFIRMED BULLISH</v>
      </c>
    </row>
    <row r="1740" spans="1:8" ht="13.5" x14ac:dyDescent="0.25">
      <c r="A1740" s="3">
        <f>TITRES_STAT!B1743</f>
        <v>44841</v>
      </c>
      <c r="B1740" s="5">
        <f>TITRES_STAT!C1743</f>
        <v>5.5</v>
      </c>
      <c r="C1740" s="5">
        <f>TITRES_STAT!D1743</f>
        <v>5.5</v>
      </c>
      <c r="D1740" s="5">
        <f>TITRES_STAT!E1743</f>
        <v>1342</v>
      </c>
      <c r="E1740" s="2">
        <f t="shared" si="108"/>
        <v>252296</v>
      </c>
      <c r="F1740" s="5" t="str">
        <f t="shared" si="111"/>
        <v>BULLISH</v>
      </c>
      <c r="G1740" s="5" t="str">
        <f t="shared" si="110"/>
        <v>STRONG</v>
      </c>
      <c r="H1740" s="5" t="str">
        <f t="shared" si="109"/>
        <v>CONFIRMED BULLISH</v>
      </c>
    </row>
    <row r="1741" spans="1:8" ht="13.5" x14ac:dyDescent="0.25">
      <c r="A1741" s="3">
        <f>TITRES_STAT!B1744</f>
        <v>44844</v>
      </c>
      <c r="B1741" s="5">
        <f>TITRES_STAT!C1744</f>
        <v>5.26</v>
      </c>
      <c r="C1741" s="5">
        <f>TITRES_STAT!D1744</f>
        <v>5.26</v>
      </c>
      <c r="D1741" s="5">
        <f>TITRES_STAT!E1744</f>
        <v>5215</v>
      </c>
      <c r="E1741" s="2">
        <f t="shared" si="108"/>
        <v>247081</v>
      </c>
      <c r="F1741" s="5" t="str">
        <f t="shared" si="111"/>
        <v>BULLISH</v>
      </c>
      <c r="G1741" s="5" t="str">
        <f t="shared" si="110"/>
        <v>STRONG</v>
      </c>
      <c r="H1741" s="5" t="str">
        <f t="shared" si="109"/>
        <v>CONFIRMED BULLISH</v>
      </c>
    </row>
    <row r="1742" spans="1:8" ht="13.5" x14ac:dyDescent="0.25">
      <c r="A1742" s="3">
        <f>TITRES_STAT!B1745</f>
        <v>44845</v>
      </c>
      <c r="B1742" s="5">
        <f>TITRES_STAT!C1745</f>
        <v>5.03</v>
      </c>
      <c r="C1742" s="5">
        <f>TITRES_STAT!D1745</f>
        <v>5.03</v>
      </c>
      <c r="D1742" s="5">
        <f>TITRES_STAT!E1745</f>
        <v>3110</v>
      </c>
      <c r="E1742" s="2">
        <f t="shared" si="108"/>
        <v>243971</v>
      </c>
      <c r="F1742" s="5" t="str">
        <f t="shared" si="111"/>
        <v>BULLISH</v>
      </c>
      <c r="G1742" s="5" t="str">
        <f t="shared" si="110"/>
        <v>STRONG</v>
      </c>
      <c r="H1742" s="5" t="str">
        <f t="shared" si="109"/>
        <v>BULLISH DIVERGENCE</v>
      </c>
    </row>
    <row r="1743" spans="1:8" ht="13.5" x14ac:dyDescent="0.25">
      <c r="A1743" s="3">
        <f>TITRES_STAT!B1746</f>
        <v>44846</v>
      </c>
      <c r="B1743" s="5">
        <f>TITRES_STAT!C1746</f>
        <v>4.8099999999999996</v>
      </c>
      <c r="C1743" s="5">
        <f>TITRES_STAT!D1746</f>
        <v>4.8099999999999996</v>
      </c>
      <c r="D1743" s="5">
        <f>TITRES_STAT!E1746</f>
        <v>5970</v>
      </c>
      <c r="E1743" s="2">
        <f t="shared" si="108"/>
        <v>238001</v>
      </c>
      <c r="F1743" s="5" t="str">
        <f t="shared" si="111"/>
        <v>BEARISH</v>
      </c>
      <c r="G1743" s="5" t="str">
        <f t="shared" si="110"/>
        <v>WEAK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4.5999999999999996</v>
      </c>
      <c r="C1744" s="5">
        <f>TITRES_STAT!D1747</f>
        <v>4.5999999999999996</v>
      </c>
      <c r="D1744" s="5">
        <f>TITRES_STAT!E1747</f>
        <v>1111</v>
      </c>
      <c r="E1744" s="2">
        <f t="shared" si="108"/>
        <v>236890</v>
      </c>
      <c r="F1744" s="5" t="str">
        <f t="shared" si="111"/>
        <v>BEARISH</v>
      </c>
      <c r="G1744" s="5" t="str">
        <f t="shared" si="110"/>
        <v>WEAK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4.4000000000000004</v>
      </c>
      <c r="C1745" s="5">
        <f>TITRES_STAT!D1748</f>
        <v>4.4000000000000004</v>
      </c>
      <c r="D1745" s="5">
        <f>TITRES_STAT!E1748</f>
        <v>0</v>
      </c>
      <c r="E1745" s="2">
        <f t="shared" si="108"/>
        <v>236890</v>
      </c>
      <c r="F1745" s="5" t="str">
        <f t="shared" si="111"/>
        <v>BEARISH</v>
      </c>
      <c r="G1745" s="5" t="str">
        <f t="shared" si="110"/>
        <v>WEAK</v>
      </c>
      <c r="H1745" s="5" t="str">
        <f t="shared" si="109"/>
        <v>CONFIRMED BEARISH</v>
      </c>
    </row>
    <row r="1746" spans="1:8" ht="13.5" x14ac:dyDescent="0.25">
      <c r="A1746" s="3">
        <f>TITRES_STAT!B1749</f>
        <v>44851</v>
      </c>
      <c r="B1746" s="5">
        <f>TITRES_STAT!C1749</f>
        <v>4.21</v>
      </c>
      <c r="C1746" s="5">
        <f>TITRES_STAT!D1749</f>
        <v>4.21</v>
      </c>
      <c r="D1746" s="5">
        <f>TITRES_STAT!E1749</f>
        <v>880</v>
      </c>
      <c r="E1746" s="2">
        <f t="shared" si="108"/>
        <v>236010</v>
      </c>
      <c r="F1746" s="5" t="str">
        <f t="shared" si="111"/>
        <v>BEARISH</v>
      </c>
      <c r="G1746" s="5" t="str">
        <f t="shared" si="110"/>
        <v>WEAK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4.38</v>
      </c>
      <c r="C1747" s="5">
        <f>TITRES_STAT!D1750</f>
        <v>4.38</v>
      </c>
      <c r="D1747" s="5">
        <f>TITRES_STAT!E1750</f>
        <v>176</v>
      </c>
      <c r="E1747" s="2">
        <f t="shared" si="108"/>
        <v>236186</v>
      </c>
      <c r="F1747" s="5" t="str">
        <f t="shared" si="111"/>
        <v>BEARISH</v>
      </c>
      <c r="G1747" s="5" t="str">
        <f t="shared" si="110"/>
        <v>WEAK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4.57</v>
      </c>
      <c r="C1748" s="5">
        <f>TITRES_STAT!D1751</f>
        <v>4.57</v>
      </c>
      <c r="D1748" s="5">
        <f>TITRES_STAT!E1751</f>
        <v>0</v>
      </c>
      <c r="E1748" s="2">
        <f t="shared" si="108"/>
        <v>236186</v>
      </c>
      <c r="F1748" s="5" t="str">
        <f t="shared" si="111"/>
        <v>BEARISH</v>
      </c>
      <c r="G1748" s="5" t="str">
        <f t="shared" si="110"/>
        <v>NEUTRAL</v>
      </c>
      <c r="H1748" s="5" t="str">
        <f t="shared" si="109"/>
        <v>CONFIRMED BEARISH</v>
      </c>
    </row>
    <row r="1749" spans="1:8" ht="13.5" x14ac:dyDescent="0.25">
      <c r="A1749" s="3">
        <f>TITRES_STAT!B1752</f>
        <v>44854</v>
      </c>
      <c r="B1749" s="5">
        <f>TITRES_STAT!C1752</f>
        <v>4.7699999999999996</v>
      </c>
      <c r="C1749" s="5">
        <f>TITRES_STAT!D1752</f>
        <v>4.7699999999999996</v>
      </c>
      <c r="D1749" s="5">
        <f>TITRES_STAT!E1752</f>
        <v>0</v>
      </c>
      <c r="E1749" s="2">
        <f t="shared" si="108"/>
        <v>236186</v>
      </c>
      <c r="F1749" s="5" t="str">
        <f t="shared" si="111"/>
        <v>BEARISH</v>
      </c>
      <c r="G1749" s="5" t="str">
        <f t="shared" si="110"/>
        <v>NEUTRAL</v>
      </c>
      <c r="H1749" s="5" t="str">
        <f t="shared" si="109"/>
        <v>BEARISH DIVERGENCE</v>
      </c>
    </row>
    <row r="1750" spans="1:8" ht="13.5" x14ac:dyDescent="0.25">
      <c r="A1750" s="3">
        <f>TITRES_STAT!B1753</f>
        <v>44855</v>
      </c>
      <c r="B1750" s="5">
        <f>TITRES_STAT!C1753</f>
        <v>4.9800000000000004</v>
      </c>
      <c r="C1750" s="5">
        <f>TITRES_STAT!D1753</f>
        <v>4.9800000000000004</v>
      </c>
      <c r="D1750" s="5">
        <f>TITRES_STAT!E1753</f>
        <v>0</v>
      </c>
      <c r="E1750" s="2">
        <f t="shared" si="108"/>
        <v>236186</v>
      </c>
      <c r="F1750" s="5" t="str">
        <f t="shared" si="111"/>
        <v>BEARISH</v>
      </c>
      <c r="G1750" s="5" t="str">
        <f t="shared" si="110"/>
        <v>NEUTRAL</v>
      </c>
      <c r="H1750" s="5" t="str">
        <f t="shared" si="109"/>
        <v>BEARISH DIVERGENCE</v>
      </c>
    </row>
    <row r="1751" spans="1:8" ht="13.5" x14ac:dyDescent="0.25">
      <c r="A1751" s="3">
        <f>TITRES_STAT!B1754</f>
        <v>44858</v>
      </c>
      <c r="B1751" s="5">
        <f>TITRES_STAT!C1754</f>
        <v>4.8899999999999997</v>
      </c>
      <c r="C1751" s="5">
        <f>TITRES_STAT!D1754</f>
        <v>4.8899999999999997</v>
      </c>
      <c r="D1751" s="5">
        <f>TITRES_STAT!E1754</f>
        <v>1690</v>
      </c>
      <c r="E1751" s="2">
        <f t="shared" si="108"/>
        <v>234496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BEARISH DIVERGENCE</v>
      </c>
    </row>
    <row r="1752" spans="1:8" ht="13.5" x14ac:dyDescent="0.25">
      <c r="A1752" s="3">
        <f>TITRES_STAT!B1755</f>
        <v>44859</v>
      </c>
      <c r="B1752" s="5">
        <f>TITRES_STAT!C1755</f>
        <v>5.01</v>
      </c>
      <c r="C1752" s="5">
        <f>TITRES_STAT!D1755</f>
        <v>5.01</v>
      </c>
      <c r="D1752" s="5">
        <f>TITRES_STAT!E1755</f>
        <v>1259</v>
      </c>
      <c r="E1752" s="2">
        <f t="shared" si="108"/>
        <v>235755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BEARISH DIVERGENCE</v>
      </c>
    </row>
    <row r="1753" spans="1:8" ht="13.5" x14ac:dyDescent="0.25">
      <c r="A1753" s="3">
        <f>TITRES_STAT!B1756</f>
        <v>44860</v>
      </c>
      <c r="B1753" s="5">
        <f>TITRES_STAT!C1756</f>
        <v>5.23</v>
      </c>
      <c r="C1753" s="5">
        <f>TITRES_STAT!D1756</f>
        <v>5.23</v>
      </c>
      <c r="D1753" s="5">
        <f>TITRES_STAT!E1756</f>
        <v>949</v>
      </c>
      <c r="E1753" s="2">
        <f t="shared" si="108"/>
        <v>236704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44861</v>
      </c>
      <c r="B1754" s="5">
        <f>TITRES_STAT!C1757</f>
        <v>5.0199999999999996</v>
      </c>
      <c r="C1754" s="5">
        <f>TITRES_STAT!D1757</f>
        <v>5.0199999999999996</v>
      </c>
      <c r="D1754" s="5">
        <f>TITRES_STAT!E1757</f>
        <v>3379</v>
      </c>
      <c r="E1754" s="2">
        <f t="shared" si="108"/>
        <v>233325</v>
      </c>
      <c r="F1754" s="5" t="str">
        <f t="shared" si="111"/>
        <v>BEARISH</v>
      </c>
      <c r="G1754" s="5" t="str">
        <f t="shared" si="110"/>
        <v>NEUTRAL</v>
      </c>
      <c r="H1754" s="5" t="str">
        <f t="shared" si="109"/>
        <v>BEARISH DIVERGENCE</v>
      </c>
    </row>
    <row r="1755" spans="1:8" ht="13.5" x14ac:dyDescent="0.25">
      <c r="A1755" s="3">
        <f>TITRES_STAT!B1758</f>
        <v>44862</v>
      </c>
      <c r="B1755" s="5">
        <f>TITRES_STAT!C1758</f>
        <v>5.2</v>
      </c>
      <c r="C1755" s="5">
        <f>TITRES_STAT!D1758</f>
        <v>5.2</v>
      </c>
      <c r="D1755" s="5">
        <f>TITRES_STAT!E1758</f>
        <v>750</v>
      </c>
      <c r="E1755" s="2">
        <f t="shared" si="108"/>
        <v>234075</v>
      </c>
      <c r="F1755" s="5" t="str">
        <f t="shared" si="111"/>
        <v>BEARISH</v>
      </c>
      <c r="G1755" s="5" t="str">
        <f t="shared" si="110"/>
        <v>NEUTRAL</v>
      </c>
      <c r="H1755" s="5" t="str">
        <f t="shared" si="109"/>
        <v>BEARISH DIVERGENCE</v>
      </c>
    </row>
    <row r="1756" spans="1:8" ht="13.5" x14ac:dyDescent="0.25">
      <c r="A1756" s="3">
        <f>TITRES_STAT!B1759</f>
        <v>44865</v>
      </c>
      <c r="B1756" s="5">
        <f>TITRES_STAT!C1759</f>
        <v>5.35</v>
      </c>
      <c r="C1756" s="5">
        <f>TITRES_STAT!D1759</f>
        <v>5.35</v>
      </c>
      <c r="D1756" s="5">
        <f>TITRES_STAT!E1759</f>
        <v>3</v>
      </c>
      <c r="E1756" s="2">
        <f t="shared" si="108"/>
        <v>234078</v>
      </c>
      <c r="F1756" s="5" t="str">
        <f t="shared" si="111"/>
        <v>BEARISH</v>
      </c>
      <c r="G1756" s="5" t="str">
        <f t="shared" si="110"/>
        <v>NEUTRAL</v>
      </c>
      <c r="H1756" s="5" t="str">
        <f t="shared" si="109"/>
        <v>BEARISH DIVERGENCE</v>
      </c>
    </row>
    <row r="1757" spans="1:8" ht="13.5" x14ac:dyDescent="0.25">
      <c r="A1757" s="3">
        <f>TITRES_STAT!B1760</f>
        <v>44866</v>
      </c>
      <c r="B1757" s="5">
        <f>TITRES_STAT!C1760</f>
        <v>5.35</v>
      </c>
      <c r="C1757" s="5">
        <f>TITRES_STAT!D1760</f>
        <v>5.35</v>
      </c>
      <c r="D1757" s="5">
        <f>TITRES_STAT!E1760</f>
        <v>45</v>
      </c>
      <c r="E1757" s="2">
        <f t="shared" si="108"/>
        <v>234078</v>
      </c>
      <c r="F1757" s="5" t="str">
        <f t="shared" si="111"/>
        <v>BEARISH</v>
      </c>
      <c r="G1757" s="5" t="str">
        <f t="shared" si="110"/>
        <v>NEUTRAL</v>
      </c>
      <c r="H1757" s="5" t="str">
        <f t="shared" si="109"/>
        <v>BEARISH DIVERGENCE</v>
      </c>
    </row>
    <row r="1758" spans="1:8" ht="13.5" x14ac:dyDescent="0.25">
      <c r="A1758" s="3">
        <f>TITRES_STAT!B1761</f>
        <v>44867</v>
      </c>
      <c r="B1758" s="5">
        <f>TITRES_STAT!C1761</f>
        <v>5.34</v>
      </c>
      <c r="C1758" s="5">
        <f>TITRES_STAT!D1761</f>
        <v>5.34</v>
      </c>
      <c r="D1758" s="5">
        <f>TITRES_STAT!E1761</f>
        <v>3311</v>
      </c>
      <c r="E1758" s="2">
        <f t="shared" si="108"/>
        <v>230767</v>
      </c>
      <c r="F1758" s="5" t="str">
        <f t="shared" si="111"/>
        <v>BEARISH</v>
      </c>
      <c r="G1758" s="5" t="str">
        <f t="shared" si="110"/>
        <v>WEAK</v>
      </c>
      <c r="H1758" s="5" t="str">
        <f t="shared" si="109"/>
        <v>BEARISH DIVERGENCE</v>
      </c>
    </row>
    <row r="1759" spans="1:8" ht="13.5" x14ac:dyDescent="0.25">
      <c r="A1759" s="3">
        <f>TITRES_STAT!B1762</f>
        <v>44868</v>
      </c>
      <c r="B1759" s="5">
        <f>TITRES_STAT!C1762</f>
        <v>5.19</v>
      </c>
      <c r="C1759" s="5">
        <f>TITRES_STAT!D1762</f>
        <v>5.19</v>
      </c>
      <c r="D1759" s="5">
        <f>TITRES_STAT!E1762</f>
        <v>1761</v>
      </c>
      <c r="E1759" s="2">
        <f t="shared" si="108"/>
        <v>229006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BEARISH DIVERGENCE</v>
      </c>
    </row>
    <row r="1760" spans="1:8" ht="13.5" x14ac:dyDescent="0.25">
      <c r="A1760" s="3">
        <f>TITRES_STAT!B1763</f>
        <v>44869</v>
      </c>
      <c r="B1760" s="5">
        <f>TITRES_STAT!C1763</f>
        <v>5</v>
      </c>
      <c r="C1760" s="5">
        <f>TITRES_STAT!D1763</f>
        <v>5</v>
      </c>
      <c r="D1760" s="5">
        <f>TITRES_STAT!E1763</f>
        <v>1100</v>
      </c>
      <c r="E1760" s="2">
        <f t="shared" si="108"/>
        <v>227906</v>
      </c>
      <c r="F1760" s="5" t="str">
        <f t="shared" si="111"/>
        <v>BEARISH</v>
      </c>
      <c r="G1760" s="5" t="str">
        <f t="shared" si="110"/>
        <v>WEAK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5</v>
      </c>
      <c r="C1761" s="5">
        <f>TITRES_STAT!D1764</f>
        <v>5</v>
      </c>
      <c r="D1761" s="5">
        <f>TITRES_STAT!E1764</f>
        <v>0</v>
      </c>
      <c r="E1761" s="2">
        <f t="shared" si="108"/>
        <v>227906</v>
      </c>
      <c r="F1761" s="5" t="str">
        <f t="shared" si="111"/>
        <v>BEARISH</v>
      </c>
      <c r="G1761" s="5" t="str">
        <f t="shared" si="110"/>
        <v>WEAK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4.79</v>
      </c>
      <c r="C1762" s="5">
        <f>TITRES_STAT!D1765</f>
        <v>4.79</v>
      </c>
      <c r="D1762" s="5">
        <f>TITRES_STAT!E1765</f>
        <v>1</v>
      </c>
      <c r="E1762" s="2">
        <f t="shared" si="108"/>
        <v>227905</v>
      </c>
      <c r="F1762" s="5" t="str">
        <f t="shared" si="111"/>
        <v>BEARISH</v>
      </c>
      <c r="G1762" s="5" t="str">
        <f t="shared" si="110"/>
        <v>WEAK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5</v>
      </c>
      <c r="C1763" s="5">
        <f>TITRES_STAT!D1766</f>
        <v>5</v>
      </c>
      <c r="D1763" s="5">
        <f>TITRES_STAT!E1766</f>
        <v>0</v>
      </c>
      <c r="E1763" s="2">
        <f t="shared" si="108"/>
        <v>227905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5</v>
      </c>
      <c r="C1764" s="5">
        <f>TITRES_STAT!D1767</f>
        <v>5</v>
      </c>
      <c r="D1764" s="5">
        <f>TITRES_STAT!E1767</f>
        <v>0</v>
      </c>
      <c r="E1764" s="2">
        <f t="shared" si="108"/>
        <v>227905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5</v>
      </c>
      <c r="C1765" s="5">
        <f>TITRES_STAT!D1768</f>
        <v>5</v>
      </c>
      <c r="D1765" s="5">
        <f>TITRES_STAT!E1768</f>
        <v>472</v>
      </c>
      <c r="E1765" s="2">
        <f t="shared" si="108"/>
        <v>227905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44879</v>
      </c>
      <c r="B1766" s="5">
        <f>TITRES_STAT!C1769</f>
        <v>5.2</v>
      </c>
      <c r="C1766" s="5">
        <f>TITRES_STAT!D1769</f>
        <v>5.2</v>
      </c>
      <c r="D1766" s="5">
        <f>TITRES_STAT!E1769</f>
        <v>200</v>
      </c>
      <c r="E1766" s="2">
        <f t="shared" si="108"/>
        <v>228105</v>
      </c>
      <c r="F1766" s="5" t="str">
        <f t="shared" si="111"/>
        <v>BULLISH</v>
      </c>
      <c r="G1766" s="5" t="str">
        <f t="shared" si="110"/>
        <v>NEUTRAL</v>
      </c>
      <c r="H1766" s="5" t="str">
        <f t="shared" si="109"/>
        <v>CONFIRMED BULLISH</v>
      </c>
    </row>
    <row r="1767" spans="1:8" ht="13.5" x14ac:dyDescent="0.25">
      <c r="A1767" s="3">
        <f>TITRES_STAT!B1770</f>
        <v>44880</v>
      </c>
      <c r="B1767" s="5">
        <f>TITRES_STAT!C1770</f>
        <v>5.2</v>
      </c>
      <c r="C1767" s="5">
        <f>TITRES_STAT!D1770</f>
        <v>5.2</v>
      </c>
      <c r="D1767" s="5">
        <f>TITRES_STAT!E1770</f>
        <v>0</v>
      </c>
      <c r="E1767" s="2">
        <f t="shared" si="108"/>
        <v>228105</v>
      </c>
      <c r="F1767" s="5" t="str">
        <f t="shared" si="111"/>
        <v>BULLISH</v>
      </c>
      <c r="G1767" s="5" t="str">
        <f t="shared" si="110"/>
        <v>NEUTRAL</v>
      </c>
      <c r="H1767" s="5" t="str">
        <f t="shared" si="109"/>
        <v>CONFIRMED BULLISH</v>
      </c>
    </row>
    <row r="1768" spans="1:8" ht="13.5" x14ac:dyDescent="0.25">
      <c r="A1768" s="3">
        <f>TITRES_STAT!B1771</f>
        <v>44881</v>
      </c>
      <c r="B1768" s="5">
        <f>TITRES_STAT!C1771</f>
        <v>5.2</v>
      </c>
      <c r="C1768" s="5">
        <f>TITRES_STAT!D1771</f>
        <v>5.2</v>
      </c>
      <c r="D1768" s="5">
        <f>TITRES_STAT!E1771</f>
        <v>0</v>
      </c>
      <c r="E1768" s="2">
        <f t="shared" si="108"/>
        <v>228105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CONFIRMED BULLISH</v>
      </c>
    </row>
    <row r="1769" spans="1:8" ht="13.5" x14ac:dyDescent="0.25">
      <c r="A1769" s="3">
        <f>TITRES_STAT!B1772</f>
        <v>44882</v>
      </c>
      <c r="B1769" s="5">
        <f>TITRES_STAT!C1772</f>
        <v>5.2</v>
      </c>
      <c r="C1769" s="5">
        <f>TITRES_STAT!D1772</f>
        <v>5.2</v>
      </c>
      <c r="D1769" s="5">
        <f>TITRES_STAT!E1772</f>
        <v>540</v>
      </c>
      <c r="E1769" s="2">
        <f t="shared" si="108"/>
        <v>228105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5</v>
      </c>
      <c r="C1770" s="5">
        <f>TITRES_STAT!D1773</f>
        <v>5</v>
      </c>
      <c r="D1770" s="5">
        <f>TITRES_STAT!E1773</f>
        <v>475</v>
      </c>
      <c r="E1770" s="2">
        <f t="shared" si="108"/>
        <v>227630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NEUTRAL</v>
      </c>
    </row>
    <row r="1771" spans="1:8" ht="13.5" x14ac:dyDescent="0.25">
      <c r="A1771" s="3">
        <f>TITRES_STAT!B1774</f>
        <v>44886</v>
      </c>
      <c r="B1771" s="5">
        <f>TITRES_STAT!C1774</f>
        <v>5</v>
      </c>
      <c r="C1771" s="5">
        <f>TITRES_STAT!D1774</f>
        <v>5</v>
      </c>
      <c r="D1771" s="5">
        <f>TITRES_STAT!E1774</f>
        <v>0</v>
      </c>
      <c r="E1771" s="2">
        <f t="shared" si="108"/>
        <v>227630</v>
      </c>
      <c r="F1771" s="5" t="str">
        <f t="shared" si="111"/>
        <v>BEARISH</v>
      </c>
      <c r="G1771" s="5" t="str">
        <f t="shared" si="110"/>
        <v>NEUTRAL</v>
      </c>
      <c r="H1771" s="5" t="str">
        <f t="shared" si="109"/>
        <v>CONFIRMED BEARISH</v>
      </c>
    </row>
    <row r="1772" spans="1:8" ht="13.5" x14ac:dyDescent="0.25">
      <c r="A1772" s="3">
        <f>TITRES_STAT!B1775</f>
        <v>44887</v>
      </c>
      <c r="B1772" s="5">
        <f>TITRES_STAT!C1775</f>
        <v>5</v>
      </c>
      <c r="C1772" s="5">
        <f>TITRES_STAT!D1775</f>
        <v>5</v>
      </c>
      <c r="D1772" s="5">
        <f>TITRES_STAT!E1775</f>
        <v>0</v>
      </c>
      <c r="E1772" s="2">
        <f t="shared" si="108"/>
        <v>227630</v>
      </c>
      <c r="F1772" s="5" t="str">
        <f t="shared" si="111"/>
        <v>BEARISH</v>
      </c>
      <c r="G1772" s="5" t="str">
        <f t="shared" si="110"/>
        <v>NEUTRAL</v>
      </c>
      <c r="H1772" s="5" t="str">
        <f t="shared" si="109"/>
        <v>CONFIRMED BEARISH</v>
      </c>
    </row>
    <row r="1773" spans="1:8" ht="13.5" x14ac:dyDescent="0.25">
      <c r="A1773" s="3">
        <f>TITRES_STAT!B1776</f>
        <v>44888</v>
      </c>
      <c r="B1773" s="5">
        <f>TITRES_STAT!C1776</f>
        <v>5.2</v>
      </c>
      <c r="C1773" s="5">
        <f>TITRES_STAT!D1776</f>
        <v>5.2</v>
      </c>
      <c r="D1773" s="5">
        <f>TITRES_STAT!E1776</f>
        <v>250</v>
      </c>
      <c r="E1773" s="2">
        <f t="shared" si="108"/>
        <v>227880</v>
      </c>
      <c r="F1773" s="5" t="str">
        <f t="shared" si="111"/>
        <v>BEARISH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44889</v>
      </c>
      <c r="B1774" s="5">
        <f>TITRES_STAT!C1777</f>
        <v>5</v>
      </c>
      <c r="C1774" s="5">
        <f>TITRES_STAT!D1777</f>
        <v>5</v>
      </c>
      <c r="D1774" s="5">
        <f>TITRES_STAT!E1777</f>
        <v>863</v>
      </c>
      <c r="E1774" s="2">
        <f t="shared" si="108"/>
        <v>227017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44890</v>
      </c>
      <c r="B1775" s="5">
        <f>TITRES_STAT!C1778</f>
        <v>5.22</v>
      </c>
      <c r="C1775" s="5">
        <f>TITRES_STAT!D1778</f>
        <v>5.22</v>
      </c>
      <c r="D1775" s="5">
        <f>TITRES_STAT!E1778</f>
        <v>0</v>
      </c>
      <c r="E1775" s="2">
        <f t="shared" si="108"/>
        <v>227017</v>
      </c>
      <c r="F1775" s="5" t="str">
        <f t="shared" si="111"/>
        <v>BEARISH</v>
      </c>
      <c r="G1775" s="5" t="str">
        <f t="shared" si="110"/>
        <v>NEUTRAL</v>
      </c>
      <c r="H1775" s="5" t="str">
        <f t="shared" si="109"/>
        <v>BEARISH DIVERGENCE</v>
      </c>
    </row>
    <row r="1776" spans="1:8" ht="13.5" x14ac:dyDescent="0.25">
      <c r="A1776" s="3">
        <f>TITRES_STAT!B1779</f>
        <v>44893</v>
      </c>
      <c r="B1776" s="5">
        <f>TITRES_STAT!C1779</f>
        <v>5</v>
      </c>
      <c r="C1776" s="5">
        <f>TITRES_STAT!D1779</f>
        <v>5</v>
      </c>
      <c r="D1776" s="5">
        <f>TITRES_STAT!E1779</f>
        <v>400</v>
      </c>
      <c r="E1776" s="2">
        <f t="shared" si="108"/>
        <v>226617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NEUTRAL</v>
      </c>
    </row>
    <row r="1777" spans="1:8" ht="13.5" x14ac:dyDescent="0.25">
      <c r="A1777" s="3">
        <f>TITRES_STAT!B1780</f>
        <v>44894</v>
      </c>
      <c r="B1777" s="5">
        <f>TITRES_STAT!C1780</f>
        <v>5.22</v>
      </c>
      <c r="C1777" s="5">
        <f>TITRES_STAT!D1780</f>
        <v>5.22</v>
      </c>
      <c r="D1777" s="5">
        <f>TITRES_STAT!E1780</f>
        <v>1</v>
      </c>
      <c r="E1777" s="2">
        <f t="shared" si="108"/>
        <v>226618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BEARISH DIVERGENCE</v>
      </c>
    </row>
    <row r="1778" spans="1:8" ht="13.5" x14ac:dyDescent="0.25">
      <c r="A1778" s="3">
        <f>TITRES_STAT!B1781</f>
        <v>44895</v>
      </c>
      <c r="B1778" s="5">
        <f>TITRES_STAT!C1781</f>
        <v>4.99</v>
      </c>
      <c r="C1778" s="5">
        <f>TITRES_STAT!D1781</f>
        <v>4.99</v>
      </c>
      <c r="D1778" s="5">
        <f>TITRES_STAT!E1781</f>
        <v>0</v>
      </c>
      <c r="E1778" s="2">
        <f t="shared" si="108"/>
        <v>226618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4.7699999999999996</v>
      </c>
      <c r="C1779" s="5">
        <f>TITRES_STAT!D1782</f>
        <v>4.7699999999999996</v>
      </c>
      <c r="D1779" s="5">
        <f>TITRES_STAT!E1782</f>
        <v>0</v>
      </c>
      <c r="E1779" s="2">
        <f t="shared" si="108"/>
        <v>226618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CONFIRMED BEARISH</v>
      </c>
    </row>
    <row r="1780" spans="1:8" ht="13.5" x14ac:dyDescent="0.25">
      <c r="A1780" s="3">
        <f>TITRES_STAT!B1783</f>
        <v>44897</v>
      </c>
      <c r="B1780" s="5">
        <f>TITRES_STAT!C1783</f>
        <v>4.5599999999999996</v>
      </c>
      <c r="C1780" s="5">
        <f>TITRES_STAT!D1783</f>
        <v>4.5599999999999996</v>
      </c>
      <c r="D1780" s="5">
        <f>TITRES_STAT!E1783</f>
        <v>0</v>
      </c>
      <c r="E1780" s="2">
        <f t="shared" si="108"/>
        <v>226618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4.3600000000000003</v>
      </c>
      <c r="C1781" s="5">
        <f>TITRES_STAT!D1784</f>
        <v>4.3600000000000003</v>
      </c>
      <c r="D1781" s="5">
        <f>TITRES_STAT!E1784</f>
        <v>224</v>
      </c>
      <c r="E1781" s="2">
        <f t="shared" si="108"/>
        <v>226394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4.55</v>
      </c>
      <c r="C1782" s="5">
        <f>TITRES_STAT!D1785</f>
        <v>4.55</v>
      </c>
      <c r="D1782" s="5">
        <f>TITRES_STAT!E1785</f>
        <v>45</v>
      </c>
      <c r="E1782" s="2">
        <f t="shared" si="108"/>
        <v>226439</v>
      </c>
      <c r="F1782" s="5" t="str">
        <f t="shared" si="111"/>
        <v>BEARISH</v>
      </c>
      <c r="G1782" s="5" t="str">
        <f t="shared" si="110"/>
        <v>NEUTRAL</v>
      </c>
      <c r="H1782" s="5" t="str">
        <f t="shared" si="109"/>
        <v>CONFIRMED BEARISH</v>
      </c>
    </row>
    <row r="1783" spans="1:8" ht="13.5" x14ac:dyDescent="0.25">
      <c r="A1783" s="3">
        <f>TITRES_STAT!B1786</f>
        <v>44902</v>
      </c>
      <c r="B1783" s="5">
        <f>TITRES_STAT!C1786</f>
        <v>4.75</v>
      </c>
      <c r="C1783" s="5">
        <f>TITRES_STAT!D1786</f>
        <v>4.75</v>
      </c>
      <c r="D1783" s="5">
        <f>TITRES_STAT!E1786</f>
        <v>0</v>
      </c>
      <c r="E1783" s="2">
        <f t="shared" si="108"/>
        <v>226439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CONFIRMED BEARISH</v>
      </c>
    </row>
    <row r="1784" spans="1:8" ht="13.5" x14ac:dyDescent="0.25">
      <c r="A1784" s="3">
        <f>TITRES_STAT!B1787</f>
        <v>44903</v>
      </c>
      <c r="B1784" s="5">
        <f>TITRES_STAT!C1787</f>
        <v>4.96</v>
      </c>
      <c r="C1784" s="5">
        <f>TITRES_STAT!D1787</f>
        <v>4.96</v>
      </c>
      <c r="D1784" s="5">
        <f>TITRES_STAT!E1787</f>
        <v>0</v>
      </c>
      <c r="E1784" s="2">
        <f t="shared" si="108"/>
        <v>226439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BEARISH DIVERGENCE</v>
      </c>
    </row>
    <row r="1785" spans="1:8" ht="13.5" x14ac:dyDescent="0.25">
      <c r="A1785" s="3">
        <f>TITRES_STAT!B1788</f>
        <v>44904</v>
      </c>
      <c r="B1785" s="5">
        <f>TITRES_STAT!C1788</f>
        <v>5</v>
      </c>
      <c r="C1785" s="5">
        <f>TITRES_STAT!D1788</f>
        <v>5</v>
      </c>
      <c r="D1785" s="5">
        <f>TITRES_STAT!E1788</f>
        <v>40</v>
      </c>
      <c r="E1785" s="2">
        <f t="shared" si="108"/>
        <v>226479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BEARISH DIVERGENCE</v>
      </c>
    </row>
    <row r="1786" spans="1:8" ht="13.5" x14ac:dyDescent="0.25">
      <c r="A1786" s="3">
        <f>TITRES_STAT!B1789</f>
        <v>44907</v>
      </c>
      <c r="B1786" s="5">
        <f>TITRES_STAT!C1789</f>
        <v>5</v>
      </c>
      <c r="C1786" s="5">
        <f>TITRES_STAT!D1789</f>
        <v>5</v>
      </c>
      <c r="D1786" s="5">
        <f>TITRES_STAT!E1789</f>
        <v>50</v>
      </c>
      <c r="E1786" s="2">
        <f t="shared" si="108"/>
        <v>226479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CONFIRMED BULLISH</v>
      </c>
    </row>
    <row r="1787" spans="1:8" ht="13.5" x14ac:dyDescent="0.25">
      <c r="A1787" s="3">
        <f>TITRES_STAT!B1790</f>
        <v>44908</v>
      </c>
      <c r="B1787" s="5">
        <f>TITRES_STAT!C1790</f>
        <v>4.99</v>
      </c>
      <c r="C1787" s="5">
        <f>TITRES_STAT!D1790</f>
        <v>4.99</v>
      </c>
      <c r="D1787" s="5">
        <f>TITRES_STAT!E1790</f>
        <v>19</v>
      </c>
      <c r="E1787" s="2">
        <f t="shared" si="108"/>
        <v>226460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CONFIRMED BULLISH</v>
      </c>
    </row>
    <row r="1788" spans="1:8" ht="13.5" x14ac:dyDescent="0.25">
      <c r="A1788" s="3">
        <f>TITRES_STAT!B1791</f>
        <v>44909</v>
      </c>
      <c r="B1788" s="5">
        <f>TITRES_STAT!C1791</f>
        <v>4.99</v>
      </c>
      <c r="C1788" s="5">
        <f>TITRES_STAT!D1791</f>
        <v>4.99</v>
      </c>
      <c r="D1788" s="5">
        <f>TITRES_STAT!E1791</f>
        <v>0</v>
      </c>
      <c r="E1788" s="2">
        <f t="shared" si="108"/>
        <v>226460</v>
      </c>
      <c r="F1788" s="5" t="str">
        <f t="shared" si="111"/>
        <v>BULLISH</v>
      </c>
      <c r="G1788" s="5" t="str">
        <f t="shared" si="110"/>
        <v>NEUTRAL</v>
      </c>
      <c r="H1788" s="5" t="str">
        <f t="shared" si="109"/>
        <v>CONFIRMED BULLISH</v>
      </c>
    </row>
    <row r="1789" spans="1:8" ht="13.5" x14ac:dyDescent="0.25">
      <c r="A1789" s="3">
        <f>TITRES_STAT!B1792</f>
        <v>44910</v>
      </c>
      <c r="B1789" s="5">
        <f>TITRES_STAT!C1792</f>
        <v>4.7699999999999996</v>
      </c>
      <c r="C1789" s="5">
        <f>TITRES_STAT!D1792</f>
        <v>4.7699999999999996</v>
      </c>
      <c r="D1789" s="5">
        <f>TITRES_STAT!E1792</f>
        <v>10</v>
      </c>
      <c r="E1789" s="2">
        <f t="shared" si="108"/>
        <v>226450</v>
      </c>
      <c r="F1789" s="5" t="str">
        <f t="shared" si="111"/>
        <v>BULLISH</v>
      </c>
      <c r="G1789" s="5" t="str">
        <f t="shared" si="110"/>
        <v>NEUTRAL</v>
      </c>
      <c r="H1789" s="5" t="str">
        <f t="shared" si="109"/>
        <v>BULLISH DIVERGENCE</v>
      </c>
    </row>
    <row r="1790" spans="1:8" ht="13.5" x14ac:dyDescent="0.25">
      <c r="A1790" s="3">
        <f>TITRES_STAT!B1793</f>
        <v>44911</v>
      </c>
      <c r="B1790" s="5">
        <f>TITRES_STAT!C1793</f>
        <v>4.75</v>
      </c>
      <c r="C1790" s="5">
        <f>TITRES_STAT!D1793</f>
        <v>4.75</v>
      </c>
      <c r="D1790" s="5">
        <f>TITRES_STAT!E1793</f>
        <v>1580</v>
      </c>
      <c r="E1790" s="2">
        <f t="shared" si="108"/>
        <v>224870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4.54</v>
      </c>
      <c r="C1791" s="5">
        <f>TITRES_STAT!D1794</f>
        <v>4.54</v>
      </c>
      <c r="D1791" s="5">
        <f>TITRES_STAT!E1794</f>
        <v>0</v>
      </c>
      <c r="E1791" s="2">
        <f t="shared" si="108"/>
        <v>224870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4.5</v>
      </c>
      <c r="C1792" s="5">
        <f>TITRES_STAT!D1795</f>
        <v>4.5</v>
      </c>
      <c r="D1792" s="5">
        <f>TITRES_STAT!E1795</f>
        <v>27</v>
      </c>
      <c r="E1792" s="2">
        <f t="shared" si="108"/>
        <v>224843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4.5</v>
      </c>
      <c r="C1793" s="5">
        <f>TITRES_STAT!D1796</f>
        <v>4.5</v>
      </c>
      <c r="D1793" s="5">
        <f>TITRES_STAT!E1796</f>
        <v>0</v>
      </c>
      <c r="E1793" s="2">
        <f t="shared" si="108"/>
        <v>224843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4.3600000000000003</v>
      </c>
      <c r="C1794" s="5">
        <f>TITRES_STAT!D1797</f>
        <v>4.3600000000000003</v>
      </c>
      <c r="D1794" s="5">
        <f>TITRES_STAT!E1797</f>
        <v>1664</v>
      </c>
      <c r="E1794" s="2">
        <f t="shared" si="108"/>
        <v>223179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4.17</v>
      </c>
      <c r="C1795" s="5">
        <f>TITRES_STAT!D1798</f>
        <v>4.17</v>
      </c>
      <c r="D1795" s="5">
        <f>TITRES_STAT!E1798</f>
        <v>22</v>
      </c>
      <c r="E1795" s="2">
        <f t="shared" si="108"/>
        <v>223157</v>
      </c>
      <c r="F1795" s="5" t="str">
        <f t="shared" si="111"/>
        <v>BEARISH</v>
      </c>
      <c r="G1795" s="5" t="str">
        <f t="shared" si="110"/>
        <v>NEUTRAL</v>
      </c>
      <c r="H1795" s="5" t="str">
        <f t="shared" si="109"/>
        <v>CONFIRMED BEARISH</v>
      </c>
    </row>
    <row r="1796" spans="1:8" ht="13.5" x14ac:dyDescent="0.25">
      <c r="A1796" s="3">
        <f>TITRES_STAT!B1799</f>
        <v>44921</v>
      </c>
      <c r="B1796" s="5">
        <f>TITRES_STAT!C1799</f>
        <v>4.3499999999999996</v>
      </c>
      <c r="C1796" s="5">
        <f>TITRES_STAT!D1799</f>
        <v>4.3499999999999996</v>
      </c>
      <c r="D1796" s="5">
        <f>TITRES_STAT!E1799</f>
        <v>0</v>
      </c>
      <c r="E1796" s="2">
        <f t="shared" ref="E1796:E1859" si="112">IF(B1796&gt;B1795, E1795+D1796, IF(B1796&lt;B1795, E1795-D1796, E1795))</f>
        <v>223157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4.18</v>
      </c>
      <c r="C1797" s="5">
        <f>TITRES_STAT!D1800</f>
        <v>4.18</v>
      </c>
      <c r="D1797" s="5">
        <f>TITRES_STAT!E1800</f>
        <v>5</v>
      </c>
      <c r="E1797" s="2">
        <f t="shared" si="112"/>
        <v>223152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44923</v>
      </c>
      <c r="B1798" s="5">
        <f>TITRES_STAT!C1801</f>
        <v>4</v>
      </c>
      <c r="C1798" s="5">
        <f>TITRES_STAT!D1801</f>
        <v>4</v>
      </c>
      <c r="D1798" s="5">
        <f>TITRES_STAT!E1801</f>
        <v>26</v>
      </c>
      <c r="E1798" s="2">
        <f t="shared" si="112"/>
        <v>223126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5">
        <f>TITRES_STAT!C1802</f>
        <v>4</v>
      </c>
      <c r="C1799" s="5">
        <f>TITRES_STAT!D1802</f>
        <v>4</v>
      </c>
      <c r="D1799" s="5">
        <f>TITRES_STAT!E1802</f>
        <v>0</v>
      </c>
      <c r="E1799" s="2">
        <f t="shared" si="112"/>
        <v>223126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44925</v>
      </c>
      <c r="B1800" s="5">
        <f>TITRES_STAT!C1803</f>
        <v>4</v>
      </c>
      <c r="C1800" s="5">
        <f>TITRES_STAT!D1803</f>
        <v>4</v>
      </c>
      <c r="D1800" s="5">
        <f>TITRES_STAT!E1803</f>
        <v>0</v>
      </c>
      <c r="E1800" s="2">
        <f t="shared" si="112"/>
        <v>223126</v>
      </c>
      <c r="F1800" s="5" t="str">
        <f t="shared" ref="F1800:F1863" si="115">IF(E1800&gt;E1795,"BULLISH",IF(E1800&lt;E1795,"BEARISH","NEUTRAL"))</f>
        <v>BEARISH</v>
      </c>
      <c r="G1800" s="5" t="str">
        <f t="shared" si="114"/>
        <v>NEUTRAL</v>
      </c>
      <c r="H1800" s="5" t="str">
        <f t="shared" si="113"/>
        <v>CONFIRMED BEARISH</v>
      </c>
    </row>
    <row r="1801" spans="1:8" ht="13.5" x14ac:dyDescent="0.25">
      <c r="A1801" s="3">
        <f>TITRES_STAT!B1804</f>
        <v>44928</v>
      </c>
      <c r="B1801" s="5">
        <f>TITRES_STAT!C1804</f>
        <v>4.18</v>
      </c>
      <c r="C1801" s="5">
        <f>TITRES_STAT!D1804</f>
        <v>4.18</v>
      </c>
      <c r="D1801" s="5">
        <f>TITRES_STAT!E1804</f>
        <v>0</v>
      </c>
      <c r="E1801" s="2">
        <f t="shared" si="112"/>
        <v>223126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CONFIRMED BEARISH</v>
      </c>
    </row>
    <row r="1802" spans="1:8" ht="13.5" x14ac:dyDescent="0.25">
      <c r="A1802" s="3">
        <f>TITRES_STAT!B1805</f>
        <v>44929</v>
      </c>
      <c r="B1802" s="5">
        <f>TITRES_STAT!C1805</f>
        <v>4.21</v>
      </c>
      <c r="C1802" s="5">
        <f>TITRES_STAT!D1805</f>
        <v>4.21</v>
      </c>
      <c r="D1802" s="5">
        <f>TITRES_STAT!E1805</f>
        <v>20</v>
      </c>
      <c r="E1802" s="2">
        <f t="shared" si="112"/>
        <v>223146</v>
      </c>
      <c r="F1802" s="5" t="str">
        <f t="shared" si="115"/>
        <v>BEARISH</v>
      </c>
      <c r="G1802" s="5" t="str">
        <f t="shared" si="114"/>
        <v>NEUTRAL</v>
      </c>
      <c r="H1802" s="5" t="str">
        <f t="shared" si="113"/>
        <v>BEARISH DIVERGENCE</v>
      </c>
    </row>
    <row r="1803" spans="1:8" ht="13.5" x14ac:dyDescent="0.25">
      <c r="A1803" s="3">
        <f>TITRES_STAT!B1806</f>
        <v>44930</v>
      </c>
      <c r="B1803" s="5">
        <f>TITRES_STAT!C1806</f>
        <v>4.3899999999999997</v>
      </c>
      <c r="C1803" s="5">
        <f>TITRES_STAT!D1806</f>
        <v>4.3899999999999997</v>
      </c>
      <c r="D1803" s="5">
        <f>TITRES_STAT!E1806</f>
        <v>0</v>
      </c>
      <c r="E1803" s="2">
        <f t="shared" si="112"/>
        <v>223146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44931</v>
      </c>
      <c r="B1804" s="5">
        <f>TITRES_STAT!C1807</f>
        <v>4.58</v>
      </c>
      <c r="C1804" s="5">
        <f>TITRES_STAT!D1807</f>
        <v>4.58</v>
      </c>
      <c r="D1804" s="5">
        <f>TITRES_STAT!E1807</f>
        <v>0</v>
      </c>
      <c r="E1804" s="2">
        <f t="shared" si="112"/>
        <v>223146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44932</v>
      </c>
      <c r="B1805" s="5">
        <f>TITRES_STAT!C1808</f>
        <v>4.58</v>
      </c>
      <c r="C1805" s="5">
        <f>TITRES_STAT!D1808</f>
        <v>4.58</v>
      </c>
      <c r="D1805" s="5">
        <f>TITRES_STAT!E1808</f>
        <v>2207</v>
      </c>
      <c r="E1805" s="2">
        <f t="shared" si="112"/>
        <v>223146</v>
      </c>
      <c r="F1805" s="5" t="str">
        <f t="shared" si="115"/>
        <v>BULLISH</v>
      </c>
      <c r="G1805" s="5" t="str">
        <f t="shared" si="114"/>
        <v>NEUTRAL</v>
      </c>
      <c r="H1805" s="5" t="str">
        <f t="shared" si="113"/>
        <v>CONFIRMED BULLISH</v>
      </c>
    </row>
    <row r="1806" spans="1:8" ht="13.5" x14ac:dyDescent="0.25">
      <c r="A1806" s="3">
        <f>TITRES_STAT!B1809</f>
        <v>44935</v>
      </c>
      <c r="B1806" s="5">
        <f>TITRES_STAT!C1809</f>
        <v>4.58</v>
      </c>
      <c r="C1806" s="5">
        <f>TITRES_STAT!D1809</f>
        <v>4.58</v>
      </c>
      <c r="D1806" s="5">
        <f>TITRES_STAT!E1809</f>
        <v>0</v>
      </c>
      <c r="E1806" s="2">
        <f t="shared" si="112"/>
        <v>223146</v>
      </c>
      <c r="F1806" s="5" t="str">
        <f t="shared" si="115"/>
        <v>BULLISH</v>
      </c>
      <c r="G1806" s="5" t="str">
        <f t="shared" si="114"/>
        <v>NEUTRAL</v>
      </c>
      <c r="H1806" s="5" t="str">
        <f t="shared" si="113"/>
        <v>CONFIRMED BULLISH</v>
      </c>
    </row>
    <row r="1807" spans="1:8" ht="13.5" x14ac:dyDescent="0.25">
      <c r="A1807" s="3">
        <f>TITRES_STAT!B1810</f>
        <v>44936</v>
      </c>
      <c r="B1807" s="5">
        <f>TITRES_STAT!C1810</f>
        <v>4.58</v>
      </c>
      <c r="C1807" s="5">
        <f>TITRES_STAT!D1810</f>
        <v>4.58</v>
      </c>
      <c r="D1807" s="5">
        <f>TITRES_STAT!E1810</f>
        <v>0</v>
      </c>
      <c r="E1807" s="2">
        <f t="shared" si="112"/>
        <v>223146</v>
      </c>
      <c r="F1807" s="5" t="str">
        <f t="shared" si="115"/>
        <v>NEUTRAL</v>
      </c>
      <c r="G1807" s="5" t="str">
        <f t="shared" si="114"/>
        <v>NEUTRAL</v>
      </c>
      <c r="H1807" s="5" t="str">
        <f t="shared" si="113"/>
        <v>NEUTRAL</v>
      </c>
    </row>
    <row r="1808" spans="1:8" ht="13.5" x14ac:dyDescent="0.25">
      <c r="A1808" s="3">
        <f>TITRES_STAT!B1811</f>
        <v>44937</v>
      </c>
      <c r="B1808" s="5">
        <f>TITRES_STAT!C1811</f>
        <v>4.58</v>
      </c>
      <c r="C1808" s="5">
        <f>TITRES_STAT!D1811</f>
        <v>4.58</v>
      </c>
      <c r="D1808" s="5">
        <f>TITRES_STAT!E1811</f>
        <v>15</v>
      </c>
      <c r="E1808" s="2">
        <f t="shared" si="112"/>
        <v>223146</v>
      </c>
      <c r="F1808" s="5" t="str">
        <f t="shared" si="115"/>
        <v>NEUTRAL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44938</v>
      </c>
      <c r="B1809" s="5">
        <f>TITRES_STAT!C1812</f>
        <v>4.58</v>
      </c>
      <c r="C1809" s="5">
        <f>TITRES_STAT!D1812</f>
        <v>4.58</v>
      </c>
      <c r="D1809" s="5">
        <f>TITRES_STAT!E1812</f>
        <v>205</v>
      </c>
      <c r="E1809" s="2">
        <f t="shared" si="112"/>
        <v>223146</v>
      </c>
      <c r="F1809" s="5" t="str">
        <f t="shared" si="115"/>
        <v>NEUTRAL</v>
      </c>
      <c r="G1809" s="5" t="str">
        <f t="shared" si="114"/>
        <v>NEUTRAL</v>
      </c>
      <c r="H1809" s="5" t="str">
        <f t="shared" si="113"/>
        <v>NEUTRAL</v>
      </c>
    </row>
    <row r="1810" spans="1:8" ht="13.5" x14ac:dyDescent="0.25">
      <c r="A1810" s="3">
        <f>TITRES_STAT!B1813</f>
        <v>44939</v>
      </c>
      <c r="B1810" s="5">
        <f>TITRES_STAT!C1813</f>
        <v>4.5999999999999996</v>
      </c>
      <c r="C1810" s="5">
        <f>TITRES_STAT!D1813</f>
        <v>4.5999999999999996</v>
      </c>
      <c r="D1810" s="5">
        <f>TITRES_STAT!E1813</f>
        <v>9</v>
      </c>
      <c r="E1810" s="2">
        <f t="shared" si="112"/>
        <v>223155</v>
      </c>
      <c r="F1810" s="5" t="str">
        <f t="shared" si="115"/>
        <v>BULLISH</v>
      </c>
      <c r="G1810" s="5" t="str">
        <f t="shared" si="114"/>
        <v>NEUTRAL</v>
      </c>
      <c r="H1810" s="5" t="str">
        <f t="shared" si="113"/>
        <v>CONFIRMED BULLISH</v>
      </c>
    </row>
    <row r="1811" spans="1:8" ht="13.5" x14ac:dyDescent="0.25">
      <c r="A1811" s="3">
        <f>TITRES_STAT!B1814</f>
        <v>44942</v>
      </c>
      <c r="B1811" s="5">
        <f>TITRES_STAT!C1814</f>
        <v>4.4000000000000004</v>
      </c>
      <c r="C1811" s="5">
        <f>TITRES_STAT!D1814</f>
        <v>4.4000000000000004</v>
      </c>
      <c r="D1811" s="5">
        <f>TITRES_STAT!E1814</f>
        <v>0</v>
      </c>
      <c r="E1811" s="2">
        <f t="shared" si="112"/>
        <v>223155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BULLISH DIVERGENCE</v>
      </c>
    </row>
    <row r="1812" spans="1:8" ht="13.5" x14ac:dyDescent="0.25">
      <c r="A1812" s="3">
        <f>TITRES_STAT!B1815</f>
        <v>44943</v>
      </c>
      <c r="B1812" s="5">
        <f>TITRES_STAT!C1815</f>
        <v>4.21</v>
      </c>
      <c r="C1812" s="5">
        <f>TITRES_STAT!D1815</f>
        <v>4.21</v>
      </c>
      <c r="D1812" s="5">
        <f>TITRES_STAT!E1815</f>
        <v>22</v>
      </c>
      <c r="E1812" s="2">
        <f t="shared" si="112"/>
        <v>223133</v>
      </c>
      <c r="F1812" s="5" t="str">
        <f t="shared" si="115"/>
        <v>BEARISH</v>
      </c>
      <c r="G1812" s="5" t="str">
        <f t="shared" si="114"/>
        <v>NEUTRAL</v>
      </c>
      <c r="H1812" s="5" t="str">
        <f t="shared" si="113"/>
        <v>CONFIRMED BEARISH</v>
      </c>
    </row>
    <row r="1813" spans="1:8" ht="13.5" x14ac:dyDescent="0.25">
      <c r="A1813" s="3">
        <f>TITRES_STAT!B1816</f>
        <v>44944</v>
      </c>
      <c r="B1813" s="5">
        <f>TITRES_STAT!C1816</f>
        <v>4.21</v>
      </c>
      <c r="C1813" s="5">
        <f>TITRES_STAT!D1816</f>
        <v>4.21</v>
      </c>
      <c r="D1813" s="5">
        <f>TITRES_STAT!E1816</f>
        <v>0</v>
      </c>
      <c r="E1813" s="2">
        <f t="shared" si="112"/>
        <v>223133</v>
      </c>
      <c r="F1813" s="5" t="str">
        <f t="shared" si="115"/>
        <v>BEARISH</v>
      </c>
      <c r="G1813" s="5" t="str">
        <f t="shared" si="114"/>
        <v>NEUTRAL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4.21</v>
      </c>
      <c r="C1814" s="5">
        <f>TITRES_STAT!D1817</f>
        <v>4.21</v>
      </c>
      <c r="D1814" s="5">
        <f>TITRES_STAT!E1817</f>
        <v>30</v>
      </c>
      <c r="E1814" s="2">
        <f t="shared" si="112"/>
        <v>223133</v>
      </c>
      <c r="F1814" s="5" t="str">
        <f t="shared" si="115"/>
        <v>BEARISH</v>
      </c>
      <c r="G1814" s="5" t="str">
        <f t="shared" si="114"/>
        <v>NEUTRAL</v>
      </c>
      <c r="H1814" s="5" t="str">
        <f t="shared" si="113"/>
        <v>CONFIRMED BEARISH</v>
      </c>
    </row>
    <row r="1815" spans="1:8" ht="13.5" x14ac:dyDescent="0.25">
      <c r="A1815" s="3">
        <f>TITRES_STAT!B1818</f>
        <v>44946</v>
      </c>
      <c r="B1815" s="5">
        <f>TITRES_STAT!C1818</f>
        <v>4.18</v>
      </c>
      <c r="C1815" s="5">
        <f>TITRES_STAT!D1818</f>
        <v>4.18</v>
      </c>
      <c r="D1815" s="5">
        <f>TITRES_STAT!E1818</f>
        <v>324</v>
      </c>
      <c r="E1815" s="2">
        <f t="shared" si="112"/>
        <v>222809</v>
      </c>
      <c r="F1815" s="5" t="str">
        <f t="shared" si="115"/>
        <v>BEARISH</v>
      </c>
      <c r="G1815" s="5" t="str">
        <f t="shared" si="114"/>
        <v>NEUTRAL</v>
      </c>
      <c r="H1815" s="5" t="str">
        <f t="shared" si="113"/>
        <v>CONFIRMED BEARISH</v>
      </c>
    </row>
    <row r="1816" spans="1:8" ht="13.5" x14ac:dyDescent="0.25">
      <c r="A1816" s="3">
        <f>TITRES_STAT!B1819</f>
        <v>44949</v>
      </c>
      <c r="B1816" s="5">
        <f>TITRES_STAT!C1819</f>
        <v>4.18</v>
      </c>
      <c r="C1816" s="5">
        <f>TITRES_STAT!D1819</f>
        <v>4.18</v>
      </c>
      <c r="D1816" s="5">
        <f>TITRES_STAT!E1819</f>
        <v>52</v>
      </c>
      <c r="E1816" s="2">
        <f t="shared" si="112"/>
        <v>222809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4.3600000000000003</v>
      </c>
      <c r="C1817" s="5">
        <f>TITRES_STAT!D1820</f>
        <v>4.3600000000000003</v>
      </c>
      <c r="D1817" s="5">
        <f>TITRES_STAT!E1820</f>
        <v>0</v>
      </c>
      <c r="E1817" s="2">
        <f t="shared" si="112"/>
        <v>222809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BEARISH DIVERGENCE</v>
      </c>
    </row>
    <row r="1818" spans="1:8" ht="13.5" x14ac:dyDescent="0.25">
      <c r="A1818" s="3">
        <f>TITRES_STAT!B1821</f>
        <v>44951</v>
      </c>
      <c r="B1818" s="5">
        <f>TITRES_STAT!C1821</f>
        <v>4.3600000000000003</v>
      </c>
      <c r="C1818" s="5">
        <f>TITRES_STAT!D1821</f>
        <v>4.3600000000000003</v>
      </c>
      <c r="D1818" s="5">
        <f>TITRES_STAT!E1821</f>
        <v>220</v>
      </c>
      <c r="E1818" s="2">
        <f t="shared" si="112"/>
        <v>222809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BEARISH DIVERGENCE</v>
      </c>
    </row>
    <row r="1819" spans="1:8" ht="13.5" x14ac:dyDescent="0.25">
      <c r="A1819" s="3">
        <f>TITRES_STAT!B1822</f>
        <v>44952</v>
      </c>
      <c r="B1819" s="5">
        <f>TITRES_STAT!C1822</f>
        <v>4.3600000000000003</v>
      </c>
      <c r="C1819" s="5">
        <f>TITRES_STAT!D1822</f>
        <v>4.3600000000000003</v>
      </c>
      <c r="D1819" s="5">
        <f>TITRES_STAT!E1822</f>
        <v>0</v>
      </c>
      <c r="E1819" s="2">
        <f t="shared" si="112"/>
        <v>222809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BEARISH DIVERGENCE</v>
      </c>
    </row>
    <row r="1820" spans="1:8" ht="13.5" x14ac:dyDescent="0.25">
      <c r="A1820" s="3">
        <f>TITRES_STAT!B1823</f>
        <v>44953</v>
      </c>
      <c r="B1820" s="5">
        <f>TITRES_STAT!C1823</f>
        <v>4.3600000000000003</v>
      </c>
      <c r="C1820" s="5">
        <f>TITRES_STAT!D1823</f>
        <v>4.3600000000000003</v>
      </c>
      <c r="D1820" s="5">
        <f>TITRES_STAT!E1823</f>
        <v>11</v>
      </c>
      <c r="E1820" s="2">
        <f t="shared" si="112"/>
        <v>222809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44956</v>
      </c>
      <c r="B1821" s="5">
        <f>TITRES_STAT!C1824</f>
        <v>4.46</v>
      </c>
      <c r="C1821" s="5">
        <f>TITRES_STAT!D1824</f>
        <v>4.46</v>
      </c>
      <c r="D1821" s="5">
        <f>TITRES_STAT!E1824</f>
        <v>10</v>
      </c>
      <c r="E1821" s="2">
        <f t="shared" si="112"/>
        <v>222819</v>
      </c>
      <c r="F1821" s="5" t="str">
        <f t="shared" si="115"/>
        <v>BULLISH</v>
      </c>
      <c r="G1821" s="5" t="str">
        <f t="shared" si="114"/>
        <v>NEUTRAL</v>
      </c>
      <c r="H1821" s="5" t="str">
        <f t="shared" si="113"/>
        <v>CONFIRMED BULLISH</v>
      </c>
    </row>
    <row r="1822" spans="1:8" ht="13.5" x14ac:dyDescent="0.25">
      <c r="A1822" s="3">
        <f>TITRES_STAT!B1825</f>
        <v>44957</v>
      </c>
      <c r="B1822" s="5">
        <f>TITRES_STAT!C1825</f>
        <v>4.45</v>
      </c>
      <c r="C1822" s="5">
        <f>TITRES_STAT!D1825</f>
        <v>4.45</v>
      </c>
      <c r="D1822" s="5">
        <f>TITRES_STAT!E1825</f>
        <v>100</v>
      </c>
      <c r="E1822" s="2">
        <f t="shared" si="112"/>
        <v>222719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BEARISH DIVERGENCE</v>
      </c>
    </row>
    <row r="1823" spans="1:8" ht="13.5" x14ac:dyDescent="0.25">
      <c r="A1823" s="3">
        <f>TITRES_STAT!B1826</f>
        <v>44958</v>
      </c>
      <c r="B1823" s="5">
        <f>TITRES_STAT!C1826</f>
        <v>4.45</v>
      </c>
      <c r="C1823" s="5">
        <f>TITRES_STAT!D1826</f>
        <v>4.45</v>
      </c>
      <c r="D1823" s="5">
        <f>TITRES_STAT!E1826</f>
        <v>15</v>
      </c>
      <c r="E1823" s="2">
        <f t="shared" si="112"/>
        <v>222719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BEARISH DIVERGENCE</v>
      </c>
    </row>
    <row r="1824" spans="1:8" ht="13.5" x14ac:dyDescent="0.25">
      <c r="A1824" s="3">
        <f>TITRES_STAT!B1827</f>
        <v>44959</v>
      </c>
      <c r="B1824" s="5">
        <f>TITRES_STAT!C1827</f>
        <v>4.25</v>
      </c>
      <c r="C1824" s="5">
        <f>TITRES_STAT!D1827</f>
        <v>4.25</v>
      </c>
      <c r="D1824" s="5">
        <f>TITRES_STAT!E1827</f>
        <v>0</v>
      </c>
      <c r="E1824" s="2">
        <f t="shared" si="112"/>
        <v>222719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4.25</v>
      </c>
      <c r="C1825" s="5">
        <f>TITRES_STAT!D1828</f>
        <v>4.25</v>
      </c>
      <c r="D1825" s="5">
        <f>TITRES_STAT!E1828</f>
        <v>0</v>
      </c>
      <c r="E1825" s="2">
        <f t="shared" si="112"/>
        <v>222719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4.4400000000000004</v>
      </c>
      <c r="C1826" s="5">
        <f>TITRES_STAT!D1829</f>
        <v>4.4400000000000004</v>
      </c>
      <c r="D1826" s="5">
        <f>TITRES_STAT!E1829</f>
        <v>4</v>
      </c>
      <c r="E1826" s="2">
        <f t="shared" si="112"/>
        <v>222723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CONFIRMED BEARISH</v>
      </c>
    </row>
    <row r="1827" spans="1:8" ht="13.5" x14ac:dyDescent="0.25">
      <c r="A1827" s="3">
        <f>TITRES_STAT!B1830</f>
        <v>44964</v>
      </c>
      <c r="B1827" s="5">
        <f>TITRES_STAT!C1830</f>
        <v>4.4400000000000004</v>
      </c>
      <c r="C1827" s="5">
        <f>TITRES_STAT!D1830</f>
        <v>4.4400000000000004</v>
      </c>
      <c r="D1827" s="5">
        <f>TITRES_STAT!E1830</f>
        <v>0</v>
      </c>
      <c r="E1827" s="2">
        <f t="shared" si="112"/>
        <v>222723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BULLISH DIVERGENCE</v>
      </c>
    </row>
    <row r="1828" spans="1:8" ht="13.5" x14ac:dyDescent="0.25">
      <c r="A1828" s="3">
        <f>TITRES_STAT!B1831</f>
        <v>44965</v>
      </c>
      <c r="B1828" s="5">
        <f>TITRES_STAT!C1831</f>
        <v>4.4400000000000004</v>
      </c>
      <c r="C1828" s="5">
        <f>TITRES_STAT!D1831</f>
        <v>4.4400000000000004</v>
      </c>
      <c r="D1828" s="5">
        <f>TITRES_STAT!E1831</f>
        <v>1020</v>
      </c>
      <c r="E1828" s="2">
        <f t="shared" si="112"/>
        <v>222723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BULLISH DIVERGENCE</v>
      </c>
    </row>
    <row r="1829" spans="1:8" ht="13.5" x14ac:dyDescent="0.25">
      <c r="A1829" s="3">
        <f>TITRES_STAT!B1832</f>
        <v>44966</v>
      </c>
      <c r="B1829" s="5">
        <f>TITRES_STAT!C1832</f>
        <v>4.25</v>
      </c>
      <c r="C1829" s="5">
        <f>TITRES_STAT!D1832</f>
        <v>4.25</v>
      </c>
      <c r="D1829" s="5">
        <f>TITRES_STAT!E1832</f>
        <v>715</v>
      </c>
      <c r="E1829" s="2">
        <f t="shared" si="112"/>
        <v>222008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NEUTRAL</v>
      </c>
    </row>
    <row r="1830" spans="1:8" ht="13.5" x14ac:dyDescent="0.25">
      <c r="A1830" s="3">
        <f>TITRES_STAT!B1833</f>
        <v>44967</v>
      </c>
      <c r="B1830" s="5">
        <f>TITRES_STAT!C1833</f>
        <v>4.25</v>
      </c>
      <c r="C1830" s="5">
        <f>TITRES_STAT!D1833</f>
        <v>4.25</v>
      </c>
      <c r="D1830" s="5">
        <f>TITRES_STAT!E1833</f>
        <v>0</v>
      </c>
      <c r="E1830" s="2">
        <f t="shared" si="112"/>
        <v>222008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4.25</v>
      </c>
      <c r="C1831" s="5">
        <f>TITRES_STAT!D1834</f>
        <v>4.25</v>
      </c>
      <c r="D1831" s="5">
        <f>TITRES_STAT!E1834</f>
        <v>0</v>
      </c>
      <c r="E1831" s="2">
        <f t="shared" si="112"/>
        <v>222008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CONFIRMED BEARISH</v>
      </c>
    </row>
    <row r="1832" spans="1:8" ht="13.5" x14ac:dyDescent="0.25">
      <c r="A1832" s="3">
        <f>TITRES_STAT!B1835</f>
        <v>44971</v>
      </c>
      <c r="B1832" s="5">
        <f>TITRES_STAT!C1835</f>
        <v>4.25</v>
      </c>
      <c r="C1832" s="5">
        <f>TITRES_STAT!D1835</f>
        <v>4.25</v>
      </c>
      <c r="D1832" s="5">
        <f>TITRES_STAT!E1835</f>
        <v>0</v>
      </c>
      <c r="E1832" s="2">
        <f t="shared" si="112"/>
        <v>222008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4.25</v>
      </c>
      <c r="C1833" s="5">
        <f>TITRES_STAT!D1836</f>
        <v>4.25</v>
      </c>
      <c r="D1833" s="5">
        <f>TITRES_STAT!E1836</f>
        <v>25</v>
      </c>
      <c r="E1833" s="2">
        <f t="shared" si="112"/>
        <v>222008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4.25</v>
      </c>
      <c r="C1834" s="5">
        <f>TITRES_STAT!D1837</f>
        <v>4.25</v>
      </c>
      <c r="D1834" s="5">
        <f>TITRES_STAT!E1837</f>
        <v>0</v>
      </c>
      <c r="E1834" s="2">
        <f t="shared" si="112"/>
        <v>222008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44974</v>
      </c>
      <c r="B1835" s="5">
        <f>TITRES_STAT!C1838</f>
        <v>4.25</v>
      </c>
      <c r="C1835" s="5">
        <f>TITRES_STAT!D1838</f>
        <v>4.25</v>
      </c>
      <c r="D1835" s="5">
        <f>TITRES_STAT!E1838</f>
        <v>0</v>
      </c>
      <c r="E1835" s="2">
        <f t="shared" si="112"/>
        <v>222008</v>
      </c>
      <c r="F1835" s="5" t="str">
        <f t="shared" si="115"/>
        <v>NEUTRAL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44977</v>
      </c>
      <c r="B1836" s="5">
        <f>TITRES_STAT!C1839</f>
        <v>4.25</v>
      </c>
      <c r="C1836" s="5">
        <f>TITRES_STAT!D1839</f>
        <v>4.25</v>
      </c>
      <c r="D1836" s="5">
        <f>TITRES_STAT!E1839</f>
        <v>0</v>
      </c>
      <c r="E1836" s="2">
        <f t="shared" si="112"/>
        <v>222008</v>
      </c>
      <c r="F1836" s="5" t="str">
        <f t="shared" si="115"/>
        <v>NEUTRAL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4.25</v>
      </c>
      <c r="C1837" s="5">
        <f>TITRES_STAT!D1840</f>
        <v>4.25</v>
      </c>
      <c r="D1837" s="5">
        <f>TITRES_STAT!E1840</f>
        <v>0</v>
      </c>
      <c r="E1837" s="2">
        <f t="shared" si="112"/>
        <v>222008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44979</v>
      </c>
      <c r="B1838" s="5">
        <f>TITRES_STAT!C1841</f>
        <v>4.25</v>
      </c>
      <c r="C1838" s="5">
        <f>TITRES_STAT!D1841</f>
        <v>4.25</v>
      </c>
      <c r="D1838" s="5">
        <f>TITRES_STAT!E1841</f>
        <v>0</v>
      </c>
      <c r="E1838" s="2">
        <f t="shared" si="112"/>
        <v>222008</v>
      </c>
      <c r="F1838" s="5" t="str">
        <f t="shared" si="115"/>
        <v>NEUTRAL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44980</v>
      </c>
      <c r="B1839" s="5">
        <f>TITRES_STAT!C1842</f>
        <v>4.25</v>
      </c>
      <c r="C1839" s="5">
        <f>TITRES_STAT!D1842</f>
        <v>4.25</v>
      </c>
      <c r="D1839" s="5">
        <f>TITRES_STAT!E1842</f>
        <v>0</v>
      </c>
      <c r="E1839" s="2">
        <f t="shared" si="112"/>
        <v>222008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44981</v>
      </c>
      <c r="B1840" s="5">
        <f>TITRES_STAT!C1843</f>
        <v>4.24</v>
      </c>
      <c r="C1840" s="5">
        <f>TITRES_STAT!D1843</f>
        <v>4.24</v>
      </c>
      <c r="D1840" s="5">
        <f>TITRES_STAT!E1843</f>
        <v>51</v>
      </c>
      <c r="E1840" s="2">
        <f t="shared" si="112"/>
        <v>221957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44984</v>
      </c>
      <c r="B1841" s="5">
        <f>TITRES_STAT!C1844</f>
        <v>4.24</v>
      </c>
      <c r="C1841" s="5">
        <f>TITRES_STAT!D1844</f>
        <v>4.24</v>
      </c>
      <c r="D1841" s="5">
        <f>TITRES_STAT!E1844</f>
        <v>0</v>
      </c>
      <c r="E1841" s="2">
        <f t="shared" si="112"/>
        <v>221957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CONFIRMED BEARISH</v>
      </c>
    </row>
    <row r="1842" spans="1:8" ht="13.5" x14ac:dyDescent="0.25">
      <c r="A1842" s="3">
        <f>TITRES_STAT!B1845</f>
        <v>44985</v>
      </c>
      <c r="B1842" s="5">
        <f>TITRES_STAT!C1845</f>
        <v>4.24</v>
      </c>
      <c r="C1842" s="5">
        <f>TITRES_STAT!D1845</f>
        <v>4.24</v>
      </c>
      <c r="D1842" s="5">
        <f>TITRES_STAT!E1845</f>
        <v>0</v>
      </c>
      <c r="E1842" s="2">
        <f t="shared" si="112"/>
        <v>221957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44986</v>
      </c>
      <c r="B1843" s="5">
        <f>TITRES_STAT!C1846</f>
        <v>4.24</v>
      </c>
      <c r="C1843" s="5">
        <f>TITRES_STAT!D1846</f>
        <v>4.24</v>
      </c>
      <c r="D1843" s="5">
        <f>TITRES_STAT!E1846</f>
        <v>0</v>
      </c>
      <c r="E1843" s="2">
        <f t="shared" si="112"/>
        <v>221957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44987</v>
      </c>
      <c r="B1844" s="5">
        <f>TITRES_STAT!C1847</f>
        <v>4.24</v>
      </c>
      <c r="C1844" s="5">
        <f>TITRES_STAT!D1847</f>
        <v>4.24</v>
      </c>
      <c r="D1844" s="5">
        <f>TITRES_STAT!E1847</f>
        <v>0</v>
      </c>
      <c r="E1844" s="2">
        <f t="shared" si="112"/>
        <v>221957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4.24</v>
      </c>
      <c r="C1845" s="5">
        <f>TITRES_STAT!D1848</f>
        <v>4.24</v>
      </c>
      <c r="D1845" s="5">
        <f>TITRES_STAT!E1848</f>
        <v>0</v>
      </c>
      <c r="E1845" s="2">
        <f t="shared" si="112"/>
        <v>221957</v>
      </c>
      <c r="F1845" s="5" t="str">
        <f t="shared" si="115"/>
        <v>NEUTRAL</v>
      </c>
      <c r="G1845" s="5" t="str">
        <f t="shared" si="114"/>
        <v>NEUTRAL</v>
      </c>
      <c r="H1845" s="5" t="str">
        <f t="shared" si="113"/>
        <v>NEUTRAL</v>
      </c>
    </row>
    <row r="1846" spans="1:8" ht="13.5" x14ac:dyDescent="0.25">
      <c r="A1846" s="3">
        <f>TITRES_STAT!B1849</f>
        <v>44991</v>
      </c>
      <c r="B1846" s="5">
        <f>TITRES_STAT!C1849</f>
        <v>4.24</v>
      </c>
      <c r="C1846" s="5">
        <f>TITRES_STAT!D1849</f>
        <v>4.24</v>
      </c>
      <c r="D1846" s="5">
        <f>TITRES_STAT!E1849</f>
        <v>0</v>
      </c>
      <c r="E1846" s="2">
        <f t="shared" si="112"/>
        <v>221957</v>
      </c>
      <c r="F1846" s="5" t="str">
        <f t="shared" si="115"/>
        <v>NEUTRAL</v>
      </c>
      <c r="G1846" s="5" t="str">
        <f t="shared" si="114"/>
        <v>NEUTRAL</v>
      </c>
      <c r="H1846" s="5" t="str">
        <f t="shared" si="113"/>
        <v>NEUTRAL</v>
      </c>
    </row>
    <row r="1847" spans="1:8" ht="13.5" x14ac:dyDescent="0.25">
      <c r="A1847" s="3">
        <f>TITRES_STAT!B1850</f>
        <v>44992</v>
      </c>
      <c r="B1847" s="5">
        <f>TITRES_STAT!C1850</f>
        <v>4.24</v>
      </c>
      <c r="C1847" s="5">
        <f>TITRES_STAT!D1850</f>
        <v>4.24</v>
      </c>
      <c r="D1847" s="5">
        <f>TITRES_STAT!E1850</f>
        <v>0</v>
      </c>
      <c r="E1847" s="2">
        <f t="shared" si="112"/>
        <v>221957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44993</v>
      </c>
      <c r="B1848" s="5">
        <f>TITRES_STAT!C1851</f>
        <v>4.24</v>
      </c>
      <c r="C1848" s="5">
        <f>TITRES_STAT!D1851</f>
        <v>4.24</v>
      </c>
      <c r="D1848" s="5">
        <f>TITRES_STAT!E1851</f>
        <v>0</v>
      </c>
      <c r="E1848" s="2">
        <f t="shared" si="112"/>
        <v>221957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44994</v>
      </c>
      <c r="B1849" s="5">
        <f>TITRES_STAT!C1852</f>
        <v>4.24</v>
      </c>
      <c r="C1849" s="5">
        <f>TITRES_STAT!D1852</f>
        <v>4.24</v>
      </c>
      <c r="D1849" s="5">
        <f>TITRES_STAT!E1852</f>
        <v>0</v>
      </c>
      <c r="E1849" s="2">
        <f t="shared" si="112"/>
        <v>221957</v>
      </c>
      <c r="F1849" s="5" t="str">
        <f t="shared" si="115"/>
        <v>NEUTRAL</v>
      </c>
      <c r="G1849" s="5" t="str">
        <f t="shared" si="114"/>
        <v>NEUTRAL</v>
      </c>
      <c r="H1849" s="5" t="str">
        <f t="shared" si="113"/>
        <v>NEUTRAL</v>
      </c>
    </row>
    <row r="1850" spans="1:8" ht="13.5" x14ac:dyDescent="0.25">
      <c r="A1850" s="3">
        <f>TITRES_STAT!B1853</f>
        <v>44995</v>
      </c>
      <c r="B1850" s="5">
        <f>TITRES_STAT!C1853</f>
        <v>4.05</v>
      </c>
      <c r="C1850" s="5">
        <f>TITRES_STAT!D1853</f>
        <v>4.05</v>
      </c>
      <c r="D1850" s="5">
        <f>TITRES_STAT!E1853</f>
        <v>0</v>
      </c>
      <c r="E1850" s="2">
        <f t="shared" si="112"/>
        <v>221957</v>
      </c>
      <c r="F1850" s="5" t="str">
        <f t="shared" si="115"/>
        <v>NEUTRAL</v>
      </c>
      <c r="G1850" s="5" t="str">
        <f t="shared" si="114"/>
        <v>NEUTRAL</v>
      </c>
      <c r="H1850" s="5" t="str">
        <f t="shared" si="113"/>
        <v>NEUTRAL</v>
      </c>
    </row>
    <row r="1851" spans="1:8" ht="13.5" x14ac:dyDescent="0.25">
      <c r="A1851" s="3">
        <f>TITRES_STAT!B1854</f>
        <v>44998</v>
      </c>
      <c r="B1851" s="5">
        <f>TITRES_STAT!C1854</f>
        <v>4</v>
      </c>
      <c r="C1851" s="5">
        <f>TITRES_STAT!D1854</f>
        <v>4</v>
      </c>
      <c r="D1851" s="5">
        <f>TITRES_STAT!E1854</f>
        <v>122</v>
      </c>
      <c r="E1851" s="2">
        <f t="shared" si="112"/>
        <v>221835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44999</v>
      </c>
      <c r="B1852" s="5">
        <f>TITRES_STAT!C1855</f>
        <v>3.84</v>
      </c>
      <c r="C1852" s="5">
        <f>TITRES_STAT!D1855</f>
        <v>3.84</v>
      </c>
      <c r="D1852" s="5">
        <f>TITRES_STAT!E1855</f>
        <v>10</v>
      </c>
      <c r="E1852" s="2">
        <f t="shared" si="112"/>
        <v>221825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45000</v>
      </c>
      <c r="B1853" s="5">
        <f>TITRES_STAT!C1856</f>
        <v>3.69</v>
      </c>
      <c r="C1853" s="5">
        <f>TITRES_STAT!D1856</f>
        <v>3.69</v>
      </c>
      <c r="D1853" s="5">
        <f>TITRES_STAT!E1856</f>
        <v>270</v>
      </c>
      <c r="E1853" s="2">
        <f t="shared" si="112"/>
        <v>221555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45001</v>
      </c>
      <c r="B1854" s="5">
        <f>TITRES_STAT!C1857</f>
        <v>3.69</v>
      </c>
      <c r="C1854" s="5">
        <f>TITRES_STAT!D1857</f>
        <v>3.69</v>
      </c>
      <c r="D1854" s="5">
        <f>TITRES_STAT!E1857</f>
        <v>122</v>
      </c>
      <c r="E1854" s="2">
        <f t="shared" si="112"/>
        <v>221555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CONFIRMED BEARISH</v>
      </c>
    </row>
    <row r="1855" spans="1:8" ht="13.5" x14ac:dyDescent="0.25">
      <c r="A1855" s="3">
        <f>TITRES_STAT!B1858</f>
        <v>45002</v>
      </c>
      <c r="B1855" s="5">
        <f>TITRES_STAT!C1858</f>
        <v>3.85</v>
      </c>
      <c r="C1855" s="5">
        <f>TITRES_STAT!D1858</f>
        <v>3.85</v>
      </c>
      <c r="D1855" s="5">
        <f>TITRES_STAT!E1858</f>
        <v>47</v>
      </c>
      <c r="E1855" s="2">
        <f t="shared" si="112"/>
        <v>221602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3.85</v>
      </c>
      <c r="C1856" s="5">
        <f>TITRES_STAT!D1859</f>
        <v>3.85</v>
      </c>
      <c r="D1856" s="5">
        <f>TITRES_STAT!E1859</f>
        <v>0</v>
      </c>
      <c r="E1856" s="2">
        <f t="shared" si="112"/>
        <v>221602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3.85</v>
      </c>
      <c r="C1857" s="5">
        <f>TITRES_STAT!D1860</f>
        <v>3.85</v>
      </c>
      <c r="D1857" s="5">
        <f>TITRES_STAT!E1860</f>
        <v>0</v>
      </c>
      <c r="E1857" s="2">
        <f t="shared" si="112"/>
        <v>221602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BEARISH DIVERGENCE</v>
      </c>
    </row>
    <row r="1858" spans="1:8" ht="13.5" x14ac:dyDescent="0.25">
      <c r="A1858" s="3">
        <f>TITRES_STAT!B1861</f>
        <v>45008</v>
      </c>
      <c r="B1858" s="5">
        <f>TITRES_STAT!C1861</f>
        <v>3.85</v>
      </c>
      <c r="C1858" s="5">
        <f>TITRES_STAT!D1861</f>
        <v>3.85</v>
      </c>
      <c r="D1858" s="5">
        <f>TITRES_STAT!E1861</f>
        <v>0</v>
      </c>
      <c r="E1858" s="2">
        <f t="shared" si="112"/>
        <v>221602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45009</v>
      </c>
      <c r="B1859" s="5">
        <f>TITRES_STAT!C1862</f>
        <v>3.85</v>
      </c>
      <c r="C1859" s="5">
        <f>TITRES_STAT!D1862</f>
        <v>3.85</v>
      </c>
      <c r="D1859" s="5">
        <f>TITRES_STAT!E1862</f>
        <v>140</v>
      </c>
      <c r="E1859" s="2">
        <f t="shared" si="112"/>
        <v>221602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45012</v>
      </c>
      <c r="B1860" s="5">
        <f>TITRES_STAT!C1863</f>
        <v>3.85</v>
      </c>
      <c r="C1860" s="5">
        <f>TITRES_STAT!D1863</f>
        <v>3.85</v>
      </c>
      <c r="D1860" s="5">
        <f>TITRES_STAT!E1863</f>
        <v>0</v>
      </c>
      <c r="E1860" s="2">
        <f t="shared" ref="E1860:E1923" si="116">IF(B1860&gt;B1859, E1859+D1860, IF(B1860&lt;B1859, E1859-D1860, E1859))</f>
        <v>221602</v>
      </c>
      <c r="F1860" s="5" t="str">
        <f t="shared" si="115"/>
        <v>NEUTRAL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45013</v>
      </c>
      <c r="B1861" s="5">
        <f>TITRES_STAT!C1864</f>
        <v>3.85</v>
      </c>
      <c r="C1861" s="5">
        <f>TITRES_STAT!D1864</f>
        <v>3.85</v>
      </c>
      <c r="D1861" s="5">
        <f>TITRES_STAT!E1864</f>
        <v>0</v>
      </c>
      <c r="E1861" s="2">
        <f t="shared" si="116"/>
        <v>221602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3.85</v>
      </c>
      <c r="C1862" s="5">
        <f>TITRES_STAT!D1865</f>
        <v>3.85</v>
      </c>
      <c r="D1862" s="5">
        <f>TITRES_STAT!E1865</f>
        <v>0</v>
      </c>
      <c r="E1862" s="2">
        <f t="shared" si="116"/>
        <v>221602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4.0199999999999996</v>
      </c>
      <c r="C1863" s="5">
        <f>TITRES_STAT!D1866</f>
        <v>4.0199999999999996</v>
      </c>
      <c r="D1863" s="5">
        <f>TITRES_STAT!E1866</f>
        <v>0</v>
      </c>
      <c r="E1863" s="2">
        <f t="shared" si="116"/>
        <v>221602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4.2</v>
      </c>
      <c r="C1864" s="5">
        <f>TITRES_STAT!D1867</f>
        <v>4.2</v>
      </c>
      <c r="D1864" s="5">
        <f>TITRES_STAT!E1867</f>
        <v>0</v>
      </c>
      <c r="E1864" s="2">
        <f t="shared" si="116"/>
        <v>221602</v>
      </c>
      <c r="F1864" s="5" t="str">
        <f t="shared" ref="F1864:F1927" si="119">IF(E1864&gt;E1859,"BULLISH",IF(E1864&lt;E1859,"BEARISH","NEUTRAL"))</f>
        <v>NEUTRAL</v>
      </c>
      <c r="G1864" s="5" t="str">
        <f t="shared" si="118"/>
        <v>NEUTRAL</v>
      </c>
      <c r="H1864" s="5" t="str">
        <f t="shared" si="117"/>
        <v>NEUTRAL</v>
      </c>
    </row>
    <row r="1865" spans="1:8" ht="13.5" x14ac:dyDescent="0.25">
      <c r="A1865" s="3">
        <f>TITRES_STAT!B1868</f>
        <v>45019</v>
      </c>
      <c r="B1865" s="5">
        <f>TITRES_STAT!C1868</f>
        <v>4.38</v>
      </c>
      <c r="C1865" s="5">
        <f>TITRES_STAT!D1868</f>
        <v>4.38</v>
      </c>
      <c r="D1865" s="5">
        <f>TITRES_STAT!E1868</f>
        <v>0</v>
      </c>
      <c r="E1865" s="2">
        <f t="shared" si="116"/>
        <v>221602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4.5</v>
      </c>
      <c r="C1866" s="5">
        <f>TITRES_STAT!D1869</f>
        <v>4.5</v>
      </c>
      <c r="D1866" s="5">
        <f>TITRES_STAT!E1869</f>
        <v>100</v>
      </c>
      <c r="E1866" s="2">
        <f t="shared" si="116"/>
        <v>221702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CONFIRMED BULLISH</v>
      </c>
    </row>
    <row r="1867" spans="1:8" ht="13.5" x14ac:dyDescent="0.25">
      <c r="A1867" s="3">
        <f>TITRES_STAT!B1870</f>
        <v>45021</v>
      </c>
      <c r="B1867" s="5">
        <f>TITRES_STAT!C1870</f>
        <v>4.5</v>
      </c>
      <c r="C1867" s="5">
        <f>TITRES_STAT!D1870</f>
        <v>4.5</v>
      </c>
      <c r="D1867" s="5">
        <f>TITRES_STAT!E1870</f>
        <v>0</v>
      </c>
      <c r="E1867" s="2">
        <f t="shared" si="116"/>
        <v>221702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CONFIRMED BULLISH</v>
      </c>
    </row>
    <row r="1868" spans="1:8" ht="13.5" x14ac:dyDescent="0.25">
      <c r="A1868" s="3">
        <f>TITRES_STAT!B1871</f>
        <v>45022</v>
      </c>
      <c r="B1868" s="5">
        <f>TITRES_STAT!C1871</f>
        <v>4.7</v>
      </c>
      <c r="C1868" s="5">
        <f>TITRES_STAT!D1871</f>
        <v>4.7</v>
      </c>
      <c r="D1868" s="5">
        <f>TITRES_STAT!E1871</f>
        <v>0</v>
      </c>
      <c r="E1868" s="2">
        <f t="shared" si="116"/>
        <v>221702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45023</v>
      </c>
      <c r="B1869" s="5">
        <f>TITRES_STAT!C1872</f>
        <v>4.8</v>
      </c>
      <c r="C1869" s="5">
        <f>TITRES_STAT!D1872</f>
        <v>4.8</v>
      </c>
      <c r="D1869" s="5">
        <f>TITRES_STAT!E1872</f>
        <v>3</v>
      </c>
      <c r="E1869" s="2">
        <f t="shared" si="116"/>
        <v>221705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45026</v>
      </c>
      <c r="B1870" s="5">
        <f>TITRES_STAT!C1873</f>
        <v>4.9000000000000004</v>
      </c>
      <c r="C1870" s="5">
        <f>TITRES_STAT!D1873</f>
        <v>4.9000000000000004</v>
      </c>
      <c r="D1870" s="5">
        <f>TITRES_STAT!E1873</f>
        <v>1</v>
      </c>
      <c r="E1870" s="2">
        <f t="shared" si="116"/>
        <v>221706</v>
      </c>
      <c r="F1870" s="5" t="str">
        <f t="shared" si="119"/>
        <v>BULLISH</v>
      </c>
      <c r="G1870" s="5" t="str">
        <f t="shared" si="118"/>
        <v>NEUTRAL</v>
      </c>
      <c r="H1870" s="5" t="str">
        <f t="shared" si="117"/>
        <v>CONFIRMED BULLISH</v>
      </c>
    </row>
    <row r="1871" spans="1:8" ht="13.5" x14ac:dyDescent="0.25">
      <c r="A1871" s="3">
        <f>TITRES_STAT!B1874</f>
        <v>45027</v>
      </c>
      <c r="B1871" s="5">
        <f>TITRES_STAT!C1874</f>
        <v>5.12</v>
      </c>
      <c r="C1871" s="5">
        <f>TITRES_STAT!D1874</f>
        <v>5.12</v>
      </c>
      <c r="D1871" s="5">
        <f>TITRES_STAT!E1874</f>
        <v>0</v>
      </c>
      <c r="E1871" s="2">
        <f t="shared" si="116"/>
        <v>221706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CONFIRMED BULLISH</v>
      </c>
    </row>
    <row r="1872" spans="1:8" ht="13.5" x14ac:dyDescent="0.25">
      <c r="A1872" s="3">
        <f>TITRES_STAT!B1875</f>
        <v>45028</v>
      </c>
      <c r="B1872" s="5">
        <f>TITRES_STAT!C1875</f>
        <v>5.35</v>
      </c>
      <c r="C1872" s="5">
        <f>TITRES_STAT!D1875</f>
        <v>5.35</v>
      </c>
      <c r="D1872" s="5">
        <f>TITRES_STAT!E1875</f>
        <v>0</v>
      </c>
      <c r="E1872" s="2">
        <f t="shared" si="116"/>
        <v>221706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45029</v>
      </c>
      <c r="B1873" s="5">
        <f>TITRES_STAT!C1876</f>
        <v>5.59</v>
      </c>
      <c r="C1873" s="5">
        <f>TITRES_STAT!D1876</f>
        <v>5.59</v>
      </c>
      <c r="D1873" s="5">
        <f>TITRES_STAT!E1876</f>
        <v>200</v>
      </c>
      <c r="E1873" s="2">
        <f t="shared" si="116"/>
        <v>221906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45030</v>
      </c>
      <c r="B1874" s="5">
        <f>TITRES_STAT!C1877</f>
        <v>5.6</v>
      </c>
      <c r="C1874" s="5">
        <f>TITRES_STAT!D1877</f>
        <v>5.6</v>
      </c>
      <c r="D1874" s="5">
        <f>TITRES_STAT!E1877</f>
        <v>1</v>
      </c>
      <c r="E1874" s="2">
        <f t="shared" si="116"/>
        <v>221907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CONFIRMED BULLISH</v>
      </c>
    </row>
    <row r="1875" spans="1:8" ht="13.5" x14ac:dyDescent="0.25">
      <c r="A1875" s="3">
        <f>TITRES_STAT!B1878</f>
        <v>45033</v>
      </c>
      <c r="B1875" s="5">
        <f>TITRES_STAT!C1878</f>
        <v>5.35</v>
      </c>
      <c r="C1875" s="5">
        <f>TITRES_STAT!D1878</f>
        <v>5.35</v>
      </c>
      <c r="D1875" s="5">
        <f>TITRES_STAT!E1878</f>
        <v>1</v>
      </c>
      <c r="E1875" s="2">
        <f t="shared" si="116"/>
        <v>221906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CONFIRMED BULLISH</v>
      </c>
    </row>
    <row r="1876" spans="1:8" ht="13.5" x14ac:dyDescent="0.25">
      <c r="A1876" s="3">
        <f>TITRES_STAT!B1879</f>
        <v>45034</v>
      </c>
      <c r="B1876" s="5">
        <f>TITRES_STAT!C1879</f>
        <v>5.35</v>
      </c>
      <c r="C1876" s="5">
        <f>TITRES_STAT!D1879</f>
        <v>5.35</v>
      </c>
      <c r="D1876" s="5">
        <f>TITRES_STAT!E1879</f>
        <v>20</v>
      </c>
      <c r="E1876" s="2">
        <f t="shared" si="116"/>
        <v>221906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CONFIRMED BULLISH</v>
      </c>
    </row>
    <row r="1877" spans="1:8" ht="13.5" x14ac:dyDescent="0.25">
      <c r="A1877" s="3">
        <f>TITRES_STAT!B1880</f>
        <v>45035</v>
      </c>
      <c r="B1877" s="5">
        <f>TITRES_STAT!C1880</f>
        <v>5.1100000000000003</v>
      </c>
      <c r="C1877" s="5">
        <f>TITRES_STAT!D1880</f>
        <v>5.1100000000000003</v>
      </c>
      <c r="D1877" s="5">
        <f>TITRES_STAT!E1880</f>
        <v>0</v>
      </c>
      <c r="E1877" s="2">
        <f t="shared" si="116"/>
        <v>221906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BULLISH DIVERGENCE</v>
      </c>
    </row>
    <row r="1878" spans="1:8" ht="13.5" x14ac:dyDescent="0.25">
      <c r="A1878" s="3">
        <f>TITRES_STAT!B1881</f>
        <v>45036</v>
      </c>
      <c r="B1878" s="5">
        <f>TITRES_STAT!C1881</f>
        <v>5.2</v>
      </c>
      <c r="C1878" s="5">
        <f>TITRES_STAT!D1881</f>
        <v>5.2</v>
      </c>
      <c r="D1878" s="5">
        <f>TITRES_STAT!E1881</f>
        <v>5</v>
      </c>
      <c r="E1878" s="2">
        <f t="shared" si="116"/>
        <v>221911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BULLISH DIVERGENCE</v>
      </c>
    </row>
    <row r="1879" spans="1:8" ht="13.5" x14ac:dyDescent="0.25">
      <c r="A1879" s="3">
        <f>TITRES_STAT!B1882</f>
        <v>45040</v>
      </c>
      <c r="B1879" s="5">
        <f>TITRES_STAT!C1882</f>
        <v>5</v>
      </c>
      <c r="C1879" s="5">
        <f>TITRES_STAT!D1882</f>
        <v>5</v>
      </c>
      <c r="D1879" s="5">
        <f>TITRES_STAT!E1882</f>
        <v>20</v>
      </c>
      <c r="E1879" s="2">
        <f t="shared" si="116"/>
        <v>221891</v>
      </c>
      <c r="F1879" s="5" t="str">
        <f t="shared" si="119"/>
        <v>BEARISH</v>
      </c>
      <c r="G1879" s="5" t="str">
        <f t="shared" si="118"/>
        <v>NEUTRAL</v>
      </c>
      <c r="H1879" s="5" t="str">
        <f t="shared" si="117"/>
        <v>CONFIRMED BEARISH</v>
      </c>
    </row>
    <row r="1880" spans="1:8" ht="13.5" x14ac:dyDescent="0.25">
      <c r="A1880" s="3">
        <f>TITRES_STAT!B1883</f>
        <v>45041</v>
      </c>
      <c r="B1880" s="5">
        <f>TITRES_STAT!C1883</f>
        <v>4.78</v>
      </c>
      <c r="C1880" s="5">
        <f>TITRES_STAT!D1883</f>
        <v>4.78</v>
      </c>
      <c r="D1880" s="5">
        <f>TITRES_STAT!E1883</f>
        <v>10</v>
      </c>
      <c r="E1880" s="2">
        <f t="shared" si="116"/>
        <v>221881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4.78</v>
      </c>
      <c r="C1881" s="5">
        <f>TITRES_STAT!D1884</f>
        <v>4.78</v>
      </c>
      <c r="D1881" s="5">
        <f>TITRES_STAT!E1884</f>
        <v>0</v>
      </c>
      <c r="E1881" s="2">
        <f t="shared" si="116"/>
        <v>221881</v>
      </c>
      <c r="F1881" s="5" t="str">
        <f t="shared" si="119"/>
        <v>BEARISH</v>
      </c>
      <c r="G1881" s="5" t="str">
        <f t="shared" si="118"/>
        <v>NEUTRAL</v>
      </c>
      <c r="H1881" s="5" t="str">
        <f t="shared" si="117"/>
        <v>CONFIRMED BEARISH</v>
      </c>
    </row>
    <row r="1882" spans="1:8" ht="13.5" x14ac:dyDescent="0.25">
      <c r="A1882" s="3">
        <f>TITRES_STAT!B1885</f>
        <v>45043</v>
      </c>
      <c r="B1882" s="5">
        <f>TITRES_STAT!C1885</f>
        <v>4.57</v>
      </c>
      <c r="C1882" s="5">
        <f>TITRES_STAT!D1885</f>
        <v>4.57</v>
      </c>
      <c r="D1882" s="5">
        <f>TITRES_STAT!E1885</f>
        <v>47</v>
      </c>
      <c r="E1882" s="2">
        <f t="shared" si="116"/>
        <v>221834</v>
      </c>
      <c r="F1882" s="5" t="str">
        <f t="shared" si="119"/>
        <v>BEARISH</v>
      </c>
      <c r="G1882" s="5" t="str">
        <f t="shared" si="118"/>
        <v>NEUTRAL</v>
      </c>
      <c r="H1882" s="5" t="str">
        <f t="shared" si="117"/>
        <v>CONFIRMED BEARISH</v>
      </c>
    </row>
    <row r="1883" spans="1:8" ht="13.5" x14ac:dyDescent="0.25">
      <c r="A1883" s="3">
        <f>TITRES_STAT!B1886</f>
        <v>45044</v>
      </c>
      <c r="B1883" s="5">
        <f>TITRES_STAT!C1886</f>
        <v>4.37</v>
      </c>
      <c r="C1883" s="5">
        <f>TITRES_STAT!D1886</f>
        <v>4.37</v>
      </c>
      <c r="D1883" s="5">
        <f>TITRES_STAT!E1886</f>
        <v>0</v>
      </c>
      <c r="E1883" s="2">
        <f t="shared" si="116"/>
        <v>221834</v>
      </c>
      <c r="F1883" s="5" t="str">
        <f t="shared" si="119"/>
        <v>BEARISH</v>
      </c>
      <c r="G1883" s="5" t="str">
        <f t="shared" si="118"/>
        <v>NEUTRAL</v>
      </c>
      <c r="H1883" s="5" t="str">
        <f t="shared" si="117"/>
        <v>CONFIRMED BEARISH</v>
      </c>
    </row>
    <row r="1884" spans="1:8" ht="13.5" x14ac:dyDescent="0.25">
      <c r="A1884" s="3">
        <f>TITRES_STAT!B1887</f>
        <v>45048</v>
      </c>
      <c r="B1884" s="5">
        <f>TITRES_STAT!C1887</f>
        <v>4.18</v>
      </c>
      <c r="C1884" s="5">
        <f>TITRES_STAT!D1887</f>
        <v>4.18</v>
      </c>
      <c r="D1884" s="5">
        <f>TITRES_STAT!E1887</f>
        <v>0</v>
      </c>
      <c r="E1884" s="2">
        <f t="shared" si="116"/>
        <v>221834</v>
      </c>
      <c r="F1884" s="5" t="str">
        <f t="shared" si="119"/>
        <v>BEARISH</v>
      </c>
      <c r="G1884" s="5" t="str">
        <f t="shared" si="118"/>
        <v>NEUTRAL</v>
      </c>
      <c r="H1884" s="5" t="str">
        <f t="shared" si="117"/>
        <v>CONFIRMED BEARISH</v>
      </c>
    </row>
    <row r="1885" spans="1:8" ht="13.5" x14ac:dyDescent="0.25">
      <c r="A1885" s="3">
        <f>TITRES_STAT!B1888</f>
        <v>45049</v>
      </c>
      <c r="B1885" s="5">
        <f>TITRES_STAT!C1888</f>
        <v>4</v>
      </c>
      <c r="C1885" s="5">
        <f>TITRES_STAT!D1888</f>
        <v>4</v>
      </c>
      <c r="D1885" s="5">
        <f>TITRES_STAT!E1888</f>
        <v>110</v>
      </c>
      <c r="E1885" s="2">
        <f t="shared" si="116"/>
        <v>221724</v>
      </c>
      <c r="F1885" s="5" t="str">
        <f t="shared" si="119"/>
        <v>BEARISH</v>
      </c>
      <c r="G1885" s="5" t="str">
        <f t="shared" si="118"/>
        <v>NEUTRAL</v>
      </c>
      <c r="H1885" s="5" t="str">
        <f t="shared" si="117"/>
        <v>CONFIRMED BEARISH</v>
      </c>
    </row>
    <row r="1886" spans="1:8" ht="13.5" x14ac:dyDescent="0.25">
      <c r="A1886" s="3">
        <f>TITRES_STAT!B1889</f>
        <v>45050</v>
      </c>
      <c r="B1886" s="5">
        <f>TITRES_STAT!C1889</f>
        <v>4</v>
      </c>
      <c r="C1886" s="5">
        <f>TITRES_STAT!D1889</f>
        <v>4</v>
      </c>
      <c r="D1886" s="5">
        <f>TITRES_STAT!E1889</f>
        <v>0</v>
      </c>
      <c r="E1886" s="2">
        <f t="shared" si="116"/>
        <v>221724</v>
      </c>
      <c r="F1886" s="5" t="str">
        <f t="shared" si="119"/>
        <v>BEARISH</v>
      </c>
      <c r="G1886" s="5" t="str">
        <f t="shared" si="118"/>
        <v>NEUTRAL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3.82</v>
      </c>
      <c r="C1887" s="5">
        <f>TITRES_STAT!D1890</f>
        <v>3.82</v>
      </c>
      <c r="D1887" s="5">
        <f>TITRES_STAT!E1890</f>
        <v>0</v>
      </c>
      <c r="E1887" s="2">
        <f t="shared" si="116"/>
        <v>221724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3.65</v>
      </c>
      <c r="C1888" s="5">
        <f>TITRES_STAT!D1891</f>
        <v>3.65</v>
      </c>
      <c r="D1888" s="5">
        <f>TITRES_STAT!E1891</f>
        <v>0</v>
      </c>
      <c r="E1888" s="2">
        <f t="shared" si="116"/>
        <v>221724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3.49</v>
      </c>
      <c r="C1889" s="5">
        <f>TITRES_STAT!D1892</f>
        <v>3.49</v>
      </c>
      <c r="D1889" s="5">
        <f>TITRES_STAT!E1892</f>
        <v>0</v>
      </c>
      <c r="E1889" s="2">
        <f t="shared" si="116"/>
        <v>221724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3.34</v>
      </c>
      <c r="C1890" s="5">
        <f>TITRES_STAT!D1893</f>
        <v>3.34</v>
      </c>
      <c r="D1890" s="5">
        <f>TITRES_STAT!E1893</f>
        <v>2566</v>
      </c>
      <c r="E1890" s="2">
        <f t="shared" si="116"/>
        <v>219158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3.19</v>
      </c>
      <c r="C1891" s="5">
        <f>TITRES_STAT!D1894</f>
        <v>3.19</v>
      </c>
      <c r="D1891" s="5">
        <f>TITRES_STAT!E1894</f>
        <v>6203</v>
      </c>
      <c r="E1891" s="2">
        <f t="shared" si="116"/>
        <v>212955</v>
      </c>
      <c r="F1891" s="5" t="str">
        <f t="shared" si="119"/>
        <v>BEARISH</v>
      </c>
      <c r="G1891" s="5" t="str">
        <f t="shared" si="118"/>
        <v>WEAK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3.33</v>
      </c>
      <c r="C1892" s="5">
        <f>TITRES_STAT!D1895</f>
        <v>3.33</v>
      </c>
      <c r="D1892" s="5">
        <f>TITRES_STAT!E1895</f>
        <v>0</v>
      </c>
      <c r="E1892" s="2">
        <f t="shared" si="116"/>
        <v>212955</v>
      </c>
      <c r="F1892" s="5" t="str">
        <f t="shared" si="119"/>
        <v>BEARISH</v>
      </c>
      <c r="G1892" s="5" t="str">
        <f t="shared" si="118"/>
        <v>WEAK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3.47</v>
      </c>
      <c r="C1893" s="5">
        <f>TITRES_STAT!D1896</f>
        <v>3.47</v>
      </c>
      <c r="D1893" s="5">
        <f>TITRES_STAT!E1896</f>
        <v>3</v>
      </c>
      <c r="E1893" s="2">
        <f t="shared" si="116"/>
        <v>212958</v>
      </c>
      <c r="F1893" s="5" t="str">
        <f t="shared" si="119"/>
        <v>BEARISH</v>
      </c>
      <c r="G1893" s="5" t="str">
        <f t="shared" si="118"/>
        <v>WEAK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3.62</v>
      </c>
      <c r="C1894" s="5">
        <f>TITRES_STAT!D1897</f>
        <v>3.62</v>
      </c>
      <c r="D1894" s="5">
        <f>TITRES_STAT!E1897</f>
        <v>200</v>
      </c>
      <c r="E1894" s="2">
        <f t="shared" si="116"/>
        <v>213158</v>
      </c>
      <c r="F1894" s="5" t="str">
        <f t="shared" si="119"/>
        <v>BEARISH</v>
      </c>
      <c r="G1894" s="5" t="str">
        <f t="shared" si="118"/>
        <v>WEAK</v>
      </c>
      <c r="H1894" s="5" t="str">
        <f t="shared" si="117"/>
        <v>BEARISH DIVERGENCE</v>
      </c>
    </row>
    <row r="1895" spans="1:8" ht="13.5" x14ac:dyDescent="0.25">
      <c r="A1895" s="3">
        <f>TITRES_STAT!B1898</f>
        <v>45063</v>
      </c>
      <c r="B1895" s="5">
        <f>TITRES_STAT!C1898</f>
        <v>3.78</v>
      </c>
      <c r="C1895" s="5">
        <f>TITRES_STAT!D1898</f>
        <v>3.78</v>
      </c>
      <c r="D1895" s="5">
        <f>TITRES_STAT!E1898</f>
        <v>40</v>
      </c>
      <c r="E1895" s="2">
        <f t="shared" si="116"/>
        <v>213198</v>
      </c>
      <c r="F1895" s="5" t="str">
        <f t="shared" si="119"/>
        <v>BEARISH</v>
      </c>
      <c r="G1895" s="5" t="str">
        <f t="shared" si="118"/>
        <v>WEAK</v>
      </c>
      <c r="H1895" s="5" t="str">
        <f t="shared" si="117"/>
        <v>BEARISH DIVERGENCE</v>
      </c>
    </row>
    <row r="1896" spans="1:8" ht="13.5" x14ac:dyDescent="0.25">
      <c r="A1896" s="3">
        <f>TITRES_STAT!B1899</f>
        <v>45064</v>
      </c>
      <c r="B1896" s="5">
        <f>TITRES_STAT!C1899</f>
        <v>3.61</v>
      </c>
      <c r="C1896" s="5">
        <f>TITRES_STAT!D1899</f>
        <v>3.61</v>
      </c>
      <c r="D1896" s="5">
        <f>TITRES_STAT!E1899</f>
        <v>260</v>
      </c>
      <c r="E1896" s="2">
        <f t="shared" si="116"/>
        <v>212938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BEARISH DIVERGENCE</v>
      </c>
    </row>
    <row r="1897" spans="1:8" ht="13.5" x14ac:dyDescent="0.25">
      <c r="A1897" s="3">
        <f>TITRES_STAT!B1900</f>
        <v>45065</v>
      </c>
      <c r="B1897" s="5">
        <f>TITRES_STAT!C1900</f>
        <v>3.61</v>
      </c>
      <c r="C1897" s="5">
        <f>TITRES_STAT!D1900</f>
        <v>3.61</v>
      </c>
      <c r="D1897" s="5">
        <f>TITRES_STAT!E1900</f>
        <v>20</v>
      </c>
      <c r="E1897" s="2">
        <f t="shared" si="116"/>
        <v>212938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BEARISH DIVERGENCE</v>
      </c>
    </row>
    <row r="1898" spans="1:8" ht="13.5" x14ac:dyDescent="0.25">
      <c r="A1898" s="3">
        <f>TITRES_STAT!B1901</f>
        <v>45068</v>
      </c>
      <c r="B1898" s="5">
        <f>TITRES_STAT!C1901</f>
        <v>3.6</v>
      </c>
      <c r="C1898" s="5">
        <f>TITRES_STAT!D1901</f>
        <v>3.6</v>
      </c>
      <c r="D1898" s="5">
        <f>TITRES_STAT!E1901</f>
        <v>50</v>
      </c>
      <c r="E1898" s="2">
        <f t="shared" si="116"/>
        <v>212888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BEARISH DIVERGENCE</v>
      </c>
    </row>
    <row r="1899" spans="1:8" ht="13.5" x14ac:dyDescent="0.25">
      <c r="A1899" s="3">
        <f>TITRES_STAT!B1902</f>
        <v>45069</v>
      </c>
      <c r="B1899" s="5">
        <f>TITRES_STAT!C1902</f>
        <v>3.46</v>
      </c>
      <c r="C1899" s="5">
        <f>TITRES_STAT!D1902</f>
        <v>3.46</v>
      </c>
      <c r="D1899" s="5">
        <f>TITRES_STAT!E1902</f>
        <v>134</v>
      </c>
      <c r="E1899" s="2">
        <f t="shared" si="116"/>
        <v>212754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CONFIRMED BEARISH</v>
      </c>
    </row>
    <row r="1900" spans="1:8" ht="13.5" x14ac:dyDescent="0.25">
      <c r="A1900" s="3">
        <f>TITRES_STAT!B1903</f>
        <v>45070</v>
      </c>
      <c r="B1900" s="5">
        <f>TITRES_STAT!C1903</f>
        <v>3.46</v>
      </c>
      <c r="C1900" s="5">
        <f>TITRES_STAT!D1903</f>
        <v>3.46</v>
      </c>
      <c r="D1900" s="5">
        <f>TITRES_STAT!E1903</f>
        <v>0</v>
      </c>
      <c r="E1900" s="2">
        <f t="shared" si="116"/>
        <v>212754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45071</v>
      </c>
      <c r="B1901" s="5">
        <f>TITRES_STAT!C1904</f>
        <v>3.61</v>
      </c>
      <c r="C1901" s="5">
        <f>TITRES_STAT!D1904</f>
        <v>3.61</v>
      </c>
      <c r="D1901" s="5">
        <f>TITRES_STAT!E1904</f>
        <v>0</v>
      </c>
      <c r="E1901" s="2">
        <f t="shared" si="116"/>
        <v>212754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NEUTRAL</v>
      </c>
    </row>
    <row r="1902" spans="1:8" ht="13.5" x14ac:dyDescent="0.25">
      <c r="A1902" s="3">
        <f>TITRES_STAT!B1905</f>
        <v>45072</v>
      </c>
      <c r="B1902" s="5">
        <f>TITRES_STAT!C1905</f>
        <v>3.68</v>
      </c>
      <c r="C1902" s="5">
        <f>TITRES_STAT!D1905</f>
        <v>3.68</v>
      </c>
      <c r="D1902" s="5">
        <f>TITRES_STAT!E1905</f>
        <v>301</v>
      </c>
      <c r="E1902" s="2">
        <f t="shared" si="116"/>
        <v>213055</v>
      </c>
      <c r="F1902" s="5" t="str">
        <f t="shared" si="119"/>
        <v>BULLISH</v>
      </c>
      <c r="G1902" s="5" t="str">
        <f t="shared" si="118"/>
        <v>NEUTRAL</v>
      </c>
      <c r="H1902" s="5" t="str">
        <f t="shared" si="117"/>
        <v>CONFIRMED BULLISH</v>
      </c>
    </row>
    <row r="1903" spans="1:8" ht="13.5" x14ac:dyDescent="0.25">
      <c r="A1903" s="3">
        <f>TITRES_STAT!B1906</f>
        <v>45075</v>
      </c>
      <c r="B1903" s="5">
        <f>TITRES_STAT!C1906</f>
        <v>3.84</v>
      </c>
      <c r="C1903" s="5">
        <f>TITRES_STAT!D1906</f>
        <v>3.84</v>
      </c>
      <c r="D1903" s="5">
        <f>TITRES_STAT!E1906</f>
        <v>0</v>
      </c>
      <c r="E1903" s="2">
        <f t="shared" si="116"/>
        <v>213055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45076</v>
      </c>
      <c r="B1904" s="5">
        <f>TITRES_STAT!C1907</f>
        <v>3.9</v>
      </c>
      <c r="C1904" s="5">
        <f>TITRES_STAT!D1907</f>
        <v>3.9</v>
      </c>
      <c r="D1904" s="5">
        <f>TITRES_STAT!E1907</f>
        <v>1</v>
      </c>
      <c r="E1904" s="2">
        <f t="shared" si="116"/>
        <v>213056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45077</v>
      </c>
      <c r="B1905" s="5">
        <f>TITRES_STAT!C1908</f>
        <v>3.9</v>
      </c>
      <c r="C1905" s="5">
        <f>TITRES_STAT!D1908</f>
        <v>3.9</v>
      </c>
      <c r="D1905" s="5">
        <f>TITRES_STAT!E1908</f>
        <v>0</v>
      </c>
      <c r="E1905" s="2">
        <f t="shared" si="116"/>
        <v>213056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45078</v>
      </c>
      <c r="B1906" s="5">
        <f>TITRES_STAT!C1909</f>
        <v>3.77</v>
      </c>
      <c r="C1906" s="5">
        <f>TITRES_STAT!D1909</f>
        <v>3.77</v>
      </c>
      <c r="D1906" s="5">
        <f>TITRES_STAT!E1909</f>
        <v>260</v>
      </c>
      <c r="E1906" s="2">
        <f t="shared" si="116"/>
        <v>212796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45079</v>
      </c>
      <c r="B1907" s="5">
        <f>TITRES_STAT!C1910</f>
        <v>3.7</v>
      </c>
      <c r="C1907" s="5">
        <f>TITRES_STAT!D1910</f>
        <v>3.7</v>
      </c>
      <c r="D1907" s="5">
        <f>TITRES_STAT!E1910</f>
        <v>200</v>
      </c>
      <c r="E1907" s="2">
        <f t="shared" si="116"/>
        <v>212596</v>
      </c>
      <c r="F1907" s="5" t="str">
        <f t="shared" si="119"/>
        <v>BEARISH</v>
      </c>
      <c r="G1907" s="5" t="str">
        <f t="shared" si="118"/>
        <v>NEUTRAL</v>
      </c>
      <c r="H1907" s="5" t="str">
        <f t="shared" si="117"/>
        <v>BEARISH DIVERGENCE</v>
      </c>
    </row>
    <row r="1908" spans="1:8" ht="13.5" x14ac:dyDescent="0.25">
      <c r="A1908" s="3">
        <f>TITRES_STAT!B1911</f>
        <v>45082</v>
      </c>
      <c r="B1908" s="5">
        <f>TITRES_STAT!C1911</f>
        <v>3.86</v>
      </c>
      <c r="C1908" s="5">
        <f>TITRES_STAT!D1911</f>
        <v>3.86</v>
      </c>
      <c r="D1908" s="5">
        <f>TITRES_STAT!E1911</f>
        <v>0</v>
      </c>
      <c r="E1908" s="2">
        <f t="shared" si="116"/>
        <v>212596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BEARISH DIVERGENCE</v>
      </c>
    </row>
    <row r="1909" spans="1:8" ht="13.5" x14ac:dyDescent="0.25">
      <c r="A1909" s="3">
        <f>TITRES_STAT!B1912</f>
        <v>45083</v>
      </c>
      <c r="B1909" s="5">
        <f>TITRES_STAT!C1912</f>
        <v>3.9</v>
      </c>
      <c r="C1909" s="5">
        <f>TITRES_STAT!D1912</f>
        <v>3.9</v>
      </c>
      <c r="D1909" s="5">
        <f>TITRES_STAT!E1912</f>
        <v>2</v>
      </c>
      <c r="E1909" s="2">
        <f t="shared" si="116"/>
        <v>212598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NEUTRAL</v>
      </c>
    </row>
    <row r="1910" spans="1:8" ht="13.5" x14ac:dyDescent="0.25">
      <c r="A1910" s="3">
        <f>TITRES_STAT!B1913</f>
        <v>45084</v>
      </c>
      <c r="B1910" s="5">
        <f>TITRES_STAT!C1913</f>
        <v>3.9</v>
      </c>
      <c r="C1910" s="5">
        <f>TITRES_STAT!D1913</f>
        <v>3.9</v>
      </c>
      <c r="D1910" s="5">
        <f>TITRES_STAT!E1913</f>
        <v>0</v>
      </c>
      <c r="E1910" s="2">
        <f t="shared" si="116"/>
        <v>212598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45085</v>
      </c>
      <c r="B1911" s="5">
        <f>TITRES_STAT!C1914</f>
        <v>3.9</v>
      </c>
      <c r="C1911" s="5">
        <f>TITRES_STAT!D1914</f>
        <v>3.9</v>
      </c>
      <c r="D1911" s="5">
        <f>TITRES_STAT!E1914</f>
        <v>0</v>
      </c>
      <c r="E1911" s="2">
        <f t="shared" si="116"/>
        <v>212598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BEARISH DIVERGENCE</v>
      </c>
    </row>
    <row r="1912" spans="1:8" ht="13.5" x14ac:dyDescent="0.25">
      <c r="A1912" s="3">
        <f>TITRES_STAT!B1915</f>
        <v>45086</v>
      </c>
      <c r="B1912" s="5">
        <f>TITRES_STAT!C1915</f>
        <v>3.9</v>
      </c>
      <c r="C1912" s="5">
        <f>TITRES_STAT!D1915</f>
        <v>3.9</v>
      </c>
      <c r="D1912" s="5">
        <f>TITRES_STAT!E1915</f>
        <v>0</v>
      </c>
      <c r="E1912" s="2">
        <f t="shared" si="116"/>
        <v>212598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3.9</v>
      </c>
      <c r="C1913" s="5">
        <f>TITRES_STAT!D1916</f>
        <v>3.9</v>
      </c>
      <c r="D1913" s="5">
        <f>TITRES_STAT!E1916</f>
        <v>0</v>
      </c>
      <c r="E1913" s="2">
        <f t="shared" si="116"/>
        <v>212598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3.88</v>
      </c>
      <c r="C1914" s="5">
        <f>TITRES_STAT!D1917</f>
        <v>3.88</v>
      </c>
      <c r="D1914" s="5">
        <f>TITRES_STAT!E1917</f>
        <v>1</v>
      </c>
      <c r="E1914" s="2">
        <f t="shared" si="116"/>
        <v>212597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CONFIRMED BEARISH</v>
      </c>
    </row>
    <row r="1915" spans="1:8" ht="13.5" x14ac:dyDescent="0.25">
      <c r="A1915" s="3">
        <f>TITRES_STAT!B1918</f>
        <v>45091</v>
      </c>
      <c r="B1915" s="5">
        <f>TITRES_STAT!C1918</f>
        <v>3.71</v>
      </c>
      <c r="C1915" s="5">
        <f>TITRES_STAT!D1918</f>
        <v>3.71</v>
      </c>
      <c r="D1915" s="5">
        <f>TITRES_STAT!E1918</f>
        <v>100</v>
      </c>
      <c r="E1915" s="2">
        <f t="shared" si="116"/>
        <v>212497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CONFIRMED BEARISH</v>
      </c>
    </row>
    <row r="1916" spans="1:8" ht="13.5" x14ac:dyDescent="0.25">
      <c r="A1916" s="3">
        <f>TITRES_STAT!B1919</f>
        <v>45092</v>
      </c>
      <c r="B1916" s="5">
        <f>TITRES_STAT!C1919</f>
        <v>3.71</v>
      </c>
      <c r="C1916" s="5">
        <f>TITRES_STAT!D1919</f>
        <v>3.71</v>
      </c>
      <c r="D1916" s="5">
        <f>TITRES_STAT!E1919</f>
        <v>0</v>
      </c>
      <c r="E1916" s="2">
        <f t="shared" si="116"/>
        <v>212497</v>
      </c>
      <c r="F1916" s="5" t="str">
        <f t="shared" si="119"/>
        <v>BEARISH</v>
      </c>
      <c r="G1916" s="5" t="str">
        <f t="shared" si="118"/>
        <v>NEUTRAL</v>
      </c>
      <c r="H1916" s="5" t="str">
        <f t="shared" si="117"/>
        <v>CONFIRMED BEARISH</v>
      </c>
    </row>
    <row r="1917" spans="1:8" ht="13.5" x14ac:dyDescent="0.25">
      <c r="A1917" s="3">
        <f>TITRES_STAT!B1920</f>
        <v>45093</v>
      </c>
      <c r="B1917" s="5">
        <f>TITRES_STAT!C1920</f>
        <v>3.8</v>
      </c>
      <c r="C1917" s="5">
        <f>TITRES_STAT!D1920</f>
        <v>3.8</v>
      </c>
      <c r="D1917" s="5">
        <f>TITRES_STAT!E1920</f>
        <v>150</v>
      </c>
      <c r="E1917" s="2">
        <f t="shared" si="116"/>
        <v>212647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BULLISH DIVERGENCE</v>
      </c>
    </row>
    <row r="1918" spans="1:8" ht="13.5" x14ac:dyDescent="0.25">
      <c r="A1918" s="3">
        <f>TITRES_STAT!B1921</f>
        <v>45096</v>
      </c>
      <c r="B1918" s="5">
        <f>TITRES_STAT!C1921</f>
        <v>3.89</v>
      </c>
      <c r="C1918" s="5">
        <f>TITRES_STAT!D1921</f>
        <v>3.89</v>
      </c>
      <c r="D1918" s="5">
        <f>TITRES_STAT!E1921</f>
        <v>255</v>
      </c>
      <c r="E1918" s="2">
        <f t="shared" si="116"/>
        <v>212902</v>
      </c>
      <c r="F1918" s="5" t="str">
        <f t="shared" si="119"/>
        <v>BULLISH</v>
      </c>
      <c r="G1918" s="5" t="str">
        <f t="shared" si="118"/>
        <v>NEUTRAL</v>
      </c>
      <c r="H1918" s="5" t="str">
        <f t="shared" si="117"/>
        <v>BULLISH DIVERGENCE</v>
      </c>
    </row>
    <row r="1919" spans="1:8" ht="13.5" x14ac:dyDescent="0.25">
      <c r="A1919" s="3">
        <f>TITRES_STAT!B1922</f>
        <v>45097</v>
      </c>
      <c r="B1919" s="5">
        <f>TITRES_STAT!C1922</f>
        <v>3.89</v>
      </c>
      <c r="C1919" s="5">
        <f>TITRES_STAT!D1922</f>
        <v>3.89</v>
      </c>
      <c r="D1919" s="5">
        <f>TITRES_STAT!E1922</f>
        <v>0</v>
      </c>
      <c r="E1919" s="2">
        <f t="shared" si="116"/>
        <v>212902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3.89</v>
      </c>
      <c r="C1920" s="5">
        <f>TITRES_STAT!D1923</f>
        <v>3.89</v>
      </c>
      <c r="D1920" s="5">
        <f>TITRES_STAT!E1923</f>
        <v>0</v>
      </c>
      <c r="E1920" s="2">
        <f t="shared" si="116"/>
        <v>212902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3.72</v>
      </c>
      <c r="C1921" s="5">
        <f>TITRES_STAT!D1924</f>
        <v>3.72</v>
      </c>
      <c r="D1921" s="5">
        <f>TITRES_STAT!E1924</f>
        <v>251</v>
      </c>
      <c r="E1921" s="2">
        <f t="shared" si="116"/>
        <v>212651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CONFIRMED BULLISH</v>
      </c>
    </row>
    <row r="1922" spans="1:8" ht="13.5" x14ac:dyDescent="0.25">
      <c r="A1922" s="3">
        <f>TITRES_STAT!B1925</f>
        <v>45100</v>
      </c>
      <c r="B1922" s="5">
        <f>TITRES_STAT!C1925</f>
        <v>3.72</v>
      </c>
      <c r="C1922" s="5">
        <f>TITRES_STAT!D1925</f>
        <v>3.72</v>
      </c>
      <c r="D1922" s="5">
        <f>TITRES_STAT!E1925</f>
        <v>0</v>
      </c>
      <c r="E1922" s="2">
        <f t="shared" si="116"/>
        <v>212651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BULLISH DIVERGENCE</v>
      </c>
    </row>
    <row r="1923" spans="1:8" ht="13.5" x14ac:dyDescent="0.25">
      <c r="A1923" s="3">
        <f>TITRES_STAT!B1926</f>
        <v>45103</v>
      </c>
      <c r="B1923" s="5">
        <f>TITRES_STAT!C1926</f>
        <v>3.72</v>
      </c>
      <c r="C1923" s="5">
        <f>TITRES_STAT!D1926</f>
        <v>3.72</v>
      </c>
      <c r="D1923" s="5">
        <f>TITRES_STAT!E1926</f>
        <v>0</v>
      </c>
      <c r="E1923" s="2">
        <f t="shared" si="116"/>
        <v>212651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3.71</v>
      </c>
      <c r="C1924" s="5">
        <f>TITRES_STAT!D1927</f>
        <v>3.71</v>
      </c>
      <c r="D1924" s="5">
        <f>TITRES_STAT!E1927</f>
        <v>529</v>
      </c>
      <c r="E1924" s="2">
        <f t="shared" ref="E1924:E1987" si="120">IF(B1924&gt;B1923, E1923+D1924, IF(B1924&lt;B1923, E1923-D1924, E1923))</f>
        <v>212122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3.71</v>
      </c>
      <c r="C1925" s="5">
        <f>TITRES_STAT!D1928</f>
        <v>3.71</v>
      </c>
      <c r="D1925" s="5">
        <f>TITRES_STAT!E1928</f>
        <v>0</v>
      </c>
      <c r="E1925" s="2">
        <f t="shared" si="120"/>
        <v>212122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3.71</v>
      </c>
      <c r="C1926" s="5">
        <f>TITRES_STAT!D1929</f>
        <v>3.71</v>
      </c>
      <c r="D1926" s="5">
        <f>TITRES_STAT!E1929</f>
        <v>0</v>
      </c>
      <c r="E1926" s="2">
        <f t="shared" si="120"/>
        <v>212122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3.71</v>
      </c>
      <c r="C1927" s="5">
        <f>TITRES_STAT!D1930</f>
        <v>3.71</v>
      </c>
      <c r="D1927" s="5">
        <f>TITRES_STAT!E1930</f>
        <v>0</v>
      </c>
      <c r="E1927" s="2">
        <f t="shared" si="120"/>
        <v>212122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BEARISH</v>
      </c>
    </row>
    <row r="1928" spans="1:8" ht="13.5" x14ac:dyDescent="0.25">
      <c r="A1928" s="3">
        <f>TITRES_STAT!B1931</f>
        <v>45112</v>
      </c>
      <c r="B1928" s="5">
        <f>TITRES_STAT!C1931</f>
        <v>3.71</v>
      </c>
      <c r="C1928" s="5">
        <f>TITRES_STAT!D1931</f>
        <v>3.71</v>
      </c>
      <c r="D1928" s="5">
        <f>TITRES_STAT!E1931</f>
        <v>8</v>
      </c>
      <c r="E1928" s="2">
        <f t="shared" si="120"/>
        <v>212122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NEUTRAL</v>
      </c>
      <c r="H1928" s="5" t="str">
        <f t="shared" si="121"/>
        <v>CONFIRMED BEARISH</v>
      </c>
    </row>
    <row r="1929" spans="1:8" ht="13.5" x14ac:dyDescent="0.25">
      <c r="A1929" s="3">
        <f>TITRES_STAT!B1932</f>
        <v>45113</v>
      </c>
      <c r="B1929" s="5">
        <f>TITRES_STAT!C1932</f>
        <v>3.71</v>
      </c>
      <c r="C1929" s="5">
        <f>TITRES_STAT!D1932</f>
        <v>3.71</v>
      </c>
      <c r="D1929" s="5">
        <f>TITRES_STAT!E1932</f>
        <v>0</v>
      </c>
      <c r="E1929" s="2">
        <f t="shared" si="120"/>
        <v>212122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45114</v>
      </c>
      <c r="B1930" s="5">
        <f>TITRES_STAT!C1933</f>
        <v>3.71</v>
      </c>
      <c r="C1930" s="5">
        <f>TITRES_STAT!D1933</f>
        <v>3.71</v>
      </c>
      <c r="D1930" s="5">
        <f>TITRES_STAT!E1933</f>
        <v>0</v>
      </c>
      <c r="E1930" s="2">
        <f t="shared" si="120"/>
        <v>212122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45117</v>
      </c>
      <c r="B1931" s="5">
        <f>TITRES_STAT!C1934</f>
        <v>3.85</v>
      </c>
      <c r="C1931" s="5">
        <f>TITRES_STAT!D1934</f>
        <v>3.85</v>
      </c>
      <c r="D1931" s="5">
        <f>TITRES_STAT!E1934</f>
        <v>25</v>
      </c>
      <c r="E1931" s="2">
        <f t="shared" si="120"/>
        <v>212147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CONFIRMED BULLISH</v>
      </c>
    </row>
    <row r="1932" spans="1:8" ht="13.5" x14ac:dyDescent="0.25">
      <c r="A1932" s="3">
        <f>TITRES_STAT!B1935</f>
        <v>45118</v>
      </c>
      <c r="B1932" s="5">
        <f>TITRES_STAT!C1935</f>
        <v>3.69</v>
      </c>
      <c r="C1932" s="5">
        <f>TITRES_STAT!D1935</f>
        <v>3.69</v>
      </c>
      <c r="D1932" s="5">
        <f>TITRES_STAT!E1935</f>
        <v>200</v>
      </c>
      <c r="E1932" s="2">
        <f t="shared" si="120"/>
        <v>211947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45119</v>
      </c>
      <c r="B1933" s="5">
        <f>TITRES_STAT!C1936</f>
        <v>3.85</v>
      </c>
      <c r="C1933" s="5">
        <f>TITRES_STAT!D1936</f>
        <v>3.85</v>
      </c>
      <c r="D1933" s="5">
        <f>TITRES_STAT!E1936</f>
        <v>0</v>
      </c>
      <c r="E1933" s="2">
        <f t="shared" si="120"/>
        <v>211947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BEARISH DIVERGENCE</v>
      </c>
    </row>
    <row r="1934" spans="1:8" ht="13.5" x14ac:dyDescent="0.25">
      <c r="A1934" s="3">
        <f>TITRES_STAT!B1937</f>
        <v>45120</v>
      </c>
      <c r="B1934" s="5">
        <f>TITRES_STAT!C1937</f>
        <v>4</v>
      </c>
      <c r="C1934" s="5">
        <f>TITRES_STAT!D1937</f>
        <v>4</v>
      </c>
      <c r="D1934" s="5">
        <f>TITRES_STAT!E1937</f>
        <v>1</v>
      </c>
      <c r="E1934" s="2">
        <f t="shared" si="120"/>
        <v>211948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BEARISH DIVERGENCE</v>
      </c>
    </row>
    <row r="1935" spans="1:8" ht="13.5" x14ac:dyDescent="0.25">
      <c r="A1935" s="3">
        <f>TITRES_STAT!B1938</f>
        <v>45121</v>
      </c>
      <c r="B1935" s="5">
        <f>TITRES_STAT!C1938</f>
        <v>4</v>
      </c>
      <c r="C1935" s="5">
        <f>TITRES_STAT!D1938</f>
        <v>4</v>
      </c>
      <c r="D1935" s="5">
        <f>TITRES_STAT!E1938</f>
        <v>0</v>
      </c>
      <c r="E1935" s="2">
        <f t="shared" si="120"/>
        <v>211948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BEARISH DIVERGENCE</v>
      </c>
    </row>
    <row r="1936" spans="1:8" ht="13.5" x14ac:dyDescent="0.25">
      <c r="A1936" s="3">
        <f>TITRES_STAT!B1939</f>
        <v>45124</v>
      </c>
      <c r="B1936" s="5">
        <f>TITRES_STAT!C1939</f>
        <v>4</v>
      </c>
      <c r="C1936" s="5">
        <f>TITRES_STAT!D1939</f>
        <v>4</v>
      </c>
      <c r="D1936" s="5">
        <f>TITRES_STAT!E1939</f>
        <v>1189</v>
      </c>
      <c r="E1936" s="2">
        <f t="shared" si="120"/>
        <v>211948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BEARISH DIVERGENCE</v>
      </c>
    </row>
    <row r="1937" spans="1:8" ht="13.5" x14ac:dyDescent="0.25">
      <c r="A1937" s="3">
        <f>TITRES_STAT!B1940</f>
        <v>45125</v>
      </c>
      <c r="B1937" s="5">
        <f>TITRES_STAT!C1940</f>
        <v>4.18</v>
      </c>
      <c r="C1937" s="5">
        <f>TITRES_STAT!D1940</f>
        <v>4.18</v>
      </c>
      <c r="D1937" s="5">
        <f>TITRES_STAT!E1940</f>
        <v>0</v>
      </c>
      <c r="E1937" s="2">
        <f t="shared" si="120"/>
        <v>211948</v>
      </c>
      <c r="F1937" s="5" t="str">
        <f t="shared" si="123"/>
        <v>BULLISH</v>
      </c>
      <c r="G1937" s="5" t="str">
        <f t="shared" si="122"/>
        <v>NEUTRAL</v>
      </c>
      <c r="H1937" s="5" t="str">
        <f t="shared" si="121"/>
        <v>CONFIRMED BULLISH</v>
      </c>
    </row>
    <row r="1938" spans="1:8" ht="13.5" x14ac:dyDescent="0.25">
      <c r="A1938" s="3">
        <f>TITRES_STAT!B1941</f>
        <v>45127</v>
      </c>
      <c r="B1938" s="5">
        <f>TITRES_STAT!C1941</f>
        <v>4.18</v>
      </c>
      <c r="C1938" s="5">
        <f>TITRES_STAT!D1941</f>
        <v>4.18</v>
      </c>
      <c r="D1938" s="5">
        <f>TITRES_STAT!E1941</f>
        <v>0</v>
      </c>
      <c r="E1938" s="2">
        <f t="shared" si="120"/>
        <v>211948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4.18</v>
      </c>
      <c r="C1939" s="5">
        <f>TITRES_STAT!D1942</f>
        <v>4.18</v>
      </c>
      <c r="D1939" s="5">
        <f>TITRES_STAT!E1942</f>
        <v>0</v>
      </c>
      <c r="E1939" s="2">
        <f t="shared" si="120"/>
        <v>211948</v>
      </c>
      <c r="F1939" s="5" t="str">
        <f t="shared" si="123"/>
        <v>NEUTRAL</v>
      </c>
      <c r="G1939" s="5" t="str">
        <f t="shared" si="122"/>
        <v>NEUTRAL</v>
      </c>
      <c r="H1939" s="5" t="str">
        <f t="shared" si="121"/>
        <v>NEUTRAL</v>
      </c>
    </row>
    <row r="1940" spans="1:8" ht="13.5" x14ac:dyDescent="0.25">
      <c r="A1940" s="3">
        <f>TITRES_STAT!B1943</f>
        <v>45131</v>
      </c>
      <c r="B1940" s="5">
        <f>TITRES_STAT!C1943</f>
        <v>4.2</v>
      </c>
      <c r="C1940" s="5">
        <f>TITRES_STAT!D1943</f>
        <v>4.2</v>
      </c>
      <c r="D1940" s="5">
        <f>TITRES_STAT!E1943</f>
        <v>1</v>
      </c>
      <c r="E1940" s="2">
        <f t="shared" si="120"/>
        <v>211949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4.2</v>
      </c>
      <c r="C1941" s="5">
        <f>TITRES_STAT!D1944</f>
        <v>4.2</v>
      </c>
      <c r="D1941" s="5">
        <f>TITRES_STAT!E1944</f>
        <v>100</v>
      </c>
      <c r="E1941" s="2">
        <f t="shared" si="120"/>
        <v>211949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4.1900000000000004</v>
      </c>
      <c r="C1942" s="5">
        <f>TITRES_STAT!D1945</f>
        <v>4.1900000000000004</v>
      </c>
      <c r="D1942" s="5">
        <f>TITRES_STAT!E1945</f>
        <v>20</v>
      </c>
      <c r="E1942" s="2">
        <f t="shared" si="120"/>
        <v>211929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BEARISH DIVERGENCE</v>
      </c>
    </row>
    <row r="1943" spans="1:8" ht="13.5" x14ac:dyDescent="0.25">
      <c r="A1943" s="3">
        <f>TITRES_STAT!B1946</f>
        <v>45135</v>
      </c>
      <c r="B1943" s="5">
        <f>TITRES_STAT!C1946</f>
        <v>4.3499999999999996</v>
      </c>
      <c r="C1943" s="5">
        <f>TITRES_STAT!D1946</f>
        <v>4.3499999999999996</v>
      </c>
      <c r="D1943" s="5">
        <f>TITRES_STAT!E1946</f>
        <v>477</v>
      </c>
      <c r="E1943" s="2">
        <f t="shared" si="120"/>
        <v>212406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CONFIRMED BULLISH</v>
      </c>
    </row>
    <row r="1944" spans="1:8" ht="13.5" x14ac:dyDescent="0.25">
      <c r="A1944" s="3">
        <f>TITRES_STAT!B1947</f>
        <v>45138</v>
      </c>
      <c r="B1944" s="5">
        <f>TITRES_STAT!C1947</f>
        <v>4.16</v>
      </c>
      <c r="C1944" s="5">
        <f>TITRES_STAT!D1947</f>
        <v>4.16</v>
      </c>
      <c r="D1944" s="5">
        <f>TITRES_STAT!E1947</f>
        <v>1428</v>
      </c>
      <c r="E1944" s="2">
        <f t="shared" si="120"/>
        <v>210978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4.34</v>
      </c>
      <c r="C1945" s="5">
        <f>TITRES_STAT!D1948</f>
        <v>4.34</v>
      </c>
      <c r="D1945" s="5">
        <f>TITRES_STAT!E1948</f>
        <v>0</v>
      </c>
      <c r="E1945" s="2">
        <f t="shared" si="120"/>
        <v>210978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BEARISH DIVERGENCE</v>
      </c>
    </row>
    <row r="1946" spans="1:8" ht="13.5" x14ac:dyDescent="0.25">
      <c r="A1946" s="3">
        <f>TITRES_STAT!B1949</f>
        <v>45140</v>
      </c>
      <c r="B1946" s="5">
        <f>TITRES_STAT!C1949</f>
        <v>4.1500000000000004</v>
      </c>
      <c r="C1946" s="5">
        <f>TITRES_STAT!D1949</f>
        <v>4.1500000000000004</v>
      </c>
      <c r="D1946" s="5">
        <f>TITRES_STAT!E1949</f>
        <v>500</v>
      </c>
      <c r="E1946" s="2">
        <f t="shared" si="120"/>
        <v>210478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45141</v>
      </c>
      <c r="B1947" s="5">
        <f>TITRES_STAT!C1950</f>
        <v>4.1500000000000004</v>
      </c>
      <c r="C1947" s="5">
        <f>TITRES_STAT!D1950</f>
        <v>4.1500000000000004</v>
      </c>
      <c r="D1947" s="5">
        <f>TITRES_STAT!E1950</f>
        <v>0</v>
      </c>
      <c r="E1947" s="2">
        <f t="shared" si="120"/>
        <v>210478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45142</v>
      </c>
      <c r="B1948" s="5">
        <f>TITRES_STAT!C1951</f>
        <v>3.98</v>
      </c>
      <c r="C1948" s="5">
        <f>TITRES_STAT!D1951</f>
        <v>3.98</v>
      </c>
      <c r="D1948" s="5">
        <f>TITRES_STAT!E1951</f>
        <v>110</v>
      </c>
      <c r="E1948" s="2">
        <f t="shared" si="120"/>
        <v>210368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45145</v>
      </c>
      <c r="B1949" s="5">
        <f>TITRES_STAT!C1952</f>
        <v>3.82</v>
      </c>
      <c r="C1949" s="5">
        <f>TITRES_STAT!D1952</f>
        <v>3.82</v>
      </c>
      <c r="D1949" s="5">
        <f>TITRES_STAT!E1952</f>
        <v>100</v>
      </c>
      <c r="E1949" s="2">
        <f t="shared" si="120"/>
        <v>210268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45146</v>
      </c>
      <c r="B1950" s="5">
        <f>TITRES_STAT!C1953</f>
        <v>3.66</v>
      </c>
      <c r="C1950" s="5">
        <f>TITRES_STAT!D1953</f>
        <v>3.66</v>
      </c>
      <c r="D1950" s="5">
        <f>TITRES_STAT!E1953</f>
        <v>226</v>
      </c>
      <c r="E1950" s="2">
        <f t="shared" si="120"/>
        <v>210042</v>
      </c>
      <c r="F1950" s="5" t="str">
        <f t="shared" si="123"/>
        <v>BEARISH</v>
      </c>
      <c r="G1950" s="5" t="str">
        <f t="shared" si="122"/>
        <v>NEUTRAL</v>
      </c>
      <c r="H1950" s="5" t="str">
        <f t="shared" si="121"/>
        <v>CONFIRMED BEARISH</v>
      </c>
    </row>
    <row r="1951" spans="1:8" ht="13.5" x14ac:dyDescent="0.25">
      <c r="A1951" s="3">
        <f>TITRES_STAT!B1954</f>
        <v>45147</v>
      </c>
      <c r="B1951" s="5">
        <f>TITRES_STAT!C1954</f>
        <v>3.82</v>
      </c>
      <c r="C1951" s="5">
        <f>TITRES_STAT!D1954</f>
        <v>3.82</v>
      </c>
      <c r="D1951" s="5">
        <f>TITRES_STAT!E1954</f>
        <v>106</v>
      </c>
      <c r="E1951" s="2">
        <f t="shared" si="120"/>
        <v>210148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3.67</v>
      </c>
      <c r="C1952" s="5">
        <f>TITRES_STAT!D1955</f>
        <v>3.67</v>
      </c>
      <c r="D1952" s="5">
        <f>TITRES_STAT!E1955</f>
        <v>90</v>
      </c>
      <c r="E1952" s="2">
        <f t="shared" si="120"/>
        <v>210058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45149</v>
      </c>
      <c r="B1953" s="5">
        <f>TITRES_STAT!C1956</f>
        <v>3.83</v>
      </c>
      <c r="C1953" s="5">
        <f>TITRES_STAT!D1956</f>
        <v>3.83</v>
      </c>
      <c r="D1953" s="5">
        <f>TITRES_STAT!E1956</f>
        <v>45</v>
      </c>
      <c r="E1953" s="2">
        <f t="shared" si="120"/>
        <v>210103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3.83</v>
      </c>
      <c r="C1954" s="5">
        <f>TITRES_STAT!D1957</f>
        <v>3.83</v>
      </c>
      <c r="D1954" s="5">
        <f>TITRES_STAT!E1957</f>
        <v>0</v>
      </c>
      <c r="E1954" s="2">
        <f t="shared" si="120"/>
        <v>210103</v>
      </c>
      <c r="F1954" s="5" t="str">
        <f t="shared" si="123"/>
        <v>BEARISH</v>
      </c>
      <c r="G1954" s="5" t="str">
        <f t="shared" si="122"/>
        <v>NEUTRAL</v>
      </c>
      <c r="H1954" s="5" t="str">
        <f t="shared" si="121"/>
        <v>BEARISH DIVERGENCE</v>
      </c>
    </row>
    <row r="1955" spans="1:8" ht="13.5" x14ac:dyDescent="0.25">
      <c r="A1955" s="3">
        <f>TITRES_STAT!B1958</f>
        <v>45153</v>
      </c>
      <c r="B1955" s="5">
        <f>TITRES_STAT!C1958</f>
        <v>4</v>
      </c>
      <c r="C1955" s="5">
        <f>TITRES_STAT!D1958</f>
        <v>4</v>
      </c>
      <c r="D1955" s="5">
        <f>TITRES_STAT!E1958</f>
        <v>105</v>
      </c>
      <c r="E1955" s="2">
        <f t="shared" si="120"/>
        <v>210208</v>
      </c>
      <c r="F1955" s="5" t="str">
        <f t="shared" si="123"/>
        <v>BULLISH</v>
      </c>
      <c r="G1955" s="5" t="str">
        <f t="shared" si="122"/>
        <v>NEUTRAL</v>
      </c>
      <c r="H1955" s="5" t="str">
        <f t="shared" si="121"/>
        <v>CONFIRMED BULLISH</v>
      </c>
    </row>
    <row r="1956" spans="1:8" ht="13.5" x14ac:dyDescent="0.25">
      <c r="A1956" s="3">
        <f>TITRES_STAT!B1959</f>
        <v>45154</v>
      </c>
      <c r="B1956" s="5">
        <f>TITRES_STAT!C1959</f>
        <v>4.0999999999999996</v>
      </c>
      <c r="C1956" s="5">
        <f>TITRES_STAT!D1959</f>
        <v>4.0999999999999996</v>
      </c>
      <c r="D1956" s="5">
        <f>TITRES_STAT!E1959</f>
        <v>1</v>
      </c>
      <c r="E1956" s="2">
        <f t="shared" si="120"/>
        <v>210209</v>
      </c>
      <c r="F1956" s="5" t="str">
        <f t="shared" si="123"/>
        <v>BULLISH</v>
      </c>
      <c r="G1956" s="5" t="str">
        <f t="shared" si="122"/>
        <v>NEUTRAL</v>
      </c>
      <c r="H1956" s="5" t="str">
        <f t="shared" si="121"/>
        <v>CONFIRMED BULLISH</v>
      </c>
    </row>
    <row r="1957" spans="1:8" ht="13.5" x14ac:dyDescent="0.25">
      <c r="A1957" s="3">
        <f>TITRES_STAT!B1960</f>
        <v>45155</v>
      </c>
      <c r="B1957" s="5">
        <f>TITRES_STAT!C1960</f>
        <v>4.0999999999999996</v>
      </c>
      <c r="C1957" s="5">
        <f>TITRES_STAT!D1960</f>
        <v>4.0999999999999996</v>
      </c>
      <c r="D1957" s="5">
        <f>TITRES_STAT!E1960</f>
        <v>0</v>
      </c>
      <c r="E1957" s="2">
        <f t="shared" si="120"/>
        <v>210209</v>
      </c>
      <c r="F1957" s="5" t="str">
        <f t="shared" si="123"/>
        <v>BULLISH</v>
      </c>
      <c r="G1957" s="5" t="str">
        <f t="shared" si="122"/>
        <v>NEUTRAL</v>
      </c>
      <c r="H1957" s="5" t="str">
        <f t="shared" si="121"/>
        <v>CONFIRMED BULLISH</v>
      </c>
    </row>
    <row r="1958" spans="1:8" ht="13.5" x14ac:dyDescent="0.25">
      <c r="A1958" s="3">
        <f>TITRES_STAT!B1961</f>
        <v>45156</v>
      </c>
      <c r="B1958" s="5">
        <f>TITRES_STAT!C1961</f>
        <v>4</v>
      </c>
      <c r="C1958" s="5">
        <f>TITRES_STAT!D1961</f>
        <v>4</v>
      </c>
      <c r="D1958" s="5">
        <f>TITRES_STAT!E1961</f>
        <v>49</v>
      </c>
      <c r="E1958" s="2">
        <f t="shared" si="120"/>
        <v>210160</v>
      </c>
      <c r="F1958" s="5" t="str">
        <f t="shared" si="123"/>
        <v>BULLISH</v>
      </c>
      <c r="G1958" s="5" t="str">
        <f t="shared" si="122"/>
        <v>NEUTRAL</v>
      </c>
      <c r="H1958" s="5" t="str">
        <f t="shared" si="121"/>
        <v>CONFIRMED BULLISH</v>
      </c>
    </row>
    <row r="1959" spans="1:8" ht="13.5" x14ac:dyDescent="0.25">
      <c r="A1959" s="3">
        <f>TITRES_STAT!B1962</f>
        <v>45159</v>
      </c>
      <c r="B1959" s="5">
        <f>TITRES_STAT!C1962</f>
        <v>4.18</v>
      </c>
      <c r="C1959" s="5">
        <f>TITRES_STAT!D1962</f>
        <v>4.18</v>
      </c>
      <c r="D1959" s="5">
        <f>TITRES_STAT!E1962</f>
        <v>0</v>
      </c>
      <c r="E1959" s="2">
        <f t="shared" si="120"/>
        <v>210160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45160</v>
      </c>
      <c r="B1960" s="5">
        <f>TITRES_STAT!C1963</f>
        <v>4.3600000000000003</v>
      </c>
      <c r="C1960" s="5">
        <f>TITRES_STAT!D1963</f>
        <v>4.3600000000000003</v>
      </c>
      <c r="D1960" s="5">
        <f>TITRES_STAT!E1963</f>
        <v>0</v>
      </c>
      <c r="E1960" s="2">
        <f t="shared" si="120"/>
        <v>210160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BEARISH DIVERGENCE</v>
      </c>
    </row>
    <row r="1961" spans="1:8" ht="13.5" x14ac:dyDescent="0.25">
      <c r="A1961" s="3">
        <f>TITRES_STAT!B1964</f>
        <v>45161</v>
      </c>
      <c r="B1961" s="5">
        <f>TITRES_STAT!C1964</f>
        <v>4.5</v>
      </c>
      <c r="C1961" s="5">
        <f>TITRES_STAT!D1964</f>
        <v>4.5</v>
      </c>
      <c r="D1961" s="5">
        <f>TITRES_STAT!E1964</f>
        <v>101</v>
      </c>
      <c r="E1961" s="2">
        <f t="shared" si="120"/>
        <v>210261</v>
      </c>
      <c r="F1961" s="5" t="str">
        <f t="shared" si="123"/>
        <v>BULLISH</v>
      </c>
      <c r="G1961" s="5" t="str">
        <f t="shared" si="122"/>
        <v>NEUTRAL</v>
      </c>
      <c r="H1961" s="5" t="str">
        <f t="shared" si="121"/>
        <v>CONFIRMED BULLISH</v>
      </c>
    </row>
    <row r="1962" spans="1:8" ht="13.5" x14ac:dyDescent="0.25">
      <c r="A1962" s="3">
        <f>TITRES_STAT!B1965</f>
        <v>45162</v>
      </c>
      <c r="B1962" s="5">
        <f>TITRES_STAT!C1965</f>
        <v>4.5</v>
      </c>
      <c r="C1962" s="5">
        <f>TITRES_STAT!D1965</f>
        <v>4.5</v>
      </c>
      <c r="D1962" s="5">
        <f>TITRES_STAT!E1965</f>
        <v>3784</v>
      </c>
      <c r="E1962" s="2">
        <f t="shared" si="120"/>
        <v>210261</v>
      </c>
      <c r="F1962" s="5" t="str">
        <f t="shared" si="123"/>
        <v>BULLISH</v>
      </c>
      <c r="G1962" s="5" t="str">
        <f t="shared" si="122"/>
        <v>NEUTRAL</v>
      </c>
      <c r="H1962" s="5" t="str">
        <f t="shared" si="121"/>
        <v>CONFIRMED BULLISH</v>
      </c>
    </row>
    <row r="1963" spans="1:8" ht="13.5" x14ac:dyDescent="0.25">
      <c r="A1963" s="3">
        <f>TITRES_STAT!B1966</f>
        <v>45163</v>
      </c>
      <c r="B1963" s="5">
        <f>TITRES_STAT!C1966</f>
        <v>4.5999999999999996</v>
      </c>
      <c r="C1963" s="5">
        <f>TITRES_STAT!D1966</f>
        <v>4.5999999999999996</v>
      </c>
      <c r="D1963" s="5">
        <f>TITRES_STAT!E1966</f>
        <v>1</v>
      </c>
      <c r="E1963" s="2">
        <f t="shared" si="120"/>
        <v>210262</v>
      </c>
      <c r="F1963" s="5" t="str">
        <f t="shared" si="123"/>
        <v>BULLISH</v>
      </c>
      <c r="G1963" s="5" t="str">
        <f t="shared" si="122"/>
        <v>NEUTRAL</v>
      </c>
      <c r="H1963" s="5" t="str">
        <f t="shared" si="121"/>
        <v>CONFIRMED BULLISH</v>
      </c>
    </row>
    <row r="1964" spans="1:8" ht="13.5" x14ac:dyDescent="0.25">
      <c r="A1964" s="3">
        <f>TITRES_STAT!B1967</f>
        <v>45166</v>
      </c>
      <c r="B1964" s="5">
        <f>TITRES_STAT!C1967</f>
        <v>4.4000000000000004</v>
      </c>
      <c r="C1964" s="5">
        <f>TITRES_STAT!D1967</f>
        <v>4.4000000000000004</v>
      </c>
      <c r="D1964" s="5">
        <f>TITRES_STAT!E1967</f>
        <v>0</v>
      </c>
      <c r="E1964" s="2">
        <f t="shared" si="120"/>
        <v>210262</v>
      </c>
      <c r="F1964" s="5" t="str">
        <f t="shared" si="123"/>
        <v>BULLISH</v>
      </c>
      <c r="G1964" s="5" t="str">
        <f t="shared" si="122"/>
        <v>NEUTRAL</v>
      </c>
      <c r="H1964" s="5" t="str">
        <f t="shared" si="121"/>
        <v>CONFIRMED BULLISH</v>
      </c>
    </row>
    <row r="1965" spans="1:8" ht="13.5" x14ac:dyDescent="0.25">
      <c r="A1965" s="3">
        <f>TITRES_STAT!B1968</f>
        <v>45167</v>
      </c>
      <c r="B1965" s="5">
        <f>TITRES_STAT!C1968</f>
        <v>4.21</v>
      </c>
      <c r="C1965" s="5">
        <f>TITRES_STAT!D1968</f>
        <v>4.21</v>
      </c>
      <c r="D1965" s="5">
        <f>TITRES_STAT!E1968</f>
        <v>0</v>
      </c>
      <c r="E1965" s="2">
        <f t="shared" si="120"/>
        <v>210262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BULLISH DIVERGENCE</v>
      </c>
    </row>
    <row r="1966" spans="1:8" ht="13.5" x14ac:dyDescent="0.25">
      <c r="A1966" s="3">
        <f>TITRES_STAT!B1969</f>
        <v>45168</v>
      </c>
      <c r="B1966" s="5">
        <f>TITRES_STAT!C1969</f>
        <v>4.03</v>
      </c>
      <c r="C1966" s="5">
        <f>TITRES_STAT!D1969</f>
        <v>4.03</v>
      </c>
      <c r="D1966" s="5">
        <f>TITRES_STAT!E1969</f>
        <v>21</v>
      </c>
      <c r="E1966" s="2">
        <f t="shared" si="120"/>
        <v>210241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45169</v>
      </c>
      <c r="B1967" s="5">
        <f>TITRES_STAT!C1970</f>
        <v>4.21</v>
      </c>
      <c r="C1967" s="5">
        <f>TITRES_STAT!D1970</f>
        <v>4.21</v>
      </c>
      <c r="D1967" s="5">
        <f>TITRES_STAT!E1970</f>
        <v>0</v>
      </c>
      <c r="E1967" s="2">
        <f t="shared" si="120"/>
        <v>210241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4.24</v>
      </c>
      <c r="C1968" s="5">
        <f>TITRES_STAT!D1971</f>
        <v>4.24</v>
      </c>
      <c r="D1968" s="5">
        <f>TITRES_STAT!E1971</f>
        <v>50</v>
      </c>
      <c r="E1968" s="2">
        <f t="shared" si="120"/>
        <v>210291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BULLISH DIVERGENCE</v>
      </c>
    </row>
    <row r="1969" spans="1:8" ht="13.5" x14ac:dyDescent="0.25">
      <c r="A1969" s="3">
        <f>TITRES_STAT!B1972</f>
        <v>45173</v>
      </c>
      <c r="B1969" s="5">
        <f>TITRES_STAT!C1972</f>
        <v>4.4000000000000004</v>
      </c>
      <c r="C1969" s="5">
        <f>TITRES_STAT!D1972</f>
        <v>4.4000000000000004</v>
      </c>
      <c r="D1969" s="5">
        <f>TITRES_STAT!E1972</f>
        <v>1</v>
      </c>
      <c r="E1969" s="2">
        <f t="shared" si="120"/>
        <v>210292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45174</v>
      </c>
      <c r="B1970" s="5">
        <f>TITRES_STAT!C1973</f>
        <v>4.21</v>
      </c>
      <c r="C1970" s="5">
        <f>TITRES_STAT!D1973</f>
        <v>4.21</v>
      </c>
      <c r="D1970" s="5">
        <f>TITRES_STAT!E1973</f>
        <v>0</v>
      </c>
      <c r="E1970" s="2">
        <f t="shared" si="120"/>
        <v>210292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45175</v>
      </c>
      <c r="B1971" s="5">
        <f>TITRES_STAT!C1974</f>
        <v>4.03</v>
      </c>
      <c r="C1971" s="5">
        <f>TITRES_STAT!D1974</f>
        <v>4.03</v>
      </c>
      <c r="D1971" s="5">
        <f>TITRES_STAT!E1974</f>
        <v>0</v>
      </c>
      <c r="E1971" s="2">
        <f t="shared" si="120"/>
        <v>210292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45176</v>
      </c>
      <c r="B1972" s="5">
        <f>TITRES_STAT!C1975</f>
        <v>3.85</v>
      </c>
      <c r="C1972" s="5">
        <f>TITRES_STAT!D1975</f>
        <v>3.85</v>
      </c>
      <c r="D1972" s="5">
        <f>TITRES_STAT!E1975</f>
        <v>0</v>
      </c>
      <c r="E1972" s="2">
        <f t="shared" si="120"/>
        <v>210292</v>
      </c>
      <c r="F1972" s="5" t="str">
        <f t="shared" si="123"/>
        <v>BULLISH</v>
      </c>
      <c r="G1972" s="5" t="str">
        <f t="shared" si="122"/>
        <v>NEUTRAL</v>
      </c>
      <c r="H1972" s="5" t="str">
        <f t="shared" si="121"/>
        <v>BULLISH DIVERGENCE</v>
      </c>
    </row>
    <row r="1973" spans="1:8" ht="13.5" x14ac:dyDescent="0.25">
      <c r="A1973" s="3">
        <f>TITRES_STAT!B1976</f>
        <v>45177</v>
      </c>
      <c r="B1973" s="5">
        <f>TITRES_STAT!C1976</f>
        <v>3.72</v>
      </c>
      <c r="C1973" s="5">
        <f>TITRES_STAT!D1976</f>
        <v>3.72</v>
      </c>
      <c r="D1973" s="5">
        <f>TITRES_STAT!E1976</f>
        <v>1780</v>
      </c>
      <c r="E1973" s="2">
        <f t="shared" si="120"/>
        <v>208512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45180</v>
      </c>
      <c r="B1974" s="5">
        <f>TITRES_STAT!C1977</f>
        <v>3.72</v>
      </c>
      <c r="C1974" s="5">
        <f>TITRES_STAT!D1977</f>
        <v>3.72</v>
      </c>
      <c r="D1974" s="5">
        <f>TITRES_STAT!E1977</f>
        <v>0</v>
      </c>
      <c r="E1974" s="2">
        <f t="shared" si="120"/>
        <v>208512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45181</v>
      </c>
      <c r="B1975" s="5">
        <f>TITRES_STAT!C1978</f>
        <v>3.72</v>
      </c>
      <c r="C1975" s="5">
        <f>TITRES_STAT!D1978</f>
        <v>3.72</v>
      </c>
      <c r="D1975" s="5">
        <f>TITRES_STAT!E1978</f>
        <v>913</v>
      </c>
      <c r="E1975" s="2">
        <f t="shared" si="120"/>
        <v>208512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45182</v>
      </c>
      <c r="B1976" s="5">
        <f>TITRES_STAT!C1979</f>
        <v>3.88</v>
      </c>
      <c r="C1976" s="5">
        <f>TITRES_STAT!D1979</f>
        <v>3.88</v>
      </c>
      <c r="D1976" s="5">
        <f>TITRES_STAT!E1979</f>
        <v>0</v>
      </c>
      <c r="E1976" s="2">
        <f t="shared" si="120"/>
        <v>208512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CONFIRMED BEARISH</v>
      </c>
    </row>
    <row r="1977" spans="1:8" ht="13.5" x14ac:dyDescent="0.25">
      <c r="A1977" s="3">
        <f>TITRES_STAT!B1980</f>
        <v>45183</v>
      </c>
      <c r="B1977" s="5">
        <f>TITRES_STAT!C1980</f>
        <v>4</v>
      </c>
      <c r="C1977" s="5">
        <f>TITRES_STAT!D1980</f>
        <v>4</v>
      </c>
      <c r="D1977" s="5">
        <f>TITRES_STAT!E1980</f>
        <v>1</v>
      </c>
      <c r="E1977" s="2">
        <f t="shared" si="120"/>
        <v>208513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BEARISH DIVERGENCE</v>
      </c>
    </row>
    <row r="1978" spans="1:8" ht="13.5" x14ac:dyDescent="0.25">
      <c r="A1978" s="3">
        <f>TITRES_STAT!B1981</f>
        <v>45184</v>
      </c>
      <c r="B1978" s="5">
        <f>TITRES_STAT!C1981</f>
        <v>4.18</v>
      </c>
      <c r="C1978" s="5">
        <f>TITRES_STAT!D1981</f>
        <v>4.18</v>
      </c>
      <c r="D1978" s="5">
        <f>TITRES_STAT!E1981</f>
        <v>0</v>
      </c>
      <c r="E1978" s="2">
        <f t="shared" si="120"/>
        <v>208513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45187</v>
      </c>
      <c r="B1979" s="5">
        <f>TITRES_STAT!C1982</f>
        <v>4</v>
      </c>
      <c r="C1979" s="5">
        <f>TITRES_STAT!D1982</f>
        <v>4</v>
      </c>
      <c r="D1979" s="5">
        <f>TITRES_STAT!E1982</f>
        <v>249</v>
      </c>
      <c r="E1979" s="2">
        <f t="shared" si="120"/>
        <v>208264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BEARISH DIVERGENCE</v>
      </c>
    </row>
    <row r="1980" spans="1:8" ht="13.5" x14ac:dyDescent="0.25">
      <c r="A1980" s="3">
        <f>TITRES_STAT!B1983</f>
        <v>45188</v>
      </c>
      <c r="B1980" s="5">
        <f>TITRES_STAT!C1983</f>
        <v>4.18</v>
      </c>
      <c r="C1980" s="5">
        <f>TITRES_STAT!D1983</f>
        <v>4.18</v>
      </c>
      <c r="D1980" s="5">
        <f>TITRES_STAT!E1983</f>
        <v>0</v>
      </c>
      <c r="E1980" s="2">
        <f t="shared" si="120"/>
        <v>208264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BEARISH DIVERGENCE</v>
      </c>
    </row>
    <row r="1981" spans="1:8" ht="13.5" x14ac:dyDescent="0.25">
      <c r="A1981" s="3">
        <f>TITRES_STAT!B1984</f>
        <v>45189</v>
      </c>
      <c r="B1981" s="5">
        <f>TITRES_STAT!C1984</f>
        <v>4.2</v>
      </c>
      <c r="C1981" s="5">
        <f>TITRES_STAT!D1984</f>
        <v>4.2</v>
      </c>
      <c r="D1981" s="5">
        <f>TITRES_STAT!E1984</f>
        <v>48</v>
      </c>
      <c r="E1981" s="2">
        <f t="shared" si="120"/>
        <v>208312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BEARISH DIVERGENCE</v>
      </c>
    </row>
    <row r="1982" spans="1:8" ht="13.5" x14ac:dyDescent="0.25">
      <c r="A1982" s="3">
        <f>TITRES_STAT!B1985</f>
        <v>45190</v>
      </c>
      <c r="B1982" s="5">
        <f>TITRES_STAT!C1985</f>
        <v>4.3</v>
      </c>
      <c r="C1982" s="5">
        <f>TITRES_STAT!D1985</f>
        <v>4.3</v>
      </c>
      <c r="D1982" s="5">
        <f>TITRES_STAT!E1985</f>
        <v>151</v>
      </c>
      <c r="E1982" s="2">
        <f t="shared" si="120"/>
        <v>208463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BEARISH DIVERGENCE</v>
      </c>
    </row>
    <row r="1983" spans="1:8" ht="13.5" x14ac:dyDescent="0.25">
      <c r="A1983" s="3">
        <f>TITRES_STAT!B1986</f>
        <v>45191</v>
      </c>
      <c r="B1983" s="5">
        <f>TITRES_STAT!C1986</f>
        <v>4.3</v>
      </c>
      <c r="C1983" s="5">
        <f>TITRES_STAT!D1986</f>
        <v>4.3</v>
      </c>
      <c r="D1983" s="5">
        <f>TITRES_STAT!E1986</f>
        <v>43</v>
      </c>
      <c r="E1983" s="2">
        <f t="shared" si="120"/>
        <v>208463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BEARISH DIVERGENCE</v>
      </c>
    </row>
    <row r="1984" spans="1:8" ht="13.5" x14ac:dyDescent="0.25">
      <c r="A1984" s="3">
        <f>TITRES_STAT!B1987</f>
        <v>45194</v>
      </c>
      <c r="B1984" s="5">
        <f>TITRES_STAT!C1987</f>
        <v>4.4000000000000004</v>
      </c>
      <c r="C1984" s="5">
        <f>TITRES_STAT!D1987</f>
        <v>4.4000000000000004</v>
      </c>
      <c r="D1984" s="5">
        <f>TITRES_STAT!E1987</f>
        <v>1</v>
      </c>
      <c r="E1984" s="2">
        <f t="shared" si="120"/>
        <v>208464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CONFIRMED BULLISH</v>
      </c>
    </row>
    <row r="1985" spans="1:8" ht="13.5" x14ac:dyDescent="0.25">
      <c r="A1985" s="3">
        <f>TITRES_STAT!B1988</f>
        <v>45195</v>
      </c>
      <c r="B1985" s="5">
        <f>TITRES_STAT!C1988</f>
        <v>4.4000000000000004</v>
      </c>
      <c r="C1985" s="5">
        <f>TITRES_STAT!D1988</f>
        <v>4.4000000000000004</v>
      </c>
      <c r="D1985" s="5">
        <f>TITRES_STAT!E1988</f>
        <v>0</v>
      </c>
      <c r="E1985" s="2">
        <f t="shared" si="120"/>
        <v>208464</v>
      </c>
      <c r="F1985" s="5" t="str">
        <f t="shared" si="123"/>
        <v>BULLISH</v>
      </c>
      <c r="G1985" s="5" t="str">
        <f t="shared" si="122"/>
        <v>NEUTRAL</v>
      </c>
      <c r="H1985" s="5" t="str">
        <f t="shared" si="121"/>
        <v>CONFIRMED BULLISH</v>
      </c>
    </row>
    <row r="1986" spans="1:8" ht="13.5" x14ac:dyDescent="0.25">
      <c r="A1986" s="3">
        <f>TITRES_STAT!B1989</f>
        <v>45197</v>
      </c>
      <c r="B1986" s="5">
        <f>TITRES_STAT!C1989</f>
        <v>4.4000000000000004</v>
      </c>
      <c r="C1986" s="5">
        <f>TITRES_STAT!D1989</f>
        <v>4.4000000000000004</v>
      </c>
      <c r="D1986" s="5">
        <f>TITRES_STAT!E1989</f>
        <v>0</v>
      </c>
      <c r="E1986" s="2">
        <f t="shared" si="120"/>
        <v>208464</v>
      </c>
      <c r="F1986" s="5" t="str">
        <f t="shared" si="123"/>
        <v>BULLISH</v>
      </c>
      <c r="G1986" s="5" t="str">
        <f t="shared" si="122"/>
        <v>NEUTRAL</v>
      </c>
      <c r="H1986" s="5" t="str">
        <f t="shared" si="121"/>
        <v>CONFIRMED BULLISH</v>
      </c>
    </row>
    <row r="1987" spans="1:8" ht="13.5" x14ac:dyDescent="0.25">
      <c r="A1987" s="3">
        <f>TITRES_STAT!B1990</f>
        <v>45198</v>
      </c>
      <c r="B1987" s="5">
        <f>TITRES_STAT!C1990</f>
        <v>4.4000000000000004</v>
      </c>
      <c r="C1987" s="5">
        <f>TITRES_STAT!D1990</f>
        <v>4.4000000000000004</v>
      </c>
      <c r="D1987" s="5">
        <f>TITRES_STAT!E1990</f>
        <v>0</v>
      </c>
      <c r="E1987" s="2">
        <f t="shared" si="120"/>
        <v>208464</v>
      </c>
      <c r="F1987" s="5" t="str">
        <f t="shared" si="123"/>
        <v>BULLISH</v>
      </c>
      <c r="G1987" s="5" t="str">
        <f t="shared" si="122"/>
        <v>NEUTRAL</v>
      </c>
      <c r="H1987" s="5" t="str">
        <f t="shared" si="121"/>
        <v>CONFIRMED BULLISH</v>
      </c>
    </row>
    <row r="1988" spans="1:8" ht="13.5" x14ac:dyDescent="0.25">
      <c r="A1988" s="3">
        <f>TITRES_STAT!B1991</f>
        <v>45201</v>
      </c>
      <c r="B1988" s="5">
        <f>TITRES_STAT!C1991</f>
        <v>4.4000000000000004</v>
      </c>
      <c r="C1988" s="5">
        <f>TITRES_STAT!D1991</f>
        <v>4.4000000000000004</v>
      </c>
      <c r="D1988" s="5">
        <f>TITRES_STAT!E1991</f>
        <v>255</v>
      </c>
      <c r="E1988" s="2">
        <f t="shared" ref="E1988:E2051" si="124">IF(B1988&gt;B1987, E1987+D1988, IF(B1988&lt;B1987, E1987-D1988, E1987))</f>
        <v>208464</v>
      </c>
      <c r="F1988" s="5" t="str">
        <f t="shared" si="123"/>
        <v>BULLISH</v>
      </c>
      <c r="G1988" s="5" t="str">
        <f t="shared" si="122"/>
        <v>NEUTRAL</v>
      </c>
      <c r="H1988" s="5" t="str">
        <f t="shared" si="121"/>
        <v>CONFIRMED BULLISH</v>
      </c>
    </row>
    <row r="1989" spans="1:8" ht="13.5" x14ac:dyDescent="0.25">
      <c r="A1989" s="3">
        <f>TITRES_STAT!B1992</f>
        <v>45202</v>
      </c>
      <c r="B1989" s="5">
        <f>TITRES_STAT!C1992</f>
        <v>4.58</v>
      </c>
      <c r="C1989" s="5">
        <f>TITRES_STAT!D1992</f>
        <v>4.58</v>
      </c>
      <c r="D1989" s="5">
        <f>TITRES_STAT!E1992</f>
        <v>18</v>
      </c>
      <c r="E1989" s="2">
        <f t="shared" si="124"/>
        <v>208482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CONFIRMED BULLISH</v>
      </c>
    </row>
    <row r="1990" spans="1:8" ht="13.5" x14ac:dyDescent="0.25">
      <c r="A1990" s="3">
        <f>TITRES_STAT!B1993</f>
        <v>45203</v>
      </c>
      <c r="B1990" s="5">
        <f>TITRES_STAT!C1993</f>
        <v>4.54</v>
      </c>
      <c r="C1990" s="5">
        <f>TITRES_STAT!D1993</f>
        <v>4.54</v>
      </c>
      <c r="D1990" s="5">
        <f>TITRES_STAT!E1993</f>
        <v>31</v>
      </c>
      <c r="E1990" s="2">
        <f t="shared" si="124"/>
        <v>208451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f>TITRES_STAT!B1994</f>
        <v>45204</v>
      </c>
      <c r="B1991" s="5">
        <f>TITRES_STAT!C1994</f>
        <v>4.34</v>
      </c>
      <c r="C1991" s="5">
        <f>TITRES_STAT!D1994</f>
        <v>4.34</v>
      </c>
      <c r="D1991" s="5">
        <f>TITRES_STAT!E1994</f>
        <v>761</v>
      </c>
      <c r="E1991" s="2">
        <f t="shared" si="124"/>
        <v>207690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4.34</v>
      </c>
      <c r="C1992" s="5">
        <f>TITRES_STAT!D1995</f>
        <v>4.34</v>
      </c>
      <c r="D1992" s="5">
        <f>TITRES_STAT!E1995</f>
        <v>270</v>
      </c>
      <c r="E1992" s="2">
        <f t="shared" si="124"/>
        <v>207690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4.34</v>
      </c>
      <c r="C1993" s="5">
        <f>TITRES_STAT!D1996</f>
        <v>4.34</v>
      </c>
      <c r="D1993" s="5">
        <f>TITRES_STAT!E1996</f>
        <v>31</v>
      </c>
      <c r="E1993" s="2">
        <f t="shared" si="124"/>
        <v>207690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4.42</v>
      </c>
      <c r="C1994" s="5">
        <f>TITRES_STAT!D1997</f>
        <v>4.42</v>
      </c>
      <c r="D1994" s="5">
        <f>TITRES_STAT!E1997</f>
        <v>345</v>
      </c>
      <c r="E1994" s="2">
        <f t="shared" si="124"/>
        <v>208035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4.4400000000000004</v>
      </c>
      <c r="C1995" s="5">
        <f>TITRES_STAT!D1998</f>
        <v>4.4400000000000004</v>
      </c>
      <c r="D1995" s="5">
        <f>TITRES_STAT!E1998</f>
        <v>86</v>
      </c>
      <c r="E1995" s="2">
        <f t="shared" si="124"/>
        <v>208121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4.4400000000000004</v>
      </c>
      <c r="C1996" s="5">
        <f>TITRES_STAT!D1999</f>
        <v>4.4400000000000004</v>
      </c>
      <c r="D1996" s="5">
        <f>TITRES_STAT!E1999</f>
        <v>0</v>
      </c>
      <c r="E1996" s="2">
        <f t="shared" si="124"/>
        <v>208121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45212</v>
      </c>
      <c r="B1997" s="5">
        <f>TITRES_STAT!C2000</f>
        <v>4.4400000000000004</v>
      </c>
      <c r="C1997" s="5">
        <f>TITRES_STAT!D2000</f>
        <v>4.4400000000000004</v>
      </c>
      <c r="D1997" s="5">
        <f>TITRES_STAT!E2000</f>
        <v>0</v>
      </c>
      <c r="E1997" s="2">
        <f t="shared" si="124"/>
        <v>208121</v>
      </c>
      <c r="F1997" s="5" t="str">
        <f t="shared" si="127"/>
        <v>BULLISH</v>
      </c>
      <c r="G1997" s="5" t="str">
        <f t="shared" si="126"/>
        <v>NEUTRAL</v>
      </c>
      <c r="H1997" s="5" t="str">
        <f t="shared" si="125"/>
        <v>CONFIRMED BULLISH</v>
      </c>
    </row>
    <row r="1998" spans="1:8" ht="13.5" x14ac:dyDescent="0.25">
      <c r="A1998" s="3">
        <f>TITRES_STAT!B2001</f>
        <v>45215</v>
      </c>
      <c r="B1998" s="5">
        <f>TITRES_STAT!C2001</f>
        <v>4.5199999999999996</v>
      </c>
      <c r="C1998" s="5">
        <f>TITRES_STAT!D2001</f>
        <v>4.5199999999999996</v>
      </c>
      <c r="D1998" s="5">
        <f>TITRES_STAT!E2001</f>
        <v>13</v>
      </c>
      <c r="E1998" s="2">
        <f t="shared" si="124"/>
        <v>208134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CONFIRMED BULLISH</v>
      </c>
    </row>
    <row r="1999" spans="1:8" ht="13.5" x14ac:dyDescent="0.25">
      <c r="A1999" s="3">
        <f>TITRES_STAT!B2002</f>
        <v>45216</v>
      </c>
      <c r="B1999" s="5">
        <f>TITRES_STAT!C2002</f>
        <v>4.5</v>
      </c>
      <c r="C1999" s="5">
        <f>TITRES_STAT!D2002</f>
        <v>4.5</v>
      </c>
      <c r="D1999" s="5">
        <f>TITRES_STAT!E2002</f>
        <v>231</v>
      </c>
      <c r="E1999" s="2">
        <f t="shared" si="124"/>
        <v>207903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BEARISH DIVERGENCE</v>
      </c>
    </row>
    <row r="2000" spans="1:8" ht="13.5" x14ac:dyDescent="0.25">
      <c r="A2000" s="3">
        <f>TITRES_STAT!B2003</f>
        <v>45217</v>
      </c>
      <c r="B2000" s="5">
        <f>TITRES_STAT!C2003</f>
        <v>4.67</v>
      </c>
      <c r="C2000" s="5">
        <f>TITRES_STAT!D2003</f>
        <v>4.67</v>
      </c>
      <c r="D2000" s="5">
        <f>TITRES_STAT!E2003</f>
        <v>1</v>
      </c>
      <c r="E2000" s="2">
        <f t="shared" si="124"/>
        <v>207904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BEARISH DIVERGENCE</v>
      </c>
    </row>
    <row r="2001" spans="1:8" ht="13.5" x14ac:dyDescent="0.25">
      <c r="A2001" s="3">
        <f>TITRES_STAT!B2004</f>
        <v>45218</v>
      </c>
      <c r="B2001" s="5">
        <f>TITRES_STAT!C2004</f>
        <v>4.67</v>
      </c>
      <c r="C2001" s="5">
        <f>TITRES_STAT!D2004</f>
        <v>4.67</v>
      </c>
      <c r="D2001" s="5">
        <f>TITRES_STAT!E2004</f>
        <v>0</v>
      </c>
      <c r="E2001" s="2">
        <f t="shared" si="124"/>
        <v>207904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BEARISH DIVERGENCE</v>
      </c>
    </row>
    <row r="2002" spans="1:8" ht="13.5" x14ac:dyDescent="0.25">
      <c r="A2002" s="3">
        <f>TITRES_STAT!B2005</f>
        <v>45219</v>
      </c>
      <c r="B2002" s="5">
        <f>TITRES_STAT!C2005</f>
        <v>4.67</v>
      </c>
      <c r="C2002" s="5">
        <f>TITRES_STAT!D2005</f>
        <v>4.67</v>
      </c>
      <c r="D2002" s="5">
        <f>TITRES_STAT!E2005</f>
        <v>0</v>
      </c>
      <c r="E2002" s="2">
        <f t="shared" si="124"/>
        <v>207904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BEARISH DIVERGENCE</v>
      </c>
    </row>
    <row r="2003" spans="1:8" ht="13.5" x14ac:dyDescent="0.25">
      <c r="A2003" s="3">
        <f>TITRES_STAT!B2006</f>
        <v>45222</v>
      </c>
      <c r="B2003" s="5">
        <f>TITRES_STAT!C2006</f>
        <v>4.67</v>
      </c>
      <c r="C2003" s="5">
        <f>TITRES_STAT!D2006</f>
        <v>4.67</v>
      </c>
      <c r="D2003" s="5">
        <f>TITRES_STAT!E2006</f>
        <v>0</v>
      </c>
      <c r="E2003" s="2">
        <f t="shared" si="124"/>
        <v>207904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BEARISH DIVERGENCE</v>
      </c>
    </row>
    <row r="2004" spans="1:8" ht="13.5" x14ac:dyDescent="0.25">
      <c r="A2004" s="3">
        <f>TITRES_STAT!B2007</f>
        <v>45223</v>
      </c>
      <c r="B2004" s="5">
        <f>TITRES_STAT!C2007</f>
        <v>4.46</v>
      </c>
      <c r="C2004" s="5">
        <f>TITRES_STAT!D2007</f>
        <v>4.46</v>
      </c>
      <c r="D2004" s="5">
        <f>TITRES_STAT!E2007</f>
        <v>68</v>
      </c>
      <c r="E2004" s="2">
        <f t="shared" si="124"/>
        <v>207836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CONFIRMED BEARISH</v>
      </c>
    </row>
    <row r="2005" spans="1:8" ht="13.5" x14ac:dyDescent="0.25">
      <c r="A2005" s="3">
        <f>TITRES_STAT!B2008</f>
        <v>45224</v>
      </c>
      <c r="B2005" s="5">
        <f>TITRES_STAT!C2008</f>
        <v>4.5999999999999996</v>
      </c>
      <c r="C2005" s="5">
        <f>TITRES_STAT!D2008</f>
        <v>4.5999999999999996</v>
      </c>
      <c r="D2005" s="5">
        <f>TITRES_STAT!E2008</f>
        <v>500</v>
      </c>
      <c r="E2005" s="2">
        <f t="shared" si="124"/>
        <v>208336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BULLISH DIVERGENCE</v>
      </c>
    </row>
    <row r="2006" spans="1:8" ht="13.5" x14ac:dyDescent="0.25">
      <c r="A2006" s="3">
        <f>TITRES_STAT!B2009</f>
        <v>45225</v>
      </c>
      <c r="B2006" s="5">
        <f>TITRES_STAT!C2009</f>
        <v>4.8</v>
      </c>
      <c r="C2006" s="5">
        <f>TITRES_STAT!D2009</f>
        <v>4.8</v>
      </c>
      <c r="D2006" s="5">
        <f>TITRES_STAT!E2009</f>
        <v>20</v>
      </c>
      <c r="E2006" s="2">
        <f t="shared" si="124"/>
        <v>208356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4.8</v>
      </c>
      <c r="C2007" s="5">
        <f>TITRES_STAT!D2010</f>
        <v>4.8</v>
      </c>
      <c r="D2007" s="5">
        <f>TITRES_STAT!E2010</f>
        <v>0</v>
      </c>
      <c r="E2007" s="2">
        <f t="shared" si="124"/>
        <v>208356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CONFIRMED BULLISH</v>
      </c>
    </row>
    <row r="2008" spans="1:8" ht="13.5" x14ac:dyDescent="0.25">
      <c r="A2008" s="3">
        <f>TITRES_STAT!B2011</f>
        <v>45229</v>
      </c>
      <c r="B2008" s="5">
        <f>TITRES_STAT!C2011</f>
        <v>4.8</v>
      </c>
      <c r="C2008" s="5">
        <f>TITRES_STAT!D2011</f>
        <v>4.8</v>
      </c>
      <c r="D2008" s="5">
        <f>TITRES_STAT!E2011</f>
        <v>450</v>
      </c>
      <c r="E2008" s="2">
        <f t="shared" si="124"/>
        <v>208356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CONFIRMED BULLISH</v>
      </c>
    </row>
    <row r="2009" spans="1:8" ht="13.5" x14ac:dyDescent="0.25">
      <c r="A2009" s="3">
        <f>TITRES_STAT!B2012</f>
        <v>45230</v>
      </c>
      <c r="B2009" s="5">
        <f>TITRES_STAT!C2012</f>
        <v>4.5999999999999996</v>
      </c>
      <c r="C2009" s="5">
        <f>TITRES_STAT!D2012</f>
        <v>4.5999999999999996</v>
      </c>
      <c r="D2009" s="5">
        <f>TITRES_STAT!E2012</f>
        <v>140</v>
      </c>
      <c r="E2009" s="2">
        <f t="shared" si="124"/>
        <v>208216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CONFIRMED BULLISH</v>
      </c>
    </row>
    <row r="2010" spans="1:8" ht="13.5" x14ac:dyDescent="0.25">
      <c r="A2010" s="3">
        <f>TITRES_STAT!B2013</f>
        <v>45231</v>
      </c>
      <c r="B2010" s="5">
        <f>TITRES_STAT!C2013</f>
        <v>4.41</v>
      </c>
      <c r="C2010" s="5">
        <f>TITRES_STAT!D2013</f>
        <v>4.41</v>
      </c>
      <c r="D2010" s="5">
        <f>TITRES_STAT!E2013</f>
        <v>20</v>
      </c>
      <c r="E2010" s="2">
        <f t="shared" si="124"/>
        <v>208196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4.5199999999999996</v>
      </c>
      <c r="C2011" s="5">
        <f>TITRES_STAT!D2014</f>
        <v>4.5199999999999996</v>
      </c>
      <c r="D2011" s="5">
        <f>TITRES_STAT!E2014</f>
        <v>105</v>
      </c>
      <c r="E2011" s="2">
        <f t="shared" si="124"/>
        <v>208301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45233</v>
      </c>
      <c r="B2012" s="5">
        <f>TITRES_STAT!C2015</f>
        <v>4.5199999999999996</v>
      </c>
      <c r="C2012" s="5">
        <f>TITRES_STAT!D2015</f>
        <v>4.5199999999999996</v>
      </c>
      <c r="D2012" s="5">
        <f>TITRES_STAT!E2015</f>
        <v>634</v>
      </c>
      <c r="E2012" s="2">
        <f t="shared" si="124"/>
        <v>208301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45236</v>
      </c>
      <c r="B2013" s="5">
        <f>TITRES_STAT!C2016</f>
        <v>4.5199999999999996</v>
      </c>
      <c r="C2013" s="5">
        <f>TITRES_STAT!D2016</f>
        <v>4.5199999999999996</v>
      </c>
      <c r="D2013" s="5">
        <f>TITRES_STAT!E2016</f>
        <v>710</v>
      </c>
      <c r="E2013" s="2">
        <f t="shared" si="124"/>
        <v>208301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45237</v>
      </c>
      <c r="B2014" s="5">
        <f>TITRES_STAT!C2017</f>
        <v>4.3499999999999996</v>
      </c>
      <c r="C2014" s="5">
        <f>TITRES_STAT!D2017</f>
        <v>4.3499999999999996</v>
      </c>
      <c r="D2014" s="5">
        <f>TITRES_STAT!E2017</f>
        <v>344</v>
      </c>
      <c r="E2014" s="2">
        <f t="shared" si="124"/>
        <v>207957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CONFIRMED BEARISH</v>
      </c>
    </row>
    <row r="2015" spans="1:8" ht="13.5" x14ac:dyDescent="0.25">
      <c r="A2015" s="3">
        <f>TITRES_STAT!B2018</f>
        <v>45238</v>
      </c>
      <c r="B2015" s="5">
        <f>TITRES_STAT!C2018</f>
        <v>4.5</v>
      </c>
      <c r="C2015" s="5">
        <f>TITRES_STAT!D2018</f>
        <v>4.5</v>
      </c>
      <c r="D2015" s="5">
        <f>TITRES_STAT!E2018</f>
        <v>11</v>
      </c>
      <c r="E2015" s="2">
        <f t="shared" si="124"/>
        <v>207968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BEARISH DIVERGENCE</v>
      </c>
    </row>
    <row r="2016" spans="1:8" ht="13.5" x14ac:dyDescent="0.25">
      <c r="A2016" s="3">
        <f>TITRES_STAT!B2019</f>
        <v>45239</v>
      </c>
      <c r="B2016" s="5">
        <f>TITRES_STAT!C2019</f>
        <v>4.5</v>
      </c>
      <c r="C2016" s="5">
        <f>TITRES_STAT!D2019</f>
        <v>4.5</v>
      </c>
      <c r="D2016" s="5">
        <f>TITRES_STAT!E2019</f>
        <v>0</v>
      </c>
      <c r="E2016" s="2">
        <f t="shared" si="124"/>
        <v>207968</v>
      </c>
      <c r="F2016" s="5" t="str">
        <f t="shared" si="127"/>
        <v>BEARISH</v>
      </c>
      <c r="G2016" s="5" t="str">
        <f t="shared" si="126"/>
        <v>NEUTRAL</v>
      </c>
      <c r="H2016" s="5" t="str">
        <f t="shared" si="125"/>
        <v>CONFIRMED BEARISH</v>
      </c>
    </row>
    <row r="2017" spans="1:8" ht="13.5" x14ac:dyDescent="0.25">
      <c r="A2017" s="3">
        <f>TITRES_STAT!B2020</f>
        <v>45240</v>
      </c>
      <c r="B2017" s="5">
        <f>TITRES_STAT!C2020</f>
        <v>4.3600000000000003</v>
      </c>
      <c r="C2017" s="5">
        <f>TITRES_STAT!D2020</f>
        <v>4.3600000000000003</v>
      </c>
      <c r="D2017" s="5">
        <f>TITRES_STAT!E2020</f>
        <v>27</v>
      </c>
      <c r="E2017" s="2">
        <f t="shared" si="124"/>
        <v>207941</v>
      </c>
      <c r="F2017" s="5" t="str">
        <f t="shared" si="127"/>
        <v>BEARISH</v>
      </c>
      <c r="G2017" s="5" t="str">
        <f t="shared" si="126"/>
        <v>NEUTRAL</v>
      </c>
      <c r="H2017" s="5" t="str">
        <f t="shared" si="125"/>
        <v>CONFIRMED BEARISH</v>
      </c>
    </row>
    <row r="2018" spans="1:8" ht="13.5" x14ac:dyDescent="0.25">
      <c r="A2018" s="3">
        <f>TITRES_STAT!B2021</f>
        <v>45243</v>
      </c>
      <c r="B2018" s="5">
        <f>TITRES_STAT!C2021</f>
        <v>4.3600000000000003</v>
      </c>
      <c r="C2018" s="5">
        <f>TITRES_STAT!D2021</f>
        <v>4.3600000000000003</v>
      </c>
      <c r="D2018" s="5">
        <f>TITRES_STAT!E2021</f>
        <v>56</v>
      </c>
      <c r="E2018" s="2">
        <f t="shared" si="124"/>
        <v>207941</v>
      </c>
      <c r="F2018" s="5" t="str">
        <f t="shared" si="127"/>
        <v>BEARISH</v>
      </c>
      <c r="G2018" s="5" t="str">
        <f t="shared" si="126"/>
        <v>NEUTRAL</v>
      </c>
      <c r="H2018" s="5" t="str">
        <f t="shared" si="125"/>
        <v>CONFIRMED BEARISH</v>
      </c>
    </row>
    <row r="2019" spans="1:8" ht="13.5" x14ac:dyDescent="0.25">
      <c r="A2019" s="3">
        <f>TITRES_STAT!B2022</f>
        <v>45244</v>
      </c>
      <c r="B2019" s="5">
        <f>TITRES_STAT!C2022</f>
        <v>4.3600000000000003</v>
      </c>
      <c r="C2019" s="5">
        <f>TITRES_STAT!D2022</f>
        <v>4.3600000000000003</v>
      </c>
      <c r="D2019" s="5">
        <f>TITRES_STAT!E2022</f>
        <v>10</v>
      </c>
      <c r="E2019" s="2">
        <f t="shared" si="124"/>
        <v>207941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BEARISH DIVERGENCE</v>
      </c>
    </row>
    <row r="2020" spans="1:8" ht="13.5" x14ac:dyDescent="0.25">
      <c r="A2020" s="3">
        <f>TITRES_STAT!B2023</f>
        <v>45245</v>
      </c>
      <c r="B2020" s="5">
        <f>TITRES_STAT!C2023</f>
        <v>4.3600000000000003</v>
      </c>
      <c r="C2020" s="5">
        <f>TITRES_STAT!D2023</f>
        <v>4.3600000000000003</v>
      </c>
      <c r="D2020" s="5">
        <f>TITRES_STAT!E2023</f>
        <v>39</v>
      </c>
      <c r="E2020" s="2">
        <f t="shared" si="124"/>
        <v>207941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CONFIRMED BEARISH</v>
      </c>
    </row>
    <row r="2021" spans="1:8" ht="13.5" x14ac:dyDescent="0.25">
      <c r="A2021" s="3">
        <f>TITRES_STAT!B2024</f>
        <v>45246</v>
      </c>
      <c r="B2021" s="5">
        <f>TITRES_STAT!C2024</f>
        <v>4.5</v>
      </c>
      <c r="C2021" s="5">
        <f>TITRES_STAT!D2024</f>
        <v>4.5</v>
      </c>
      <c r="D2021" s="5">
        <f>TITRES_STAT!E2024</f>
        <v>51</v>
      </c>
      <c r="E2021" s="2">
        <f t="shared" si="124"/>
        <v>207992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NEUTRAL</v>
      </c>
    </row>
    <row r="2022" spans="1:8" ht="13.5" x14ac:dyDescent="0.25">
      <c r="A2022" s="3">
        <f>TITRES_STAT!B2025</f>
        <v>45247</v>
      </c>
      <c r="B2022" s="5">
        <f>TITRES_STAT!C2025</f>
        <v>4.3</v>
      </c>
      <c r="C2022" s="5">
        <f>TITRES_STAT!D2025</f>
        <v>4.3</v>
      </c>
      <c r="D2022" s="5">
        <f>TITRES_STAT!E2025</f>
        <v>50</v>
      </c>
      <c r="E2022" s="2">
        <f t="shared" si="124"/>
        <v>207942</v>
      </c>
      <c r="F2022" s="5" t="str">
        <f t="shared" si="127"/>
        <v>BULLISH</v>
      </c>
      <c r="G2022" s="5" t="str">
        <f t="shared" si="126"/>
        <v>NEUTRAL</v>
      </c>
      <c r="H2022" s="5" t="str">
        <f t="shared" si="125"/>
        <v>BULLISH DIVERGENCE</v>
      </c>
    </row>
    <row r="2023" spans="1:8" ht="13.5" x14ac:dyDescent="0.25">
      <c r="A2023" s="3">
        <f>TITRES_STAT!B2026</f>
        <v>45250</v>
      </c>
      <c r="B2023" s="5">
        <f>TITRES_STAT!C2026</f>
        <v>4.49</v>
      </c>
      <c r="C2023" s="5">
        <f>TITRES_STAT!D2026</f>
        <v>4.49</v>
      </c>
      <c r="D2023" s="5">
        <f>TITRES_STAT!E2026</f>
        <v>25</v>
      </c>
      <c r="E2023" s="2">
        <f t="shared" si="124"/>
        <v>207967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45251</v>
      </c>
      <c r="B2024" s="5">
        <f>TITRES_STAT!C2027</f>
        <v>4.49</v>
      </c>
      <c r="C2024" s="5">
        <f>TITRES_STAT!D2027</f>
        <v>4.49</v>
      </c>
      <c r="D2024" s="5">
        <f>TITRES_STAT!E2027</f>
        <v>0</v>
      </c>
      <c r="E2024" s="2">
        <f t="shared" si="124"/>
        <v>207967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CONFIRMED BULLISH</v>
      </c>
    </row>
    <row r="2025" spans="1:8" ht="13.5" x14ac:dyDescent="0.25">
      <c r="A2025" s="3">
        <f>TITRES_STAT!B2028</f>
        <v>45252</v>
      </c>
      <c r="B2025" s="5">
        <f>TITRES_STAT!C2028</f>
        <v>4.29</v>
      </c>
      <c r="C2025" s="5">
        <f>TITRES_STAT!D2028</f>
        <v>4.29</v>
      </c>
      <c r="D2025" s="5">
        <f>TITRES_STAT!E2028</f>
        <v>4</v>
      </c>
      <c r="E2025" s="2">
        <f t="shared" si="124"/>
        <v>207963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BULLISH DIVERGENCE</v>
      </c>
    </row>
    <row r="2026" spans="1:8" ht="13.5" x14ac:dyDescent="0.25">
      <c r="A2026" s="3">
        <f>TITRES_STAT!B2029</f>
        <v>45253</v>
      </c>
      <c r="B2026" s="5">
        <f>TITRES_STAT!C2029</f>
        <v>4.17</v>
      </c>
      <c r="C2026" s="5">
        <f>TITRES_STAT!D2029</f>
        <v>4.17</v>
      </c>
      <c r="D2026" s="5">
        <f>TITRES_STAT!E2029</f>
        <v>506</v>
      </c>
      <c r="E2026" s="2">
        <f t="shared" si="124"/>
        <v>207457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45254</v>
      </c>
      <c r="B2027" s="5">
        <f>TITRES_STAT!C2030</f>
        <v>4.3</v>
      </c>
      <c r="C2027" s="5">
        <f>TITRES_STAT!D2030</f>
        <v>4.3</v>
      </c>
      <c r="D2027" s="5">
        <f>TITRES_STAT!E2030</f>
        <v>1</v>
      </c>
      <c r="E2027" s="2">
        <f t="shared" si="124"/>
        <v>207458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45257</v>
      </c>
      <c r="B2028" s="5">
        <f>TITRES_STAT!C2031</f>
        <v>4.3</v>
      </c>
      <c r="C2028" s="5">
        <f>TITRES_STAT!D2031</f>
        <v>4.3</v>
      </c>
      <c r="D2028" s="5">
        <f>TITRES_STAT!E2031</f>
        <v>0</v>
      </c>
      <c r="E2028" s="2">
        <f t="shared" si="124"/>
        <v>207458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CONFIRMED BEARISH</v>
      </c>
    </row>
    <row r="2029" spans="1:8" ht="13.5" x14ac:dyDescent="0.25">
      <c r="A2029" s="3">
        <f>TITRES_STAT!B2032</f>
        <v>45258</v>
      </c>
      <c r="B2029" s="5">
        <f>TITRES_STAT!C2032</f>
        <v>4.3</v>
      </c>
      <c r="C2029" s="5">
        <f>TITRES_STAT!D2032</f>
        <v>4.3</v>
      </c>
      <c r="D2029" s="5">
        <f>TITRES_STAT!E2032</f>
        <v>0</v>
      </c>
      <c r="E2029" s="2">
        <f t="shared" si="124"/>
        <v>207458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45259</v>
      </c>
      <c r="B2030" s="5">
        <f>TITRES_STAT!C2033</f>
        <v>4.3</v>
      </c>
      <c r="C2030" s="5">
        <f>TITRES_STAT!D2033</f>
        <v>4.3</v>
      </c>
      <c r="D2030" s="5">
        <f>TITRES_STAT!E2033</f>
        <v>648</v>
      </c>
      <c r="E2030" s="2">
        <f t="shared" si="124"/>
        <v>207458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BEARISH DIVERGENCE</v>
      </c>
    </row>
    <row r="2031" spans="1:8" ht="13.5" x14ac:dyDescent="0.25">
      <c r="A2031" s="3">
        <f>TITRES_STAT!B2034</f>
        <v>45260</v>
      </c>
      <c r="B2031" s="5">
        <f>TITRES_STAT!C2034</f>
        <v>4.3</v>
      </c>
      <c r="C2031" s="5">
        <f>TITRES_STAT!D2034</f>
        <v>4.3</v>
      </c>
      <c r="D2031" s="5">
        <f>TITRES_STAT!E2034</f>
        <v>15</v>
      </c>
      <c r="E2031" s="2">
        <f t="shared" si="124"/>
        <v>207458</v>
      </c>
      <c r="F2031" s="5" t="str">
        <f t="shared" si="127"/>
        <v>BULLISH</v>
      </c>
      <c r="G2031" s="5" t="str">
        <f t="shared" si="126"/>
        <v>NEUTRAL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4.3</v>
      </c>
      <c r="C2032" s="5">
        <f>TITRES_STAT!D2035</f>
        <v>4.3</v>
      </c>
      <c r="D2032" s="5">
        <f>TITRES_STAT!E2035</f>
        <v>0</v>
      </c>
      <c r="E2032" s="2">
        <f t="shared" si="124"/>
        <v>207458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45264</v>
      </c>
      <c r="B2033" s="5">
        <f>TITRES_STAT!C2036</f>
        <v>4.3099999999999996</v>
      </c>
      <c r="C2033" s="5">
        <f>TITRES_STAT!D2036</f>
        <v>4.3099999999999996</v>
      </c>
      <c r="D2033" s="5">
        <f>TITRES_STAT!E2036</f>
        <v>39</v>
      </c>
      <c r="E2033" s="2">
        <f t="shared" si="124"/>
        <v>207497</v>
      </c>
      <c r="F2033" s="5" t="str">
        <f t="shared" si="127"/>
        <v>BULLISH</v>
      </c>
      <c r="G2033" s="5" t="str">
        <f t="shared" si="126"/>
        <v>NEUTRAL</v>
      </c>
      <c r="H2033" s="5" t="str">
        <f t="shared" si="125"/>
        <v>CONFIRMED BULLISH</v>
      </c>
    </row>
    <row r="2034" spans="1:8" ht="13.5" x14ac:dyDescent="0.25">
      <c r="A2034" s="3">
        <f>TITRES_STAT!B2037</f>
        <v>45265</v>
      </c>
      <c r="B2034" s="5">
        <f>TITRES_STAT!C2037</f>
        <v>4.5</v>
      </c>
      <c r="C2034" s="5">
        <f>TITRES_STAT!D2037</f>
        <v>4.5</v>
      </c>
      <c r="D2034" s="5">
        <f>TITRES_STAT!E2037</f>
        <v>176</v>
      </c>
      <c r="E2034" s="2">
        <f t="shared" si="124"/>
        <v>207673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4.5199999999999996</v>
      </c>
      <c r="C2035" s="5">
        <f>TITRES_STAT!D2038</f>
        <v>4.5199999999999996</v>
      </c>
      <c r="D2035" s="5">
        <f>TITRES_STAT!E2038</f>
        <v>72</v>
      </c>
      <c r="E2035" s="2">
        <f t="shared" si="124"/>
        <v>207745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4.72</v>
      </c>
      <c r="C2036" s="5">
        <f>TITRES_STAT!D2039</f>
        <v>4.72</v>
      </c>
      <c r="D2036" s="5">
        <f>TITRES_STAT!E2039</f>
        <v>1</v>
      </c>
      <c r="E2036" s="2">
        <f t="shared" si="124"/>
        <v>207746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4.72</v>
      </c>
      <c r="C2037" s="5">
        <f>TITRES_STAT!D2040</f>
        <v>4.72</v>
      </c>
      <c r="D2037" s="5">
        <f>TITRES_STAT!E2040</f>
        <v>0</v>
      </c>
      <c r="E2037" s="2">
        <f t="shared" si="124"/>
        <v>207746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45271</v>
      </c>
      <c r="B2038" s="5">
        <f>TITRES_STAT!C2041</f>
        <v>4.6900000000000004</v>
      </c>
      <c r="C2038" s="5">
        <f>TITRES_STAT!D2041</f>
        <v>4.6900000000000004</v>
      </c>
      <c r="D2038" s="5">
        <f>TITRES_STAT!E2041</f>
        <v>8</v>
      </c>
      <c r="E2038" s="2">
        <f t="shared" si="124"/>
        <v>207738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45272</v>
      </c>
      <c r="B2039" s="5">
        <f>TITRES_STAT!C2042</f>
        <v>4.6900000000000004</v>
      </c>
      <c r="C2039" s="5">
        <f>TITRES_STAT!D2042</f>
        <v>4.6900000000000004</v>
      </c>
      <c r="D2039" s="5">
        <f>TITRES_STAT!E2042</f>
        <v>0</v>
      </c>
      <c r="E2039" s="2">
        <f t="shared" si="124"/>
        <v>207738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45273</v>
      </c>
      <c r="B2040" s="5">
        <f>TITRES_STAT!C2043</f>
        <v>4.6900000000000004</v>
      </c>
      <c r="C2040" s="5">
        <f>TITRES_STAT!D2043</f>
        <v>4.6900000000000004</v>
      </c>
      <c r="D2040" s="5">
        <f>TITRES_STAT!E2043</f>
        <v>0</v>
      </c>
      <c r="E2040" s="2">
        <f t="shared" si="124"/>
        <v>207738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BEARISH DIVERGENCE</v>
      </c>
    </row>
    <row r="2041" spans="1:8" ht="13.5" x14ac:dyDescent="0.25">
      <c r="A2041" s="3">
        <f>TITRES_STAT!B2044</f>
        <v>45274</v>
      </c>
      <c r="B2041" s="5">
        <f>TITRES_STAT!C2044</f>
        <v>4.68</v>
      </c>
      <c r="C2041" s="5">
        <f>TITRES_STAT!D2044</f>
        <v>4.68</v>
      </c>
      <c r="D2041" s="5">
        <f>TITRES_STAT!E2044</f>
        <v>519</v>
      </c>
      <c r="E2041" s="2">
        <f t="shared" si="124"/>
        <v>207219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4.68</v>
      </c>
      <c r="C2042" s="5">
        <f>TITRES_STAT!D2045</f>
        <v>4.68</v>
      </c>
      <c r="D2042" s="5">
        <f>TITRES_STAT!E2045</f>
        <v>0</v>
      </c>
      <c r="E2042" s="2">
        <f t="shared" si="124"/>
        <v>207219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4.47</v>
      </c>
      <c r="C2043" s="5">
        <f>TITRES_STAT!D2046</f>
        <v>4.47</v>
      </c>
      <c r="D2043" s="5">
        <f>TITRES_STAT!E2046</f>
        <v>770</v>
      </c>
      <c r="E2043" s="2">
        <f t="shared" si="124"/>
        <v>206449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4.2699999999999996</v>
      </c>
      <c r="C2044" s="5">
        <f>TITRES_STAT!D2047</f>
        <v>4.2699999999999996</v>
      </c>
      <c r="D2044" s="5">
        <f>TITRES_STAT!E2047</f>
        <v>170</v>
      </c>
      <c r="E2044" s="2">
        <f t="shared" si="124"/>
        <v>206279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4.2699999999999996</v>
      </c>
      <c r="C2045" s="5">
        <f>TITRES_STAT!D2048</f>
        <v>4.2699999999999996</v>
      </c>
      <c r="D2045" s="5">
        <f>TITRES_STAT!E2048</f>
        <v>610</v>
      </c>
      <c r="E2045" s="2">
        <f t="shared" si="124"/>
        <v>206279</v>
      </c>
      <c r="F2045" s="5" t="str">
        <f t="shared" si="127"/>
        <v>BEARISH</v>
      </c>
      <c r="G2045" s="5" t="str">
        <f t="shared" si="126"/>
        <v>NEUTRAL</v>
      </c>
      <c r="H2045" s="5" t="str">
        <f t="shared" si="125"/>
        <v>CONFIRMED BEARISH</v>
      </c>
    </row>
    <row r="2046" spans="1:8" ht="13.5" x14ac:dyDescent="0.25">
      <c r="A2046" s="3">
        <f>TITRES_STAT!B2049</f>
        <v>45281</v>
      </c>
      <c r="B2046" s="5">
        <f>TITRES_STAT!C2049</f>
        <v>4.28</v>
      </c>
      <c r="C2046" s="5">
        <f>TITRES_STAT!D2049</f>
        <v>4.28</v>
      </c>
      <c r="D2046" s="5">
        <f>TITRES_STAT!E2049</f>
        <v>149</v>
      </c>
      <c r="E2046" s="2">
        <f t="shared" si="124"/>
        <v>206428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45282</v>
      </c>
      <c r="B2047" s="5">
        <f>TITRES_STAT!C2050</f>
        <v>4.28</v>
      </c>
      <c r="C2047" s="5">
        <f>TITRES_STAT!D2050</f>
        <v>4.28</v>
      </c>
      <c r="D2047" s="5">
        <f>TITRES_STAT!E2050</f>
        <v>945</v>
      </c>
      <c r="E2047" s="2">
        <f t="shared" si="124"/>
        <v>206428</v>
      </c>
      <c r="F2047" s="5" t="str">
        <f t="shared" si="127"/>
        <v>BEARISH</v>
      </c>
      <c r="G2047" s="5" t="str">
        <f t="shared" si="126"/>
        <v>NEUTRAL</v>
      </c>
      <c r="H2047" s="5" t="str">
        <f t="shared" si="125"/>
        <v>CONFIRMED BEARISH</v>
      </c>
    </row>
    <row r="2048" spans="1:8" ht="13.5" x14ac:dyDescent="0.25">
      <c r="A2048" s="3">
        <f>TITRES_STAT!B2051</f>
        <v>45285</v>
      </c>
      <c r="B2048" s="5">
        <f>TITRES_STAT!C2051</f>
        <v>4.47</v>
      </c>
      <c r="C2048" s="5">
        <f>TITRES_STAT!D2051</f>
        <v>4.47</v>
      </c>
      <c r="D2048" s="5">
        <f>TITRES_STAT!E2051</f>
        <v>205</v>
      </c>
      <c r="E2048" s="2">
        <f t="shared" si="124"/>
        <v>206633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45286</v>
      </c>
      <c r="B2049" s="5">
        <f>TITRES_STAT!C2052</f>
        <v>4.54</v>
      </c>
      <c r="C2049" s="5">
        <f>TITRES_STAT!D2052</f>
        <v>4.54</v>
      </c>
      <c r="D2049" s="5">
        <f>TITRES_STAT!E2052</f>
        <v>97</v>
      </c>
      <c r="E2049" s="2">
        <f t="shared" si="124"/>
        <v>206730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4.54</v>
      </c>
      <c r="C2050" s="5">
        <f>TITRES_STAT!D2053</f>
        <v>4.54</v>
      </c>
      <c r="D2050" s="5">
        <f>TITRES_STAT!E2053</f>
        <v>0</v>
      </c>
      <c r="E2050" s="2">
        <f t="shared" si="124"/>
        <v>206730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CONFIRMED BULLISH</v>
      </c>
    </row>
    <row r="2051" spans="1:8" ht="13.5" x14ac:dyDescent="0.25">
      <c r="A2051" s="3">
        <f>TITRES_STAT!B2054</f>
        <v>45288</v>
      </c>
      <c r="B2051" s="5">
        <f>TITRES_STAT!C2054</f>
        <v>4.54</v>
      </c>
      <c r="C2051" s="5">
        <f>TITRES_STAT!D2054</f>
        <v>4.54</v>
      </c>
      <c r="D2051" s="5">
        <f>TITRES_STAT!E2054</f>
        <v>0</v>
      </c>
      <c r="E2051" s="2">
        <f t="shared" si="124"/>
        <v>206730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CONFIRMED BULLISH</v>
      </c>
    </row>
    <row r="2052" spans="1:8" ht="13.5" x14ac:dyDescent="0.25">
      <c r="A2052" s="3">
        <f>TITRES_STAT!B2055</f>
        <v>45289</v>
      </c>
      <c r="B2052" s="5">
        <f>TITRES_STAT!C2055</f>
        <v>4.54</v>
      </c>
      <c r="C2052" s="5">
        <f>TITRES_STAT!D2055</f>
        <v>4.54</v>
      </c>
      <c r="D2052" s="5">
        <f>TITRES_STAT!E2055</f>
        <v>0</v>
      </c>
      <c r="E2052" s="2">
        <f t="shared" ref="E2052:E2115" si="128">IF(B2052&gt;B2051, E2051+D2052, IF(B2052&lt;B2051, E2051-D2052, E2051))</f>
        <v>206730</v>
      </c>
      <c r="F2052" s="5" t="str">
        <f t="shared" si="127"/>
        <v>BULLISH</v>
      </c>
      <c r="G2052" s="5" t="str">
        <f t="shared" si="126"/>
        <v>NEUTRAL</v>
      </c>
      <c r="H2052" s="5" t="str">
        <f t="shared" si="125"/>
        <v>CONFIRMED BULLISH</v>
      </c>
    </row>
    <row r="2053" spans="1:8" ht="13.5" x14ac:dyDescent="0.25">
      <c r="A2053" s="3">
        <f>TITRES_STAT!B2056</f>
        <v>45293</v>
      </c>
      <c r="B2053" s="5">
        <f>TITRES_STAT!C2056</f>
        <v>4.49</v>
      </c>
      <c r="C2053" s="5">
        <f>TITRES_STAT!D2056</f>
        <v>4.49</v>
      </c>
      <c r="D2053" s="5">
        <f>TITRES_STAT!E2056</f>
        <v>412</v>
      </c>
      <c r="E2053" s="2">
        <f t="shared" si="128"/>
        <v>206318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BEARISH DIVERGENCE</v>
      </c>
    </row>
    <row r="2054" spans="1:8" ht="13.5" x14ac:dyDescent="0.25">
      <c r="A2054" s="3">
        <f>TITRES_STAT!B2057</f>
        <v>45294</v>
      </c>
      <c r="B2054" s="5">
        <f>TITRES_STAT!C2057</f>
        <v>4.29</v>
      </c>
      <c r="C2054" s="5">
        <f>TITRES_STAT!D2057</f>
        <v>4.29</v>
      </c>
      <c r="D2054" s="5">
        <f>TITRES_STAT!E2057</f>
        <v>3</v>
      </c>
      <c r="E2054" s="2">
        <f t="shared" si="128"/>
        <v>206315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4.29</v>
      </c>
      <c r="C2055" s="5">
        <f>TITRES_STAT!D2058</f>
        <v>4.29</v>
      </c>
      <c r="D2055" s="5">
        <f>TITRES_STAT!E2058</f>
        <v>54</v>
      </c>
      <c r="E2055" s="2">
        <f t="shared" si="128"/>
        <v>206315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4.29</v>
      </c>
      <c r="C2056" s="5">
        <f>TITRES_STAT!D2059</f>
        <v>4.29</v>
      </c>
      <c r="D2056" s="5">
        <f>TITRES_STAT!E2059</f>
        <v>0</v>
      </c>
      <c r="E2056" s="2">
        <f t="shared" si="128"/>
        <v>206315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4.29</v>
      </c>
      <c r="C2057" s="5">
        <f>TITRES_STAT!D2060</f>
        <v>4.29</v>
      </c>
      <c r="D2057" s="5">
        <f>TITRES_STAT!E2060</f>
        <v>0</v>
      </c>
      <c r="E2057" s="2">
        <f t="shared" si="128"/>
        <v>206315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4.29</v>
      </c>
      <c r="C2058" s="5">
        <f>TITRES_STAT!D2061</f>
        <v>4.29</v>
      </c>
      <c r="D2058" s="5">
        <f>TITRES_STAT!E2061</f>
        <v>0</v>
      </c>
      <c r="E2058" s="2">
        <f t="shared" si="128"/>
        <v>206315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4.29</v>
      </c>
      <c r="C2059" s="5">
        <f>TITRES_STAT!D2062</f>
        <v>4.29</v>
      </c>
      <c r="D2059" s="5">
        <f>TITRES_STAT!E2062</f>
        <v>0</v>
      </c>
      <c r="E2059" s="2">
        <f t="shared" si="128"/>
        <v>206315</v>
      </c>
      <c r="F2059" s="5" t="str">
        <f t="shared" si="131"/>
        <v>NEUTRAL</v>
      </c>
      <c r="G2059" s="5" t="str">
        <f t="shared" si="130"/>
        <v>NEUTRAL</v>
      </c>
      <c r="H2059" s="5" t="str">
        <f t="shared" si="129"/>
        <v>NEUTRAL</v>
      </c>
    </row>
    <row r="2060" spans="1:8" ht="13.5" x14ac:dyDescent="0.25">
      <c r="A2060" s="3">
        <f>TITRES_STAT!B2063</f>
        <v>45302</v>
      </c>
      <c r="B2060" s="5">
        <f>TITRES_STAT!C2063</f>
        <v>4.29</v>
      </c>
      <c r="C2060" s="5">
        <f>TITRES_STAT!D2063</f>
        <v>4.29</v>
      </c>
      <c r="D2060" s="5">
        <f>TITRES_STAT!E2063</f>
        <v>0</v>
      </c>
      <c r="E2060" s="2">
        <f t="shared" si="128"/>
        <v>206315</v>
      </c>
      <c r="F2060" s="5" t="str">
        <f t="shared" si="131"/>
        <v>NEUTRAL</v>
      </c>
      <c r="G2060" s="5" t="str">
        <f t="shared" si="130"/>
        <v>NEUTRAL</v>
      </c>
      <c r="H2060" s="5" t="str">
        <f t="shared" si="129"/>
        <v>NEUTRAL</v>
      </c>
    </row>
    <row r="2061" spans="1:8" ht="13.5" x14ac:dyDescent="0.25">
      <c r="A2061" s="3">
        <f>TITRES_STAT!B2064</f>
        <v>45303</v>
      </c>
      <c r="B2061" s="5">
        <f>TITRES_STAT!C2064</f>
        <v>4.29</v>
      </c>
      <c r="C2061" s="5">
        <f>TITRES_STAT!D2064</f>
        <v>4.29</v>
      </c>
      <c r="D2061" s="5">
        <f>TITRES_STAT!E2064</f>
        <v>31</v>
      </c>
      <c r="E2061" s="2">
        <f t="shared" si="128"/>
        <v>206315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45306</v>
      </c>
      <c r="B2062" s="5">
        <f>TITRES_STAT!C2065</f>
        <v>4.29</v>
      </c>
      <c r="C2062" s="5">
        <f>TITRES_STAT!D2065</f>
        <v>4.29</v>
      </c>
      <c r="D2062" s="5">
        <f>TITRES_STAT!E2065</f>
        <v>0</v>
      </c>
      <c r="E2062" s="2">
        <f t="shared" si="128"/>
        <v>206315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45307</v>
      </c>
      <c r="B2063" s="5">
        <f>TITRES_STAT!C2066</f>
        <v>4.4000000000000004</v>
      </c>
      <c r="C2063" s="5">
        <f>TITRES_STAT!D2066</f>
        <v>4.4000000000000004</v>
      </c>
      <c r="D2063" s="5">
        <f>TITRES_STAT!E2066</f>
        <v>10</v>
      </c>
      <c r="E2063" s="2">
        <f t="shared" si="128"/>
        <v>206325</v>
      </c>
      <c r="F2063" s="5" t="str">
        <f t="shared" si="131"/>
        <v>BULLISH</v>
      </c>
      <c r="G2063" s="5" t="str">
        <f t="shared" si="130"/>
        <v>NEUTRAL</v>
      </c>
      <c r="H2063" s="5" t="str">
        <f t="shared" si="129"/>
        <v>CONFIRMED BULLISH</v>
      </c>
    </row>
    <row r="2064" spans="1:8" ht="13.5" x14ac:dyDescent="0.25">
      <c r="A2064" s="3">
        <f>TITRES_STAT!B2067</f>
        <v>45308</v>
      </c>
      <c r="B2064" s="5">
        <f>TITRES_STAT!C2067</f>
        <v>4.4000000000000004</v>
      </c>
      <c r="C2064" s="5">
        <f>TITRES_STAT!D2067</f>
        <v>4.4000000000000004</v>
      </c>
      <c r="D2064" s="5">
        <f>TITRES_STAT!E2067</f>
        <v>0</v>
      </c>
      <c r="E2064" s="2">
        <f t="shared" si="128"/>
        <v>206325</v>
      </c>
      <c r="F2064" s="5" t="str">
        <f t="shared" si="131"/>
        <v>BULLISH</v>
      </c>
      <c r="G2064" s="5" t="str">
        <f t="shared" si="130"/>
        <v>NEUTRAL</v>
      </c>
      <c r="H2064" s="5" t="str">
        <f t="shared" si="129"/>
        <v>CONFIRMED BULLISH</v>
      </c>
    </row>
    <row r="2065" spans="1:8" ht="13.5" x14ac:dyDescent="0.25">
      <c r="A2065" s="3">
        <f>TITRES_STAT!B2068</f>
        <v>45309</v>
      </c>
      <c r="B2065" s="5">
        <f>TITRES_STAT!C2068</f>
        <v>4.21</v>
      </c>
      <c r="C2065" s="5">
        <f>TITRES_STAT!D2068</f>
        <v>4.21</v>
      </c>
      <c r="D2065" s="5">
        <f>TITRES_STAT!E2068</f>
        <v>0</v>
      </c>
      <c r="E2065" s="2">
        <f t="shared" si="128"/>
        <v>206325</v>
      </c>
      <c r="F2065" s="5" t="str">
        <f t="shared" si="131"/>
        <v>BULLISH</v>
      </c>
      <c r="G2065" s="5" t="str">
        <f t="shared" si="130"/>
        <v>NEUTRAL</v>
      </c>
      <c r="H2065" s="5" t="str">
        <f t="shared" si="129"/>
        <v>BULLISH DIVERGENCE</v>
      </c>
    </row>
    <row r="2066" spans="1:8" ht="13.5" x14ac:dyDescent="0.25">
      <c r="A2066" s="3">
        <f>TITRES_STAT!B2069</f>
        <v>45310</v>
      </c>
      <c r="B2066" s="5">
        <f>TITRES_STAT!C2069</f>
        <v>4.21</v>
      </c>
      <c r="C2066" s="5">
        <f>TITRES_STAT!D2069</f>
        <v>4.21</v>
      </c>
      <c r="D2066" s="5">
        <f>TITRES_STAT!E2069</f>
        <v>0</v>
      </c>
      <c r="E2066" s="2">
        <f t="shared" si="128"/>
        <v>206325</v>
      </c>
      <c r="F2066" s="5" t="str">
        <f t="shared" si="131"/>
        <v>BULLISH</v>
      </c>
      <c r="G2066" s="5" t="str">
        <f t="shared" si="130"/>
        <v>NEUTRAL</v>
      </c>
      <c r="H2066" s="5" t="str">
        <f t="shared" si="129"/>
        <v>BULLISH DIVERGENCE</v>
      </c>
    </row>
    <row r="2067" spans="1:8" ht="13.5" x14ac:dyDescent="0.25">
      <c r="A2067" s="3">
        <f>TITRES_STAT!B2070</f>
        <v>45313</v>
      </c>
      <c r="B2067" s="5">
        <f>TITRES_STAT!C2070</f>
        <v>4.21</v>
      </c>
      <c r="C2067" s="5">
        <f>TITRES_STAT!D2070</f>
        <v>4.21</v>
      </c>
      <c r="D2067" s="5">
        <f>TITRES_STAT!E2070</f>
        <v>10</v>
      </c>
      <c r="E2067" s="2">
        <f t="shared" si="128"/>
        <v>206325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BULLISH DIVERGENCE</v>
      </c>
    </row>
    <row r="2068" spans="1:8" ht="13.5" x14ac:dyDescent="0.25">
      <c r="A2068" s="3">
        <f>TITRES_STAT!B2071</f>
        <v>45314</v>
      </c>
      <c r="B2068" s="5">
        <f>TITRES_STAT!C2071</f>
        <v>4.21</v>
      </c>
      <c r="C2068" s="5">
        <f>TITRES_STAT!D2071</f>
        <v>4.21</v>
      </c>
      <c r="D2068" s="5">
        <f>TITRES_STAT!E2071</f>
        <v>0</v>
      </c>
      <c r="E2068" s="2">
        <f t="shared" si="128"/>
        <v>206325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45315</v>
      </c>
      <c r="B2069" s="5">
        <f>TITRES_STAT!C2072</f>
        <v>4.21</v>
      </c>
      <c r="C2069" s="5">
        <f>TITRES_STAT!D2072</f>
        <v>4.21</v>
      </c>
      <c r="D2069" s="5">
        <f>TITRES_STAT!E2072</f>
        <v>0</v>
      </c>
      <c r="E2069" s="2">
        <f t="shared" si="128"/>
        <v>206325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45316</v>
      </c>
      <c r="B2070" s="5">
        <f>TITRES_STAT!C2073</f>
        <v>4.21</v>
      </c>
      <c r="C2070" s="5">
        <f>TITRES_STAT!D2073</f>
        <v>4.21</v>
      </c>
      <c r="D2070" s="5">
        <f>TITRES_STAT!E2073</f>
        <v>43</v>
      </c>
      <c r="E2070" s="2">
        <f t="shared" si="128"/>
        <v>206325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45317</v>
      </c>
      <c r="B2071" s="5">
        <f>TITRES_STAT!C2074</f>
        <v>4.21</v>
      </c>
      <c r="C2071" s="5">
        <f>TITRES_STAT!D2074</f>
        <v>4.21</v>
      </c>
      <c r="D2071" s="5">
        <f>TITRES_STAT!E2074</f>
        <v>22</v>
      </c>
      <c r="E2071" s="2">
        <f t="shared" si="128"/>
        <v>206325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45320</v>
      </c>
      <c r="B2072" s="5">
        <f>TITRES_STAT!C2075</f>
        <v>4.21</v>
      </c>
      <c r="C2072" s="5">
        <f>TITRES_STAT!D2075</f>
        <v>4.21</v>
      </c>
      <c r="D2072" s="5">
        <f>TITRES_STAT!E2075</f>
        <v>15</v>
      </c>
      <c r="E2072" s="2">
        <f t="shared" si="128"/>
        <v>206325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45321</v>
      </c>
      <c r="B2073" s="5">
        <f>TITRES_STAT!C2076</f>
        <v>4.2699999999999996</v>
      </c>
      <c r="C2073" s="5">
        <f>TITRES_STAT!D2076</f>
        <v>4.2699999999999996</v>
      </c>
      <c r="D2073" s="5">
        <f>TITRES_STAT!E2076</f>
        <v>20</v>
      </c>
      <c r="E2073" s="2">
        <f t="shared" si="128"/>
        <v>206345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45322</v>
      </c>
      <c r="B2074" s="5">
        <f>TITRES_STAT!C2077</f>
        <v>4.4000000000000004</v>
      </c>
      <c r="C2074" s="5">
        <f>TITRES_STAT!D2077</f>
        <v>4.4000000000000004</v>
      </c>
      <c r="D2074" s="5">
        <f>TITRES_STAT!E2077</f>
        <v>123</v>
      </c>
      <c r="E2074" s="2">
        <f t="shared" si="128"/>
        <v>206468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45323</v>
      </c>
      <c r="B2075" s="5">
        <f>TITRES_STAT!C2078</f>
        <v>4.22</v>
      </c>
      <c r="C2075" s="5">
        <f>TITRES_STAT!D2078</f>
        <v>4.22</v>
      </c>
      <c r="D2075" s="5">
        <f>TITRES_STAT!E2078</f>
        <v>10</v>
      </c>
      <c r="E2075" s="2">
        <f t="shared" si="128"/>
        <v>206458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45324</v>
      </c>
      <c r="B2076" s="5">
        <f>TITRES_STAT!C2079</f>
        <v>4.22</v>
      </c>
      <c r="C2076" s="5">
        <f>TITRES_STAT!D2079</f>
        <v>4.22</v>
      </c>
      <c r="D2076" s="5">
        <f>TITRES_STAT!E2079</f>
        <v>0</v>
      </c>
      <c r="E2076" s="2">
        <f t="shared" si="128"/>
        <v>206458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45327</v>
      </c>
      <c r="B2077" s="5">
        <f>TITRES_STAT!C2080</f>
        <v>4.22</v>
      </c>
      <c r="C2077" s="5">
        <f>TITRES_STAT!D2080</f>
        <v>4.22</v>
      </c>
      <c r="D2077" s="5">
        <f>TITRES_STAT!E2080</f>
        <v>300</v>
      </c>
      <c r="E2077" s="2">
        <f t="shared" si="128"/>
        <v>206458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45328</v>
      </c>
      <c r="B2078" s="5">
        <f>TITRES_STAT!C2081</f>
        <v>4.22</v>
      </c>
      <c r="C2078" s="5">
        <f>TITRES_STAT!D2081</f>
        <v>4.22</v>
      </c>
      <c r="D2078" s="5">
        <f>TITRES_STAT!E2081</f>
        <v>0</v>
      </c>
      <c r="E2078" s="2">
        <f t="shared" si="128"/>
        <v>206458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BULLISH DIVERGENCE</v>
      </c>
    </row>
    <row r="2079" spans="1:8" ht="13.5" x14ac:dyDescent="0.25">
      <c r="A2079" s="3">
        <f>TITRES_STAT!B2082</f>
        <v>45329</v>
      </c>
      <c r="B2079" s="5">
        <f>TITRES_STAT!C2082</f>
        <v>4.21</v>
      </c>
      <c r="C2079" s="5">
        <f>TITRES_STAT!D2082</f>
        <v>4.21</v>
      </c>
      <c r="D2079" s="5">
        <f>TITRES_STAT!E2082</f>
        <v>1</v>
      </c>
      <c r="E2079" s="2">
        <f t="shared" si="128"/>
        <v>206457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CONFIRMED BEARISH</v>
      </c>
    </row>
    <row r="2080" spans="1:8" ht="13.5" x14ac:dyDescent="0.25">
      <c r="A2080" s="3">
        <f>TITRES_STAT!B2083</f>
        <v>45330</v>
      </c>
      <c r="B2080" s="5">
        <f>TITRES_STAT!C2083</f>
        <v>4.21</v>
      </c>
      <c r="C2080" s="5">
        <f>TITRES_STAT!D2083</f>
        <v>4.21</v>
      </c>
      <c r="D2080" s="5">
        <f>TITRES_STAT!E2083</f>
        <v>0</v>
      </c>
      <c r="E2080" s="2">
        <f t="shared" si="128"/>
        <v>206457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45331</v>
      </c>
      <c r="B2081" s="5">
        <f>TITRES_STAT!C2084</f>
        <v>4.37</v>
      </c>
      <c r="C2081" s="5">
        <f>TITRES_STAT!D2084</f>
        <v>4.37</v>
      </c>
      <c r="D2081" s="5">
        <f>TITRES_STAT!E2084</f>
        <v>354</v>
      </c>
      <c r="E2081" s="2">
        <f t="shared" si="128"/>
        <v>206811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CONFIRMED BULLISH</v>
      </c>
    </row>
    <row r="2082" spans="1:8" ht="13.5" x14ac:dyDescent="0.25">
      <c r="A2082" s="3">
        <f>TITRES_STAT!B2085</f>
        <v>45334</v>
      </c>
      <c r="B2082" s="5">
        <f>TITRES_STAT!C2085</f>
        <v>4.21</v>
      </c>
      <c r="C2082" s="5">
        <f>TITRES_STAT!D2085</f>
        <v>4.21</v>
      </c>
      <c r="D2082" s="5">
        <f>TITRES_STAT!E2085</f>
        <v>57</v>
      </c>
      <c r="E2082" s="2">
        <f t="shared" si="128"/>
        <v>206754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BULLISH DIVERGENCE</v>
      </c>
    </row>
    <row r="2083" spans="1:8" ht="13.5" x14ac:dyDescent="0.25">
      <c r="A2083" s="3">
        <f>TITRES_STAT!B2086</f>
        <v>45335</v>
      </c>
      <c r="B2083" s="5">
        <f>TITRES_STAT!C2086</f>
        <v>4.21</v>
      </c>
      <c r="C2083" s="5">
        <f>TITRES_STAT!D2086</f>
        <v>4.21</v>
      </c>
      <c r="D2083" s="5">
        <f>TITRES_STAT!E2086</f>
        <v>0</v>
      </c>
      <c r="E2083" s="2">
        <f t="shared" si="128"/>
        <v>206754</v>
      </c>
      <c r="F2083" s="5" t="str">
        <f t="shared" si="131"/>
        <v>BULLISH</v>
      </c>
      <c r="G2083" s="5" t="str">
        <f t="shared" si="130"/>
        <v>NEUTRAL</v>
      </c>
      <c r="H2083" s="5" t="str">
        <f t="shared" si="129"/>
        <v>BULLISH DIVERGENCE</v>
      </c>
    </row>
    <row r="2084" spans="1:8" ht="13.5" x14ac:dyDescent="0.25">
      <c r="A2084" s="3">
        <f>TITRES_STAT!B2087</f>
        <v>45336</v>
      </c>
      <c r="B2084" s="5">
        <f>TITRES_STAT!C2087</f>
        <v>4.21</v>
      </c>
      <c r="C2084" s="5">
        <f>TITRES_STAT!D2087</f>
        <v>4.21</v>
      </c>
      <c r="D2084" s="5">
        <f>TITRES_STAT!E2087</f>
        <v>0</v>
      </c>
      <c r="E2084" s="2">
        <f t="shared" si="128"/>
        <v>206754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NEUTRAL</v>
      </c>
    </row>
    <row r="2085" spans="1:8" ht="13.5" x14ac:dyDescent="0.25">
      <c r="A2085" s="3">
        <f>TITRES_STAT!B2088</f>
        <v>45337</v>
      </c>
      <c r="B2085" s="5">
        <f>TITRES_STAT!C2088</f>
        <v>4.21</v>
      </c>
      <c r="C2085" s="5">
        <f>TITRES_STAT!D2088</f>
        <v>4.21</v>
      </c>
      <c r="D2085" s="5">
        <f>TITRES_STAT!E2088</f>
        <v>0</v>
      </c>
      <c r="E2085" s="2">
        <f t="shared" si="128"/>
        <v>206754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NEUTRAL</v>
      </c>
    </row>
    <row r="2086" spans="1:8" ht="13.5" x14ac:dyDescent="0.25">
      <c r="A2086" s="3">
        <f>TITRES_STAT!B2089</f>
        <v>45338</v>
      </c>
      <c r="B2086" s="5">
        <f>TITRES_STAT!C2089</f>
        <v>4.3899999999999997</v>
      </c>
      <c r="C2086" s="5">
        <f>TITRES_STAT!D2089</f>
        <v>4.3899999999999997</v>
      </c>
      <c r="D2086" s="5">
        <f>TITRES_STAT!E2089</f>
        <v>0</v>
      </c>
      <c r="E2086" s="2">
        <f t="shared" si="128"/>
        <v>206754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BEARISH DIVERGENCE</v>
      </c>
    </row>
    <row r="2087" spans="1:8" ht="13.5" x14ac:dyDescent="0.25">
      <c r="A2087" s="3">
        <f>TITRES_STAT!B2090</f>
        <v>45341</v>
      </c>
      <c r="B2087" s="5">
        <f>TITRES_STAT!C2090</f>
        <v>4.3899999999999997</v>
      </c>
      <c r="C2087" s="5">
        <f>TITRES_STAT!D2090</f>
        <v>4.3899999999999997</v>
      </c>
      <c r="D2087" s="5">
        <f>TITRES_STAT!E2090</f>
        <v>0</v>
      </c>
      <c r="E2087" s="2">
        <f t="shared" si="128"/>
        <v>206754</v>
      </c>
      <c r="F2087" s="5" t="str">
        <f t="shared" si="131"/>
        <v>NEUTRAL</v>
      </c>
      <c r="G2087" s="5" t="str">
        <f t="shared" si="130"/>
        <v>NEUTRAL</v>
      </c>
      <c r="H2087" s="5" t="str">
        <f t="shared" si="129"/>
        <v>NEUTRAL</v>
      </c>
    </row>
    <row r="2088" spans="1:8" ht="13.5" x14ac:dyDescent="0.25">
      <c r="A2088" s="3">
        <f>TITRES_STAT!B2091</f>
        <v>45342</v>
      </c>
      <c r="B2088" s="5">
        <f>TITRES_STAT!C2091</f>
        <v>4.21</v>
      </c>
      <c r="C2088" s="5">
        <f>TITRES_STAT!D2091</f>
        <v>4.21</v>
      </c>
      <c r="D2088" s="5">
        <f>TITRES_STAT!E2091</f>
        <v>207</v>
      </c>
      <c r="E2088" s="2">
        <f t="shared" si="128"/>
        <v>206547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45343</v>
      </c>
      <c r="B2089" s="5">
        <f>TITRES_STAT!C2092</f>
        <v>4.21</v>
      </c>
      <c r="C2089" s="5">
        <f>TITRES_STAT!D2092</f>
        <v>4.21</v>
      </c>
      <c r="D2089" s="5">
        <f>TITRES_STAT!E2092</f>
        <v>0</v>
      </c>
      <c r="E2089" s="2">
        <f t="shared" si="128"/>
        <v>206547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45344</v>
      </c>
      <c r="B2090" s="5">
        <f>TITRES_STAT!C2093</f>
        <v>4.21</v>
      </c>
      <c r="C2090" s="5">
        <f>TITRES_STAT!D2093</f>
        <v>4.21</v>
      </c>
      <c r="D2090" s="5">
        <f>TITRES_STAT!E2093</f>
        <v>0</v>
      </c>
      <c r="E2090" s="2">
        <f t="shared" si="128"/>
        <v>206547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45345</v>
      </c>
      <c r="B2091" s="5">
        <f>TITRES_STAT!C2094</f>
        <v>4.2</v>
      </c>
      <c r="C2091" s="5">
        <f>TITRES_STAT!D2094</f>
        <v>4.2</v>
      </c>
      <c r="D2091" s="5">
        <f>TITRES_STAT!E2094</f>
        <v>174</v>
      </c>
      <c r="E2091" s="2">
        <f t="shared" si="128"/>
        <v>206373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CONFIRMED BEARISH</v>
      </c>
    </row>
    <row r="2092" spans="1:8" ht="13.5" x14ac:dyDescent="0.25">
      <c r="A2092" s="3">
        <f>TITRES_STAT!B2095</f>
        <v>45348</v>
      </c>
      <c r="B2092" s="5">
        <f>TITRES_STAT!C2095</f>
        <v>4.0199999999999996</v>
      </c>
      <c r="C2092" s="5">
        <f>TITRES_STAT!D2095</f>
        <v>4.0199999999999996</v>
      </c>
      <c r="D2092" s="5">
        <f>TITRES_STAT!E2095</f>
        <v>249</v>
      </c>
      <c r="E2092" s="2">
        <f t="shared" si="128"/>
        <v>206124</v>
      </c>
      <c r="F2092" s="5" t="str">
        <f t="shared" si="131"/>
        <v>BEARISH</v>
      </c>
      <c r="G2092" s="5" t="str">
        <f t="shared" si="130"/>
        <v>NEUTRAL</v>
      </c>
      <c r="H2092" s="5" t="str">
        <f t="shared" si="129"/>
        <v>CONFIRMED BEARISH</v>
      </c>
    </row>
    <row r="2093" spans="1:8" ht="13.5" x14ac:dyDescent="0.25">
      <c r="A2093" s="3">
        <f>TITRES_STAT!B2096</f>
        <v>45349</v>
      </c>
      <c r="B2093" s="5">
        <f>TITRES_STAT!C2096</f>
        <v>4.0199999999999996</v>
      </c>
      <c r="C2093" s="5">
        <f>TITRES_STAT!D2096</f>
        <v>4.0199999999999996</v>
      </c>
      <c r="D2093" s="5">
        <f>TITRES_STAT!E2096</f>
        <v>0</v>
      </c>
      <c r="E2093" s="2">
        <f t="shared" si="128"/>
        <v>206124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CONFIRMED BEARISH</v>
      </c>
    </row>
    <row r="2094" spans="1:8" ht="13.5" x14ac:dyDescent="0.25">
      <c r="A2094" s="3">
        <f>TITRES_STAT!B2097</f>
        <v>45350</v>
      </c>
      <c r="B2094" s="5">
        <f>TITRES_STAT!C2097</f>
        <v>4.0199999999999996</v>
      </c>
      <c r="C2094" s="5">
        <f>TITRES_STAT!D2097</f>
        <v>4.0199999999999996</v>
      </c>
      <c r="D2094" s="5">
        <f>TITRES_STAT!E2097</f>
        <v>0</v>
      </c>
      <c r="E2094" s="2">
        <f t="shared" si="128"/>
        <v>206124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45351</v>
      </c>
      <c r="B2095" s="5">
        <f>TITRES_STAT!C2098</f>
        <v>4.0199999999999996</v>
      </c>
      <c r="C2095" s="5">
        <f>TITRES_STAT!D2098</f>
        <v>4.0199999999999996</v>
      </c>
      <c r="D2095" s="5">
        <f>TITRES_STAT!E2098</f>
        <v>0</v>
      </c>
      <c r="E2095" s="2">
        <f t="shared" si="128"/>
        <v>206124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CONFIRMED BEARISH</v>
      </c>
    </row>
    <row r="2096" spans="1:8" ht="13.5" x14ac:dyDescent="0.25">
      <c r="A2096" s="3">
        <f>TITRES_STAT!B2099</f>
        <v>45352</v>
      </c>
      <c r="B2096" s="5">
        <f>TITRES_STAT!C2099</f>
        <v>3.84</v>
      </c>
      <c r="C2096" s="5">
        <f>TITRES_STAT!D2099</f>
        <v>3.84</v>
      </c>
      <c r="D2096" s="5">
        <f>TITRES_STAT!E2099</f>
        <v>403</v>
      </c>
      <c r="E2096" s="2">
        <f t="shared" si="128"/>
        <v>205721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45355</v>
      </c>
      <c r="B2097" s="5">
        <f>TITRES_STAT!C2100</f>
        <v>3.74</v>
      </c>
      <c r="C2097" s="5">
        <f>TITRES_STAT!D2100</f>
        <v>3.74</v>
      </c>
      <c r="D2097" s="5">
        <f>TITRES_STAT!E2100</f>
        <v>20</v>
      </c>
      <c r="E2097" s="2">
        <f t="shared" si="128"/>
        <v>205701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45356</v>
      </c>
      <c r="B2098" s="5">
        <f>TITRES_STAT!C2101</f>
        <v>3.74</v>
      </c>
      <c r="C2098" s="5">
        <f>TITRES_STAT!D2101</f>
        <v>3.74</v>
      </c>
      <c r="D2098" s="5">
        <f>TITRES_STAT!E2101</f>
        <v>0</v>
      </c>
      <c r="E2098" s="2">
        <f t="shared" si="128"/>
        <v>205701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45357</v>
      </c>
      <c r="B2099" s="5">
        <f>TITRES_STAT!C2102</f>
        <v>3.74</v>
      </c>
      <c r="C2099" s="5">
        <f>TITRES_STAT!D2102</f>
        <v>3.74</v>
      </c>
      <c r="D2099" s="5">
        <f>TITRES_STAT!E2102</f>
        <v>0</v>
      </c>
      <c r="E2099" s="2">
        <f t="shared" si="128"/>
        <v>205701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45358</v>
      </c>
      <c r="B2100" s="5">
        <f>TITRES_STAT!C2103</f>
        <v>3.74</v>
      </c>
      <c r="C2100" s="5">
        <f>TITRES_STAT!D2103</f>
        <v>3.74</v>
      </c>
      <c r="D2100" s="5">
        <f>TITRES_STAT!E2103</f>
        <v>110</v>
      </c>
      <c r="E2100" s="2">
        <f t="shared" si="128"/>
        <v>205701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3.74</v>
      </c>
      <c r="C2101" s="5">
        <f>TITRES_STAT!D2104</f>
        <v>3.74</v>
      </c>
      <c r="D2101" s="5">
        <f>TITRES_STAT!E2104</f>
        <v>0</v>
      </c>
      <c r="E2101" s="2">
        <f t="shared" si="128"/>
        <v>205701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3.74</v>
      </c>
      <c r="C2102" s="5">
        <f>TITRES_STAT!D2105</f>
        <v>3.74</v>
      </c>
      <c r="D2102" s="5">
        <f>TITRES_STAT!E2105</f>
        <v>0</v>
      </c>
      <c r="E2102" s="2">
        <f t="shared" si="128"/>
        <v>205701</v>
      </c>
      <c r="F2102" s="5" t="str">
        <f t="shared" si="131"/>
        <v>NEUTRAL</v>
      </c>
      <c r="G2102" s="5" t="str">
        <f t="shared" si="130"/>
        <v>NEUTRAL</v>
      </c>
      <c r="H2102" s="5" t="str">
        <f t="shared" si="129"/>
        <v>NEUTRAL</v>
      </c>
    </row>
    <row r="2103" spans="1:8" ht="13.5" x14ac:dyDescent="0.25">
      <c r="A2103" s="3">
        <f>TITRES_STAT!B2106</f>
        <v>45363</v>
      </c>
      <c r="B2103" s="5">
        <f>TITRES_STAT!C2106</f>
        <v>3.74</v>
      </c>
      <c r="C2103" s="5">
        <f>TITRES_STAT!D2106</f>
        <v>3.74</v>
      </c>
      <c r="D2103" s="5">
        <f>TITRES_STAT!E2106</f>
        <v>0</v>
      </c>
      <c r="E2103" s="2">
        <f t="shared" si="128"/>
        <v>205701</v>
      </c>
      <c r="F2103" s="5" t="str">
        <f t="shared" si="131"/>
        <v>NEUTRAL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45364</v>
      </c>
      <c r="B2104" s="5">
        <f>TITRES_STAT!C2107</f>
        <v>3.74</v>
      </c>
      <c r="C2104" s="5">
        <f>TITRES_STAT!D2107</f>
        <v>3.74</v>
      </c>
      <c r="D2104" s="5">
        <f>TITRES_STAT!E2107</f>
        <v>0</v>
      </c>
      <c r="E2104" s="2">
        <f t="shared" si="128"/>
        <v>205701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45365</v>
      </c>
      <c r="B2105" s="5">
        <f>TITRES_STAT!C2108</f>
        <v>3.74</v>
      </c>
      <c r="C2105" s="5">
        <f>TITRES_STAT!D2108</f>
        <v>3.74</v>
      </c>
      <c r="D2105" s="5">
        <f>TITRES_STAT!E2108</f>
        <v>0</v>
      </c>
      <c r="E2105" s="2">
        <f t="shared" si="128"/>
        <v>205701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45366</v>
      </c>
      <c r="B2106" s="5">
        <f>TITRES_STAT!C2109</f>
        <v>3.74</v>
      </c>
      <c r="C2106" s="5">
        <f>TITRES_STAT!D2109</f>
        <v>3.74</v>
      </c>
      <c r="D2106" s="5">
        <f>TITRES_STAT!E2109</f>
        <v>0</v>
      </c>
      <c r="E2106" s="2">
        <f t="shared" si="128"/>
        <v>205701</v>
      </c>
      <c r="F2106" s="5" t="str">
        <f t="shared" si="131"/>
        <v>NEUTRAL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45369</v>
      </c>
      <c r="B2107" s="5">
        <f>TITRES_STAT!C2110</f>
        <v>3.74</v>
      </c>
      <c r="C2107" s="5">
        <f>TITRES_STAT!D2110</f>
        <v>3.74</v>
      </c>
      <c r="D2107" s="5">
        <f>TITRES_STAT!E2110</f>
        <v>0</v>
      </c>
      <c r="E2107" s="2">
        <f t="shared" si="128"/>
        <v>205701</v>
      </c>
      <c r="F2107" s="5" t="str">
        <f t="shared" si="131"/>
        <v>NEUTRAL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45370</v>
      </c>
      <c r="B2108" s="5">
        <f>TITRES_STAT!C2111</f>
        <v>3.74</v>
      </c>
      <c r="C2108" s="5">
        <f>TITRES_STAT!D2111</f>
        <v>3.74</v>
      </c>
      <c r="D2108" s="5">
        <f>TITRES_STAT!E2111</f>
        <v>0</v>
      </c>
      <c r="E2108" s="2">
        <f t="shared" si="128"/>
        <v>205701</v>
      </c>
      <c r="F2108" s="5" t="str">
        <f t="shared" si="131"/>
        <v>NEUTRAL</v>
      </c>
      <c r="G2108" s="5" t="str">
        <f t="shared" si="130"/>
        <v>NEUTRAL</v>
      </c>
      <c r="H2108" s="5" t="str">
        <f t="shared" si="129"/>
        <v>NEUTRAL</v>
      </c>
    </row>
    <row r="2109" spans="1:8" ht="13.5" x14ac:dyDescent="0.25">
      <c r="A2109" s="3">
        <f>TITRES_STAT!B2112</f>
        <v>45372</v>
      </c>
      <c r="B2109" s="5">
        <f>TITRES_STAT!C2112</f>
        <v>3.73</v>
      </c>
      <c r="C2109" s="5">
        <f>TITRES_STAT!D2112</f>
        <v>3.73</v>
      </c>
      <c r="D2109" s="5">
        <f>TITRES_STAT!E2112</f>
        <v>227</v>
      </c>
      <c r="E2109" s="2">
        <f t="shared" si="128"/>
        <v>205474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3.57</v>
      </c>
      <c r="C2110" s="5">
        <f>TITRES_STAT!D2113</f>
        <v>3.57</v>
      </c>
      <c r="D2110" s="5">
        <f>TITRES_STAT!E2113</f>
        <v>2</v>
      </c>
      <c r="E2110" s="2">
        <f t="shared" si="128"/>
        <v>205472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3.57</v>
      </c>
      <c r="C2111" s="5">
        <f>TITRES_STAT!D2114</f>
        <v>3.57</v>
      </c>
      <c r="D2111" s="5">
        <f>TITRES_STAT!E2114</f>
        <v>0</v>
      </c>
      <c r="E2111" s="2">
        <f t="shared" si="128"/>
        <v>205472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CONFIRMED BEARISH</v>
      </c>
    </row>
    <row r="2112" spans="1:8" ht="13.5" x14ac:dyDescent="0.25">
      <c r="A2112" s="3">
        <f>TITRES_STAT!B2115</f>
        <v>45377</v>
      </c>
      <c r="B2112" s="5">
        <f>TITRES_STAT!C2115</f>
        <v>3.43</v>
      </c>
      <c r="C2112" s="5">
        <f>TITRES_STAT!D2115</f>
        <v>3.43</v>
      </c>
      <c r="D2112" s="5">
        <f>TITRES_STAT!E2115</f>
        <v>2</v>
      </c>
      <c r="E2112" s="2">
        <f t="shared" si="128"/>
        <v>205470</v>
      </c>
      <c r="F2112" s="5" t="str">
        <f t="shared" si="131"/>
        <v>BEARISH</v>
      </c>
      <c r="G2112" s="5" t="str">
        <f t="shared" si="130"/>
        <v>NEUTRAL</v>
      </c>
      <c r="H2112" s="5" t="str">
        <f t="shared" si="129"/>
        <v>CONFIRMED BEARISH</v>
      </c>
    </row>
    <row r="2113" spans="1:8" ht="13.5" x14ac:dyDescent="0.25">
      <c r="A2113" s="3">
        <f>TITRES_STAT!B2116</f>
        <v>45378</v>
      </c>
      <c r="B2113" s="5">
        <f>TITRES_STAT!C2116</f>
        <v>3.58</v>
      </c>
      <c r="C2113" s="5">
        <f>TITRES_STAT!D2116</f>
        <v>3.58</v>
      </c>
      <c r="D2113" s="5">
        <f>TITRES_STAT!E2116</f>
        <v>2</v>
      </c>
      <c r="E2113" s="2">
        <f t="shared" si="128"/>
        <v>205472</v>
      </c>
      <c r="F2113" s="5" t="str">
        <f t="shared" si="131"/>
        <v>BEARISH</v>
      </c>
      <c r="G2113" s="5" t="str">
        <f t="shared" si="130"/>
        <v>NEUTRAL</v>
      </c>
      <c r="H2113" s="5" t="str">
        <f t="shared" si="129"/>
        <v>CONFIRMED BEARISH</v>
      </c>
    </row>
    <row r="2114" spans="1:8" ht="13.5" x14ac:dyDescent="0.25">
      <c r="A2114" s="3">
        <f>TITRES_STAT!B2117</f>
        <v>45379</v>
      </c>
      <c r="B2114" s="5">
        <f>TITRES_STAT!C2117</f>
        <v>3.74</v>
      </c>
      <c r="C2114" s="5">
        <f>TITRES_STAT!D2117</f>
        <v>3.74</v>
      </c>
      <c r="D2114" s="5">
        <f>TITRES_STAT!E2117</f>
        <v>0</v>
      </c>
      <c r="E2114" s="2">
        <f t="shared" si="128"/>
        <v>205472</v>
      </c>
      <c r="F2114" s="5" t="str">
        <f t="shared" si="131"/>
        <v>BEARISH</v>
      </c>
      <c r="G2114" s="5" t="str">
        <f t="shared" si="130"/>
        <v>NEUTRAL</v>
      </c>
      <c r="H2114" s="5" t="str">
        <f t="shared" si="129"/>
        <v>BEARISH DIVERGENCE</v>
      </c>
    </row>
    <row r="2115" spans="1:8" ht="13.5" x14ac:dyDescent="0.25">
      <c r="A2115" s="3">
        <f>TITRES_STAT!B2118</f>
        <v>45380</v>
      </c>
      <c r="B2115" s="5">
        <f>TITRES_STAT!C2118</f>
        <v>3.8</v>
      </c>
      <c r="C2115" s="5">
        <f>TITRES_STAT!D2118</f>
        <v>3.8</v>
      </c>
      <c r="D2115" s="5">
        <f>TITRES_STAT!E2118</f>
        <v>44</v>
      </c>
      <c r="E2115" s="2">
        <f t="shared" si="128"/>
        <v>205516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45383</v>
      </c>
      <c r="B2116" s="5">
        <f>TITRES_STAT!C2119</f>
        <v>3.8</v>
      </c>
      <c r="C2116" s="5">
        <f>TITRES_STAT!D2119</f>
        <v>3.8</v>
      </c>
      <c r="D2116" s="5">
        <f>TITRES_STAT!E2119</f>
        <v>0</v>
      </c>
      <c r="E2116" s="2">
        <f t="shared" ref="E2116:E2179" si="132">IF(B2116&gt;B2115, E2115+D2116, IF(B2116&lt;B2115, E2115-D2116, E2115))</f>
        <v>205516</v>
      </c>
      <c r="F2116" s="5" t="str">
        <f t="shared" si="131"/>
        <v>BULLISH</v>
      </c>
      <c r="G2116" s="5" t="str">
        <f t="shared" si="130"/>
        <v>NEUTRAL</v>
      </c>
      <c r="H2116" s="5" t="str">
        <f t="shared" si="129"/>
        <v>CONFIRMED BULLISH</v>
      </c>
    </row>
    <row r="2117" spans="1:8" ht="13.5" x14ac:dyDescent="0.25">
      <c r="A2117" s="3">
        <f>TITRES_STAT!B2120</f>
        <v>45384</v>
      </c>
      <c r="B2117" s="5">
        <f>TITRES_STAT!C2120</f>
        <v>3.8</v>
      </c>
      <c r="C2117" s="5">
        <f>TITRES_STAT!D2120</f>
        <v>3.8</v>
      </c>
      <c r="D2117" s="5">
        <f>TITRES_STAT!E2120</f>
        <v>100</v>
      </c>
      <c r="E2117" s="2">
        <f t="shared" si="132"/>
        <v>205516</v>
      </c>
      <c r="F2117" s="5" t="str">
        <f t="shared" si="131"/>
        <v>BULLISH</v>
      </c>
      <c r="G2117" s="5" t="str">
        <f t="shared" si="130"/>
        <v>NEUTRAL</v>
      </c>
      <c r="H2117" s="5" t="str">
        <f t="shared" si="129"/>
        <v>CONFIRMED BULLISH</v>
      </c>
    </row>
    <row r="2118" spans="1:8" ht="13.5" x14ac:dyDescent="0.25">
      <c r="A2118" s="3">
        <f>TITRES_STAT!B2121</f>
        <v>45385</v>
      </c>
      <c r="B2118" s="5">
        <f>TITRES_STAT!C2121</f>
        <v>3.97</v>
      </c>
      <c r="C2118" s="5">
        <f>TITRES_STAT!D2121</f>
        <v>3.97</v>
      </c>
      <c r="D2118" s="5">
        <f>TITRES_STAT!E2121</f>
        <v>3</v>
      </c>
      <c r="E2118" s="2">
        <f t="shared" si="132"/>
        <v>205519</v>
      </c>
      <c r="F2118" s="5" t="str">
        <f t="shared" si="131"/>
        <v>BULLISH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BULLISH</v>
      </c>
    </row>
    <row r="2119" spans="1:8" ht="13.5" x14ac:dyDescent="0.25">
      <c r="A2119" s="3">
        <f>TITRES_STAT!B2122</f>
        <v>45386</v>
      </c>
      <c r="B2119" s="5">
        <f>TITRES_STAT!C2122</f>
        <v>3.97</v>
      </c>
      <c r="C2119" s="5">
        <f>TITRES_STAT!D2122</f>
        <v>3.97</v>
      </c>
      <c r="D2119" s="5">
        <f>TITRES_STAT!E2122</f>
        <v>114</v>
      </c>
      <c r="E2119" s="2">
        <f t="shared" si="132"/>
        <v>205519</v>
      </c>
      <c r="F2119" s="5" t="str">
        <f t="shared" si="131"/>
        <v>BULLISH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BULLISH</v>
      </c>
    </row>
    <row r="2120" spans="1:8" ht="13.5" x14ac:dyDescent="0.25">
      <c r="A2120" s="3">
        <f>TITRES_STAT!B2123</f>
        <v>45387</v>
      </c>
      <c r="B2120" s="5">
        <f>TITRES_STAT!C2123</f>
        <v>4</v>
      </c>
      <c r="C2120" s="5">
        <f>TITRES_STAT!D2123</f>
        <v>4</v>
      </c>
      <c r="D2120" s="5">
        <f>TITRES_STAT!E2123</f>
        <v>210</v>
      </c>
      <c r="E2120" s="2">
        <f t="shared" si="132"/>
        <v>205729</v>
      </c>
      <c r="F2120" s="5" t="str">
        <f t="shared" ref="F2120:F2183" si="135">IF(E2120&gt;E2115,"BULLISH",IF(E2120&lt;E2115,"BEARISH","NEUTRAL"))</f>
        <v>BULLISH</v>
      </c>
      <c r="G2120" s="5" t="str">
        <f t="shared" si="134"/>
        <v>NEUTRAL</v>
      </c>
      <c r="H2120" s="5" t="str">
        <f t="shared" si="133"/>
        <v>CONFIRMED BULLISH</v>
      </c>
    </row>
    <row r="2121" spans="1:8" ht="13.5" x14ac:dyDescent="0.25">
      <c r="A2121" s="3">
        <f>TITRES_STAT!B2124</f>
        <v>45390</v>
      </c>
      <c r="B2121" s="5">
        <f>TITRES_STAT!C2124</f>
        <v>4</v>
      </c>
      <c r="C2121" s="5">
        <f>TITRES_STAT!D2124</f>
        <v>4</v>
      </c>
      <c r="D2121" s="5">
        <f>TITRES_STAT!E2124</f>
        <v>0</v>
      </c>
      <c r="E2121" s="2">
        <f t="shared" si="132"/>
        <v>205729</v>
      </c>
      <c r="F2121" s="5" t="str">
        <f t="shared" si="135"/>
        <v>BULLISH</v>
      </c>
      <c r="G2121" s="5" t="str">
        <f t="shared" si="134"/>
        <v>NEUTRAL</v>
      </c>
      <c r="H2121" s="5" t="str">
        <f t="shared" si="133"/>
        <v>CONFIRMED BULLISH</v>
      </c>
    </row>
    <row r="2122" spans="1:8" ht="13.5" x14ac:dyDescent="0.25">
      <c r="A2122" s="3">
        <f>TITRES_STAT!B2125</f>
        <v>45394</v>
      </c>
      <c r="B2122" s="5">
        <f>TITRES_STAT!C2125</f>
        <v>4</v>
      </c>
      <c r="C2122" s="5">
        <f>TITRES_STAT!D2125</f>
        <v>4</v>
      </c>
      <c r="D2122" s="5">
        <f>TITRES_STAT!E2125</f>
        <v>50</v>
      </c>
      <c r="E2122" s="2">
        <f t="shared" si="132"/>
        <v>205729</v>
      </c>
      <c r="F2122" s="5" t="str">
        <f t="shared" si="135"/>
        <v>BULLISH</v>
      </c>
      <c r="G2122" s="5" t="str">
        <f t="shared" si="134"/>
        <v>NEUTRAL</v>
      </c>
      <c r="H2122" s="5" t="str">
        <f t="shared" si="133"/>
        <v>CONFIRMED BULLISH</v>
      </c>
    </row>
    <row r="2123" spans="1:8" ht="13.5" x14ac:dyDescent="0.25">
      <c r="A2123" s="3">
        <f>TITRES_STAT!B2126</f>
        <v>45397</v>
      </c>
      <c r="B2123" s="5">
        <f>TITRES_STAT!C2126</f>
        <v>3.82</v>
      </c>
      <c r="C2123" s="5">
        <f>TITRES_STAT!D2126</f>
        <v>3.82</v>
      </c>
      <c r="D2123" s="5">
        <f>TITRES_STAT!E2126</f>
        <v>1000</v>
      </c>
      <c r="E2123" s="2">
        <f t="shared" si="132"/>
        <v>204729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3.82</v>
      </c>
      <c r="C2124" s="5">
        <f>TITRES_STAT!D2127</f>
        <v>3.82</v>
      </c>
      <c r="D2124" s="5">
        <f>TITRES_STAT!E2127</f>
        <v>0</v>
      </c>
      <c r="E2124" s="2">
        <f t="shared" si="132"/>
        <v>204729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3.99</v>
      </c>
      <c r="C2125" s="5">
        <f>TITRES_STAT!D2128</f>
        <v>3.99</v>
      </c>
      <c r="D2125" s="5">
        <f>TITRES_STAT!E2128</f>
        <v>0</v>
      </c>
      <c r="E2125" s="2">
        <f t="shared" si="132"/>
        <v>204729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CONFIRMED BEARISH</v>
      </c>
    </row>
    <row r="2126" spans="1:8" ht="13.5" x14ac:dyDescent="0.25">
      <c r="A2126" s="3">
        <f>TITRES_STAT!B2129</f>
        <v>45400</v>
      </c>
      <c r="B2126" s="5">
        <f>TITRES_STAT!C2129</f>
        <v>4.09</v>
      </c>
      <c r="C2126" s="5">
        <f>TITRES_STAT!D2129</f>
        <v>4.09</v>
      </c>
      <c r="D2126" s="5">
        <f>TITRES_STAT!E2129</f>
        <v>1</v>
      </c>
      <c r="E2126" s="2">
        <f t="shared" si="132"/>
        <v>204730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BEARISH DIVERGENCE</v>
      </c>
    </row>
    <row r="2127" spans="1:8" ht="13.5" x14ac:dyDescent="0.25">
      <c r="A2127" s="3">
        <f>TITRES_STAT!B2130</f>
        <v>45401</v>
      </c>
      <c r="B2127" s="5">
        <f>TITRES_STAT!C2130</f>
        <v>4.09</v>
      </c>
      <c r="C2127" s="5">
        <f>TITRES_STAT!D2130</f>
        <v>4.09</v>
      </c>
      <c r="D2127" s="5">
        <f>TITRES_STAT!E2130</f>
        <v>0</v>
      </c>
      <c r="E2127" s="2">
        <f t="shared" si="132"/>
        <v>204730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BEARISH DIVERGENCE</v>
      </c>
    </row>
    <row r="2128" spans="1:8" ht="13.5" x14ac:dyDescent="0.25">
      <c r="A2128" s="3">
        <f>TITRES_STAT!B2131</f>
        <v>45404</v>
      </c>
      <c r="B2128" s="5">
        <f>TITRES_STAT!C2131</f>
        <v>4.09</v>
      </c>
      <c r="C2128" s="5">
        <f>TITRES_STAT!D2131</f>
        <v>4.09</v>
      </c>
      <c r="D2128" s="5">
        <f>TITRES_STAT!E2131</f>
        <v>0</v>
      </c>
      <c r="E2128" s="2">
        <f t="shared" si="132"/>
        <v>204730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45405</v>
      </c>
      <c r="B2129" s="5">
        <f>TITRES_STAT!C2132</f>
        <v>3.91</v>
      </c>
      <c r="C2129" s="5">
        <f>TITRES_STAT!D2132</f>
        <v>3.91</v>
      </c>
      <c r="D2129" s="5">
        <f>TITRES_STAT!E2132</f>
        <v>1175</v>
      </c>
      <c r="E2129" s="2">
        <f t="shared" si="132"/>
        <v>203555</v>
      </c>
      <c r="F2129" s="5" t="str">
        <f t="shared" si="135"/>
        <v>BEARISH</v>
      </c>
      <c r="G2129" s="5" t="str">
        <f t="shared" si="134"/>
        <v>NEUTRAL</v>
      </c>
      <c r="H2129" s="5" t="str">
        <f t="shared" si="133"/>
        <v>BEARISH DIVERGENCE</v>
      </c>
    </row>
    <row r="2130" spans="1:8" ht="13.5" x14ac:dyDescent="0.25">
      <c r="A2130" s="3">
        <f>TITRES_STAT!B2133</f>
        <v>45406</v>
      </c>
      <c r="B2130" s="5">
        <f>TITRES_STAT!C2133</f>
        <v>3.74</v>
      </c>
      <c r="C2130" s="5">
        <f>TITRES_STAT!D2133</f>
        <v>3.74</v>
      </c>
      <c r="D2130" s="5">
        <f>TITRES_STAT!E2133</f>
        <v>632</v>
      </c>
      <c r="E2130" s="2">
        <f t="shared" si="132"/>
        <v>202923</v>
      </c>
      <c r="F2130" s="5" t="str">
        <f t="shared" si="135"/>
        <v>BEARISH</v>
      </c>
      <c r="G2130" s="5" t="str">
        <f t="shared" si="134"/>
        <v>NEUTRAL</v>
      </c>
      <c r="H2130" s="5" t="str">
        <f t="shared" si="133"/>
        <v>CONFIRMED BEARISH</v>
      </c>
    </row>
    <row r="2131" spans="1:8" ht="13.5" x14ac:dyDescent="0.25">
      <c r="A2131" s="3">
        <f>TITRES_STAT!B2134</f>
        <v>45407</v>
      </c>
      <c r="B2131" s="5">
        <f>TITRES_STAT!C2134</f>
        <v>3.74</v>
      </c>
      <c r="C2131" s="5">
        <f>TITRES_STAT!D2134</f>
        <v>3.74</v>
      </c>
      <c r="D2131" s="5">
        <f>TITRES_STAT!E2134</f>
        <v>0</v>
      </c>
      <c r="E2131" s="2">
        <f t="shared" si="132"/>
        <v>202923</v>
      </c>
      <c r="F2131" s="5" t="str">
        <f t="shared" si="135"/>
        <v>BEARISH</v>
      </c>
      <c r="G2131" s="5" t="str">
        <f t="shared" si="134"/>
        <v>NEUTRAL</v>
      </c>
      <c r="H2131" s="5" t="str">
        <f t="shared" si="133"/>
        <v>CONFIRMED BEARISH</v>
      </c>
    </row>
    <row r="2132" spans="1:8" ht="13.5" x14ac:dyDescent="0.25">
      <c r="A2132" s="3">
        <f>TITRES_STAT!B2135</f>
        <v>45408</v>
      </c>
      <c r="B2132" s="5">
        <f>TITRES_STAT!C2135</f>
        <v>3.74</v>
      </c>
      <c r="C2132" s="5">
        <f>TITRES_STAT!D2135</f>
        <v>3.74</v>
      </c>
      <c r="D2132" s="5">
        <f>TITRES_STAT!E2135</f>
        <v>0</v>
      </c>
      <c r="E2132" s="2">
        <f t="shared" si="132"/>
        <v>202923</v>
      </c>
      <c r="F2132" s="5" t="str">
        <f t="shared" si="135"/>
        <v>BEARISH</v>
      </c>
      <c r="G2132" s="5" t="str">
        <f t="shared" si="134"/>
        <v>NEUTRAL</v>
      </c>
      <c r="H2132" s="5" t="str">
        <f t="shared" si="133"/>
        <v>CONFIRMED BEARISH</v>
      </c>
    </row>
    <row r="2133" spans="1:8" ht="13.5" x14ac:dyDescent="0.25">
      <c r="A2133" s="3">
        <f>TITRES_STAT!B2136</f>
        <v>45411</v>
      </c>
      <c r="B2133" s="5">
        <f>TITRES_STAT!C2136</f>
        <v>3.58</v>
      </c>
      <c r="C2133" s="5">
        <f>TITRES_STAT!D2136</f>
        <v>3.58</v>
      </c>
      <c r="D2133" s="5">
        <f>TITRES_STAT!E2136</f>
        <v>605</v>
      </c>
      <c r="E2133" s="2">
        <f t="shared" si="132"/>
        <v>202318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CONFIRMED BEARISH</v>
      </c>
    </row>
    <row r="2134" spans="1:8" ht="13.5" x14ac:dyDescent="0.25">
      <c r="A2134" s="3">
        <f>TITRES_STAT!B2137</f>
        <v>45412</v>
      </c>
      <c r="B2134" s="5">
        <f>TITRES_STAT!C2137</f>
        <v>3.58</v>
      </c>
      <c r="C2134" s="5">
        <f>TITRES_STAT!D2137</f>
        <v>3.58</v>
      </c>
      <c r="D2134" s="5">
        <f>TITRES_STAT!E2137</f>
        <v>0</v>
      </c>
      <c r="E2134" s="2">
        <f t="shared" si="132"/>
        <v>202318</v>
      </c>
      <c r="F2134" s="5" t="str">
        <f t="shared" si="135"/>
        <v>BEARISH</v>
      </c>
      <c r="G2134" s="5" t="str">
        <f t="shared" si="134"/>
        <v>NEUTRAL</v>
      </c>
      <c r="H2134" s="5" t="str">
        <f t="shared" si="133"/>
        <v>CONFIRMED BEARISH</v>
      </c>
    </row>
    <row r="2135" spans="1:8" ht="13.5" x14ac:dyDescent="0.25">
      <c r="A2135" s="3">
        <f>TITRES_STAT!B2138</f>
        <v>45414</v>
      </c>
      <c r="B2135" s="5">
        <f>TITRES_STAT!C2138</f>
        <v>3.58</v>
      </c>
      <c r="C2135" s="5">
        <f>TITRES_STAT!D2138</f>
        <v>3.58</v>
      </c>
      <c r="D2135" s="5">
        <f>TITRES_STAT!E2138</f>
        <v>0</v>
      </c>
      <c r="E2135" s="2">
        <f t="shared" si="132"/>
        <v>202318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CONFIRMED BEARISH</v>
      </c>
    </row>
    <row r="2136" spans="1:8" ht="13.5" x14ac:dyDescent="0.25">
      <c r="A2136" s="3">
        <f>TITRES_STAT!B2139</f>
        <v>45415</v>
      </c>
      <c r="B2136" s="5">
        <f>TITRES_STAT!C2139</f>
        <v>3.58</v>
      </c>
      <c r="C2136" s="5">
        <f>TITRES_STAT!D2139</f>
        <v>3.58</v>
      </c>
      <c r="D2136" s="5">
        <f>TITRES_STAT!E2139</f>
        <v>0</v>
      </c>
      <c r="E2136" s="2">
        <f t="shared" si="132"/>
        <v>202318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45418</v>
      </c>
      <c r="B2137" s="5">
        <f>TITRES_STAT!C2140</f>
        <v>3.58</v>
      </c>
      <c r="C2137" s="5">
        <f>TITRES_STAT!D2140</f>
        <v>3.58</v>
      </c>
      <c r="D2137" s="5">
        <f>TITRES_STAT!E2140</f>
        <v>0</v>
      </c>
      <c r="E2137" s="2">
        <f t="shared" si="132"/>
        <v>202318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CONFIRMED BEARISH</v>
      </c>
    </row>
    <row r="2138" spans="1:8" ht="13.5" x14ac:dyDescent="0.25">
      <c r="A2138" s="3">
        <f>TITRES_STAT!B2141</f>
        <v>45419</v>
      </c>
      <c r="B2138" s="5">
        <f>TITRES_STAT!C2141</f>
        <v>3.58</v>
      </c>
      <c r="C2138" s="5">
        <f>TITRES_STAT!D2141</f>
        <v>3.58</v>
      </c>
      <c r="D2138" s="5">
        <f>TITRES_STAT!E2141</f>
        <v>0</v>
      </c>
      <c r="E2138" s="2">
        <f t="shared" si="132"/>
        <v>202318</v>
      </c>
      <c r="F2138" s="5" t="str">
        <f t="shared" si="135"/>
        <v>NEUTRAL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45420</v>
      </c>
      <c r="B2139" s="5">
        <f>TITRES_STAT!C2142</f>
        <v>3.58</v>
      </c>
      <c r="C2139" s="5">
        <f>TITRES_STAT!D2142</f>
        <v>3.58</v>
      </c>
      <c r="D2139" s="5">
        <f>TITRES_STAT!E2142</f>
        <v>0</v>
      </c>
      <c r="E2139" s="2">
        <f t="shared" si="132"/>
        <v>202318</v>
      </c>
      <c r="F2139" s="5" t="str">
        <f t="shared" si="135"/>
        <v>NEUTRAL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45421</v>
      </c>
      <c r="B2140" s="5">
        <f>TITRES_STAT!C2143</f>
        <v>3.58</v>
      </c>
      <c r="C2140" s="5">
        <f>TITRES_STAT!D2143</f>
        <v>3.58</v>
      </c>
      <c r="D2140" s="5">
        <f>TITRES_STAT!E2143</f>
        <v>0</v>
      </c>
      <c r="E2140" s="2">
        <f t="shared" si="132"/>
        <v>202318</v>
      </c>
      <c r="F2140" s="5" t="str">
        <f t="shared" si="135"/>
        <v>NEUTRAL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45422</v>
      </c>
      <c r="B2141" s="5">
        <f>TITRES_STAT!C2144</f>
        <v>3.58</v>
      </c>
      <c r="C2141" s="5">
        <f>TITRES_STAT!D2144</f>
        <v>3.58</v>
      </c>
      <c r="D2141" s="5">
        <f>TITRES_STAT!E2144</f>
        <v>0</v>
      </c>
      <c r="E2141" s="2">
        <f t="shared" si="132"/>
        <v>202318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45425</v>
      </c>
      <c r="B2142" s="5">
        <f>TITRES_STAT!C2145</f>
        <v>3.58</v>
      </c>
      <c r="C2142" s="5">
        <f>TITRES_STAT!D2145</f>
        <v>3.58</v>
      </c>
      <c r="D2142" s="5">
        <f>TITRES_STAT!E2145</f>
        <v>75</v>
      </c>
      <c r="E2142" s="2">
        <f t="shared" si="132"/>
        <v>202318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45426</v>
      </c>
      <c r="B2143" s="5">
        <f>TITRES_STAT!C2146</f>
        <v>3.58</v>
      </c>
      <c r="C2143" s="5">
        <f>TITRES_STAT!D2146</f>
        <v>3.58</v>
      </c>
      <c r="D2143" s="5">
        <f>TITRES_STAT!E2146</f>
        <v>401</v>
      </c>
      <c r="E2143" s="2">
        <f t="shared" si="132"/>
        <v>202318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45427</v>
      </c>
      <c r="B2144" s="5">
        <f>TITRES_STAT!C2147</f>
        <v>3.7</v>
      </c>
      <c r="C2144" s="5">
        <f>TITRES_STAT!D2147</f>
        <v>3.7</v>
      </c>
      <c r="D2144" s="5">
        <f>TITRES_STAT!E2147</f>
        <v>1</v>
      </c>
      <c r="E2144" s="2">
        <f t="shared" si="132"/>
        <v>202319</v>
      </c>
      <c r="F2144" s="5" t="str">
        <f t="shared" si="135"/>
        <v>BULLISH</v>
      </c>
      <c r="G2144" s="5" t="str">
        <f t="shared" si="134"/>
        <v>NEUTRAL</v>
      </c>
      <c r="H2144" s="5" t="str">
        <f t="shared" si="133"/>
        <v>CONFIRMED BULLISH</v>
      </c>
    </row>
    <row r="2145" spans="1:8" ht="13.5" x14ac:dyDescent="0.25">
      <c r="A2145" s="3">
        <f>TITRES_STAT!B2148</f>
        <v>45428</v>
      </c>
      <c r="B2145" s="5">
        <f>TITRES_STAT!C2148</f>
        <v>3.7</v>
      </c>
      <c r="C2145" s="5">
        <f>TITRES_STAT!D2148</f>
        <v>3.7</v>
      </c>
      <c r="D2145" s="5">
        <f>TITRES_STAT!E2148</f>
        <v>0</v>
      </c>
      <c r="E2145" s="2">
        <f t="shared" si="132"/>
        <v>202319</v>
      </c>
      <c r="F2145" s="5" t="str">
        <f t="shared" si="135"/>
        <v>BULLISH</v>
      </c>
      <c r="G2145" s="5" t="str">
        <f t="shared" si="134"/>
        <v>NEUTRAL</v>
      </c>
      <c r="H2145" s="5" t="str">
        <f t="shared" si="133"/>
        <v>CONFIRMED BULLISH</v>
      </c>
    </row>
    <row r="2146" spans="1:8" ht="13.5" x14ac:dyDescent="0.25">
      <c r="A2146" s="3">
        <f>TITRES_STAT!B2149</f>
        <v>45429</v>
      </c>
      <c r="B2146" s="5">
        <f>TITRES_STAT!C2149</f>
        <v>3.7</v>
      </c>
      <c r="C2146" s="5">
        <f>TITRES_STAT!D2149</f>
        <v>3.7</v>
      </c>
      <c r="D2146" s="5">
        <f>TITRES_STAT!E2149</f>
        <v>107</v>
      </c>
      <c r="E2146" s="2">
        <f t="shared" si="132"/>
        <v>202319</v>
      </c>
      <c r="F2146" s="5" t="str">
        <f t="shared" si="135"/>
        <v>BULLISH</v>
      </c>
      <c r="G2146" s="5" t="str">
        <f t="shared" si="134"/>
        <v>NEUTRAL</v>
      </c>
      <c r="H2146" s="5" t="str">
        <f t="shared" si="133"/>
        <v>CONFIRMED BULLISH</v>
      </c>
    </row>
    <row r="2147" spans="1:8" ht="13.5" x14ac:dyDescent="0.25">
      <c r="A2147" s="3">
        <f>TITRES_STAT!B2150</f>
        <v>45432</v>
      </c>
      <c r="B2147" s="5">
        <f>TITRES_STAT!C2150</f>
        <v>3.7</v>
      </c>
      <c r="C2147" s="5">
        <f>TITRES_STAT!D2150</f>
        <v>3.7</v>
      </c>
      <c r="D2147" s="5">
        <f>TITRES_STAT!E2150</f>
        <v>600</v>
      </c>
      <c r="E2147" s="2">
        <f t="shared" si="132"/>
        <v>202319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3.7</v>
      </c>
      <c r="C2148" s="5">
        <f>TITRES_STAT!D2151</f>
        <v>3.7</v>
      </c>
      <c r="D2148" s="5">
        <f>TITRES_STAT!E2151</f>
        <v>143</v>
      </c>
      <c r="E2148" s="2">
        <f t="shared" si="132"/>
        <v>202319</v>
      </c>
      <c r="F2148" s="5" t="str">
        <f t="shared" si="135"/>
        <v>BULLISH</v>
      </c>
      <c r="G2148" s="5" t="str">
        <f t="shared" si="134"/>
        <v>NEUTRAL</v>
      </c>
      <c r="H2148" s="5" t="str">
        <f t="shared" si="133"/>
        <v>CONFIRMED BULLISH</v>
      </c>
    </row>
    <row r="2149" spans="1:8" ht="13.5" x14ac:dyDescent="0.25">
      <c r="A2149" s="3">
        <f>TITRES_STAT!B2152</f>
        <v>45434</v>
      </c>
      <c r="B2149" s="5">
        <f>TITRES_STAT!C2152</f>
        <v>3.7</v>
      </c>
      <c r="C2149" s="5">
        <f>TITRES_STAT!D2152</f>
        <v>3.7</v>
      </c>
      <c r="D2149" s="5">
        <f>TITRES_STAT!E2152</f>
        <v>300</v>
      </c>
      <c r="E2149" s="2">
        <f t="shared" si="132"/>
        <v>202319</v>
      </c>
      <c r="F2149" s="5" t="str">
        <f t="shared" si="135"/>
        <v>NEUTRAL</v>
      </c>
      <c r="G2149" s="5" t="str">
        <f t="shared" si="134"/>
        <v>NEUTRAL</v>
      </c>
      <c r="H2149" s="5" t="str">
        <f t="shared" si="133"/>
        <v>NEUTRAL</v>
      </c>
    </row>
    <row r="2150" spans="1:8" ht="13.5" x14ac:dyDescent="0.25">
      <c r="A2150" s="3">
        <f>TITRES_STAT!B2153</f>
        <v>45435</v>
      </c>
      <c r="B2150" s="5">
        <f>TITRES_STAT!C2153</f>
        <v>3.7</v>
      </c>
      <c r="C2150" s="5">
        <f>TITRES_STAT!D2153</f>
        <v>3.7</v>
      </c>
      <c r="D2150" s="5">
        <f>TITRES_STAT!E2153</f>
        <v>100</v>
      </c>
      <c r="E2150" s="2">
        <f t="shared" si="132"/>
        <v>202319</v>
      </c>
      <c r="F2150" s="5" t="str">
        <f t="shared" si="135"/>
        <v>NEUTRAL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45436</v>
      </c>
      <c r="B2151" s="5">
        <f>TITRES_STAT!C2154</f>
        <v>3.7</v>
      </c>
      <c r="C2151" s="5">
        <f>TITRES_STAT!D2154</f>
        <v>3.7</v>
      </c>
      <c r="D2151" s="5">
        <f>TITRES_STAT!E2154</f>
        <v>100</v>
      </c>
      <c r="E2151" s="2">
        <f t="shared" si="132"/>
        <v>202319</v>
      </c>
      <c r="F2151" s="5" t="str">
        <f t="shared" si="135"/>
        <v>NEUTRAL</v>
      </c>
      <c r="G2151" s="5" t="str">
        <f t="shared" si="134"/>
        <v>NEUTRAL</v>
      </c>
      <c r="H2151" s="5" t="str">
        <f t="shared" si="133"/>
        <v>NEUTRAL</v>
      </c>
    </row>
    <row r="2152" spans="1:8" ht="13.5" x14ac:dyDescent="0.25">
      <c r="A2152" s="3">
        <f>TITRES_STAT!B2155</f>
        <v>45439</v>
      </c>
      <c r="B2152" s="5">
        <f>TITRES_STAT!C2155</f>
        <v>3.7</v>
      </c>
      <c r="C2152" s="5">
        <f>TITRES_STAT!D2155</f>
        <v>3.7</v>
      </c>
      <c r="D2152" s="5">
        <f>TITRES_STAT!E2155</f>
        <v>100</v>
      </c>
      <c r="E2152" s="2">
        <f t="shared" si="132"/>
        <v>202319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45440</v>
      </c>
      <c r="B2153" s="5">
        <f>TITRES_STAT!C2156</f>
        <v>3.7</v>
      </c>
      <c r="C2153" s="5">
        <f>TITRES_STAT!D2156</f>
        <v>3.7</v>
      </c>
      <c r="D2153" s="5">
        <f>TITRES_STAT!E2156</f>
        <v>0</v>
      </c>
      <c r="E2153" s="2">
        <f t="shared" si="132"/>
        <v>202319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45441</v>
      </c>
      <c r="B2154" s="5">
        <f>TITRES_STAT!C2157</f>
        <v>3.7</v>
      </c>
      <c r="C2154" s="5">
        <f>TITRES_STAT!D2157</f>
        <v>3.7</v>
      </c>
      <c r="D2154" s="5">
        <f>TITRES_STAT!E2157</f>
        <v>0</v>
      </c>
      <c r="E2154" s="2">
        <f t="shared" si="132"/>
        <v>202319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45442</v>
      </c>
      <c r="B2155" s="5">
        <f>TITRES_STAT!C2158</f>
        <v>3.7</v>
      </c>
      <c r="C2155" s="5">
        <f>TITRES_STAT!D2158</f>
        <v>3.7</v>
      </c>
      <c r="D2155" s="5">
        <f>TITRES_STAT!E2158</f>
        <v>0</v>
      </c>
      <c r="E2155" s="2">
        <f t="shared" si="132"/>
        <v>202319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45443</v>
      </c>
      <c r="B2156" s="5">
        <f>TITRES_STAT!C2159</f>
        <v>3.7</v>
      </c>
      <c r="C2156" s="5">
        <f>TITRES_STAT!D2159</f>
        <v>3.7</v>
      </c>
      <c r="D2156" s="5">
        <f>TITRES_STAT!E2159</f>
        <v>0</v>
      </c>
      <c r="E2156" s="2">
        <f t="shared" si="132"/>
        <v>202319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45446</v>
      </c>
      <c r="B2157" s="5">
        <f>TITRES_STAT!C2160</f>
        <v>3.7</v>
      </c>
      <c r="C2157" s="5">
        <f>TITRES_STAT!D2160</f>
        <v>3.7</v>
      </c>
      <c r="D2157" s="5">
        <f>TITRES_STAT!E2160</f>
        <v>0</v>
      </c>
      <c r="E2157" s="2">
        <f t="shared" si="132"/>
        <v>202319</v>
      </c>
      <c r="F2157" s="5" t="str">
        <f t="shared" si="135"/>
        <v>NEUTRAL</v>
      </c>
      <c r="G2157" s="5" t="str">
        <f t="shared" si="134"/>
        <v>NEUTRAL</v>
      </c>
      <c r="H2157" s="5" t="str">
        <f t="shared" si="133"/>
        <v>NEUTRAL</v>
      </c>
    </row>
    <row r="2158" spans="1:8" ht="13.5" x14ac:dyDescent="0.25">
      <c r="A2158" s="3">
        <f>TITRES_STAT!B2161</f>
        <v>45447</v>
      </c>
      <c r="B2158" s="5">
        <f>TITRES_STAT!C2161</f>
        <v>3.7</v>
      </c>
      <c r="C2158" s="5">
        <f>TITRES_STAT!D2161</f>
        <v>3.7</v>
      </c>
      <c r="D2158" s="5">
        <f>TITRES_STAT!E2161</f>
        <v>0</v>
      </c>
      <c r="E2158" s="2">
        <f t="shared" si="132"/>
        <v>202319</v>
      </c>
      <c r="F2158" s="5" t="str">
        <f t="shared" si="135"/>
        <v>NEUTRAL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45448</v>
      </c>
      <c r="B2159" s="5">
        <f>TITRES_STAT!C2162</f>
        <v>3.54</v>
      </c>
      <c r="C2159" s="5">
        <f>TITRES_STAT!D2162</f>
        <v>3.54</v>
      </c>
      <c r="D2159" s="5">
        <f>TITRES_STAT!E2162</f>
        <v>23</v>
      </c>
      <c r="E2159" s="2">
        <f t="shared" si="132"/>
        <v>202296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45449</v>
      </c>
      <c r="B2160" s="5">
        <f>TITRES_STAT!C2163</f>
        <v>3.69</v>
      </c>
      <c r="C2160" s="5">
        <f>TITRES_STAT!D2163</f>
        <v>3.69</v>
      </c>
      <c r="D2160" s="5">
        <f>TITRES_STAT!E2163</f>
        <v>0</v>
      </c>
      <c r="E2160" s="2">
        <f t="shared" si="132"/>
        <v>202296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3.69</v>
      </c>
      <c r="C2161" s="5">
        <f>TITRES_STAT!D2164</f>
        <v>3.69</v>
      </c>
      <c r="D2161" s="5">
        <f>TITRES_STAT!E2164</f>
        <v>0</v>
      </c>
      <c r="E2161" s="2">
        <f t="shared" si="132"/>
        <v>202296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3.69</v>
      </c>
      <c r="C2162" s="5">
        <f>TITRES_STAT!D2165</f>
        <v>3.69</v>
      </c>
      <c r="D2162" s="5">
        <f>TITRES_STAT!E2165</f>
        <v>0</v>
      </c>
      <c r="E2162" s="2">
        <f t="shared" si="132"/>
        <v>202296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45454</v>
      </c>
      <c r="B2163" s="5">
        <f>TITRES_STAT!C2166</f>
        <v>3.69</v>
      </c>
      <c r="C2163" s="5">
        <f>TITRES_STAT!D2166</f>
        <v>3.69</v>
      </c>
      <c r="D2163" s="5">
        <f>TITRES_STAT!E2166</f>
        <v>0</v>
      </c>
      <c r="E2163" s="2">
        <f t="shared" si="132"/>
        <v>202296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3.85</v>
      </c>
      <c r="C2164" s="5">
        <f>TITRES_STAT!D2167</f>
        <v>3.85</v>
      </c>
      <c r="D2164" s="5">
        <f>TITRES_STAT!E2167</f>
        <v>200</v>
      </c>
      <c r="E2164" s="2">
        <f t="shared" si="132"/>
        <v>202496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CONFIRMED BULLISH</v>
      </c>
    </row>
    <row r="2165" spans="1:8" ht="13.5" x14ac:dyDescent="0.25">
      <c r="A2165" s="3">
        <f>TITRES_STAT!B2168</f>
        <v>45456</v>
      </c>
      <c r="B2165" s="5">
        <f>TITRES_STAT!C2168</f>
        <v>3.85</v>
      </c>
      <c r="C2165" s="5">
        <f>TITRES_STAT!D2168</f>
        <v>3.85</v>
      </c>
      <c r="D2165" s="5">
        <f>TITRES_STAT!E2168</f>
        <v>0</v>
      </c>
      <c r="E2165" s="2">
        <f t="shared" si="132"/>
        <v>202496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CONFIRMED BULLISH</v>
      </c>
    </row>
    <row r="2166" spans="1:8" ht="13.5" x14ac:dyDescent="0.25">
      <c r="A2166" s="3">
        <f>TITRES_STAT!B2169</f>
        <v>45457</v>
      </c>
      <c r="B2166" s="5">
        <f>TITRES_STAT!C2169</f>
        <v>4.0199999999999996</v>
      </c>
      <c r="C2166" s="5">
        <f>TITRES_STAT!D2169</f>
        <v>4.0199999999999996</v>
      </c>
      <c r="D2166" s="5">
        <f>TITRES_STAT!E2169</f>
        <v>0</v>
      </c>
      <c r="E2166" s="2">
        <f t="shared" si="132"/>
        <v>202496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4.2</v>
      </c>
      <c r="C2167" s="5">
        <f>TITRES_STAT!D2170</f>
        <v>4.2</v>
      </c>
      <c r="D2167" s="5">
        <f>TITRES_STAT!E2170</f>
        <v>2</v>
      </c>
      <c r="E2167" s="2">
        <f t="shared" si="132"/>
        <v>202498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CONFIRMED BULLISH</v>
      </c>
    </row>
    <row r="2168" spans="1:8" ht="13.5" x14ac:dyDescent="0.25">
      <c r="A2168" s="3">
        <f>TITRES_STAT!B2171</f>
        <v>45462</v>
      </c>
      <c r="B2168" s="5">
        <f>TITRES_STAT!C2171</f>
        <v>4.2</v>
      </c>
      <c r="C2168" s="5">
        <f>TITRES_STAT!D2171</f>
        <v>4.2</v>
      </c>
      <c r="D2168" s="5">
        <f>TITRES_STAT!E2171</f>
        <v>0</v>
      </c>
      <c r="E2168" s="2">
        <f t="shared" si="132"/>
        <v>202498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4.2</v>
      </c>
      <c r="C2169" s="5">
        <f>TITRES_STAT!D2172</f>
        <v>4.2</v>
      </c>
      <c r="D2169" s="5">
        <f>TITRES_STAT!E2172</f>
        <v>0</v>
      </c>
      <c r="E2169" s="2">
        <f t="shared" si="132"/>
        <v>202498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45464</v>
      </c>
      <c r="B2170" s="5">
        <f>TITRES_STAT!C2173</f>
        <v>4.2</v>
      </c>
      <c r="C2170" s="5">
        <f>TITRES_STAT!D2173</f>
        <v>4.2</v>
      </c>
      <c r="D2170" s="5">
        <f>TITRES_STAT!E2173</f>
        <v>0</v>
      </c>
      <c r="E2170" s="2">
        <f t="shared" si="132"/>
        <v>202498</v>
      </c>
      <c r="F2170" s="5" t="str">
        <f t="shared" si="135"/>
        <v>BULLISH</v>
      </c>
      <c r="G2170" s="5" t="str">
        <f t="shared" si="134"/>
        <v>NEUTRAL</v>
      </c>
      <c r="H2170" s="5" t="str">
        <f t="shared" si="133"/>
        <v>CONFIRMED BULLISH</v>
      </c>
    </row>
    <row r="2171" spans="1:8" ht="13.5" x14ac:dyDescent="0.25">
      <c r="A2171" s="3">
        <f>TITRES_STAT!B2174</f>
        <v>45467</v>
      </c>
      <c r="B2171" s="5">
        <f>TITRES_STAT!C2174</f>
        <v>4.2</v>
      </c>
      <c r="C2171" s="5">
        <f>TITRES_STAT!D2174</f>
        <v>4.2</v>
      </c>
      <c r="D2171" s="5">
        <f>TITRES_STAT!E2174</f>
        <v>0</v>
      </c>
      <c r="E2171" s="2">
        <f t="shared" si="132"/>
        <v>202498</v>
      </c>
      <c r="F2171" s="5" t="str">
        <f t="shared" si="135"/>
        <v>BULLISH</v>
      </c>
      <c r="G2171" s="5" t="str">
        <f t="shared" si="134"/>
        <v>NEUTRAL</v>
      </c>
      <c r="H2171" s="5" t="str">
        <f t="shared" si="133"/>
        <v>CONFIRMED BULLISH</v>
      </c>
    </row>
    <row r="2172" spans="1:8" ht="13.5" x14ac:dyDescent="0.25">
      <c r="A2172" s="3">
        <f>TITRES_STAT!B2175</f>
        <v>45468</v>
      </c>
      <c r="B2172" s="5">
        <f>TITRES_STAT!C2175</f>
        <v>4.2</v>
      </c>
      <c r="C2172" s="5">
        <f>TITRES_STAT!D2175</f>
        <v>4.2</v>
      </c>
      <c r="D2172" s="5">
        <f>TITRES_STAT!E2175</f>
        <v>0</v>
      </c>
      <c r="E2172" s="2">
        <f t="shared" si="132"/>
        <v>202498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45469</v>
      </c>
      <c r="B2173" s="5">
        <f>TITRES_STAT!C2176</f>
        <v>4.2</v>
      </c>
      <c r="C2173" s="5">
        <f>TITRES_STAT!D2176</f>
        <v>4.2</v>
      </c>
      <c r="D2173" s="5">
        <f>TITRES_STAT!E2176</f>
        <v>0</v>
      </c>
      <c r="E2173" s="2">
        <f t="shared" si="132"/>
        <v>202498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45470</v>
      </c>
      <c r="B2174" s="5">
        <f>TITRES_STAT!C2177</f>
        <v>4.2</v>
      </c>
      <c r="C2174" s="5">
        <f>TITRES_STAT!D2177</f>
        <v>4.2</v>
      </c>
      <c r="D2174" s="5">
        <f>TITRES_STAT!E2177</f>
        <v>0</v>
      </c>
      <c r="E2174" s="2">
        <f t="shared" si="132"/>
        <v>202498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45471</v>
      </c>
      <c r="B2175" s="5">
        <f>TITRES_STAT!C2178</f>
        <v>4.2</v>
      </c>
      <c r="C2175" s="5">
        <f>TITRES_STAT!D2178</f>
        <v>4.2</v>
      </c>
      <c r="D2175" s="5">
        <f>TITRES_STAT!E2178</f>
        <v>0</v>
      </c>
      <c r="E2175" s="2">
        <f t="shared" si="132"/>
        <v>202498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45474</v>
      </c>
      <c r="B2176" s="5">
        <f>TITRES_STAT!C2179</f>
        <v>4.2</v>
      </c>
      <c r="C2176" s="5">
        <f>TITRES_STAT!D2179</f>
        <v>4.2</v>
      </c>
      <c r="D2176" s="5">
        <f>TITRES_STAT!E2179</f>
        <v>0</v>
      </c>
      <c r="E2176" s="2">
        <f t="shared" si="132"/>
        <v>202498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45475</v>
      </c>
      <c r="B2177" s="5">
        <f>TITRES_STAT!C2180</f>
        <v>4.2</v>
      </c>
      <c r="C2177" s="5">
        <f>TITRES_STAT!D2180</f>
        <v>4.2</v>
      </c>
      <c r="D2177" s="5">
        <f>TITRES_STAT!E2180</f>
        <v>0</v>
      </c>
      <c r="E2177" s="2">
        <f t="shared" si="132"/>
        <v>202498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45476</v>
      </c>
      <c r="B2178" s="5">
        <f>TITRES_STAT!C2181</f>
        <v>4.0199999999999996</v>
      </c>
      <c r="C2178" s="5">
        <f>TITRES_STAT!D2181</f>
        <v>4.0199999999999996</v>
      </c>
      <c r="D2178" s="5">
        <f>TITRES_STAT!E2181</f>
        <v>444</v>
      </c>
      <c r="E2178" s="2">
        <f t="shared" si="132"/>
        <v>202054</v>
      </c>
      <c r="F2178" s="5" t="str">
        <f t="shared" si="135"/>
        <v>BEARISH</v>
      </c>
      <c r="G2178" s="5" t="str">
        <f t="shared" si="134"/>
        <v>NEUTRAL</v>
      </c>
      <c r="H2178" s="5" t="str">
        <f t="shared" si="133"/>
        <v>CONFIRMED BEARISH</v>
      </c>
    </row>
    <row r="2179" spans="1:8" ht="13.5" x14ac:dyDescent="0.25">
      <c r="A2179" s="3">
        <f>TITRES_STAT!B2182</f>
        <v>45477</v>
      </c>
      <c r="B2179" s="5">
        <f>TITRES_STAT!C2182</f>
        <v>4.2</v>
      </c>
      <c r="C2179" s="5">
        <f>TITRES_STAT!D2182</f>
        <v>4.2</v>
      </c>
      <c r="D2179" s="5">
        <f>TITRES_STAT!E2182</f>
        <v>50</v>
      </c>
      <c r="E2179" s="2">
        <f t="shared" si="132"/>
        <v>202104</v>
      </c>
      <c r="F2179" s="5" t="str">
        <f t="shared" si="135"/>
        <v>BEARISH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45478</v>
      </c>
      <c r="B2180" s="5">
        <f>TITRES_STAT!C2183</f>
        <v>4.2</v>
      </c>
      <c r="C2180" s="5">
        <f>TITRES_STAT!D2183</f>
        <v>4.2</v>
      </c>
      <c r="D2180" s="5">
        <f>TITRES_STAT!E2183</f>
        <v>0</v>
      </c>
      <c r="E2180" s="2">
        <f t="shared" ref="E2180:E2243" si="136">IF(B2180&gt;B2179, E2179+D2180, IF(B2180&lt;B2179, E2179-D2180, E2179))</f>
        <v>202104</v>
      </c>
      <c r="F2180" s="5" t="str">
        <f t="shared" si="135"/>
        <v>BEARISH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45481</v>
      </c>
      <c r="B2181" s="5">
        <f>TITRES_STAT!C2184</f>
        <v>4.2</v>
      </c>
      <c r="C2181" s="5">
        <f>TITRES_STAT!D2184</f>
        <v>4.2</v>
      </c>
      <c r="D2181" s="5">
        <f>TITRES_STAT!E2184</f>
        <v>0</v>
      </c>
      <c r="E2181" s="2">
        <f t="shared" si="136"/>
        <v>202104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45482</v>
      </c>
      <c r="B2182" s="5">
        <f>TITRES_STAT!C2185</f>
        <v>4.2</v>
      </c>
      <c r="C2182" s="5">
        <f>TITRES_STAT!D2185</f>
        <v>4.2</v>
      </c>
      <c r="D2182" s="5">
        <f>TITRES_STAT!E2185</f>
        <v>0</v>
      </c>
      <c r="E2182" s="2">
        <f t="shared" si="136"/>
        <v>202104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5">
        <f>TITRES_STAT!C2186</f>
        <v>4.2</v>
      </c>
      <c r="C2183" s="5">
        <f>TITRES_STAT!D2186</f>
        <v>4.2</v>
      </c>
      <c r="D2183" s="5">
        <f>TITRES_STAT!E2186</f>
        <v>0</v>
      </c>
      <c r="E2183" s="2">
        <f t="shared" si="136"/>
        <v>202104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BULLISH</v>
      </c>
    </row>
    <row r="2184" spans="1:8" ht="13.5" x14ac:dyDescent="0.25">
      <c r="A2184" s="3">
        <f>TITRES_STAT!B2187</f>
        <v>45484</v>
      </c>
      <c r="B2184" s="5">
        <f>TITRES_STAT!C2187</f>
        <v>4.2</v>
      </c>
      <c r="C2184" s="5">
        <f>TITRES_STAT!D2187</f>
        <v>4.2</v>
      </c>
      <c r="D2184" s="5">
        <f>TITRES_STAT!E2187</f>
        <v>0</v>
      </c>
      <c r="E2184" s="2">
        <f t="shared" si="136"/>
        <v>202104</v>
      </c>
      <c r="F2184" s="5" t="str">
        <f t="shared" ref="F2184:F2247" si="139">IF(E2184&gt;E2179,"BULLISH",IF(E2184&lt;E2179,"BEARISH","NEUTRAL"))</f>
        <v>NEUTRAL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45485</v>
      </c>
      <c r="B2185" s="5">
        <f>TITRES_STAT!C2188</f>
        <v>4.2</v>
      </c>
      <c r="C2185" s="5">
        <f>TITRES_STAT!D2188</f>
        <v>4.2</v>
      </c>
      <c r="D2185" s="5">
        <f>TITRES_STAT!E2188</f>
        <v>0</v>
      </c>
      <c r="E2185" s="2">
        <f t="shared" si="136"/>
        <v>202104</v>
      </c>
      <c r="F2185" s="5" t="str">
        <f t="shared" si="139"/>
        <v>NEUTRAL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45488</v>
      </c>
      <c r="B2186" s="5">
        <f>TITRES_STAT!C2189</f>
        <v>4.2</v>
      </c>
      <c r="C2186" s="5">
        <f>TITRES_STAT!D2189</f>
        <v>4.2</v>
      </c>
      <c r="D2186" s="5">
        <f>TITRES_STAT!E2189</f>
        <v>0</v>
      </c>
      <c r="E2186" s="2">
        <f t="shared" si="136"/>
        <v>202104</v>
      </c>
      <c r="F2186" s="5" t="str">
        <f t="shared" si="139"/>
        <v>NEUTRAL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45489</v>
      </c>
      <c r="B2187" s="5">
        <f>TITRES_STAT!C2190</f>
        <v>4.2</v>
      </c>
      <c r="C2187" s="5">
        <f>TITRES_STAT!D2190</f>
        <v>4.2</v>
      </c>
      <c r="D2187" s="5">
        <f>TITRES_STAT!E2190</f>
        <v>0</v>
      </c>
      <c r="E2187" s="2">
        <f t="shared" si="136"/>
        <v>202104</v>
      </c>
      <c r="F2187" s="5" t="str">
        <f t="shared" si="139"/>
        <v>NEUTRAL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45490</v>
      </c>
      <c r="B2188" s="5">
        <f>TITRES_STAT!C2191</f>
        <v>4.2</v>
      </c>
      <c r="C2188" s="5">
        <f>TITRES_STAT!D2191</f>
        <v>4.2</v>
      </c>
      <c r="D2188" s="5">
        <f>TITRES_STAT!E2191</f>
        <v>0</v>
      </c>
      <c r="E2188" s="2">
        <f t="shared" si="136"/>
        <v>202104</v>
      </c>
      <c r="F2188" s="5" t="str">
        <f t="shared" si="139"/>
        <v>NEUTRAL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45491</v>
      </c>
      <c r="B2189" s="5">
        <f>TITRES_STAT!C2192</f>
        <v>4.2</v>
      </c>
      <c r="C2189" s="5">
        <f>TITRES_STAT!D2192</f>
        <v>4.2</v>
      </c>
      <c r="D2189" s="5">
        <f>TITRES_STAT!E2192</f>
        <v>0</v>
      </c>
      <c r="E2189" s="2">
        <f t="shared" si="136"/>
        <v>202104</v>
      </c>
      <c r="F2189" s="5" t="str">
        <f t="shared" si="139"/>
        <v>NEUTRAL</v>
      </c>
      <c r="G2189" s="5" t="str">
        <f t="shared" si="138"/>
        <v>NEUTRAL</v>
      </c>
      <c r="H2189" s="5" t="str">
        <f t="shared" si="137"/>
        <v>NEUTRAL</v>
      </c>
    </row>
    <row r="2190" spans="1:8" ht="13.5" x14ac:dyDescent="0.25">
      <c r="A2190" s="3">
        <f>TITRES_STAT!B2193</f>
        <v>45492</v>
      </c>
      <c r="B2190" s="5">
        <f>TITRES_STAT!C2193</f>
        <v>4.2</v>
      </c>
      <c r="C2190" s="5">
        <f>TITRES_STAT!D2193</f>
        <v>4.2</v>
      </c>
      <c r="D2190" s="5">
        <f>TITRES_STAT!E2193</f>
        <v>0</v>
      </c>
      <c r="E2190" s="2">
        <f t="shared" si="136"/>
        <v>202104</v>
      </c>
      <c r="F2190" s="5" t="str">
        <f t="shared" si="139"/>
        <v>NEUTRAL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45495</v>
      </c>
      <c r="B2191" s="5">
        <f>TITRES_STAT!C2194</f>
        <v>4.2</v>
      </c>
      <c r="C2191" s="5">
        <f>TITRES_STAT!D2194</f>
        <v>4.2</v>
      </c>
      <c r="D2191" s="5">
        <f>TITRES_STAT!E2194</f>
        <v>0</v>
      </c>
      <c r="E2191" s="2">
        <f t="shared" si="136"/>
        <v>202104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45496</v>
      </c>
      <c r="B2192" s="5">
        <f>TITRES_STAT!C2195</f>
        <v>4.2</v>
      </c>
      <c r="C2192" s="5">
        <f>TITRES_STAT!D2195</f>
        <v>4.2</v>
      </c>
      <c r="D2192" s="5">
        <f>TITRES_STAT!E2195</f>
        <v>0</v>
      </c>
      <c r="E2192" s="2">
        <f t="shared" si="136"/>
        <v>202104</v>
      </c>
      <c r="F2192" s="5" t="str">
        <f t="shared" si="139"/>
        <v>NEUTRAL</v>
      </c>
      <c r="G2192" s="5" t="str">
        <f t="shared" si="138"/>
        <v>NEUTRAL</v>
      </c>
      <c r="H2192" s="5" t="str">
        <f t="shared" si="137"/>
        <v>NEUTRAL</v>
      </c>
    </row>
    <row r="2193" spans="1:8" ht="13.5" x14ac:dyDescent="0.25">
      <c r="A2193" s="3">
        <f>TITRES_STAT!B2196</f>
        <v>45497</v>
      </c>
      <c r="B2193" s="5">
        <f>TITRES_STAT!C2196</f>
        <v>4.2</v>
      </c>
      <c r="C2193" s="5">
        <f>TITRES_STAT!D2196</f>
        <v>4.2</v>
      </c>
      <c r="D2193" s="5">
        <f>TITRES_STAT!E2196</f>
        <v>0</v>
      </c>
      <c r="E2193" s="2">
        <f t="shared" si="136"/>
        <v>202104</v>
      </c>
      <c r="F2193" s="5" t="str">
        <f t="shared" si="139"/>
        <v>NEUTRAL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45499</v>
      </c>
      <c r="B2194" s="5">
        <f>TITRES_STAT!C2197</f>
        <v>4.2</v>
      </c>
      <c r="C2194" s="5">
        <f>TITRES_STAT!D2197</f>
        <v>4.2</v>
      </c>
      <c r="D2194" s="5">
        <f>TITRES_STAT!E2197</f>
        <v>0</v>
      </c>
      <c r="E2194" s="2">
        <f t="shared" si="136"/>
        <v>202104</v>
      </c>
      <c r="F2194" s="5" t="str">
        <f t="shared" si="139"/>
        <v>NEUTRAL</v>
      </c>
      <c r="G2194" s="5" t="str">
        <f t="shared" si="138"/>
        <v>NEUTRAL</v>
      </c>
      <c r="H2194" s="5" t="str">
        <f t="shared" si="137"/>
        <v>NEUTRAL</v>
      </c>
    </row>
    <row r="2195" spans="1:8" ht="13.5" x14ac:dyDescent="0.25">
      <c r="A2195" s="3">
        <f>TITRES_STAT!B2198</f>
        <v>45502</v>
      </c>
      <c r="B2195" s="5">
        <f>TITRES_STAT!C2198</f>
        <v>4.2</v>
      </c>
      <c r="C2195" s="5">
        <f>TITRES_STAT!D2198</f>
        <v>4.2</v>
      </c>
      <c r="D2195" s="5">
        <f>TITRES_STAT!E2198</f>
        <v>0</v>
      </c>
      <c r="E2195" s="2">
        <f t="shared" si="136"/>
        <v>202104</v>
      </c>
      <c r="F2195" s="5" t="str">
        <f t="shared" si="139"/>
        <v>NEUTRAL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45503</v>
      </c>
      <c r="B2196" s="5">
        <f>TITRES_STAT!C2199</f>
        <v>4.2</v>
      </c>
      <c r="C2196" s="5">
        <f>TITRES_STAT!D2199</f>
        <v>4.2</v>
      </c>
      <c r="D2196" s="5">
        <f>TITRES_STAT!E2199</f>
        <v>0</v>
      </c>
      <c r="E2196" s="2">
        <f t="shared" si="136"/>
        <v>202104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45504</v>
      </c>
      <c r="B2197" s="5">
        <f>TITRES_STAT!C2200</f>
        <v>4.0199999999999996</v>
      </c>
      <c r="C2197" s="5">
        <f>TITRES_STAT!D2200</f>
        <v>4.0199999999999996</v>
      </c>
      <c r="D2197" s="5">
        <f>TITRES_STAT!E2200</f>
        <v>1000</v>
      </c>
      <c r="E2197" s="2">
        <f t="shared" si="136"/>
        <v>201104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45505</v>
      </c>
      <c r="B2198" s="5">
        <f>TITRES_STAT!C2201</f>
        <v>4.0199999999999996</v>
      </c>
      <c r="C2198" s="5">
        <f>TITRES_STAT!D2201</f>
        <v>4.0199999999999996</v>
      </c>
      <c r="D2198" s="5">
        <f>TITRES_STAT!E2201</f>
        <v>0</v>
      </c>
      <c r="E2198" s="2">
        <f t="shared" si="136"/>
        <v>201104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45506</v>
      </c>
      <c r="B2199" s="5">
        <f>TITRES_STAT!C2202</f>
        <v>4.0199999999999996</v>
      </c>
      <c r="C2199" s="5">
        <f>TITRES_STAT!D2202</f>
        <v>4.0199999999999996</v>
      </c>
      <c r="D2199" s="5">
        <f>TITRES_STAT!E2202</f>
        <v>0</v>
      </c>
      <c r="E2199" s="2">
        <f t="shared" si="136"/>
        <v>201104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45509</v>
      </c>
      <c r="B2200" s="5">
        <f>TITRES_STAT!C2203</f>
        <v>3.84</v>
      </c>
      <c r="C2200" s="5">
        <f>TITRES_STAT!D2203</f>
        <v>3.84</v>
      </c>
      <c r="D2200" s="5">
        <f>TITRES_STAT!E2203</f>
        <v>20</v>
      </c>
      <c r="E2200" s="2">
        <f t="shared" si="136"/>
        <v>201084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45510</v>
      </c>
      <c r="B2201" s="5">
        <f>TITRES_STAT!C2204</f>
        <v>3.84</v>
      </c>
      <c r="C2201" s="5">
        <f>TITRES_STAT!D2204</f>
        <v>3.84</v>
      </c>
      <c r="D2201" s="5">
        <f>TITRES_STAT!E2204</f>
        <v>0</v>
      </c>
      <c r="E2201" s="2">
        <f t="shared" si="136"/>
        <v>201084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45511</v>
      </c>
      <c r="B2202" s="5">
        <f>TITRES_STAT!C2205</f>
        <v>3.84</v>
      </c>
      <c r="C2202" s="5">
        <f>TITRES_STAT!D2205</f>
        <v>3.84</v>
      </c>
      <c r="D2202" s="5">
        <f>TITRES_STAT!E2205</f>
        <v>0</v>
      </c>
      <c r="E2202" s="2">
        <f t="shared" si="136"/>
        <v>201084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CONFIRMED BEARISH</v>
      </c>
    </row>
    <row r="2203" spans="1:8" ht="13.5" x14ac:dyDescent="0.25">
      <c r="A2203" s="3">
        <f>TITRES_STAT!B2206</f>
        <v>45512</v>
      </c>
      <c r="B2203" s="5">
        <f>TITRES_STAT!C2206</f>
        <v>3.84</v>
      </c>
      <c r="C2203" s="5">
        <f>TITRES_STAT!D2206</f>
        <v>3.84</v>
      </c>
      <c r="D2203" s="5">
        <f>TITRES_STAT!E2206</f>
        <v>0</v>
      </c>
      <c r="E2203" s="2">
        <f t="shared" si="136"/>
        <v>201084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CONFIRMED BEARISH</v>
      </c>
    </row>
    <row r="2204" spans="1:8" ht="13.5" x14ac:dyDescent="0.25">
      <c r="A2204" s="3">
        <f>TITRES_STAT!B2207</f>
        <v>45513</v>
      </c>
      <c r="B2204" s="5">
        <f>TITRES_STAT!C2207</f>
        <v>3.84</v>
      </c>
      <c r="C2204" s="5">
        <f>TITRES_STAT!D2207</f>
        <v>3.84</v>
      </c>
      <c r="D2204" s="5">
        <f>TITRES_STAT!E2207</f>
        <v>0</v>
      </c>
      <c r="E2204" s="2">
        <f t="shared" si="136"/>
        <v>201084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45516</v>
      </c>
      <c r="B2205" s="5">
        <f>TITRES_STAT!C2208</f>
        <v>3.67</v>
      </c>
      <c r="C2205" s="5">
        <f>TITRES_STAT!D2208</f>
        <v>3.67</v>
      </c>
      <c r="D2205" s="5">
        <f>TITRES_STAT!E2208</f>
        <v>357</v>
      </c>
      <c r="E2205" s="2">
        <f t="shared" si="136"/>
        <v>200727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CONFIRMED BEARISH</v>
      </c>
    </row>
    <row r="2206" spans="1:8" ht="13.5" x14ac:dyDescent="0.25">
      <c r="A2206" s="3">
        <f>TITRES_STAT!B2209</f>
        <v>45518</v>
      </c>
      <c r="B2206" s="5">
        <f>TITRES_STAT!C2209</f>
        <v>3.67</v>
      </c>
      <c r="C2206" s="5">
        <f>TITRES_STAT!D2209</f>
        <v>3.67</v>
      </c>
      <c r="D2206" s="5">
        <f>TITRES_STAT!E2209</f>
        <v>0</v>
      </c>
      <c r="E2206" s="2">
        <f t="shared" si="136"/>
        <v>200727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CONFIRMED BEARISH</v>
      </c>
    </row>
    <row r="2207" spans="1:8" ht="13.5" x14ac:dyDescent="0.25">
      <c r="A2207" s="3">
        <f>TITRES_STAT!B2210</f>
        <v>45519</v>
      </c>
      <c r="B2207" s="5">
        <f>TITRES_STAT!C2210</f>
        <v>3.67</v>
      </c>
      <c r="C2207" s="5">
        <f>TITRES_STAT!D2210</f>
        <v>3.67</v>
      </c>
      <c r="D2207" s="5">
        <f>TITRES_STAT!E2210</f>
        <v>0</v>
      </c>
      <c r="E2207" s="2">
        <f t="shared" si="136"/>
        <v>200727</v>
      </c>
      <c r="F2207" s="5" t="str">
        <f t="shared" si="139"/>
        <v>BEARISH</v>
      </c>
      <c r="G2207" s="5" t="str">
        <f t="shared" si="138"/>
        <v>NEUTRAL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3.83</v>
      </c>
      <c r="C2208" s="5">
        <f>TITRES_STAT!D2211</f>
        <v>3.83</v>
      </c>
      <c r="D2208" s="5">
        <f>TITRES_STAT!E2211</f>
        <v>0</v>
      </c>
      <c r="E2208" s="2">
        <f t="shared" si="136"/>
        <v>200727</v>
      </c>
      <c r="F2208" s="5" t="str">
        <f t="shared" si="139"/>
        <v>BEARISH</v>
      </c>
      <c r="G2208" s="5" t="str">
        <f t="shared" si="138"/>
        <v>NEUTRAL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3.83</v>
      </c>
      <c r="C2209" s="5">
        <f>TITRES_STAT!D2212</f>
        <v>3.83</v>
      </c>
      <c r="D2209" s="5">
        <f>TITRES_STAT!E2212</f>
        <v>50</v>
      </c>
      <c r="E2209" s="2">
        <f t="shared" si="136"/>
        <v>200727</v>
      </c>
      <c r="F2209" s="5" t="str">
        <f t="shared" si="139"/>
        <v>BEARISH</v>
      </c>
      <c r="G2209" s="5" t="str">
        <f t="shared" si="138"/>
        <v>NEUTRAL</v>
      </c>
      <c r="H2209" s="5" t="str">
        <f t="shared" si="137"/>
        <v>CONFIRMED BEARISH</v>
      </c>
    </row>
    <row r="2210" spans="1:8" ht="13.5" x14ac:dyDescent="0.25">
      <c r="A2210" s="3">
        <f>TITRES_STAT!B2213</f>
        <v>45524</v>
      </c>
      <c r="B2210" s="5">
        <f>TITRES_STAT!C2213</f>
        <v>4</v>
      </c>
      <c r="C2210" s="5">
        <f>TITRES_STAT!D2213</f>
        <v>4</v>
      </c>
      <c r="D2210" s="5">
        <f>TITRES_STAT!E2213</f>
        <v>1</v>
      </c>
      <c r="E2210" s="2">
        <f t="shared" si="136"/>
        <v>200728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45525</v>
      </c>
      <c r="B2211" s="5">
        <f>TITRES_STAT!C2214</f>
        <v>3.82</v>
      </c>
      <c r="C2211" s="5">
        <f>TITRES_STAT!D2214</f>
        <v>3.82</v>
      </c>
      <c r="D2211" s="5">
        <f>TITRES_STAT!E2214</f>
        <v>321</v>
      </c>
      <c r="E2211" s="2">
        <f t="shared" si="136"/>
        <v>200407</v>
      </c>
      <c r="F2211" s="5" t="str">
        <f t="shared" si="139"/>
        <v>BEARISH</v>
      </c>
      <c r="G2211" s="5" t="str">
        <f t="shared" si="138"/>
        <v>NEUTRAL</v>
      </c>
      <c r="H2211" s="5" t="str">
        <f t="shared" si="137"/>
        <v>BEARISH DIVERGENCE</v>
      </c>
    </row>
    <row r="2212" spans="1:8" ht="13.5" x14ac:dyDescent="0.25">
      <c r="A2212" s="3">
        <f>TITRES_STAT!B2215</f>
        <v>45526</v>
      </c>
      <c r="B2212" s="5">
        <f>TITRES_STAT!C2215</f>
        <v>3.82</v>
      </c>
      <c r="C2212" s="5">
        <f>TITRES_STAT!D2215</f>
        <v>3.82</v>
      </c>
      <c r="D2212" s="5">
        <f>TITRES_STAT!E2215</f>
        <v>986</v>
      </c>
      <c r="E2212" s="2">
        <f t="shared" si="136"/>
        <v>200407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BEARISH DIVERGENCE</v>
      </c>
    </row>
    <row r="2213" spans="1:8" ht="13.5" x14ac:dyDescent="0.25">
      <c r="A2213" s="3">
        <f>TITRES_STAT!B2216</f>
        <v>45527</v>
      </c>
      <c r="B2213" s="5">
        <f>TITRES_STAT!C2216</f>
        <v>3.82</v>
      </c>
      <c r="C2213" s="5">
        <f>TITRES_STAT!D2216</f>
        <v>3.82</v>
      </c>
      <c r="D2213" s="5">
        <f>TITRES_STAT!E2216</f>
        <v>0</v>
      </c>
      <c r="E2213" s="2">
        <f t="shared" si="136"/>
        <v>200407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45530</v>
      </c>
      <c r="B2214" s="5">
        <f>TITRES_STAT!C2217</f>
        <v>3.82</v>
      </c>
      <c r="C2214" s="5">
        <f>TITRES_STAT!D2217</f>
        <v>3.82</v>
      </c>
      <c r="D2214" s="5">
        <f>TITRES_STAT!E2217</f>
        <v>0</v>
      </c>
      <c r="E2214" s="2">
        <f t="shared" si="136"/>
        <v>200407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45531</v>
      </c>
      <c r="B2215" s="5">
        <f>TITRES_STAT!C2218</f>
        <v>3.82</v>
      </c>
      <c r="C2215" s="5">
        <f>TITRES_STAT!D2218</f>
        <v>3.82</v>
      </c>
      <c r="D2215" s="5">
        <f>TITRES_STAT!E2218</f>
        <v>0</v>
      </c>
      <c r="E2215" s="2">
        <f t="shared" si="136"/>
        <v>200407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3.82</v>
      </c>
      <c r="C2216" s="5">
        <f>TITRES_STAT!D2219</f>
        <v>3.82</v>
      </c>
      <c r="D2216" s="5">
        <f>TITRES_STAT!E2219</f>
        <v>0</v>
      </c>
      <c r="E2216" s="2">
        <f t="shared" si="136"/>
        <v>200407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45533</v>
      </c>
      <c r="B2217" s="5">
        <f>TITRES_STAT!C2220</f>
        <v>3.8</v>
      </c>
      <c r="C2217" s="5">
        <f>TITRES_STAT!D2220</f>
        <v>3.8</v>
      </c>
      <c r="D2217" s="5">
        <f>TITRES_STAT!E2220</f>
        <v>1194</v>
      </c>
      <c r="E2217" s="2">
        <f t="shared" si="136"/>
        <v>199213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CONFIRMED BEARISH</v>
      </c>
    </row>
    <row r="2218" spans="1:8" ht="13.5" x14ac:dyDescent="0.25">
      <c r="A2218" s="3">
        <f>TITRES_STAT!B2221</f>
        <v>45534</v>
      </c>
      <c r="B2218" s="5">
        <f>TITRES_STAT!C2221</f>
        <v>3.8</v>
      </c>
      <c r="C2218" s="5">
        <f>TITRES_STAT!D2221</f>
        <v>3.8</v>
      </c>
      <c r="D2218" s="5">
        <f>TITRES_STAT!E2221</f>
        <v>0</v>
      </c>
      <c r="E2218" s="2">
        <f t="shared" si="136"/>
        <v>199213</v>
      </c>
      <c r="F2218" s="5" t="str">
        <f t="shared" si="139"/>
        <v>BEARISH</v>
      </c>
      <c r="G2218" s="5" t="str">
        <f t="shared" si="138"/>
        <v>NEUTRAL</v>
      </c>
      <c r="H2218" s="5" t="str">
        <f t="shared" si="137"/>
        <v>CONFIRMED BEARISH</v>
      </c>
    </row>
    <row r="2219" spans="1:8" ht="13.5" x14ac:dyDescent="0.25">
      <c r="A2219" s="3">
        <f>TITRES_STAT!B2222</f>
        <v>45537</v>
      </c>
      <c r="B2219" s="5">
        <f>TITRES_STAT!C2222</f>
        <v>3.8</v>
      </c>
      <c r="C2219" s="5">
        <f>TITRES_STAT!D2222</f>
        <v>3.8</v>
      </c>
      <c r="D2219" s="5">
        <f>TITRES_STAT!E2222</f>
        <v>30</v>
      </c>
      <c r="E2219" s="2">
        <f t="shared" si="136"/>
        <v>199213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CONFIRMED BEARISH</v>
      </c>
    </row>
    <row r="2220" spans="1:8" ht="13.5" x14ac:dyDescent="0.25">
      <c r="A2220" s="3">
        <f>TITRES_STAT!B2223</f>
        <v>45538</v>
      </c>
      <c r="B2220" s="5">
        <f>TITRES_STAT!C2223</f>
        <v>3.78</v>
      </c>
      <c r="C2220" s="5">
        <f>TITRES_STAT!D2223</f>
        <v>3.78</v>
      </c>
      <c r="D2220" s="5">
        <f>TITRES_STAT!E2223</f>
        <v>400</v>
      </c>
      <c r="E2220" s="2">
        <f t="shared" si="136"/>
        <v>198813</v>
      </c>
      <c r="F2220" s="5" t="str">
        <f t="shared" si="139"/>
        <v>BEARISH</v>
      </c>
      <c r="G2220" s="5" t="str">
        <f t="shared" si="138"/>
        <v>NEUTRAL</v>
      </c>
      <c r="H2220" s="5" t="str">
        <f t="shared" si="137"/>
        <v>CONFIRMED BEARISH</v>
      </c>
    </row>
    <row r="2221" spans="1:8" ht="13.5" x14ac:dyDescent="0.25">
      <c r="A2221" s="3">
        <f>TITRES_STAT!B2224</f>
        <v>45539</v>
      </c>
      <c r="B2221" s="5">
        <f>TITRES_STAT!C2224</f>
        <v>3.78</v>
      </c>
      <c r="C2221" s="5">
        <f>TITRES_STAT!D2224</f>
        <v>3.78</v>
      </c>
      <c r="D2221" s="5">
        <f>TITRES_STAT!E2224</f>
        <v>0</v>
      </c>
      <c r="E2221" s="2">
        <f t="shared" si="136"/>
        <v>198813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CONFIRMED BEARISH</v>
      </c>
    </row>
    <row r="2222" spans="1:8" ht="13.5" x14ac:dyDescent="0.25">
      <c r="A2222" s="3">
        <f>TITRES_STAT!B2225</f>
        <v>45540</v>
      </c>
      <c r="B2222" s="5">
        <f>TITRES_STAT!C2225</f>
        <v>3.61</v>
      </c>
      <c r="C2222" s="5">
        <f>TITRES_STAT!D2225</f>
        <v>3.61</v>
      </c>
      <c r="D2222" s="5">
        <f>TITRES_STAT!E2225</f>
        <v>1696</v>
      </c>
      <c r="E2222" s="2">
        <f t="shared" si="136"/>
        <v>197117</v>
      </c>
      <c r="F2222" s="5" t="str">
        <f t="shared" si="139"/>
        <v>BEARISH</v>
      </c>
      <c r="G2222" s="5" t="str">
        <f t="shared" si="138"/>
        <v>NEUTRAL</v>
      </c>
      <c r="H2222" s="5" t="str">
        <f t="shared" si="137"/>
        <v>CONFIRMED BEARISH</v>
      </c>
    </row>
    <row r="2223" spans="1:8" ht="13.5" x14ac:dyDescent="0.25">
      <c r="A2223" s="3">
        <f>TITRES_STAT!B2226</f>
        <v>45541</v>
      </c>
      <c r="B2223" s="5">
        <f>TITRES_STAT!C2226</f>
        <v>3.51</v>
      </c>
      <c r="C2223" s="5">
        <f>TITRES_STAT!D2226</f>
        <v>3.51</v>
      </c>
      <c r="D2223" s="5">
        <f>TITRES_STAT!E2226</f>
        <v>784</v>
      </c>
      <c r="E2223" s="2">
        <f t="shared" si="136"/>
        <v>196333</v>
      </c>
      <c r="F2223" s="5" t="str">
        <f t="shared" si="139"/>
        <v>BEARISH</v>
      </c>
      <c r="G2223" s="5" t="str">
        <f t="shared" si="138"/>
        <v>NEUTRAL</v>
      </c>
      <c r="H2223" s="5" t="str">
        <f t="shared" si="137"/>
        <v>CONFIRMED BEARISH</v>
      </c>
    </row>
    <row r="2224" spans="1:8" ht="13.5" x14ac:dyDescent="0.25">
      <c r="A2224" s="3">
        <f>TITRES_STAT!B2227</f>
        <v>45544</v>
      </c>
      <c r="B2224" s="5">
        <f>TITRES_STAT!C2227</f>
        <v>3.37</v>
      </c>
      <c r="C2224" s="5">
        <f>TITRES_STAT!D2227</f>
        <v>3.37</v>
      </c>
      <c r="D2224" s="5">
        <f>TITRES_STAT!E2227</f>
        <v>3</v>
      </c>
      <c r="E2224" s="2">
        <f t="shared" si="136"/>
        <v>196330</v>
      </c>
      <c r="F2224" s="5" t="str">
        <f t="shared" si="139"/>
        <v>BEARISH</v>
      </c>
      <c r="G2224" s="5" t="str">
        <f t="shared" si="138"/>
        <v>NEUTRAL</v>
      </c>
      <c r="H2224" s="5" t="str">
        <f t="shared" si="137"/>
        <v>CONFIRMED BEARISH</v>
      </c>
    </row>
    <row r="2225" spans="1:8" ht="13.5" x14ac:dyDescent="0.25">
      <c r="A2225" s="3">
        <f>TITRES_STAT!B2228</f>
        <v>45545</v>
      </c>
      <c r="B2225" s="5">
        <f>TITRES_STAT!C2228</f>
        <v>3.37</v>
      </c>
      <c r="C2225" s="5">
        <f>TITRES_STAT!D2228</f>
        <v>3.37</v>
      </c>
      <c r="D2225" s="5">
        <f>TITRES_STAT!E2228</f>
        <v>0</v>
      </c>
      <c r="E2225" s="2">
        <f t="shared" si="136"/>
        <v>196330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CONFIRMED BEARISH</v>
      </c>
    </row>
    <row r="2226" spans="1:8" ht="13.5" x14ac:dyDescent="0.25">
      <c r="A2226" s="3">
        <f>TITRES_STAT!B2229</f>
        <v>45546</v>
      </c>
      <c r="B2226" s="5">
        <f>TITRES_STAT!C2229</f>
        <v>3.37</v>
      </c>
      <c r="C2226" s="5">
        <f>TITRES_STAT!D2229</f>
        <v>3.37</v>
      </c>
      <c r="D2226" s="5">
        <f>TITRES_STAT!E2229</f>
        <v>0</v>
      </c>
      <c r="E2226" s="2">
        <f t="shared" si="136"/>
        <v>196330</v>
      </c>
      <c r="F2226" s="5" t="str">
        <f t="shared" si="139"/>
        <v>BEARISH</v>
      </c>
      <c r="G2226" s="5" t="str">
        <f t="shared" si="138"/>
        <v>NEUTRAL</v>
      </c>
      <c r="H2226" s="5" t="str">
        <f t="shared" si="137"/>
        <v>CONFIRMED BEARISH</v>
      </c>
    </row>
    <row r="2227" spans="1:8" ht="13.5" x14ac:dyDescent="0.25">
      <c r="A2227" s="3">
        <f>TITRES_STAT!B2230</f>
        <v>45547</v>
      </c>
      <c r="B2227" s="5">
        <f>TITRES_STAT!C2230</f>
        <v>3.52</v>
      </c>
      <c r="C2227" s="5">
        <f>TITRES_STAT!D2230</f>
        <v>3.52</v>
      </c>
      <c r="D2227" s="5">
        <f>TITRES_STAT!E2230</f>
        <v>0</v>
      </c>
      <c r="E2227" s="2">
        <f t="shared" si="136"/>
        <v>196330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CONFIRMED BEARISH</v>
      </c>
    </row>
    <row r="2228" spans="1:8" ht="13.5" x14ac:dyDescent="0.25">
      <c r="A2228" s="3">
        <f>TITRES_STAT!B2231</f>
        <v>45548</v>
      </c>
      <c r="B2228" s="5">
        <f>TITRES_STAT!C2231</f>
        <v>3.5</v>
      </c>
      <c r="C2228" s="5">
        <f>TITRES_STAT!D2231</f>
        <v>3.5</v>
      </c>
      <c r="D2228" s="5">
        <f>TITRES_STAT!E2231</f>
        <v>5</v>
      </c>
      <c r="E2228" s="2">
        <f t="shared" si="136"/>
        <v>196325</v>
      </c>
      <c r="F2228" s="5" t="str">
        <f t="shared" si="139"/>
        <v>BEARISH</v>
      </c>
      <c r="G2228" s="5" t="str">
        <f t="shared" si="138"/>
        <v>NEUTRAL</v>
      </c>
      <c r="H2228" s="5" t="str">
        <f t="shared" si="137"/>
        <v>CONFIRMED BEARISH</v>
      </c>
    </row>
    <row r="2229" spans="1:8" ht="13.5" x14ac:dyDescent="0.25">
      <c r="A2229" s="3">
        <f>TITRES_STAT!B2232</f>
        <v>45551</v>
      </c>
      <c r="B2229" s="5">
        <f>TITRES_STAT!C2232</f>
        <v>3.65</v>
      </c>
      <c r="C2229" s="5">
        <f>TITRES_STAT!D2232</f>
        <v>3.65</v>
      </c>
      <c r="D2229" s="5">
        <f>TITRES_STAT!E2232</f>
        <v>0</v>
      </c>
      <c r="E2229" s="2">
        <f t="shared" si="136"/>
        <v>196325</v>
      </c>
      <c r="F2229" s="5" t="str">
        <f t="shared" si="139"/>
        <v>BEARISH</v>
      </c>
      <c r="G2229" s="5" t="str">
        <f t="shared" si="138"/>
        <v>NEUTRAL</v>
      </c>
      <c r="H2229" s="5" t="str">
        <f t="shared" si="137"/>
        <v>BEARISH DIVERGENCE</v>
      </c>
    </row>
    <row r="2230" spans="1:8" ht="13.5" x14ac:dyDescent="0.25">
      <c r="A2230" s="3">
        <f>TITRES_STAT!B2233</f>
        <v>45552</v>
      </c>
      <c r="B2230" s="5">
        <f>TITRES_STAT!C2233</f>
        <v>3.81</v>
      </c>
      <c r="C2230" s="5">
        <f>TITRES_STAT!D2233</f>
        <v>3.81</v>
      </c>
      <c r="D2230" s="5">
        <f>TITRES_STAT!E2233</f>
        <v>100</v>
      </c>
      <c r="E2230" s="2">
        <f t="shared" si="136"/>
        <v>196425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CONFIRMED BULLISH</v>
      </c>
    </row>
    <row r="2231" spans="1:8" ht="13.5" x14ac:dyDescent="0.25">
      <c r="A2231" s="3">
        <f>TITRES_STAT!B2234</f>
        <v>45553</v>
      </c>
      <c r="B2231" s="5">
        <f>TITRES_STAT!C2234</f>
        <v>3.98</v>
      </c>
      <c r="C2231" s="5">
        <f>TITRES_STAT!D2234</f>
        <v>3.98</v>
      </c>
      <c r="D2231" s="5">
        <f>TITRES_STAT!E2234</f>
        <v>2</v>
      </c>
      <c r="E2231" s="2">
        <f t="shared" si="136"/>
        <v>196427</v>
      </c>
      <c r="F2231" s="5" t="str">
        <f t="shared" si="139"/>
        <v>BULLISH</v>
      </c>
      <c r="G2231" s="5" t="str">
        <f t="shared" si="138"/>
        <v>NEUTRAL</v>
      </c>
      <c r="H2231" s="5" t="str">
        <f t="shared" si="137"/>
        <v>CONFIRMED BULLISH</v>
      </c>
    </row>
    <row r="2232" spans="1:8" ht="13.5" x14ac:dyDescent="0.25">
      <c r="A2232" s="3">
        <f>TITRES_STAT!B2235</f>
        <v>45554</v>
      </c>
      <c r="B2232" s="5">
        <f>TITRES_STAT!C2235</f>
        <v>3.85</v>
      </c>
      <c r="C2232" s="5">
        <f>TITRES_STAT!D2235</f>
        <v>3.85</v>
      </c>
      <c r="D2232" s="5">
        <f>TITRES_STAT!E2235</f>
        <v>224</v>
      </c>
      <c r="E2232" s="2">
        <f t="shared" si="136"/>
        <v>196203</v>
      </c>
      <c r="F2232" s="5" t="str">
        <f t="shared" si="139"/>
        <v>BEARISH</v>
      </c>
      <c r="G2232" s="5" t="str">
        <f t="shared" si="138"/>
        <v>NEUTRAL</v>
      </c>
      <c r="H2232" s="5" t="str">
        <f t="shared" si="137"/>
        <v>BEARISH DIVERGENCE</v>
      </c>
    </row>
    <row r="2233" spans="1:8" ht="13.5" x14ac:dyDescent="0.25">
      <c r="A2233" s="3">
        <f>TITRES_STAT!B2236</f>
        <v>45555</v>
      </c>
      <c r="B2233" s="5">
        <f>TITRES_STAT!C2236</f>
        <v>3.81</v>
      </c>
      <c r="C2233" s="5">
        <f>TITRES_STAT!D2236</f>
        <v>3.81</v>
      </c>
      <c r="D2233" s="5">
        <f>TITRES_STAT!E2236</f>
        <v>25</v>
      </c>
      <c r="E2233" s="2">
        <f t="shared" si="136"/>
        <v>196178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BEARISH DIVERGENCE</v>
      </c>
    </row>
    <row r="2234" spans="1:8" ht="13.5" x14ac:dyDescent="0.25">
      <c r="A2234" s="3">
        <f>TITRES_STAT!B2237</f>
        <v>45558</v>
      </c>
      <c r="B2234" s="5">
        <f>TITRES_STAT!C2237</f>
        <v>3.98</v>
      </c>
      <c r="C2234" s="5">
        <f>TITRES_STAT!D2237</f>
        <v>3.98</v>
      </c>
      <c r="D2234" s="5">
        <f>TITRES_STAT!E2237</f>
        <v>0</v>
      </c>
      <c r="E2234" s="2">
        <f t="shared" si="136"/>
        <v>196178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BEARISH DIVERGENCE</v>
      </c>
    </row>
    <row r="2235" spans="1:8" ht="13.5" x14ac:dyDescent="0.25">
      <c r="A2235" s="3">
        <f>TITRES_STAT!B2238</f>
        <v>45559</v>
      </c>
      <c r="B2235" s="5">
        <f>TITRES_STAT!C2238</f>
        <v>3.97</v>
      </c>
      <c r="C2235" s="5">
        <f>TITRES_STAT!D2238</f>
        <v>3.97</v>
      </c>
      <c r="D2235" s="5">
        <f>TITRES_STAT!E2238</f>
        <v>10</v>
      </c>
      <c r="E2235" s="2">
        <f t="shared" si="136"/>
        <v>196168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BEARISH DIVERGENCE</v>
      </c>
    </row>
    <row r="2236" spans="1:8" ht="13.5" x14ac:dyDescent="0.25">
      <c r="A2236" s="3">
        <f>TITRES_STAT!B2239</f>
        <v>45560</v>
      </c>
      <c r="B2236" s="5">
        <f>TITRES_STAT!C2239</f>
        <v>4</v>
      </c>
      <c r="C2236" s="5">
        <f>TITRES_STAT!D2239</f>
        <v>4</v>
      </c>
      <c r="D2236" s="5">
        <f>TITRES_STAT!E2239</f>
        <v>1</v>
      </c>
      <c r="E2236" s="2">
        <f t="shared" si="136"/>
        <v>196169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BEARISH DIVERGENCE</v>
      </c>
    </row>
    <row r="2237" spans="1:8" ht="13.5" x14ac:dyDescent="0.25">
      <c r="A2237" s="3">
        <f>TITRES_STAT!B2240</f>
        <v>45561</v>
      </c>
      <c r="B2237" s="5">
        <f>TITRES_STAT!C2240</f>
        <v>4</v>
      </c>
      <c r="C2237" s="5">
        <f>TITRES_STAT!D2240</f>
        <v>4</v>
      </c>
      <c r="D2237" s="5">
        <f>TITRES_STAT!E2240</f>
        <v>0</v>
      </c>
      <c r="E2237" s="2">
        <f t="shared" si="136"/>
        <v>196169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BEARISH DIVERGENCE</v>
      </c>
    </row>
    <row r="2238" spans="1:8" ht="13.5" x14ac:dyDescent="0.25">
      <c r="A2238" s="3">
        <f>TITRES_STAT!B2241</f>
        <v>45562</v>
      </c>
      <c r="B2238" s="5">
        <f>TITRES_STAT!C2241</f>
        <v>4.18</v>
      </c>
      <c r="C2238" s="5">
        <f>TITRES_STAT!D2241</f>
        <v>4.18</v>
      </c>
      <c r="D2238" s="5">
        <f>TITRES_STAT!E2241</f>
        <v>12</v>
      </c>
      <c r="E2238" s="2">
        <f t="shared" si="136"/>
        <v>196181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45565</v>
      </c>
      <c r="B2239" s="5">
        <f>TITRES_STAT!C2242</f>
        <v>4.18</v>
      </c>
      <c r="C2239" s="5">
        <f>TITRES_STAT!D2242</f>
        <v>4.18</v>
      </c>
      <c r="D2239" s="5">
        <f>TITRES_STAT!E2242</f>
        <v>0</v>
      </c>
      <c r="E2239" s="2">
        <f t="shared" si="136"/>
        <v>196181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45566</v>
      </c>
      <c r="B2240" s="5">
        <f>TITRES_STAT!C2243</f>
        <v>4</v>
      </c>
      <c r="C2240" s="5">
        <f>TITRES_STAT!D2243</f>
        <v>4</v>
      </c>
      <c r="D2240" s="5">
        <f>TITRES_STAT!E2243</f>
        <v>267</v>
      </c>
      <c r="E2240" s="2">
        <f t="shared" si="136"/>
        <v>195914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BEARISH DIVERGENCE</v>
      </c>
    </row>
    <row r="2241" spans="1:8" ht="13.5" x14ac:dyDescent="0.25">
      <c r="A2241" s="3">
        <f>TITRES_STAT!B2244</f>
        <v>45567</v>
      </c>
      <c r="B2241" s="5">
        <f>TITRES_STAT!C2244</f>
        <v>4.18</v>
      </c>
      <c r="C2241" s="5">
        <f>TITRES_STAT!D2244</f>
        <v>4.18</v>
      </c>
      <c r="D2241" s="5">
        <f>TITRES_STAT!E2244</f>
        <v>2</v>
      </c>
      <c r="E2241" s="2">
        <f t="shared" si="136"/>
        <v>195916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BEARISH DIVERGENCE</v>
      </c>
    </row>
    <row r="2242" spans="1:8" ht="13.5" x14ac:dyDescent="0.25">
      <c r="A2242" s="3">
        <f>TITRES_STAT!B2245</f>
        <v>45568</v>
      </c>
      <c r="B2242" s="5">
        <f>TITRES_STAT!C2245</f>
        <v>4.18</v>
      </c>
      <c r="C2242" s="5">
        <f>TITRES_STAT!D2245</f>
        <v>4.18</v>
      </c>
      <c r="D2242" s="5">
        <f>TITRES_STAT!E2245</f>
        <v>760</v>
      </c>
      <c r="E2242" s="2">
        <f t="shared" si="136"/>
        <v>195916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BEARISH DIVERGENCE</v>
      </c>
    </row>
    <row r="2243" spans="1:8" ht="13.5" x14ac:dyDescent="0.25">
      <c r="A2243" s="3">
        <f>TITRES_STAT!B2246</f>
        <v>45569</v>
      </c>
      <c r="B2243" s="5">
        <f>TITRES_STAT!C2246</f>
        <v>4</v>
      </c>
      <c r="C2243" s="5">
        <f>TITRES_STAT!D2246</f>
        <v>4</v>
      </c>
      <c r="D2243" s="5">
        <f>TITRES_STAT!E2246</f>
        <v>700</v>
      </c>
      <c r="E2243" s="2">
        <f t="shared" si="136"/>
        <v>195216</v>
      </c>
      <c r="F2243" s="5" t="str">
        <f t="shared" si="139"/>
        <v>BEARISH</v>
      </c>
      <c r="G2243" s="5" t="str">
        <f t="shared" si="138"/>
        <v>NEUTRAL</v>
      </c>
      <c r="H2243" s="5" t="str">
        <f t="shared" si="137"/>
        <v>CONFIRMED BEARISH</v>
      </c>
    </row>
    <row r="2244" spans="1:8" ht="13.5" x14ac:dyDescent="0.25">
      <c r="A2244" s="3">
        <f>TITRES_STAT!B2247</f>
        <v>45572</v>
      </c>
      <c r="B2244" s="5">
        <f>TITRES_STAT!C2247</f>
        <v>3.82</v>
      </c>
      <c r="C2244" s="5">
        <f>TITRES_STAT!D2247</f>
        <v>3.82</v>
      </c>
      <c r="D2244" s="5">
        <f>TITRES_STAT!E2247</f>
        <v>3</v>
      </c>
      <c r="E2244" s="2">
        <f t="shared" ref="E2244:E2307" si="140">IF(B2244&gt;B2243, E2243+D2244, IF(B2244&lt;B2243, E2243-D2244, E2243))</f>
        <v>195213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45573</v>
      </c>
      <c r="B2245" s="5">
        <f>TITRES_STAT!C2248</f>
        <v>3.82</v>
      </c>
      <c r="C2245" s="5">
        <f>TITRES_STAT!D2248</f>
        <v>3.82</v>
      </c>
      <c r="D2245" s="5">
        <f>TITRES_STAT!E2248</f>
        <v>0</v>
      </c>
      <c r="E2245" s="2">
        <f t="shared" si="140"/>
        <v>195213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45574</v>
      </c>
      <c r="B2246" s="5">
        <f>TITRES_STAT!C2249</f>
        <v>3.82</v>
      </c>
      <c r="C2246" s="5">
        <f>TITRES_STAT!D2249</f>
        <v>3.82</v>
      </c>
      <c r="D2246" s="5">
        <f>TITRES_STAT!E2249</f>
        <v>12</v>
      </c>
      <c r="E2246" s="2">
        <f t="shared" si="140"/>
        <v>195213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45575</v>
      </c>
      <c r="B2247" s="5">
        <f>TITRES_STAT!C2250</f>
        <v>3.99</v>
      </c>
      <c r="C2247" s="5">
        <f>TITRES_STAT!D2250</f>
        <v>3.99</v>
      </c>
      <c r="D2247" s="5">
        <f>TITRES_STAT!E2250</f>
        <v>1</v>
      </c>
      <c r="E2247" s="2">
        <f t="shared" si="140"/>
        <v>195214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3.82</v>
      </c>
      <c r="C2248" s="5">
        <f>TITRES_STAT!D2251</f>
        <v>3.82</v>
      </c>
      <c r="D2248" s="5">
        <f>TITRES_STAT!E2251</f>
        <v>249</v>
      </c>
      <c r="E2248" s="2">
        <f t="shared" si="140"/>
        <v>194965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CONFIRMED BEARISH</v>
      </c>
    </row>
    <row r="2249" spans="1:8" ht="13.5" x14ac:dyDescent="0.25">
      <c r="A2249" s="3">
        <f>TITRES_STAT!B2252</f>
        <v>45579</v>
      </c>
      <c r="B2249" s="5">
        <f>TITRES_STAT!C2252</f>
        <v>3.99</v>
      </c>
      <c r="C2249" s="5">
        <f>TITRES_STAT!D2252</f>
        <v>3.99</v>
      </c>
      <c r="D2249" s="5">
        <f>TITRES_STAT!E2252</f>
        <v>0</v>
      </c>
      <c r="E2249" s="2">
        <f t="shared" si="140"/>
        <v>194965</v>
      </c>
      <c r="F2249" s="5" t="str">
        <f t="shared" si="143"/>
        <v>BEARISH</v>
      </c>
      <c r="G2249" s="5" t="str">
        <f t="shared" si="142"/>
        <v>NEUTRAL</v>
      </c>
      <c r="H2249" s="5" t="str">
        <f t="shared" si="141"/>
        <v>BEARISH DIVERGENCE</v>
      </c>
    </row>
    <row r="2250" spans="1:8" ht="13.5" x14ac:dyDescent="0.25">
      <c r="A2250" s="3">
        <f>TITRES_STAT!B2253</f>
        <v>45581</v>
      </c>
      <c r="B2250" s="5">
        <f>TITRES_STAT!C2253</f>
        <v>3.99</v>
      </c>
      <c r="C2250" s="5">
        <f>TITRES_STAT!D2253</f>
        <v>3.99</v>
      </c>
      <c r="D2250" s="5">
        <f>TITRES_STAT!E2253</f>
        <v>0</v>
      </c>
      <c r="E2250" s="2">
        <f t="shared" si="140"/>
        <v>194965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BEARISH DIVERGENCE</v>
      </c>
    </row>
    <row r="2251" spans="1:8" ht="13.5" x14ac:dyDescent="0.25">
      <c r="A2251" s="3">
        <f>TITRES_STAT!B2254</f>
        <v>45582</v>
      </c>
      <c r="B2251" s="5">
        <f>TITRES_STAT!C2254</f>
        <v>3.99</v>
      </c>
      <c r="C2251" s="5">
        <f>TITRES_STAT!D2254</f>
        <v>3.99</v>
      </c>
      <c r="D2251" s="5">
        <f>TITRES_STAT!E2254</f>
        <v>0</v>
      </c>
      <c r="E2251" s="2">
        <f t="shared" si="140"/>
        <v>194965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BEARISH DIVERGENCE</v>
      </c>
    </row>
    <row r="2252" spans="1:8" ht="13.5" x14ac:dyDescent="0.25">
      <c r="A2252" s="3">
        <f>TITRES_STAT!B2255</f>
        <v>45583</v>
      </c>
      <c r="B2252" s="5">
        <f>TITRES_STAT!C2255</f>
        <v>3.99</v>
      </c>
      <c r="C2252" s="5">
        <f>TITRES_STAT!D2255</f>
        <v>3.99</v>
      </c>
      <c r="D2252" s="5">
        <f>TITRES_STAT!E2255</f>
        <v>0</v>
      </c>
      <c r="E2252" s="2">
        <f t="shared" si="140"/>
        <v>194965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45586</v>
      </c>
      <c r="B2253" s="5">
        <f>TITRES_STAT!C2256</f>
        <v>3.99</v>
      </c>
      <c r="C2253" s="5">
        <f>TITRES_STAT!D2256</f>
        <v>3.99</v>
      </c>
      <c r="D2253" s="5">
        <f>TITRES_STAT!E2256</f>
        <v>0</v>
      </c>
      <c r="E2253" s="2">
        <f t="shared" si="140"/>
        <v>194965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45587</v>
      </c>
      <c r="B2254" s="5">
        <f>TITRES_STAT!C2257</f>
        <v>3.99</v>
      </c>
      <c r="C2254" s="5">
        <f>TITRES_STAT!D2257</f>
        <v>3.99</v>
      </c>
      <c r="D2254" s="5">
        <f>TITRES_STAT!E2257</f>
        <v>55</v>
      </c>
      <c r="E2254" s="2">
        <f t="shared" si="140"/>
        <v>194965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45588</v>
      </c>
      <c r="B2255" s="5">
        <f>TITRES_STAT!C2258</f>
        <v>4.16</v>
      </c>
      <c r="C2255" s="5">
        <f>TITRES_STAT!D2258</f>
        <v>4.16</v>
      </c>
      <c r="D2255" s="5">
        <f>TITRES_STAT!E2258</f>
        <v>0</v>
      </c>
      <c r="E2255" s="2">
        <f t="shared" si="140"/>
        <v>194965</v>
      </c>
      <c r="F2255" s="5" t="str">
        <f t="shared" si="143"/>
        <v>NEUTRAL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45589</v>
      </c>
      <c r="B2256" s="5">
        <f>TITRES_STAT!C2259</f>
        <v>4.18</v>
      </c>
      <c r="C2256" s="5">
        <f>TITRES_STAT!D2259</f>
        <v>4.18</v>
      </c>
      <c r="D2256" s="5">
        <f>TITRES_STAT!E2259</f>
        <v>50</v>
      </c>
      <c r="E2256" s="2">
        <f t="shared" si="140"/>
        <v>195015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CONFIRMED BULLISH</v>
      </c>
    </row>
    <row r="2257" spans="1:8" ht="13.5" x14ac:dyDescent="0.25">
      <c r="A2257" s="3">
        <f>TITRES_STAT!B2260</f>
        <v>45590</v>
      </c>
      <c r="B2257" s="5">
        <f>TITRES_STAT!C2260</f>
        <v>4.18</v>
      </c>
      <c r="C2257" s="5">
        <f>TITRES_STAT!D2260</f>
        <v>4.18</v>
      </c>
      <c r="D2257" s="5">
        <f>TITRES_STAT!E2260</f>
        <v>0</v>
      </c>
      <c r="E2257" s="2">
        <f t="shared" si="140"/>
        <v>195015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CONFIRMED BULLISH</v>
      </c>
    </row>
    <row r="2258" spans="1:8" ht="13.5" x14ac:dyDescent="0.25">
      <c r="A2258" s="3">
        <f>TITRES_STAT!B2261</f>
        <v>45593</v>
      </c>
      <c r="B2258" s="5">
        <f>TITRES_STAT!C2261</f>
        <v>4.18</v>
      </c>
      <c r="C2258" s="5">
        <f>TITRES_STAT!D2261</f>
        <v>4.18</v>
      </c>
      <c r="D2258" s="5">
        <f>TITRES_STAT!E2261</f>
        <v>100</v>
      </c>
      <c r="E2258" s="2">
        <f t="shared" si="140"/>
        <v>195015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CONFIRMED BULLISH</v>
      </c>
    </row>
    <row r="2259" spans="1:8" ht="13.5" x14ac:dyDescent="0.25">
      <c r="A2259" s="3">
        <f>TITRES_STAT!B2262</f>
        <v>45594</v>
      </c>
      <c r="B2259" s="5">
        <f>TITRES_STAT!C2262</f>
        <v>4.18</v>
      </c>
      <c r="C2259" s="5">
        <f>TITRES_STAT!D2262</f>
        <v>4.18</v>
      </c>
      <c r="D2259" s="5">
        <f>TITRES_STAT!E2262</f>
        <v>0</v>
      </c>
      <c r="E2259" s="2">
        <f t="shared" si="140"/>
        <v>195015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CONFIRMED BULLISH</v>
      </c>
    </row>
    <row r="2260" spans="1:8" ht="13.5" x14ac:dyDescent="0.25">
      <c r="A2260" s="3">
        <f>TITRES_STAT!B2263</f>
        <v>45595</v>
      </c>
      <c r="B2260" s="5">
        <f>TITRES_STAT!C2263</f>
        <v>4.18</v>
      </c>
      <c r="C2260" s="5">
        <f>TITRES_STAT!D2263</f>
        <v>4.18</v>
      </c>
      <c r="D2260" s="5">
        <f>TITRES_STAT!E2263</f>
        <v>0</v>
      </c>
      <c r="E2260" s="2">
        <f t="shared" si="140"/>
        <v>195015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4.18</v>
      </c>
      <c r="C2261" s="5">
        <f>TITRES_STAT!D2264</f>
        <v>4.18</v>
      </c>
      <c r="D2261" s="5">
        <f>TITRES_STAT!E2264</f>
        <v>0</v>
      </c>
      <c r="E2261" s="2">
        <f t="shared" si="140"/>
        <v>195015</v>
      </c>
      <c r="F2261" s="5" t="str">
        <f t="shared" si="143"/>
        <v>NEUTRAL</v>
      </c>
      <c r="G2261" s="5" t="str">
        <f t="shared" si="142"/>
        <v>NEUTRAL</v>
      </c>
      <c r="H2261" s="5" t="str">
        <f t="shared" si="141"/>
        <v>NEUTRAL</v>
      </c>
    </row>
    <row r="2262" spans="1:8" ht="13.5" x14ac:dyDescent="0.25">
      <c r="A2262" s="3">
        <f>TITRES_STAT!B2265</f>
        <v>45597</v>
      </c>
      <c r="B2262" s="5">
        <f>TITRES_STAT!C2265</f>
        <v>4.18</v>
      </c>
      <c r="C2262" s="5">
        <f>TITRES_STAT!D2265</f>
        <v>4.18</v>
      </c>
      <c r="D2262" s="5">
        <f>TITRES_STAT!E2265</f>
        <v>0</v>
      </c>
      <c r="E2262" s="2">
        <f t="shared" si="140"/>
        <v>195015</v>
      </c>
      <c r="F2262" s="5" t="str">
        <f t="shared" si="143"/>
        <v>NEUTRAL</v>
      </c>
      <c r="G2262" s="5" t="str">
        <f t="shared" si="142"/>
        <v>NEUTRAL</v>
      </c>
      <c r="H2262" s="5" t="str">
        <f t="shared" si="141"/>
        <v>NEUTRAL</v>
      </c>
    </row>
    <row r="2263" spans="1:8" ht="13.5" x14ac:dyDescent="0.25">
      <c r="A2263" s="3">
        <f>TITRES_STAT!B2266</f>
        <v>45600</v>
      </c>
      <c r="B2263" s="5">
        <f>TITRES_STAT!C2266</f>
        <v>4.18</v>
      </c>
      <c r="C2263" s="5">
        <f>TITRES_STAT!D2266</f>
        <v>4.18</v>
      </c>
      <c r="D2263" s="5">
        <f>TITRES_STAT!E2266</f>
        <v>100</v>
      </c>
      <c r="E2263" s="2">
        <f t="shared" si="140"/>
        <v>195015</v>
      </c>
      <c r="F2263" s="5" t="str">
        <f t="shared" si="143"/>
        <v>NEUTRAL</v>
      </c>
      <c r="G2263" s="5" t="str">
        <f t="shared" si="142"/>
        <v>NEUTRAL</v>
      </c>
      <c r="H2263" s="5" t="str">
        <f t="shared" si="141"/>
        <v>NEUTRAL</v>
      </c>
    </row>
    <row r="2264" spans="1:8" ht="13.5" x14ac:dyDescent="0.25">
      <c r="A2264" s="3">
        <f>TITRES_STAT!B2267</f>
        <v>45601</v>
      </c>
      <c r="B2264" s="5">
        <f>TITRES_STAT!C2267</f>
        <v>4.18</v>
      </c>
      <c r="C2264" s="5">
        <f>TITRES_STAT!D2267</f>
        <v>4.18</v>
      </c>
      <c r="D2264" s="5">
        <f>TITRES_STAT!E2267</f>
        <v>100</v>
      </c>
      <c r="E2264" s="2">
        <f t="shared" si="140"/>
        <v>195015</v>
      </c>
      <c r="F2264" s="5" t="str">
        <f t="shared" si="143"/>
        <v>NEUTRAL</v>
      </c>
      <c r="G2264" s="5" t="str">
        <f t="shared" si="142"/>
        <v>NEUTRAL</v>
      </c>
      <c r="H2264" s="5" t="str">
        <f t="shared" si="141"/>
        <v>NEUTRAL</v>
      </c>
    </row>
    <row r="2265" spans="1:8" ht="13.5" x14ac:dyDescent="0.25">
      <c r="A2265" s="3">
        <f>TITRES_STAT!B2268</f>
        <v>45602</v>
      </c>
      <c r="B2265" s="5">
        <f>TITRES_STAT!C2268</f>
        <v>4.18</v>
      </c>
      <c r="C2265" s="5">
        <f>TITRES_STAT!D2268</f>
        <v>4.18</v>
      </c>
      <c r="D2265" s="5">
        <f>TITRES_STAT!E2268</f>
        <v>0</v>
      </c>
      <c r="E2265" s="2">
        <f t="shared" si="140"/>
        <v>195015</v>
      </c>
      <c r="F2265" s="5" t="str">
        <f t="shared" si="143"/>
        <v>NEUTRAL</v>
      </c>
      <c r="G2265" s="5" t="str">
        <f t="shared" si="142"/>
        <v>NEUTRAL</v>
      </c>
      <c r="H2265" s="5" t="str">
        <f t="shared" si="141"/>
        <v>NEUTRAL</v>
      </c>
    </row>
    <row r="2266" spans="1:8" ht="13.5" x14ac:dyDescent="0.25">
      <c r="A2266" s="3">
        <f>TITRES_STAT!B2269</f>
        <v>45603</v>
      </c>
      <c r="B2266" s="5">
        <f>TITRES_STAT!C2269</f>
        <v>4.18</v>
      </c>
      <c r="C2266" s="5">
        <f>TITRES_STAT!D2269</f>
        <v>4.18</v>
      </c>
      <c r="D2266" s="5">
        <f>TITRES_STAT!E2269</f>
        <v>0</v>
      </c>
      <c r="E2266" s="2">
        <f t="shared" si="140"/>
        <v>195015</v>
      </c>
      <c r="F2266" s="5" t="str">
        <f t="shared" si="143"/>
        <v>NEUTRAL</v>
      </c>
      <c r="G2266" s="5" t="str">
        <f t="shared" si="142"/>
        <v>NEUTRAL</v>
      </c>
      <c r="H2266" s="5" t="str">
        <f t="shared" si="141"/>
        <v>NEUTRAL</v>
      </c>
    </row>
    <row r="2267" spans="1:8" ht="13.5" x14ac:dyDescent="0.25">
      <c r="A2267" s="3">
        <f>TITRES_STAT!B2270</f>
        <v>45604</v>
      </c>
      <c r="B2267" s="5">
        <f>TITRES_STAT!C2270</f>
        <v>4.18</v>
      </c>
      <c r="C2267" s="5">
        <f>TITRES_STAT!D2270</f>
        <v>4.18</v>
      </c>
      <c r="D2267" s="5">
        <f>TITRES_STAT!E2270</f>
        <v>0</v>
      </c>
      <c r="E2267" s="2">
        <f t="shared" si="140"/>
        <v>195015</v>
      </c>
      <c r="F2267" s="5" t="str">
        <f t="shared" si="143"/>
        <v>NEUTRAL</v>
      </c>
      <c r="G2267" s="5" t="str">
        <f t="shared" si="142"/>
        <v>NEUTRAL</v>
      </c>
      <c r="H2267" s="5" t="str">
        <f t="shared" si="141"/>
        <v>NEUTRAL</v>
      </c>
    </row>
    <row r="2268" spans="1:8" ht="13.5" x14ac:dyDescent="0.25">
      <c r="A2268" s="3">
        <f>TITRES_STAT!B2271</f>
        <v>45607</v>
      </c>
      <c r="B2268" s="5">
        <f>TITRES_STAT!C2271</f>
        <v>4</v>
      </c>
      <c r="C2268" s="5">
        <f>TITRES_STAT!D2271</f>
        <v>4</v>
      </c>
      <c r="D2268" s="5">
        <f>TITRES_STAT!E2271</f>
        <v>100</v>
      </c>
      <c r="E2268" s="2">
        <f t="shared" si="140"/>
        <v>194915</v>
      </c>
      <c r="F2268" s="5" t="str">
        <f t="shared" si="143"/>
        <v>BEARISH</v>
      </c>
      <c r="G2268" s="5" t="str">
        <f t="shared" si="142"/>
        <v>NEUTRAL</v>
      </c>
      <c r="H2268" s="5" t="str">
        <f t="shared" si="141"/>
        <v>CONFIRMED BEARISH</v>
      </c>
    </row>
    <row r="2269" spans="1:8" ht="13.5" x14ac:dyDescent="0.25">
      <c r="A2269" s="3">
        <f>TITRES_STAT!B2272</f>
        <v>45608</v>
      </c>
      <c r="B2269" s="5">
        <f>TITRES_STAT!C2272</f>
        <v>3.82</v>
      </c>
      <c r="C2269" s="5">
        <f>TITRES_STAT!D2272</f>
        <v>3.82</v>
      </c>
      <c r="D2269" s="5">
        <f>TITRES_STAT!E2272</f>
        <v>206</v>
      </c>
      <c r="E2269" s="2">
        <f t="shared" si="140"/>
        <v>194709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45609</v>
      </c>
      <c r="B2270" s="5">
        <f>TITRES_STAT!C2273</f>
        <v>3.65</v>
      </c>
      <c r="C2270" s="5">
        <f>TITRES_STAT!D2273</f>
        <v>3.65</v>
      </c>
      <c r="D2270" s="5">
        <f>TITRES_STAT!E2273</f>
        <v>333</v>
      </c>
      <c r="E2270" s="2">
        <f t="shared" si="140"/>
        <v>194376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CONFIRMED BEARISH</v>
      </c>
    </row>
    <row r="2271" spans="1:8" ht="13.5" x14ac:dyDescent="0.25">
      <c r="A2271" s="3">
        <f>TITRES_STAT!B2274</f>
        <v>45610</v>
      </c>
      <c r="B2271" s="5">
        <f>TITRES_STAT!C2274</f>
        <v>3.49</v>
      </c>
      <c r="C2271" s="5">
        <f>TITRES_STAT!D2274</f>
        <v>3.49</v>
      </c>
      <c r="D2271" s="5">
        <f>TITRES_STAT!E2274</f>
        <v>201</v>
      </c>
      <c r="E2271" s="2">
        <f t="shared" si="140"/>
        <v>194175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CONFIRMED BEARISH</v>
      </c>
    </row>
    <row r="2272" spans="1:8" ht="13.5" x14ac:dyDescent="0.25">
      <c r="A2272" s="3">
        <f>TITRES_STAT!B2275</f>
        <v>45611</v>
      </c>
      <c r="B2272" s="5">
        <f>TITRES_STAT!C2275</f>
        <v>3.34</v>
      </c>
      <c r="C2272" s="5">
        <f>TITRES_STAT!D2275</f>
        <v>3.34</v>
      </c>
      <c r="D2272" s="5">
        <f>TITRES_STAT!E2275</f>
        <v>1</v>
      </c>
      <c r="E2272" s="2">
        <f t="shared" si="140"/>
        <v>194174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CONFIRMED BEARISH</v>
      </c>
    </row>
    <row r="2273" spans="1:8" ht="13.5" x14ac:dyDescent="0.25">
      <c r="A2273" s="3">
        <f>TITRES_STAT!B2276</f>
        <v>45614</v>
      </c>
      <c r="B2273" s="5">
        <f>TITRES_STAT!C2276</f>
        <v>3.19</v>
      </c>
      <c r="C2273" s="5">
        <f>TITRES_STAT!D2276</f>
        <v>3.19</v>
      </c>
      <c r="D2273" s="5">
        <f>TITRES_STAT!E2276</f>
        <v>500</v>
      </c>
      <c r="E2273" s="2">
        <f t="shared" si="140"/>
        <v>193674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CONFIRMED BEARISH</v>
      </c>
    </row>
    <row r="2274" spans="1:8" ht="13.5" x14ac:dyDescent="0.25">
      <c r="A2274" s="3">
        <f>TITRES_STAT!B2277</f>
        <v>45615</v>
      </c>
      <c r="B2274" s="5">
        <f>TITRES_STAT!C2277</f>
        <v>3.2</v>
      </c>
      <c r="C2274" s="5">
        <f>TITRES_STAT!D2277</f>
        <v>3.2</v>
      </c>
      <c r="D2274" s="5">
        <f>TITRES_STAT!E2277</f>
        <v>505</v>
      </c>
      <c r="E2274" s="2">
        <f t="shared" si="140"/>
        <v>194179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CONFIRMED BEARISH</v>
      </c>
    </row>
    <row r="2275" spans="1:8" ht="13.5" x14ac:dyDescent="0.25">
      <c r="A2275" s="3">
        <f>TITRES_STAT!B2278</f>
        <v>45616</v>
      </c>
      <c r="B2275" s="5">
        <f>TITRES_STAT!C2278</f>
        <v>3.2</v>
      </c>
      <c r="C2275" s="5">
        <f>TITRES_STAT!D2278</f>
        <v>3.2</v>
      </c>
      <c r="D2275" s="5">
        <f>TITRES_STAT!E2278</f>
        <v>323</v>
      </c>
      <c r="E2275" s="2">
        <f t="shared" si="140"/>
        <v>194179</v>
      </c>
      <c r="F2275" s="5" t="str">
        <f t="shared" si="143"/>
        <v>BEARISH</v>
      </c>
      <c r="G2275" s="5" t="str">
        <f t="shared" si="142"/>
        <v>NEUTRAL</v>
      </c>
      <c r="H2275" s="5" t="str">
        <f t="shared" si="141"/>
        <v>CONFIRMED BEARISH</v>
      </c>
    </row>
    <row r="2276" spans="1:8" ht="13.5" x14ac:dyDescent="0.25">
      <c r="A2276" s="3">
        <f>TITRES_STAT!B2279</f>
        <v>45617</v>
      </c>
      <c r="B2276" s="5">
        <f>TITRES_STAT!C2279</f>
        <v>3.19</v>
      </c>
      <c r="C2276" s="5">
        <f>TITRES_STAT!D2279</f>
        <v>3.19</v>
      </c>
      <c r="D2276" s="5">
        <f>TITRES_STAT!E2279</f>
        <v>693</v>
      </c>
      <c r="E2276" s="2">
        <f t="shared" si="140"/>
        <v>193486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3.06</v>
      </c>
      <c r="C2277" s="5">
        <f>TITRES_STAT!D2280</f>
        <v>3.06</v>
      </c>
      <c r="D2277" s="5">
        <f>TITRES_STAT!E2280</f>
        <v>550</v>
      </c>
      <c r="E2277" s="2">
        <f t="shared" si="140"/>
        <v>192936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2.93</v>
      </c>
      <c r="C2278" s="5">
        <f>TITRES_STAT!D2281</f>
        <v>2.93</v>
      </c>
      <c r="D2278" s="5">
        <f>TITRES_STAT!E2281</f>
        <v>51</v>
      </c>
      <c r="E2278" s="2">
        <f t="shared" si="140"/>
        <v>192885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CONFIRMED BEARISH</v>
      </c>
    </row>
    <row r="2279" spans="1:8" ht="13.5" x14ac:dyDescent="0.25">
      <c r="A2279" s="3">
        <f>TITRES_STAT!B2282</f>
        <v>45622</v>
      </c>
      <c r="B2279" s="5">
        <f>TITRES_STAT!C2282</f>
        <v>2.9</v>
      </c>
      <c r="C2279" s="5">
        <f>TITRES_STAT!D2282</f>
        <v>2.9</v>
      </c>
      <c r="D2279" s="5">
        <f>TITRES_STAT!E2282</f>
        <v>1530</v>
      </c>
      <c r="E2279" s="2">
        <f t="shared" si="140"/>
        <v>191355</v>
      </c>
      <c r="F2279" s="5" t="str">
        <f t="shared" si="143"/>
        <v>BEARISH</v>
      </c>
      <c r="G2279" s="5" t="str">
        <f t="shared" si="142"/>
        <v>NEUTRAL</v>
      </c>
      <c r="H2279" s="5" t="str">
        <f t="shared" si="141"/>
        <v>CONFIRMED BEARISH</v>
      </c>
    </row>
    <row r="2280" spans="1:8" ht="13.5" x14ac:dyDescent="0.25">
      <c r="A2280" s="3">
        <f>TITRES_STAT!B2283</f>
        <v>45623</v>
      </c>
      <c r="B2280" s="5">
        <f>TITRES_STAT!C2283</f>
        <v>3.03</v>
      </c>
      <c r="C2280" s="5">
        <f>TITRES_STAT!D2283</f>
        <v>3.03</v>
      </c>
      <c r="D2280" s="5">
        <f>TITRES_STAT!E2283</f>
        <v>0</v>
      </c>
      <c r="E2280" s="2">
        <f t="shared" si="140"/>
        <v>191355</v>
      </c>
      <c r="F2280" s="5" t="str">
        <f t="shared" si="143"/>
        <v>BEARISH</v>
      </c>
      <c r="G2280" s="5" t="str">
        <f t="shared" si="142"/>
        <v>NEUTRAL</v>
      </c>
      <c r="H2280" s="5" t="str">
        <f t="shared" si="141"/>
        <v>CONFIRMED BEARISH</v>
      </c>
    </row>
    <row r="2281" spans="1:8" ht="13.5" x14ac:dyDescent="0.25">
      <c r="A2281" s="3">
        <f>TITRES_STAT!B2284</f>
        <v>45624</v>
      </c>
      <c r="B2281" s="5">
        <f>TITRES_STAT!C2284</f>
        <v>2.9</v>
      </c>
      <c r="C2281" s="5">
        <f>TITRES_STAT!D2284</f>
        <v>2.9</v>
      </c>
      <c r="D2281" s="5">
        <f>TITRES_STAT!E2284</f>
        <v>320</v>
      </c>
      <c r="E2281" s="2">
        <f t="shared" si="140"/>
        <v>191035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CONFIRMED BEARISH</v>
      </c>
    </row>
    <row r="2282" spans="1:8" ht="13.5" x14ac:dyDescent="0.25">
      <c r="A2282" s="3">
        <f>TITRES_STAT!B2285</f>
        <v>45625</v>
      </c>
      <c r="B2282" s="5">
        <f>TITRES_STAT!C2285</f>
        <v>2.77</v>
      </c>
      <c r="C2282" s="5">
        <f>TITRES_STAT!D2285</f>
        <v>2.77</v>
      </c>
      <c r="D2282" s="5">
        <f>TITRES_STAT!E2285</f>
        <v>620</v>
      </c>
      <c r="E2282" s="2">
        <f t="shared" si="140"/>
        <v>190415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CONFIRMED BEARISH</v>
      </c>
    </row>
    <row r="2283" spans="1:8" ht="13.5" x14ac:dyDescent="0.25">
      <c r="A2283" s="3">
        <f>TITRES_STAT!B2286</f>
        <v>45628</v>
      </c>
      <c r="B2283" s="5">
        <f>TITRES_STAT!C2286</f>
        <v>2.7</v>
      </c>
      <c r="C2283" s="5">
        <f>TITRES_STAT!D2286</f>
        <v>2.7</v>
      </c>
      <c r="D2283" s="5">
        <f>TITRES_STAT!E2286</f>
        <v>10</v>
      </c>
      <c r="E2283" s="2">
        <f t="shared" si="140"/>
        <v>190405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CONFIRMED BEARISH</v>
      </c>
    </row>
    <row r="2284" spans="1:8" ht="13.5" x14ac:dyDescent="0.25">
      <c r="A2284" s="3">
        <f>TITRES_STAT!B2287</f>
        <v>45629</v>
      </c>
      <c r="B2284" s="5">
        <f>TITRES_STAT!C2287</f>
        <v>2.82</v>
      </c>
      <c r="C2284" s="5">
        <f>TITRES_STAT!D2287</f>
        <v>2.82</v>
      </c>
      <c r="D2284" s="5">
        <f>TITRES_STAT!E2287</f>
        <v>0</v>
      </c>
      <c r="E2284" s="2">
        <f t="shared" si="140"/>
        <v>190405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45630</v>
      </c>
      <c r="B2285" s="5">
        <f>TITRES_STAT!C2288</f>
        <v>2.7</v>
      </c>
      <c r="C2285" s="5">
        <f>TITRES_STAT!D2288</f>
        <v>2.7</v>
      </c>
      <c r="D2285" s="5">
        <f>TITRES_STAT!E2288</f>
        <v>937</v>
      </c>
      <c r="E2285" s="2">
        <f t="shared" si="140"/>
        <v>189468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CONFIRMED BEARISH</v>
      </c>
    </row>
    <row r="2286" spans="1:8" ht="13.5" x14ac:dyDescent="0.25">
      <c r="A2286" s="3">
        <f>TITRES_STAT!B2289</f>
        <v>45631</v>
      </c>
      <c r="B2286" s="5">
        <f>TITRES_STAT!C2289</f>
        <v>2.82</v>
      </c>
      <c r="C2286" s="5">
        <f>TITRES_STAT!D2289</f>
        <v>2.82</v>
      </c>
      <c r="D2286" s="5">
        <f>TITRES_STAT!E2289</f>
        <v>10</v>
      </c>
      <c r="E2286" s="2">
        <f t="shared" si="140"/>
        <v>189478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CONFIRMED BEARISH</v>
      </c>
    </row>
    <row r="2287" spans="1:8" ht="13.5" x14ac:dyDescent="0.25">
      <c r="A2287" s="3">
        <f>TITRES_STAT!B2290</f>
        <v>45632</v>
      </c>
      <c r="B2287" s="5">
        <f>TITRES_STAT!C2290</f>
        <v>2.9</v>
      </c>
      <c r="C2287" s="5">
        <f>TITRES_STAT!D2290</f>
        <v>2.9</v>
      </c>
      <c r="D2287" s="5">
        <f>TITRES_STAT!E2290</f>
        <v>2</v>
      </c>
      <c r="E2287" s="2">
        <f t="shared" si="140"/>
        <v>189480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BEARISH DIVERGENCE</v>
      </c>
    </row>
    <row r="2288" spans="1:8" ht="13.5" x14ac:dyDescent="0.25">
      <c r="A2288" s="3">
        <f>TITRES_STAT!B2291</f>
        <v>45635</v>
      </c>
      <c r="B2288" s="5">
        <f>TITRES_STAT!C2291</f>
        <v>2.9</v>
      </c>
      <c r="C2288" s="5">
        <f>TITRES_STAT!D2291</f>
        <v>2.9</v>
      </c>
      <c r="D2288" s="5">
        <f>TITRES_STAT!E2291</f>
        <v>0</v>
      </c>
      <c r="E2288" s="2">
        <f t="shared" si="140"/>
        <v>189480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BEARISH DIVERGENCE</v>
      </c>
    </row>
    <row r="2289" spans="1:8" ht="13.5" x14ac:dyDescent="0.25">
      <c r="A2289" s="3">
        <f>TITRES_STAT!B2292</f>
        <v>45636</v>
      </c>
      <c r="B2289" s="5">
        <f>TITRES_STAT!C2292</f>
        <v>3.03</v>
      </c>
      <c r="C2289" s="5">
        <f>TITRES_STAT!D2292</f>
        <v>3.03</v>
      </c>
      <c r="D2289" s="5">
        <f>TITRES_STAT!E2292</f>
        <v>1</v>
      </c>
      <c r="E2289" s="2">
        <f t="shared" si="140"/>
        <v>189481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BEARISH DIVERGENCE</v>
      </c>
    </row>
    <row r="2290" spans="1:8" ht="13.5" x14ac:dyDescent="0.25">
      <c r="A2290" s="3">
        <f>TITRES_STAT!B2293</f>
        <v>45637</v>
      </c>
      <c r="B2290" s="5">
        <f>TITRES_STAT!C2293</f>
        <v>2.9</v>
      </c>
      <c r="C2290" s="5">
        <f>TITRES_STAT!D2293</f>
        <v>2.9</v>
      </c>
      <c r="D2290" s="5">
        <f>TITRES_STAT!E2293</f>
        <v>400</v>
      </c>
      <c r="E2290" s="2">
        <f t="shared" si="140"/>
        <v>189081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BEARISH DIVERGENCE</v>
      </c>
    </row>
    <row r="2291" spans="1:8" ht="13.5" x14ac:dyDescent="0.25">
      <c r="A2291" s="3">
        <f>TITRES_STAT!B2294</f>
        <v>45638</v>
      </c>
      <c r="B2291" s="5">
        <f>TITRES_STAT!C2294</f>
        <v>2.81</v>
      </c>
      <c r="C2291" s="5">
        <f>TITRES_STAT!D2294</f>
        <v>2.81</v>
      </c>
      <c r="D2291" s="5">
        <f>TITRES_STAT!E2294</f>
        <v>119</v>
      </c>
      <c r="E2291" s="2">
        <f t="shared" si="140"/>
        <v>188962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45639</v>
      </c>
      <c r="B2292" s="5">
        <f>TITRES_STAT!C2295</f>
        <v>2.81</v>
      </c>
      <c r="C2292" s="5">
        <f>TITRES_STAT!D2295</f>
        <v>2.81</v>
      </c>
      <c r="D2292" s="5">
        <f>TITRES_STAT!E2295</f>
        <v>0</v>
      </c>
      <c r="E2292" s="2">
        <f t="shared" si="140"/>
        <v>188962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45642</v>
      </c>
      <c r="B2293" s="5">
        <f>TITRES_STAT!C2296</f>
        <v>2.81</v>
      </c>
      <c r="C2293" s="5">
        <f>TITRES_STAT!D2296</f>
        <v>2.81</v>
      </c>
      <c r="D2293" s="5">
        <f>TITRES_STAT!E2296</f>
        <v>0</v>
      </c>
      <c r="E2293" s="2">
        <f t="shared" si="140"/>
        <v>188962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45644</v>
      </c>
      <c r="B2294" s="5">
        <f>TITRES_STAT!C2297</f>
        <v>2.81</v>
      </c>
      <c r="C2294" s="5">
        <f>TITRES_STAT!D2297</f>
        <v>2.81</v>
      </c>
      <c r="D2294" s="5">
        <f>TITRES_STAT!E2297</f>
        <v>0</v>
      </c>
      <c r="E2294" s="2">
        <f t="shared" si="140"/>
        <v>188962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45645</v>
      </c>
      <c r="B2295" s="5">
        <f>TITRES_STAT!C2298</f>
        <v>2.92</v>
      </c>
      <c r="C2295" s="5">
        <f>TITRES_STAT!D2298</f>
        <v>2.92</v>
      </c>
      <c r="D2295" s="5">
        <f>TITRES_STAT!E2298</f>
        <v>1</v>
      </c>
      <c r="E2295" s="2">
        <f t="shared" si="140"/>
        <v>188963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BEARISH DIVERGENCE</v>
      </c>
    </row>
    <row r="2296" spans="1:8" ht="13.5" x14ac:dyDescent="0.25">
      <c r="A2296" s="3">
        <f>TITRES_STAT!B2299</f>
        <v>45646</v>
      </c>
      <c r="B2296" s="5">
        <f>TITRES_STAT!C2299</f>
        <v>2.92</v>
      </c>
      <c r="C2296" s="5">
        <f>TITRES_STAT!D2299</f>
        <v>2.92</v>
      </c>
      <c r="D2296" s="5">
        <f>TITRES_STAT!E2299</f>
        <v>554</v>
      </c>
      <c r="E2296" s="2">
        <f t="shared" si="140"/>
        <v>188963</v>
      </c>
      <c r="F2296" s="5" t="str">
        <f t="shared" si="143"/>
        <v>BULLISH</v>
      </c>
      <c r="G2296" s="5" t="str">
        <f t="shared" si="142"/>
        <v>NEUTRAL</v>
      </c>
      <c r="H2296" s="5" t="str">
        <f t="shared" si="141"/>
        <v>CONFIRMED BULLISH</v>
      </c>
    </row>
    <row r="2297" spans="1:8" ht="13.5" x14ac:dyDescent="0.25">
      <c r="A2297" s="3">
        <f>TITRES_STAT!B2300</f>
        <v>45649</v>
      </c>
      <c r="B2297" s="5">
        <f>TITRES_STAT!C2300</f>
        <v>2.92</v>
      </c>
      <c r="C2297" s="5">
        <f>TITRES_STAT!D2300</f>
        <v>2.92</v>
      </c>
      <c r="D2297" s="5">
        <f>TITRES_STAT!E2300</f>
        <v>1659</v>
      </c>
      <c r="E2297" s="2">
        <f t="shared" si="140"/>
        <v>188963</v>
      </c>
      <c r="F2297" s="5" t="str">
        <f t="shared" si="143"/>
        <v>BULLISH</v>
      </c>
      <c r="G2297" s="5" t="str">
        <f t="shared" si="142"/>
        <v>NEUTRAL</v>
      </c>
      <c r="H2297" s="5" t="str">
        <f t="shared" si="141"/>
        <v>CONFIRMED BULLISH</v>
      </c>
    </row>
    <row r="2298" spans="1:8" ht="13.5" x14ac:dyDescent="0.25">
      <c r="A2298" s="3">
        <f>TITRES_STAT!B2301</f>
        <v>45650</v>
      </c>
      <c r="B2298" s="5">
        <f>TITRES_STAT!C2301</f>
        <v>2.8</v>
      </c>
      <c r="C2298" s="5">
        <f>TITRES_STAT!D2301</f>
        <v>2.8</v>
      </c>
      <c r="D2298" s="5">
        <f>TITRES_STAT!E2301</f>
        <v>1500</v>
      </c>
      <c r="E2298" s="2">
        <f t="shared" si="140"/>
        <v>187463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CONFIRMED BEARISH</v>
      </c>
    </row>
    <row r="2299" spans="1:8" ht="13.5" x14ac:dyDescent="0.25">
      <c r="A2299" s="3">
        <f>TITRES_STAT!B2302</f>
        <v>45651</v>
      </c>
      <c r="B2299" s="5">
        <f>TITRES_STAT!C2302</f>
        <v>2.92</v>
      </c>
      <c r="C2299" s="5">
        <f>TITRES_STAT!D2302</f>
        <v>2.92</v>
      </c>
      <c r="D2299" s="5">
        <f>TITRES_STAT!E2302</f>
        <v>1</v>
      </c>
      <c r="E2299" s="2">
        <f t="shared" si="140"/>
        <v>187464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BEARISH DIVERGENCE</v>
      </c>
    </row>
    <row r="2300" spans="1:8" ht="13.5" x14ac:dyDescent="0.25">
      <c r="A2300" s="3">
        <f>TITRES_STAT!B2303</f>
        <v>45652</v>
      </c>
      <c r="B2300" s="5">
        <f>TITRES_STAT!C2303</f>
        <v>3.01</v>
      </c>
      <c r="C2300" s="5">
        <f>TITRES_STAT!D2303</f>
        <v>3.01</v>
      </c>
      <c r="D2300" s="5">
        <f>TITRES_STAT!E2303</f>
        <v>401</v>
      </c>
      <c r="E2300" s="2">
        <f t="shared" si="140"/>
        <v>187865</v>
      </c>
      <c r="F2300" s="5" t="str">
        <f t="shared" si="143"/>
        <v>BEARISH</v>
      </c>
      <c r="G2300" s="5" t="str">
        <f t="shared" si="142"/>
        <v>NEUTRAL</v>
      </c>
      <c r="H2300" s="5" t="str">
        <f t="shared" si="141"/>
        <v>BEARISH DIVERGENCE</v>
      </c>
    </row>
    <row r="2301" spans="1:8" ht="13.5" x14ac:dyDescent="0.25">
      <c r="A2301" s="3">
        <f>TITRES_STAT!B2304</f>
        <v>45653</v>
      </c>
      <c r="B2301" s="5">
        <f>TITRES_STAT!C2304</f>
        <v>2.88</v>
      </c>
      <c r="C2301" s="5">
        <f>TITRES_STAT!D2304</f>
        <v>2.88</v>
      </c>
      <c r="D2301" s="5">
        <f>TITRES_STAT!E2304</f>
        <v>729</v>
      </c>
      <c r="E2301" s="2">
        <f t="shared" si="140"/>
        <v>187136</v>
      </c>
      <c r="F2301" s="5" t="str">
        <f t="shared" si="143"/>
        <v>BEARISH</v>
      </c>
      <c r="G2301" s="5" t="str">
        <f t="shared" si="142"/>
        <v>NEUTRAL</v>
      </c>
      <c r="H2301" s="5" t="str">
        <f t="shared" si="141"/>
        <v>CONFIRMED BEARISH</v>
      </c>
    </row>
    <row r="2302" spans="1:8" ht="13.5" x14ac:dyDescent="0.25">
      <c r="A2302" s="3">
        <f>TITRES_STAT!B2305</f>
        <v>45656</v>
      </c>
      <c r="B2302" s="5">
        <f>TITRES_STAT!C2305</f>
        <v>2.88</v>
      </c>
      <c r="C2302" s="5">
        <f>TITRES_STAT!D2305</f>
        <v>2.88</v>
      </c>
      <c r="D2302" s="5">
        <f>TITRES_STAT!E2305</f>
        <v>0</v>
      </c>
      <c r="E2302" s="2">
        <f t="shared" si="140"/>
        <v>187136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45657</v>
      </c>
      <c r="B2303" s="5">
        <f>TITRES_STAT!C2306</f>
        <v>2.88</v>
      </c>
      <c r="C2303" s="5">
        <f>TITRES_STAT!D2306</f>
        <v>2.88</v>
      </c>
      <c r="D2303" s="5">
        <f>TITRES_STAT!E2306</f>
        <v>0</v>
      </c>
      <c r="E2303" s="2">
        <f t="shared" si="140"/>
        <v>187136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BEARISH DIVERGENCE</v>
      </c>
    </row>
    <row r="2304" spans="1:8" ht="13.5" x14ac:dyDescent="0.25">
      <c r="A2304" s="3">
        <f>TITRES_STAT!B2307</f>
        <v>45659</v>
      </c>
      <c r="B2304" s="5">
        <f>TITRES_STAT!C2307</f>
        <v>2.88</v>
      </c>
      <c r="C2304" s="5">
        <f>TITRES_STAT!D2307</f>
        <v>2.88</v>
      </c>
      <c r="D2304" s="5">
        <f>TITRES_STAT!E2307</f>
        <v>0</v>
      </c>
      <c r="E2304" s="2">
        <f t="shared" si="140"/>
        <v>187136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CONFIRMED BEARISH</v>
      </c>
    </row>
    <row r="2305" spans="1:8" ht="13.5" x14ac:dyDescent="0.25">
      <c r="A2305" s="3">
        <f>TITRES_STAT!B2308</f>
        <v>45660</v>
      </c>
      <c r="B2305" s="5">
        <f>TITRES_STAT!C2308</f>
        <v>2.88</v>
      </c>
      <c r="C2305" s="5">
        <f>TITRES_STAT!D2308</f>
        <v>2.88</v>
      </c>
      <c r="D2305" s="5">
        <f>TITRES_STAT!E2308</f>
        <v>0</v>
      </c>
      <c r="E2305" s="2">
        <f t="shared" si="140"/>
        <v>187136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CONFIRMED BEARISH</v>
      </c>
    </row>
    <row r="2306" spans="1:8" ht="13.5" x14ac:dyDescent="0.25">
      <c r="A2306" s="3">
        <f>TITRES_STAT!B2309</f>
        <v>45663</v>
      </c>
      <c r="B2306" s="5">
        <f>TITRES_STAT!C2309</f>
        <v>2.88</v>
      </c>
      <c r="C2306" s="5">
        <f>TITRES_STAT!D2309</f>
        <v>2.88</v>
      </c>
      <c r="D2306" s="5">
        <f>TITRES_STAT!E2309</f>
        <v>0</v>
      </c>
      <c r="E2306" s="2">
        <f t="shared" si="140"/>
        <v>187136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45664</v>
      </c>
      <c r="B2307" s="5">
        <f>TITRES_STAT!C2310</f>
        <v>2.88</v>
      </c>
      <c r="C2307" s="5">
        <f>TITRES_STAT!D2310</f>
        <v>2.88</v>
      </c>
      <c r="D2307" s="5">
        <f>TITRES_STAT!E2310</f>
        <v>259</v>
      </c>
      <c r="E2307" s="2">
        <f t="shared" si="140"/>
        <v>187136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45665</v>
      </c>
      <c r="B2308" s="5">
        <f>TITRES_STAT!C2311</f>
        <v>2.8</v>
      </c>
      <c r="C2308" s="5">
        <f>TITRES_STAT!D2311</f>
        <v>2.8</v>
      </c>
      <c r="D2308" s="5">
        <f>TITRES_STAT!E2311</f>
        <v>20</v>
      </c>
      <c r="E2308" s="2">
        <f t="shared" ref="E2308:E2371" si="144">IF(B2308&gt;B2307, E2307+D2308, IF(B2308&lt;B2307, E2307-D2308, E2307))</f>
        <v>187116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2.8</v>
      </c>
      <c r="C2309" s="5">
        <f>TITRES_STAT!D2312</f>
        <v>2.8</v>
      </c>
      <c r="D2309" s="5">
        <f>TITRES_STAT!E2312</f>
        <v>348</v>
      </c>
      <c r="E2309" s="2">
        <f t="shared" si="144"/>
        <v>187116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2.8</v>
      </c>
      <c r="C2310" s="5">
        <f>TITRES_STAT!D2313</f>
        <v>2.8</v>
      </c>
      <c r="D2310" s="5">
        <f>TITRES_STAT!E2313</f>
        <v>0</v>
      </c>
      <c r="E2310" s="2">
        <f t="shared" si="144"/>
        <v>187116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2.8</v>
      </c>
      <c r="C2311" s="5">
        <f>TITRES_STAT!D2314</f>
        <v>2.8</v>
      </c>
      <c r="D2311" s="5">
        <f>TITRES_STAT!E2314</f>
        <v>0</v>
      </c>
      <c r="E2311" s="2">
        <f t="shared" si="144"/>
        <v>187116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BEARISH</v>
      </c>
    </row>
    <row r="2312" spans="1:8" ht="13.5" x14ac:dyDescent="0.25">
      <c r="A2312" s="3">
        <f>TITRES_STAT!B2315</f>
        <v>45671</v>
      </c>
      <c r="B2312" s="5">
        <f>TITRES_STAT!C2315</f>
        <v>2.8</v>
      </c>
      <c r="C2312" s="5">
        <f>TITRES_STAT!D2315</f>
        <v>2.8</v>
      </c>
      <c r="D2312" s="5">
        <f>TITRES_STAT!E2315</f>
        <v>0</v>
      </c>
      <c r="E2312" s="2">
        <f t="shared" si="144"/>
        <v>187116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NEUTRAL</v>
      </c>
      <c r="H2312" s="5" t="str">
        <f t="shared" si="145"/>
        <v>CONFIRMED BEARISH</v>
      </c>
    </row>
    <row r="2313" spans="1:8" ht="13.5" x14ac:dyDescent="0.25">
      <c r="A2313" s="3">
        <f>TITRES_STAT!B2316</f>
        <v>45672</v>
      </c>
      <c r="B2313" s="5">
        <f>TITRES_STAT!C2316</f>
        <v>2.8</v>
      </c>
      <c r="C2313" s="5">
        <f>TITRES_STAT!D2316</f>
        <v>2.8</v>
      </c>
      <c r="D2313" s="5">
        <f>TITRES_STAT!E2316</f>
        <v>0</v>
      </c>
      <c r="E2313" s="2">
        <f t="shared" si="144"/>
        <v>187116</v>
      </c>
      <c r="F2313" s="5" t="str">
        <f t="shared" si="147"/>
        <v>NEUTRAL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45673</v>
      </c>
      <c r="B2314" s="5">
        <f>TITRES_STAT!C2317</f>
        <v>2.8</v>
      </c>
      <c r="C2314" s="5">
        <f>TITRES_STAT!D2317</f>
        <v>2.8</v>
      </c>
      <c r="D2314" s="5">
        <f>TITRES_STAT!E2317</f>
        <v>1166</v>
      </c>
      <c r="E2314" s="2">
        <f t="shared" si="144"/>
        <v>187116</v>
      </c>
      <c r="F2314" s="5" t="str">
        <f t="shared" si="147"/>
        <v>NEUTRAL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45674</v>
      </c>
      <c r="B2315" s="5">
        <f>TITRES_STAT!C2318</f>
        <v>2.8</v>
      </c>
      <c r="C2315" s="5">
        <f>TITRES_STAT!D2318</f>
        <v>2.8</v>
      </c>
      <c r="D2315" s="5">
        <f>TITRES_STAT!E2318</f>
        <v>0</v>
      </c>
      <c r="E2315" s="2">
        <f t="shared" si="144"/>
        <v>187116</v>
      </c>
      <c r="F2315" s="5" t="str">
        <f t="shared" si="147"/>
        <v>NEUTRAL</v>
      </c>
      <c r="G2315" s="5" t="str">
        <f t="shared" si="146"/>
        <v>NEUTRAL</v>
      </c>
      <c r="H2315" s="5" t="str">
        <f t="shared" si="145"/>
        <v>NEUTRAL</v>
      </c>
    </row>
    <row r="2316" spans="1:8" ht="13.5" x14ac:dyDescent="0.25">
      <c r="A2316" s="3">
        <f>TITRES_STAT!B2319</f>
        <v>45677</v>
      </c>
      <c r="B2316" s="5">
        <f>TITRES_STAT!C2319</f>
        <v>2.8</v>
      </c>
      <c r="C2316" s="5">
        <f>TITRES_STAT!D2319</f>
        <v>2.8</v>
      </c>
      <c r="D2316" s="5">
        <f>TITRES_STAT!E2319</f>
        <v>0</v>
      </c>
      <c r="E2316" s="2">
        <f t="shared" si="144"/>
        <v>187116</v>
      </c>
      <c r="F2316" s="5" t="str">
        <f t="shared" si="147"/>
        <v>NEUTRAL</v>
      </c>
      <c r="G2316" s="5" t="str">
        <f t="shared" si="146"/>
        <v>NEUTRAL</v>
      </c>
      <c r="H2316" s="5" t="str">
        <f t="shared" si="145"/>
        <v>NEUTRAL</v>
      </c>
    </row>
    <row r="2317" spans="1:8" ht="13.5" x14ac:dyDescent="0.25">
      <c r="A2317" s="3">
        <f>TITRES_STAT!B2320</f>
        <v>45678</v>
      </c>
      <c r="B2317" s="5">
        <f>TITRES_STAT!C2320</f>
        <v>2.8</v>
      </c>
      <c r="C2317" s="5">
        <f>TITRES_STAT!D2320</f>
        <v>2.8</v>
      </c>
      <c r="D2317" s="5">
        <f>TITRES_STAT!E2320</f>
        <v>0</v>
      </c>
      <c r="E2317" s="2">
        <f t="shared" si="144"/>
        <v>187116</v>
      </c>
      <c r="F2317" s="5" t="str">
        <f t="shared" si="147"/>
        <v>NEUTRAL</v>
      </c>
      <c r="G2317" s="5" t="str">
        <f t="shared" si="146"/>
        <v>NEUTRAL</v>
      </c>
      <c r="H2317" s="5" t="str">
        <f t="shared" si="145"/>
        <v>NEUTRAL</v>
      </c>
    </row>
    <row r="2318" spans="1:8" ht="13.5" x14ac:dyDescent="0.25">
      <c r="A2318" s="3">
        <f>TITRES_STAT!B2321</f>
        <v>45679</v>
      </c>
      <c r="B2318" s="5">
        <f>TITRES_STAT!C2321</f>
        <v>2.8</v>
      </c>
      <c r="C2318" s="5">
        <f>TITRES_STAT!D2321</f>
        <v>2.8</v>
      </c>
      <c r="D2318" s="5">
        <f>TITRES_STAT!E2321</f>
        <v>0</v>
      </c>
      <c r="E2318" s="2">
        <f t="shared" si="144"/>
        <v>187116</v>
      </c>
      <c r="F2318" s="5" t="str">
        <f t="shared" si="147"/>
        <v>NEUTRAL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2.8</v>
      </c>
      <c r="C2319" s="5">
        <f>TITRES_STAT!D2322</f>
        <v>2.8</v>
      </c>
      <c r="D2319" s="5">
        <f>TITRES_STAT!E2322</f>
        <v>0</v>
      </c>
      <c r="E2319" s="2">
        <f t="shared" si="144"/>
        <v>187116</v>
      </c>
      <c r="F2319" s="5" t="str">
        <f t="shared" si="147"/>
        <v>NEUTRAL</v>
      </c>
      <c r="G2319" s="5" t="str">
        <f t="shared" si="146"/>
        <v>NEUTRAL</v>
      </c>
      <c r="H2319" s="5" t="str">
        <f t="shared" si="145"/>
        <v>NEUTRAL</v>
      </c>
    </row>
    <row r="2320" spans="1:8" ht="13.5" x14ac:dyDescent="0.25">
      <c r="A2320" s="3">
        <f>TITRES_STAT!B2323</f>
        <v>45681</v>
      </c>
      <c r="B2320" s="5">
        <f>TITRES_STAT!C2323</f>
        <v>2.8</v>
      </c>
      <c r="C2320" s="5">
        <f>TITRES_STAT!D2323</f>
        <v>2.8</v>
      </c>
      <c r="D2320" s="5">
        <f>TITRES_STAT!E2323</f>
        <v>0</v>
      </c>
      <c r="E2320" s="2">
        <f t="shared" si="144"/>
        <v>187116</v>
      </c>
      <c r="F2320" s="5" t="str">
        <f t="shared" si="147"/>
        <v>NEUTRAL</v>
      </c>
      <c r="G2320" s="5" t="str">
        <f t="shared" si="146"/>
        <v>NEUTRAL</v>
      </c>
      <c r="H2320" s="5" t="str">
        <f t="shared" si="145"/>
        <v>NEUTRAL</v>
      </c>
    </row>
    <row r="2321" spans="1:8" ht="13.5" x14ac:dyDescent="0.25">
      <c r="A2321" s="3">
        <f>TITRES_STAT!B2324</f>
        <v>45684</v>
      </c>
      <c r="B2321" s="5">
        <f>TITRES_STAT!C2324</f>
        <v>2.8</v>
      </c>
      <c r="C2321" s="5">
        <f>TITRES_STAT!D2324</f>
        <v>2.8</v>
      </c>
      <c r="D2321" s="5">
        <f>TITRES_STAT!E2324</f>
        <v>0</v>
      </c>
      <c r="E2321" s="2">
        <f t="shared" si="144"/>
        <v>187116</v>
      </c>
      <c r="F2321" s="5" t="str">
        <f t="shared" si="147"/>
        <v>NEUTRAL</v>
      </c>
      <c r="G2321" s="5" t="str">
        <f t="shared" si="146"/>
        <v>NEUTRAL</v>
      </c>
      <c r="H2321" s="5" t="str">
        <f t="shared" si="145"/>
        <v>NEUTRAL</v>
      </c>
    </row>
    <row r="2322" spans="1:8" ht="13.5" x14ac:dyDescent="0.25">
      <c r="A2322" s="3">
        <f>TITRES_STAT!B2325</f>
        <v>45685</v>
      </c>
      <c r="B2322" s="5">
        <f>TITRES_STAT!C2325</f>
        <v>2.8</v>
      </c>
      <c r="C2322" s="5">
        <f>TITRES_STAT!D2325</f>
        <v>2.8</v>
      </c>
      <c r="D2322" s="5">
        <f>TITRES_STAT!E2325</f>
        <v>1242</v>
      </c>
      <c r="E2322" s="2">
        <f t="shared" si="144"/>
        <v>187116</v>
      </c>
      <c r="F2322" s="5" t="str">
        <f t="shared" si="147"/>
        <v>NEUTRAL</v>
      </c>
      <c r="G2322" s="5" t="str">
        <f t="shared" si="146"/>
        <v>NEUTRAL</v>
      </c>
      <c r="H2322" s="5" t="str">
        <f t="shared" si="145"/>
        <v>NEUTRAL</v>
      </c>
    </row>
    <row r="2323" spans="1:8" ht="13.5" x14ac:dyDescent="0.25">
      <c r="A2323" s="3">
        <f>TITRES_STAT!B2326</f>
        <v>45686</v>
      </c>
      <c r="B2323" s="5">
        <f>TITRES_STAT!C2326</f>
        <v>2.68</v>
      </c>
      <c r="C2323" s="5">
        <f>TITRES_STAT!D2326</f>
        <v>2.68</v>
      </c>
      <c r="D2323" s="5">
        <f>TITRES_STAT!E2326</f>
        <v>4264</v>
      </c>
      <c r="E2323" s="2">
        <f t="shared" si="144"/>
        <v>182852</v>
      </c>
      <c r="F2323" s="5" t="str">
        <f t="shared" si="147"/>
        <v>BEARISH</v>
      </c>
      <c r="G2323" s="5" t="str">
        <f t="shared" si="146"/>
        <v>WEAK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2.8</v>
      </c>
      <c r="C2324" s="5">
        <f>TITRES_STAT!D2327</f>
        <v>2.8</v>
      </c>
      <c r="D2324" s="5">
        <f>TITRES_STAT!E2327</f>
        <v>338</v>
      </c>
      <c r="E2324" s="2">
        <f t="shared" si="144"/>
        <v>183190</v>
      </c>
      <c r="F2324" s="5" t="str">
        <f t="shared" si="147"/>
        <v>BEARISH</v>
      </c>
      <c r="G2324" s="5" t="str">
        <f t="shared" si="146"/>
        <v>WEAK</v>
      </c>
      <c r="H2324" s="5" t="str">
        <f t="shared" si="145"/>
        <v>NEUTRAL</v>
      </c>
    </row>
    <row r="2325" spans="1:8" ht="13.5" x14ac:dyDescent="0.25">
      <c r="A2325" s="3">
        <f>TITRES_STAT!B2328</f>
        <v>45688</v>
      </c>
      <c r="B2325" s="5">
        <f>TITRES_STAT!C2328</f>
        <v>2.68</v>
      </c>
      <c r="C2325" s="5">
        <f>TITRES_STAT!D2328</f>
        <v>2.68</v>
      </c>
      <c r="D2325" s="5">
        <f>TITRES_STAT!E2328</f>
        <v>864</v>
      </c>
      <c r="E2325" s="2">
        <f t="shared" si="144"/>
        <v>182326</v>
      </c>
      <c r="F2325" s="5" t="str">
        <f t="shared" si="147"/>
        <v>BEARISH</v>
      </c>
      <c r="G2325" s="5" t="str">
        <f t="shared" si="146"/>
        <v>WEAK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2.69</v>
      </c>
      <c r="C2326" s="5">
        <f>TITRES_STAT!D2329</f>
        <v>2.69</v>
      </c>
      <c r="D2326" s="5">
        <f>TITRES_STAT!E2329</f>
        <v>805</v>
      </c>
      <c r="E2326" s="2">
        <f t="shared" si="144"/>
        <v>183131</v>
      </c>
      <c r="F2326" s="5" t="str">
        <f t="shared" si="147"/>
        <v>BEARISH</v>
      </c>
      <c r="G2326" s="5" t="str">
        <f t="shared" si="146"/>
        <v>WEAK</v>
      </c>
      <c r="H2326" s="5" t="str">
        <f t="shared" si="145"/>
        <v>CONFIRMED BEARISH</v>
      </c>
    </row>
    <row r="2327" spans="1:8" ht="13.5" x14ac:dyDescent="0.25">
      <c r="A2327" s="3">
        <f>TITRES_STAT!B2330</f>
        <v>45692</v>
      </c>
      <c r="B2327" s="5">
        <f>TITRES_STAT!C2330</f>
        <v>2.68</v>
      </c>
      <c r="C2327" s="5">
        <f>TITRES_STAT!D2330</f>
        <v>2.68</v>
      </c>
      <c r="D2327" s="5">
        <f>TITRES_STAT!E2330</f>
        <v>142</v>
      </c>
      <c r="E2327" s="2">
        <f t="shared" si="144"/>
        <v>182989</v>
      </c>
      <c r="F2327" s="5" t="str">
        <f t="shared" si="147"/>
        <v>BEARISH</v>
      </c>
      <c r="G2327" s="5" t="str">
        <f t="shared" si="146"/>
        <v>WEAK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2.68</v>
      </c>
      <c r="C2328" s="5">
        <f>TITRES_STAT!D2331</f>
        <v>2.68</v>
      </c>
      <c r="D2328" s="5">
        <f>TITRES_STAT!E2331</f>
        <v>550</v>
      </c>
      <c r="E2328" s="2">
        <f t="shared" si="144"/>
        <v>182989</v>
      </c>
      <c r="F2328" s="5" t="str">
        <f t="shared" si="147"/>
        <v>BULLISH</v>
      </c>
      <c r="G2328" s="5" t="str">
        <f t="shared" si="146"/>
        <v>NEUTRAL</v>
      </c>
      <c r="H2328" s="5" t="str">
        <f t="shared" si="145"/>
        <v>NEUTRAL</v>
      </c>
    </row>
    <row r="2329" spans="1:8" ht="13.5" x14ac:dyDescent="0.25">
      <c r="A2329" s="3">
        <f>TITRES_STAT!B2332</f>
        <v>45694</v>
      </c>
      <c r="B2329" s="5">
        <f>TITRES_STAT!C2332</f>
        <v>2.68</v>
      </c>
      <c r="C2329" s="5">
        <f>TITRES_STAT!D2332</f>
        <v>2.68</v>
      </c>
      <c r="D2329" s="5">
        <f>TITRES_STAT!E2332</f>
        <v>235</v>
      </c>
      <c r="E2329" s="2">
        <f t="shared" si="144"/>
        <v>182989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2.68</v>
      </c>
      <c r="C2330" s="5">
        <f>TITRES_STAT!D2333</f>
        <v>2.68</v>
      </c>
      <c r="D2330" s="5">
        <f>TITRES_STAT!E2333</f>
        <v>0</v>
      </c>
      <c r="E2330" s="2">
        <f t="shared" si="144"/>
        <v>182989</v>
      </c>
      <c r="F2330" s="5" t="str">
        <f t="shared" si="147"/>
        <v>BULLISH</v>
      </c>
      <c r="G2330" s="5" t="str">
        <f t="shared" si="146"/>
        <v>NEUTRAL</v>
      </c>
      <c r="H2330" s="5" t="str">
        <f t="shared" si="145"/>
        <v>NEUTRAL</v>
      </c>
    </row>
    <row r="2331" spans="1:8" ht="13.5" x14ac:dyDescent="0.25">
      <c r="A2331" s="3">
        <f>TITRES_STAT!B2334</f>
        <v>45698</v>
      </c>
      <c r="B2331" s="5">
        <f>TITRES_STAT!C2334</f>
        <v>2.68</v>
      </c>
      <c r="C2331" s="5">
        <f>TITRES_STAT!D2334</f>
        <v>2.68</v>
      </c>
      <c r="D2331" s="5">
        <f>TITRES_STAT!E2334</f>
        <v>0</v>
      </c>
      <c r="E2331" s="2">
        <f t="shared" si="144"/>
        <v>182989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2.68</v>
      </c>
      <c r="C2332" s="5">
        <f>TITRES_STAT!D2335</f>
        <v>2.68</v>
      </c>
      <c r="D2332" s="5">
        <f>TITRES_STAT!E2335</f>
        <v>0</v>
      </c>
      <c r="E2332" s="2">
        <f t="shared" si="144"/>
        <v>182989</v>
      </c>
      <c r="F2332" s="5" t="str">
        <f t="shared" si="147"/>
        <v>NEUTRAL</v>
      </c>
      <c r="G2332" s="5" t="str">
        <f t="shared" si="146"/>
        <v>NEUTRAL</v>
      </c>
      <c r="H2332" s="5" t="str">
        <f t="shared" si="145"/>
        <v>NEUTRAL</v>
      </c>
    </row>
    <row r="2333" spans="1:8" ht="13.5" x14ac:dyDescent="0.25">
      <c r="A2333" s="3">
        <f>TITRES_STAT!B2336</f>
        <v>45700</v>
      </c>
      <c r="B2333" s="5">
        <f>TITRES_STAT!C2336</f>
        <v>2.67</v>
      </c>
      <c r="C2333" s="5">
        <f>TITRES_STAT!D2336</f>
        <v>2.67</v>
      </c>
      <c r="D2333" s="5">
        <f>TITRES_STAT!E2336</f>
        <v>1190</v>
      </c>
      <c r="E2333" s="2">
        <f t="shared" si="144"/>
        <v>181799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2.67</v>
      </c>
      <c r="C2334" s="5">
        <f>TITRES_STAT!D2337</f>
        <v>2.67</v>
      </c>
      <c r="D2334" s="5">
        <f>TITRES_STAT!E2337</f>
        <v>0</v>
      </c>
      <c r="E2334" s="2">
        <f t="shared" si="144"/>
        <v>181799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2.67</v>
      </c>
      <c r="C2335" s="5">
        <f>TITRES_STAT!D2338</f>
        <v>2.67</v>
      </c>
      <c r="D2335" s="5">
        <f>TITRES_STAT!E2338</f>
        <v>0</v>
      </c>
      <c r="E2335" s="2">
        <f t="shared" si="144"/>
        <v>181799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2.5499999999999998</v>
      </c>
      <c r="C2336" s="5">
        <f>TITRES_STAT!D2339</f>
        <v>2.5499999999999998</v>
      </c>
      <c r="D2336" s="5">
        <f>TITRES_STAT!E2339</f>
        <v>848</v>
      </c>
      <c r="E2336" s="2">
        <f t="shared" si="144"/>
        <v>180951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CONFIRMED BEARISH</v>
      </c>
    </row>
    <row r="2337" spans="1:8" ht="13.5" x14ac:dyDescent="0.25">
      <c r="A2337" s="3">
        <f>TITRES_STAT!B2340</f>
        <v>45706</v>
      </c>
      <c r="B2337" s="5">
        <f>TITRES_STAT!C2340</f>
        <v>2.5499999999999998</v>
      </c>
      <c r="C2337" s="5">
        <f>TITRES_STAT!D2340</f>
        <v>2.5499999999999998</v>
      </c>
      <c r="D2337" s="5">
        <f>TITRES_STAT!E2340</f>
        <v>0</v>
      </c>
      <c r="E2337" s="2">
        <f t="shared" si="144"/>
        <v>180951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2.5499999999999998</v>
      </c>
      <c r="C2338" s="5">
        <f>TITRES_STAT!D2341</f>
        <v>2.5499999999999998</v>
      </c>
      <c r="D2338" s="5">
        <f>TITRES_STAT!E2341</f>
        <v>0</v>
      </c>
      <c r="E2338" s="2">
        <f t="shared" si="144"/>
        <v>180951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CONFIRMED BEARISH</v>
      </c>
    </row>
    <row r="2339" spans="1:8" ht="13.5" x14ac:dyDescent="0.25">
      <c r="A2339" s="3">
        <f>TITRES_STAT!B2342</f>
        <v>45708</v>
      </c>
      <c r="B2339" s="5">
        <f>TITRES_STAT!C2342</f>
        <v>2.5499999999999998</v>
      </c>
      <c r="C2339" s="5">
        <f>TITRES_STAT!D2342</f>
        <v>2.5499999999999998</v>
      </c>
      <c r="D2339" s="5">
        <f>TITRES_STAT!E2342</f>
        <v>0</v>
      </c>
      <c r="E2339" s="2">
        <f t="shared" si="144"/>
        <v>180951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CONFIRMED BEARISH</v>
      </c>
    </row>
    <row r="2340" spans="1:8" ht="13.5" x14ac:dyDescent="0.25">
      <c r="A2340" s="3">
        <f>TITRES_STAT!B2343</f>
        <v>45709</v>
      </c>
      <c r="B2340" s="5">
        <f>TITRES_STAT!C2343</f>
        <v>2.6</v>
      </c>
      <c r="C2340" s="5">
        <f>TITRES_STAT!D2343</f>
        <v>2.6</v>
      </c>
      <c r="D2340" s="5">
        <f>TITRES_STAT!E2343</f>
        <v>10</v>
      </c>
      <c r="E2340" s="2">
        <f t="shared" si="144"/>
        <v>180961</v>
      </c>
      <c r="F2340" s="5" t="str">
        <f t="shared" si="147"/>
        <v>BEARISH</v>
      </c>
      <c r="G2340" s="5" t="str">
        <f t="shared" si="146"/>
        <v>NEUTRAL</v>
      </c>
      <c r="H2340" s="5" t="str">
        <f t="shared" si="145"/>
        <v>CONFIRMED BEARISH</v>
      </c>
    </row>
    <row r="2341" spans="1:8" ht="13.5" x14ac:dyDescent="0.25">
      <c r="A2341" s="3">
        <f>TITRES_STAT!B2344</f>
        <v>45712</v>
      </c>
      <c r="B2341" s="5">
        <f>TITRES_STAT!C2344</f>
        <v>2.6</v>
      </c>
      <c r="C2341" s="5">
        <f>TITRES_STAT!D2344</f>
        <v>2.6</v>
      </c>
      <c r="D2341" s="5">
        <f>TITRES_STAT!E2344</f>
        <v>1089</v>
      </c>
      <c r="E2341" s="2">
        <f t="shared" si="144"/>
        <v>180961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45713</v>
      </c>
      <c r="B2342" s="5">
        <f>TITRES_STAT!C2345</f>
        <v>2.6</v>
      </c>
      <c r="C2342" s="5">
        <f>TITRES_STAT!D2345</f>
        <v>2.6</v>
      </c>
      <c r="D2342" s="5">
        <f>TITRES_STAT!E2345</f>
        <v>772</v>
      </c>
      <c r="E2342" s="2">
        <f t="shared" si="144"/>
        <v>180961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CONFIRMED BULLISH</v>
      </c>
    </row>
    <row r="2343" spans="1:8" ht="13.5" x14ac:dyDescent="0.25">
      <c r="A2343" s="3">
        <f>TITRES_STAT!B2346</f>
        <v>45714</v>
      </c>
      <c r="B2343" s="5">
        <f>TITRES_STAT!C2346</f>
        <v>2.6</v>
      </c>
      <c r="C2343" s="5">
        <f>TITRES_STAT!D2346</f>
        <v>2.6</v>
      </c>
      <c r="D2343" s="5">
        <f>TITRES_STAT!E2346</f>
        <v>0</v>
      </c>
      <c r="E2343" s="2">
        <f t="shared" si="144"/>
        <v>180961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CONFIRMED BULLISH</v>
      </c>
    </row>
    <row r="2344" spans="1:8" ht="13.5" x14ac:dyDescent="0.25">
      <c r="A2344" s="3">
        <f>TITRES_STAT!B2347</f>
        <v>45715</v>
      </c>
      <c r="B2344" s="5">
        <f>TITRES_STAT!C2347</f>
        <v>2.6</v>
      </c>
      <c r="C2344" s="5">
        <f>TITRES_STAT!D2347</f>
        <v>2.6</v>
      </c>
      <c r="D2344" s="5">
        <f>TITRES_STAT!E2347</f>
        <v>0</v>
      </c>
      <c r="E2344" s="2">
        <f t="shared" si="144"/>
        <v>180961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CONFIRMED BULLISH</v>
      </c>
    </row>
    <row r="2345" spans="1:8" ht="13.5" x14ac:dyDescent="0.25">
      <c r="A2345" s="3">
        <f>TITRES_STAT!B2348</f>
        <v>45716</v>
      </c>
      <c r="B2345" s="5">
        <f>TITRES_STAT!C2348</f>
        <v>2.4900000000000002</v>
      </c>
      <c r="C2345" s="5">
        <f>TITRES_STAT!D2348</f>
        <v>2.4900000000000002</v>
      </c>
      <c r="D2345" s="5">
        <f>TITRES_STAT!E2348</f>
        <v>2</v>
      </c>
      <c r="E2345" s="2">
        <f t="shared" si="144"/>
        <v>180959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45719</v>
      </c>
      <c r="B2346" s="5">
        <f>TITRES_STAT!C2349</f>
        <v>2.4900000000000002</v>
      </c>
      <c r="C2346" s="5">
        <f>TITRES_STAT!D2349</f>
        <v>2.4900000000000002</v>
      </c>
      <c r="D2346" s="5">
        <f>TITRES_STAT!E2349</f>
        <v>0</v>
      </c>
      <c r="E2346" s="2">
        <f t="shared" si="144"/>
        <v>180959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45720</v>
      </c>
      <c r="B2347" s="5">
        <f>TITRES_STAT!C2350</f>
        <v>2.4900000000000002</v>
      </c>
      <c r="C2347" s="5">
        <f>TITRES_STAT!D2350</f>
        <v>2.4900000000000002</v>
      </c>
      <c r="D2347" s="5">
        <f>TITRES_STAT!E2350</f>
        <v>0</v>
      </c>
      <c r="E2347" s="2">
        <f t="shared" si="144"/>
        <v>180959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CONFIRMED BEARISH</v>
      </c>
    </row>
    <row r="2348" spans="1:8" ht="13.5" x14ac:dyDescent="0.25">
      <c r="A2348" s="3">
        <f>TITRES_STAT!B2351</f>
        <v>45721</v>
      </c>
      <c r="B2348" s="5">
        <f>TITRES_STAT!C2351</f>
        <v>2.4</v>
      </c>
      <c r="C2348" s="5">
        <f>TITRES_STAT!D2351</f>
        <v>2.4</v>
      </c>
      <c r="D2348" s="5">
        <f>TITRES_STAT!E2351</f>
        <v>226</v>
      </c>
      <c r="E2348" s="2">
        <f t="shared" si="144"/>
        <v>180733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45722</v>
      </c>
      <c r="B2349" s="5">
        <f>TITRES_STAT!C2352</f>
        <v>2.38</v>
      </c>
      <c r="C2349" s="5">
        <f>TITRES_STAT!D2352</f>
        <v>2.38</v>
      </c>
      <c r="D2349" s="5">
        <f>TITRES_STAT!E2352</f>
        <v>1250</v>
      </c>
      <c r="E2349" s="2">
        <f t="shared" si="144"/>
        <v>179483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CONFIRMED BEARISH</v>
      </c>
    </row>
    <row r="2350" spans="1:8" ht="13.5" x14ac:dyDescent="0.25">
      <c r="A2350" s="3">
        <f>TITRES_STAT!B2353</f>
        <v>45723</v>
      </c>
      <c r="B2350" s="5">
        <f>TITRES_STAT!C2353</f>
        <v>2.2999999999999998</v>
      </c>
      <c r="C2350" s="5">
        <f>TITRES_STAT!D2353</f>
        <v>2.2999999999999998</v>
      </c>
      <c r="D2350" s="5">
        <f>TITRES_STAT!E2353</f>
        <v>96</v>
      </c>
      <c r="E2350" s="2">
        <f t="shared" si="144"/>
        <v>179387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CONFIRMED BEARISH</v>
      </c>
    </row>
    <row r="2351" spans="1:8" ht="13.5" x14ac:dyDescent="0.25">
      <c r="A2351" s="3">
        <f>TITRES_STAT!B2354</f>
        <v>45726</v>
      </c>
      <c r="B2351" s="5">
        <f>TITRES_STAT!C2354</f>
        <v>2.4</v>
      </c>
      <c r="C2351" s="5">
        <f>TITRES_STAT!D2354</f>
        <v>2.4</v>
      </c>
      <c r="D2351" s="5">
        <f>TITRES_STAT!E2354</f>
        <v>0</v>
      </c>
      <c r="E2351" s="2">
        <f t="shared" si="144"/>
        <v>179387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CONFIRMED BEARISH</v>
      </c>
    </row>
    <row r="2352" spans="1:8" ht="13.5" x14ac:dyDescent="0.25">
      <c r="A2352" s="3">
        <f>TITRES_STAT!B2355</f>
        <v>45727</v>
      </c>
      <c r="B2352" s="5">
        <f>TITRES_STAT!C2355</f>
        <v>2.2999999999999998</v>
      </c>
      <c r="C2352" s="5">
        <f>TITRES_STAT!D2355</f>
        <v>2.2999999999999998</v>
      </c>
      <c r="D2352" s="5">
        <f>TITRES_STAT!E2355</f>
        <v>1444</v>
      </c>
      <c r="E2352" s="2">
        <f t="shared" si="144"/>
        <v>177943</v>
      </c>
      <c r="F2352" s="5" t="str">
        <f t="shared" si="147"/>
        <v>BEARISH</v>
      </c>
      <c r="G2352" s="5" t="str">
        <f t="shared" si="146"/>
        <v>NEUTRAL</v>
      </c>
      <c r="H2352" s="5" t="str">
        <f t="shared" si="145"/>
        <v>CONFIRMED BEARISH</v>
      </c>
    </row>
    <row r="2353" spans="1:8" ht="13.5" x14ac:dyDescent="0.25">
      <c r="A2353" s="3">
        <f>TITRES_STAT!B2356</f>
        <v>45728</v>
      </c>
      <c r="B2353" s="5">
        <f>TITRES_STAT!C2356</f>
        <v>2.4</v>
      </c>
      <c r="C2353" s="5">
        <f>TITRES_STAT!D2356</f>
        <v>2.4</v>
      </c>
      <c r="D2353" s="5">
        <f>TITRES_STAT!E2356</f>
        <v>20</v>
      </c>
      <c r="E2353" s="2">
        <f t="shared" si="144"/>
        <v>177963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NEUTRAL</v>
      </c>
    </row>
    <row r="2354" spans="1:8" ht="13.5" x14ac:dyDescent="0.25">
      <c r="A2354" s="3">
        <f>TITRES_STAT!B2357</f>
        <v>45729</v>
      </c>
      <c r="B2354" s="5">
        <f>TITRES_STAT!C2357</f>
        <v>2.2999999999999998</v>
      </c>
      <c r="C2354" s="5">
        <f>TITRES_STAT!D2357</f>
        <v>2.2999999999999998</v>
      </c>
      <c r="D2354" s="5">
        <f>TITRES_STAT!E2357</f>
        <v>1900</v>
      </c>
      <c r="E2354" s="2">
        <f t="shared" si="144"/>
        <v>176063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CONFIRMED BEARISH</v>
      </c>
    </row>
    <row r="2355" spans="1:8" ht="13.5" x14ac:dyDescent="0.25">
      <c r="A2355" s="3">
        <f>TITRES_STAT!B2358</f>
        <v>45730</v>
      </c>
      <c r="B2355" s="5">
        <f>TITRES_STAT!C2358</f>
        <v>2.2999999999999998</v>
      </c>
      <c r="C2355" s="5">
        <f>TITRES_STAT!D2358</f>
        <v>2.2999999999999998</v>
      </c>
      <c r="D2355" s="5">
        <f>TITRES_STAT!E2358</f>
        <v>1000</v>
      </c>
      <c r="E2355" s="2">
        <f t="shared" si="144"/>
        <v>176063</v>
      </c>
      <c r="F2355" s="5" t="str">
        <f t="shared" si="147"/>
        <v>BEARISH</v>
      </c>
      <c r="G2355" s="5" t="str">
        <f t="shared" si="146"/>
        <v>NEUTRAL</v>
      </c>
      <c r="H2355" s="5" t="str">
        <f t="shared" si="145"/>
        <v>NEUTRAL</v>
      </c>
    </row>
    <row r="2356" spans="1:8" ht="13.5" x14ac:dyDescent="0.25">
      <c r="A2356" s="3">
        <f>TITRES_STAT!B2359</f>
        <v>45733</v>
      </c>
      <c r="B2356" s="5">
        <f>TITRES_STAT!C2359</f>
        <v>2.4</v>
      </c>
      <c r="C2356" s="5">
        <f>TITRES_STAT!D2359</f>
        <v>2.4</v>
      </c>
      <c r="D2356" s="5">
        <f>TITRES_STAT!E2359</f>
        <v>0</v>
      </c>
      <c r="E2356" s="2">
        <f t="shared" si="144"/>
        <v>176063</v>
      </c>
      <c r="F2356" s="5" t="str">
        <f t="shared" si="147"/>
        <v>BEARISH</v>
      </c>
      <c r="G2356" s="5" t="str">
        <f t="shared" si="146"/>
        <v>NEUTRAL</v>
      </c>
      <c r="H2356" s="5" t="str">
        <f t="shared" si="145"/>
        <v>NEUTRAL</v>
      </c>
    </row>
    <row r="2357" spans="1:8" ht="13.5" x14ac:dyDescent="0.25">
      <c r="A2357" s="3">
        <f>TITRES_STAT!B2360</f>
        <v>45734</v>
      </c>
      <c r="B2357" s="5">
        <f>TITRES_STAT!C2360</f>
        <v>2.4</v>
      </c>
      <c r="C2357" s="5">
        <f>TITRES_STAT!D2360</f>
        <v>2.4</v>
      </c>
      <c r="D2357" s="5">
        <f>TITRES_STAT!E2360</f>
        <v>4</v>
      </c>
      <c r="E2357" s="2">
        <f t="shared" si="144"/>
        <v>176063</v>
      </c>
      <c r="F2357" s="5" t="str">
        <f t="shared" si="147"/>
        <v>BEARISH</v>
      </c>
      <c r="G2357" s="5" t="str">
        <f t="shared" si="146"/>
        <v>NEUTRAL</v>
      </c>
      <c r="H2357" s="5" t="str">
        <f t="shared" si="145"/>
        <v>BEARISH DIVERGENCE</v>
      </c>
    </row>
    <row r="2358" spans="1:8" ht="13.5" x14ac:dyDescent="0.25">
      <c r="A2358" s="3">
        <f>TITRES_STAT!B2361</f>
        <v>45735</v>
      </c>
      <c r="B2358" s="5">
        <f>TITRES_STAT!C2361</f>
        <v>2.4</v>
      </c>
      <c r="C2358" s="5">
        <f>TITRES_STAT!D2361</f>
        <v>2.4</v>
      </c>
      <c r="D2358" s="5">
        <f>TITRES_STAT!E2361</f>
        <v>0</v>
      </c>
      <c r="E2358" s="2">
        <f t="shared" si="144"/>
        <v>176063</v>
      </c>
      <c r="F2358" s="5" t="str">
        <f t="shared" si="147"/>
        <v>BEARISH</v>
      </c>
      <c r="G2358" s="5" t="str">
        <f t="shared" si="146"/>
        <v>NEUTRAL</v>
      </c>
      <c r="H2358" s="5" t="str">
        <f t="shared" si="145"/>
        <v>NEUTRAL</v>
      </c>
    </row>
    <row r="2359" spans="1:8" ht="13.5" x14ac:dyDescent="0.25">
      <c r="A2359" s="3">
        <f>TITRES_STAT!B2362</f>
        <v>45737</v>
      </c>
      <c r="B2359" s="5">
        <f>TITRES_STAT!C2362</f>
        <v>2.35</v>
      </c>
      <c r="C2359" s="5">
        <f>TITRES_STAT!D2362</f>
        <v>2.35</v>
      </c>
      <c r="D2359" s="5">
        <f>TITRES_STAT!E2362</f>
        <v>22</v>
      </c>
      <c r="E2359" s="2">
        <f t="shared" si="144"/>
        <v>176041</v>
      </c>
      <c r="F2359" s="5" t="str">
        <f t="shared" si="147"/>
        <v>BEARISH</v>
      </c>
      <c r="G2359" s="5" t="str">
        <f t="shared" si="146"/>
        <v>NEUTRAL</v>
      </c>
      <c r="H2359" s="5" t="str">
        <f t="shared" si="145"/>
        <v>BEARISH DIVERGENCE</v>
      </c>
    </row>
    <row r="2360" spans="1:8" ht="13.5" x14ac:dyDescent="0.25">
      <c r="A2360" s="3">
        <f>TITRES_STAT!B2363</f>
        <v>45740</v>
      </c>
      <c r="B2360" s="5">
        <f>TITRES_STAT!C2363</f>
        <v>2.4500000000000002</v>
      </c>
      <c r="C2360" s="5">
        <f>TITRES_STAT!D2363</f>
        <v>2.4500000000000002</v>
      </c>
      <c r="D2360" s="5">
        <f>TITRES_STAT!E2363</f>
        <v>0</v>
      </c>
      <c r="E2360" s="2">
        <f t="shared" si="144"/>
        <v>176041</v>
      </c>
      <c r="F2360" s="5" t="str">
        <f t="shared" si="147"/>
        <v>BEARISH</v>
      </c>
      <c r="G2360" s="5" t="str">
        <f t="shared" si="146"/>
        <v>NEUTRAL</v>
      </c>
      <c r="H2360" s="5" t="str">
        <f t="shared" si="145"/>
        <v>BEARISH DIVERGENCE</v>
      </c>
    </row>
    <row r="2361" spans="1:8" ht="13.5" x14ac:dyDescent="0.25">
      <c r="A2361" s="3">
        <f>TITRES_STAT!B2364</f>
        <v>45741</v>
      </c>
      <c r="B2361" s="5">
        <f>TITRES_STAT!C2364</f>
        <v>2.56</v>
      </c>
      <c r="C2361" s="5">
        <f>TITRES_STAT!D2364</f>
        <v>2.56</v>
      </c>
      <c r="D2361" s="5">
        <f>TITRES_STAT!E2364</f>
        <v>375</v>
      </c>
      <c r="E2361" s="2">
        <f t="shared" si="144"/>
        <v>176416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2.67</v>
      </c>
      <c r="C2362" s="5">
        <f>TITRES_STAT!D2365</f>
        <v>2.67</v>
      </c>
      <c r="D2362" s="5">
        <f>TITRES_STAT!E2365</f>
        <v>0</v>
      </c>
      <c r="E2362" s="2">
        <f t="shared" si="144"/>
        <v>176416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CONFIRMED BULLISH</v>
      </c>
    </row>
    <row r="2363" spans="1:8" ht="13.5" x14ac:dyDescent="0.25">
      <c r="A2363" s="3">
        <f>TITRES_STAT!B2366</f>
        <v>45743</v>
      </c>
      <c r="B2363" s="5">
        <f>TITRES_STAT!C2366</f>
        <v>2.79</v>
      </c>
      <c r="C2363" s="5">
        <f>TITRES_STAT!D2366</f>
        <v>2.79</v>
      </c>
      <c r="D2363" s="5">
        <f>TITRES_STAT!E2366</f>
        <v>10</v>
      </c>
      <c r="E2363" s="2">
        <f t="shared" si="144"/>
        <v>176426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2.91</v>
      </c>
      <c r="C2364" s="5">
        <f>TITRES_STAT!D2367</f>
        <v>2.91</v>
      </c>
      <c r="D2364" s="5">
        <f>TITRES_STAT!E2367</f>
        <v>0</v>
      </c>
      <c r="E2364" s="2">
        <f t="shared" si="144"/>
        <v>176426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3.04</v>
      </c>
      <c r="C2365" s="5">
        <f>TITRES_STAT!D2368</f>
        <v>3.04</v>
      </c>
      <c r="D2365" s="5">
        <f>TITRES_STAT!E2368</f>
        <v>0</v>
      </c>
      <c r="E2365" s="2">
        <f t="shared" si="144"/>
        <v>176426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2.91</v>
      </c>
      <c r="C2366" s="5">
        <f>TITRES_STAT!D2369</f>
        <v>2.91</v>
      </c>
      <c r="D2366" s="5">
        <f>TITRES_STAT!E2369</f>
        <v>1404</v>
      </c>
      <c r="E2366" s="2">
        <f t="shared" si="144"/>
        <v>175022</v>
      </c>
      <c r="F2366" s="5" t="str">
        <f t="shared" si="147"/>
        <v>BEARISH</v>
      </c>
      <c r="G2366" s="5" t="str">
        <f t="shared" si="146"/>
        <v>NEUTRAL</v>
      </c>
      <c r="H2366" s="5" t="str">
        <f t="shared" si="145"/>
        <v>BEARISH DIVERGENCE</v>
      </c>
    </row>
    <row r="2367" spans="1:8" ht="13.5" x14ac:dyDescent="0.25">
      <c r="A2367" s="3">
        <f>TITRES_STAT!B2370</f>
        <v>45751</v>
      </c>
      <c r="B2367" s="5">
        <f>TITRES_STAT!C2370</f>
        <v>3.04</v>
      </c>
      <c r="C2367" s="5">
        <f>TITRES_STAT!D2370</f>
        <v>3.04</v>
      </c>
      <c r="D2367" s="5">
        <f>TITRES_STAT!E2370</f>
        <v>13</v>
      </c>
      <c r="E2367" s="2">
        <f t="shared" si="144"/>
        <v>175035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BEARISH DIVERGENCE</v>
      </c>
    </row>
    <row r="2368" spans="1:8" ht="13.5" x14ac:dyDescent="0.25">
      <c r="A2368" s="3">
        <f>TITRES_STAT!B2371</f>
        <v>45754</v>
      </c>
      <c r="B2368" s="5">
        <f>TITRES_STAT!C2371</f>
        <v>3.04</v>
      </c>
      <c r="C2368" s="5">
        <f>TITRES_STAT!D2371</f>
        <v>3.04</v>
      </c>
      <c r="D2368" s="5">
        <f>TITRES_STAT!E2371</f>
        <v>57</v>
      </c>
      <c r="E2368" s="2">
        <f t="shared" si="144"/>
        <v>175035</v>
      </c>
      <c r="F2368" s="5" t="str">
        <f t="shared" si="147"/>
        <v>BEARISH</v>
      </c>
      <c r="G2368" s="5" t="str">
        <f t="shared" si="146"/>
        <v>NEUTRAL</v>
      </c>
      <c r="H2368" s="5" t="str">
        <f t="shared" si="145"/>
        <v>BEARISH DIVERGENCE</v>
      </c>
    </row>
    <row r="2369" spans="1:8" ht="13.5" x14ac:dyDescent="0.25">
      <c r="A2369" s="3">
        <f>TITRES_STAT!B2372</f>
        <v>45755</v>
      </c>
      <c r="B2369" s="5">
        <f>TITRES_STAT!C2372</f>
        <v>2.91</v>
      </c>
      <c r="C2369" s="5">
        <f>TITRES_STAT!D2372</f>
        <v>2.91</v>
      </c>
      <c r="D2369" s="5">
        <f>TITRES_STAT!E2372</f>
        <v>3197</v>
      </c>
      <c r="E2369" s="2">
        <f t="shared" si="144"/>
        <v>171838</v>
      </c>
      <c r="F2369" s="5" t="str">
        <f t="shared" si="147"/>
        <v>BEARISH</v>
      </c>
      <c r="G2369" s="5" t="str">
        <f t="shared" si="146"/>
        <v>WEAK</v>
      </c>
      <c r="H2369" s="5" t="str">
        <f t="shared" si="145"/>
        <v>NEUTRAL</v>
      </c>
    </row>
    <row r="2370" spans="1:8" ht="13.5" x14ac:dyDescent="0.25">
      <c r="A2370" s="3">
        <f>TITRES_STAT!B2373</f>
        <v>45757</v>
      </c>
      <c r="B2370" s="5">
        <f>TITRES_STAT!C2373</f>
        <v>2.91</v>
      </c>
      <c r="C2370" s="5">
        <f>TITRES_STAT!D2373</f>
        <v>2.91</v>
      </c>
      <c r="D2370" s="5">
        <f>TITRES_STAT!E2373</f>
        <v>435</v>
      </c>
      <c r="E2370" s="2">
        <f t="shared" si="144"/>
        <v>171838</v>
      </c>
      <c r="F2370" s="5" t="str">
        <f t="shared" si="147"/>
        <v>BEARISH</v>
      </c>
      <c r="G2370" s="5" t="str">
        <f t="shared" si="146"/>
        <v>WEAK</v>
      </c>
      <c r="H2370" s="5" t="str">
        <f t="shared" si="145"/>
        <v>CONFIRMED BEARISH</v>
      </c>
    </row>
    <row r="2371" spans="1:8" ht="13.5" x14ac:dyDescent="0.25">
      <c r="A2371" s="3">
        <f>TITRES_STAT!B2374</f>
        <v>45758</v>
      </c>
      <c r="B2371" s="5">
        <f>TITRES_STAT!C2374</f>
        <v>2.91</v>
      </c>
      <c r="C2371" s="5">
        <f>TITRES_STAT!D2374</f>
        <v>2.91</v>
      </c>
      <c r="D2371" s="5">
        <f>TITRES_STAT!E2374</f>
        <v>500</v>
      </c>
      <c r="E2371" s="2">
        <f t="shared" si="144"/>
        <v>171838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NEUTRAL</v>
      </c>
    </row>
    <row r="2372" spans="1:8" ht="13.5" x14ac:dyDescent="0.25">
      <c r="A2372" s="3">
        <f>TITRES_STAT!B2375</f>
        <v>45761</v>
      </c>
      <c r="B2372" s="5">
        <f>TITRES_STAT!C2375</f>
        <v>2.91</v>
      </c>
      <c r="C2372" s="5">
        <f>TITRES_STAT!D2375</f>
        <v>2.91</v>
      </c>
      <c r="D2372" s="5">
        <f>TITRES_STAT!E2375</f>
        <v>0</v>
      </c>
      <c r="E2372" s="2">
        <f t="shared" ref="E2372:E2435" si="148">IF(B2372&gt;B2371, E2371+D2372, IF(B2372&lt;B2371, E2371-D2372, E2371))</f>
        <v>171838</v>
      </c>
      <c r="F2372" s="5" t="str">
        <f t="shared" si="147"/>
        <v>BEARISH</v>
      </c>
      <c r="G2372" s="5" t="str">
        <f t="shared" si="146"/>
        <v>NEUTRAL</v>
      </c>
      <c r="H2372" s="5" t="str">
        <f t="shared" si="145"/>
        <v>CONFIRMED BEARISH</v>
      </c>
    </row>
    <row r="2373" spans="1:8" ht="13.5" x14ac:dyDescent="0.25">
      <c r="A2373" s="3">
        <f>TITRES_STAT!B2376</f>
        <v>45762</v>
      </c>
      <c r="B2373" s="5">
        <f>TITRES_STAT!C2376</f>
        <v>2.91</v>
      </c>
      <c r="C2373" s="5">
        <f>TITRES_STAT!D2376</f>
        <v>2.91</v>
      </c>
      <c r="D2373" s="5">
        <f>TITRES_STAT!E2376</f>
        <v>0</v>
      </c>
      <c r="E2373" s="2">
        <f t="shared" si="148"/>
        <v>171838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45763</v>
      </c>
      <c r="B2374" s="5">
        <f>TITRES_STAT!C2377</f>
        <v>2.91</v>
      </c>
      <c r="C2374" s="5">
        <f>TITRES_STAT!D2377</f>
        <v>2.91</v>
      </c>
      <c r="D2374" s="5">
        <f>TITRES_STAT!E2377</f>
        <v>35</v>
      </c>
      <c r="E2374" s="2">
        <f t="shared" si="148"/>
        <v>171838</v>
      </c>
      <c r="F2374" s="5" t="str">
        <f t="shared" si="147"/>
        <v>NEUTRAL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NEUTRAL</v>
      </c>
    </row>
    <row r="2375" spans="1:8" ht="13.5" x14ac:dyDescent="0.25">
      <c r="A2375" s="3">
        <f>TITRES_STAT!B2378</f>
        <v>45764</v>
      </c>
      <c r="B2375" s="5">
        <f>TITRES_STAT!C2378</f>
        <v>2.91</v>
      </c>
      <c r="C2375" s="5">
        <f>TITRES_STAT!D2378</f>
        <v>2.91</v>
      </c>
      <c r="D2375" s="5">
        <f>TITRES_STAT!E2378</f>
        <v>673</v>
      </c>
      <c r="E2375" s="2">
        <f t="shared" si="148"/>
        <v>171838</v>
      </c>
      <c r="F2375" s="5" t="str">
        <f t="shared" si="147"/>
        <v>NEUTRAL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NEUTRAL</v>
      </c>
    </row>
    <row r="2376" spans="1:8" ht="13.5" x14ac:dyDescent="0.25">
      <c r="A2376" s="3">
        <f>TITRES_STAT!B2379</f>
        <v>45765</v>
      </c>
      <c r="B2376" s="5">
        <f>TITRES_STAT!C2379</f>
        <v>2.91</v>
      </c>
      <c r="C2376" s="5">
        <f>TITRES_STAT!D2379</f>
        <v>2.91</v>
      </c>
      <c r="D2376" s="5">
        <f>TITRES_STAT!E2379</f>
        <v>412</v>
      </c>
      <c r="E2376" s="2">
        <f t="shared" si="148"/>
        <v>171838</v>
      </c>
      <c r="F2376" s="5" t="str">
        <f t="shared" ref="F2376:F2439" si="151">IF(E2376&gt;E2371,"BULLISH",IF(E2376&lt;E2371,"BEARISH","NEUTRAL"))</f>
        <v>NEUTRAL</v>
      </c>
      <c r="G2376" s="5" t="str">
        <f t="shared" si="150"/>
        <v>NEUTRAL</v>
      </c>
      <c r="H2376" s="5" t="str">
        <f t="shared" si="149"/>
        <v>NEUTRAL</v>
      </c>
    </row>
    <row r="2377" spans="1:8" ht="13.5" x14ac:dyDescent="0.25">
      <c r="A2377" s="3">
        <f>TITRES_STAT!B2380</f>
        <v>45768</v>
      </c>
      <c r="B2377" s="5">
        <f>TITRES_STAT!C2380</f>
        <v>2.91</v>
      </c>
      <c r="C2377" s="5">
        <f>TITRES_STAT!D2380</f>
        <v>2.91</v>
      </c>
      <c r="D2377" s="5">
        <f>TITRES_STAT!E2380</f>
        <v>174</v>
      </c>
      <c r="E2377" s="2">
        <f t="shared" si="148"/>
        <v>171838</v>
      </c>
      <c r="F2377" s="5" t="str">
        <f t="shared" si="151"/>
        <v>NEUTRAL</v>
      </c>
      <c r="G2377" s="5" t="str">
        <f t="shared" si="150"/>
        <v>NEUTRAL</v>
      </c>
      <c r="H2377" s="5" t="str">
        <f t="shared" si="149"/>
        <v>NEUTRAL</v>
      </c>
    </row>
    <row r="2378" spans="1:8" ht="13.5" x14ac:dyDescent="0.25">
      <c r="A2378" s="3">
        <f>TITRES_STAT!B2381</f>
        <v>45769</v>
      </c>
      <c r="B2378" s="5">
        <f>TITRES_STAT!C2381</f>
        <v>2.91</v>
      </c>
      <c r="C2378" s="5">
        <f>TITRES_STAT!D2381</f>
        <v>2.91</v>
      </c>
      <c r="D2378" s="5">
        <f>TITRES_STAT!E2381</f>
        <v>25</v>
      </c>
      <c r="E2378" s="2">
        <f t="shared" si="148"/>
        <v>171838</v>
      </c>
      <c r="F2378" s="5" t="str">
        <f t="shared" si="151"/>
        <v>NEUTRAL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45770</v>
      </c>
      <c r="B2379" s="5">
        <f>TITRES_STAT!C2382</f>
        <v>2.91</v>
      </c>
      <c r="C2379" s="5">
        <f>TITRES_STAT!D2382</f>
        <v>2.91</v>
      </c>
      <c r="D2379" s="5">
        <f>TITRES_STAT!E2382</f>
        <v>500</v>
      </c>
      <c r="E2379" s="2">
        <f t="shared" si="148"/>
        <v>171838</v>
      </c>
      <c r="F2379" s="5" t="str">
        <f t="shared" si="151"/>
        <v>NEUTRAL</v>
      </c>
      <c r="G2379" s="5" t="str">
        <f t="shared" si="150"/>
        <v>NEUTRAL</v>
      </c>
      <c r="H2379" s="5" t="str">
        <f t="shared" si="149"/>
        <v>NEUTRAL</v>
      </c>
    </row>
    <row r="2380" spans="1:8" ht="13.5" x14ac:dyDescent="0.25">
      <c r="A2380" s="3">
        <f>TITRES_STAT!B2383</f>
        <v>45771</v>
      </c>
      <c r="B2380" s="5">
        <f>TITRES_STAT!C2383</f>
        <v>2.91</v>
      </c>
      <c r="C2380" s="5">
        <f>TITRES_STAT!D2383</f>
        <v>2.91</v>
      </c>
      <c r="D2380" s="5">
        <f>TITRES_STAT!E2383</f>
        <v>25</v>
      </c>
      <c r="E2380" s="2">
        <f t="shared" si="148"/>
        <v>171838</v>
      </c>
      <c r="F2380" s="5" t="str">
        <f t="shared" si="151"/>
        <v>NEUTRAL</v>
      </c>
      <c r="G2380" s="5" t="str">
        <f t="shared" si="150"/>
        <v>NEUTRAL</v>
      </c>
      <c r="H2380" s="5" t="str">
        <f t="shared" si="149"/>
        <v>NEUTRAL</v>
      </c>
    </row>
    <row r="2381" spans="1:8" ht="13.5" x14ac:dyDescent="0.25">
      <c r="A2381" s="3">
        <f>TITRES_STAT!B2384</f>
        <v>45772</v>
      </c>
      <c r="B2381" s="5">
        <f>TITRES_STAT!C2384</f>
        <v>2.91</v>
      </c>
      <c r="C2381" s="5">
        <f>TITRES_STAT!D2384</f>
        <v>2.91</v>
      </c>
      <c r="D2381" s="5">
        <f>TITRES_STAT!E2384</f>
        <v>77</v>
      </c>
      <c r="E2381" s="2">
        <f t="shared" si="148"/>
        <v>171838</v>
      </c>
      <c r="F2381" s="5" t="str">
        <f t="shared" si="151"/>
        <v>NEUTRAL</v>
      </c>
      <c r="G2381" s="5" t="str">
        <f t="shared" si="150"/>
        <v>NEUTRAL</v>
      </c>
      <c r="H2381" s="5" t="str">
        <f t="shared" si="149"/>
        <v>NEUTRAL</v>
      </c>
    </row>
    <row r="2382" spans="1:8" ht="13.5" x14ac:dyDescent="0.25">
      <c r="A2382" s="3">
        <f>TITRES_STAT!B2385</f>
        <v>45775</v>
      </c>
      <c r="B2382" s="5">
        <f>TITRES_STAT!C2385</f>
        <v>2.8</v>
      </c>
      <c r="C2382" s="5">
        <f>TITRES_STAT!D2385</f>
        <v>2.8</v>
      </c>
      <c r="D2382" s="5">
        <f>TITRES_STAT!E2385</f>
        <v>1000</v>
      </c>
      <c r="E2382" s="2">
        <f t="shared" si="148"/>
        <v>170838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2.81</v>
      </c>
      <c r="C2383" s="5">
        <f>TITRES_STAT!D2386</f>
        <v>2.81</v>
      </c>
      <c r="D2383" s="5">
        <f>TITRES_STAT!E2386</f>
        <v>22</v>
      </c>
      <c r="E2383" s="2">
        <f t="shared" si="148"/>
        <v>170860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2.83</v>
      </c>
      <c r="C2384" s="5">
        <f>TITRES_STAT!D2387</f>
        <v>2.83</v>
      </c>
      <c r="D2384" s="5">
        <f>TITRES_STAT!E2387</f>
        <v>11</v>
      </c>
      <c r="E2384" s="2">
        <f t="shared" si="148"/>
        <v>170871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2.83</v>
      </c>
      <c r="C2385" s="5">
        <f>TITRES_STAT!D2388</f>
        <v>2.83</v>
      </c>
      <c r="D2385" s="5">
        <f>TITRES_STAT!E2388</f>
        <v>0</v>
      </c>
      <c r="E2385" s="2">
        <f t="shared" si="148"/>
        <v>170871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45782</v>
      </c>
      <c r="B2386" s="5">
        <f>TITRES_STAT!C2389</f>
        <v>2.87</v>
      </c>
      <c r="C2386" s="5">
        <f>TITRES_STAT!D2389</f>
        <v>2.87</v>
      </c>
      <c r="D2386" s="5">
        <f>TITRES_STAT!E2389</f>
        <v>500</v>
      </c>
      <c r="E2386" s="2">
        <f t="shared" si="148"/>
        <v>171371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45783</v>
      </c>
      <c r="B2387" s="5">
        <f>TITRES_STAT!C2390</f>
        <v>2.99</v>
      </c>
      <c r="C2387" s="5">
        <f>TITRES_STAT!D2390</f>
        <v>2.99</v>
      </c>
      <c r="D2387" s="5">
        <f>TITRES_STAT!E2390</f>
        <v>0</v>
      </c>
      <c r="E2387" s="2">
        <f t="shared" si="148"/>
        <v>171371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45784</v>
      </c>
      <c r="B2388" s="5">
        <f>TITRES_STAT!C2391</f>
        <v>2.87</v>
      </c>
      <c r="C2388" s="5">
        <f>TITRES_STAT!D2391</f>
        <v>2.87</v>
      </c>
      <c r="D2388" s="5">
        <f>TITRES_STAT!E2391</f>
        <v>700</v>
      </c>
      <c r="E2388" s="2">
        <f t="shared" si="148"/>
        <v>170671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BEARISH DIVERGENCE</v>
      </c>
    </row>
    <row r="2389" spans="1:8" ht="13.5" x14ac:dyDescent="0.25">
      <c r="A2389" s="3">
        <f>TITRES_STAT!B2392</f>
        <v>45785</v>
      </c>
      <c r="B2389" s="5">
        <f>TITRES_STAT!C2392</f>
        <v>2.95</v>
      </c>
      <c r="C2389" s="5">
        <f>TITRES_STAT!D2392</f>
        <v>2.95</v>
      </c>
      <c r="D2389" s="5">
        <f>TITRES_STAT!E2392</f>
        <v>278</v>
      </c>
      <c r="E2389" s="2">
        <f t="shared" si="148"/>
        <v>170949</v>
      </c>
      <c r="F2389" s="5" t="str">
        <f t="shared" si="151"/>
        <v>BULLISH</v>
      </c>
      <c r="G2389" s="5" t="str">
        <f t="shared" si="150"/>
        <v>NEUTRAL</v>
      </c>
      <c r="H2389" s="5" t="str">
        <f t="shared" si="149"/>
        <v>CONFIRMED BULLISH</v>
      </c>
    </row>
    <row r="2390" spans="1:8" ht="13.5" x14ac:dyDescent="0.25">
      <c r="A2390" s="3">
        <f>TITRES_STAT!B2393</f>
        <v>45786</v>
      </c>
      <c r="B2390" s="5">
        <f>TITRES_STAT!C2393</f>
        <v>2.95</v>
      </c>
      <c r="C2390" s="5">
        <f>TITRES_STAT!D2393</f>
        <v>2.95</v>
      </c>
      <c r="D2390" s="5">
        <f>TITRES_STAT!E2393</f>
        <v>109</v>
      </c>
      <c r="E2390" s="2">
        <f t="shared" si="148"/>
        <v>170949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CONFIRMED BULLISH</v>
      </c>
    </row>
    <row r="2391" spans="1:8" ht="13.5" x14ac:dyDescent="0.25">
      <c r="A2391" s="3">
        <f>TITRES_STAT!B2394</f>
        <v>45789</v>
      </c>
      <c r="B2391" s="5">
        <f>TITRES_STAT!C2394</f>
        <v>2.9</v>
      </c>
      <c r="C2391" s="5">
        <f>TITRES_STAT!D2394</f>
        <v>2.9</v>
      </c>
      <c r="D2391" s="5">
        <f>TITRES_STAT!E2394</f>
        <v>70</v>
      </c>
      <c r="E2391" s="2">
        <f t="shared" si="148"/>
        <v>170879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BEARISH DIVERGENCE</v>
      </c>
    </row>
    <row r="2392" spans="1:8" ht="13.5" x14ac:dyDescent="0.25">
      <c r="A2392" s="3">
        <f>TITRES_STAT!B2395</f>
        <v>45790</v>
      </c>
      <c r="B2392" s="5">
        <f>TITRES_STAT!C2395</f>
        <v>3.03</v>
      </c>
      <c r="C2392" s="5">
        <f>TITRES_STAT!D2395</f>
        <v>3.03</v>
      </c>
      <c r="D2392" s="5">
        <f>TITRES_STAT!E2395</f>
        <v>0</v>
      </c>
      <c r="E2392" s="2">
        <f t="shared" si="148"/>
        <v>170879</v>
      </c>
      <c r="F2392" s="5" t="str">
        <f t="shared" si="151"/>
        <v>BEARISH</v>
      </c>
      <c r="G2392" s="5" t="str">
        <f t="shared" si="150"/>
        <v>NEUTRAL</v>
      </c>
      <c r="H2392" s="5" t="str">
        <f t="shared" si="149"/>
        <v>BEARISH DIVERGENCE</v>
      </c>
    </row>
    <row r="2393" spans="1:8" ht="13.5" x14ac:dyDescent="0.25">
      <c r="A2393" s="3">
        <f>TITRES_STAT!B2396</f>
        <v>45791</v>
      </c>
      <c r="B2393" s="5">
        <f>TITRES_STAT!C2396</f>
        <v>2.91</v>
      </c>
      <c r="C2393" s="5">
        <f>TITRES_STAT!D2396</f>
        <v>2.91</v>
      </c>
      <c r="D2393" s="5">
        <f>TITRES_STAT!E2396</f>
        <v>155</v>
      </c>
      <c r="E2393" s="2">
        <f t="shared" si="148"/>
        <v>170724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2.95</v>
      </c>
      <c r="C2394" s="5">
        <f>TITRES_STAT!D2397</f>
        <v>2.95</v>
      </c>
      <c r="D2394" s="5">
        <f>TITRES_STAT!E2397</f>
        <v>1570</v>
      </c>
      <c r="E2394" s="2">
        <f t="shared" si="148"/>
        <v>172294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NEUTRAL</v>
      </c>
    </row>
    <row r="2395" spans="1:8" ht="13.5" x14ac:dyDescent="0.25">
      <c r="A2395" s="3">
        <f>TITRES_STAT!B2398</f>
        <v>45793</v>
      </c>
      <c r="B2395" s="5">
        <f>TITRES_STAT!C2398</f>
        <v>2.9</v>
      </c>
      <c r="C2395" s="5">
        <f>TITRES_STAT!D2398</f>
        <v>2.9</v>
      </c>
      <c r="D2395" s="5">
        <f>TITRES_STAT!E2398</f>
        <v>190</v>
      </c>
      <c r="E2395" s="2">
        <f t="shared" si="148"/>
        <v>172104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BULLISH DIVERGENCE</v>
      </c>
    </row>
    <row r="2396" spans="1:8" ht="13.5" x14ac:dyDescent="0.25">
      <c r="A2396" s="3">
        <f>TITRES_STAT!B2399</f>
        <v>45796</v>
      </c>
      <c r="B2396" s="5">
        <f>TITRES_STAT!C2399</f>
        <v>2.9</v>
      </c>
      <c r="C2396" s="5">
        <f>TITRES_STAT!D2399</f>
        <v>2.9</v>
      </c>
      <c r="D2396" s="5">
        <f>TITRES_STAT!E2399</f>
        <v>22</v>
      </c>
      <c r="E2396" s="2">
        <f t="shared" si="148"/>
        <v>172104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NEUTRAL</v>
      </c>
    </row>
    <row r="2397" spans="1:8" ht="13.5" x14ac:dyDescent="0.25">
      <c r="A2397" s="3">
        <f>TITRES_STAT!B2400</f>
        <v>45797</v>
      </c>
      <c r="B2397" s="5">
        <f>TITRES_STAT!C2400</f>
        <v>2.9</v>
      </c>
      <c r="C2397" s="5">
        <f>TITRES_STAT!D2400</f>
        <v>2.9</v>
      </c>
      <c r="D2397" s="5">
        <f>TITRES_STAT!E2400</f>
        <v>79</v>
      </c>
      <c r="E2397" s="2">
        <f t="shared" si="148"/>
        <v>172104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BULLISH DIVERGENCE</v>
      </c>
    </row>
    <row r="2398" spans="1:8" ht="13.5" x14ac:dyDescent="0.25">
      <c r="A2398" s="3">
        <f>TITRES_STAT!B2401</f>
        <v>45798</v>
      </c>
      <c r="B2398" s="5">
        <f>TITRES_STAT!C2401</f>
        <v>3.03</v>
      </c>
      <c r="C2398" s="5">
        <f>TITRES_STAT!D2401</f>
        <v>3.03</v>
      </c>
      <c r="D2398" s="5">
        <f>TITRES_STAT!E2401</f>
        <v>0</v>
      </c>
      <c r="E2398" s="2">
        <f t="shared" si="148"/>
        <v>172104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3.1</v>
      </c>
      <c r="C2399" s="5">
        <f>TITRES_STAT!D2402</f>
        <v>3.1</v>
      </c>
      <c r="D2399" s="5">
        <f>TITRES_STAT!E2402</f>
        <v>636</v>
      </c>
      <c r="E2399" s="2">
        <f t="shared" si="148"/>
        <v>172740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3</v>
      </c>
      <c r="C2400" s="5">
        <f>TITRES_STAT!D2403</f>
        <v>3</v>
      </c>
      <c r="D2400" s="5">
        <f>TITRES_STAT!E2403</f>
        <v>108</v>
      </c>
      <c r="E2400" s="2">
        <f t="shared" si="148"/>
        <v>172632</v>
      </c>
      <c r="F2400" s="5" t="str">
        <f t="shared" si="151"/>
        <v>BULLISH</v>
      </c>
      <c r="G2400" s="5" t="str">
        <f t="shared" si="150"/>
        <v>NEUTRAL</v>
      </c>
      <c r="H2400" s="5" t="str">
        <f t="shared" si="149"/>
        <v>CONFIRMED BULLISH</v>
      </c>
    </row>
    <row r="2401" spans="1:8" ht="13.5" x14ac:dyDescent="0.25">
      <c r="A2401" s="3">
        <f>TITRES_STAT!B2404</f>
        <v>45803</v>
      </c>
      <c r="B2401" s="5">
        <f>TITRES_STAT!C2404</f>
        <v>3.1</v>
      </c>
      <c r="C2401" s="5">
        <f>TITRES_STAT!D2404</f>
        <v>3.1</v>
      </c>
      <c r="D2401" s="5">
        <f>TITRES_STAT!E2404</f>
        <v>100</v>
      </c>
      <c r="E2401" s="2">
        <f t="shared" si="148"/>
        <v>172732</v>
      </c>
      <c r="F2401" s="5" t="str">
        <f t="shared" si="151"/>
        <v>BULLISH</v>
      </c>
      <c r="G2401" s="5" t="str">
        <f t="shared" si="150"/>
        <v>NEUTRAL</v>
      </c>
      <c r="H2401" s="5" t="str">
        <f t="shared" si="149"/>
        <v>CONFIRMED BULLISH</v>
      </c>
    </row>
    <row r="2402" spans="1:8" ht="13.5" x14ac:dyDescent="0.25">
      <c r="A2402" s="3">
        <f>TITRES_STAT!B2405</f>
        <v>45804</v>
      </c>
      <c r="B2402" s="5">
        <f>TITRES_STAT!C2405</f>
        <v>3.09</v>
      </c>
      <c r="C2402" s="5">
        <f>TITRES_STAT!D2405</f>
        <v>3.09</v>
      </c>
      <c r="D2402" s="5">
        <f>TITRES_STAT!E2405</f>
        <v>67</v>
      </c>
      <c r="E2402" s="2">
        <f t="shared" si="148"/>
        <v>172665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CONFIRMED BULLISH</v>
      </c>
    </row>
    <row r="2403" spans="1:8" ht="13.5" x14ac:dyDescent="0.25">
      <c r="A2403" s="3">
        <f>TITRES_STAT!B2406</f>
        <v>45805</v>
      </c>
      <c r="B2403" s="5">
        <f>TITRES_STAT!C2406</f>
        <v>3.22</v>
      </c>
      <c r="C2403" s="5">
        <f>TITRES_STAT!D2406</f>
        <v>3.22</v>
      </c>
      <c r="D2403" s="5">
        <f>TITRES_STAT!E2406</f>
        <v>353</v>
      </c>
      <c r="E2403" s="2">
        <f t="shared" si="148"/>
        <v>173018</v>
      </c>
      <c r="F2403" s="5" t="str">
        <f t="shared" si="151"/>
        <v>BULLISH</v>
      </c>
      <c r="G2403" s="5" t="str">
        <f t="shared" si="150"/>
        <v>NEUTRAL</v>
      </c>
      <c r="H2403" s="5" t="str">
        <f t="shared" si="149"/>
        <v>CONFIRMED BULLISH</v>
      </c>
    </row>
    <row r="2404" spans="1:8" ht="13.5" x14ac:dyDescent="0.25">
      <c r="A2404" s="3">
        <f>TITRES_STAT!B2407</f>
        <v>45806</v>
      </c>
      <c r="B2404" s="5">
        <f>TITRES_STAT!C2407</f>
        <v>3.08</v>
      </c>
      <c r="C2404" s="5">
        <f>TITRES_STAT!D2407</f>
        <v>3.08</v>
      </c>
      <c r="D2404" s="5">
        <f>TITRES_STAT!E2407</f>
        <v>0</v>
      </c>
      <c r="E2404" s="2">
        <f t="shared" si="148"/>
        <v>173018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BULLISH DIVERGENCE</v>
      </c>
    </row>
    <row r="2405" spans="1:8" ht="13.5" x14ac:dyDescent="0.25">
      <c r="A2405" s="3">
        <f>TITRES_STAT!B2408</f>
        <v>45807</v>
      </c>
      <c r="B2405" s="5">
        <f>TITRES_STAT!C2408</f>
        <v>2.95</v>
      </c>
      <c r="C2405" s="5">
        <f>TITRES_STAT!D2408</f>
        <v>2.95</v>
      </c>
      <c r="D2405" s="5">
        <f>TITRES_STAT!E2408</f>
        <v>65</v>
      </c>
      <c r="E2405" s="2">
        <f t="shared" si="148"/>
        <v>172953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BULLISH DIVERGENCE</v>
      </c>
    </row>
    <row r="2406" spans="1:8" ht="13.5" x14ac:dyDescent="0.25">
      <c r="A2406" s="3">
        <f>TITRES_STAT!B2409</f>
        <v>45810</v>
      </c>
      <c r="B2406" s="5">
        <f>TITRES_STAT!C2409</f>
        <v>2.95</v>
      </c>
      <c r="C2406" s="5">
        <f>TITRES_STAT!D2409</f>
        <v>2.95</v>
      </c>
      <c r="D2406" s="5">
        <f>TITRES_STAT!E2409</f>
        <v>33</v>
      </c>
      <c r="E2406" s="2">
        <f t="shared" si="148"/>
        <v>172953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BULLISH DIVERGENCE</v>
      </c>
    </row>
    <row r="2407" spans="1:8" ht="13.5" x14ac:dyDescent="0.25">
      <c r="A2407" s="3">
        <f>TITRES_STAT!B2410</f>
        <v>45811</v>
      </c>
      <c r="B2407" s="5">
        <f>TITRES_STAT!C2410</f>
        <v>2.95</v>
      </c>
      <c r="C2407" s="5">
        <f>TITRES_STAT!D2410</f>
        <v>2.95</v>
      </c>
      <c r="D2407" s="5">
        <f>TITRES_STAT!E2410</f>
        <v>0</v>
      </c>
      <c r="E2407" s="2">
        <f t="shared" si="148"/>
        <v>172953</v>
      </c>
      <c r="F2407" s="5" t="str">
        <f t="shared" si="151"/>
        <v>BULLISH</v>
      </c>
      <c r="G2407" s="5" t="str">
        <f t="shared" si="150"/>
        <v>NEUTRAL</v>
      </c>
      <c r="H2407" s="5" t="str">
        <f t="shared" si="149"/>
        <v>BULLISH DIVERGENCE</v>
      </c>
    </row>
    <row r="2408" spans="1:8" ht="13.5" x14ac:dyDescent="0.25">
      <c r="A2408" s="3">
        <f>TITRES_STAT!B2411</f>
        <v>45812</v>
      </c>
      <c r="B2408" s="5">
        <f>TITRES_STAT!C2411</f>
        <v>3.08</v>
      </c>
      <c r="C2408" s="5">
        <f>TITRES_STAT!D2411</f>
        <v>3.08</v>
      </c>
      <c r="D2408" s="5">
        <f>TITRES_STAT!E2411</f>
        <v>20</v>
      </c>
      <c r="E2408" s="2">
        <f t="shared" si="148"/>
        <v>172973</v>
      </c>
      <c r="F2408" s="5" t="str">
        <f t="shared" si="151"/>
        <v>BEARISH</v>
      </c>
      <c r="G2408" s="5" t="str">
        <f t="shared" si="150"/>
        <v>NEUTRAL</v>
      </c>
      <c r="H2408" s="5" t="str">
        <f t="shared" si="149"/>
        <v>CONFIRMED BEARISH</v>
      </c>
    </row>
    <row r="2409" spans="1:8" ht="13.5" x14ac:dyDescent="0.25">
      <c r="A2409" s="3">
        <f>TITRES_STAT!B2412</f>
        <v>45813</v>
      </c>
      <c r="B2409" s="5">
        <f>TITRES_STAT!C2412</f>
        <v>3.08</v>
      </c>
      <c r="C2409" s="5">
        <f>TITRES_STAT!D2412</f>
        <v>3.08</v>
      </c>
      <c r="D2409" s="5">
        <f>TITRES_STAT!E2412</f>
        <v>180</v>
      </c>
      <c r="E2409" s="2">
        <f t="shared" si="148"/>
        <v>172973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45817</v>
      </c>
      <c r="B2410" s="5">
        <f>TITRES_STAT!C2413</f>
        <v>3.08</v>
      </c>
      <c r="C2410" s="5">
        <f>TITRES_STAT!D2413</f>
        <v>3.08</v>
      </c>
      <c r="D2410" s="5">
        <f>TITRES_STAT!E2413</f>
        <v>733</v>
      </c>
      <c r="E2410" s="2">
        <f t="shared" si="148"/>
        <v>172973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CONFIRMED BULLISH</v>
      </c>
    </row>
    <row r="2411" spans="1:8" ht="13.5" x14ac:dyDescent="0.25">
      <c r="A2411" s="3">
        <f>TITRES_STAT!B2414</f>
        <v>45818</v>
      </c>
      <c r="B2411" s="5">
        <f>TITRES_STAT!C2414</f>
        <v>2.95</v>
      </c>
      <c r="C2411" s="5">
        <f>TITRES_STAT!D2414</f>
        <v>2.95</v>
      </c>
      <c r="D2411" s="5">
        <f>TITRES_STAT!E2414</f>
        <v>1591</v>
      </c>
      <c r="E2411" s="2">
        <f t="shared" si="148"/>
        <v>171382</v>
      </c>
      <c r="F2411" s="5" t="str">
        <f t="shared" si="151"/>
        <v>BEARISH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45819</v>
      </c>
      <c r="B2412" s="5">
        <f>TITRES_STAT!C2415</f>
        <v>2.95</v>
      </c>
      <c r="C2412" s="5">
        <f>TITRES_STAT!D2415</f>
        <v>2.95</v>
      </c>
      <c r="D2412" s="5">
        <f>TITRES_STAT!E2415</f>
        <v>55</v>
      </c>
      <c r="E2412" s="2">
        <f t="shared" si="148"/>
        <v>171382</v>
      </c>
      <c r="F2412" s="5" t="str">
        <f t="shared" si="151"/>
        <v>BEARISH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45820</v>
      </c>
      <c r="B2413" s="5">
        <f>TITRES_STAT!C2416</f>
        <v>2.95</v>
      </c>
      <c r="C2413" s="5">
        <f>TITRES_STAT!D2416</f>
        <v>2.95</v>
      </c>
      <c r="D2413" s="5">
        <f>TITRES_STAT!E2416</f>
        <v>0</v>
      </c>
      <c r="E2413" s="2">
        <f t="shared" si="148"/>
        <v>171382</v>
      </c>
      <c r="F2413" s="5" t="str">
        <f t="shared" si="151"/>
        <v>BEARISH</v>
      </c>
      <c r="G2413" s="5" t="str">
        <f t="shared" si="150"/>
        <v>NEUTRAL</v>
      </c>
      <c r="H2413" s="5" t="str">
        <f t="shared" si="149"/>
        <v>CONFIRMED BEARISH</v>
      </c>
    </row>
    <row r="2414" spans="1:8" ht="13.5" x14ac:dyDescent="0.25">
      <c r="A2414" s="3">
        <f>TITRES_STAT!B2417</f>
        <v>45821</v>
      </c>
      <c r="B2414" s="5">
        <f>TITRES_STAT!C2417</f>
        <v>2.95</v>
      </c>
      <c r="C2414" s="5">
        <f>TITRES_STAT!D2417</f>
        <v>2.95</v>
      </c>
      <c r="D2414" s="5">
        <f>TITRES_STAT!E2417</f>
        <v>1435</v>
      </c>
      <c r="E2414" s="2">
        <f t="shared" si="148"/>
        <v>171382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45824</v>
      </c>
      <c r="B2415" s="5">
        <f>TITRES_STAT!C2418</f>
        <v>2.84</v>
      </c>
      <c r="C2415" s="5">
        <f>TITRES_STAT!D2418</f>
        <v>2.84</v>
      </c>
      <c r="D2415" s="5">
        <f>TITRES_STAT!E2418</f>
        <v>20</v>
      </c>
      <c r="E2415" s="2">
        <f t="shared" si="148"/>
        <v>171362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CONFIRMED BEARISH</v>
      </c>
    </row>
    <row r="2416" spans="1:8" ht="13.5" x14ac:dyDescent="0.25">
      <c r="A2416" s="3">
        <f>TITRES_STAT!B2419</f>
        <v>45825</v>
      </c>
      <c r="B2416" s="5">
        <f>TITRES_STAT!C2419</f>
        <v>2.91</v>
      </c>
      <c r="C2416" s="5">
        <f>TITRES_STAT!D2419</f>
        <v>2.91</v>
      </c>
      <c r="D2416" s="5">
        <f>TITRES_STAT!E2419</f>
        <v>283</v>
      </c>
      <c r="E2416" s="2">
        <f t="shared" si="148"/>
        <v>171645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BULLISH DIVERGENCE</v>
      </c>
    </row>
    <row r="2417" spans="1:8" ht="13.5" x14ac:dyDescent="0.25">
      <c r="A2417" s="3">
        <f>TITRES_STAT!B2420</f>
        <v>45826</v>
      </c>
      <c r="B2417" s="5">
        <f>TITRES_STAT!C2420</f>
        <v>2.91</v>
      </c>
      <c r="C2417" s="5">
        <f>TITRES_STAT!D2420</f>
        <v>2.91</v>
      </c>
      <c r="D2417" s="5">
        <f>TITRES_STAT!E2420</f>
        <v>0</v>
      </c>
      <c r="E2417" s="2">
        <f t="shared" si="148"/>
        <v>171645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BULLISH DIVERGENCE</v>
      </c>
    </row>
    <row r="2418" spans="1:8" ht="13.5" x14ac:dyDescent="0.25">
      <c r="A2418" s="3">
        <f>TITRES_STAT!B2421</f>
        <v>45827</v>
      </c>
      <c r="B2418" s="5">
        <f>TITRES_STAT!C2421</f>
        <v>2.79</v>
      </c>
      <c r="C2418" s="5">
        <f>TITRES_STAT!D2421</f>
        <v>2.79</v>
      </c>
      <c r="D2418" s="5">
        <f>TITRES_STAT!E2421</f>
        <v>66</v>
      </c>
      <c r="E2418" s="2">
        <f t="shared" si="148"/>
        <v>171579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BULLISH DIVERGENCE</v>
      </c>
    </row>
    <row r="2419" spans="1:8" ht="13.5" x14ac:dyDescent="0.25">
      <c r="A2419" s="3">
        <f>TITRES_STAT!B2422</f>
        <v>45828</v>
      </c>
      <c r="B2419" s="5">
        <f>TITRES_STAT!C2422</f>
        <v>2.79</v>
      </c>
      <c r="C2419" s="5">
        <f>TITRES_STAT!D2422</f>
        <v>2.79</v>
      </c>
      <c r="D2419" s="5">
        <f>TITRES_STAT!E2422</f>
        <v>0</v>
      </c>
      <c r="E2419" s="2">
        <f t="shared" si="148"/>
        <v>171579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BULLISH DIVERGENCE</v>
      </c>
    </row>
    <row r="2420" spans="1:8" ht="13.5" x14ac:dyDescent="0.25">
      <c r="A2420" s="3">
        <f>TITRES_STAT!B2423</f>
        <v>45831</v>
      </c>
      <c r="B2420" s="5">
        <f>TITRES_STAT!C2423</f>
        <v>2.79</v>
      </c>
      <c r="C2420" s="5">
        <f>TITRES_STAT!D2423</f>
        <v>2.79</v>
      </c>
      <c r="D2420" s="5">
        <f>TITRES_STAT!E2423</f>
        <v>406</v>
      </c>
      <c r="E2420" s="2">
        <f t="shared" si="148"/>
        <v>171579</v>
      </c>
      <c r="F2420" s="5" t="str">
        <f t="shared" si="151"/>
        <v>BULLISH</v>
      </c>
      <c r="G2420" s="5" t="str">
        <f t="shared" si="150"/>
        <v>NEUTRAL</v>
      </c>
      <c r="H2420" s="5" t="str">
        <f t="shared" si="149"/>
        <v>BULLISH DIVERGENCE</v>
      </c>
    </row>
    <row r="2421" spans="1:8" ht="13.5" x14ac:dyDescent="0.25">
      <c r="A2421" s="3">
        <f>TITRES_STAT!B2424</f>
        <v>45832</v>
      </c>
      <c r="B2421" s="5">
        <f>TITRES_STAT!C2424</f>
        <v>2.79</v>
      </c>
      <c r="C2421" s="5">
        <f>TITRES_STAT!D2424</f>
        <v>2.79</v>
      </c>
      <c r="D2421" s="5">
        <f>TITRES_STAT!E2424</f>
        <v>0</v>
      </c>
      <c r="E2421" s="2">
        <f t="shared" si="148"/>
        <v>171579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2.79</v>
      </c>
      <c r="C2422" s="5">
        <f>TITRES_STAT!D2425</f>
        <v>2.79</v>
      </c>
      <c r="D2422" s="5">
        <f>TITRES_STAT!E2425</f>
        <v>0</v>
      </c>
      <c r="E2422" s="2">
        <f t="shared" si="148"/>
        <v>171579</v>
      </c>
      <c r="F2422" s="5" t="str">
        <f t="shared" si="151"/>
        <v>BEARISH</v>
      </c>
      <c r="G2422" s="5" t="str">
        <f t="shared" si="150"/>
        <v>NEUTRAL</v>
      </c>
      <c r="H2422" s="5" t="str">
        <f t="shared" si="149"/>
        <v>CONFIRMED BEARISH</v>
      </c>
    </row>
    <row r="2423" spans="1:8" ht="13.5" x14ac:dyDescent="0.25">
      <c r="A2423" s="3">
        <f>TITRES_STAT!B2426</f>
        <v>45835</v>
      </c>
      <c r="B2423" s="5">
        <f>TITRES_STAT!C2426</f>
        <v>2.91</v>
      </c>
      <c r="C2423" s="5">
        <f>TITRES_STAT!D2426</f>
        <v>2.91</v>
      </c>
      <c r="D2423" s="5">
        <f>TITRES_STAT!E2426</f>
        <v>0</v>
      </c>
      <c r="E2423" s="2">
        <f t="shared" si="148"/>
        <v>171579</v>
      </c>
      <c r="F2423" s="5" t="str">
        <f t="shared" si="151"/>
        <v>NEUTRAL</v>
      </c>
      <c r="G2423" s="5" t="str">
        <f t="shared" si="150"/>
        <v>NEUTRAL</v>
      </c>
      <c r="H2423" s="5" t="str">
        <f t="shared" si="149"/>
        <v>NEUTRAL</v>
      </c>
    </row>
    <row r="2424" spans="1:8" ht="13.5" x14ac:dyDescent="0.25">
      <c r="A2424" s="3">
        <f>TITRES_STAT!B2427</f>
        <v>45838</v>
      </c>
      <c r="B2424" s="5">
        <f>TITRES_STAT!C2427</f>
        <v>2.78</v>
      </c>
      <c r="C2424" s="5">
        <f>TITRES_STAT!D2427</f>
        <v>2.78</v>
      </c>
      <c r="D2424" s="5">
        <f>TITRES_STAT!E2427</f>
        <v>97</v>
      </c>
      <c r="E2424" s="2">
        <f t="shared" si="148"/>
        <v>171482</v>
      </c>
      <c r="F2424" s="5" t="str">
        <f t="shared" si="151"/>
        <v>BEARISH</v>
      </c>
      <c r="G2424" s="5" t="str">
        <f t="shared" si="150"/>
        <v>NEUTRAL</v>
      </c>
      <c r="H2424" s="5" t="str">
        <f t="shared" si="149"/>
        <v>CONFIRMED BEARISH</v>
      </c>
    </row>
    <row r="2425" spans="1:8" ht="13.5" x14ac:dyDescent="0.25">
      <c r="A2425" s="3">
        <f>TITRES_STAT!B2428</f>
        <v>45839</v>
      </c>
      <c r="B2425" s="5">
        <f>TITRES_STAT!C2428</f>
        <v>2.78</v>
      </c>
      <c r="C2425" s="5">
        <f>TITRES_STAT!D2428</f>
        <v>2.78</v>
      </c>
      <c r="D2425" s="5">
        <f>TITRES_STAT!E2428</f>
        <v>89</v>
      </c>
      <c r="E2425" s="2">
        <f t="shared" si="148"/>
        <v>171482</v>
      </c>
      <c r="F2425" s="5" t="str">
        <f t="shared" si="151"/>
        <v>BEARISH</v>
      </c>
      <c r="G2425" s="5" t="str">
        <f t="shared" si="150"/>
        <v>NEUTRAL</v>
      </c>
      <c r="H2425" s="5" t="str">
        <f t="shared" si="149"/>
        <v>CONFIRMED BEARISH</v>
      </c>
    </row>
    <row r="2426" spans="1:8" ht="13.5" x14ac:dyDescent="0.25">
      <c r="A2426" s="3">
        <f>TITRES_STAT!B2429</f>
        <v>45840</v>
      </c>
      <c r="B2426" s="5">
        <f>TITRES_STAT!C2429</f>
        <v>2.79</v>
      </c>
      <c r="C2426" s="5">
        <f>TITRES_STAT!D2429</f>
        <v>2.79</v>
      </c>
      <c r="D2426" s="5">
        <f>TITRES_STAT!E2429</f>
        <v>1558</v>
      </c>
      <c r="E2426" s="2">
        <f t="shared" si="148"/>
        <v>173040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NEUTRAL</v>
      </c>
    </row>
    <row r="2427" spans="1:8" ht="13.5" x14ac:dyDescent="0.25">
      <c r="A2427" s="3">
        <f>TITRES_STAT!B2430</f>
        <v>45841</v>
      </c>
      <c r="B2427" s="5">
        <f>TITRES_STAT!C2430</f>
        <v>2.79</v>
      </c>
      <c r="C2427" s="5">
        <f>TITRES_STAT!D2430</f>
        <v>2.79</v>
      </c>
      <c r="D2427" s="5">
        <f>TITRES_STAT!E2430</f>
        <v>0</v>
      </c>
      <c r="E2427" s="2">
        <f t="shared" si="148"/>
        <v>173040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45842</v>
      </c>
      <c r="B2428" s="5">
        <f>TITRES_STAT!C2431</f>
        <v>2.9</v>
      </c>
      <c r="C2428" s="5">
        <f>TITRES_STAT!D2431</f>
        <v>2.9</v>
      </c>
      <c r="D2428" s="5">
        <f>TITRES_STAT!E2431</f>
        <v>5760</v>
      </c>
      <c r="E2428" s="2">
        <f t="shared" si="148"/>
        <v>178800</v>
      </c>
      <c r="F2428" s="5" t="str">
        <f t="shared" si="151"/>
        <v>BULLISH</v>
      </c>
      <c r="G2428" s="5" t="str">
        <f t="shared" si="150"/>
        <v>STRONG</v>
      </c>
      <c r="H2428" s="5" t="str">
        <f t="shared" si="149"/>
        <v>BULLISH DIVERGENCE</v>
      </c>
    </row>
    <row r="2429" spans="1:8" ht="13.5" x14ac:dyDescent="0.25">
      <c r="A2429" s="3">
        <f>TITRES_STAT!B2432</f>
        <v>45845</v>
      </c>
      <c r="B2429" s="5">
        <f>TITRES_STAT!C2432</f>
        <v>2.9</v>
      </c>
      <c r="C2429" s="5">
        <f>TITRES_STAT!D2432</f>
        <v>2.9</v>
      </c>
      <c r="D2429" s="5">
        <f>TITRES_STAT!E2432</f>
        <v>3556</v>
      </c>
      <c r="E2429" s="2">
        <f t="shared" si="148"/>
        <v>178800</v>
      </c>
      <c r="F2429" s="5" t="str">
        <f t="shared" si="151"/>
        <v>BULLISH</v>
      </c>
      <c r="G2429" s="5" t="str">
        <f t="shared" si="150"/>
        <v>STRONG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2.9</v>
      </c>
      <c r="C2430" s="5">
        <f>TITRES_STAT!D2433</f>
        <v>2.9</v>
      </c>
      <c r="D2430" s="5">
        <f>TITRES_STAT!E2433</f>
        <v>0</v>
      </c>
      <c r="E2430" s="2">
        <f t="shared" si="148"/>
        <v>178800</v>
      </c>
      <c r="F2430" s="5" t="str">
        <f t="shared" si="151"/>
        <v>BULLISH</v>
      </c>
      <c r="G2430" s="5" t="str">
        <f t="shared" si="150"/>
        <v>STRONG</v>
      </c>
      <c r="H2430" s="5" t="str">
        <f t="shared" si="149"/>
        <v>CONFIRMED BULLISH</v>
      </c>
    </row>
    <row r="2431" spans="1:8" ht="13.5" x14ac:dyDescent="0.25">
      <c r="A2431" s="3">
        <f>TITRES_STAT!B2434</f>
        <v>45847</v>
      </c>
      <c r="B2431" s="5">
        <f>TITRES_STAT!C2434</f>
        <v>2.77</v>
      </c>
      <c r="C2431" s="5">
        <f>TITRES_STAT!D2434</f>
        <v>2.77</v>
      </c>
      <c r="D2431" s="5">
        <f>TITRES_STAT!E2434</f>
        <v>4501</v>
      </c>
      <c r="E2431" s="2">
        <f t="shared" si="148"/>
        <v>174299</v>
      </c>
      <c r="F2431" s="5" t="str">
        <f t="shared" si="151"/>
        <v>BULLISH</v>
      </c>
      <c r="G2431" s="5" t="str">
        <f t="shared" si="150"/>
        <v>NEUTRAL</v>
      </c>
      <c r="H2431" s="5" t="str">
        <f t="shared" si="149"/>
        <v>BULLISH DIVERGENCE</v>
      </c>
    </row>
    <row r="2432" spans="1:8" ht="13.5" x14ac:dyDescent="0.25">
      <c r="A2432" s="3">
        <f>TITRES_STAT!B2435</f>
        <v>45848</v>
      </c>
      <c r="B2432" s="5">
        <f>TITRES_STAT!C2435</f>
        <v>2.8</v>
      </c>
      <c r="C2432" s="5">
        <f>TITRES_STAT!D2435</f>
        <v>2.8</v>
      </c>
      <c r="D2432" s="5">
        <f>TITRES_STAT!E2435</f>
        <v>16</v>
      </c>
      <c r="E2432" s="2">
        <f t="shared" si="148"/>
        <v>174315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45849</v>
      </c>
      <c r="B2433" s="5">
        <f>TITRES_STAT!C2436</f>
        <v>2.8</v>
      </c>
      <c r="C2433" s="5">
        <f>TITRES_STAT!D2436</f>
        <v>2.8</v>
      </c>
      <c r="D2433" s="5">
        <f>TITRES_STAT!E2436</f>
        <v>0</v>
      </c>
      <c r="E2433" s="2">
        <f t="shared" si="148"/>
        <v>174315</v>
      </c>
      <c r="F2433" s="5" t="str">
        <f t="shared" si="151"/>
        <v>BEARISH</v>
      </c>
      <c r="G2433" s="5" t="str">
        <f t="shared" si="150"/>
        <v>WEAK</v>
      </c>
      <c r="H2433" s="5" t="str">
        <f t="shared" si="149"/>
        <v>CONFIRMED BEARISH</v>
      </c>
    </row>
    <row r="2434" spans="1:8" ht="13.5" x14ac:dyDescent="0.25">
      <c r="A2434" s="3">
        <f>TITRES_STAT!B2437</f>
        <v>45852</v>
      </c>
      <c r="B2434" s="5">
        <f>TITRES_STAT!C2437</f>
        <v>2.8</v>
      </c>
      <c r="C2434" s="5">
        <f>TITRES_STAT!D2437</f>
        <v>2.8</v>
      </c>
      <c r="D2434" s="5">
        <f>TITRES_STAT!E2437</f>
        <v>0</v>
      </c>
      <c r="E2434" s="2">
        <f t="shared" si="148"/>
        <v>174315</v>
      </c>
      <c r="F2434" s="5" t="str">
        <f t="shared" si="151"/>
        <v>BEARISH</v>
      </c>
      <c r="G2434" s="5" t="str">
        <f t="shared" si="150"/>
        <v>WEAK</v>
      </c>
      <c r="H2434" s="5" t="str">
        <f t="shared" si="149"/>
        <v>CONFIRMED BEARISH</v>
      </c>
    </row>
    <row r="2435" spans="1:8" ht="13.5" x14ac:dyDescent="0.25">
      <c r="A2435" s="3">
        <f>TITRES_STAT!B2438</f>
        <v>45853</v>
      </c>
      <c r="B2435" s="5">
        <f>TITRES_STAT!C2438</f>
        <v>2.8</v>
      </c>
      <c r="C2435" s="5">
        <f>TITRES_STAT!D2438</f>
        <v>2.8</v>
      </c>
      <c r="D2435" s="5">
        <f>TITRES_STAT!E2438</f>
        <v>0</v>
      </c>
      <c r="E2435" s="2">
        <f t="shared" si="148"/>
        <v>174315</v>
      </c>
      <c r="F2435" s="5" t="str">
        <f t="shared" si="151"/>
        <v>BEARISH</v>
      </c>
      <c r="G2435" s="5" t="str">
        <f t="shared" si="150"/>
        <v>WEAK</v>
      </c>
      <c r="H2435" s="5" t="str">
        <f t="shared" si="149"/>
        <v>CONFIRMED BEARISH</v>
      </c>
    </row>
    <row r="2436" spans="1:8" ht="13.5" x14ac:dyDescent="0.25">
      <c r="A2436" s="3">
        <f>TITRES_STAT!B2439</f>
        <v>45854</v>
      </c>
      <c r="B2436" s="5">
        <f>TITRES_STAT!C2439</f>
        <v>2.68</v>
      </c>
      <c r="C2436" s="5">
        <f>TITRES_STAT!D2439</f>
        <v>2.68</v>
      </c>
      <c r="D2436" s="5">
        <f>TITRES_STAT!E2439</f>
        <v>6530</v>
      </c>
      <c r="E2436" s="2">
        <f t="shared" ref="E2436:E2499" si="152">IF(B2436&gt;B2435, E2435+D2436, IF(B2436&lt;B2435, E2435-D2436, E2435))</f>
        <v>167785</v>
      </c>
      <c r="F2436" s="5" t="str">
        <f t="shared" si="151"/>
        <v>BEARISH</v>
      </c>
      <c r="G2436" s="5" t="str">
        <f t="shared" si="150"/>
        <v>WEAK</v>
      </c>
      <c r="H2436" s="5" t="str">
        <f t="shared" si="149"/>
        <v>CONFIRMED BEARISH</v>
      </c>
    </row>
    <row r="2437" spans="1:8" ht="13.5" x14ac:dyDescent="0.25">
      <c r="A2437" s="3">
        <f>TITRES_STAT!B2440</f>
        <v>45855</v>
      </c>
      <c r="B2437" s="5">
        <f>TITRES_STAT!C2440</f>
        <v>2.68</v>
      </c>
      <c r="C2437" s="5">
        <f>TITRES_STAT!D2440</f>
        <v>2.68</v>
      </c>
      <c r="D2437" s="5">
        <f>TITRES_STAT!E2440</f>
        <v>33</v>
      </c>
      <c r="E2437" s="2">
        <f t="shared" si="152"/>
        <v>167785</v>
      </c>
      <c r="F2437" s="5" t="str">
        <f t="shared" si="151"/>
        <v>BEARISH</v>
      </c>
      <c r="G2437" s="5" t="str">
        <f t="shared" si="150"/>
        <v>WEAK</v>
      </c>
      <c r="H2437" s="5" t="str">
        <f t="shared" si="149"/>
        <v>CONFIRMED BEARISH</v>
      </c>
    </row>
    <row r="2438" spans="1:8" ht="13.5" x14ac:dyDescent="0.25">
      <c r="A2438" s="3">
        <f>TITRES_STAT!B2441</f>
        <v>45856</v>
      </c>
      <c r="B2438" s="5">
        <f>TITRES_STAT!C2441</f>
        <v>2.68</v>
      </c>
      <c r="C2438" s="5">
        <f>TITRES_STAT!D2441</f>
        <v>2.68</v>
      </c>
      <c r="D2438" s="5">
        <f>TITRES_STAT!E2441</f>
        <v>200</v>
      </c>
      <c r="E2438" s="2">
        <f t="shared" si="152"/>
        <v>167785</v>
      </c>
      <c r="F2438" s="5" t="str">
        <f t="shared" si="151"/>
        <v>BEARISH</v>
      </c>
      <c r="G2438" s="5" t="str">
        <f t="shared" si="150"/>
        <v>WEAK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45859</v>
      </c>
      <c r="B2439" s="5">
        <f>TITRES_STAT!C2442</f>
        <v>2.71</v>
      </c>
      <c r="C2439" s="5">
        <f>TITRES_STAT!D2442</f>
        <v>2.71</v>
      </c>
      <c r="D2439" s="5">
        <f>TITRES_STAT!E2442</f>
        <v>10</v>
      </c>
      <c r="E2439" s="2">
        <f t="shared" si="152"/>
        <v>167795</v>
      </c>
      <c r="F2439" s="5" t="str">
        <f t="shared" si="151"/>
        <v>BEARISH</v>
      </c>
      <c r="G2439" s="5" t="str">
        <f t="shared" ref="G2439:G2502" si="154">IF((E2439-E2434)/E2434 &gt; 0.02, "STRONG",
 IF((E2439-E2434)/E2434 &lt; -0.02, "WEAK", "NEUTRAL"))</f>
        <v>WEAK</v>
      </c>
      <c r="H2439" s="5" t="str">
        <f t="shared" si="153"/>
        <v>CONFIRMED BEARISH</v>
      </c>
    </row>
    <row r="2440" spans="1:8" ht="13.5" x14ac:dyDescent="0.25">
      <c r="A2440" s="3">
        <f>TITRES_STAT!B2443</f>
        <v>45860</v>
      </c>
      <c r="B2440" s="5">
        <f>TITRES_STAT!C2443</f>
        <v>2.71</v>
      </c>
      <c r="C2440" s="5">
        <f>TITRES_STAT!D2443</f>
        <v>2.71</v>
      </c>
      <c r="D2440" s="5">
        <f>TITRES_STAT!E2443</f>
        <v>0</v>
      </c>
      <c r="E2440" s="2">
        <f t="shared" si="152"/>
        <v>167795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WEAK</v>
      </c>
      <c r="H2440" s="5" t="str">
        <f t="shared" si="153"/>
        <v>CONFIRMED BEARISH</v>
      </c>
    </row>
    <row r="2441" spans="1:8" ht="13.5" x14ac:dyDescent="0.25">
      <c r="A2441" s="3">
        <f>TITRES_STAT!B2444</f>
        <v>45861</v>
      </c>
      <c r="B2441" s="5">
        <f>TITRES_STAT!C2444</f>
        <v>2.71</v>
      </c>
      <c r="C2441" s="5">
        <f>TITRES_STAT!D2444</f>
        <v>2.71</v>
      </c>
      <c r="D2441" s="5">
        <f>TITRES_STAT!E2444</f>
        <v>0</v>
      </c>
      <c r="E2441" s="2">
        <f t="shared" si="152"/>
        <v>167795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2.7</v>
      </c>
      <c r="C2442" s="5">
        <f>TITRES_STAT!D2445</f>
        <v>2.7</v>
      </c>
      <c r="D2442" s="5">
        <f>TITRES_STAT!E2445</f>
        <v>33</v>
      </c>
      <c r="E2442" s="2">
        <f t="shared" si="152"/>
        <v>167762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BEARISH DIVERGENCE</v>
      </c>
    </row>
    <row r="2443" spans="1:8" ht="13.5" x14ac:dyDescent="0.25">
      <c r="A2443" s="3">
        <f>TITRES_STAT!B2446</f>
        <v>45866</v>
      </c>
      <c r="B2443" s="5">
        <f>TITRES_STAT!C2446</f>
        <v>2.7</v>
      </c>
      <c r="C2443" s="5">
        <f>TITRES_STAT!D2446</f>
        <v>2.7</v>
      </c>
      <c r="D2443" s="5">
        <f>TITRES_STAT!E2446</f>
        <v>0</v>
      </c>
      <c r="E2443" s="2">
        <f t="shared" si="152"/>
        <v>167762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BEARISH DIVERGENCE</v>
      </c>
    </row>
    <row r="2444" spans="1:8" ht="13.5" x14ac:dyDescent="0.25">
      <c r="A2444" s="3">
        <f>TITRES_STAT!B2447</f>
        <v>45867</v>
      </c>
      <c r="B2444" s="5">
        <f>TITRES_STAT!C2447</f>
        <v>2.7</v>
      </c>
      <c r="C2444" s="5">
        <f>TITRES_STAT!D2447</f>
        <v>2.7</v>
      </c>
      <c r="D2444" s="5">
        <f>TITRES_STAT!E2447</f>
        <v>0</v>
      </c>
      <c r="E2444" s="2">
        <f t="shared" si="152"/>
        <v>167762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CONFIRMED BEARISH</v>
      </c>
    </row>
    <row r="2445" spans="1:8" ht="13.5" x14ac:dyDescent="0.25">
      <c r="A2445" s="3">
        <f>TITRES_STAT!B2448</f>
        <v>45868</v>
      </c>
      <c r="B2445" s="5">
        <f>TITRES_STAT!C2448</f>
        <v>2.68</v>
      </c>
      <c r="C2445" s="5">
        <f>TITRES_STAT!D2448</f>
        <v>2.68</v>
      </c>
      <c r="D2445" s="5">
        <f>TITRES_STAT!E2448</f>
        <v>11</v>
      </c>
      <c r="E2445" s="2">
        <f t="shared" si="152"/>
        <v>167751</v>
      </c>
      <c r="F2445" s="5" t="str">
        <f t="shared" si="155"/>
        <v>BEARISH</v>
      </c>
      <c r="G2445" s="5" t="str">
        <f t="shared" si="154"/>
        <v>NEUTRAL</v>
      </c>
      <c r="H2445" s="5" t="str">
        <f t="shared" si="153"/>
        <v>CONFIRMED BEARISH</v>
      </c>
    </row>
    <row r="2446" spans="1:8" ht="13.5" x14ac:dyDescent="0.25">
      <c r="A2446" s="3">
        <f>TITRES_STAT!B2449</f>
        <v>45869</v>
      </c>
      <c r="B2446" s="5">
        <f>TITRES_STAT!C2449</f>
        <v>2.68</v>
      </c>
      <c r="C2446" s="5">
        <f>TITRES_STAT!D2449</f>
        <v>2.68</v>
      </c>
      <c r="D2446" s="5">
        <f>TITRES_STAT!E2449</f>
        <v>0</v>
      </c>
      <c r="E2446" s="2">
        <f t="shared" si="152"/>
        <v>167751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45870</v>
      </c>
      <c r="B2447" s="5">
        <f>TITRES_STAT!C2450</f>
        <v>2.8</v>
      </c>
      <c r="C2447" s="5">
        <f>TITRES_STAT!D2450</f>
        <v>2.8</v>
      </c>
      <c r="D2447" s="5">
        <f>TITRES_STAT!E2450</f>
        <v>100</v>
      </c>
      <c r="E2447" s="2">
        <f t="shared" si="152"/>
        <v>167851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45873</v>
      </c>
      <c r="B2448" s="5">
        <f>TITRES_STAT!C2451</f>
        <v>2.8</v>
      </c>
      <c r="C2448" s="5">
        <f>TITRES_STAT!D2451</f>
        <v>2.8</v>
      </c>
      <c r="D2448" s="5">
        <f>TITRES_STAT!E2451</f>
        <v>0</v>
      </c>
      <c r="E2448" s="2">
        <f t="shared" si="152"/>
        <v>167851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45874</v>
      </c>
      <c r="B2449" s="5">
        <f>TITRES_STAT!C2452</f>
        <v>2.8</v>
      </c>
      <c r="C2449" s="5">
        <f>TITRES_STAT!D2452</f>
        <v>2.8</v>
      </c>
      <c r="D2449" s="5">
        <f>TITRES_STAT!E2452</f>
        <v>0</v>
      </c>
      <c r="E2449" s="2">
        <f t="shared" si="152"/>
        <v>167851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45875</v>
      </c>
      <c r="B2450" s="5">
        <f>TITRES_STAT!C2453</f>
        <v>2.8</v>
      </c>
      <c r="C2450" s="5">
        <f>TITRES_STAT!D2453</f>
        <v>2.8</v>
      </c>
      <c r="D2450" s="5">
        <f>TITRES_STAT!E2453</f>
        <v>0</v>
      </c>
      <c r="E2450" s="2">
        <f t="shared" si="152"/>
        <v>167851</v>
      </c>
      <c r="F2450" s="5" t="str">
        <f t="shared" si="155"/>
        <v>BULLISH</v>
      </c>
      <c r="G2450" s="5" t="str">
        <f t="shared" si="154"/>
        <v>NEUTRAL</v>
      </c>
      <c r="H2450" s="5" t="str">
        <f t="shared" si="153"/>
        <v>CONFIRMED BULLISH</v>
      </c>
    </row>
    <row r="2451" spans="1:8" ht="13.5" x14ac:dyDescent="0.25">
      <c r="A2451" s="3">
        <f>TITRES_STAT!B2454</f>
        <v>45876</v>
      </c>
      <c r="B2451" s="5">
        <f>TITRES_STAT!C2454</f>
        <v>2.8</v>
      </c>
      <c r="C2451" s="5">
        <f>TITRES_STAT!D2454</f>
        <v>2.8</v>
      </c>
      <c r="D2451" s="5">
        <f>TITRES_STAT!E2454</f>
        <v>0</v>
      </c>
      <c r="E2451" s="2">
        <f t="shared" si="152"/>
        <v>167851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45877</v>
      </c>
      <c r="B2452" s="5">
        <f>TITRES_STAT!C2455</f>
        <v>2.8</v>
      </c>
      <c r="C2452" s="5">
        <f>TITRES_STAT!D2455</f>
        <v>2.8</v>
      </c>
      <c r="D2452" s="5">
        <f>TITRES_STAT!E2455</f>
        <v>0</v>
      </c>
      <c r="E2452" s="2">
        <f t="shared" si="152"/>
        <v>167851</v>
      </c>
      <c r="F2452" s="5" t="str">
        <f t="shared" si="155"/>
        <v>NEUTRAL</v>
      </c>
      <c r="G2452" s="5" t="str">
        <f t="shared" si="154"/>
        <v>NEUTRAL</v>
      </c>
      <c r="H2452" s="5" t="str">
        <f t="shared" si="153"/>
        <v>NEUTRAL</v>
      </c>
    </row>
    <row r="2453" spans="1:8" ht="13.5" x14ac:dyDescent="0.25">
      <c r="A2453" s="3">
        <f>TITRES_STAT!B2456</f>
        <v>45880</v>
      </c>
      <c r="B2453" s="5">
        <f>TITRES_STAT!C2456</f>
        <v>2.8</v>
      </c>
      <c r="C2453" s="5">
        <f>TITRES_STAT!D2456</f>
        <v>2.8</v>
      </c>
      <c r="D2453" s="5">
        <f>TITRES_STAT!E2456</f>
        <v>0</v>
      </c>
      <c r="E2453" s="2">
        <f t="shared" si="152"/>
        <v>167851</v>
      </c>
      <c r="F2453" s="5" t="str">
        <f t="shared" si="155"/>
        <v>NEUTRAL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45881</v>
      </c>
      <c r="B2454" s="5">
        <f>TITRES_STAT!C2457</f>
        <v>2.8</v>
      </c>
      <c r="C2454" s="5">
        <f>TITRES_STAT!D2457</f>
        <v>2.8</v>
      </c>
      <c r="D2454" s="5">
        <f>TITRES_STAT!E2457</f>
        <v>0</v>
      </c>
      <c r="E2454" s="2">
        <f t="shared" si="152"/>
        <v>167851</v>
      </c>
      <c r="F2454" s="5" t="str">
        <f t="shared" si="155"/>
        <v>NEUTRAL</v>
      </c>
      <c r="G2454" s="5" t="str">
        <f t="shared" si="154"/>
        <v>NEUTRAL</v>
      </c>
      <c r="H2454" s="5" t="str">
        <f t="shared" si="153"/>
        <v>NEUTRAL</v>
      </c>
    </row>
    <row r="2455" spans="1:8" ht="13.5" x14ac:dyDescent="0.25">
      <c r="A2455" s="3">
        <f>TITRES_STAT!B2458</f>
        <v>45883</v>
      </c>
      <c r="B2455" s="5">
        <f>TITRES_STAT!C2458</f>
        <v>2.8</v>
      </c>
      <c r="C2455" s="5">
        <f>TITRES_STAT!D2458</f>
        <v>2.8</v>
      </c>
      <c r="D2455" s="5">
        <f>TITRES_STAT!E2458</f>
        <v>0</v>
      </c>
      <c r="E2455" s="2">
        <f t="shared" si="152"/>
        <v>167851</v>
      </c>
      <c r="F2455" s="5" t="str">
        <f t="shared" si="155"/>
        <v>NEUTRAL</v>
      </c>
      <c r="G2455" s="5" t="str">
        <f t="shared" si="154"/>
        <v>NEUTRAL</v>
      </c>
      <c r="H2455" s="5" t="str">
        <f t="shared" si="153"/>
        <v>NEUTRAL</v>
      </c>
    </row>
    <row r="2456" spans="1:8" ht="13.5" x14ac:dyDescent="0.25">
      <c r="A2456" s="3">
        <f>TITRES_STAT!B2459</f>
        <v>45884</v>
      </c>
      <c r="B2456" s="5">
        <f>TITRES_STAT!C2459</f>
        <v>2.8</v>
      </c>
      <c r="C2456" s="5">
        <f>TITRES_STAT!D2459</f>
        <v>2.8</v>
      </c>
      <c r="D2456" s="5">
        <f>TITRES_STAT!E2459</f>
        <v>0</v>
      </c>
      <c r="E2456" s="2">
        <f t="shared" si="152"/>
        <v>167851</v>
      </c>
      <c r="F2456" s="5" t="str">
        <f t="shared" si="155"/>
        <v>NEUTRAL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45887</v>
      </c>
      <c r="B2457" s="5">
        <f>TITRES_STAT!C2460</f>
        <v>2.8</v>
      </c>
      <c r="C2457" s="5">
        <f>TITRES_STAT!D2460</f>
        <v>2.8</v>
      </c>
      <c r="D2457" s="5">
        <f>TITRES_STAT!E2460</f>
        <v>0</v>
      </c>
      <c r="E2457" s="2">
        <f t="shared" si="152"/>
        <v>167851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45888</v>
      </c>
      <c r="B2458" s="5">
        <f>TITRES_STAT!C2461</f>
        <v>2.8</v>
      </c>
      <c r="C2458" s="5">
        <f>TITRES_STAT!D2461</f>
        <v>2.8</v>
      </c>
      <c r="D2458" s="5">
        <f>TITRES_STAT!E2461</f>
        <v>0</v>
      </c>
      <c r="E2458" s="2">
        <f t="shared" si="152"/>
        <v>167851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45889</v>
      </c>
      <c r="B2459" s="5">
        <f>TITRES_STAT!C2462</f>
        <v>2.8</v>
      </c>
      <c r="C2459" s="5">
        <f>TITRES_STAT!D2462</f>
        <v>2.8</v>
      </c>
      <c r="D2459" s="5">
        <f>TITRES_STAT!E2462</f>
        <v>0</v>
      </c>
      <c r="E2459" s="2">
        <f t="shared" si="152"/>
        <v>167851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45890</v>
      </c>
      <c r="B2460" s="5">
        <f>TITRES_STAT!C2463</f>
        <v>2.8</v>
      </c>
      <c r="C2460" s="5">
        <f>TITRES_STAT!D2463</f>
        <v>2.8</v>
      </c>
      <c r="D2460" s="5">
        <f>TITRES_STAT!E2463</f>
        <v>0</v>
      </c>
      <c r="E2460" s="2">
        <f t="shared" si="152"/>
        <v>167851</v>
      </c>
      <c r="F2460" s="5" t="str">
        <f t="shared" si="155"/>
        <v>NEUTRAL</v>
      </c>
      <c r="G2460" s="5" t="str">
        <f t="shared" si="154"/>
        <v>NEUTRAL</v>
      </c>
      <c r="H2460" s="5" t="str">
        <f t="shared" si="153"/>
        <v>NEUTRAL</v>
      </c>
    </row>
    <row r="2461" spans="1:8" ht="13.5" x14ac:dyDescent="0.25">
      <c r="A2461" s="3">
        <f>TITRES_STAT!B2464</f>
        <v>45891</v>
      </c>
      <c r="B2461" s="5">
        <f>TITRES_STAT!C2464</f>
        <v>2.8</v>
      </c>
      <c r="C2461" s="5">
        <f>TITRES_STAT!D2464</f>
        <v>2.8</v>
      </c>
      <c r="D2461" s="5">
        <f>TITRES_STAT!E2464</f>
        <v>0</v>
      </c>
      <c r="E2461" s="2">
        <f t="shared" si="152"/>
        <v>167851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45894</v>
      </c>
      <c r="B2462" s="5">
        <f>TITRES_STAT!C2465</f>
        <v>2.92</v>
      </c>
      <c r="C2462" s="5">
        <f>TITRES_STAT!D2465</f>
        <v>2.92</v>
      </c>
      <c r="D2462" s="5">
        <f>TITRES_STAT!E2465</f>
        <v>1</v>
      </c>
      <c r="E2462" s="2">
        <f t="shared" si="152"/>
        <v>167852</v>
      </c>
      <c r="F2462" s="5" t="str">
        <f t="shared" si="155"/>
        <v>BULLISH</v>
      </c>
      <c r="G2462" s="5" t="str">
        <f t="shared" si="154"/>
        <v>NEUTRAL</v>
      </c>
      <c r="H2462" s="5" t="str">
        <f t="shared" si="153"/>
        <v>CONFIRMED BULLISH</v>
      </c>
    </row>
    <row r="2463" spans="1:8" ht="13.5" x14ac:dyDescent="0.25">
      <c r="A2463" s="3">
        <f>TITRES_STAT!B2466</f>
        <v>45895</v>
      </c>
      <c r="B2463" s="5">
        <f>TITRES_STAT!C2466</f>
        <v>2.92</v>
      </c>
      <c r="C2463" s="5">
        <f>TITRES_STAT!D2466</f>
        <v>2.92</v>
      </c>
      <c r="D2463" s="5">
        <f>TITRES_STAT!E2466</f>
        <v>0</v>
      </c>
      <c r="E2463" s="2">
        <f t="shared" si="152"/>
        <v>167852</v>
      </c>
      <c r="F2463" s="5" t="str">
        <f t="shared" si="155"/>
        <v>BULLISH</v>
      </c>
      <c r="G2463" s="5" t="str">
        <f t="shared" si="154"/>
        <v>NEUTRAL</v>
      </c>
      <c r="H2463" s="5" t="str">
        <f t="shared" si="153"/>
        <v>CONFIRMED BULLISH</v>
      </c>
    </row>
    <row r="2464" spans="1:8" ht="13.5" x14ac:dyDescent="0.25">
      <c r="A2464" s="3">
        <f>TITRES_STAT!B2467</f>
        <v>45896</v>
      </c>
      <c r="B2464" s="5">
        <f>TITRES_STAT!C2467</f>
        <v>2.92</v>
      </c>
      <c r="C2464" s="5">
        <f>TITRES_STAT!D2467</f>
        <v>2.92</v>
      </c>
      <c r="D2464" s="5">
        <f>TITRES_STAT!E2467</f>
        <v>100</v>
      </c>
      <c r="E2464" s="2">
        <f t="shared" si="152"/>
        <v>167852</v>
      </c>
      <c r="F2464" s="5" t="str">
        <f t="shared" si="155"/>
        <v>BULLISH</v>
      </c>
      <c r="G2464" s="5" t="str">
        <f t="shared" si="154"/>
        <v>NEUTRAL</v>
      </c>
      <c r="H2464" s="5" t="str">
        <f t="shared" si="153"/>
        <v>CONFIRMED BULLISH</v>
      </c>
    </row>
    <row r="2465" spans="1:8" ht="13.5" x14ac:dyDescent="0.25">
      <c r="A2465" s="3">
        <f>TITRES_STAT!B2468</f>
        <v>45897</v>
      </c>
      <c r="B2465" s="5">
        <f>TITRES_STAT!C2468</f>
        <v>2.92</v>
      </c>
      <c r="C2465" s="5">
        <f>TITRES_STAT!D2468</f>
        <v>2.92</v>
      </c>
      <c r="D2465" s="5">
        <f>TITRES_STAT!E2468</f>
        <v>0</v>
      </c>
      <c r="E2465" s="2">
        <f t="shared" si="152"/>
        <v>167852</v>
      </c>
      <c r="F2465" s="5" t="str">
        <f t="shared" si="155"/>
        <v>BULLISH</v>
      </c>
      <c r="G2465" s="5" t="str">
        <f t="shared" si="154"/>
        <v>NEUTRAL</v>
      </c>
      <c r="H2465" s="5" t="str">
        <f t="shared" si="153"/>
        <v>CONFIRMED BULLISH</v>
      </c>
    </row>
    <row r="2466" spans="1:8" ht="13.5" x14ac:dyDescent="0.25">
      <c r="A2466" s="3">
        <f>TITRES_STAT!B2469</f>
        <v>45898</v>
      </c>
      <c r="B2466" s="5">
        <f>TITRES_STAT!C2469</f>
        <v>3.05</v>
      </c>
      <c r="C2466" s="5">
        <f>TITRES_STAT!D2469</f>
        <v>3.05</v>
      </c>
      <c r="D2466" s="5">
        <f>TITRES_STAT!E2469</f>
        <v>1</v>
      </c>
      <c r="E2466" s="2">
        <f t="shared" si="152"/>
        <v>167853</v>
      </c>
      <c r="F2466" s="5" t="str">
        <f t="shared" si="155"/>
        <v>BULLISH</v>
      </c>
      <c r="G2466" s="5" t="str">
        <f t="shared" si="154"/>
        <v>NEUTRAL</v>
      </c>
      <c r="H2466" s="5" t="str">
        <f t="shared" si="153"/>
        <v>CONFIRMED BULLISH</v>
      </c>
    </row>
    <row r="2467" spans="1:8" ht="13.5" x14ac:dyDescent="0.25">
      <c r="A2467" s="3">
        <f>TITRES_STAT!B2470</f>
        <v>45901</v>
      </c>
      <c r="B2467" s="5">
        <f>TITRES_STAT!C2470</f>
        <v>3.05</v>
      </c>
      <c r="C2467" s="5">
        <f>TITRES_STAT!D2470</f>
        <v>3.05</v>
      </c>
      <c r="D2467" s="5">
        <f>TITRES_STAT!E2470</f>
        <v>35</v>
      </c>
      <c r="E2467" s="2">
        <f t="shared" si="152"/>
        <v>167853</v>
      </c>
      <c r="F2467" s="5" t="str">
        <f t="shared" si="155"/>
        <v>BULLISH</v>
      </c>
      <c r="G2467" s="5" t="str">
        <f t="shared" si="154"/>
        <v>NEUTRAL</v>
      </c>
      <c r="H2467" s="5" t="str">
        <f t="shared" si="153"/>
        <v>CONFIRMED BULLISH</v>
      </c>
    </row>
    <row r="2468" spans="1:8" ht="13.5" x14ac:dyDescent="0.25">
      <c r="A2468" s="3">
        <f>TITRES_STAT!B2471</f>
        <v>45902</v>
      </c>
      <c r="B2468" s="5">
        <f>TITRES_STAT!C2471</f>
        <v>3.05</v>
      </c>
      <c r="C2468" s="5">
        <f>TITRES_STAT!D2471</f>
        <v>3.05</v>
      </c>
      <c r="D2468" s="5">
        <f>TITRES_STAT!E2471</f>
        <v>40</v>
      </c>
      <c r="E2468" s="2">
        <f t="shared" si="152"/>
        <v>167853</v>
      </c>
      <c r="F2468" s="5" t="str">
        <f t="shared" si="155"/>
        <v>BULLISH</v>
      </c>
      <c r="G2468" s="5" t="str">
        <f t="shared" si="154"/>
        <v>NEUTRAL</v>
      </c>
      <c r="H2468" s="5" t="str">
        <f t="shared" si="153"/>
        <v>CONFIRMED BULLISH</v>
      </c>
    </row>
    <row r="2469" spans="1:8" ht="13.5" x14ac:dyDescent="0.25">
      <c r="A2469" s="3">
        <f>TITRES_STAT!B2472</f>
        <v>45903</v>
      </c>
      <c r="B2469" s="5">
        <f>TITRES_STAT!C2472</f>
        <v>3.05</v>
      </c>
      <c r="C2469" s="5">
        <f>TITRES_STAT!D2472</f>
        <v>3.05</v>
      </c>
      <c r="D2469" s="5">
        <f>TITRES_STAT!E2472</f>
        <v>533</v>
      </c>
      <c r="E2469" s="2">
        <f t="shared" si="152"/>
        <v>167853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3.05</v>
      </c>
      <c r="C2470" s="5">
        <f>TITRES_STAT!D2473</f>
        <v>3.05</v>
      </c>
      <c r="D2470" s="5">
        <f>TITRES_STAT!E2473</f>
        <v>45</v>
      </c>
      <c r="E2470" s="2">
        <f t="shared" si="152"/>
        <v>167853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3.05</v>
      </c>
      <c r="C2471" s="5">
        <f>TITRES_STAT!D2474</f>
        <v>3.05</v>
      </c>
      <c r="D2471" s="5">
        <f>TITRES_STAT!E2474</f>
        <v>45</v>
      </c>
      <c r="E2471" s="2">
        <f t="shared" si="152"/>
        <v>167853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45909</v>
      </c>
      <c r="B2472" s="5">
        <f>TITRES_STAT!C2475</f>
        <v>3.05</v>
      </c>
      <c r="C2472" s="5">
        <f>TITRES_STAT!D2475</f>
        <v>3.05</v>
      </c>
      <c r="D2472" s="5">
        <f>TITRES_STAT!E2475</f>
        <v>0</v>
      </c>
      <c r="E2472" s="2">
        <f t="shared" si="152"/>
        <v>167853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45910</v>
      </c>
      <c r="B2473" s="5">
        <f>TITRES_STAT!C2476</f>
        <v>3.05</v>
      </c>
      <c r="C2473" s="5">
        <f>TITRES_STAT!D2476</f>
        <v>3.05</v>
      </c>
      <c r="D2473" s="5">
        <f>TITRES_STAT!E2476</f>
        <v>0</v>
      </c>
      <c r="E2473" s="2">
        <f t="shared" si="152"/>
        <v>167853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45911</v>
      </c>
      <c r="B2474" s="5">
        <f>TITRES_STAT!C2477</f>
        <v>3.05</v>
      </c>
      <c r="C2474" s="5">
        <f>TITRES_STAT!D2477</f>
        <v>3.05</v>
      </c>
      <c r="D2474" s="5">
        <f>TITRES_STAT!E2477</f>
        <v>0</v>
      </c>
      <c r="E2474" s="2">
        <f t="shared" si="152"/>
        <v>167853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45912</v>
      </c>
      <c r="B2475" s="5">
        <f>TITRES_STAT!C2478</f>
        <v>3.05</v>
      </c>
      <c r="C2475" s="5">
        <f>TITRES_STAT!D2478</f>
        <v>3.05</v>
      </c>
      <c r="D2475" s="5">
        <f>TITRES_STAT!E2478</f>
        <v>0</v>
      </c>
      <c r="E2475" s="2">
        <f t="shared" si="152"/>
        <v>167853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45915</v>
      </c>
      <c r="B2476" s="5">
        <f>TITRES_STAT!C2479</f>
        <v>3.18</v>
      </c>
      <c r="C2476" s="5">
        <f>TITRES_STAT!D2479</f>
        <v>3.18</v>
      </c>
      <c r="D2476" s="5">
        <f>TITRES_STAT!E2479</f>
        <v>2</v>
      </c>
      <c r="E2476" s="2">
        <f t="shared" si="152"/>
        <v>167855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CONFIRMED BULLISH</v>
      </c>
    </row>
    <row r="2477" spans="1:8" ht="13.5" x14ac:dyDescent="0.25">
      <c r="A2477" s="3">
        <f>TITRES_STAT!B2480</f>
        <v>45916</v>
      </c>
      <c r="B2477" s="5">
        <f>TITRES_STAT!C2480</f>
        <v>3.25</v>
      </c>
      <c r="C2477" s="5">
        <f>TITRES_STAT!D2480</f>
        <v>3.25</v>
      </c>
      <c r="D2477" s="5">
        <f>TITRES_STAT!E2480</f>
        <v>3</v>
      </c>
      <c r="E2477" s="2">
        <f t="shared" si="152"/>
        <v>167858</v>
      </c>
      <c r="F2477" s="5" t="str">
        <f t="shared" si="155"/>
        <v>BULLISH</v>
      </c>
      <c r="G2477" s="5" t="str">
        <f t="shared" si="154"/>
        <v>NEUTRAL</v>
      </c>
      <c r="H2477" s="5" t="str">
        <f t="shared" si="153"/>
        <v>CONFIRMED BULLISH</v>
      </c>
    </row>
    <row r="2478" spans="1:8" ht="13.5" x14ac:dyDescent="0.25">
      <c r="A2478" s="3">
        <f>TITRES_STAT!B2481</f>
        <v>45917</v>
      </c>
      <c r="B2478" s="5">
        <f>TITRES_STAT!C2481</f>
        <v>3.25</v>
      </c>
      <c r="C2478" s="5">
        <f>TITRES_STAT!D2481</f>
        <v>3.25</v>
      </c>
      <c r="D2478" s="5">
        <f>TITRES_STAT!E2481</f>
        <v>11</v>
      </c>
      <c r="E2478" s="2">
        <f t="shared" si="152"/>
        <v>167858</v>
      </c>
      <c r="F2478" s="5" t="str">
        <f t="shared" si="155"/>
        <v>BULLISH</v>
      </c>
      <c r="G2478" s="5" t="str">
        <f t="shared" si="154"/>
        <v>NEUTRAL</v>
      </c>
      <c r="H2478" s="5" t="str">
        <f t="shared" si="153"/>
        <v>CONFIRMED BULLISH</v>
      </c>
    </row>
    <row r="2479" spans="1:8" ht="13.5" x14ac:dyDescent="0.25">
      <c r="A2479" s="3">
        <f>TITRES_STAT!B2482</f>
        <v>45918</v>
      </c>
      <c r="B2479" s="5">
        <f>TITRES_STAT!C2482</f>
        <v>3.25</v>
      </c>
      <c r="C2479" s="5">
        <f>TITRES_STAT!D2482</f>
        <v>3.25</v>
      </c>
      <c r="D2479" s="5">
        <f>TITRES_STAT!E2482</f>
        <v>0</v>
      </c>
      <c r="E2479" s="2">
        <f t="shared" si="152"/>
        <v>167858</v>
      </c>
      <c r="F2479" s="5" t="str">
        <f t="shared" si="155"/>
        <v>BULLISH</v>
      </c>
      <c r="G2479" s="5" t="str">
        <f t="shared" si="154"/>
        <v>NEUTRAL</v>
      </c>
      <c r="H2479" s="5" t="str">
        <f t="shared" si="153"/>
        <v>CONFIRMED BULLISH</v>
      </c>
    </row>
    <row r="2480" spans="1:8" ht="13.5" x14ac:dyDescent="0.25">
      <c r="A2480" s="3">
        <f>TITRES_STAT!B2483</f>
        <v>45919</v>
      </c>
      <c r="B2480" s="5">
        <f>TITRES_STAT!C2483</f>
        <v>3.25</v>
      </c>
      <c r="C2480" s="5">
        <f>TITRES_STAT!D2483</f>
        <v>3.25</v>
      </c>
      <c r="D2480" s="5">
        <f>TITRES_STAT!E2483</f>
        <v>477</v>
      </c>
      <c r="E2480" s="2">
        <f t="shared" si="152"/>
        <v>167858</v>
      </c>
      <c r="F2480" s="5" t="str">
        <f t="shared" si="155"/>
        <v>BULLISH</v>
      </c>
      <c r="G2480" s="5" t="str">
        <f t="shared" si="154"/>
        <v>NEUTRAL</v>
      </c>
      <c r="H2480" s="5" t="str">
        <f t="shared" si="153"/>
        <v>CONFIRMED BULLISH</v>
      </c>
    </row>
    <row r="2481" spans="1:8" ht="13.5" x14ac:dyDescent="0.25">
      <c r="A2481" s="3">
        <f>TITRES_STAT!B2484</f>
        <v>45922</v>
      </c>
      <c r="B2481" s="5">
        <f>TITRES_STAT!C2484</f>
        <v>3.13</v>
      </c>
      <c r="C2481" s="5">
        <f>TITRES_STAT!D2484</f>
        <v>3.13</v>
      </c>
      <c r="D2481" s="5">
        <f>TITRES_STAT!E2484</f>
        <v>50</v>
      </c>
      <c r="E2481" s="2">
        <f t="shared" si="152"/>
        <v>167808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3.13</v>
      </c>
      <c r="C2482" s="5">
        <f>TITRES_STAT!D2485</f>
        <v>3.13</v>
      </c>
      <c r="D2482" s="5">
        <f>TITRES_STAT!E2485</f>
        <v>0</v>
      </c>
      <c r="E2482" s="2">
        <f t="shared" si="152"/>
        <v>167808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3.13</v>
      </c>
      <c r="C2483" s="5">
        <f>TITRES_STAT!D2486</f>
        <v>3.13</v>
      </c>
      <c r="D2483" s="5">
        <f>TITRES_STAT!E2486</f>
        <v>0</v>
      </c>
      <c r="E2483" s="2">
        <f t="shared" si="152"/>
        <v>167808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3.13</v>
      </c>
      <c r="C2484" s="5">
        <f>TITRES_STAT!D2487</f>
        <v>3.13</v>
      </c>
      <c r="D2484" s="5">
        <f>TITRES_STAT!E2487</f>
        <v>0</v>
      </c>
      <c r="E2484" s="2">
        <f t="shared" si="152"/>
        <v>167808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3.13</v>
      </c>
      <c r="C2485" s="5">
        <f>TITRES_STAT!D2488</f>
        <v>3.13</v>
      </c>
      <c r="D2485" s="5">
        <f>TITRES_STAT!E2488</f>
        <v>0</v>
      </c>
      <c r="E2485" s="2">
        <f t="shared" si="152"/>
        <v>167808</v>
      </c>
      <c r="F2485" s="5" t="str">
        <f t="shared" si="155"/>
        <v>BEARISH</v>
      </c>
      <c r="G2485" s="5" t="str">
        <f t="shared" si="154"/>
        <v>NEUTRAL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3.27</v>
      </c>
      <c r="C2486" s="5">
        <f>TITRES_STAT!D2489</f>
        <v>3.27</v>
      </c>
      <c r="D2486" s="5">
        <f>TITRES_STAT!E2489</f>
        <v>0</v>
      </c>
      <c r="E2486" s="2">
        <f t="shared" si="152"/>
        <v>167808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45930</v>
      </c>
      <c r="B2487" s="5">
        <f>TITRES_STAT!C2490</f>
        <v>3.41</v>
      </c>
      <c r="C2487" s="5">
        <f>TITRES_STAT!D2490</f>
        <v>3.41</v>
      </c>
      <c r="D2487" s="5">
        <f>TITRES_STAT!E2490</f>
        <v>0</v>
      </c>
      <c r="E2487" s="2">
        <f t="shared" si="152"/>
        <v>167808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45931</v>
      </c>
      <c r="B2488" s="5">
        <f>TITRES_STAT!C2491</f>
        <v>3.56</v>
      </c>
      <c r="C2488" s="5">
        <f>TITRES_STAT!D2491</f>
        <v>3.56</v>
      </c>
      <c r="D2488" s="5">
        <f>TITRES_STAT!E2491</f>
        <v>0</v>
      </c>
      <c r="E2488" s="2">
        <f t="shared" si="152"/>
        <v>167808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45932</v>
      </c>
      <c r="B2489" s="5">
        <f>TITRES_STAT!C2492</f>
        <v>3.7</v>
      </c>
      <c r="C2489" s="5">
        <f>TITRES_STAT!D2492</f>
        <v>3.7</v>
      </c>
      <c r="D2489" s="5">
        <f>TITRES_STAT!E2492</f>
        <v>50</v>
      </c>
      <c r="E2489" s="2">
        <f t="shared" si="152"/>
        <v>167858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3.54</v>
      </c>
      <c r="C2490" s="5">
        <f>TITRES_STAT!D2493</f>
        <v>3.54</v>
      </c>
      <c r="D2490" s="5">
        <f>TITRES_STAT!E2493</f>
        <v>0</v>
      </c>
      <c r="E2490" s="2">
        <f t="shared" si="152"/>
        <v>167858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CONFIRMED BULLISH</v>
      </c>
    </row>
    <row r="2491" spans="1:8" ht="13.5" x14ac:dyDescent="0.25">
      <c r="A2491" s="3">
        <f>TITRES_STAT!B2494</f>
        <v>45936</v>
      </c>
      <c r="B2491" s="5">
        <f>TITRES_STAT!C2494</f>
        <v>3.39</v>
      </c>
      <c r="C2491" s="5">
        <f>TITRES_STAT!D2494</f>
        <v>3.39</v>
      </c>
      <c r="D2491" s="5">
        <f>TITRES_STAT!E2494</f>
        <v>830</v>
      </c>
      <c r="E2491" s="2">
        <f t="shared" si="152"/>
        <v>167028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BEARISH DIVERGENCE</v>
      </c>
    </row>
    <row r="2492" spans="1:8" ht="13.5" x14ac:dyDescent="0.25">
      <c r="A2492" s="3">
        <f>TITRES_STAT!B2495</f>
        <v>45937</v>
      </c>
      <c r="B2492" s="5">
        <f>TITRES_STAT!C2495</f>
        <v>3.36</v>
      </c>
      <c r="C2492" s="5">
        <f>TITRES_STAT!D2495</f>
        <v>3.36</v>
      </c>
      <c r="D2492" s="5">
        <f>TITRES_STAT!E2495</f>
        <v>5</v>
      </c>
      <c r="E2492" s="2">
        <f t="shared" si="152"/>
        <v>167023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3.36</v>
      </c>
      <c r="C2493" s="5">
        <f>TITRES_STAT!D2496</f>
        <v>3.36</v>
      </c>
      <c r="D2493" s="5">
        <f>TITRES_STAT!E2496</f>
        <v>0</v>
      </c>
      <c r="E2493" s="2">
        <f t="shared" si="152"/>
        <v>167023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3.36</v>
      </c>
      <c r="C2494" s="5">
        <f>TITRES_STAT!D2497</f>
        <v>3.36</v>
      </c>
      <c r="D2494" s="5">
        <f>TITRES_STAT!E2497</f>
        <v>0</v>
      </c>
      <c r="E2494" s="2">
        <f t="shared" si="152"/>
        <v>167023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3.36</v>
      </c>
      <c r="C2495" s="5">
        <f>TITRES_STAT!D2498</f>
        <v>3.36</v>
      </c>
      <c r="D2495" s="5">
        <f>TITRES_STAT!E2498</f>
        <v>0</v>
      </c>
      <c r="E2495" s="2">
        <f t="shared" si="152"/>
        <v>167023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CONFIRMED BEARISH</v>
      </c>
    </row>
    <row r="2496" spans="1:8" ht="13.5" x14ac:dyDescent="0.25">
      <c r="A2496" s="3">
        <f>TITRES_STAT!B2499</f>
        <v>45943</v>
      </c>
      <c r="B2496" s="5">
        <f>TITRES_STAT!C2499</f>
        <v>3.21</v>
      </c>
      <c r="C2496" s="5">
        <f>TITRES_STAT!D2499</f>
        <v>3.21</v>
      </c>
      <c r="D2496" s="5">
        <f>TITRES_STAT!E2499</f>
        <v>1</v>
      </c>
      <c r="E2496" s="2">
        <f t="shared" si="152"/>
        <v>167022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3.1</v>
      </c>
      <c r="C2497" s="5">
        <f>TITRES_STAT!D2500</f>
        <v>3.1</v>
      </c>
      <c r="D2497" s="5">
        <f>TITRES_STAT!E2500</f>
        <v>25</v>
      </c>
      <c r="E2497" s="2">
        <f t="shared" si="152"/>
        <v>166997</v>
      </c>
      <c r="F2497" s="5" t="str">
        <f t="shared" si="155"/>
        <v>BEARISH</v>
      </c>
      <c r="G2497" s="5" t="str">
        <f t="shared" si="154"/>
        <v>NEUTRAL</v>
      </c>
      <c r="H2497" s="5" t="str">
        <f t="shared" si="153"/>
        <v>CONFIRMED BEARISH</v>
      </c>
    </row>
    <row r="2498" spans="1:8" ht="13.5" x14ac:dyDescent="0.25">
      <c r="A2498" s="3">
        <f>TITRES_STAT!B2501</f>
        <v>45946</v>
      </c>
      <c r="B2498" s="5">
        <f>TITRES_STAT!C2501</f>
        <v>2.97</v>
      </c>
      <c r="C2498" s="5">
        <f>TITRES_STAT!D2501</f>
        <v>2.97</v>
      </c>
      <c r="D2498" s="5">
        <f>TITRES_STAT!E2501</f>
        <v>1</v>
      </c>
      <c r="E2498" s="2">
        <f t="shared" si="152"/>
        <v>166996</v>
      </c>
      <c r="F2498" s="5" t="str">
        <f t="shared" si="155"/>
        <v>BEARISH</v>
      </c>
      <c r="G2498" s="5" t="str">
        <f t="shared" si="154"/>
        <v>NEUTRAL</v>
      </c>
      <c r="H2498" s="5" t="str">
        <f t="shared" si="153"/>
        <v>CONFIRMED BEARISH</v>
      </c>
    </row>
    <row r="2499" spans="1:8" ht="13.5" x14ac:dyDescent="0.25">
      <c r="A2499" s="3">
        <f>TITRES_STAT!B2502</f>
        <v>45947</v>
      </c>
      <c r="B2499" s="5">
        <f>TITRES_STAT!C2502</f>
        <v>2.84</v>
      </c>
      <c r="C2499" s="5">
        <f>TITRES_STAT!D2502</f>
        <v>2.84</v>
      </c>
      <c r="D2499" s="5">
        <f>TITRES_STAT!E2502</f>
        <v>2</v>
      </c>
      <c r="E2499" s="2">
        <f t="shared" si="152"/>
        <v>166994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45950</v>
      </c>
      <c r="B2500" s="5">
        <f>TITRES_STAT!C2503</f>
        <v>2.72</v>
      </c>
      <c r="C2500" s="5">
        <f>TITRES_STAT!D2503</f>
        <v>2.72</v>
      </c>
      <c r="D2500" s="5">
        <f>TITRES_STAT!E2503</f>
        <v>2</v>
      </c>
      <c r="E2500" s="2">
        <f t="shared" ref="E2500:E2508" si="156">IF(B2500&gt;B2499, E2499+D2500, IF(B2500&lt;B2499, E2499-D2500, E2499))</f>
        <v>166992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45951</v>
      </c>
      <c r="B2501" s="5">
        <f>TITRES_STAT!C2504</f>
        <v>2.66</v>
      </c>
      <c r="C2501" s="5">
        <f>TITRES_STAT!D2504</f>
        <v>2.66</v>
      </c>
      <c r="D2501" s="5">
        <f>TITRES_STAT!E2504</f>
        <v>2</v>
      </c>
      <c r="E2501" s="2">
        <f t="shared" si="156"/>
        <v>166990</v>
      </c>
      <c r="F2501" s="5" t="str">
        <f t="shared" si="155"/>
        <v>BEARISH</v>
      </c>
      <c r="G2501" s="5" t="str">
        <f t="shared" si="154"/>
        <v>NEUTRAL</v>
      </c>
      <c r="H2501" s="5" t="str">
        <f t="shared" si="153"/>
        <v>CONFIRMED BEARISH</v>
      </c>
    </row>
    <row r="2502" spans="1:8" ht="13.5" x14ac:dyDescent="0.25">
      <c r="A2502" s="3">
        <f>TITRES_STAT!B2505</f>
        <v>45952</v>
      </c>
      <c r="B2502" s="5">
        <f>TITRES_STAT!C2505</f>
        <v>2.66</v>
      </c>
      <c r="C2502" s="5">
        <f>TITRES_STAT!D2505</f>
        <v>2.66</v>
      </c>
      <c r="D2502" s="5">
        <f>TITRES_STAT!E2505</f>
        <v>9</v>
      </c>
      <c r="E2502" s="2">
        <f t="shared" si="156"/>
        <v>166990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45953</v>
      </c>
      <c r="B2503" s="5">
        <f>TITRES_STAT!C2506</f>
        <v>2.5499999999999998</v>
      </c>
      <c r="C2503" s="5">
        <f>TITRES_STAT!D2506</f>
        <v>2.5499999999999998</v>
      </c>
      <c r="D2503" s="5">
        <f>TITRES_STAT!E2506</f>
        <v>2</v>
      </c>
      <c r="E2503" s="2">
        <f t="shared" si="156"/>
        <v>166988</v>
      </c>
      <c r="F2503" s="5" t="str">
        <f t="shared" si="155"/>
        <v>BEARISH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CONFIRMED BEARISH</v>
      </c>
    </row>
    <row r="2504" spans="1:8" ht="13.5" x14ac:dyDescent="0.25">
      <c r="A2504" s="3">
        <f>TITRES_STAT!B2507</f>
        <v>45954</v>
      </c>
      <c r="B2504" s="5">
        <f>TITRES_STAT!C2507</f>
        <v>2.5499999999999998</v>
      </c>
      <c r="C2504" s="5">
        <f>TITRES_STAT!D2507</f>
        <v>2.5499999999999998</v>
      </c>
      <c r="D2504" s="5">
        <f>TITRES_STAT!E2507</f>
        <v>0</v>
      </c>
      <c r="E2504" s="2">
        <f t="shared" si="156"/>
        <v>166988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2.44</v>
      </c>
      <c r="C2505" s="5">
        <f>TITRES_STAT!D2508</f>
        <v>2.44</v>
      </c>
      <c r="D2505" s="5">
        <f>TITRES_STAT!E2508</f>
        <v>1</v>
      </c>
      <c r="E2505" s="2">
        <f t="shared" si="156"/>
        <v>166987</v>
      </c>
      <c r="F2505" s="5" t="str">
        <f t="shared" si="159"/>
        <v>BEARISH</v>
      </c>
      <c r="G2505" s="5" t="str">
        <f t="shared" si="158"/>
        <v>NEUTRAL</v>
      </c>
      <c r="H2505" s="5" t="str">
        <f t="shared" si="157"/>
        <v>CONFIRMED BEARISH</v>
      </c>
    </row>
    <row r="2506" spans="1:8" ht="13.5" x14ac:dyDescent="0.25">
      <c r="A2506" s="3">
        <f>TITRES_STAT!B2509</f>
        <v>45958</v>
      </c>
      <c r="B2506" s="5">
        <f>TITRES_STAT!C2509</f>
        <v>2.44</v>
      </c>
      <c r="C2506" s="5">
        <f>TITRES_STAT!D2509</f>
        <v>2.44</v>
      </c>
      <c r="D2506" s="5">
        <f>TITRES_STAT!E2509</f>
        <v>0</v>
      </c>
      <c r="E2506" s="2">
        <f t="shared" si="156"/>
        <v>166987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CONFIRMED BEARISH</v>
      </c>
    </row>
    <row r="2507" spans="1:8" ht="13.5" x14ac:dyDescent="0.25">
      <c r="A2507" s="3">
        <f>TITRES_STAT!B2510</f>
        <v>45959</v>
      </c>
      <c r="B2507" s="5">
        <f>TITRES_STAT!C2510</f>
        <v>2.34</v>
      </c>
      <c r="C2507" s="5">
        <f>TITRES_STAT!D2510</f>
        <v>2.34</v>
      </c>
      <c r="D2507" s="5">
        <f>TITRES_STAT!E2510</f>
        <v>1</v>
      </c>
      <c r="E2507" s="2">
        <f t="shared" si="156"/>
        <v>166986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45960</v>
      </c>
      <c r="B2508" s="5">
        <f>TITRES_STAT!C2511</f>
        <v>2.2400000000000002</v>
      </c>
      <c r="C2508" s="5">
        <f>TITRES_STAT!D2511</f>
        <v>2.2400000000000002</v>
      </c>
      <c r="D2508" s="5">
        <f>TITRES_STAT!E2511</f>
        <v>1</v>
      </c>
      <c r="E2508" s="2">
        <f t="shared" si="156"/>
        <v>166985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1.1499999999999999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1.1499999999999999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1.1499999999999999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1.1499999999999999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1.1499999999999999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1.18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1.1559999999999999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1.18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1.1619999999999999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42318</v>
      </c>
      <c r="B8" s="2">
        <f>RSI!B8</f>
        <v>1.18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1.1679999999999997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</row>
    <row r="9" spans="1:12" ht="13.5" x14ac:dyDescent="0.25">
      <c r="A9" s="3">
        <f>RSI!A9</f>
        <v>42319</v>
      </c>
      <c r="B9" s="2">
        <f>RSI!B9</f>
        <v>1.18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1.1739999999999999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</row>
    <row r="10" spans="1:12" ht="13.5" x14ac:dyDescent="0.25">
      <c r="A10" s="3">
        <f>RSI!A10</f>
        <v>42320</v>
      </c>
      <c r="B10" s="2">
        <f>RSI!B10</f>
        <v>1.1499999999999999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1.1739999999999999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e">
        <f>OBV!G10</f>
        <v>#DIV/0!</v>
      </c>
      <c r="L10" s="5" t="str">
        <f>OBV!H10</f>
        <v>NEUTRAL</v>
      </c>
    </row>
    <row r="11" spans="1:12" ht="13.5" x14ac:dyDescent="0.25">
      <c r="A11" s="3">
        <f>RSI!A11</f>
        <v>42321</v>
      </c>
      <c r="B11" s="2">
        <f>RSI!B11</f>
        <v>1.1499999999999999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1.1679999999999999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e">
        <f>OBV!G11</f>
        <v>#DIV/0!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1.1499999999999999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1.1620000000000001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</row>
    <row r="13" spans="1:12" ht="13.5" x14ac:dyDescent="0.25">
      <c r="A13" s="3">
        <f>RSI!A13</f>
        <v>42325</v>
      </c>
      <c r="B13" s="2">
        <f>RSI!B13</f>
        <v>1.1499999999999999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1.1559999999999999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e">
        <f>OBV!G13</f>
        <v>#DIV/0!</v>
      </c>
      <c r="L13" s="5" t="str">
        <f>OBV!H13</f>
        <v>CONFIRMED BEARISH</v>
      </c>
    </row>
    <row r="14" spans="1:12" ht="13.5" x14ac:dyDescent="0.25">
      <c r="A14" s="3">
        <f>RSI!A14</f>
        <v>42326</v>
      </c>
      <c r="B14" s="2">
        <f>RSI!B14</f>
        <v>1.1499999999999999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1.1499999999999999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e">
        <f>OBV!G14</f>
        <v>#DIV/0!</v>
      </c>
      <c r="L14" s="5" t="str">
        <f>OBV!H14</f>
        <v>CONFIRMED BEARISH</v>
      </c>
    </row>
    <row r="15" spans="1:12" ht="13.5" x14ac:dyDescent="0.25">
      <c r="A15" s="3">
        <f>RSI!A15</f>
        <v>42327</v>
      </c>
      <c r="B15" s="2">
        <f>RSI!B15</f>
        <v>1.1499999999999999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1.1499999999999999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</row>
    <row r="16" spans="1:12" ht="13.5" x14ac:dyDescent="0.25">
      <c r="A16" s="3">
        <f>RSI!A16</f>
        <v>42328</v>
      </c>
      <c r="B16" s="2">
        <f>RSI!B16</f>
        <v>1.1499999999999999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1.1499999999999999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str">
        <f>OBV!G16</f>
        <v>NEUTRAL</v>
      </c>
      <c r="L16" s="5" t="str">
        <f>OBV!H16</f>
        <v>NEUTRAL</v>
      </c>
    </row>
    <row r="17" spans="1:12" ht="13.5" x14ac:dyDescent="0.25">
      <c r="A17" s="3">
        <f>RSI!A17</f>
        <v>42331</v>
      </c>
      <c r="B17" s="2">
        <f>RSI!B17</f>
        <v>1.1499999999999999</v>
      </c>
      <c r="C17" s="2">
        <f>RSI!I17</f>
        <v>50</v>
      </c>
      <c r="D17" s="2">
        <f>MACD!E17</f>
        <v>0</v>
      </c>
      <c r="E17" s="2">
        <f>MACD!F17</f>
        <v>0</v>
      </c>
      <c r="F17" s="2">
        <f>'Moving Avg'!D17</f>
        <v>1.1499999999999999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str">
        <f>OBV!G17</f>
        <v>NEUTRAL</v>
      </c>
      <c r="L17" s="5" t="str">
        <f>OBV!H17</f>
        <v>NEUTRAL</v>
      </c>
    </row>
    <row r="18" spans="1:12" ht="13.5" x14ac:dyDescent="0.25">
      <c r="A18" s="3">
        <f>RSI!A18</f>
        <v>42332</v>
      </c>
      <c r="B18" s="2">
        <f>RSI!B18</f>
        <v>1.1499999999999999</v>
      </c>
      <c r="C18" s="2">
        <f>RSI!I18</f>
        <v>50</v>
      </c>
      <c r="D18" s="2">
        <f>MACD!E18</f>
        <v>0</v>
      </c>
      <c r="E18" s="2">
        <f>MACD!F18</f>
        <v>0</v>
      </c>
      <c r="F18" s="2">
        <f>'Moving Avg'!D18</f>
        <v>1.1499999999999999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str">
        <f>OBV!G18</f>
        <v>NEUTRAL</v>
      </c>
      <c r="L18" s="5" t="str">
        <f>OBV!H18</f>
        <v>NEUTRAL</v>
      </c>
    </row>
    <row r="19" spans="1:12" ht="13.5" x14ac:dyDescent="0.25">
      <c r="A19" s="3">
        <f>RSI!A19</f>
        <v>42333</v>
      </c>
      <c r="B19" s="2">
        <f>RSI!B19</f>
        <v>1.1499999999999999</v>
      </c>
      <c r="C19" s="2">
        <f>RSI!I19</f>
        <v>50</v>
      </c>
      <c r="D19" s="2">
        <f>MACD!E19</f>
        <v>0</v>
      </c>
      <c r="E19" s="2">
        <f>MACD!F19</f>
        <v>0</v>
      </c>
      <c r="F19" s="2">
        <f>'Moving Avg'!D19</f>
        <v>1.1499999999999999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str">
        <f>OBV!G19</f>
        <v>NEUTRAL</v>
      </c>
      <c r="L19" s="5" t="str">
        <f>OBV!H19</f>
        <v>NEUTRAL</v>
      </c>
    </row>
    <row r="20" spans="1:12" ht="13.5" x14ac:dyDescent="0.25">
      <c r="A20" s="3">
        <f>RSI!A20</f>
        <v>42334</v>
      </c>
      <c r="B20" s="2">
        <f>RSI!B20</f>
        <v>1.1499999999999999</v>
      </c>
      <c r="C20" s="2">
        <f>RSI!I20</f>
        <v>50</v>
      </c>
      <c r="D20" s="2">
        <f>MACD!E20</f>
        <v>0</v>
      </c>
      <c r="E20" s="2">
        <f>MACD!F20</f>
        <v>0</v>
      </c>
      <c r="F20" s="2">
        <f>'Moving Avg'!D20</f>
        <v>1.1499999999999999</v>
      </c>
      <c r="G20" s="2">
        <f>'Moving Avg'!F20</f>
        <v>1.1563157894736837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str">
        <f>OBV!G20</f>
        <v>NEUTRAL</v>
      </c>
      <c r="L20" s="5" t="str">
        <f>OBV!H20</f>
        <v>NEUTRAL</v>
      </c>
    </row>
    <row r="21" spans="1:12" ht="13.5" x14ac:dyDescent="0.25">
      <c r="A21" s="3">
        <f>RSI!A21</f>
        <v>42335</v>
      </c>
      <c r="B21" s="2">
        <f>RSI!B21</f>
        <v>1.1499999999999999</v>
      </c>
      <c r="C21" s="2">
        <f>RSI!I21</f>
        <v>50</v>
      </c>
      <c r="D21" s="2">
        <f>MACD!E21</f>
        <v>0</v>
      </c>
      <c r="E21" s="2">
        <f>MACD!F21</f>
        <v>0</v>
      </c>
      <c r="F21" s="2">
        <f>'Moving Avg'!D21</f>
        <v>1.1499999999999999</v>
      </c>
      <c r="G21" s="2">
        <f>'Moving Avg'!F21</f>
        <v>1.1559999999999995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</row>
    <row r="22" spans="1:12" ht="13.5" x14ac:dyDescent="0.25">
      <c r="A22" s="3">
        <f>RSI!A22</f>
        <v>42338</v>
      </c>
      <c r="B22" s="2">
        <f>RSI!B22</f>
        <v>1.1499999999999999</v>
      </c>
      <c r="C22" s="2">
        <f>RSI!I22</f>
        <v>50</v>
      </c>
      <c r="D22" s="2">
        <f>MACD!E22</f>
        <v>0</v>
      </c>
      <c r="E22" s="2">
        <f>MACD!F22</f>
        <v>0</v>
      </c>
      <c r="F22" s="2">
        <f>'Moving Avg'!D22</f>
        <v>1.1499999999999999</v>
      </c>
      <c r="G22" s="2">
        <f>'Moving Avg'!F22</f>
        <v>1.1559999999999997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str">
        <f>OBV!G22</f>
        <v>NEUTRAL</v>
      </c>
      <c r="L22" s="5" t="str">
        <f>OBV!H22</f>
        <v>NEUTRAL</v>
      </c>
    </row>
    <row r="23" spans="1:12" ht="13.5" x14ac:dyDescent="0.25">
      <c r="A23" s="3">
        <f>RSI!A23</f>
        <v>42339</v>
      </c>
      <c r="B23" s="2">
        <f>RSI!B23</f>
        <v>1.1499999999999999</v>
      </c>
      <c r="C23" s="2">
        <f>RSI!I23</f>
        <v>50</v>
      </c>
      <c r="D23" s="2">
        <f>MACD!E23</f>
        <v>0</v>
      </c>
      <c r="E23" s="2">
        <f>MACD!F23</f>
        <v>0</v>
      </c>
      <c r="F23" s="2">
        <f>'Moving Avg'!D23</f>
        <v>1.1499999999999999</v>
      </c>
      <c r="G23" s="2">
        <f>'Moving Avg'!F23</f>
        <v>1.1559999999999995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str">
        <f>OBV!G23</f>
        <v>NEUTRAL</v>
      </c>
      <c r="L23" s="5" t="str">
        <f>OBV!H23</f>
        <v>NEUTRAL</v>
      </c>
    </row>
    <row r="24" spans="1:12" ht="13.5" x14ac:dyDescent="0.25">
      <c r="A24" s="3">
        <f>RSI!A24</f>
        <v>42340</v>
      </c>
      <c r="B24" s="2">
        <f>RSI!B24</f>
        <v>1.1499999999999999</v>
      </c>
      <c r="C24" s="2">
        <f>RSI!I24</f>
        <v>50</v>
      </c>
      <c r="D24" s="2">
        <f>MACD!E24</f>
        <v>0</v>
      </c>
      <c r="E24" s="2">
        <f>MACD!F24</f>
        <v>0</v>
      </c>
      <c r="F24" s="2">
        <f>'Moving Avg'!D24</f>
        <v>1.1499999999999999</v>
      </c>
      <c r="G24" s="2">
        <f>'Moving Avg'!F24</f>
        <v>1.1559999999999997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str">
        <f>OBV!G24</f>
        <v>NEUTRAL</v>
      </c>
      <c r="L24" s="5" t="str">
        <f>OBV!H24</f>
        <v>NEUTRAL</v>
      </c>
    </row>
    <row r="25" spans="1:12" ht="13.5" x14ac:dyDescent="0.25">
      <c r="A25" s="3">
        <f>RSI!A25</f>
        <v>42341</v>
      </c>
      <c r="B25" s="2">
        <f>RSI!B25</f>
        <v>1.1000000000000001</v>
      </c>
      <c r="C25" s="2">
        <f>RSI!I25</f>
        <v>19.057732643294159</v>
      </c>
      <c r="D25" s="2">
        <f>MACD!E25</f>
        <v>0</v>
      </c>
      <c r="E25" s="2">
        <f>MACD!F25</f>
        <v>0</v>
      </c>
      <c r="F25" s="2">
        <f>'Moving Avg'!D25</f>
        <v>1.1399999999999999</v>
      </c>
      <c r="G25" s="2">
        <f>'Moving Avg'!F25</f>
        <v>1.1534999999999997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str">
        <f>OBV!G25</f>
        <v>NEUTRAL</v>
      </c>
      <c r="L25" s="5" t="str">
        <f>OBV!H25</f>
        <v>NEUTRAL</v>
      </c>
    </row>
    <row r="26" spans="1:12" ht="13.5" x14ac:dyDescent="0.25">
      <c r="A26" s="3">
        <f>RSI!A26</f>
        <v>42342</v>
      </c>
      <c r="B26" s="2">
        <f>RSI!B26</f>
        <v>1.1000000000000001</v>
      </c>
      <c r="C26" s="2">
        <f>RSI!I26</f>
        <v>19.057732643294159</v>
      </c>
      <c r="D26" s="2">
        <f>MACD!E26</f>
        <v>0</v>
      </c>
      <c r="E26" s="2">
        <f>MACD!F26</f>
        <v>0</v>
      </c>
      <c r="F26" s="2">
        <f>'Moving Avg'!D26</f>
        <v>1.1300000000000001</v>
      </c>
      <c r="G26" s="2">
        <f>'Moving Avg'!F26</f>
        <v>1.1495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</row>
    <row r="27" spans="1:12" ht="13.5" x14ac:dyDescent="0.25">
      <c r="A27" s="3">
        <f>RSI!A27</f>
        <v>42345</v>
      </c>
      <c r="B27" s="2">
        <f>RSI!B27</f>
        <v>1.1000000000000001</v>
      </c>
      <c r="C27" s="2">
        <f>RSI!I27</f>
        <v>19.057732643294159</v>
      </c>
      <c r="D27" s="2">
        <f>MACD!E27</f>
        <v>5.9605361659615941E-3</v>
      </c>
      <c r="E27" s="2">
        <f>MACD!F27</f>
        <v>0</v>
      </c>
      <c r="F27" s="2">
        <f>'Moving Avg'!D27</f>
        <v>1.1199999999999999</v>
      </c>
      <c r="G27" s="2">
        <f>'Moving Avg'!F27</f>
        <v>1.1455000000000002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</row>
    <row r="28" spans="1:12" ht="13.5" x14ac:dyDescent="0.25">
      <c r="A28" s="3">
        <f>RSI!A28</f>
        <v>42346</v>
      </c>
      <c r="B28" s="2">
        <f>RSI!B28</f>
        <v>1.1000000000000001</v>
      </c>
      <c r="C28" s="2">
        <f>RSI!I28</f>
        <v>19.057732643294159</v>
      </c>
      <c r="D28" s="2">
        <f>MACD!E28</f>
        <v>8.8392790131004428E-3</v>
      </c>
      <c r="E28" s="2">
        <f>MACD!F28</f>
        <v>0</v>
      </c>
      <c r="F28" s="2">
        <f>'Moving Avg'!D28</f>
        <v>1.1100000000000001</v>
      </c>
      <c r="G28" s="2">
        <f>'Moving Avg'!F28</f>
        <v>1.1415000000000002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</row>
    <row r="29" spans="1:12" ht="13.5" x14ac:dyDescent="0.25">
      <c r="A29" s="3">
        <f>RSI!A29</f>
        <v>42347</v>
      </c>
      <c r="B29" s="2">
        <f>RSI!B29</f>
        <v>1.1000000000000001</v>
      </c>
      <c r="C29" s="2">
        <f>RSI!I29</f>
        <v>19.057732643294159</v>
      </c>
      <c r="D29" s="2">
        <f>MACD!E29</f>
        <v>1.1563772366122826E-2</v>
      </c>
      <c r="E29" s="2">
        <f>MACD!F29</f>
        <v>0</v>
      </c>
      <c r="F29" s="2">
        <f>'Moving Avg'!D29</f>
        <v>1.1000000000000001</v>
      </c>
      <c r="G29" s="2">
        <f>'Moving Avg'!F29</f>
        <v>1.1375000000000004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</row>
    <row r="30" spans="1:12" ht="13.5" x14ac:dyDescent="0.25">
      <c r="A30" s="3">
        <f>RSI!A30</f>
        <v>42348</v>
      </c>
      <c r="B30" s="2">
        <f>RSI!B30</f>
        <v>1.1000000000000001</v>
      </c>
      <c r="C30" s="2">
        <f>RSI!I30</f>
        <v>19.057732643294159</v>
      </c>
      <c r="D30" s="2">
        <f>MACD!E30</f>
        <v>1.4136366618591856E-2</v>
      </c>
      <c r="E30" s="2">
        <f>MACD!F30</f>
        <v>0</v>
      </c>
      <c r="F30" s="2">
        <f>'Moving Avg'!D30</f>
        <v>1.1000000000000001</v>
      </c>
      <c r="G30" s="2">
        <f>'Moving Avg'!F30</f>
        <v>1.1350000000000005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str">
        <f>OBV!G30</f>
        <v>NEUTRAL</v>
      </c>
      <c r="L30" s="5" t="str">
        <f>OBV!H30</f>
        <v>NEUTRAL</v>
      </c>
    </row>
    <row r="31" spans="1:12" ht="13.5" x14ac:dyDescent="0.25">
      <c r="A31" s="3">
        <f>RSI!A31</f>
        <v>42349</v>
      </c>
      <c r="B31" s="2">
        <f>RSI!B31</f>
        <v>1.1299999999999999</v>
      </c>
      <c r="C31" s="2">
        <f>RSI!I31</f>
        <v>48.745324420646462</v>
      </c>
      <c r="D31" s="2">
        <f>MACD!E31</f>
        <v>1.4338412068604978E-2</v>
      </c>
      <c r="E31" s="2">
        <f>MACD!F31</f>
        <v>0</v>
      </c>
      <c r="F31" s="2">
        <f>'Moving Avg'!D31</f>
        <v>1.1060000000000001</v>
      </c>
      <c r="G31" s="2">
        <f>'Moving Avg'!F31</f>
        <v>1.1340000000000006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CONFIRMED BULLISH</v>
      </c>
    </row>
    <row r="32" spans="1:12" ht="13.5" x14ac:dyDescent="0.25">
      <c r="A32" s="3">
        <f>RSI!A32</f>
        <v>42352</v>
      </c>
      <c r="B32" s="2">
        <f>RSI!B32</f>
        <v>1.1299999999999999</v>
      </c>
      <c r="C32" s="2">
        <f>RSI!I32</f>
        <v>48.745324420646469</v>
      </c>
      <c r="D32" s="2">
        <f>MACD!E32</f>
        <v>1.456122930643744E-2</v>
      </c>
      <c r="E32" s="2">
        <f>MACD!F32</f>
        <v>0</v>
      </c>
      <c r="F32" s="2">
        <f>'Moving Avg'!D32</f>
        <v>1.1119999999999999</v>
      </c>
      <c r="G32" s="2">
        <f>'Moving Avg'!F32</f>
        <v>1.1330000000000005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</row>
    <row r="33" spans="1:12" ht="13.5" x14ac:dyDescent="0.25">
      <c r="A33" s="3">
        <f>RSI!A33</f>
        <v>42353</v>
      </c>
      <c r="B33" s="2">
        <f>RSI!B33</f>
        <v>1.1299999999999999</v>
      </c>
      <c r="C33" s="2">
        <f>RSI!I33</f>
        <v>48.745324420646469</v>
      </c>
      <c r="D33" s="2">
        <f>MACD!E33</f>
        <v>1.4797781509224395E-2</v>
      </c>
      <c r="E33" s="2">
        <f>MACD!F33</f>
        <v>0</v>
      </c>
      <c r="F33" s="2">
        <f>'Moving Avg'!D33</f>
        <v>1.1179999999999999</v>
      </c>
      <c r="G33" s="2">
        <f>'Moving Avg'!F33</f>
        <v>1.1320000000000001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1.1299999999999999</v>
      </c>
      <c r="C34" s="2">
        <f>RSI!I34</f>
        <v>48.745324420646469</v>
      </c>
      <c r="D34" s="2">
        <f>MACD!E34</f>
        <v>1.5042398972841209E-2</v>
      </c>
      <c r="E34" s="2">
        <f>MACD!F34</f>
        <v>0</v>
      </c>
      <c r="F34" s="2">
        <f>'Moving Avg'!D34</f>
        <v>1.1240000000000001</v>
      </c>
      <c r="G34" s="2">
        <f>'Moving Avg'!F34</f>
        <v>1.1309999999999998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1.1299999999999999</v>
      </c>
      <c r="C35" s="2">
        <f>RSI!I35</f>
        <v>48.745324420646469</v>
      </c>
      <c r="D35" s="2">
        <f>MACD!E35</f>
        <v>7.5982400172949216E-3</v>
      </c>
      <c r="E35" s="2">
        <f>MACD!F35</f>
        <v>1.1870890670908851E-2</v>
      </c>
      <c r="F35" s="2">
        <f>'Moving Avg'!D35</f>
        <v>1.1299999999999999</v>
      </c>
      <c r="G35" s="2">
        <f>'Moving Avg'!F35</f>
        <v>1.1299999999999997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</row>
    <row r="36" spans="1:12" ht="13.5" x14ac:dyDescent="0.25">
      <c r="A36" s="3">
        <f>RSI!A36</f>
        <v>42356</v>
      </c>
      <c r="B36" s="2">
        <f>RSI!B36</f>
        <v>1.1299999999999999</v>
      </c>
      <c r="C36" s="2">
        <f>RSI!I36</f>
        <v>48.745324420646469</v>
      </c>
      <c r="D36" s="2">
        <f>MACD!E36</f>
        <v>1.3374517755728732E-3</v>
      </c>
      <c r="E36" s="2">
        <f>MACD!F36</f>
        <v>9.7642028918416574E-3</v>
      </c>
      <c r="F36" s="2">
        <f>'Moving Avg'!D36</f>
        <v>1.1299999999999999</v>
      </c>
      <c r="G36" s="2">
        <f>'Moving Avg'!F36</f>
        <v>1.1289999999999998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str">
        <f>OBV!G36</f>
        <v>NEUTRAL</v>
      </c>
      <c r="L36" s="5" t="str">
        <f>OBV!H36</f>
        <v>NEUTRAL</v>
      </c>
    </row>
    <row r="37" spans="1:12" ht="13.5" x14ac:dyDescent="0.25">
      <c r="A37" s="3">
        <f>RSI!A37</f>
        <v>42359</v>
      </c>
      <c r="B37" s="2">
        <f>RSI!B37</f>
        <v>1.1399999999999999</v>
      </c>
      <c r="C37" s="2">
        <f>RSI!I37</f>
        <v>56.954732753727455</v>
      </c>
      <c r="D37" s="2">
        <f>MACD!E37</f>
        <v>-4.6655868955831625E-3</v>
      </c>
      <c r="E37" s="2">
        <f>MACD!F37</f>
        <v>6.8782449343566931E-3</v>
      </c>
      <c r="F37" s="2">
        <f>'Moving Avg'!D37</f>
        <v>1.1319999999999999</v>
      </c>
      <c r="G37" s="2">
        <f>'Moving Avg'!F37</f>
        <v>1.1284999999999996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1.1399999999999999</v>
      </c>
      <c r="C38" s="2">
        <f>RSI!I38</f>
        <v>56.954732753727455</v>
      </c>
      <c r="D38" s="2">
        <f>MACD!E38</f>
        <v>-9.7714936961121879E-3</v>
      </c>
      <c r="E38" s="2">
        <f>MACD!F38</f>
        <v>3.5482972082629171E-3</v>
      </c>
      <c r="F38" s="2">
        <f>'Moving Avg'!D38</f>
        <v>1.1339999999999999</v>
      </c>
      <c r="G38" s="2">
        <f>'Moving Avg'!F38</f>
        <v>1.1279999999999997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1.1399999999999999</v>
      </c>
      <c r="C39" s="2">
        <f>RSI!I39</f>
        <v>56.954732753727455</v>
      </c>
      <c r="D39" s="2">
        <f>MACD!E39</f>
        <v>-1.4116332429334522E-2</v>
      </c>
      <c r="E39" s="2">
        <f>MACD!F39</f>
        <v>1.5371280743429507E-5</v>
      </c>
      <c r="F39" s="2">
        <f>'Moving Avg'!D39</f>
        <v>1.1359999999999997</v>
      </c>
      <c r="G39" s="2">
        <f>'Moving Avg'!F39</f>
        <v>1.1274999999999997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42363</v>
      </c>
      <c r="B40" s="2">
        <f>RSI!B40</f>
        <v>1.1399999999999999</v>
      </c>
      <c r="C40" s="2">
        <f>RSI!I40</f>
        <v>56.954732753727455</v>
      </c>
      <c r="D40" s="2">
        <f>MACD!E40</f>
        <v>-1.7815378930527759E-2</v>
      </c>
      <c r="E40" s="2">
        <f>MACD!F40</f>
        <v>-3.5507787615108085E-3</v>
      </c>
      <c r="F40" s="2">
        <f>'Moving Avg'!D40</f>
        <v>1.1379999999999997</v>
      </c>
      <c r="G40" s="2">
        <f>'Moving Avg'!F40</f>
        <v>1.1269999999999998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1.1399999999999999</v>
      </c>
      <c r="C41" s="2">
        <f>RSI!I41</f>
        <v>56.954732753727455</v>
      </c>
      <c r="D41" s="2">
        <f>MACD!E41</f>
        <v>-1.6350923865302347E-2</v>
      </c>
      <c r="E41" s="2">
        <f>MACD!F41</f>
        <v>-6.1108077822691169E-3</v>
      </c>
      <c r="F41" s="2">
        <f>'Moving Avg'!D41</f>
        <v>1.1399999999999999</v>
      </c>
      <c r="G41" s="2">
        <f>'Moving Avg'!F41</f>
        <v>1.1264999999999998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42367</v>
      </c>
      <c r="B42" s="2">
        <f>RSI!B42</f>
        <v>1.1399999999999999</v>
      </c>
      <c r="C42" s="2">
        <f>RSI!I42</f>
        <v>56.954732753727455</v>
      </c>
      <c r="D42" s="2">
        <f>MACD!E42</f>
        <v>-1.5131183584965902E-2</v>
      </c>
      <c r="E42" s="2">
        <f>MACD!F42</f>
        <v>-7.9148829428084735E-3</v>
      </c>
      <c r="F42" s="2">
        <f>'Moving Avg'!D42</f>
        <v>1.1399999999999999</v>
      </c>
      <c r="G42" s="2">
        <f>'Moving Avg'!F42</f>
        <v>1.1259999999999999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str">
        <f>OBV!G42</f>
        <v>NEUTRAL</v>
      </c>
      <c r="L42" s="5" t="str">
        <f>OBV!H42</f>
        <v>NEUTRAL</v>
      </c>
    </row>
    <row r="43" spans="1:12" ht="13.5" x14ac:dyDescent="0.25">
      <c r="A43" s="3">
        <f>RSI!A43</f>
        <v>42368</v>
      </c>
      <c r="B43" s="2">
        <f>RSI!B43</f>
        <v>1.1399999999999999</v>
      </c>
      <c r="C43" s="2">
        <f>RSI!I43</f>
        <v>56.954732753727441</v>
      </c>
      <c r="D43" s="2">
        <f>MACD!E43</f>
        <v>-1.4117071586583041E-2</v>
      </c>
      <c r="E43" s="2">
        <f>MACD!F43</f>
        <v>-9.155320671563388E-3</v>
      </c>
      <c r="F43" s="2">
        <f>'Moving Avg'!D43</f>
        <v>1.1399999999999999</v>
      </c>
      <c r="G43" s="2">
        <f>'Moving Avg'!F43</f>
        <v>1.1254999999999999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str">
        <f>OBV!G43</f>
        <v>NEUTRAL</v>
      </c>
      <c r="L43" s="5" t="str">
        <f>OBV!H43</f>
        <v>NEUTRAL</v>
      </c>
    </row>
    <row r="44" spans="1:12" ht="13.5" x14ac:dyDescent="0.25">
      <c r="A44" s="3">
        <f>RSI!A44</f>
        <v>42369</v>
      </c>
      <c r="B44" s="2">
        <f>RSI!B44</f>
        <v>1.1399999999999999</v>
      </c>
      <c r="C44" s="2">
        <f>RSI!I44</f>
        <v>56.954732753727455</v>
      </c>
      <c r="D44" s="2">
        <f>MACD!E44</f>
        <v>-1.3275621199398735E-2</v>
      </c>
      <c r="E44" s="2">
        <f>MACD!F44</f>
        <v>-9.9793807771304567E-3</v>
      </c>
      <c r="F44" s="2">
        <f>'Moving Avg'!D44</f>
        <v>1.1399999999999999</v>
      </c>
      <c r="G44" s="2">
        <f>'Moving Avg'!F44</f>
        <v>1.125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str">
        <f>OBV!G44</f>
        <v>NEUTRAL</v>
      </c>
      <c r="L44" s="5" t="str">
        <f>OBV!H44</f>
        <v>NEUTRAL</v>
      </c>
    </row>
    <row r="45" spans="1:12" ht="13.5" x14ac:dyDescent="0.25">
      <c r="A45" s="3">
        <f>RSI!A45</f>
        <v>42373</v>
      </c>
      <c r="B45" s="2">
        <f>RSI!B45</f>
        <v>1.1399999999999999</v>
      </c>
      <c r="C45" s="2">
        <f>RSI!I45</f>
        <v>56.954732753727441</v>
      </c>
      <c r="D45" s="2">
        <f>MACD!E45</f>
        <v>-1.2579036181526115E-2</v>
      </c>
      <c r="E45" s="2">
        <f>MACD!F45</f>
        <v>-1.0499311858009589E-2</v>
      </c>
      <c r="F45" s="2">
        <f>'Moving Avg'!D45</f>
        <v>1.1399999999999999</v>
      </c>
      <c r="G45" s="2">
        <f>'Moving Avg'!F45</f>
        <v>1.1270000000000002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str">
        <f>OBV!G45</f>
        <v>NEUTRAL</v>
      </c>
      <c r="L45" s="5" t="str">
        <f>OBV!H45</f>
        <v>NEUTRAL</v>
      </c>
    </row>
    <row r="46" spans="1:12" ht="13.5" x14ac:dyDescent="0.25">
      <c r="A46" s="3">
        <f>RSI!A46</f>
        <v>42374</v>
      </c>
      <c r="B46" s="2">
        <f>RSI!B46</f>
        <v>1.1399999999999999</v>
      </c>
      <c r="C46" s="2">
        <f>RSI!I46</f>
        <v>56.954732753727455</v>
      </c>
      <c r="D46" s="2">
        <f>MACD!E46</f>
        <v>-1.2003887963175641E-2</v>
      </c>
      <c r="E46" s="2">
        <f>MACD!F46</f>
        <v>-1.0800227079042801E-2</v>
      </c>
      <c r="F46" s="2">
        <f>'Moving Avg'!D46</f>
        <v>1.1399999999999999</v>
      </c>
      <c r="G46" s="2">
        <f>'Moving Avg'!F46</f>
        <v>1.1290000000000002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str">
        <f>OBV!G46</f>
        <v>NEUTRAL</v>
      </c>
      <c r="L46" s="5" t="str">
        <f>OBV!H46</f>
        <v>NEUTRAL</v>
      </c>
    </row>
    <row r="47" spans="1:12" ht="13.5" x14ac:dyDescent="0.25">
      <c r="A47" s="3">
        <f>RSI!A47</f>
        <v>42375</v>
      </c>
      <c r="B47" s="2">
        <f>RSI!B47</f>
        <v>1.1399999999999999</v>
      </c>
      <c r="C47" s="2">
        <f>RSI!I47</f>
        <v>56.954732753727455</v>
      </c>
      <c r="D47" s="2">
        <f>MACD!E47</f>
        <v>-9.9919753936625888E-3</v>
      </c>
      <c r="E47" s="2">
        <f>MACD!F47</f>
        <v>-1.0638576741966759E-2</v>
      </c>
      <c r="F47" s="2">
        <f>'Moving Avg'!D47</f>
        <v>1.1399999999999999</v>
      </c>
      <c r="G47" s="2">
        <f>'Moving Avg'!F47</f>
        <v>1.1310000000000002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str">
        <f>OBV!G47</f>
        <v>NEUTRAL</v>
      </c>
      <c r="L47" s="5" t="str">
        <f>OBV!H47</f>
        <v>NEUTRAL</v>
      </c>
    </row>
    <row r="48" spans="1:12" ht="13.5" x14ac:dyDescent="0.25">
      <c r="A48" s="3">
        <f>RSI!A48</f>
        <v>42376</v>
      </c>
      <c r="B48" s="2">
        <f>RSI!B48</f>
        <v>1.1399999999999999</v>
      </c>
      <c r="C48" s="2">
        <f>RSI!I48</f>
        <v>56.954732753727455</v>
      </c>
      <c r="D48" s="2">
        <f>MACD!E48</f>
        <v>-8.3018219515236247E-3</v>
      </c>
      <c r="E48" s="2">
        <f>MACD!F48</f>
        <v>-1.0171225783878133E-2</v>
      </c>
      <c r="F48" s="2">
        <f>'Moving Avg'!D48</f>
        <v>1.1399999999999999</v>
      </c>
      <c r="G48" s="2">
        <f>'Moving Avg'!F48</f>
        <v>1.1330000000000005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str">
        <f>OBV!G48</f>
        <v>NEUTRAL</v>
      </c>
      <c r="L48" s="5" t="str">
        <f>OBV!H48</f>
        <v>NEUTRAL</v>
      </c>
    </row>
    <row r="49" spans="1:12" ht="13.5" x14ac:dyDescent="0.25">
      <c r="A49" s="3">
        <f>RSI!A49</f>
        <v>42377</v>
      </c>
      <c r="B49" s="2">
        <f>RSI!B49</f>
        <v>1.1399999999999999</v>
      </c>
      <c r="C49" s="2">
        <f>RSI!I49</f>
        <v>56.954732753727455</v>
      </c>
      <c r="D49" s="2">
        <f>MACD!E49</f>
        <v>-6.8830200016822829E-3</v>
      </c>
      <c r="E49" s="2">
        <f>MACD!F49</f>
        <v>-9.5135846274389639E-3</v>
      </c>
      <c r="F49" s="2">
        <f>'Moving Avg'!D49</f>
        <v>1.1399999999999999</v>
      </c>
      <c r="G49" s="2">
        <f>'Moving Avg'!F49</f>
        <v>1.1350000000000002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str">
        <f>OBV!G49</f>
        <v>NEUTRAL</v>
      </c>
      <c r="L49" s="5" t="str">
        <f>OBV!H49</f>
        <v>NEUTRAL</v>
      </c>
    </row>
    <row r="50" spans="1:12" ht="13.5" x14ac:dyDescent="0.25">
      <c r="A50" s="3">
        <f>RSI!A50</f>
        <v>42380</v>
      </c>
      <c r="B50" s="2">
        <f>RSI!B50</f>
        <v>1.1399999999999999</v>
      </c>
      <c r="C50" s="2">
        <f>RSI!I50</f>
        <v>56.954732753727455</v>
      </c>
      <c r="D50" s="2">
        <f>MACD!E50</f>
        <v>-5.6929840580552948E-3</v>
      </c>
      <c r="E50" s="2">
        <f>MACD!F50</f>
        <v>-8.7494645135622294E-3</v>
      </c>
      <c r="F50" s="2">
        <f>'Moving Avg'!D50</f>
        <v>1.1399999999999999</v>
      </c>
      <c r="G50" s="2">
        <f>'Moving Avg'!F50</f>
        <v>1.1370000000000002</v>
      </c>
      <c r="H50" s="2">
        <f>'Moving Avg'!G50</f>
        <v>1.1410204081632658</v>
      </c>
      <c r="I50" s="2">
        <f>'Moving Avg'!H50</f>
        <v>0</v>
      </c>
      <c r="J50" s="5" t="str">
        <f>OBV!F50</f>
        <v>NEUTRAL</v>
      </c>
      <c r="K50" s="5" t="str">
        <f>OBV!G50</f>
        <v>NEUTRAL</v>
      </c>
      <c r="L50" s="5" t="str">
        <f>OBV!H50</f>
        <v>NEUTRAL</v>
      </c>
    </row>
    <row r="51" spans="1:12" ht="13.5" x14ac:dyDescent="0.25">
      <c r="A51" s="3">
        <f>RSI!A51</f>
        <v>42381</v>
      </c>
      <c r="B51" s="2">
        <f>RSI!B51</f>
        <v>1.1100000000000001</v>
      </c>
      <c r="C51" s="2">
        <f>RSI!I51</f>
        <v>24.173517798826254</v>
      </c>
      <c r="D51" s="2">
        <f>MACD!E51</f>
        <v>-2.4735201813326224E-3</v>
      </c>
      <c r="E51" s="2">
        <f>MACD!F51</f>
        <v>-7.4942756471163084E-3</v>
      </c>
      <c r="F51" s="2">
        <f>'Moving Avg'!D51</f>
        <v>1.1339999999999999</v>
      </c>
      <c r="G51" s="2">
        <f>'Moving Avg'!F51</f>
        <v>1.1360000000000001</v>
      </c>
      <c r="H51" s="2">
        <f>'Moving Avg'!G51</f>
        <v>1.1404000000000003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</row>
    <row r="52" spans="1:12" ht="13.5" x14ac:dyDescent="0.25">
      <c r="A52" s="3">
        <f>RSI!A52</f>
        <v>42382</v>
      </c>
      <c r="B52" s="2">
        <f>RSI!B52</f>
        <v>1.1100000000000001</v>
      </c>
      <c r="C52" s="2">
        <f>RSI!I52</f>
        <v>24.173517798826254</v>
      </c>
      <c r="D52" s="2">
        <f>MACD!E52</f>
        <v>4.1892040790969531E-4</v>
      </c>
      <c r="E52" s="2">
        <f>MACD!F52</f>
        <v>-5.9116364361111078E-3</v>
      </c>
      <c r="F52" s="2">
        <f>'Moving Avg'!D52</f>
        <v>1.1280000000000001</v>
      </c>
      <c r="G52" s="2">
        <f>'Moving Avg'!F52</f>
        <v>1.1350000000000002</v>
      </c>
      <c r="H52" s="2">
        <f>'Moving Avg'!G52</f>
        <v>1.1396000000000004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</row>
    <row r="53" spans="1:12" ht="13.5" x14ac:dyDescent="0.25">
      <c r="A53" s="3">
        <f>RSI!A53</f>
        <v>42384</v>
      </c>
      <c r="B53" s="2">
        <f>RSI!B53</f>
        <v>1.1100000000000001</v>
      </c>
      <c r="C53" s="2">
        <f>RSI!I53</f>
        <v>24.173517798826254</v>
      </c>
      <c r="D53" s="2">
        <f>MACD!E53</f>
        <v>3.0221838848611959E-3</v>
      </c>
      <c r="E53" s="2">
        <f>MACD!F53</f>
        <v>-4.1248723719166476E-3</v>
      </c>
      <c r="F53" s="2">
        <f>'Moving Avg'!D53</f>
        <v>1.1220000000000001</v>
      </c>
      <c r="G53" s="2">
        <f>'Moving Avg'!F53</f>
        <v>1.1339999999999999</v>
      </c>
      <c r="H53" s="2">
        <f>'Moving Avg'!G53</f>
        <v>1.1388000000000003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1.1200000000000001</v>
      </c>
      <c r="C54" s="2">
        <f>RSI!I54</f>
        <v>38.83100075582454</v>
      </c>
      <c r="D54" s="2">
        <f>MACD!E54</f>
        <v>4.6284765362067937E-3</v>
      </c>
      <c r="E54" s="2">
        <f>MACD!F54</f>
        <v>-2.3742025902919591E-3</v>
      </c>
      <c r="F54" s="2">
        <f>'Moving Avg'!D54</f>
        <v>1.1180000000000001</v>
      </c>
      <c r="G54" s="2">
        <f>'Moving Avg'!F54</f>
        <v>1.1335000000000002</v>
      </c>
      <c r="H54" s="2">
        <f>'Moving Avg'!G54</f>
        <v>1.1382000000000003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BULLISH DIVERGENCE</v>
      </c>
    </row>
    <row r="55" spans="1:12" ht="13.5" x14ac:dyDescent="0.25">
      <c r="A55" s="3">
        <f>RSI!A55</f>
        <v>42388</v>
      </c>
      <c r="B55" s="2">
        <f>RSI!B55</f>
        <v>1.1200000000000001</v>
      </c>
      <c r="C55" s="2">
        <f>RSI!I55</f>
        <v>38.83100075582454</v>
      </c>
      <c r="D55" s="2">
        <f>MACD!E55</f>
        <v>6.0621419862783021E-3</v>
      </c>
      <c r="E55" s="2">
        <f>MACD!F55</f>
        <v>-6.8693367497790693E-4</v>
      </c>
      <c r="F55" s="2">
        <f>'Moving Avg'!D55</f>
        <v>1.1140000000000001</v>
      </c>
      <c r="G55" s="2">
        <f>'Moving Avg'!F55</f>
        <v>1.133</v>
      </c>
      <c r="H55" s="2">
        <f>'Moving Avg'!G55</f>
        <v>1.1376000000000002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BULLISH DIVERGENCE</v>
      </c>
    </row>
    <row r="56" spans="1:12" ht="13.5" x14ac:dyDescent="0.25">
      <c r="A56" s="3">
        <f>RSI!A56</f>
        <v>42389</v>
      </c>
      <c r="B56" s="2">
        <f>RSI!B56</f>
        <v>1.1200000000000001</v>
      </c>
      <c r="C56" s="2">
        <f>RSI!I56</f>
        <v>38.83100075582454</v>
      </c>
      <c r="D56" s="2">
        <f>MACD!E56</f>
        <v>7.3442201367759363E-3</v>
      </c>
      <c r="E56" s="2">
        <f>MACD!F56</f>
        <v>9.1929708737286178E-4</v>
      </c>
      <c r="F56" s="2">
        <f>'Moving Avg'!D56</f>
        <v>1.1160000000000001</v>
      </c>
      <c r="G56" s="2">
        <f>'Moving Avg'!F56</f>
        <v>1.1325000000000003</v>
      </c>
      <c r="H56" s="2">
        <f>'Moving Avg'!G56</f>
        <v>1.1364000000000001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</row>
    <row r="57" spans="1:12" ht="13.5" x14ac:dyDescent="0.25">
      <c r="A57" s="3">
        <f>RSI!A57</f>
        <v>42390</v>
      </c>
      <c r="B57" s="2">
        <f>RSI!B57</f>
        <v>1.1200000000000001</v>
      </c>
      <c r="C57" s="2">
        <f>RSI!I57</f>
        <v>38.83100075582454</v>
      </c>
      <c r="D57" s="2">
        <f>MACD!E57</f>
        <v>8.4929227317609435E-3</v>
      </c>
      <c r="E57" s="2">
        <f>MACD!F57</f>
        <v>2.4340222162504781E-3</v>
      </c>
      <c r="F57" s="2">
        <f>'Moving Avg'!D57</f>
        <v>1.1180000000000001</v>
      </c>
      <c r="G57" s="2">
        <f>'Moving Avg'!F57</f>
        <v>1.1315000000000004</v>
      </c>
      <c r="H57" s="2">
        <f>'Moving Avg'!G57</f>
        <v>1.1352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</row>
    <row r="58" spans="1:12" ht="13.5" x14ac:dyDescent="0.25">
      <c r="A58" s="3">
        <f>RSI!A58</f>
        <v>42391</v>
      </c>
      <c r="B58" s="2">
        <f>RSI!B58</f>
        <v>1.1200000000000001</v>
      </c>
      <c r="C58" s="2">
        <f>RSI!I58</f>
        <v>38.83100075582454</v>
      </c>
      <c r="D58" s="2">
        <f>MACD!E58</f>
        <v>9.5240381810310915E-3</v>
      </c>
      <c r="E58" s="2">
        <f>MACD!F58</f>
        <v>3.8520254092066011E-3</v>
      </c>
      <c r="F58" s="2">
        <f>'Moving Avg'!D58</f>
        <v>1.1200000000000001</v>
      </c>
      <c r="G58" s="2">
        <f>'Moving Avg'!F58</f>
        <v>1.1305000000000003</v>
      </c>
      <c r="H58" s="2">
        <f>'Moving Avg'!G58</f>
        <v>1.1339999999999999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</row>
    <row r="59" spans="1:12" ht="13.5" x14ac:dyDescent="0.25">
      <c r="A59" s="3">
        <f>RSI!A59</f>
        <v>42394</v>
      </c>
      <c r="B59" s="2">
        <f>RSI!B59</f>
        <v>1.1200000000000001</v>
      </c>
      <c r="C59" s="2">
        <f>RSI!I59</f>
        <v>38.83100075582454</v>
      </c>
      <c r="D59" s="2">
        <f>MACD!E59</f>
        <v>1.045127634577514E-2</v>
      </c>
      <c r="E59" s="2">
        <f>MACD!F59</f>
        <v>5.1718755965203091E-3</v>
      </c>
      <c r="F59" s="2">
        <f>'Moving Avg'!D59</f>
        <v>1.1200000000000001</v>
      </c>
      <c r="G59" s="2">
        <f>'Moving Avg'!F59</f>
        <v>1.1295000000000002</v>
      </c>
      <c r="H59" s="2">
        <f>'Moving Avg'!G59</f>
        <v>1.1327999999999998</v>
      </c>
      <c r="I59" s="2">
        <f>'Moving Avg'!H59</f>
        <v>0</v>
      </c>
      <c r="J59" s="5" t="str">
        <f>OBV!F59</f>
        <v>NEUTRAL</v>
      </c>
      <c r="K59" s="5" t="str">
        <f>OBV!G59</f>
        <v>NEUTRAL</v>
      </c>
      <c r="L59" s="5" t="str">
        <f>OBV!H59</f>
        <v>NEUTRAL</v>
      </c>
    </row>
    <row r="60" spans="1:12" ht="13.5" x14ac:dyDescent="0.25">
      <c r="A60" s="3">
        <f>RSI!A60</f>
        <v>42395</v>
      </c>
      <c r="B60" s="2">
        <f>RSI!B60</f>
        <v>1.1200000000000001</v>
      </c>
      <c r="C60" s="2">
        <f>RSI!I60</f>
        <v>38.83100075582454</v>
      </c>
      <c r="D60" s="2">
        <f>MACD!E60</f>
        <v>1.1286562356947361E-2</v>
      </c>
      <c r="E60" s="2">
        <f>MACD!F60</f>
        <v>6.3948129486057197E-3</v>
      </c>
      <c r="F60" s="2">
        <f>'Moving Avg'!D60</f>
        <v>1.1200000000000001</v>
      </c>
      <c r="G60" s="2">
        <f>'Moving Avg'!F60</f>
        <v>1.1285000000000003</v>
      </c>
      <c r="H60" s="2">
        <f>'Moving Avg'!G60</f>
        <v>1.1321999999999999</v>
      </c>
      <c r="I60" s="2">
        <f>'Moving Avg'!H60</f>
        <v>0</v>
      </c>
      <c r="J60" s="5" t="str">
        <f>OBV!F60</f>
        <v>NEUTRAL</v>
      </c>
      <c r="K60" s="5" t="str">
        <f>OBV!G60</f>
        <v>NEUTRAL</v>
      </c>
      <c r="L60" s="5" t="str">
        <f>OBV!H60</f>
        <v>NEUTRAL</v>
      </c>
    </row>
    <row r="61" spans="1:12" ht="13.5" x14ac:dyDescent="0.25">
      <c r="A61" s="3">
        <f>RSI!A61</f>
        <v>42396</v>
      </c>
      <c r="B61" s="2">
        <f>RSI!B61</f>
        <v>1.1200000000000001</v>
      </c>
      <c r="C61" s="2">
        <f>RSI!I61</f>
        <v>38.831000755824526</v>
      </c>
      <c r="D61" s="2">
        <f>MACD!E61</f>
        <v>7.4249025382713274E-3</v>
      </c>
      <c r="E61" s="2">
        <f>MACD!F61</f>
        <v>6.6008308665388418E-3</v>
      </c>
      <c r="F61" s="2">
        <f>'Moving Avg'!D61</f>
        <v>1.1200000000000001</v>
      </c>
      <c r="G61" s="2">
        <f>'Moving Avg'!F61</f>
        <v>1.1275000000000002</v>
      </c>
      <c r="H61" s="2">
        <f>'Moving Avg'!G61</f>
        <v>1.1315999999999997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</row>
    <row r="62" spans="1:12" ht="13.5" x14ac:dyDescent="0.25">
      <c r="A62" s="3">
        <f>RSI!A62</f>
        <v>42397</v>
      </c>
      <c r="B62" s="2">
        <f>RSI!B62</f>
        <v>1.1200000000000001</v>
      </c>
      <c r="C62" s="2">
        <f>RSI!I62</f>
        <v>38.83100075582454</v>
      </c>
      <c r="D62" s="2">
        <f>MACD!E62</f>
        <v>4.2008111984164209E-3</v>
      </c>
      <c r="E62" s="2">
        <f>MACD!F62</f>
        <v>6.120826932914358E-3</v>
      </c>
      <c r="F62" s="2">
        <f>'Moving Avg'!D62</f>
        <v>1.1200000000000001</v>
      </c>
      <c r="G62" s="2">
        <f>'Moving Avg'!F62</f>
        <v>1.1265000000000003</v>
      </c>
      <c r="H62" s="2">
        <f>'Moving Avg'!G62</f>
        <v>1.1309999999999996</v>
      </c>
      <c r="I62" s="2">
        <f>'Moving Avg'!H62</f>
        <v>0</v>
      </c>
      <c r="J62" s="5" t="str">
        <f>OBV!F62</f>
        <v>NEUTRAL</v>
      </c>
      <c r="K62" s="5" t="str">
        <f>OBV!G62</f>
        <v>NEUTRAL</v>
      </c>
      <c r="L62" s="5" t="str">
        <f>OBV!H62</f>
        <v>NEUTRAL</v>
      </c>
    </row>
    <row r="63" spans="1:12" ht="13.5" x14ac:dyDescent="0.25">
      <c r="A63" s="3">
        <f>RSI!A63</f>
        <v>42398</v>
      </c>
      <c r="B63" s="2">
        <f>RSI!B63</f>
        <v>1.1200000000000001</v>
      </c>
      <c r="C63" s="2">
        <f>RSI!I63</f>
        <v>38.83100075582454</v>
      </c>
      <c r="D63" s="2">
        <f>MACD!E63</f>
        <v>1.5129811036764806E-3</v>
      </c>
      <c r="E63" s="2">
        <f>MACD!F63</f>
        <v>5.199257767066783E-3</v>
      </c>
      <c r="F63" s="2">
        <f>'Moving Avg'!D63</f>
        <v>1.1200000000000001</v>
      </c>
      <c r="G63" s="2">
        <f>'Moving Avg'!F63</f>
        <v>1.1255000000000002</v>
      </c>
      <c r="H63" s="2">
        <f>'Moving Avg'!G63</f>
        <v>1.1303999999999994</v>
      </c>
      <c r="I63" s="2">
        <f>'Moving Avg'!H63</f>
        <v>0</v>
      </c>
      <c r="J63" s="5" t="str">
        <f>OBV!F63</f>
        <v>NEUTRAL</v>
      </c>
      <c r="K63" s="5" t="str">
        <f>OBV!G63</f>
        <v>NEUTRAL</v>
      </c>
      <c r="L63" s="5" t="str">
        <f>OBV!H63</f>
        <v>NEUTRAL</v>
      </c>
    </row>
    <row r="64" spans="1:12" ht="13.5" x14ac:dyDescent="0.25">
      <c r="A64" s="3">
        <f>RSI!A64</f>
        <v>42401</v>
      </c>
      <c r="B64" s="2">
        <f>RSI!B64</f>
        <v>1.1200000000000001</v>
      </c>
      <c r="C64" s="2">
        <f>RSI!I64</f>
        <v>38.83100075582454</v>
      </c>
      <c r="D64" s="2">
        <f>MACD!E64</f>
        <v>8.1439078895217953E-4</v>
      </c>
      <c r="E64" s="2">
        <f>MACD!F64</f>
        <v>4.3222843714438627E-3</v>
      </c>
      <c r="F64" s="2">
        <f>'Moving Avg'!D64</f>
        <v>1.1200000000000001</v>
      </c>
      <c r="G64" s="2">
        <f>'Moving Avg'!F64</f>
        <v>1.1245000000000005</v>
      </c>
      <c r="H64" s="2">
        <f>'Moving Avg'!G64</f>
        <v>1.1297999999999995</v>
      </c>
      <c r="I64" s="2">
        <f>'Moving Avg'!H64</f>
        <v>0</v>
      </c>
      <c r="J64" s="5" t="str">
        <f>OBV!F64</f>
        <v>NEUTRAL</v>
      </c>
      <c r="K64" s="5" t="str">
        <f>OBV!G64</f>
        <v>NEUTRAL</v>
      </c>
      <c r="L64" s="5" t="str">
        <f>OBV!H64</f>
        <v>NEUTRAL</v>
      </c>
    </row>
    <row r="65" spans="1:12" ht="13.5" x14ac:dyDescent="0.25">
      <c r="A65" s="3">
        <f>RSI!A65</f>
        <v>42402</v>
      </c>
      <c r="B65" s="2">
        <f>RSI!B65</f>
        <v>1.1200000000000001</v>
      </c>
      <c r="C65" s="2">
        <f>RSI!I65</f>
        <v>38.83100075582454</v>
      </c>
      <c r="D65" s="2">
        <f>MACD!E65</f>
        <v>2.577813880833002E-4</v>
      </c>
      <c r="E65" s="2">
        <f>MACD!F65</f>
        <v>3.5093837747717503E-3</v>
      </c>
      <c r="F65" s="2">
        <f>'Moving Avg'!D65</f>
        <v>1.1200000000000001</v>
      </c>
      <c r="G65" s="2">
        <f>'Moving Avg'!F65</f>
        <v>1.1235000000000004</v>
      </c>
      <c r="H65" s="2">
        <f>'Moving Avg'!G65</f>
        <v>1.1291999999999993</v>
      </c>
      <c r="I65" s="2">
        <f>'Moving Avg'!H65</f>
        <v>0</v>
      </c>
      <c r="J65" s="5" t="str">
        <f>OBV!F65</f>
        <v>NEUTRAL</v>
      </c>
      <c r="K65" s="5" t="str">
        <f>OBV!G65</f>
        <v>NEUTRAL</v>
      </c>
      <c r="L65" s="5" t="str">
        <f>OBV!H65</f>
        <v>NEUTRAL</v>
      </c>
    </row>
    <row r="66" spans="1:12" ht="13.5" x14ac:dyDescent="0.25">
      <c r="A66" s="3">
        <f>RSI!A66</f>
        <v>42403</v>
      </c>
      <c r="B66" s="2">
        <f>RSI!B66</f>
        <v>1.1200000000000001</v>
      </c>
      <c r="C66" s="2">
        <f>RSI!I66</f>
        <v>38.83100075582454</v>
      </c>
      <c r="D66" s="2">
        <f>MACD!E66</f>
        <v>-1.8124627798865589E-4</v>
      </c>
      <c r="E66" s="2">
        <f>MACD!F66</f>
        <v>2.7712577642196689E-3</v>
      </c>
      <c r="F66" s="2">
        <f>'Moving Avg'!D66</f>
        <v>1.1200000000000001</v>
      </c>
      <c r="G66" s="2">
        <f>'Moving Avg'!F66</f>
        <v>1.1225000000000007</v>
      </c>
      <c r="H66" s="2">
        <f>'Moving Avg'!G66</f>
        <v>1.1285999999999994</v>
      </c>
      <c r="I66" s="2">
        <f>'Moving Avg'!H66</f>
        <v>0</v>
      </c>
      <c r="J66" s="5" t="str">
        <f>OBV!F66</f>
        <v>NEUTRAL</v>
      </c>
      <c r="K66" s="5" t="str">
        <f>OBV!G66</f>
        <v>NEUTRAL</v>
      </c>
      <c r="L66" s="5" t="str">
        <f>OBV!H66</f>
        <v>NEUTRAL</v>
      </c>
    </row>
    <row r="67" spans="1:12" ht="13.5" x14ac:dyDescent="0.25">
      <c r="A67" s="3">
        <f>RSI!A67</f>
        <v>42404</v>
      </c>
      <c r="B67" s="2">
        <f>RSI!B67</f>
        <v>1.1200000000000001</v>
      </c>
      <c r="C67" s="2">
        <f>RSI!I67</f>
        <v>38.83100075582454</v>
      </c>
      <c r="D67" s="2">
        <f>MACD!E67</f>
        <v>-5.2314833798239313E-4</v>
      </c>
      <c r="E67" s="2">
        <f>MACD!F67</f>
        <v>2.1123765437792564E-3</v>
      </c>
      <c r="F67" s="2">
        <f>'Moving Avg'!D67</f>
        <v>1.1200000000000001</v>
      </c>
      <c r="G67" s="2">
        <f>'Moving Avg'!F67</f>
        <v>1.1215000000000006</v>
      </c>
      <c r="H67" s="2">
        <f>'Moving Avg'!G67</f>
        <v>1.1279999999999992</v>
      </c>
      <c r="I67" s="2">
        <f>'Moving Avg'!H67</f>
        <v>0</v>
      </c>
      <c r="J67" s="5" t="str">
        <f>OBV!F67</f>
        <v>NEUTRAL</v>
      </c>
      <c r="K67" s="5" t="str">
        <f>OBV!G67</f>
        <v>NEUTRAL</v>
      </c>
      <c r="L67" s="5" t="str">
        <f>OBV!H67</f>
        <v>NEUTRAL</v>
      </c>
    </row>
    <row r="68" spans="1:12" ht="13.5" x14ac:dyDescent="0.25">
      <c r="A68" s="3">
        <f>RSI!A68</f>
        <v>42405</v>
      </c>
      <c r="B68" s="2">
        <f>RSI!B68</f>
        <v>1.1200000000000001</v>
      </c>
      <c r="C68" s="2">
        <f>RSI!I68</f>
        <v>38.831000755824526</v>
      </c>
      <c r="D68" s="2">
        <f>MACD!E68</f>
        <v>-7.8505851788679415E-4</v>
      </c>
      <c r="E68" s="2">
        <f>MACD!F68</f>
        <v>1.5328895314460464E-3</v>
      </c>
      <c r="F68" s="2">
        <f>'Moving Avg'!D68</f>
        <v>1.1200000000000001</v>
      </c>
      <c r="G68" s="2">
        <f>'Moving Avg'!F68</f>
        <v>1.1205000000000005</v>
      </c>
      <c r="H68" s="2">
        <f>'Moving Avg'!G68</f>
        <v>1.1273999999999993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</row>
    <row r="69" spans="1:12" ht="13.5" x14ac:dyDescent="0.25">
      <c r="A69" s="3">
        <f>RSI!A69</f>
        <v>42408</v>
      </c>
      <c r="B69" s="2">
        <f>RSI!B69</f>
        <v>1.17</v>
      </c>
      <c r="C69" s="2">
        <f>RSI!I69</f>
        <v>84.465039259602449</v>
      </c>
      <c r="D69" s="2">
        <f>MACD!E69</f>
        <v>-4.6850159691749216E-3</v>
      </c>
      <c r="E69" s="2">
        <f>MACD!F69</f>
        <v>2.8930843132185286E-4</v>
      </c>
      <c r="F69" s="2">
        <f>'Moving Avg'!D69</f>
        <v>1.1300000000000001</v>
      </c>
      <c r="G69" s="2">
        <f>'Moving Avg'!F69</f>
        <v>1.1220000000000006</v>
      </c>
      <c r="H69" s="2">
        <f>'Moving Avg'!G69</f>
        <v>1.1277999999999992</v>
      </c>
      <c r="I69" s="2">
        <f>'Moving Avg'!H69</f>
        <v>0</v>
      </c>
      <c r="J69" s="5" t="str">
        <f>OBV!F69</f>
        <v>NEUTRAL</v>
      </c>
      <c r="K69" s="5" t="str">
        <f>OBV!G69</f>
        <v>NEUTRAL</v>
      </c>
      <c r="L69" s="5" t="str">
        <f>OBV!H69</f>
        <v>NEUTRAL</v>
      </c>
    </row>
    <row r="70" spans="1:12" ht="13.5" x14ac:dyDescent="0.25">
      <c r="A70" s="3">
        <f>RSI!A70</f>
        <v>42409</v>
      </c>
      <c r="B70" s="2">
        <f>RSI!B70</f>
        <v>1.17</v>
      </c>
      <c r="C70" s="2">
        <f>RSI!I70</f>
        <v>84.465039259602449</v>
      </c>
      <c r="D70" s="2">
        <f>MACD!E70</f>
        <v>-8.2569482632706137E-3</v>
      </c>
      <c r="E70" s="2">
        <f>MACD!F70</f>
        <v>-1.4199429075966406E-3</v>
      </c>
      <c r="F70" s="2">
        <f>'Moving Avg'!D70</f>
        <v>1.1400000000000001</v>
      </c>
      <c r="G70" s="2">
        <f>'Moving Avg'!F70</f>
        <v>1.1235000000000006</v>
      </c>
      <c r="H70" s="2">
        <f>'Moving Avg'!G70</f>
        <v>1.1281999999999992</v>
      </c>
      <c r="I70" s="2">
        <f>'Moving Avg'!H70</f>
        <v>0</v>
      </c>
      <c r="J70" s="5" t="str">
        <f>OBV!F70</f>
        <v>NEUTRAL</v>
      </c>
      <c r="K70" s="5" t="str">
        <f>OBV!G70</f>
        <v>NEUTRAL</v>
      </c>
      <c r="L70" s="5" t="str">
        <f>OBV!H70</f>
        <v>NEUTRAL</v>
      </c>
    </row>
    <row r="71" spans="1:12" ht="13.5" x14ac:dyDescent="0.25">
      <c r="A71" s="3">
        <f>RSI!A71</f>
        <v>42410</v>
      </c>
      <c r="B71" s="2">
        <f>RSI!B71</f>
        <v>1.18</v>
      </c>
      <c r="C71" s="2">
        <f>RSI!I71</f>
        <v>86.756712524109261</v>
      </c>
      <c r="D71" s="2">
        <f>MACD!E71</f>
        <v>-1.227191574994646E-2</v>
      </c>
      <c r="E71" s="2">
        <f>MACD!F71</f>
        <v>-3.5903374760666048E-3</v>
      </c>
      <c r="F71" s="2">
        <f>'Moving Avg'!D71</f>
        <v>1.1519999999999999</v>
      </c>
      <c r="G71" s="2">
        <f>'Moving Avg'!F71</f>
        <v>1.1270000000000007</v>
      </c>
      <c r="H71" s="2">
        <f>'Moving Avg'!G71</f>
        <v>1.1287999999999991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</row>
    <row r="72" spans="1:12" ht="13.5" x14ac:dyDescent="0.25">
      <c r="A72" s="3">
        <f>RSI!A72</f>
        <v>42411</v>
      </c>
      <c r="B72" s="2">
        <f>RSI!B72</f>
        <v>1.18</v>
      </c>
      <c r="C72" s="2">
        <f>RSI!I72</f>
        <v>86.756712524109261</v>
      </c>
      <c r="D72" s="2">
        <f>MACD!E72</f>
        <v>-1.5961455339222885E-2</v>
      </c>
      <c r="E72" s="2">
        <f>MACD!F72</f>
        <v>-6.0645610486978613E-3</v>
      </c>
      <c r="F72" s="2">
        <f>'Moving Avg'!D72</f>
        <v>1.1639999999999999</v>
      </c>
      <c r="G72" s="2">
        <f>'Moving Avg'!F72</f>
        <v>1.1305000000000003</v>
      </c>
      <c r="H72" s="2">
        <f>'Moving Avg'!G72</f>
        <v>1.1293999999999993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</row>
    <row r="73" spans="1:12" ht="13.5" x14ac:dyDescent="0.25">
      <c r="A73" s="3">
        <f>RSI!A73</f>
        <v>42412</v>
      </c>
      <c r="B73" s="2">
        <f>RSI!B73</f>
        <v>1.18</v>
      </c>
      <c r="C73" s="2">
        <f>RSI!I73</f>
        <v>86.756712524109261</v>
      </c>
      <c r="D73" s="2">
        <f>MACD!E73</f>
        <v>-1.9353984016414083E-2</v>
      </c>
      <c r="E73" s="2">
        <f>MACD!F73</f>
        <v>-8.7224456422411063E-3</v>
      </c>
      <c r="F73" s="2">
        <f>'Moving Avg'!D73</f>
        <v>1.1759999999999997</v>
      </c>
      <c r="G73" s="2">
        <f>'Moving Avg'!F73</f>
        <v>1.1340000000000003</v>
      </c>
      <c r="H73" s="2">
        <f>'Moving Avg'!G73</f>
        <v>1.1299999999999992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</row>
    <row r="74" spans="1:12" ht="13.5" x14ac:dyDescent="0.25">
      <c r="A74" s="3">
        <f>RSI!A74</f>
        <v>42415</v>
      </c>
      <c r="B74" s="2">
        <f>RSI!B74</f>
        <v>1.18</v>
      </c>
      <c r="C74" s="2">
        <f>RSI!I74</f>
        <v>86.756712524109261</v>
      </c>
      <c r="D74" s="2">
        <f>MACD!E74</f>
        <v>-2.2475150541092059E-2</v>
      </c>
      <c r="E74" s="2">
        <f>MACD!F74</f>
        <v>-1.1472986622011298E-2</v>
      </c>
      <c r="F74" s="2">
        <f>'Moving Avg'!D74</f>
        <v>1.1779999999999997</v>
      </c>
      <c r="G74" s="2">
        <f>'Moving Avg'!F74</f>
        <v>1.1370000000000005</v>
      </c>
      <c r="H74" s="2">
        <f>'Moving Avg'!G74</f>
        <v>1.1305999999999994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</row>
    <row r="75" spans="1:12" ht="13.5" x14ac:dyDescent="0.25">
      <c r="A75" s="3">
        <f>RSI!A75</f>
        <v>42416</v>
      </c>
      <c r="B75" s="2">
        <f>RSI!B75</f>
        <v>1.18</v>
      </c>
      <c r="C75" s="2">
        <f>RSI!I75</f>
        <v>86.756712524109261</v>
      </c>
      <c r="D75" s="2">
        <f>MACD!E75</f>
        <v>-2.5348142541439689E-2</v>
      </c>
      <c r="E75" s="2">
        <f>MACD!F75</f>
        <v>-1.4248017805896976E-2</v>
      </c>
      <c r="F75" s="2">
        <f>'Moving Avg'!D75</f>
        <v>1.18</v>
      </c>
      <c r="G75" s="2">
        <f>'Moving Avg'!F75</f>
        <v>1.1400000000000001</v>
      </c>
      <c r="H75" s="2">
        <f>'Moving Avg'!G75</f>
        <v>1.1321999999999994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1.18</v>
      </c>
      <c r="C76" s="2">
        <f>RSI!I76</f>
        <v>86.756712524109261</v>
      </c>
      <c r="D76" s="2">
        <f>MACD!E76</f>
        <v>-2.7993955162322504E-2</v>
      </c>
      <c r="E76" s="2">
        <f>MACD!F76</f>
        <v>-1.6997205277182084E-2</v>
      </c>
      <c r="F76" s="2">
        <f>'Moving Avg'!D76</f>
        <v>1.18</v>
      </c>
      <c r="G76" s="2">
        <f>'Moving Avg'!F76</f>
        <v>1.1430000000000002</v>
      </c>
      <c r="H76" s="2">
        <f>'Moving Avg'!G76</f>
        <v>1.1337999999999995</v>
      </c>
      <c r="I76" s="2">
        <f>'Moving Avg'!H76</f>
        <v>0</v>
      </c>
      <c r="J76" s="5" t="str">
        <f>OBV!F76</f>
        <v>NEUTRAL</v>
      </c>
      <c r="K76" s="5" t="str">
        <f>OBV!G76</f>
        <v>NEUTRAL</v>
      </c>
      <c r="L76" s="5" t="str">
        <f>OBV!H76</f>
        <v>NEUTRAL</v>
      </c>
    </row>
    <row r="77" spans="1:12" ht="13.5" x14ac:dyDescent="0.25">
      <c r="A77" s="3">
        <f>RSI!A77</f>
        <v>42418</v>
      </c>
      <c r="B77" s="2">
        <f>RSI!B77</f>
        <v>1.18</v>
      </c>
      <c r="C77" s="2">
        <f>RSI!I77</f>
        <v>86.756712524109261</v>
      </c>
      <c r="D77" s="2">
        <f>MACD!E77</f>
        <v>-3.0431626530110112E-2</v>
      </c>
      <c r="E77" s="2">
        <f>MACD!F77</f>
        <v>-1.9684089527767692E-2</v>
      </c>
      <c r="F77" s="2">
        <f>'Moving Avg'!D77</f>
        <v>1.18</v>
      </c>
      <c r="G77" s="2">
        <f>'Moving Avg'!F77</f>
        <v>1.1460000000000001</v>
      </c>
      <c r="H77" s="2">
        <f>'Moving Avg'!G77</f>
        <v>1.1353999999999995</v>
      </c>
      <c r="I77" s="2">
        <f>'Moving Avg'!H77</f>
        <v>0</v>
      </c>
      <c r="J77" s="5" t="str">
        <f>OBV!F77</f>
        <v>NEUTRAL</v>
      </c>
      <c r="K77" s="5" t="str">
        <f>OBV!G77</f>
        <v>NEUTRAL</v>
      </c>
      <c r="L77" s="5" t="str">
        <f>OBV!H77</f>
        <v>NEUTRAL</v>
      </c>
    </row>
    <row r="78" spans="1:12" ht="13.5" x14ac:dyDescent="0.25">
      <c r="A78" s="3">
        <f>RSI!A78</f>
        <v>42419</v>
      </c>
      <c r="B78" s="2">
        <f>RSI!B78</f>
        <v>1.17</v>
      </c>
      <c r="C78" s="2">
        <f>RSI!I78</f>
        <v>69.526657230969846</v>
      </c>
      <c r="D78" s="2">
        <f>MACD!E78</f>
        <v>-3.1937703795127614E-2</v>
      </c>
      <c r="E78" s="2">
        <f>MACD!F78</f>
        <v>-2.2134812381239679E-2</v>
      </c>
      <c r="F78" s="2">
        <f>'Moving Avg'!D78</f>
        <v>1.1779999999999999</v>
      </c>
      <c r="G78" s="2">
        <f>'Moving Avg'!F78</f>
        <v>1.1484999999999999</v>
      </c>
      <c r="H78" s="2">
        <f>'Moving Avg'!G78</f>
        <v>1.1367999999999996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</row>
    <row r="79" spans="1:12" ht="13.5" x14ac:dyDescent="0.25">
      <c r="A79" s="3">
        <f>RSI!A79</f>
        <v>42422</v>
      </c>
      <c r="B79" s="2">
        <f>RSI!B79</f>
        <v>1.17</v>
      </c>
      <c r="C79" s="2">
        <f>RSI!I79</f>
        <v>69.526657230969846</v>
      </c>
      <c r="D79" s="2">
        <f>MACD!E79</f>
        <v>-2.5631209301393509E-2</v>
      </c>
      <c r="E79" s="2">
        <f>MACD!F79</f>
        <v>-2.2834091765270445E-2</v>
      </c>
      <c r="F79" s="2">
        <f>'Moving Avg'!D79</f>
        <v>1.1759999999999999</v>
      </c>
      <c r="G79" s="2">
        <f>'Moving Avg'!F79</f>
        <v>1.1510000000000002</v>
      </c>
      <c r="H79" s="2">
        <f>'Moving Avg'!G79</f>
        <v>1.1381999999999999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</row>
    <row r="80" spans="1:12" ht="13.5" x14ac:dyDescent="0.25">
      <c r="A80" s="3">
        <f>RSI!A80</f>
        <v>42423</v>
      </c>
      <c r="B80" s="2">
        <f>RSI!B80</f>
        <v>1.17</v>
      </c>
      <c r="C80" s="2">
        <f>RSI!I80</f>
        <v>69.526657230969846</v>
      </c>
      <c r="D80" s="2">
        <f>MACD!E80</f>
        <v>-2.0398130033637329E-2</v>
      </c>
      <c r="E80" s="2">
        <f>MACD!F80</f>
        <v>-2.2346899418943821E-2</v>
      </c>
      <c r="F80" s="2">
        <f>'Moving Avg'!D80</f>
        <v>1.1739999999999999</v>
      </c>
      <c r="G80" s="2">
        <f>'Moving Avg'!F80</f>
        <v>1.1535</v>
      </c>
      <c r="H80" s="2">
        <f>'Moving Avg'!G80</f>
        <v>1.1395999999999997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</row>
    <row r="81" spans="1:12" ht="13.5" x14ac:dyDescent="0.25">
      <c r="A81" s="3">
        <f>RSI!A81</f>
        <v>42424</v>
      </c>
      <c r="B81" s="2">
        <f>RSI!B81</f>
        <v>1.1399999999999999</v>
      </c>
      <c r="C81" s="2">
        <f>RSI!I81</f>
        <v>39.862836518305734</v>
      </c>
      <c r="D81" s="2">
        <f>MACD!E81</f>
        <v>-1.2304998071336781E-2</v>
      </c>
      <c r="E81" s="2">
        <f>MACD!F81</f>
        <v>-2.0338519149422415E-2</v>
      </c>
      <c r="F81" s="2">
        <f>'Moving Avg'!D81</f>
        <v>1.1659999999999999</v>
      </c>
      <c r="G81" s="2">
        <f>'Moving Avg'!F81</f>
        <v>1.1545000000000001</v>
      </c>
      <c r="H81" s="2">
        <f>'Moving Avg'!G81</f>
        <v>1.1397999999999999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1.1399999999999999</v>
      </c>
      <c r="C82" s="2">
        <f>RSI!I82</f>
        <v>39.862836518305734</v>
      </c>
      <c r="D82" s="2">
        <f>MACD!E82</f>
        <v>-5.3681568123109535E-3</v>
      </c>
      <c r="E82" s="2">
        <f>MACD!F82</f>
        <v>-1.7344446682000123E-2</v>
      </c>
      <c r="F82" s="2">
        <f>'Moving Avg'!D82</f>
        <v>1.1579999999999999</v>
      </c>
      <c r="G82" s="2">
        <f>'Moving Avg'!F82</f>
        <v>1.1555000000000004</v>
      </c>
      <c r="H82" s="2">
        <f>'Moving Avg'!G82</f>
        <v>1.1399999999999999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</row>
    <row r="83" spans="1:12" ht="13.5" x14ac:dyDescent="0.25">
      <c r="A83" s="3">
        <f>RSI!A83</f>
        <v>42426</v>
      </c>
      <c r="B83" s="2">
        <f>RSI!B83</f>
        <v>1.1399999999999999</v>
      </c>
      <c r="C83" s="2">
        <f>RSI!I83</f>
        <v>39.862836518305734</v>
      </c>
      <c r="D83" s="2">
        <f>MACD!E83</f>
        <v>5.8370636000049103E-4</v>
      </c>
      <c r="E83" s="2">
        <f>MACD!F83</f>
        <v>-1.3758816073600001E-2</v>
      </c>
      <c r="F83" s="2">
        <f>'Moving Avg'!D83</f>
        <v>1.1519999999999997</v>
      </c>
      <c r="G83" s="2">
        <f>'Moving Avg'!F83</f>
        <v>1.1565000000000001</v>
      </c>
      <c r="H83" s="2">
        <f>'Moving Avg'!G83</f>
        <v>1.1401999999999999</v>
      </c>
      <c r="I83" s="2">
        <f>'Moving Avg'!H83</f>
        <v>0</v>
      </c>
      <c r="J83" s="5" t="str">
        <f>OBV!F83</f>
        <v>NEUTRAL</v>
      </c>
      <c r="K83" s="5" t="str">
        <f>OBV!G83</f>
        <v>NEUTRAL</v>
      </c>
      <c r="L83" s="5" t="str">
        <f>OBV!H83</f>
        <v>NEUTRAL</v>
      </c>
    </row>
    <row r="84" spans="1:12" ht="13.5" x14ac:dyDescent="0.25">
      <c r="A84" s="3">
        <f>RSI!A84</f>
        <v>42429</v>
      </c>
      <c r="B84" s="2">
        <f>RSI!B84</f>
        <v>1.1200000000000001</v>
      </c>
      <c r="C84" s="2">
        <f>RSI!I84</f>
        <v>29.413561799121339</v>
      </c>
      <c r="D84" s="2">
        <f>MACD!E84</f>
        <v>7.177517035059422E-3</v>
      </c>
      <c r="E84" s="2">
        <f>MACD!F84</f>
        <v>-9.571549451868118E-3</v>
      </c>
      <c r="F84" s="2">
        <f>'Moving Avg'!D84</f>
        <v>1.1419999999999999</v>
      </c>
      <c r="G84" s="2">
        <f>'Moving Avg'!F84</f>
        <v>1.1565000000000003</v>
      </c>
      <c r="H84" s="2">
        <f>'Moving Avg'!G84</f>
        <v>1.1399999999999999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1.1200000000000001</v>
      </c>
      <c r="C85" s="2">
        <f>RSI!I85</f>
        <v>29.413561799121339</v>
      </c>
      <c r="D85" s="2">
        <f>MACD!E85</f>
        <v>1.2945573637626273E-2</v>
      </c>
      <c r="E85" s="2">
        <f>MACD!F85</f>
        <v>-5.0681248339692394E-3</v>
      </c>
      <c r="F85" s="2">
        <f>'Moving Avg'!D85</f>
        <v>1.1320000000000001</v>
      </c>
      <c r="G85" s="2">
        <f>'Moving Avg'!F85</f>
        <v>1.1565000000000001</v>
      </c>
      <c r="H85" s="2">
        <f>'Moving Avg'!G85</f>
        <v>1.1398000000000001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1.1200000000000001</v>
      </c>
      <c r="C86" s="2">
        <f>RSI!I86</f>
        <v>29.413561799121339</v>
      </c>
      <c r="D86" s="2">
        <f>MACD!E86</f>
        <v>1.8000939082513545E-2</v>
      </c>
      <c r="E86" s="2">
        <f>MACD!F86</f>
        <v>-4.5431205067268275E-4</v>
      </c>
      <c r="F86" s="2">
        <f>'Moving Avg'!D86</f>
        <v>1.1279999999999999</v>
      </c>
      <c r="G86" s="2">
        <f>'Moving Avg'!F86</f>
        <v>1.1565000000000001</v>
      </c>
      <c r="H86" s="2">
        <f>'Moving Avg'!G86</f>
        <v>1.1396000000000002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1.1499999999999999</v>
      </c>
      <c r="C87" s="2">
        <f>RSI!I87</f>
        <v>52.661259753252338</v>
      </c>
      <c r="D87" s="2">
        <f>MACD!E87</f>
        <v>2.0218095039817863E-2</v>
      </c>
      <c r="E87" s="2">
        <f>MACD!F87</f>
        <v>3.6801693674254265E-3</v>
      </c>
      <c r="F87" s="2">
        <f>'Moving Avg'!D87</f>
        <v>1.1300000000000001</v>
      </c>
      <c r="G87" s="2">
        <f>'Moving Avg'!F87</f>
        <v>1.1579999999999999</v>
      </c>
      <c r="H87" s="2">
        <f>'Moving Avg'!G87</f>
        <v>1.1398000000000001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BEARISH DIVERGENCE</v>
      </c>
    </row>
    <row r="88" spans="1:12" ht="13.5" x14ac:dyDescent="0.25">
      <c r="A88" s="3">
        <f>RSI!A88</f>
        <v>42433</v>
      </c>
      <c r="B88" s="2">
        <f>RSI!B88</f>
        <v>1.1499999999999999</v>
      </c>
      <c r="C88" s="2">
        <f>RSI!I88</f>
        <v>52.661259753252338</v>
      </c>
      <c r="D88" s="2">
        <f>MACD!E88</f>
        <v>2.0528196202494353E-2</v>
      </c>
      <c r="E88" s="2">
        <f>MACD!F88</f>
        <v>7.0497747344392125E-3</v>
      </c>
      <c r="F88" s="2">
        <f>'Moving Avg'!D88</f>
        <v>1.1320000000000001</v>
      </c>
      <c r="G88" s="2">
        <f>'Moving Avg'!F88</f>
        <v>1.1595</v>
      </c>
      <c r="H88" s="2">
        <f>'Moving Avg'!G88</f>
        <v>1.1400000000000001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BEARISH DIVERGENCE</v>
      </c>
    </row>
    <row r="89" spans="1:12" ht="13.5" x14ac:dyDescent="0.25">
      <c r="A89" s="3">
        <f>RSI!A89</f>
        <v>42436</v>
      </c>
      <c r="B89" s="2">
        <f>RSI!B89</f>
        <v>1.1499999999999999</v>
      </c>
      <c r="C89" s="2">
        <f>RSI!I89</f>
        <v>52.661259753252338</v>
      </c>
      <c r="D89" s="2">
        <f>MACD!E89</f>
        <v>2.0765133623936061E-2</v>
      </c>
      <c r="E89" s="2">
        <f>MACD!F89</f>
        <v>9.7928465123385822E-3</v>
      </c>
      <c r="F89" s="2">
        <f>'Moving Avg'!D89</f>
        <v>1.1379999999999999</v>
      </c>
      <c r="G89" s="2">
        <f>'Moving Avg'!F89</f>
        <v>1.1584999999999999</v>
      </c>
      <c r="H89" s="2">
        <f>'Moving Avg'!G89</f>
        <v>1.1402000000000001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</row>
    <row r="90" spans="1:12" ht="13.5" x14ac:dyDescent="0.25">
      <c r="A90" s="3">
        <f>RSI!A90</f>
        <v>42437</v>
      </c>
      <c r="B90" s="2">
        <f>RSI!B90</f>
        <v>1.2</v>
      </c>
      <c r="C90" s="2">
        <f>RSI!I90</f>
        <v>71.915547242283779</v>
      </c>
      <c r="D90" s="2">
        <f>MACD!E90</f>
        <v>1.7238345180633274E-2</v>
      </c>
      <c r="E90" s="2">
        <f>MACD!F90</f>
        <v>1.1281946245997522E-2</v>
      </c>
      <c r="F90" s="2">
        <f>'Moving Avg'!D90</f>
        <v>1.1540000000000001</v>
      </c>
      <c r="G90" s="2">
        <f>'Moving Avg'!F90</f>
        <v>1.1599999999999999</v>
      </c>
      <c r="H90" s="2">
        <f>'Moving Avg'!G90</f>
        <v>1.1414000000000002</v>
      </c>
      <c r="I90" s="2">
        <f>'Moving Avg'!H90</f>
        <v>0</v>
      </c>
      <c r="J90" s="5" t="str">
        <f>OBV!F90</f>
        <v>NEUTRAL</v>
      </c>
      <c r="K90" s="5" t="str">
        <f>OBV!G90</f>
        <v>NEUTRAL</v>
      </c>
      <c r="L90" s="5" t="str">
        <f>OBV!H90</f>
        <v>NEUTRAL</v>
      </c>
    </row>
    <row r="91" spans="1:12" ht="13.5" x14ac:dyDescent="0.25">
      <c r="A91" s="3">
        <f>RSI!A91</f>
        <v>42438</v>
      </c>
      <c r="B91" s="2">
        <f>RSI!B91</f>
        <v>1.2</v>
      </c>
      <c r="C91" s="2">
        <f>RSI!I91</f>
        <v>71.915547242283779</v>
      </c>
      <c r="D91" s="2">
        <f>MACD!E91</f>
        <v>9.3214785064716921E-3</v>
      </c>
      <c r="E91" s="2">
        <f>MACD!F91</f>
        <v>1.0889852698092357E-2</v>
      </c>
      <c r="F91" s="2">
        <f>'Moving Avg'!D91</f>
        <v>1.17</v>
      </c>
      <c r="G91" s="2">
        <f>'Moving Avg'!F91</f>
        <v>1.161</v>
      </c>
      <c r="H91" s="2">
        <f>'Moving Avg'!G91</f>
        <v>1.1426000000000003</v>
      </c>
      <c r="I91" s="2">
        <f>'Moving Avg'!H91</f>
        <v>0</v>
      </c>
      <c r="J91" s="5" t="str">
        <f>OBV!F91</f>
        <v>NEUTRAL</v>
      </c>
      <c r="K91" s="5" t="str">
        <f>OBV!G91</f>
        <v>NEUTRAL</v>
      </c>
      <c r="L91" s="5" t="str">
        <f>OBV!H91</f>
        <v>NEUTRAL</v>
      </c>
    </row>
    <row r="92" spans="1:12" ht="13.5" x14ac:dyDescent="0.25">
      <c r="A92" s="3">
        <f>RSI!A92</f>
        <v>42439</v>
      </c>
      <c r="B92" s="2">
        <f>RSI!B92</f>
        <v>1.25</v>
      </c>
      <c r="C92" s="2">
        <f>RSI!I92</f>
        <v>80.917199507776957</v>
      </c>
      <c r="D92" s="2">
        <f>MACD!E92</f>
        <v>-1.3748868764922317E-3</v>
      </c>
      <c r="E92" s="2">
        <f>MACD!F92</f>
        <v>8.4369047831754397E-3</v>
      </c>
      <c r="F92" s="2">
        <f>'Moving Avg'!D92</f>
        <v>1.19</v>
      </c>
      <c r="G92" s="2">
        <f>'Moving Avg'!F92</f>
        <v>1.1644999999999999</v>
      </c>
      <c r="H92" s="2">
        <f>'Moving Avg'!G92</f>
        <v>1.1448000000000003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</row>
    <row r="93" spans="1:12" ht="13.5" x14ac:dyDescent="0.25">
      <c r="A93" s="3">
        <f>RSI!A93</f>
        <v>42440</v>
      </c>
      <c r="B93" s="2">
        <f>RSI!B93</f>
        <v>1.25</v>
      </c>
      <c r="C93" s="2">
        <f>RSI!I93</f>
        <v>80.917199507776957</v>
      </c>
      <c r="D93" s="2">
        <f>MACD!E93</f>
        <v>-1.099312315230172E-2</v>
      </c>
      <c r="E93" s="2">
        <f>MACD!F93</f>
        <v>4.5508991960800079E-3</v>
      </c>
      <c r="F93" s="2">
        <f>'Moving Avg'!D93</f>
        <v>1.21</v>
      </c>
      <c r="G93" s="2">
        <f>'Moving Avg'!F93</f>
        <v>1.1679999999999999</v>
      </c>
      <c r="H93" s="2">
        <f>'Moving Avg'!G93</f>
        <v>1.1470000000000002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</row>
    <row r="94" spans="1:12" ht="13.5" x14ac:dyDescent="0.25">
      <c r="A94" s="3">
        <f>RSI!A94</f>
        <v>42443</v>
      </c>
      <c r="B94" s="2">
        <f>RSI!B94</f>
        <v>1.25</v>
      </c>
      <c r="C94" s="2">
        <f>RSI!I94</f>
        <v>80.917199507776957</v>
      </c>
      <c r="D94" s="2">
        <f>MACD!E94</f>
        <v>-2.2733984927909567E-2</v>
      </c>
      <c r="E94" s="2">
        <f>MACD!F94</f>
        <v>-9.0607762871790709E-4</v>
      </c>
      <c r="F94" s="2">
        <f>'Moving Avg'!D94</f>
        <v>1.23</v>
      </c>
      <c r="G94" s="2">
        <f>'Moving Avg'!F94</f>
        <v>1.1715</v>
      </c>
      <c r="H94" s="2">
        <f>'Moving Avg'!G94</f>
        <v>1.1492000000000002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</row>
    <row r="95" spans="1:12" ht="13.5" x14ac:dyDescent="0.25">
      <c r="A95" s="3">
        <f>RSI!A95</f>
        <v>42444</v>
      </c>
      <c r="B95" s="2">
        <f>RSI!B95</f>
        <v>1.25</v>
      </c>
      <c r="C95" s="2">
        <f>RSI!I95</f>
        <v>80.917199507776957</v>
      </c>
      <c r="D95" s="2">
        <f>MACD!E95</f>
        <v>-3.315507053640121E-2</v>
      </c>
      <c r="E95" s="2">
        <f>MACD!F95</f>
        <v>-7.355876210254568E-3</v>
      </c>
      <c r="F95" s="2">
        <f>'Moving Avg'!D95</f>
        <v>1.24</v>
      </c>
      <c r="G95" s="2">
        <f>'Moving Avg'!F95</f>
        <v>1.175</v>
      </c>
      <c r="H95" s="2">
        <f>'Moving Avg'!G95</f>
        <v>1.1514000000000002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42445</v>
      </c>
      <c r="B96" s="2">
        <f>RSI!B96</f>
        <v>1.25</v>
      </c>
      <c r="C96" s="2">
        <f>RSI!I96</f>
        <v>80.917199507776957</v>
      </c>
      <c r="D96" s="2">
        <f>MACD!E96</f>
        <v>-4.2423384667995556E-2</v>
      </c>
      <c r="E96" s="2">
        <f>MACD!F96</f>
        <v>-1.4369377901802767E-2</v>
      </c>
      <c r="F96" s="2">
        <f>'Moving Avg'!D96</f>
        <v>1.25</v>
      </c>
      <c r="G96" s="2">
        <f>'Moving Avg'!F96</f>
        <v>1.1785000000000001</v>
      </c>
      <c r="H96" s="2">
        <f>'Moving Avg'!G96</f>
        <v>1.1536000000000002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1.3</v>
      </c>
      <c r="C97" s="2">
        <f>RSI!I97</f>
        <v>86.967789924717579</v>
      </c>
      <c r="D97" s="2">
        <f>MACD!E97</f>
        <v>-4.9771227538412788E-2</v>
      </c>
      <c r="E97" s="2">
        <f>MACD!F97</f>
        <v>-2.1449747829124774E-2</v>
      </c>
      <c r="F97" s="2">
        <f>'Moving Avg'!D97</f>
        <v>1.26</v>
      </c>
      <c r="G97" s="2">
        <f>'Moving Avg'!F97</f>
        <v>1.1845000000000001</v>
      </c>
      <c r="H97" s="2">
        <f>'Moving Avg'!G97</f>
        <v>1.1568000000000003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42447</v>
      </c>
      <c r="B98" s="2">
        <f>RSI!B98</f>
        <v>1.3</v>
      </c>
      <c r="C98" s="2">
        <f>RSI!I98</f>
        <v>86.967789924717579</v>
      </c>
      <c r="D98" s="2">
        <f>MACD!E98</f>
        <v>-5.667029272135049E-2</v>
      </c>
      <c r="E98" s="2">
        <f>MACD!F98</f>
        <v>-2.8493856807569919E-2</v>
      </c>
      <c r="F98" s="2">
        <f>'Moving Avg'!D98</f>
        <v>1.27</v>
      </c>
      <c r="G98" s="2">
        <f>'Moving Avg'!F98</f>
        <v>1.1910000000000001</v>
      </c>
      <c r="H98" s="2">
        <f>'Moving Avg'!G98</f>
        <v>1.1600000000000001</v>
      </c>
      <c r="I98" s="2">
        <f>'Moving Avg'!H98</f>
        <v>0</v>
      </c>
      <c r="J98" s="5" t="str">
        <f>OBV!F98</f>
        <v>NEUTRAL</v>
      </c>
      <c r="K98" s="5" t="str">
        <f>OBV!G98</f>
        <v>NEUTRAL</v>
      </c>
      <c r="L98" s="5" t="str">
        <f>OBV!H98</f>
        <v>NEUTRAL</v>
      </c>
    </row>
    <row r="99" spans="1:12" ht="13.5" x14ac:dyDescent="0.25">
      <c r="A99" s="3">
        <f>RSI!A99</f>
        <v>42450</v>
      </c>
      <c r="B99" s="2">
        <f>RSI!B99</f>
        <v>1.35</v>
      </c>
      <c r="C99" s="2">
        <f>RSI!I99</f>
        <v>90.471626163427089</v>
      </c>
      <c r="D99" s="2">
        <f>MACD!E99</f>
        <v>-6.6842833332240836E-2</v>
      </c>
      <c r="E99" s="2">
        <f>MACD!F99</f>
        <v>-3.6163652112504101E-2</v>
      </c>
      <c r="F99" s="2">
        <f>'Moving Avg'!D99</f>
        <v>1.2899999999999998</v>
      </c>
      <c r="G99" s="2">
        <f>'Moving Avg'!F99</f>
        <v>1.2</v>
      </c>
      <c r="H99" s="2">
        <f>'Moving Avg'!G99</f>
        <v>1.1642000000000001</v>
      </c>
      <c r="I99" s="2">
        <f>'Moving Avg'!H99</f>
        <v>0</v>
      </c>
      <c r="J99" s="5" t="str">
        <f>OBV!F99</f>
        <v>NEUTRAL</v>
      </c>
      <c r="K99" s="5" t="str">
        <f>OBV!G99</f>
        <v>NEUTRAL</v>
      </c>
      <c r="L99" s="5" t="str">
        <f>OBV!H99</f>
        <v>NEUTRAL</v>
      </c>
    </row>
    <row r="100" spans="1:12" ht="13.5" x14ac:dyDescent="0.25">
      <c r="A100" s="3">
        <f>RSI!A100</f>
        <v>42451</v>
      </c>
      <c r="B100" s="2">
        <f>RSI!B100</f>
        <v>1.35</v>
      </c>
      <c r="C100" s="2">
        <f>RSI!I100</f>
        <v>90.471626163427089</v>
      </c>
      <c r="D100" s="2">
        <f>MACD!E100</f>
        <v>-6.86379254537961E-2</v>
      </c>
      <c r="E100" s="2">
        <f>MACD!F100</f>
        <v>-4.2658506780762502E-2</v>
      </c>
      <c r="F100" s="2">
        <f>'Moving Avg'!D100</f>
        <v>1.3099999999999998</v>
      </c>
      <c r="G100" s="2">
        <f>'Moving Avg'!F100</f>
        <v>1.2090000000000001</v>
      </c>
      <c r="H100" s="2">
        <f>'Moving Avg'!G100</f>
        <v>1.1684000000000001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42452</v>
      </c>
      <c r="B101" s="2">
        <f>RSI!B101</f>
        <v>1.35</v>
      </c>
      <c r="C101" s="2">
        <f>RSI!I101</f>
        <v>90.471626163427089</v>
      </c>
      <c r="D101" s="2">
        <f>MACD!E101</f>
        <v>-7.0971539788874383E-2</v>
      </c>
      <c r="E101" s="2">
        <f>MACD!F101</f>
        <v>-4.832111338238488E-2</v>
      </c>
      <c r="F101" s="2">
        <f>'Moving Avg'!D101</f>
        <v>1.33</v>
      </c>
      <c r="G101" s="2">
        <f>'Moving Avg'!F101</f>
        <v>1.2195000000000003</v>
      </c>
      <c r="H101" s="2">
        <f>'Moving Avg'!G101</f>
        <v>1.1732000000000002</v>
      </c>
      <c r="I101" s="2">
        <f>'Moving Avg'!H101</f>
        <v>0</v>
      </c>
      <c r="J101" s="5" t="str">
        <f>OBV!F101</f>
        <v>NEUTRAL</v>
      </c>
      <c r="K101" s="5" t="str">
        <f>OBV!G101</f>
        <v>NEUTRAL</v>
      </c>
      <c r="L101" s="5" t="str">
        <f>OBV!H101</f>
        <v>NEUTRAL</v>
      </c>
    </row>
    <row r="102" spans="1:12" ht="13.5" x14ac:dyDescent="0.25">
      <c r="A102" s="3">
        <f>RSI!A102</f>
        <v>42453</v>
      </c>
      <c r="B102" s="2">
        <f>RSI!B102</f>
        <v>1.35</v>
      </c>
      <c r="C102" s="2">
        <f>RSI!I102</f>
        <v>90.471626163427075</v>
      </c>
      <c r="D102" s="2">
        <f>MACD!E102</f>
        <v>-6.6008171649247549E-2</v>
      </c>
      <c r="E102" s="2">
        <f>MACD!F102</f>
        <v>-5.185852503575742E-2</v>
      </c>
      <c r="F102" s="2">
        <f>'Moving Avg'!D102</f>
        <v>1.3399999999999999</v>
      </c>
      <c r="G102" s="2">
        <f>'Moving Avg'!F102</f>
        <v>1.2300000000000004</v>
      </c>
      <c r="H102" s="2">
        <f>'Moving Avg'!G102</f>
        <v>1.1780000000000002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</row>
    <row r="103" spans="1:12" ht="13.5" x14ac:dyDescent="0.25">
      <c r="A103" s="3">
        <f>RSI!A103</f>
        <v>42454</v>
      </c>
      <c r="B103" s="2">
        <f>RSI!B103</f>
        <v>1.35</v>
      </c>
      <c r="C103" s="2">
        <f>RSI!I103</f>
        <v>90.471626163427075</v>
      </c>
      <c r="D103" s="2">
        <f>MACD!E103</f>
        <v>-6.2506864170631227E-2</v>
      </c>
      <c r="E103" s="2">
        <f>MACD!F103</f>
        <v>-5.3988192862732182E-2</v>
      </c>
      <c r="F103" s="2">
        <f>'Moving Avg'!D103</f>
        <v>1.35</v>
      </c>
      <c r="G103" s="2">
        <f>'Moving Avg'!F103</f>
        <v>1.2405000000000004</v>
      </c>
      <c r="H103" s="2">
        <f>'Moving Avg'!G103</f>
        <v>1.1828000000000001</v>
      </c>
      <c r="I103" s="2">
        <f>'Moving Avg'!H103</f>
        <v>0</v>
      </c>
      <c r="J103" s="5" t="str">
        <f>OBV!F103</f>
        <v>NEUTRAL</v>
      </c>
      <c r="K103" s="5" t="str">
        <f>OBV!G103</f>
        <v>NEUTRAL</v>
      </c>
      <c r="L103" s="5" t="str">
        <f>OBV!H103</f>
        <v>NEUTRAL</v>
      </c>
    </row>
    <row r="104" spans="1:12" ht="13.5" x14ac:dyDescent="0.25">
      <c r="A104" s="3">
        <f>RSI!A104</f>
        <v>42457</v>
      </c>
      <c r="B104" s="2">
        <f>RSI!B104</f>
        <v>1.35</v>
      </c>
      <c r="C104" s="2">
        <f>RSI!I104</f>
        <v>90.471626163427075</v>
      </c>
      <c r="D104" s="2">
        <f>MACD!E104</f>
        <v>-6.0190946753816421E-2</v>
      </c>
      <c r="E104" s="2">
        <f>MACD!F104</f>
        <v>-5.5228743640949034E-2</v>
      </c>
      <c r="F104" s="2">
        <f>'Moving Avg'!D104</f>
        <v>1.35</v>
      </c>
      <c r="G104" s="2">
        <f>'Moving Avg'!F104</f>
        <v>1.2520000000000004</v>
      </c>
      <c r="H104" s="2">
        <f>'Moving Avg'!G104</f>
        <v>1.1874000000000002</v>
      </c>
      <c r="I104" s="2">
        <f>'Moving Avg'!H104</f>
        <v>0</v>
      </c>
      <c r="J104" s="5" t="str">
        <f>OBV!F104</f>
        <v>NEUTRAL</v>
      </c>
      <c r="K104" s="5" t="str">
        <f>OBV!G104</f>
        <v>NEUTRAL</v>
      </c>
      <c r="L104" s="5" t="str">
        <f>OBV!H104</f>
        <v>NEUTRAL</v>
      </c>
    </row>
    <row r="105" spans="1:12" ht="13.5" x14ac:dyDescent="0.25">
      <c r="A105" s="3">
        <f>RSI!A105</f>
        <v>42458</v>
      </c>
      <c r="B105" s="2">
        <f>RSI!B105</f>
        <v>1.35</v>
      </c>
      <c r="C105" s="2">
        <f>RSI!I105</f>
        <v>90.471626163427075</v>
      </c>
      <c r="D105" s="2">
        <f>MACD!E105</f>
        <v>-5.8830145965670155E-2</v>
      </c>
      <c r="E105" s="2">
        <f>MACD!F105</f>
        <v>-5.5949024105893266E-2</v>
      </c>
      <c r="F105" s="2">
        <f>'Moving Avg'!D105</f>
        <v>1.35</v>
      </c>
      <c r="G105" s="2">
        <f>'Moving Avg'!F105</f>
        <v>1.2635000000000005</v>
      </c>
      <c r="H105" s="2">
        <f>'Moving Avg'!G105</f>
        <v>1.1920000000000002</v>
      </c>
      <c r="I105" s="2">
        <f>'Moving Avg'!H105</f>
        <v>0</v>
      </c>
      <c r="J105" s="5" t="str">
        <f>OBV!F105</f>
        <v>NEUTRAL</v>
      </c>
      <c r="K105" s="5" t="str">
        <f>OBV!G105</f>
        <v>NEUTRAL</v>
      </c>
      <c r="L105" s="5" t="str">
        <f>OBV!H105</f>
        <v>NEUTRAL</v>
      </c>
    </row>
    <row r="106" spans="1:12" ht="13.5" x14ac:dyDescent="0.25">
      <c r="A106" s="3">
        <f>RSI!A106</f>
        <v>42459</v>
      </c>
      <c r="B106" s="2">
        <f>RSI!B106</f>
        <v>1.35</v>
      </c>
      <c r="C106" s="2">
        <f>RSI!I106</f>
        <v>90.471626163427075</v>
      </c>
      <c r="D106" s="2">
        <f>MACD!E106</f>
        <v>-5.8233163627770201E-2</v>
      </c>
      <c r="E106" s="2">
        <f>MACD!F106</f>
        <v>-5.6405852010268653E-2</v>
      </c>
      <c r="F106" s="2">
        <f>'Moving Avg'!D106</f>
        <v>1.35</v>
      </c>
      <c r="G106" s="2">
        <f>'Moving Avg'!F106</f>
        <v>1.2750000000000006</v>
      </c>
      <c r="H106" s="2">
        <f>'Moving Avg'!G106</f>
        <v>1.1966000000000001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1.35</v>
      </c>
      <c r="C107" s="2">
        <f>RSI!I107</f>
        <v>90.471626163427075</v>
      </c>
      <c r="D107" s="2">
        <f>MACD!E107</f>
        <v>-5.0549110073828452E-2</v>
      </c>
      <c r="E107" s="2">
        <f>MACD!F107</f>
        <v>-5.5234503622980616E-2</v>
      </c>
      <c r="F107" s="2">
        <f>'Moving Avg'!D107</f>
        <v>1.35</v>
      </c>
      <c r="G107" s="2">
        <f>'Moving Avg'!F107</f>
        <v>1.2850000000000006</v>
      </c>
      <c r="H107" s="2">
        <f>'Moving Avg'!G107</f>
        <v>1.2012000000000003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</row>
    <row r="108" spans="1:12" ht="13.5" x14ac:dyDescent="0.25">
      <c r="A108" s="3">
        <f>RSI!A108</f>
        <v>42461</v>
      </c>
      <c r="B108" s="2">
        <f>RSI!B108</f>
        <v>1.35</v>
      </c>
      <c r="C108" s="2">
        <f>RSI!I108</f>
        <v>90.471626163427075</v>
      </c>
      <c r="D108" s="2">
        <f>MACD!E108</f>
        <v>-4.4522582530725163E-2</v>
      </c>
      <c r="E108" s="2">
        <f>MACD!F108</f>
        <v>-5.3092119404529528E-2</v>
      </c>
      <c r="F108" s="2">
        <f>'Moving Avg'!D108</f>
        <v>1.35</v>
      </c>
      <c r="G108" s="2">
        <f>'Moving Avg'!F108</f>
        <v>1.2950000000000006</v>
      </c>
      <c r="H108" s="2">
        <f>'Moving Avg'!G108</f>
        <v>1.2058000000000002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</row>
    <row r="109" spans="1:12" ht="13.5" x14ac:dyDescent="0.25">
      <c r="A109" s="3">
        <f>RSI!A109</f>
        <v>42464</v>
      </c>
      <c r="B109" s="2">
        <f>RSI!B109</f>
        <v>1.28</v>
      </c>
      <c r="C109" s="2">
        <f>RSI!I109</f>
        <v>50.549304889266146</v>
      </c>
      <c r="D109" s="2">
        <f>MACD!E109</f>
        <v>-2.698587197666158E-2</v>
      </c>
      <c r="E109" s="2">
        <f>MACD!F109</f>
        <v>-4.7870869918955936E-2</v>
      </c>
      <c r="F109" s="2">
        <f>'Moving Avg'!D109</f>
        <v>1.3360000000000001</v>
      </c>
      <c r="G109" s="2">
        <f>'Moving Avg'!F109</f>
        <v>1.3015000000000005</v>
      </c>
      <c r="H109" s="2">
        <f>'Moving Avg'!G109</f>
        <v>1.2090000000000005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1.22</v>
      </c>
      <c r="C110" s="2">
        <f>RSI!I110</f>
        <v>35.91870932535727</v>
      </c>
      <c r="D110" s="2">
        <f>MACD!E110</f>
        <v>-7.6965873889860426E-3</v>
      </c>
      <c r="E110" s="2">
        <f>MACD!F110</f>
        <v>-3.983601341296196E-2</v>
      </c>
      <c r="F110" s="2">
        <f>'Moving Avg'!D110</f>
        <v>1.31</v>
      </c>
      <c r="G110" s="2">
        <f>'Moving Avg'!F110</f>
        <v>1.3025000000000004</v>
      </c>
      <c r="H110" s="2">
        <f>'Moving Avg'!G110</f>
        <v>1.2110000000000003</v>
      </c>
      <c r="I110" s="2">
        <f>'Moving Avg'!H110</f>
        <v>0</v>
      </c>
      <c r="J110" s="5" t="str">
        <f>OBV!F110</f>
        <v>BEARISH</v>
      </c>
      <c r="K110" s="5" t="str">
        <f>OBV!G110</f>
        <v>NEUTRAL</v>
      </c>
      <c r="L110" s="5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1.1599999999999999</v>
      </c>
      <c r="C111" s="2">
        <f>RSI!I111</f>
        <v>27.383405900958948</v>
      </c>
      <c r="D111" s="2">
        <f>MACD!E111</f>
        <v>1.3429736289551686E-2</v>
      </c>
      <c r="E111" s="2">
        <f>MACD!F111</f>
        <v>-2.9182863472459231E-2</v>
      </c>
      <c r="F111" s="2">
        <f>'Moving Avg'!D111</f>
        <v>1.272</v>
      </c>
      <c r="G111" s="2">
        <f>'Moving Avg'!F111</f>
        <v>1.3005000000000002</v>
      </c>
      <c r="H111" s="2">
        <f>'Moving Avg'!G111</f>
        <v>1.2118000000000004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1.1299999999999999</v>
      </c>
      <c r="C112" s="2">
        <f>RSI!I112</f>
        <v>24.277065027206277</v>
      </c>
      <c r="D112" s="2">
        <f>MACD!E112</f>
        <v>3.4216118245220306E-2</v>
      </c>
      <c r="E112" s="2">
        <f>MACD!F112</f>
        <v>-1.6503067128923327E-2</v>
      </c>
      <c r="F112" s="2">
        <f>'Moving Avg'!D112</f>
        <v>1.228</v>
      </c>
      <c r="G112" s="2">
        <f>'Moving Avg'!F112</f>
        <v>1.2945</v>
      </c>
      <c r="H112" s="2">
        <f>'Moving Avg'!G112</f>
        <v>1.2120000000000004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1.1399999999999999</v>
      </c>
      <c r="C113" s="2">
        <f>RSI!I113</f>
        <v>27.239971458627565</v>
      </c>
      <c r="D113" s="2">
        <f>MACD!E113</f>
        <v>5.1878199626496535E-2</v>
      </c>
      <c r="E113" s="2">
        <f>MACD!F113</f>
        <v>-2.8268137778393529E-3</v>
      </c>
      <c r="F113" s="2">
        <f>'Moving Avg'!D113</f>
        <v>1.1859999999999999</v>
      </c>
      <c r="G113" s="2">
        <f>'Moving Avg'!F113</f>
        <v>1.2890000000000001</v>
      </c>
      <c r="H113" s="2">
        <f>'Moving Avg'!G113</f>
        <v>1.2124000000000001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1.2</v>
      </c>
      <c r="C114" s="2">
        <f>RSI!I114</f>
        <v>41.923403810172879</v>
      </c>
      <c r="D114" s="2">
        <f>MACD!E114</f>
        <v>6.3073526069074903E-2</v>
      </c>
      <c r="E114" s="2">
        <f>MACD!F114</f>
        <v>1.0353254191543499E-2</v>
      </c>
      <c r="F114" s="2">
        <f>'Moving Avg'!D114</f>
        <v>1.17</v>
      </c>
      <c r="G114" s="2">
        <f>'Moving Avg'!F114</f>
        <v>1.2864999999999998</v>
      </c>
      <c r="H114" s="2">
        <f>'Moving Avg'!G114</f>
        <v>1.2140000000000002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1.21</v>
      </c>
      <c r="C115" s="2">
        <f>RSI!I115</f>
        <v>43.953500179296398</v>
      </c>
      <c r="D115" s="2">
        <f>MACD!E115</f>
        <v>7.2094667571732218E-2</v>
      </c>
      <c r="E115" s="2">
        <f>MACD!F115</f>
        <v>2.2701536867581244E-2</v>
      </c>
      <c r="F115" s="2">
        <f>'Moving Avg'!D115</f>
        <v>1.1679999999999999</v>
      </c>
      <c r="G115" s="2">
        <f>'Moving Avg'!F115</f>
        <v>1.2845</v>
      </c>
      <c r="H115" s="2">
        <f>'Moving Avg'!G115</f>
        <v>1.2158000000000002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BULLISH DIVERGENCE</v>
      </c>
    </row>
    <row r="116" spans="1:12" ht="13.5" x14ac:dyDescent="0.25">
      <c r="A116" s="3">
        <f>RSI!A116</f>
        <v>42473</v>
      </c>
      <c r="B116" s="2">
        <f>RSI!B116</f>
        <v>1.21</v>
      </c>
      <c r="C116" s="2">
        <f>RSI!I116</f>
        <v>43.953500179296405</v>
      </c>
      <c r="D116" s="2">
        <f>MACD!E116</f>
        <v>7.9936363420574974E-2</v>
      </c>
      <c r="E116" s="2">
        <f>MACD!F116</f>
        <v>3.4148502178179989E-2</v>
      </c>
      <c r="F116" s="2">
        <f>'Moving Avg'!D116</f>
        <v>1.1779999999999999</v>
      </c>
      <c r="G116" s="2">
        <f>'Moving Avg'!F116</f>
        <v>1.2825</v>
      </c>
      <c r="H116" s="2">
        <f>'Moving Avg'!G116</f>
        <v>1.2176000000000002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1.22</v>
      </c>
      <c r="C117" s="2">
        <f>RSI!I117</f>
        <v>46.137107483088919</v>
      </c>
      <c r="D117" s="2">
        <f>MACD!E117</f>
        <v>8.6023887365730189E-2</v>
      </c>
      <c r="E117" s="2">
        <f>MACD!F117</f>
        <v>4.4523579215690029E-2</v>
      </c>
      <c r="F117" s="2">
        <f>'Moving Avg'!D117</f>
        <v>1.196</v>
      </c>
      <c r="G117" s="2">
        <f>'Moving Avg'!F117</f>
        <v>1.2784999999999997</v>
      </c>
      <c r="H117" s="2">
        <f>'Moving Avg'!G117</f>
        <v>1.2196000000000002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</row>
    <row r="118" spans="1:12" ht="13.5" x14ac:dyDescent="0.25">
      <c r="A118" s="3">
        <f>RSI!A118</f>
        <v>42475</v>
      </c>
      <c r="B118" s="2">
        <f>RSI!B118</f>
        <v>1.25</v>
      </c>
      <c r="C118" s="2">
        <f>RSI!I118</f>
        <v>52.158990518982229</v>
      </c>
      <c r="D118" s="2">
        <f>MACD!E118</f>
        <v>8.9072245016598606E-2</v>
      </c>
      <c r="E118" s="2">
        <f>MACD!F118</f>
        <v>5.3433312375871747E-2</v>
      </c>
      <c r="F118" s="2">
        <f>'Moving Avg'!D118</f>
        <v>1.218</v>
      </c>
      <c r="G118" s="2">
        <f>'Moving Avg'!F118</f>
        <v>1.2759999999999998</v>
      </c>
      <c r="H118" s="2">
        <f>'Moving Avg'!G118</f>
        <v>1.2222000000000002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42478</v>
      </c>
      <c r="B119" s="2">
        <f>RSI!B119</f>
        <v>1.28</v>
      </c>
      <c r="C119" s="2">
        <f>RSI!I119</f>
        <v>57.300071819984176</v>
      </c>
      <c r="D119" s="2">
        <f>MACD!E119</f>
        <v>7.8593639244297631E-2</v>
      </c>
      <c r="E119" s="2">
        <f>MACD!F119</f>
        <v>5.8465377749556929E-2</v>
      </c>
      <c r="F119" s="2">
        <f>'Moving Avg'!D119</f>
        <v>1.234</v>
      </c>
      <c r="G119" s="2">
        <f>'Moving Avg'!F119</f>
        <v>1.2725</v>
      </c>
      <c r="H119" s="2">
        <f>'Moving Avg'!G119</f>
        <v>1.2244000000000002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</row>
    <row r="120" spans="1:12" ht="13.5" x14ac:dyDescent="0.25">
      <c r="A120" s="3">
        <f>RSI!A120</f>
        <v>42479</v>
      </c>
      <c r="B120" s="2">
        <f>RSI!B120</f>
        <v>1.25</v>
      </c>
      <c r="C120" s="2">
        <f>RSI!I120</f>
        <v>51.356662845148612</v>
      </c>
      <c r="D120" s="2">
        <f>MACD!E120</f>
        <v>6.2479704360081323E-2</v>
      </c>
      <c r="E120" s="2">
        <f>MACD!F120</f>
        <v>5.9268243071661814E-2</v>
      </c>
      <c r="F120" s="2">
        <f>'Moving Avg'!D120</f>
        <v>1.242</v>
      </c>
      <c r="G120" s="2">
        <f>'Moving Avg'!F120</f>
        <v>1.2675000000000001</v>
      </c>
      <c r="H120" s="2">
        <f>'Moving Avg'!G120</f>
        <v>1.2260000000000004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</row>
    <row r="121" spans="1:12" ht="13.5" x14ac:dyDescent="0.25">
      <c r="A121" s="3">
        <f>RSI!A121</f>
        <v>42480</v>
      </c>
      <c r="B121" s="2">
        <f>RSI!B121</f>
        <v>1.25</v>
      </c>
      <c r="C121" s="2">
        <f>RSI!I121</f>
        <v>51.356662845148612</v>
      </c>
      <c r="D121" s="2">
        <f>MACD!E121</f>
        <v>3.9570157606235723E-2</v>
      </c>
      <c r="E121" s="2">
        <f>MACD!F121</f>
        <v>5.5328625978576601E-2</v>
      </c>
      <c r="F121" s="2">
        <f>'Moving Avg'!D121</f>
        <v>1.25</v>
      </c>
      <c r="G121" s="2">
        <f>'Moving Avg'!F121</f>
        <v>1.2625</v>
      </c>
      <c r="H121" s="2">
        <f>'Moving Avg'!G121</f>
        <v>1.2274000000000003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</row>
    <row r="122" spans="1:12" ht="13.5" x14ac:dyDescent="0.25">
      <c r="A122" s="3">
        <f>RSI!A122</f>
        <v>42481</v>
      </c>
      <c r="B122" s="2">
        <f>RSI!B122</f>
        <v>1.25</v>
      </c>
      <c r="C122" s="2">
        <f>RSI!I122</f>
        <v>51.356662845148612</v>
      </c>
      <c r="D122" s="2">
        <f>MACD!E122</f>
        <v>1.5529114906142949E-2</v>
      </c>
      <c r="E122" s="2">
        <f>MACD!F122</f>
        <v>4.7368723764089876E-2</v>
      </c>
      <c r="F122" s="2">
        <f>'Moving Avg'!D122</f>
        <v>1.256</v>
      </c>
      <c r="G122" s="2">
        <f>'Moving Avg'!F122</f>
        <v>1.2575000000000001</v>
      </c>
      <c r="H122" s="2">
        <f>'Moving Avg'!G122</f>
        <v>1.2288000000000003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</row>
    <row r="123" spans="1:12" ht="13.5" x14ac:dyDescent="0.25">
      <c r="A123" s="3">
        <f>RSI!A123</f>
        <v>42482</v>
      </c>
      <c r="B123" s="2">
        <f>RSI!B123</f>
        <v>1.25</v>
      </c>
      <c r="C123" s="2">
        <f>RSI!I123</f>
        <v>51.356662845148612</v>
      </c>
      <c r="D123" s="2">
        <f>MACD!E123</f>
        <v>-3.3124896583869301E-3</v>
      </c>
      <c r="E123" s="2">
        <f>MACD!F123</f>
        <v>3.7232481079594516E-2</v>
      </c>
      <c r="F123" s="2">
        <f>'Moving Avg'!D123</f>
        <v>1.256</v>
      </c>
      <c r="G123" s="2">
        <f>'Moving Avg'!F123</f>
        <v>1.2524999999999999</v>
      </c>
      <c r="H123" s="2">
        <f>'Moving Avg'!G123</f>
        <v>1.2302000000000004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NEUTRAL</v>
      </c>
    </row>
    <row r="124" spans="1:12" ht="13.5" x14ac:dyDescent="0.25">
      <c r="A124" s="3">
        <f>RSI!A124</f>
        <v>42485</v>
      </c>
      <c r="B124" s="2">
        <f>RSI!B124</f>
        <v>1.25</v>
      </c>
      <c r="C124" s="2">
        <f>RSI!I124</f>
        <v>51.356662845148612</v>
      </c>
      <c r="D124" s="2">
        <f>MACD!E124</f>
        <v>-1.0059473409418818E-2</v>
      </c>
      <c r="E124" s="2">
        <f>MACD!F124</f>
        <v>2.777409018179185E-2</v>
      </c>
      <c r="F124" s="2">
        <f>'Moving Avg'!D124</f>
        <v>1.25</v>
      </c>
      <c r="G124" s="2">
        <f>'Moving Avg'!F124</f>
        <v>1.2475000000000001</v>
      </c>
      <c r="H124" s="2">
        <f>'Moving Avg'!G124</f>
        <v>1.2316000000000005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1.25</v>
      </c>
      <c r="C125" s="2">
        <f>RSI!I125</f>
        <v>51.356662845148612</v>
      </c>
      <c r="D125" s="2">
        <f>MACD!E125</f>
        <v>-1.4262272947584309E-2</v>
      </c>
      <c r="E125" s="2">
        <f>MACD!F125</f>
        <v>1.936681755591662E-2</v>
      </c>
      <c r="F125" s="2">
        <f>'Moving Avg'!D125</f>
        <v>1.25</v>
      </c>
      <c r="G125" s="2">
        <f>'Moving Avg'!F125</f>
        <v>1.2425000000000002</v>
      </c>
      <c r="H125" s="2">
        <f>'Moving Avg'!G125</f>
        <v>1.2330000000000003</v>
      </c>
      <c r="I125" s="2">
        <f>'Moving Avg'!H125</f>
        <v>0</v>
      </c>
      <c r="J125" s="5" t="str">
        <f>OBV!F125</f>
        <v>NEUTRAL</v>
      </c>
      <c r="K125" s="5" t="str">
        <f>OBV!G125</f>
        <v>NEUTRAL</v>
      </c>
      <c r="L125" s="5" t="str">
        <f>OBV!H125</f>
        <v>NEUTRAL</v>
      </c>
    </row>
    <row r="126" spans="1:12" ht="13.5" x14ac:dyDescent="0.25">
      <c r="A126" s="3">
        <f>RSI!A126</f>
        <v>42487</v>
      </c>
      <c r="B126" s="2">
        <f>RSI!B126</f>
        <v>1.25</v>
      </c>
      <c r="C126" s="2">
        <f>RSI!I126</f>
        <v>51.356662845148612</v>
      </c>
      <c r="D126" s="2">
        <f>MACD!E126</f>
        <v>-1.7848372039336979E-2</v>
      </c>
      <c r="E126" s="2">
        <f>MACD!F126</f>
        <v>1.1923779636865901E-2</v>
      </c>
      <c r="F126" s="2">
        <f>'Moving Avg'!D126</f>
        <v>1.25</v>
      </c>
      <c r="G126" s="2">
        <f>'Moving Avg'!F126</f>
        <v>1.2375</v>
      </c>
      <c r="H126" s="2">
        <f>'Moving Avg'!G126</f>
        <v>1.2344000000000004</v>
      </c>
      <c r="I126" s="2">
        <f>'Moving Avg'!H126</f>
        <v>0</v>
      </c>
      <c r="J126" s="5" t="str">
        <f>OBV!F126</f>
        <v>NEUTRAL</v>
      </c>
      <c r="K126" s="5" t="str">
        <f>OBV!G126</f>
        <v>NEUTRAL</v>
      </c>
      <c r="L126" s="5" t="str">
        <f>OBV!H126</f>
        <v>NEUTRAL</v>
      </c>
    </row>
    <row r="127" spans="1:12" ht="13.5" x14ac:dyDescent="0.25">
      <c r="A127" s="3">
        <f>RSI!A127</f>
        <v>42488</v>
      </c>
      <c r="B127" s="2">
        <f>RSI!B127</f>
        <v>1.25</v>
      </c>
      <c r="C127" s="2">
        <f>RSI!I127</f>
        <v>51.356662845148612</v>
      </c>
      <c r="D127" s="2">
        <f>MACD!E127</f>
        <v>-1.9371972501088131E-2</v>
      </c>
      <c r="E127" s="2">
        <f>MACD!F127</f>
        <v>5.6646292092750964E-3</v>
      </c>
      <c r="F127" s="2">
        <f>'Moving Avg'!D127</f>
        <v>1.25</v>
      </c>
      <c r="G127" s="2">
        <f>'Moving Avg'!F127</f>
        <v>1.2324999999999999</v>
      </c>
      <c r="H127" s="2">
        <f>'Moving Avg'!G127</f>
        <v>1.2358000000000005</v>
      </c>
      <c r="I127" s="2">
        <f>'Moving Avg'!H127</f>
        <v>0</v>
      </c>
      <c r="J127" s="5" t="str">
        <f>OBV!F127</f>
        <v>NEUTRAL</v>
      </c>
      <c r="K127" s="5" t="str">
        <f>OBV!G127</f>
        <v>NEUTRAL</v>
      </c>
      <c r="L127" s="5" t="str">
        <f>OBV!H127</f>
        <v>NEUTRAL</v>
      </c>
    </row>
    <row r="128" spans="1:12" ht="13.5" x14ac:dyDescent="0.25">
      <c r="A128" s="3">
        <f>RSI!A128</f>
        <v>42489</v>
      </c>
      <c r="B128" s="2">
        <f>RSI!B128</f>
        <v>1.3</v>
      </c>
      <c r="C128" s="2">
        <f>RSI!I128</f>
        <v>62.945657803171649</v>
      </c>
      <c r="D128" s="2">
        <f>MACD!E128</f>
        <v>-1.9775112777376425E-2</v>
      </c>
      <c r="E128" s="2">
        <f>MACD!F128</f>
        <v>5.766808119447922E-4</v>
      </c>
      <c r="F128" s="2">
        <f>'Moving Avg'!D128</f>
        <v>1.26</v>
      </c>
      <c r="G128" s="2">
        <f>'Moving Avg'!F128</f>
        <v>1.23</v>
      </c>
      <c r="H128" s="2">
        <f>'Moving Avg'!G128</f>
        <v>1.2384000000000004</v>
      </c>
      <c r="I128" s="2">
        <f>'Moving Avg'!H128</f>
        <v>0</v>
      </c>
      <c r="J128" s="5" t="str">
        <f>OBV!F128</f>
        <v>NEUTRAL</v>
      </c>
      <c r="K128" s="5" t="str">
        <f>OBV!G128</f>
        <v>NEUTRAL</v>
      </c>
      <c r="L128" s="5" t="str">
        <f>OBV!H128</f>
        <v>NEUTRAL</v>
      </c>
    </row>
    <row r="129" spans="1:12" ht="13.5" x14ac:dyDescent="0.25">
      <c r="A129" s="3">
        <f>RSI!A129</f>
        <v>42492</v>
      </c>
      <c r="B129" s="2">
        <f>RSI!B129</f>
        <v>1.25</v>
      </c>
      <c r="C129" s="2">
        <f>RSI!I129</f>
        <v>50.093207431587921</v>
      </c>
      <c r="D129" s="2">
        <f>MACD!E129</f>
        <v>-1.2116318261335746E-2</v>
      </c>
      <c r="E129" s="2">
        <f>MACD!F129</f>
        <v>-1.9619190027113154E-3</v>
      </c>
      <c r="F129" s="2">
        <f>'Moving Avg'!D129</f>
        <v>1.26</v>
      </c>
      <c r="G129" s="2">
        <f>'Moving Avg'!F129</f>
        <v>1.2284999999999999</v>
      </c>
      <c r="H129" s="2">
        <f>'Moving Avg'!G129</f>
        <v>1.2400000000000002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NEUTRAL</v>
      </c>
    </row>
    <row r="130" spans="1:12" ht="13.5" x14ac:dyDescent="0.25">
      <c r="A130" s="3">
        <f>RSI!A130</f>
        <v>42493</v>
      </c>
      <c r="B130" s="2">
        <f>RSI!B130</f>
        <v>1.25</v>
      </c>
      <c r="C130" s="2">
        <f>RSI!I130</f>
        <v>50.093207431587921</v>
      </c>
      <c r="D130" s="2">
        <f>MACD!E130</f>
        <v>-1.0251264799921334E-2</v>
      </c>
      <c r="E130" s="2">
        <f>MACD!F130</f>
        <v>-3.6197881621533191E-3</v>
      </c>
      <c r="F130" s="2">
        <f>'Moving Avg'!D130</f>
        <v>1.26</v>
      </c>
      <c r="G130" s="2">
        <f>'Moving Avg'!F130</f>
        <v>1.23</v>
      </c>
      <c r="H130" s="2">
        <f>'Moving Avg'!G130</f>
        <v>1.2416000000000003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NEUTRAL</v>
      </c>
    </row>
    <row r="131" spans="1:12" ht="13.5" x14ac:dyDescent="0.25">
      <c r="A131" s="3">
        <f>RSI!A131</f>
        <v>42494</v>
      </c>
      <c r="B131" s="2">
        <f>RSI!B131</f>
        <v>1.25</v>
      </c>
      <c r="C131" s="2">
        <f>RSI!I131</f>
        <v>50.093207431587921</v>
      </c>
      <c r="D131" s="2">
        <f>MACD!E131</f>
        <v>-8.6732170475318782E-3</v>
      </c>
      <c r="E131" s="2">
        <f>MACD!F131</f>
        <v>-4.6304739392290309E-3</v>
      </c>
      <c r="F131" s="2">
        <f>'Moving Avg'!D131</f>
        <v>1.26</v>
      </c>
      <c r="G131" s="2">
        <f>'Moving Avg'!F131</f>
        <v>1.2345000000000002</v>
      </c>
      <c r="H131" s="2">
        <f>'Moving Avg'!G131</f>
        <v>1.2438000000000002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NEUTRAL</v>
      </c>
    </row>
    <row r="132" spans="1:12" ht="13.5" x14ac:dyDescent="0.25">
      <c r="A132" s="3">
        <f>RSI!A132</f>
        <v>42495</v>
      </c>
      <c r="B132" s="2">
        <f>RSI!B132</f>
        <v>1.25</v>
      </c>
      <c r="C132" s="2">
        <f>RSI!I132</f>
        <v>50.093207431587921</v>
      </c>
      <c r="D132" s="2">
        <f>MACD!E132</f>
        <v>-7.3380147680526253E-3</v>
      </c>
      <c r="E132" s="2">
        <f>MACD!F132</f>
        <v>-5.1719821049937501E-3</v>
      </c>
      <c r="F132" s="2">
        <f>'Moving Avg'!D132</f>
        <v>1.26</v>
      </c>
      <c r="G132" s="2">
        <f>'Moving Avg'!F132</f>
        <v>1.2404999999999999</v>
      </c>
      <c r="H132" s="2">
        <f>'Moving Avg'!G132</f>
        <v>1.2460000000000004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NEUTRAL</v>
      </c>
    </row>
    <row r="133" spans="1:12" ht="13.5" x14ac:dyDescent="0.25">
      <c r="A133" s="3">
        <f>RSI!A133</f>
        <v>42496</v>
      </c>
      <c r="B133" s="2">
        <f>RSI!B133</f>
        <v>1.25</v>
      </c>
      <c r="C133" s="2">
        <f>RSI!I133</f>
        <v>50.093207431587913</v>
      </c>
      <c r="D133" s="2">
        <f>MACD!E133</f>
        <v>-6.2082920161181665E-3</v>
      </c>
      <c r="E133" s="2">
        <f>MACD!F133</f>
        <v>-5.3792440872186334E-3</v>
      </c>
      <c r="F133" s="2">
        <f>'Moving Avg'!D133</f>
        <v>1.25</v>
      </c>
      <c r="G133" s="2">
        <f>'Moving Avg'!F133</f>
        <v>1.246</v>
      </c>
      <c r="H133" s="2">
        <f>'Moving Avg'!G133</f>
        <v>1.2482000000000002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CONFIRMED BEARISH</v>
      </c>
    </row>
    <row r="134" spans="1:12" ht="13.5" x14ac:dyDescent="0.25">
      <c r="A134" s="3">
        <f>RSI!A134</f>
        <v>42499</v>
      </c>
      <c r="B134" s="2">
        <f>RSI!B134</f>
        <v>1.25</v>
      </c>
      <c r="C134" s="2">
        <f>RSI!I134</f>
        <v>50.093207431587899</v>
      </c>
      <c r="D134" s="2">
        <f>MACD!E134</f>
        <v>-5.2524318313704743E-3</v>
      </c>
      <c r="E134" s="2">
        <f>MACD!F134</f>
        <v>-5.3538816360490021E-3</v>
      </c>
      <c r="F134" s="2">
        <f>'Moving Avg'!D134</f>
        <v>1.25</v>
      </c>
      <c r="G134" s="2">
        <f>'Moving Avg'!F134</f>
        <v>1.2485000000000002</v>
      </c>
      <c r="H134" s="2">
        <f>'Moving Avg'!G134</f>
        <v>1.2508000000000004</v>
      </c>
      <c r="I134" s="2">
        <f>'Moving Avg'!H134</f>
        <v>0</v>
      </c>
      <c r="J134" s="5" t="str">
        <f>OBV!F134</f>
        <v>NEUTRAL</v>
      </c>
      <c r="K134" s="5" t="str">
        <f>OBV!G134</f>
        <v>NEUTRAL</v>
      </c>
      <c r="L134" s="5" t="str">
        <f>OBV!H134</f>
        <v>NEUTRAL</v>
      </c>
    </row>
    <row r="135" spans="1:12" ht="13.5" x14ac:dyDescent="0.25">
      <c r="A135" s="3">
        <f>RSI!A135</f>
        <v>42500</v>
      </c>
      <c r="B135" s="2">
        <f>RSI!B135</f>
        <v>1.25</v>
      </c>
      <c r="C135" s="2">
        <f>RSI!I135</f>
        <v>50.093207431587913</v>
      </c>
      <c r="D135" s="2">
        <f>MACD!E135</f>
        <v>-4.4436817512247817E-3</v>
      </c>
      <c r="E135" s="2">
        <f>MACD!F135</f>
        <v>-5.1718416590841587E-3</v>
      </c>
      <c r="F135" s="2">
        <f>'Moving Avg'!D135</f>
        <v>1.25</v>
      </c>
      <c r="G135" s="2">
        <f>'Moving Avg'!F135</f>
        <v>1.2505000000000002</v>
      </c>
      <c r="H135" s="2">
        <f>'Moving Avg'!G135</f>
        <v>1.2534000000000003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</row>
    <row r="136" spans="1:12" ht="13.5" x14ac:dyDescent="0.25">
      <c r="A136" s="3">
        <f>RSI!A136</f>
        <v>42501</v>
      </c>
      <c r="B136" s="2">
        <f>RSI!B136</f>
        <v>1.3</v>
      </c>
      <c r="C136" s="2">
        <f>RSI!I136</f>
        <v>62.839731842685794</v>
      </c>
      <c r="D136" s="2">
        <f>MACD!E136</f>
        <v>-7.4631091043733111E-3</v>
      </c>
      <c r="E136" s="2">
        <f>MACD!F136</f>
        <v>-5.630095148141989E-3</v>
      </c>
      <c r="F136" s="2">
        <f>'Moving Avg'!D136</f>
        <v>1.26</v>
      </c>
      <c r="G136" s="2">
        <f>'Moving Avg'!F136</f>
        <v>1.2550000000000001</v>
      </c>
      <c r="H136" s="2">
        <f>'Moving Avg'!G136</f>
        <v>1.2570000000000003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</row>
    <row r="137" spans="1:12" ht="13.5" x14ac:dyDescent="0.25">
      <c r="A137" s="3">
        <f>RSI!A137</f>
        <v>42502</v>
      </c>
      <c r="B137" s="2">
        <f>RSI!B137</f>
        <v>1.3</v>
      </c>
      <c r="C137" s="2">
        <f>RSI!I137</f>
        <v>62.839731842685794</v>
      </c>
      <c r="D137" s="2">
        <f>MACD!E137</f>
        <v>-1.0313508208926958E-2</v>
      </c>
      <c r="E137" s="2">
        <f>MACD!F137</f>
        <v>-6.5667777602989828E-3</v>
      </c>
      <c r="F137" s="2">
        <f>'Moving Avg'!D137</f>
        <v>1.27</v>
      </c>
      <c r="G137" s="2">
        <f>'Moving Avg'!F137</f>
        <v>1.2590000000000001</v>
      </c>
      <c r="H137" s="2">
        <f>'Moving Avg'!G137</f>
        <v>1.2600000000000002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</row>
    <row r="138" spans="1:12" ht="13.5" x14ac:dyDescent="0.25">
      <c r="A138" s="3">
        <f>RSI!A138</f>
        <v>42503</v>
      </c>
      <c r="B138" s="2">
        <f>RSI!B138</f>
        <v>1.3</v>
      </c>
      <c r="C138" s="2">
        <f>RSI!I138</f>
        <v>62.839731842685794</v>
      </c>
      <c r="D138" s="2">
        <f>MACD!E138</f>
        <v>-5.3066869009970041E-3</v>
      </c>
      <c r="E138" s="2">
        <f>MACD!F138</f>
        <v>-6.3147595884385874E-3</v>
      </c>
      <c r="F138" s="2">
        <f>'Moving Avg'!D138</f>
        <v>1.2799999999999998</v>
      </c>
      <c r="G138" s="2">
        <f>'Moving Avg'!F138</f>
        <v>1.2615000000000003</v>
      </c>
      <c r="H138" s="2">
        <f>'Moving Avg'!G138</f>
        <v>1.2630000000000001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</row>
    <row r="139" spans="1:12" ht="13.5" x14ac:dyDescent="0.25">
      <c r="A139" s="3">
        <f>RSI!A139</f>
        <v>42506</v>
      </c>
      <c r="B139" s="2">
        <f>RSI!B139</f>
        <v>1.3</v>
      </c>
      <c r="C139" s="2">
        <f>RSI!I139</f>
        <v>62.839731842685794</v>
      </c>
      <c r="D139" s="2">
        <f>MACD!E139</f>
        <v>-9.0157962819521487E-3</v>
      </c>
      <c r="E139" s="2">
        <f>MACD!F139</f>
        <v>-6.8549669271413E-3</v>
      </c>
      <c r="F139" s="2">
        <f>'Moving Avg'!D139</f>
        <v>1.2899999999999998</v>
      </c>
      <c r="G139" s="2">
        <f>'Moving Avg'!F139</f>
        <v>1.2625000000000002</v>
      </c>
      <c r="H139" s="2">
        <f>'Moving Avg'!G139</f>
        <v>1.266</v>
      </c>
      <c r="I139" s="2">
        <f>'Moving Avg'!H139</f>
        <v>0</v>
      </c>
      <c r="J139" s="5" t="str">
        <f>OBV!F139</f>
        <v>NEUTRAL</v>
      </c>
      <c r="K139" s="5" t="str">
        <f>OBV!G139</f>
        <v>NEUTRAL</v>
      </c>
      <c r="L139" s="5" t="str">
        <f>OBV!H139</f>
        <v>NEUTRAL</v>
      </c>
    </row>
    <row r="140" spans="1:12" ht="13.5" x14ac:dyDescent="0.25">
      <c r="A140" s="3">
        <f>RSI!A140</f>
        <v>42507</v>
      </c>
      <c r="B140" s="2">
        <f>RSI!B140</f>
        <v>1.33</v>
      </c>
      <c r="C140" s="2">
        <f>RSI!I140</f>
        <v>69.19026356406961</v>
      </c>
      <c r="D140" s="2">
        <f>MACD!E140</f>
        <v>-1.4611072335042774E-2</v>
      </c>
      <c r="E140" s="2">
        <f>MACD!F140</f>
        <v>-8.4061880087215948E-3</v>
      </c>
      <c r="F140" s="2">
        <f>'Moving Avg'!D140</f>
        <v>1.306</v>
      </c>
      <c r="G140" s="2">
        <f>'Moving Avg'!F140</f>
        <v>1.2665000000000002</v>
      </c>
      <c r="H140" s="2">
        <f>'Moving Avg'!G140</f>
        <v>1.2685999999999999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1.4</v>
      </c>
      <c r="C141" s="2">
        <f>RSI!I141</f>
        <v>78.446143406210581</v>
      </c>
      <c r="D141" s="2">
        <f>MACD!E141</f>
        <v>-2.4925193774529175E-2</v>
      </c>
      <c r="E141" s="2">
        <f>MACD!F141</f>
        <v>-1.1709989161883112E-2</v>
      </c>
      <c r="F141" s="2">
        <f>'Moving Avg'!D141</f>
        <v>1.3260000000000001</v>
      </c>
      <c r="G141" s="2">
        <f>'Moving Avg'!F141</f>
        <v>1.2740000000000002</v>
      </c>
      <c r="H141" s="2">
        <f>'Moving Avg'!G141</f>
        <v>1.2725999999999997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1.48</v>
      </c>
      <c r="C142" s="2">
        <f>RSI!I142</f>
        <v>84.26436862545637</v>
      </c>
      <c r="D142" s="2">
        <f>MACD!E142</f>
        <v>-4.0357337993220499E-2</v>
      </c>
      <c r="E142" s="2">
        <f>MACD!F142</f>
        <v>-1.7439458928150589E-2</v>
      </c>
      <c r="F142" s="2">
        <f>'Moving Avg'!D142</f>
        <v>1.3620000000000001</v>
      </c>
      <c r="G142" s="2">
        <f>'Moving Avg'!F142</f>
        <v>1.2855000000000003</v>
      </c>
      <c r="H142" s="2">
        <f>'Moving Avg'!G142</f>
        <v>1.2771999999999997</v>
      </c>
      <c r="I142" s="2">
        <f>'Moving Avg'!H142</f>
        <v>0</v>
      </c>
      <c r="J142" s="5" t="str">
        <f>OBV!F142</f>
        <v>BULLISH</v>
      </c>
      <c r="K142" s="5" t="str">
        <f>OBV!G142</f>
        <v>NEUTRAL</v>
      </c>
      <c r="L142" s="5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1.55</v>
      </c>
      <c r="C143" s="2">
        <f>RSI!I143</f>
        <v>87.455306393523657</v>
      </c>
      <c r="D143" s="2">
        <f>MACD!E143</f>
        <v>-5.9794404398255452E-2</v>
      </c>
      <c r="E143" s="2">
        <f>MACD!F143</f>
        <v>-2.5910448022171566E-2</v>
      </c>
      <c r="F143" s="2">
        <f>'Moving Avg'!D143</f>
        <v>1.4119999999999999</v>
      </c>
      <c r="G143" s="2">
        <f>'Moving Avg'!F143</f>
        <v>1.3005000000000002</v>
      </c>
      <c r="H143" s="2">
        <f>'Moving Avg'!G143</f>
        <v>1.2831999999999997</v>
      </c>
      <c r="I143" s="2">
        <f>'Moving Avg'!H143</f>
        <v>0</v>
      </c>
      <c r="J143" s="5" t="str">
        <f>OBV!F143</f>
        <v>BULLISH</v>
      </c>
      <c r="K143" s="5" t="str">
        <f>OBV!G143</f>
        <v>NEUTRAL</v>
      </c>
      <c r="L143" s="5" t="str">
        <f>OBV!H143</f>
        <v>CONFIRMED BULLISH</v>
      </c>
    </row>
    <row r="144" spans="1:12" ht="13.5" x14ac:dyDescent="0.25">
      <c r="A144" s="3">
        <f>RSI!A144</f>
        <v>42513</v>
      </c>
      <c r="B144" s="2">
        <f>RSI!B144</f>
        <v>1.61</v>
      </c>
      <c r="C144" s="2">
        <f>RSI!I144</f>
        <v>89.43324839740967</v>
      </c>
      <c r="D144" s="2">
        <f>MACD!E144</f>
        <v>-8.2204705377718623E-2</v>
      </c>
      <c r="E144" s="2">
        <f>MACD!F144</f>
        <v>-3.7169299493280974E-2</v>
      </c>
      <c r="F144" s="2">
        <f>'Moving Avg'!D144</f>
        <v>1.474</v>
      </c>
      <c r="G144" s="2">
        <f>'Moving Avg'!F144</f>
        <v>1.3185000000000002</v>
      </c>
      <c r="H144" s="2">
        <f>'Moving Avg'!G144</f>
        <v>1.2903999999999995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CONFIRMED BULLISH</v>
      </c>
    </row>
    <row r="145" spans="1:12" ht="13.5" x14ac:dyDescent="0.25">
      <c r="A145" s="3">
        <f>RSI!A145</f>
        <v>42514</v>
      </c>
      <c r="B145" s="2">
        <f>RSI!B145</f>
        <v>1.61</v>
      </c>
      <c r="C145" s="2">
        <f>RSI!I145</f>
        <v>89.43324839740967</v>
      </c>
      <c r="D145" s="2">
        <f>MACD!E145</f>
        <v>-0.10292839183880553</v>
      </c>
      <c r="E145" s="2">
        <f>MACD!F145</f>
        <v>-5.0321117962385892E-2</v>
      </c>
      <c r="F145" s="2">
        <f>'Moving Avg'!D145</f>
        <v>1.53</v>
      </c>
      <c r="G145" s="2">
        <f>'Moving Avg'!F145</f>
        <v>1.3365000000000002</v>
      </c>
      <c r="H145" s="2">
        <f>'Moving Avg'!G145</f>
        <v>1.2975999999999996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1.61</v>
      </c>
      <c r="C146" s="2">
        <f>RSI!I146</f>
        <v>89.43324839740967</v>
      </c>
      <c r="D146" s="2">
        <f>MACD!E146</f>
        <v>-0.11440218160930038</v>
      </c>
      <c r="E146" s="2">
        <f>MACD!F146</f>
        <v>-6.31373306917688E-2</v>
      </c>
      <c r="F146" s="2">
        <f>'Moving Avg'!D146</f>
        <v>1.5720000000000003</v>
      </c>
      <c r="G146" s="2">
        <f>'Moving Avg'!F146</f>
        <v>1.3545000000000003</v>
      </c>
      <c r="H146" s="2">
        <f>'Moving Avg'!G146</f>
        <v>1.3047999999999995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1.53</v>
      </c>
      <c r="C147" s="2">
        <f>RSI!I147</f>
        <v>70.834249171250434</v>
      </c>
      <c r="D147" s="2">
        <f>MACD!E147</f>
        <v>-0.11969472708066453</v>
      </c>
      <c r="E147" s="2">
        <f>MACD!F147</f>
        <v>-7.4448809969547947E-2</v>
      </c>
      <c r="F147" s="2">
        <f>'Moving Avg'!D147</f>
        <v>1.5820000000000003</v>
      </c>
      <c r="G147" s="2">
        <f>'Moving Avg'!F147</f>
        <v>1.3685000000000003</v>
      </c>
      <c r="H147" s="2">
        <f>'Moving Avg'!G147</f>
        <v>1.3093999999999995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BEARISH DIVERGENCE</v>
      </c>
    </row>
    <row r="148" spans="1:12" ht="13.5" x14ac:dyDescent="0.25">
      <c r="A148" s="3">
        <f>RSI!A148</f>
        <v>42517</v>
      </c>
      <c r="B148" s="2">
        <f>RSI!B148</f>
        <v>1.53</v>
      </c>
      <c r="C148" s="2">
        <f>RSI!I148</f>
        <v>70.834249171250434</v>
      </c>
      <c r="D148" s="2">
        <f>MACD!E148</f>
        <v>-0.12509834843765177</v>
      </c>
      <c r="E148" s="2">
        <f>MACD!F148</f>
        <v>-8.4578717663168712E-2</v>
      </c>
      <c r="F148" s="2">
        <f>'Moving Avg'!D148</f>
        <v>1.5780000000000001</v>
      </c>
      <c r="G148" s="2">
        <f>'Moving Avg'!F148</f>
        <v>1.3800000000000003</v>
      </c>
      <c r="H148" s="2">
        <f>'Moving Avg'!G148</f>
        <v>1.3139999999999994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CONFIRMED BEARISH</v>
      </c>
    </row>
    <row r="149" spans="1:12" ht="13.5" x14ac:dyDescent="0.25">
      <c r="A149" s="3">
        <f>RSI!A149</f>
        <v>42520</v>
      </c>
      <c r="B149" s="2">
        <f>RSI!B149</f>
        <v>1.53</v>
      </c>
      <c r="C149" s="2">
        <f>RSI!I149</f>
        <v>70.834249171250434</v>
      </c>
      <c r="D149" s="2">
        <f>MACD!E149</f>
        <v>-0.13052741533058887</v>
      </c>
      <c r="E149" s="2">
        <f>MACD!F149</f>
        <v>-9.3768457196652749E-2</v>
      </c>
      <c r="F149" s="2">
        <f>'Moving Avg'!D149</f>
        <v>1.5620000000000001</v>
      </c>
      <c r="G149" s="2">
        <f>'Moving Avg'!F149</f>
        <v>1.3940000000000003</v>
      </c>
      <c r="H149" s="2">
        <f>'Moving Avg'!G149</f>
        <v>1.3175999999999997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</row>
    <row r="150" spans="1:12" ht="13.5" x14ac:dyDescent="0.25">
      <c r="A150" s="3">
        <f>RSI!A150</f>
        <v>42521</v>
      </c>
      <c r="B150" s="2">
        <f>RSI!B150</f>
        <v>1.53</v>
      </c>
      <c r="C150" s="2">
        <f>RSI!I150</f>
        <v>70.834249171250434</v>
      </c>
      <c r="D150" s="2">
        <f>MACD!E150</f>
        <v>-0.1312991638611738</v>
      </c>
      <c r="E150" s="2">
        <f>MACD!F150</f>
        <v>-0.10127459852955696</v>
      </c>
      <c r="F150" s="2">
        <f>'Moving Avg'!D150</f>
        <v>1.546</v>
      </c>
      <c r="G150" s="2">
        <f>'Moving Avg'!F150</f>
        <v>1.4080000000000001</v>
      </c>
      <c r="H150" s="2">
        <f>'Moving Avg'!G150</f>
        <v>1.3211999999999995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CONFIRMED BEARISH</v>
      </c>
    </row>
    <row r="151" spans="1:12" ht="13.5" x14ac:dyDescent="0.25">
      <c r="A151" s="3">
        <f>RSI!A151</f>
        <v>42522</v>
      </c>
      <c r="B151" s="2">
        <f>RSI!B151</f>
        <v>1.53</v>
      </c>
      <c r="C151" s="2">
        <f>RSI!I151</f>
        <v>70.834249171250434</v>
      </c>
      <c r="D151" s="2">
        <f>MACD!E151</f>
        <v>-0.12191749488814274</v>
      </c>
      <c r="E151" s="2">
        <f>MACD!F151</f>
        <v>-0.10540317780127413</v>
      </c>
      <c r="F151" s="2">
        <f>'Moving Avg'!D151</f>
        <v>1.53</v>
      </c>
      <c r="G151" s="2">
        <f>'Moving Avg'!F151</f>
        <v>1.4220000000000004</v>
      </c>
      <c r="H151" s="2">
        <f>'Moving Avg'!G151</f>
        <v>1.3247999999999995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1.53</v>
      </c>
      <c r="C152" s="2">
        <f>RSI!I152</f>
        <v>70.834249171250434</v>
      </c>
      <c r="D152" s="2">
        <f>MACD!E152</f>
        <v>-0.10235160045185765</v>
      </c>
      <c r="E152" s="2">
        <f>MACD!F152</f>
        <v>-0.10479286233139085</v>
      </c>
      <c r="F152" s="2">
        <f>'Moving Avg'!D152</f>
        <v>1.53</v>
      </c>
      <c r="G152" s="2">
        <f>'Moving Avg'!F152</f>
        <v>1.4360000000000004</v>
      </c>
      <c r="H152" s="2">
        <f>'Moving Avg'!G152</f>
        <v>1.3283999999999998</v>
      </c>
      <c r="I152" s="2">
        <f>'Moving Avg'!H152</f>
        <v>0</v>
      </c>
      <c r="J152" s="5" t="str">
        <f>OBV!F152</f>
        <v>NEUTRAL</v>
      </c>
      <c r="K152" s="5" t="str">
        <f>OBV!G152</f>
        <v>NEUTRAL</v>
      </c>
      <c r="L152" s="5" t="str">
        <f>OBV!H152</f>
        <v>NEUTRAL</v>
      </c>
    </row>
    <row r="153" spans="1:12" ht="13.5" x14ac:dyDescent="0.25">
      <c r="A153" s="3">
        <f>RSI!A153</f>
        <v>42524</v>
      </c>
      <c r="B153" s="2">
        <f>RSI!B153</f>
        <v>1.5</v>
      </c>
      <c r="C153" s="2">
        <f>RSI!I153</f>
        <v>63.15154802522359</v>
      </c>
      <c r="D153" s="2">
        <f>MACD!E153</f>
        <v>-7.3434143552183029E-2</v>
      </c>
      <c r="E153" s="2">
        <f>MACD!F153</f>
        <v>-9.8521118575549294E-2</v>
      </c>
      <c r="F153" s="2">
        <f>'Moving Avg'!D153</f>
        <v>1.524</v>
      </c>
      <c r="G153" s="2">
        <f>'Moving Avg'!F153</f>
        <v>1.4485000000000003</v>
      </c>
      <c r="H153" s="2">
        <f>'Moving Avg'!G153</f>
        <v>1.3313999999999995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1.5</v>
      </c>
      <c r="C154" s="2">
        <f>RSI!I154</f>
        <v>63.15154802522359</v>
      </c>
      <c r="D154" s="2">
        <f>MACD!E154</f>
        <v>-4.0140590214236438E-2</v>
      </c>
      <c r="E154" s="2">
        <f>MACD!F154</f>
        <v>-8.6845012903286722E-2</v>
      </c>
      <c r="F154" s="2">
        <f>'Moving Avg'!D154</f>
        <v>1.518</v>
      </c>
      <c r="G154" s="2">
        <f>'Moving Avg'!F154</f>
        <v>1.4610000000000003</v>
      </c>
      <c r="H154" s="2">
        <f>'Moving Avg'!G154</f>
        <v>1.3343999999999996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1.56</v>
      </c>
      <c r="C155" s="2">
        <f>RSI!I155</f>
        <v>70.558369337092913</v>
      </c>
      <c r="D155" s="2">
        <f>MACD!E155</f>
        <v>-1.6789337995455123E-2</v>
      </c>
      <c r="E155" s="2">
        <f>MACD!F155</f>
        <v>-7.2833877921720414E-2</v>
      </c>
      <c r="F155" s="2">
        <f>'Moving Avg'!D155</f>
        <v>1.5240000000000002</v>
      </c>
      <c r="G155" s="2">
        <f>'Moving Avg'!F155</f>
        <v>1.4765000000000001</v>
      </c>
      <c r="H155" s="2">
        <f>'Moving Avg'!G155</f>
        <v>1.3385999999999998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BEARISH DIVERGENCE</v>
      </c>
    </row>
    <row r="156" spans="1:12" ht="13.5" x14ac:dyDescent="0.25">
      <c r="A156" s="3">
        <f>RSI!A156</f>
        <v>42529</v>
      </c>
      <c r="B156" s="2">
        <f>RSI!B156</f>
        <v>1.6</v>
      </c>
      <c r="C156" s="2">
        <f>RSI!I156</f>
        <v>74.27135265865202</v>
      </c>
      <c r="D156" s="2">
        <f>MACD!E156</f>
        <v>-6.9602827423942415E-4</v>
      </c>
      <c r="E156" s="2">
        <f>MACD!F156</f>
        <v>-5.8406307992224224E-2</v>
      </c>
      <c r="F156" s="2">
        <f>'Moving Avg'!D156</f>
        <v>1.5379999999999998</v>
      </c>
      <c r="G156" s="2">
        <f>'Moving Avg'!F156</f>
        <v>1.4915000000000003</v>
      </c>
      <c r="H156" s="2">
        <f>'Moving Avg'!G156</f>
        <v>1.3435999999999995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BEARISH DIVERGENCE</v>
      </c>
    </row>
    <row r="157" spans="1:12" ht="13.5" x14ac:dyDescent="0.25">
      <c r="A157" s="3">
        <f>RSI!A157</f>
        <v>42530</v>
      </c>
      <c r="B157" s="2">
        <f>RSI!B157</f>
        <v>1.62</v>
      </c>
      <c r="C157" s="2">
        <f>RSI!I157</f>
        <v>75.907412803956973</v>
      </c>
      <c r="D157" s="2">
        <f>MACD!E157</f>
        <v>-1.754591560759966E-3</v>
      </c>
      <c r="E157" s="2">
        <f>MACD!F157</f>
        <v>-4.7075964705931374E-2</v>
      </c>
      <c r="F157" s="2">
        <f>'Moving Avg'!D157</f>
        <v>1.556</v>
      </c>
      <c r="G157" s="2">
        <f>'Moving Avg'!F157</f>
        <v>1.5075000000000003</v>
      </c>
      <c r="H157" s="2">
        <f>'Moving Avg'!G157</f>
        <v>1.3489999999999998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</row>
    <row r="158" spans="1:12" ht="13.5" x14ac:dyDescent="0.25">
      <c r="A158" s="3">
        <f>RSI!A158</f>
        <v>42531</v>
      </c>
      <c r="B158" s="2">
        <f>RSI!B158</f>
        <v>1.66</v>
      </c>
      <c r="C158" s="2">
        <f>RSI!I158</f>
        <v>78.809663026299731</v>
      </c>
      <c r="D158" s="2">
        <f>MACD!E158</f>
        <v>-6.5525589042076948E-3</v>
      </c>
      <c r="E158" s="2">
        <f>MACD!F158</f>
        <v>-3.8971283545586641E-2</v>
      </c>
      <c r="F158" s="2">
        <f>'Moving Avg'!D158</f>
        <v>1.5880000000000001</v>
      </c>
      <c r="G158" s="2">
        <f>'Moving Avg'!F158</f>
        <v>1.5255000000000001</v>
      </c>
      <c r="H158" s="2">
        <f>'Moving Avg'!G158</f>
        <v>1.3551999999999997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</row>
    <row r="159" spans="1:12" ht="13.5" x14ac:dyDescent="0.25">
      <c r="A159" s="3">
        <f>RSI!A159</f>
        <v>42534</v>
      </c>
      <c r="B159" s="2">
        <f>RSI!B159</f>
        <v>1.66</v>
      </c>
      <c r="C159" s="2">
        <f>RSI!I159</f>
        <v>78.809663026299731</v>
      </c>
      <c r="D159" s="2">
        <f>MACD!E159</f>
        <v>-1.1718458573242607E-2</v>
      </c>
      <c r="E159" s="2">
        <f>MACD!F159</f>
        <v>-3.3520718551117837E-2</v>
      </c>
      <c r="F159" s="2">
        <f>'Moving Avg'!D159</f>
        <v>1.6199999999999999</v>
      </c>
      <c r="G159" s="2">
        <f>'Moving Avg'!F159</f>
        <v>1.5435000000000001</v>
      </c>
      <c r="H159" s="2">
        <f>'Moving Avg'!G159</f>
        <v>1.3627999999999998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</row>
    <row r="160" spans="1:12" ht="13.5" x14ac:dyDescent="0.25">
      <c r="A160" s="3">
        <f>RSI!A160</f>
        <v>42535</v>
      </c>
      <c r="B160" s="2">
        <f>RSI!B160</f>
        <v>1.68</v>
      </c>
      <c r="C160" s="2">
        <f>RSI!I160</f>
        <v>80.193242675169515</v>
      </c>
      <c r="D160" s="2">
        <f>MACD!E160</f>
        <v>-1.8595235139315713E-2</v>
      </c>
      <c r="E160" s="2">
        <f>MACD!F160</f>
        <v>-3.0535621868757412E-2</v>
      </c>
      <c r="F160" s="2">
        <f>'Moving Avg'!D160</f>
        <v>1.6440000000000001</v>
      </c>
      <c r="G160" s="2">
        <f>'Moving Avg'!F160</f>
        <v>1.5609999999999999</v>
      </c>
      <c r="H160" s="2">
        <f>'Moving Avg'!G160</f>
        <v>1.3719999999999999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1.68</v>
      </c>
      <c r="C161" s="2">
        <f>RSI!I161</f>
        <v>80.193242675169515</v>
      </c>
      <c r="D161" s="2">
        <f>MACD!E161</f>
        <v>-2.5480513245050185E-2</v>
      </c>
      <c r="E161" s="2">
        <f>MACD!F161</f>
        <v>-2.9524600144015971E-2</v>
      </c>
      <c r="F161" s="2">
        <f>'Moving Avg'!D161</f>
        <v>1.6600000000000001</v>
      </c>
      <c r="G161" s="2">
        <f>'Moving Avg'!F161</f>
        <v>1.575</v>
      </c>
      <c r="H161" s="2">
        <f>'Moving Avg'!G161</f>
        <v>1.3824000000000001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1.75</v>
      </c>
      <c r="C162" s="2">
        <f>RSI!I162</f>
        <v>84.342921180886592</v>
      </c>
      <c r="D162" s="2">
        <f>MACD!E162</f>
        <v>-3.7479172578659181E-2</v>
      </c>
      <c r="E162" s="2">
        <f>MACD!F162</f>
        <v>-3.1115514630944613E-2</v>
      </c>
      <c r="F162" s="2">
        <f>'Moving Avg'!D162</f>
        <v>1.6859999999999999</v>
      </c>
      <c r="G162" s="2">
        <f>'Moving Avg'!F162</f>
        <v>1.5885</v>
      </c>
      <c r="H162" s="2">
        <f>'Moving Avg'!G162</f>
        <v>1.3948000000000003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1.82</v>
      </c>
      <c r="C163" s="2">
        <f>RSI!I163</f>
        <v>87.225220974436667</v>
      </c>
      <c r="D163" s="2">
        <f>MACD!E163</f>
        <v>-5.8760410830590359E-2</v>
      </c>
      <c r="E163" s="2">
        <f>MACD!F163</f>
        <v>-3.6644493870873762E-2</v>
      </c>
      <c r="F163" s="2">
        <f>'Moving Avg'!D163</f>
        <v>1.718</v>
      </c>
      <c r="G163" s="2">
        <f>'Moving Avg'!F163</f>
        <v>1.6019999999999999</v>
      </c>
      <c r="H163" s="2">
        <f>'Moving Avg'!G163</f>
        <v>1.4084000000000001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1.82</v>
      </c>
      <c r="C164" s="2">
        <f>RSI!I164</f>
        <v>87.225220974436667</v>
      </c>
      <c r="D164" s="2">
        <f>MACD!E164</f>
        <v>-7.841083497862078E-2</v>
      </c>
      <c r="E164" s="2">
        <f>MACD!F164</f>
        <v>-4.4997762092423163E-2</v>
      </c>
      <c r="F164" s="2">
        <f>'Moving Avg'!D164</f>
        <v>1.75</v>
      </c>
      <c r="G164" s="2">
        <f>'Moving Avg'!F164</f>
        <v>1.6125</v>
      </c>
      <c r="H164" s="2">
        <f>'Moving Avg'!G164</f>
        <v>1.4207999999999998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1.82</v>
      </c>
      <c r="C165" s="2">
        <f>RSI!I165</f>
        <v>87.225220974436667</v>
      </c>
      <c r="D165" s="2">
        <f>MACD!E165</f>
        <v>-8.7328850080597764E-2</v>
      </c>
      <c r="E165" s="2">
        <f>MACD!F165</f>
        <v>-5.3463979690058089E-2</v>
      </c>
      <c r="F165" s="2">
        <f>'Moving Avg'!D165</f>
        <v>1.778</v>
      </c>
      <c r="G165" s="2">
        <f>'Moving Avg'!F165</f>
        <v>1.623</v>
      </c>
      <c r="H165" s="2">
        <f>'Moving Avg'!G165</f>
        <v>1.4329999999999996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1.85</v>
      </c>
      <c r="C166" s="2">
        <f>RSI!I166</f>
        <v>88.371113314403004</v>
      </c>
      <c r="D166" s="2">
        <f>MACD!E166</f>
        <v>-9.2352037410287968E-2</v>
      </c>
      <c r="E166" s="2">
        <f>MACD!F166</f>
        <v>-6.1241591234104067E-2</v>
      </c>
      <c r="F166" s="2">
        <f>'Moving Avg'!D166</f>
        <v>1.8120000000000001</v>
      </c>
      <c r="G166" s="2">
        <f>'Moving Avg'!F166</f>
        <v>1.6350000000000002</v>
      </c>
      <c r="H166" s="2">
        <f>'Moving Avg'!G166</f>
        <v>1.4457999999999993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</row>
    <row r="167" spans="1:12" ht="13.5" x14ac:dyDescent="0.25">
      <c r="A167" s="3">
        <f>RSI!A167</f>
        <v>42544</v>
      </c>
      <c r="B167" s="2">
        <f>RSI!B167</f>
        <v>1.85</v>
      </c>
      <c r="C167" s="2">
        <f>RSI!I167</f>
        <v>88.371113314403004</v>
      </c>
      <c r="D167" s="2">
        <f>MACD!E167</f>
        <v>-9.5007217940270117E-2</v>
      </c>
      <c r="E167" s="2">
        <f>MACD!F167</f>
        <v>-6.7994716575337288E-2</v>
      </c>
      <c r="F167" s="2">
        <f>'Moving Avg'!D167</f>
        <v>1.8320000000000001</v>
      </c>
      <c r="G167" s="2">
        <f>'Moving Avg'!F167</f>
        <v>1.6510000000000002</v>
      </c>
      <c r="H167" s="2">
        <f>'Moving Avg'!G167</f>
        <v>1.4583999999999995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</row>
    <row r="168" spans="1:12" ht="13.5" x14ac:dyDescent="0.25">
      <c r="A168" s="3">
        <f>RSI!A168</f>
        <v>42545</v>
      </c>
      <c r="B168" s="2">
        <f>RSI!B168</f>
        <v>1.77</v>
      </c>
      <c r="C168" s="2">
        <f>RSI!I168</f>
        <v>69.179691892005408</v>
      </c>
      <c r="D168" s="2">
        <f>MACD!E168</f>
        <v>-8.6546094789227368E-2</v>
      </c>
      <c r="E168" s="2">
        <f>MACD!F168</f>
        <v>-7.1704992218115313E-2</v>
      </c>
      <c r="F168" s="2">
        <f>'Moving Avg'!D168</f>
        <v>1.8219999999999998</v>
      </c>
      <c r="G168" s="2">
        <f>'Moving Avg'!F168</f>
        <v>1.6630000000000003</v>
      </c>
      <c r="H168" s="2">
        <f>'Moving Avg'!G168</f>
        <v>1.4687999999999994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BULLISH DIVERGENCE</v>
      </c>
    </row>
    <row r="169" spans="1:12" ht="13.5" x14ac:dyDescent="0.25">
      <c r="A169" s="3">
        <f>RSI!A169</f>
        <v>42548</v>
      </c>
      <c r="B169" s="2">
        <f>RSI!B169</f>
        <v>1.73</v>
      </c>
      <c r="C169" s="2">
        <f>RSI!I169</f>
        <v>61.936975230059076</v>
      </c>
      <c r="D169" s="2">
        <f>MACD!E169</f>
        <v>-7.7221327707479137E-2</v>
      </c>
      <c r="E169" s="2">
        <f>MACD!F169</f>
        <v>-7.2808259315988083E-2</v>
      </c>
      <c r="F169" s="2">
        <f>'Moving Avg'!D169</f>
        <v>1.8039999999999998</v>
      </c>
      <c r="G169" s="2">
        <f>'Moving Avg'!F169</f>
        <v>1.673</v>
      </c>
      <c r="H169" s="2">
        <f>'Moving Avg'!G169</f>
        <v>1.4777999999999998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1.63</v>
      </c>
      <c r="C170" s="2">
        <f>RSI!I170</f>
        <v>48.317704384606358</v>
      </c>
      <c r="D170" s="2">
        <f>MACD!E170</f>
        <v>-5.9348973695197982E-2</v>
      </c>
      <c r="E170" s="2">
        <f>MACD!F170</f>
        <v>-7.0116402191830074E-2</v>
      </c>
      <c r="F170" s="2">
        <f>'Moving Avg'!D170</f>
        <v>1.7660000000000005</v>
      </c>
      <c r="G170" s="2">
        <f>'Moving Avg'!F170</f>
        <v>1.6780000000000002</v>
      </c>
      <c r="H170" s="2">
        <f>'Moving Avg'!G170</f>
        <v>1.4853999999999996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1.59</v>
      </c>
      <c r="C171" s="2">
        <f>RSI!I171</f>
        <v>44.136983379591356</v>
      </c>
      <c r="D171" s="2">
        <f>MACD!E171</f>
        <v>-4.1137312019533745E-2</v>
      </c>
      <c r="E171" s="2">
        <f>MACD!F171</f>
        <v>-6.4320584157370811E-2</v>
      </c>
      <c r="F171" s="2">
        <f>'Moving Avg'!D171</f>
        <v>1.714</v>
      </c>
      <c r="G171" s="2">
        <f>'Moving Avg'!F171</f>
        <v>1.6810000000000003</v>
      </c>
      <c r="H171" s="2">
        <f>'Moving Avg'!G171</f>
        <v>1.4921999999999997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1.59</v>
      </c>
      <c r="C172" s="2">
        <f>RSI!I172</f>
        <v>44.136983379591349</v>
      </c>
      <c r="D172" s="2">
        <f>MACD!E172</f>
        <v>-1.4605243048348981E-2</v>
      </c>
      <c r="E172" s="2">
        <f>MACD!F172</f>
        <v>-5.4377515935566445E-2</v>
      </c>
      <c r="F172" s="2">
        <f>'Moving Avg'!D172</f>
        <v>1.6620000000000001</v>
      </c>
      <c r="G172" s="2">
        <f>'Moving Avg'!F172</f>
        <v>1.6840000000000004</v>
      </c>
      <c r="H172" s="2">
        <f>'Moving Avg'!G172</f>
        <v>1.4990000000000001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1.55</v>
      </c>
      <c r="C173" s="2">
        <f>RSI!I173</f>
        <v>40.111793756754558</v>
      </c>
      <c r="D173" s="2">
        <f>MACD!E173</f>
        <v>2.1903987547859494E-2</v>
      </c>
      <c r="E173" s="2">
        <f>MACD!F173</f>
        <v>-3.9121215238881263E-2</v>
      </c>
      <c r="F173" s="2">
        <f>'Moving Avg'!D173</f>
        <v>1.6179999999999999</v>
      </c>
      <c r="G173" s="2">
        <f>'Moving Avg'!F173</f>
        <v>1.6864999999999999</v>
      </c>
      <c r="H173" s="2">
        <f>'Moving Avg'!G173</f>
        <v>1.5049999999999999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1.5</v>
      </c>
      <c r="C174" s="2">
        <f>RSI!I174</f>
        <v>35.725868836718789</v>
      </c>
      <c r="D174" s="2">
        <f>MACD!E174</f>
        <v>5.7039094282235192E-2</v>
      </c>
      <c r="E174" s="2">
        <f>MACD!F174</f>
        <v>-1.9889153334657975E-2</v>
      </c>
      <c r="F174" s="2">
        <f>'Moving Avg'!D174</f>
        <v>1.5719999999999998</v>
      </c>
      <c r="G174" s="2">
        <f>'Moving Avg'!F174</f>
        <v>1.6864999999999999</v>
      </c>
      <c r="H174" s="2">
        <f>'Moving Avg'!G174</f>
        <v>1.51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1.5</v>
      </c>
      <c r="C175" s="2">
        <f>RSI!I175</f>
        <v>35.725868836718789</v>
      </c>
      <c r="D175" s="2">
        <f>MACD!E175</f>
        <v>8.7563305036720607E-2</v>
      </c>
      <c r="E175" s="2">
        <f>MACD!F175</f>
        <v>1.6013383396177409E-3</v>
      </c>
      <c r="F175" s="2">
        <f>'Moving Avg'!D175</f>
        <v>1.546</v>
      </c>
      <c r="G175" s="2">
        <f>'Moving Avg'!F175</f>
        <v>1.6835</v>
      </c>
      <c r="H175" s="2">
        <f>'Moving Avg'!G175</f>
        <v>1.5150000000000003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1.58</v>
      </c>
      <c r="C176" s="2">
        <f>RSI!I176</f>
        <v>46.567278461882566</v>
      </c>
      <c r="D176" s="2">
        <f>MACD!E176</f>
        <v>0.11281659488668261</v>
      </c>
      <c r="E176" s="2">
        <f>MACD!F176</f>
        <v>2.3844389649030715E-2</v>
      </c>
      <c r="F176" s="2">
        <f>'Moving Avg'!D176</f>
        <v>1.544</v>
      </c>
      <c r="G176" s="2">
        <f>'Moving Avg'!F176</f>
        <v>1.6825000000000003</v>
      </c>
      <c r="H176" s="2">
        <f>'Moving Avg'!G176</f>
        <v>1.5216000000000003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</row>
    <row r="177" spans="1:12" ht="13.5" x14ac:dyDescent="0.25">
      <c r="A177" s="3">
        <f>RSI!A177</f>
        <v>42563</v>
      </c>
      <c r="B177" s="2">
        <f>RSI!B177</f>
        <v>1.62</v>
      </c>
      <c r="C177" s="2">
        <f>RSI!I177</f>
        <v>51.016218345849758</v>
      </c>
      <c r="D177" s="2">
        <f>MACD!E177</f>
        <v>0.13143023685019495</v>
      </c>
      <c r="E177" s="2">
        <f>MACD!F177</f>
        <v>4.5361559089263565E-2</v>
      </c>
      <c r="F177" s="2">
        <f>'Moving Avg'!D177</f>
        <v>1.55</v>
      </c>
      <c r="G177" s="2">
        <f>'Moving Avg'!F177</f>
        <v>1.6824999999999999</v>
      </c>
      <c r="H177" s="2">
        <f>'Moving Avg'!G177</f>
        <v>1.5290000000000004</v>
      </c>
      <c r="I177" s="2">
        <f>'Moving Avg'!H177</f>
        <v>0</v>
      </c>
      <c r="J177" s="5" t="str">
        <f>OBV!F177</f>
        <v>BULLISH</v>
      </c>
      <c r="K177" s="5" t="str">
        <f>OBV!G177</f>
        <v>STRONG</v>
      </c>
      <c r="L177" s="5" t="str">
        <f>OBV!H177</f>
        <v>CONFIRMED BULLISH</v>
      </c>
    </row>
    <row r="178" spans="1:12" ht="13.5" x14ac:dyDescent="0.25">
      <c r="A178" s="3">
        <f>RSI!A178</f>
        <v>42564</v>
      </c>
      <c r="B178" s="2">
        <f>RSI!B178</f>
        <v>1.66</v>
      </c>
      <c r="C178" s="2">
        <f>RSI!I178</f>
        <v>55.047028386792704</v>
      </c>
      <c r="D178" s="2">
        <f>MACD!E178</f>
        <v>0.13186622144439752</v>
      </c>
      <c r="E178" s="2">
        <f>MACD!F178</f>
        <v>6.2662491560290356E-2</v>
      </c>
      <c r="F178" s="2">
        <f>'Moving Avg'!D178</f>
        <v>1.5720000000000001</v>
      </c>
      <c r="G178" s="2">
        <f>'Moving Avg'!F178</f>
        <v>1.6824999999999999</v>
      </c>
      <c r="H178" s="2">
        <f>'Moving Avg'!G178</f>
        <v>1.5362</v>
      </c>
      <c r="I178" s="2">
        <f>'Moving Avg'!H178</f>
        <v>0</v>
      </c>
      <c r="J178" s="5" t="str">
        <f>OBV!F178</f>
        <v>BULLISH</v>
      </c>
      <c r="K178" s="5" t="str">
        <f>OBV!G178</f>
        <v>STRONG</v>
      </c>
      <c r="L178" s="5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1.66</v>
      </c>
      <c r="C179" s="2">
        <f>RSI!I179</f>
        <v>55.047028386792704</v>
      </c>
      <c r="D179" s="2">
        <f>MACD!E179</f>
        <v>0.12580477095330944</v>
      </c>
      <c r="E179" s="2">
        <f>MACD!F179</f>
        <v>7.5290947438894168E-2</v>
      </c>
      <c r="F179" s="2">
        <f>'Moving Avg'!D179</f>
        <v>1.6039999999999999</v>
      </c>
      <c r="G179" s="2">
        <f>'Moving Avg'!F179</f>
        <v>1.6824999999999999</v>
      </c>
      <c r="H179" s="2">
        <f>'Moving Avg'!G179</f>
        <v>1.5444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1.66</v>
      </c>
      <c r="C180" s="2">
        <f>RSI!I180</f>
        <v>55.047028386792711</v>
      </c>
      <c r="D180" s="2">
        <f>MACD!E180</f>
        <v>0.10503520409045342</v>
      </c>
      <c r="E180" s="2">
        <f>MACD!F180</f>
        <v>8.123979876920602E-2</v>
      </c>
      <c r="F180" s="2">
        <f>'Moving Avg'!D180</f>
        <v>1.6359999999999999</v>
      </c>
      <c r="G180" s="2">
        <f>'Moving Avg'!F180</f>
        <v>1.6815000000000002</v>
      </c>
      <c r="H180" s="2">
        <f>'Moving Avg'!G180</f>
        <v>1.5526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</row>
    <row r="181" spans="1:12" ht="13.5" x14ac:dyDescent="0.25">
      <c r="A181" s="3">
        <f>RSI!A181</f>
        <v>42569</v>
      </c>
      <c r="B181" s="2">
        <f>RSI!B181</f>
        <v>1.66</v>
      </c>
      <c r="C181" s="2">
        <f>RSI!I181</f>
        <v>55.047028386792711</v>
      </c>
      <c r="D181" s="2">
        <f>MACD!E181</f>
        <v>8.1070042541601106E-2</v>
      </c>
      <c r="E181" s="2">
        <f>MACD!F181</f>
        <v>8.1205847523685037E-2</v>
      </c>
      <c r="F181" s="2">
        <f>'Moving Avg'!D181</f>
        <v>1.6519999999999999</v>
      </c>
      <c r="G181" s="2">
        <f>'Moving Avg'!F181</f>
        <v>1.6804999999999999</v>
      </c>
      <c r="H181" s="2">
        <f>'Moving Avg'!G181</f>
        <v>1.5608000000000002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</row>
    <row r="182" spans="1:12" ht="13.5" x14ac:dyDescent="0.25">
      <c r="A182" s="3">
        <f>RSI!A182</f>
        <v>42570</v>
      </c>
      <c r="B182" s="2">
        <f>RSI!B182</f>
        <v>1.66</v>
      </c>
      <c r="C182" s="2">
        <f>RSI!I182</f>
        <v>55.047028386792711</v>
      </c>
      <c r="D182" s="2">
        <f>MACD!E182</f>
        <v>6.0572322894590247E-2</v>
      </c>
      <c r="E182" s="2">
        <f>MACD!F182</f>
        <v>7.7079142597866079E-2</v>
      </c>
      <c r="F182" s="2">
        <f>'Moving Avg'!D182</f>
        <v>1.6599999999999997</v>
      </c>
      <c r="G182" s="2">
        <f>'Moving Avg'!F182</f>
        <v>1.6760000000000002</v>
      </c>
      <c r="H182" s="2">
        <f>'Moving Avg'!G182</f>
        <v>1.569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</row>
    <row r="183" spans="1:12" ht="13.5" x14ac:dyDescent="0.25">
      <c r="A183" s="3">
        <f>RSI!A183</f>
        <v>42571</v>
      </c>
      <c r="B183" s="2">
        <f>RSI!B183</f>
        <v>1.66</v>
      </c>
      <c r="C183" s="2">
        <f>RSI!I183</f>
        <v>55.047028386792711</v>
      </c>
      <c r="D183" s="2">
        <f>MACD!E183</f>
        <v>3.6871006101124815E-2</v>
      </c>
      <c r="E183" s="2">
        <f>MACD!F183</f>
        <v>6.9037515298517829E-2</v>
      </c>
      <c r="F183" s="2">
        <f>'Moving Avg'!D183</f>
        <v>1.6599999999999997</v>
      </c>
      <c r="G183" s="2">
        <f>'Moving Avg'!F183</f>
        <v>1.6679999999999999</v>
      </c>
      <c r="H183" s="2">
        <f>'Moving Avg'!G183</f>
        <v>1.5771999999999999</v>
      </c>
      <c r="I183" s="2">
        <f>'Moving Avg'!H183</f>
        <v>0</v>
      </c>
      <c r="J183" s="5" t="str">
        <f>OBV!F183</f>
        <v>NEUTRAL</v>
      </c>
      <c r="K183" s="5" t="str">
        <f>OBV!G183</f>
        <v>NEUTRAL</v>
      </c>
      <c r="L183" s="5" t="str">
        <f>OBV!H183</f>
        <v>NEUTRAL</v>
      </c>
    </row>
    <row r="184" spans="1:12" ht="13.5" x14ac:dyDescent="0.25">
      <c r="A184" s="3">
        <f>RSI!A184</f>
        <v>42572</v>
      </c>
      <c r="B184" s="2">
        <f>RSI!B184</f>
        <v>1.66</v>
      </c>
      <c r="C184" s="2">
        <f>RSI!I184</f>
        <v>55.047028386792711</v>
      </c>
      <c r="D184" s="2">
        <f>MACD!E184</f>
        <v>8.9355470053769093E-3</v>
      </c>
      <c r="E184" s="2">
        <f>MACD!F184</f>
        <v>5.7017121639889652E-2</v>
      </c>
      <c r="F184" s="2">
        <f>'Moving Avg'!D184</f>
        <v>1.6599999999999997</v>
      </c>
      <c r="G184" s="2">
        <f>'Moving Avg'!F184</f>
        <v>1.6600000000000001</v>
      </c>
      <c r="H184" s="2">
        <f>'Moving Avg'!G184</f>
        <v>1.5853999999999997</v>
      </c>
      <c r="I184" s="2">
        <f>'Moving Avg'!H184</f>
        <v>0</v>
      </c>
      <c r="J184" s="5" t="str">
        <f>OBV!F184</f>
        <v>NEUTRAL</v>
      </c>
      <c r="K184" s="5" t="str">
        <f>OBV!G184</f>
        <v>NEUTRAL</v>
      </c>
      <c r="L184" s="5" t="str">
        <f>OBV!H184</f>
        <v>NEUTRAL</v>
      </c>
    </row>
    <row r="185" spans="1:12" ht="13.5" x14ac:dyDescent="0.25">
      <c r="A185" s="3">
        <f>RSI!A185</f>
        <v>42573</v>
      </c>
      <c r="B185" s="2">
        <f>RSI!B185</f>
        <v>1.66</v>
      </c>
      <c r="C185" s="2">
        <f>RSI!I185</f>
        <v>55.047028386792711</v>
      </c>
      <c r="D185" s="2">
        <f>MACD!E185</f>
        <v>-1.4876400115284572E-2</v>
      </c>
      <c r="E185" s="2">
        <f>MACD!F185</f>
        <v>4.2638417288854813E-2</v>
      </c>
      <c r="F185" s="2">
        <f>'Moving Avg'!D185</f>
        <v>1.6599999999999997</v>
      </c>
      <c r="G185" s="2">
        <f>'Moving Avg'!F185</f>
        <v>1.6519999999999999</v>
      </c>
      <c r="H185" s="2">
        <f>'Moving Avg'!G185</f>
        <v>1.5935999999999999</v>
      </c>
      <c r="I185" s="2">
        <f>'Moving Avg'!H185</f>
        <v>0</v>
      </c>
      <c r="J185" s="5" t="str">
        <f>OBV!F185</f>
        <v>NEUTRAL</v>
      </c>
      <c r="K185" s="5" t="str">
        <f>OBV!G185</f>
        <v>NEUTRAL</v>
      </c>
      <c r="L185" s="5" t="str">
        <f>OBV!H185</f>
        <v>NEUTRAL</v>
      </c>
    </row>
    <row r="186" spans="1:12" ht="13.5" x14ac:dyDescent="0.25">
      <c r="A186" s="3">
        <f>RSI!A186</f>
        <v>42577</v>
      </c>
      <c r="B186" s="2">
        <f>RSI!B186</f>
        <v>1.66</v>
      </c>
      <c r="C186" s="2">
        <f>RSI!I186</f>
        <v>55.047028386792711</v>
      </c>
      <c r="D186" s="2">
        <f>MACD!E186</f>
        <v>-2.2878621932152621E-2</v>
      </c>
      <c r="E186" s="2">
        <f>MACD!F186</f>
        <v>2.9535009444653329E-2</v>
      </c>
      <c r="F186" s="2">
        <f>'Moving Avg'!D186</f>
        <v>1.6599999999999997</v>
      </c>
      <c r="G186" s="2">
        <f>'Moving Avg'!F186</f>
        <v>1.6425000000000001</v>
      </c>
      <c r="H186" s="2">
        <f>'Moving Avg'!G186</f>
        <v>1.6007999999999996</v>
      </c>
      <c r="I186" s="2">
        <f>'Moving Avg'!H186</f>
        <v>0</v>
      </c>
      <c r="J186" s="5" t="str">
        <f>OBV!F186</f>
        <v>NEUTRAL</v>
      </c>
      <c r="K186" s="5" t="str">
        <f>OBV!G186</f>
        <v>NEUTRAL</v>
      </c>
      <c r="L186" s="5" t="str">
        <f>OBV!H186</f>
        <v>NEUTRAL</v>
      </c>
    </row>
    <row r="187" spans="1:12" ht="13.5" x14ac:dyDescent="0.25">
      <c r="A187" s="3">
        <f>RSI!A187</f>
        <v>42578</v>
      </c>
      <c r="B187" s="2">
        <f>RSI!B187</f>
        <v>1.66</v>
      </c>
      <c r="C187" s="2">
        <f>RSI!I187</f>
        <v>55.047028386792711</v>
      </c>
      <c r="D187" s="2">
        <f>MACD!E187</f>
        <v>-2.3645278661241553E-2</v>
      </c>
      <c r="E187" s="2">
        <f>MACD!F187</f>
        <v>1.8898951823474355E-2</v>
      </c>
      <c r="F187" s="2">
        <f>'Moving Avg'!D187</f>
        <v>1.6599999999999997</v>
      </c>
      <c r="G187" s="2">
        <f>'Moving Avg'!F187</f>
        <v>1.6330000000000002</v>
      </c>
      <c r="H187" s="2">
        <f>'Moving Avg'!G187</f>
        <v>1.6079999999999997</v>
      </c>
      <c r="I187" s="2">
        <f>'Moving Avg'!H187</f>
        <v>0</v>
      </c>
      <c r="J187" s="5" t="str">
        <f>OBV!F187</f>
        <v>NEUTRAL</v>
      </c>
      <c r="K187" s="5" t="str">
        <f>OBV!G187</f>
        <v>NEUTRAL</v>
      </c>
      <c r="L187" s="5" t="str">
        <f>OBV!H187</f>
        <v>NEUTRAL</v>
      </c>
    </row>
    <row r="188" spans="1:12" ht="13.5" x14ac:dyDescent="0.25">
      <c r="A188" s="3">
        <f>RSI!A188</f>
        <v>42579</v>
      </c>
      <c r="B188" s="2">
        <f>RSI!B188</f>
        <v>1.66</v>
      </c>
      <c r="C188" s="2">
        <f>RSI!I188</f>
        <v>55.047028386792711</v>
      </c>
      <c r="D188" s="2">
        <f>MACD!E188</f>
        <v>-1.8278468079630183E-2</v>
      </c>
      <c r="E188" s="2">
        <f>MACD!F188</f>
        <v>1.1463467842853448E-2</v>
      </c>
      <c r="F188" s="2">
        <f>'Moving Avg'!D188</f>
        <v>1.6599999999999997</v>
      </c>
      <c r="G188" s="2">
        <f>'Moving Avg'!F188</f>
        <v>1.6274999999999999</v>
      </c>
      <c r="H188" s="2">
        <f>'Moving Avg'!G188</f>
        <v>1.6151999999999995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</row>
    <row r="189" spans="1:12" ht="13.5" x14ac:dyDescent="0.25">
      <c r="A189" s="3">
        <f>RSI!A189</f>
        <v>42580</v>
      </c>
      <c r="B189" s="2">
        <f>RSI!B189</f>
        <v>1.66</v>
      </c>
      <c r="C189" s="2">
        <f>RSI!I189</f>
        <v>55.047028386792711</v>
      </c>
      <c r="D189" s="2">
        <f>MACD!E189</f>
        <v>-1.3865400323899157E-2</v>
      </c>
      <c r="E189" s="2">
        <f>MACD!F189</f>
        <v>6.3976942095029278E-3</v>
      </c>
      <c r="F189" s="2">
        <f>'Moving Avg'!D189</f>
        <v>1.6599999999999997</v>
      </c>
      <c r="G189" s="2">
        <f>'Moving Avg'!F189</f>
        <v>1.6239999999999999</v>
      </c>
      <c r="H189" s="2">
        <f>'Moving Avg'!G189</f>
        <v>1.6223999999999996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</row>
    <row r="190" spans="1:12" ht="13.5" x14ac:dyDescent="0.25">
      <c r="A190" s="3">
        <f>RSI!A190</f>
        <v>42583</v>
      </c>
      <c r="B190" s="2">
        <f>RSI!B190</f>
        <v>1.66</v>
      </c>
      <c r="C190" s="2">
        <f>RSI!I190</f>
        <v>55.047028386792711</v>
      </c>
      <c r="D190" s="2">
        <f>MACD!E190</f>
        <v>-1.024985834634462E-2</v>
      </c>
      <c r="E190" s="2">
        <f>MACD!F190</f>
        <v>3.0681836983334188E-3</v>
      </c>
      <c r="F190" s="2">
        <f>'Moving Avg'!D190</f>
        <v>1.6599999999999997</v>
      </c>
      <c r="G190" s="2">
        <f>'Moving Avg'!F190</f>
        <v>1.6254999999999999</v>
      </c>
      <c r="H190" s="2">
        <f>'Moving Avg'!G190</f>
        <v>1.6289999999999991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42584</v>
      </c>
      <c r="B191" s="2">
        <f>RSI!B191</f>
        <v>1.66</v>
      </c>
      <c r="C191" s="2">
        <f>RSI!I191</f>
        <v>55.047028386792711</v>
      </c>
      <c r="D191" s="2">
        <f>MACD!E191</f>
        <v>-7.3003612602682288E-3</v>
      </c>
      <c r="E191" s="2">
        <f>MACD!F191</f>
        <v>9.9447470661308919E-4</v>
      </c>
      <c r="F191" s="2">
        <f>'Moving Avg'!D191</f>
        <v>1.6599999999999997</v>
      </c>
      <c r="G191" s="2">
        <f>'Moving Avg'!F191</f>
        <v>1.629</v>
      </c>
      <c r="H191" s="2">
        <f>'Moving Avg'!G191</f>
        <v>1.6341999999999992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42585</v>
      </c>
      <c r="B192" s="2">
        <f>RSI!B192</f>
        <v>1.66</v>
      </c>
      <c r="C192" s="2">
        <f>RSI!I192</f>
        <v>55.047028386792711</v>
      </c>
      <c r="D192" s="2">
        <f>MACD!E192</f>
        <v>-4.9063067197778754E-3</v>
      </c>
      <c r="E192" s="2">
        <f>MACD!F192</f>
        <v>-1.8568157866510372E-4</v>
      </c>
      <c r="F192" s="2">
        <f>'Moving Avg'!D192</f>
        <v>1.6599999999999997</v>
      </c>
      <c r="G192" s="2">
        <f>'Moving Avg'!F192</f>
        <v>1.6324999999999998</v>
      </c>
      <c r="H192" s="2">
        <f>'Moving Avg'!G192</f>
        <v>1.6377999999999993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</row>
    <row r="193" spans="1:12" ht="13.5" x14ac:dyDescent="0.25">
      <c r="A193" s="3">
        <f>RSI!A193</f>
        <v>42586</v>
      </c>
      <c r="B193" s="2">
        <f>RSI!B193</f>
        <v>1.66</v>
      </c>
      <c r="C193" s="2">
        <f>RSI!I193</f>
        <v>55.047028386792711</v>
      </c>
      <c r="D193" s="2">
        <f>MACD!E193</f>
        <v>-2.9747106356923236E-3</v>
      </c>
      <c r="E193" s="2">
        <f>MACD!F193</f>
        <v>-7.4348739007054783E-4</v>
      </c>
      <c r="F193" s="2">
        <f>'Moving Avg'!D193</f>
        <v>1.6599999999999997</v>
      </c>
      <c r="G193" s="2">
        <f>'Moving Avg'!F193</f>
        <v>1.6379999999999999</v>
      </c>
      <c r="H193" s="2">
        <f>'Moving Avg'!G193</f>
        <v>1.6399999999999992</v>
      </c>
      <c r="I193" s="2">
        <f>'Moving Avg'!H193</f>
        <v>0</v>
      </c>
      <c r="J193" s="5" t="str">
        <f>OBV!F193</f>
        <v>NEUTRAL</v>
      </c>
      <c r="K193" s="5" t="str">
        <f>OBV!G193</f>
        <v>NEUTRAL</v>
      </c>
      <c r="L193" s="5" t="str">
        <f>OBV!H193</f>
        <v>NEUTRAL</v>
      </c>
    </row>
    <row r="194" spans="1:12" ht="13.5" x14ac:dyDescent="0.25">
      <c r="A194" s="3">
        <f>RSI!A194</f>
        <v>42587</v>
      </c>
      <c r="B194" s="2">
        <f>RSI!B194</f>
        <v>1.66</v>
      </c>
      <c r="C194" s="2">
        <f>RSI!I194</f>
        <v>55.047028386792711</v>
      </c>
      <c r="D194" s="2">
        <f>MACD!E194</f>
        <v>-1.4274520440504812E-3</v>
      </c>
      <c r="E194" s="2">
        <f>MACD!F194</f>
        <v>-8.8028032086653451E-4</v>
      </c>
      <c r="F194" s="2">
        <f>'Moving Avg'!D194</f>
        <v>1.6599999999999997</v>
      </c>
      <c r="G194" s="2">
        <f>'Moving Avg'!F194</f>
        <v>1.6460000000000001</v>
      </c>
      <c r="H194" s="2">
        <f>'Moving Avg'!G194</f>
        <v>1.6409999999999991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42590</v>
      </c>
      <c r="B195" s="2">
        <f>RSI!B195</f>
        <v>1.66</v>
      </c>
      <c r="C195" s="2">
        <f>RSI!I195</f>
        <v>55.047028386792711</v>
      </c>
      <c r="D195" s="2">
        <f>MACD!E195</f>
        <v>-1.9894514696305876E-4</v>
      </c>
      <c r="E195" s="2">
        <f>MACD!F195</f>
        <v>-7.4401328608583945E-4</v>
      </c>
      <c r="F195" s="2">
        <f>'Moving Avg'!D195</f>
        <v>1.6599999999999997</v>
      </c>
      <c r="G195" s="2">
        <f>'Moving Avg'!F195</f>
        <v>1.6539999999999999</v>
      </c>
      <c r="H195" s="2">
        <f>'Moving Avg'!G195</f>
        <v>1.641999999999999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</row>
    <row r="196" spans="1:12" ht="13.5" x14ac:dyDescent="0.25">
      <c r="A196" s="3">
        <f>RSI!A196</f>
        <v>42591</v>
      </c>
      <c r="B196" s="2">
        <f>RSI!B196</f>
        <v>1.66</v>
      </c>
      <c r="C196" s="2">
        <f>RSI!I196</f>
        <v>55.047028386792711</v>
      </c>
      <c r="D196" s="2">
        <f>MACD!E196</f>
        <v>7.6582743789987973E-4</v>
      </c>
      <c r="E196" s="2">
        <f>MACD!F196</f>
        <v>-4.4204514128869565E-4</v>
      </c>
      <c r="F196" s="2">
        <f>'Moving Avg'!D196</f>
        <v>1.6599999999999997</v>
      </c>
      <c r="G196" s="2">
        <f>'Moving Avg'!F196</f>
        <v>1.6579999999999999</v>
      </c>
      <c r="H196" s="2">
        <f>'Moving Avg'!G196</f>
        <v>1.6429999999999989</v>
      </c>
      <c r="I196" s="2">
        <f>'Moving Avg'!H196</f>
        <v>0</v>
      </c>
      <c r="J196" s="5" t="str">
        <f>OBV!F196</f>
        <v>NEUTRAL</v>
      </c>
      <c r="K196" s="5" t="str">
        <f>OBV!G196</f>
        <v>NEUTRAL</v>
      </c>
      <c r="L196" s="5" t="str">
        <f>OBV!H196</f>
        <v>NEUTRAL</v>
      </c>
    </row>
    <row r="197" spans="1:12" ht="13.5" x14ac:dyDescent="0.25">
      <c r="A197" s="3">
        <f>RSI!A197</f>
        <v>42592</v>
      </c>
      <c r="B197" s="2">
        <f>RSI!B197</f>
        <v>1.66</v>
      </c>
      <c r="C197" s="2">
        <f>RSI!I197</f>
        <v>55.047028386792711</v>
      </c>
      <c r="D197" s="2">
        <f>MACD!E197</f>
        <v>1.5129760164915851E-3</v>
      </c>
      <c r="E197" s="2">
        <f>MACD!F197</f>
        <v>-5.1040909732639507E-5</v>
      </c>
      <c r="F197" s="2">
        <f>'Moving Avg'!D197</f>
        <v>1.6599999999999997</v>
      </c>
      <c r="G197" s="2">
        <f>'Moving Avg'!F197</f>
        <v>1.6599999999999997</v>
      </c>
      <c r="H197" s="2">
        <f>'Moving Avg'!G197</f>
        <v>1.6455999999999988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42593</v>
      </c>
      <c r="B198" s="2">
        <f>RSI!B198</f>
        <v>1.66</v>
      </c>
      <c r="C198" s="2">
        <f>RSI!I198</f>
        <v>55.047028386792711</v>
      </c>
      <c r="D198" s="2">
        <f>MACD!E198</f>
        <v>2.0811069425505924E-3</v>
      </c>
      <c r="E198" s="2">
        <f>MACD!F198</f>
        <v>3.7538866072400686E-4</v>
      </c>
      <c r="F198" s="2">
        <f>'Moving Avg'!D198</f>
        <v>1.6599999999999997</v>
      </c>
      <c r="G198" s="2">
        <f>'Moving Avg'!F198</f>
        <v>1.6599999999999997</v>
      </c>
      <c r="H198" s="2">
        <f>'Moving Avg'!G198</f>
        <v>1.6481999999999988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</row>
    <row r="199" spans="1:12" ht="13.5" x14ac:dyDescent="0.25">
      <c r="A199" s="3">
        <f>RSI!A199</f>
        <v>42594</v>
      </c>
      <c r="B199" s="2">
        <f>RSI!B199</f>
        <v>1.66</v>
      </c>
      <c r="C199" s="2">
        <f>RSI!I199</f>
        <v>55.047028386792711</v>
      </c>
      <c r="D199" s="2">
        <f>MACD!E199</f>
        <v>2.5025074465279129E-3</v>
      </c>
      <c r="E199" s="2">
        <f>MACD!F199</f>
        <v>8.0081241788478811E-4</v>
      </c>
      <c r="F199" s="2">
        <f>'Moving Avg'!D199</f>
        <v>1.6599999999999997</v>
      </c>
      <c r="G199" s="2">
        <f>'Moving Avg'!F199</f>
        <v>1.6599999999999997</v>
      </c>
      <c r="H199" s="2">
        <f>'Moving Avg'!G199</f>
        <v>1.6507999999999987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1.66</v>
      </c>
      <c r="C200" s="2">
        <f>RSI!I200</f>
        <v>55.047028386792711</v>
      </c>
      <c r="D200" s="2">
        <f>MACD!E200</f>
        <v>2.8041459331593632E-3</v>
      </c>
      <c r="E200" s="2">
        <f>MACD!F200</f>
        <v>1.2014791209397032E-3</v>
      </c>
      <c r="F200" s="2">
        <f>'Moving Avg'!D200</f>
        <v>1.6599999999999997</v>
      </c>
      <c r="G200" s="2">
        <f>'Moving Avg'!F200</f>
        <v>1.6599999999999997</v>
      </c>
      <c r="H200" s="2">
        <f>'Moving Avg'!G200</f>
        <v>1.6533999999999986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</row>
    <row r="201" spans="1:12" ht="13.5" x14ac:dyDescent="0.25">
      <c r="A201" s="3">
        <f>RSI!A201</f>
        <v>42598</v>
      </c>
      <c r="B201" s="2">
        <f>RSI!B201</f>
        <v>1.66</v>
      </c>
      <c r="C201" s="2">
        <f>RSI!I201</f>
        <v>55.047028386792711</v>
      </c>
      <c r="D201" s="2">
        <f>MACD!E201</f>
        <v>3.0085163037889551E-3</v>
      </c>
      <c r="E201" s="2">
        <f>MACD!F201</f>
        <v>1.5628865575095536E-3</v>
      </c>
      <c r="F201" s="2">
        <f>'Moving Avg'!D201</f>
        <v>1.6599999999999997</v>
      </c>
      <c r="G201" s="2">
        <f>'Moving Avg'!F201</f>
        <v>1.6599999999999997</v>
      </c>
      <c r="H201" s="2">
        <f>'Moving Avg'!G201</f>
        <v>1.6559999999999986</v>
      </c>
      <c r="I201" s="2">
        <f>'Moving Avg'!H201</f>
        <v>1.3236000000000012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</row>
    <row r="202" spans="1:12" ht="13.5" x14ac:dyDescent="0.25">
      <c r="A202" s="3">
        <f>RSI!A202</f>
        <v>42599</v>
      </c>
      <c r="B202" s="2">
        <f>RSI!B202</f>
        <v>1.66</v>
      </c>
      <c r="C202" s="2">
        <f>RSI!I202</f>
        <v>55.047028386792711</v>
      </c>
      <c r="D202" s="2">
        <f>MACD!E202</f>
        <v>3.134350453954271E-3</v>
      </c>
      <c r="E202" s="2">
        <f>MACD!F202</f>
        <v>1.8771793367984972E-3</v>
      </c>
      <c r="F202" s="2">
        <f>'Moving Avg'!D202</f>
        <v>1.6599999999999997</v>
      </c>
      <c r="G202" s="2">
        <f>'Moving Avg'!F202</f>
        <v>1.6599999999999997</v>
      </c>
      <c r="H202" s="2">
        <f>'Moving Avg'!G202</f>
        <v>1.6585999999999985</v>
      </c>
      <c r="I202" s="2">
        <f>'Moving Avg'!H202</f>
        <v>1.3261500000000013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</row>
    <row r="203" spans="1:12" ht="13.5" x14ac:dyDescent="0.25">
      <c r="A203" s="3">
        <f>RSI!A203</f>
        <v>42600</v>
      </c>
      <c r="B203" s="2">
        <f>RSI!B203</f>
        <v>1.66</v>
      </c>
      <c r="C203" s="2">
        <f>RSI!I203</f>
        <v>55.047028386792711</v>
      </c>
      <c r="D203" s="2">
        <f>MACD!E203</f>
        <v>3.1972193698508455E-3</v>
      </c>
      <c r="E203" s="2">
        <f>MACD!F203</f>
        <v>2.1411873434089672E-3</v>
      </c>
      <c r="F203" s="2">
        <f>'Moving Avg'!D203</f>
        <v>1.6599999999999997</v>
      </c>
      <c r="G203" s="2">
        <f>'Moving Avg'!F203</f>
        <v>1.6599999999999997</v>
      </c>
      <c r="H203" s="2">
        <f>'Moving Avg'!G203</f>
        <v>1.6617999999999982</v>
      </c>
      <c r="I203" s="2">
        <f>'Moving Avg'!H203</f>
        <v>1.3287000000000011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</row>
    <row r="204" spans="1:12" ht="13.5" x14ac:dyDescent="0.25">
      <c r="A204" s="3">
        <f>RSI!A204</f>
        <v>42601</v>
      </c>
      <c r="B204" s="2">
        <f>RSI!B204</f>
        <v>1.66</v>
      </c>
      <c r="C204" s="2">
        <f>RSI!I204</f>
        <v>55.047028386792711</v>
      </c>
      <c r="D204" s="2">
        <f>MACD!E204</f>
        <v>3.2100400946146745E-3</v>
      </c>
      <c r="E204" s="2">
        <f>MACD!F204</f>
        <v>2.3549578936501087E-3</v>
      </c>
      <c r="F204" s="2">
        <f>'Moving Avg'!D204</f>
        <v>1.6599999999999997</v>
      </c>
      <c r="G204" s="2">
        <f>'Moving Avg'!F204</f>
        <v>1.6599999999999997</v>
      </c>
      <c r="H204" s="2">
        <f>'Moving Avg'!G204</f>
        <v>1.664999999999998</v>
      </c>
      <c r="I204" s="2">
        <f>'Moving Avg'!H204</f>
        <v>1.3312500000000014</v>
      </c>
      <c r="J204" s="5" t="str">
        <f>OBV!F204</f>
        <v>NEUTRAL</v>
      </c>
      <c r="K204" s="5" t="str">
        <f>OBV!G204</f>
        <v>NEUTRAL</v>
      </c>
      <c r="L204" s="5" t="str">
        <f>OBV!H204</f>
        <v>NEUTRAL</v>
      </c>
    </row>
    <row r="205" spans="1:12" ht="13.5" x14ac:dyDescent="0.25">
      <c r="A205" s="3">
        <f>RSI!A205</f>
        <v>42604</v>
      </c>
      <c r="B205" s="2">
        <f>RSI!B205</f>
        <v>1.66</v>
      </c>
      <c r="C205" s="2">
        <f>RSI!I205</f>
        <v>55.047028386792711</v>
      </c>
      <c r="D205" s="2">
        <f>MACD!E205</f>
        <v>3.1835031684939175E-3</v>
      </c>
      <c r="E205" s="2">
        <f>MACD!F205</f>
        <v>2.5206669486188705E-3</v>
      </c>
      <c r="F205" s="2">
        <f>'Moving Avg'!D205</f>
        <v>1.6599999999999997</v>
      </c>
      <c r="G205" s="2">
        <f>'Moving Avg'!F205</f>
        <v>1.6599999999999997</v>
      </c>
      <c r="H205" s="2">
        <f>'Moving Avg'!G205</f>
        <v>1.6669999999999983</v>
      </c>
      <c r="I205" s="2">
        <f>'Moving Avg'!H205</f>
        <v>1.3338000000000014</v>
      </c>
      <c r="J205" s="5" t="str">
        <f>OBV!F205</f>
        <v>NEUTRAL</v>
      </c>
      <c r="K205" s="5" t="str">
        <f>OBV!G205</f>
        <v>NEUTRAL</v>
      </c>
      <c r="L205" s="5" t="str">
        <f>OBV!H205</f>
        <v>NEUTRAL</v>
      </c>
    </row>
    <row r="206" spans="1:12" ht="13.5" x14ac:dyDescent="0.25">
      <c r="A206" s="3">
        <f>RSI!A206</f>
        <v>42605</v>
      </c>
      <c r="B206" s="2">
        <f>RSI!B206</f>
        <v>1.66</v>
      </c>
      <c r="C206" s="2">
        <f>RSI!I206</f>
        <v>55.047028386792725</v>
      </c>
      <c r="D206" s="2">
        <f>MACD!E206</f>
        <v>3.12643289112291E-3</v>
      </c>
      <c r="E206" s="2">
        <f>MACD!F206</f>
        <v>2.6418201371196785E-3</v>
      </c>
      <c r="F206" s="2">
        <f>'Moving Avg'!D206</f>
        <v>1.6599999999999997</v>
      </c>
      <c r="G206" s="2">
        <f>'Moving Avg'!F206</f>
        <v>1.6599999999999997</v>
      </c>
      <c r="H206" s="2">
        <f>'Moving Avg'!G206</f>
        <v>1.6681999999999981</v>
      </c>
      <c r="I206" s="2">
        <f>'Moving Avg'!H206</f>
        <v>1.3362000000000012</v>
      </c>
      <c r="J206" s="5" t="str">
        <f>OBV!F206</f>
        <v>NEUTRAL</v>
      </c>
      <c r="K206" s="5" t="str">
        <f>OBV!G206</f>
        <v>NEUTRAL</v>
      </c>
      <c r="L206" s="5" t="str">
        <f>OBV!H206</f>
        <v>NEUTRAL</v>
      </c>
    </row>
    <row r="207" spans="1:12" ht="13.5" x14ac:dyDescent="0.25">
      <c r="A207" s="3">
        <f>RSI!A207</f>
        <v>42606</v>
      </c>
      <c r="B207" s="2">
        <f>RSI!B207</f>
        <v>1.66</v>
      </c>
      <c r="C207" s="2">
        <f>RSI!I207</f>
        <v>55.047028386792725</v>
      </c>
      <c r="D207" s="2">
        <f>MACD!E207</f>
        <v>3.0460908459906122E-3</v>
      </c>
      <c r="E207" s="2">
        <f>MACD!F207</f>
        <v>2.7226742788938655E-3</v>
      </c>
      <c r="F207" s="2">
        <f>'Moving Avg'!D207</f>
        <v>1.6599999999999997</v>
      </c>
      <c r="G207" s="2">
        <f>'Moving Avg'!F207</f>
        <v>1.6599999999999997</v>
      </c>
      <c r="H207" s="2">
        <f>'Moving Avg'!G207</f>
        <v>1.668999999999998</v>
      </c>
      <c r="I207" s="2">
        <f>'Moving Avg'!H207</f>
        <v>1.3386000000000013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</row>
    <row r="208" spans="1:12" ht="13.5" x14ac:dyDescent="0.25">
      <c r="A208" s="3">
        <f>RSI!A208</f>
        <v>42607</v>
      </c>
      <c r="B208" s="2">
        <f>RSI!B208</f>
        <v>1.66</v>
      </c>
      <c r="C208" s="2">
        <f>RSI!I208</f>
        <v>55.047028386792725</v>
      </c>
      <c r="D208" s="2">
        <f>MACD!E208</f>
        <v>2.9484315132402017E-3</v>
      </c>
      <c r="E208" s="2">
        <f>MACD!F208</f>
        <v>2.7678257257631326E-3</v>
      </c>
      <c r="F208" s="2">
        <f>'Moving Avg'!D208</f>
        <v>1.6599999999999997</v>
      </c>
      <c r="G208" s="2">
        <f>'Moving Avg'!F208</f>
        <v>1.6599999999999997</v>
      </c>
      <c r="H208" s="2">
        <f>'Moving Avg'!G208</f>
        <v>1.668999999999998</v>
      </c>
      <c r="I208" s="2">
        <f>'Moving Avg'!H208</f>
        <v>1.3410000000000011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</row>
    <row r="209" spans="1:12" ht="13.5" x14ac:dyDescent="0.25">
      <c r="A209" s="3">
        <f>RSI!A209</f>
        <v>42608</v>
      </c>
      <c r="B209" s="2">
        <f>RSI!B209</f>
        <v>1.66</v>
      </c>
      <c r="C209" s="2">
        <f>RSI!I209</f>
        <v>55.047028386792711</v>
      </c>
      <c r="D209" s="2">
        <f>MACD!E209</f>
        <v>2.8383174318746818E-3</v>
      </c>
      <c r="E209" s="2">
        <f>MACD!F209</f>
        <v>2.7819240669854427E-3</v>
      </c>
      <c r="F209" s="2">
        <f>'Moving Avg'!D209</f>
        <v>1.6599999999999997</v>
      </c>
      <c r="G209" s="2">
        <f>'Moving Avg'!F209</f>
        <v>1.6599999999999997</v>
      </c>
      <c r="H209" s="2">
        <f>'Moving Avg'!G209</f>
        <v>1.668999999999998</v>
      </c>
      <c r="I209" s="2">
        <f>'Moving Avg'!H209</f>
        <v>1.3434000000000013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</row>
    <row r="210" spans="1:12" ht="13.5" x14ac:dyDescent="0.25">
      <c r="A210" s="3">
        <f>RSI!A210</f>
        <v>42611</v>
      </c>
      <c r="B210" s="2">
        <f>RSI!B210</f>
        <v>1.68</v>
      </c>
      <c r="C210" s="2">
        <f>RSI!I210</f>
        <v>68.799515165796691</v>
      </c>
      <c r="D210" s="2">
        <f>MACD!E210</f>
        <v>1.2382187364246011E-3</v>
      </c>
      <c r="E210" s="2">
        <f>MACD!F210</f>
        <v>2.4731830008732744E-3</v>
      </c>
      <c r="F210" s="2">
        <f>'Moving Avg'!D210</f>
        <v>1.6640000000000001</v>
      </c>
      <c r="G210" s="2">
        <f>'Moving Avg'!F210</f>
        <v>1.661</v>
      </c>
      <c r="H210" s="2">
        <f>'Moving Avg'!G210</f>
        <v>1.6689999999999983</v>
      </c>
      <c r="I210" s="2">
        <f>'Moving Avg'!H210</f>
        <v>1.3460500000000011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</row>
    <row r="211" spans="1:12" ht="13.5" x14ac:dyDescent="0.25">
      <c r="A211" s="3">
        <f>RSI!A211</f>
        <v>42612</v>
      </c>
      <c r="B211" s="2">
        <f>RSI!B211</f>
        <v>1.62</v>
      </c>
      <c r="C211" s="2">
        <f>RSI!I211</f>
        <v>34.600597301654943</v>
      </c>
      <c r="D211" s="2">
        <f>MACD!E211</f>
        <v>4.1869936190612744E-3</v>
      </c>
      <c r="E211" s="2">
        <f>MACD!F211</f>
        <v>2.8159451245108745E-3</v>
      </c>
      <c r="F211" s="2">
        <f>'Moving Avg'!D211</f>
        <v>1.6559999999999999</v>
      </c>
      <c r="G211" s="2">
        <f>'Moving Avg'!F211</f>
        <v>1.659</v>
      </c>
      <c r="H211" s="2">
        <f>'Moving Avg'!G211</f>
        <v>1.6677999999999984</v>
      </c>
      <c r="I211" s="2">
        <f>'Moving Avg'!H211</f>
        <v>1.3484000000000012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</row>
    <row r="212" spans="1:12" ht="13.5" x14ac:dyDescent="0.25">
      <c r="A212" s="3">
        <f>RSI!A212</f>
        <v>42613</v>
      </c>
      <c r="B212" s="2">
        <f>RSI!B212</f>
        <v>1.62</v>
      </c>
      <c r="C212" s="2">
        <f>RSI!I212</f>
        <v>34.600597301654943</v>
      </c>
      <c r="D212" s="2">
        <f>MACD!E212</f>
        <v>6.9054127593710657E-3</v>
      </c>
      <c r="E212" s="2">
        <f>MACD!F212</f>
        <v>3.6338386514829131E-3</v>
      </c>
      <c r="F212" s="2">
        <f>'Moving Avg'!D212</f>
        <v>1.6480000000000001</v>
      </c>
      <c r="G212" s="2">
        <f>'Moving Avg'!F212</f>
        <v>1.657</v>
      </c>
      <c r="H212" s="2">
        <f>'Moving Avg'!G212</f>
        <v>1.6651999999999987</v>
      </c>
      <c r="I212" s="2">
        <f>'Moving Avg'!H212</f>
        <v>1.3507500000000008</v>
      </c>
      <c r="J212" s="5" t="str">
        <f>OBV!F212</f>
        <v>BEARISH</v>
      </c>
      <c r="K212" s="5" t="str">
        <f>OBV!G212</f>
        <v>WEAK</v>
      </c>
      <c r="L212" s="5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1.62</v>
      </c>
      <c r="C213" s="2">
        <f>RSI!I213</f>
        <v>34.600597301654958</v>
      </c>
      <c r="D213" s="2">
        <f>MACD!E213</f>
        <v>9.4123746184815449E-3</v>
      </c>
      <c r="E213" s="2">
        <f>MACD!F213</f>
        <v>4.7895458448826396E-3</v>
      </c>
      <c r="F213" s="2">
        <f>'Moving Avg'!D213</f>
        <v>1.64</v>
      </c>
      <c r="G213" s="2">
        <f>'Moving Avg'!F213</f>
        <v>1.655</v>
      </c>
      <c r="H213" s="2">
        <f>'Moving Avg'!G213</f>
        <v>1.6611999999999987</v>
      </c>
      <c r="I213" s="2">
        <f>'Moving Avg'!H213</f>
        <v>1.3531000000000009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1.62</v>
      </c>
      <c r="C214" s="2">
        <f>RSI!I214</f>
        <v>34.600597301654958</v>
      </c>
      <c r="D214" s="2">
        <f>MACD!E214</f>
        <v>1.1725095452616463E-2</v>
      </c>
      <c r="E214" s="2">
        <f>MACD!F214</f>
        <v>6.176655766429404E-3</v>
      </c>
      <c r="F214" s="2">
        <f>'Moving Avg'!D214</f>
        <v>1.6320000000000001</v>
      </c>
      <c r="G214" s="2">
        <f>'Moving Avg'!F214</f>
        <v>1.653</v>
      </c>
      <c r="H214" s="2">
        <f>'Moving Avg'!G214</f>
        <v>1.6571999999999989</v>
      </c>
      <c r="I214" s="2">
        <f>'Moving Avg'!H214</f>
        <v>1.3554500000000007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</row>
    <row r="215" spans="1:12" ht="13.5" x14ac:dyDescent="0.25">
      <c r="A215" s="3">
        <f>RSI!A215</f>
        <v>42618</v>
      </c>
      <c r="B215" s="2">
        <f>RSI!B215</f>
        <v>1.62</v>
      </c>
      <c r="C215" s="2">
        <f>RSI!I215</f>
        <v>34.600597301654958</v>
      </c>
      <c r="D215" s="2">
        <f>MACD!E215</f>
        <v>1.3859277354544508E-2</v>
      </c>
      <c r="E215" s="2">
        <f>MACD!F215</f>
        <v>7.7131800840524248E-3</v>
      </c>
      <c r="F215" s="2">
        <f>'Moving Avg'!D215</f>
        <v>1.6200000000000003</v>
      </c>
      <c r="G215" s="2">
        <f>'Moving Avg'!F215</f>
        <v>1.6510000000000002</v>
      </c>
      <c r="H215" s="2">
        <f>'Moving Avg'!G215</f>
        <v>1.6531999999999991</v>
      </c>
      <c r="I215" s="2">
        <f>'Moving Avg'!H215</f>
        <v>1.3578000000000006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1.62</v>
      </c>
      <c r="C216" s="2">
        <f>RSI!I216</f>
        <v>34.600597301654958</v>
      </c>
      <c r="D216" s="2">
        <f>MACD!E216</f>
        <v>1.5829257165405064E-2</v>
      </c>
      <c r="E216" s="2">
        <f>MACD!F216</f>
        <v>9.336395500322954E-3</v>
      </c>
      <c r="F216" s="2">
        <f>'Moving Avg'!D216</f>
        <v>1.6200000000000003</v>
      </c>
      <c r="G216" s="2">
        <f>'Moving Avg'!F216</f>
        <v>1.6490000000000002</v>
      </c>
      <c r="H216" s="2">
        <f>'Moving Avg'!G216</f>
        <v>1.6485999999999992</v>
      </c>
      <c r="I216" s="2">
        <f>'Moving Avg'!H216</f>
        <v>1.3601500000000004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42620</v>
      </c>
      <c r="B217" s="2">
        <f>RSI!B217</f>
        <v>1.62</v>
      </c>
      <c r="C217" s="2">
        <f>RSI!I217</f>
        <v>34.600597301654958</v>
      </c>
      <c r="D217" s="2">
        <f>MACD!E217</f>
        <v>1.7648138701943372E-2</v>
      </c>
      <c r="E217" s="2">
        <f>MACD!F217</f>
        <v>1.0998744140647037E-2</v>
      </c>
      <c r="F217" s="2">
        <f>'Moving Avg'!D217</f>
        <v>1.6200000000000003</v>
      </c>
      <c r="G217" s="2">
        <f>'Moving Avg'!F217</f>
        <v>1.6470000000000002</v>
      </c>
      <c r="H217" s="2">
        <f>'Moving Avg'!G217</f>
        <v>1.6439999999999995</v>
      </c>
      <c r="I217" s="2">
        <f>'Moving Avg'!H217</f>
        <v>1.3625000000000005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</row>
    <row r="218" spans="1:12" ht="13.5" x14ac:dyDescent="0.25">
      <c r="A218" s="3">
        <f>RSI!A218</f>
        <v>42621</v>
      </c>
      <c r="B218" s="2">
        <f>RSI!B218</f>
        <v>1.62</v>
      </c>
      <c r="C218" s="2">
        <f>RSI!I218</f>
        <v>34.600597301654958</v>
      </c>
      <c r="D218" s="2">
        <f>MACD!E218</f>
        <v>1.9327910404906889E-2</v>
      </c>
      <c r="E218" s="2">
        <f>MACD!F218</f>
        <v>1.2664577393499007E-2</v>
      </c>
      <c r="F218" s="2">
        <f>'Moving Avg'!D218</f>
        <v>1.6200000000000003</v>
      </c>
      <c r="G218" s="2">
        <f>'Moving Avg'!F218</f>
        <v>1.6450000000000002</v>
      </c>
      <c r="H218" s="2">
        <f>'Moving Avg'!G218</f>
        <v>1.6409999999999993</v>
      </c>
      <c r="I218" s="2">
        <f>'Moving Avg'!H218</f>
        <v>1.3648500000000001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42622</v>
      </c>
      <c r="B219" s="2">
        <f>RSI!B219</f>
        <v>1.62</v>
      </c>
      <c r="C219" s="2">
        <f>RSI!I219</f>
        <v>34.600597301654958</v>
      </c>
      <c r="D219" s="2">
        <f>MACD!E219</f>
        <v>2.0879550224552235E-2</v>
      </c>
      <c r="E219" s="2">
        <f>MACD!F219</f>
        <v>1.4307571959709654E-2</v>
      </c>
      <c r="F219" s="2">
        <f>'Moving Avg'!D219</f>
        <v>1.6200000000000003</v>
      </c>
      <c r="G219" s="2">
        <f>'Moving Avg'!F219</f>
        <v>1.6430000000000002</v>
      </c>
      <c r="H219" s="2">
        <f>'Moving Avg'!G219</f>
        <v>1.6387999999999996</v>
      </c>
      <c r="I219" s="2">
        <f>'Moving Avg'!H219</f>
        <v>1.3672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</row>
    <row r="220" spans="1:12" ht="13.5" x14ac:dyDescent="0.25">
      <c r="A220" s="3">
        <f>RSI!A220</f>
        <v>42627</v>
      </c>
      <c r="B220" s="2">
        <f>RSI!B220</f>
        <v>1.62</v>
      </c>
      <c r="C220" s="2">
        <f>RSI!I220</f>
        <v>34.600597301654958</v>
      </c>
      <c r="D220" s="2">
        <f>MACD!E220</f>
        <v>2.5390042388381939E-2</v>
      </c>
      <c r="E220" s="2">
        <f>MACD!F220</f>
        <v>1.6524066045444111E-2</v>
      </c>
      <c r="F220" s="2">
        <f>'Moving Avg'!D220</f>
        <v>1.6200000000000003</v>
      </c>
      <c r="G220" s="2">
        <f>'Moving Avg'!F220</f>
        <v>1.6410000000000005</v>
      </c>
      <c r="H220" s="2">
        <f>'Moving Avg'!G220</f>
        <v>1.6385999999999998</v>
      </c>
      <c r="I220" s="2">
        <f>'Moving Avg'!H220</f>
        <v>1.36955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1.69</v>
      </c>
      <c r="C221" s="2">
        <f>RSI!I221</f>
        <v>70.498337126347835</v>
      </c>
      <c r="D221" s="2">
        <f>MACD!E221</f>
        <v>1.490236482570273E-2</v>
      </c>
      <c r="E221" s="2">
        <f>MACD!F221</f>
        <v>1.6199725801495837E-2</v>
      </c>
      <c r="F221" s="2">
        <f>'Moving Avg'!D221</f>
        <v>1.6339999999999999</v>
      </c>
      <c r="G221" s="2">
        <f>'Moving Avg'!F221</f>
        <v>1.6425000000000005</v>
      </c>
      <c r="H221" s="2">
        <f>'Moving Avg'!G221</f>
        <v>1.6405999999999998</v>
      </c>
      <c r="I221" s="2">
        <f>'Moving Avg'!H221</f>
        <v>1.3722499999999997</v>
      </c>
      <c r="J221" s="5" t="str">
        <f>OBV!F221</f>
        <v>BULLISH</v>
      </c>
      <c r="K221" s="5" t="str">
        <f>OBV!G221</f>
        <v>STRONG</v>
      </c>
      <c r="L221" s="5" t="str">
        <f>OBV!H221</f>
        <v>CONFIRMED BULLISH</v>
      </c>
    </row>
    <row r="222" spans="1:12" ht="13.5" x14ac:dyDescent="0.25">
      <c r="A222" s="3">
        <f>RSI!A222</f>
        <v>42629</v>
      </c>
      <c r="B222" s="2">
        <f>RSI!B222</f>
        <v>1.62</v>
      </c>
      <c r="C222" s="2">
        <f>RSI!I222</f>
        <v>44.307277383425046</v>
      </c>
      <c r="D222" s="2">
        <f>MACD!E222</f>
        <v>1.0903160298524561E-2</v>
      </c>
      <c r="E222" s="2">
        <f>MACD!F222</f>
        <v>1.5140412700901582E-2</v>
      </c>
      <c r="F222" s="2">
        <f>'Moving Avg'!D222</f>
        <v>1.6340000000000003</v>
      </c>
      <c r="G222" s="2">
        <f>'Moving Avg'!F222</f>
        <v>1.6405000000000005</v>
      </c>
      <c r="H222" s="2">
        <f>'Moving Avg'!G222</f>
        <v>1.6411999999999998</v>
      </c>
      <c r="I222" s="2">
        <f>'Moving Avg'!H222</f>
        <v>1.3745999999999998</v>
      </c>
      <c r="J222" s="5" t="str">
        <f>OBV!F222</f>
        <v>BULLISH</v>
      </c>
      <c r="K222" s="5" t="str">
        <f>OBV!G222</f>
        <v>STRONG</v>
      </c>
      <c r="L222" s="5" t="str">
        <f>OBV!H222</f>
        <v>NEUTRAL</v>
      </c>
    </row>
    <row r="223" spans="1:12" ht="13.5" x14ac:dyDescent="0.25">
      <c r="A223" s="3">
        <f>RSI!A223</f>
        <v>42632</v>
      </c>
      <c r="B223" s="2">
        <f>RSI!B223</f>
        <v>1.62</v>
      </c>
      <c r="C223" s="2">
        <f>RSI!I223</f>
        <v>44.307277383425046</v>
      </c>
      <c r="D223" s="2">
        <f>MACD!E223</f>
        <v>7.6456278592993421E-3</v>
      </c>
      <c r="E223" s="2">
        <f>MACD!F223</f>
        <v>1.3641455732581135E-2</v>
      </c>
      <c r="F223" s="2">
        <f>'Moving Avg'!D223</f>
        <v>1.6339999999999999</v>
      </c>
      <c r="G223" s="2">
        <f>'Moving Avg'!F223</f>
        <v>1.6385000000000005</v>
      </c>
      <c r="H223" s="2">
        <f>'Moving Avg'!G223</f>
        <v>1.6425999999999996</v>
      </c>
      <c r="I223" s="2">
        <f>'Moving Avg'!H223</f>
        <v>1.3769499999999999</v>
      </c>
      <c r="J223" s="5" t="str">
        <f>OBV!F223</f>
        <v>BULLISH</v>
      </c>
      <c r="K223" s="5" t="str">
        <f>OBV!G223</f>
        <v>STRONG</v>
      </c>
      <c r="L223" s="5" t="str">
        <f>OBV!H223</f>
        <v>NEUTRAL</v>
      </c>
    </row>
    <row r="224" spans="1:12" ht="13.5" x14ac:dyDescent="0.25">
      <c r="A224" s="3">
        <f>RSI!A224</f>
        <v>42633</v>
      </c>
      <c r="B224" s="2">
        <f>RSI!B224</f>
        <v>1.65</v>
      </c>
      <c r="C224" s="2">
        <f>RSI!I224</f>
        <v>52.988331178619489</v>
      </c>
      <c r="D224" s="2">
        <f>MACD!E224</f>
        <v>2.7840781948431648E-3</v>
      </c>
      <c r="E224" s="2">
        <f>MACD!F224</f>
        <v>1.1469980225033542E-2</v>
      </c>
      <c r="F224" s="2">
        <f>'Moving Avg'!D224</f>
        <v>1.64</v>
      </c>
      <c r="G224" s="2">
        <f>'Moving Avg'!F224</f>
        <v>1.6380000000000006</v>
      </c>
      <c r="H224" s="2">
        <f>'Moving Avg'!G224</f>
        <v>1.6455999999999997</v>
      </c>
      <c r="I224" s="2">
        <f>'Moving Avg'!H224</f>
        <v>1.3794499999999996</v>
      </c>
      <c r="J224" s="5" t="str">
        <f>OBV!F224</f>
        <v>BULLISH</v>
      </c>
      <c r="K224" s="5" t="str">
        <f>OBV!G224</f>
        <v>STRONG</v>
      </c>
      <c r="L224" s="5" t="str">
        <f>OBV!H224</f>
        <v>CONFIRMED BULLISH</v>
      </c>
    </row>
    <row r="225" spans="1:12" ht="13.5" x14ac:dyDescent="0.25">
      <c r="A225" s="3">
        <f>RSI!A225</f>
        <v>42634</v>
      </c>
      <c r="B225" s="2">
        <f>RSI!B225</f>
        <v>1.64</v>
      </c>
      <c r="C225" s="2">
        <f>RSI!I225</f>
        <v>50.180491313399536</v>
      </c>
      <c r="D225" s="2">
        <f>MACD!E225</f>
        <v>-6.5769522539871339E-4</v>
      </c>
      <c r="E225" s="2">
        <f>MACD!F225</f>
        <v>9.0444451349470916E-3</v>
      </c>
      <c r="F225" s="2">
        <f>'Moving Avg'!D225</f>
        <v>1.6440000000000001</v>
      </c>
      <c r="G225" s="2">
        <f>'Moving Avg'!F225</f>
        <v>1.6370000000000005</v>
      </c>
      <c r="H225" s="2">
        <f>'Moving Avg'!G225</f>
        <v>1.6483999999999996</v>
      </c>
      <c r="I225" s="2">
        <f>'Moving Avg'!H225</f>
        <v>1.3821499999999998</v>
      </c>
      <c r="J225" s="5" t="str">
        <f>OBV!F225</f>
        <v>BULLISH</v>
      </c>
      <c r="K225" s="5" t="str">
        <f>OBV!G225</f>
        <v>STRONG</v>
      </c>
      <c r="L225" s="5" t="str">
        <f>OBV!H225</f>
        <v>CONFIRMED BULLISH</v>
      </c>
    </row>
    <row r="226" spans="1:12" ht="13.5" x14ac:dyDescent="0.25">
      <c r="A226" s="3">
        <f>RSI!A226</f>
        <v>42635</v>
      </c>
      <c r="B226" s="2">
        <f>RSI!B226</f>
        <v>1.61</v>
      </c>
      <c r="C226" s="2">
        <f>RSI!I226</f>
        <v>42.845447460222516</v>
      </c>
      <c r="D226" s="2">
        <f>MACD!E226</f>
        <v>-1.3524442557830696E-3</v>
      </c>
      <c r="E226" s="2">
        <f>MACD!F226</f>
        <v>6.9650672568010597E-3</v>
      </c>
      <c r="F226" s="2">
        <f>'Moving Avg'!D226</f>
        <v>1.6280000000000001</v>
      </c>
      <c r="G226" s="2">
        <f>'Moving Avg'!F226</f>
        <v>1.6345000000000005</v>
      </c>
      <c r="H226" s="2">
        <f>'Moving Avg'!G226</f>
        <v>1.6489999999999996</v>
      </c>
      <c r="I226" s="2">
        <f>'Moving Avg'!H226</f>
        <v>1.3846999999999996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1.6</v>
      </c>
      <c r="C227" s="2">
        <f>RSI!I227</f>
        <v>40.709329724069818</v>
      </c>
      <c r="D227" s="2">
        <f>MACD!E227</f>
        <v>-1.026649971830107E-3</v>
      </c>
      <c r="E227" s="2">
        <f>MACD!F227</f>
        <v>5.3667238110748266E-3</v>
      </c>
      <c r="F227" s="2">
        <f>'Moving Avg'!D227</f>
        <v>1.6240000000000001</v>
      </c>
      <c r="G227" s="2">
        <f>'Moving Avg'!F227</f>
        <v>1.6315000000000004</v>
      </c>
      <c r="H227" s="2">
        <f>'Moving Avg'!G227</f>
        <v>1.6485999999999992</v>
      </c>
      <c r="I227" s="2">
        <f>'Moving Avg'!H227</f>
        <v>1.3872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</row>
    <row r="228" spans="1:12" ht="13.5" x14ac:dyDescent="0.25">
      <c r="A228" s="3">
        <f>RSI!A228</f>
        <v>42639</v>
      </c>
      <c r="B228" s="2">
        <f>RSI!B228</f>
        <v>1.61</v>
      </c>
      <c r="C228" s="2">
        <f>RSI!I228</f>
        <v>43.730520066788834</v>
      </c>
      <c r="D228" s="2">
        <f>MACD!E228</f>
        <v>-1.2725188380000585E-3</v>
      </c>
      <c r="E228" s="2">
        <f>MACD!F228</f>
        <v>4.0388752812598495E-3</v>
      </c>
      <c r="F228" s="2">
        <f>'Moving Avg'!D228</f>
        <v>1.6219999999999999</v>
      </c>
      <c r="G228" s="2">
        <f>'Moving Avg'!F228</f>
        <v>1.6290000000000007</v>
      </c>
      <c r="H228" s="2">
        <f>'Moving Avg'!G228</f>
        <v>1.6475999999999993</v>
      </c>
      <c r="I228" s="2">
        <f>'Moving Avg'!H228</f>
        <v>1.38975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</row>
    <row r="229" spans="1:12" ht="13.5" x14ac:dyDescent="0.25">
      <c r="A229" s="3">
        <f>RSI!A229</f>
        <v>42640</v>
      </c>
      <c r="B229" s="2">
        <f>RSI!B229</f>
        <v>1.63</v>
      </c>
      <c r="C229" s="2">
        <f>RSI!I229</f>
        <v>49.295376552486985</v>
      </c>
      <c r="D229" s="2">
        <f>MACD!E229</f>
        <v>-2.8181708688970186E-3</v>
      </c>
      <c r="E229" s="2">
        <f>MACD!F229</f>
        <v>2.6674660512284757E-3</v>
      </c>
      <c r="F229" s="2">
        <f>'Moving Avg'!D229</f>
        <v>1.6179999999999999</v>
      </c>
      <c r="G229" s="2">
        <f>'Moving Avg'!F229</f>
        <v>1.6275000000000006</v>
      </c>
      <c r="H229" s="2">
        <f>'Moving Avg'!G229</f>
        <v>1.6469999999999991</v>
      </c>
      <c r="I229" s="2">
        <f>'Moving Avg'!H229</f>
        <v>1.3923999999999999</v>
      </c>
      <c r="J229" s="5" t="str">
        <f>OBV!F229</f>
        <v>BULLISH</v>
      </c>
      <c r="K229" s="5" t="str">
        <f>OBV!G229</f>
        <v>STRONG</v>
      </c>
      <c r="L229" s="5" t="str">
        <f>OBV!H229</f>
        <v>BULLISH DIVERGENCE</v>
      </c>
    </row>
    <row r="230" spans="1:12" ht="13.5" x14ac:dyDescent="0.25">
      <c r="A230" s="3">
        <f>RSI!A230</f>
        <v>42641</v>
      </c>
      <c r="B230" s="2">
        <f>RSI!B230</f>
        <v>1.62</v>
      </c>
      <c r="C230" s="2">
        <f>RSI!I230</f>
        <v>46.803022940376906</v>
      </c>
      <c r="D230" s="2">
        <f>MACD!E230</f>
        <v>-3.3702552706662559E-3</v>
      </c>
      <c r="E230" s="2">
        <f>MACD!F230</f>
        <v>1.4599217868495296E-3</v>
      </c>
      <c r="F230" s="2">
        <f>'Moving Avg'!D230</f>
        <v>1.6140000000000001</v>
      </c>
      <c r="G230" s="2">
        <f>'Moving Avg'!F230</f>
        <v>1.6245000000000005</v>
      </c>
      <c r="H230" s="2">
        <f>'Moving Avg'!G230</f>
        <v>1.6461999999999992</v>
      </c>
      <c r="I230" s="2">
        <f>'Moving Avg'!H230</f>
        <v>1.3949999999999998</v>
      </c>
      <c r="J230" s="5" t="str">
        <f>OBV!F230</f>
        <v>BULLISH</v>
      </c>
      <c r="K230" s="5" t="str">
        <f>OBV!G230</f>
        <v>STRONG</v>
      </c>
      <c r="L230" s="5" t="str">
        <f>OBV!H230</f>
        <v>BULLISH DIVERGENCE</v>
      </c>
    </row>
    <row r="231" spans="1:12" ht="13.5" x14ac:dyDescent="0.25">
      <c r="A231" s="3">
        <f>RSI!A231</f>
        <v>42642</v>
      </c>
      <c r="B231" s="2">
        <f>RSI!B231</f>
        <v>1.58</v>
      </c>
      <c r="C231" s="2">
        <f>RSI!I231</f>
        <v>38.43259194208261</v>
      </c>
      <c r="D231" s="2">
        <f>MACD!E231</f>
        <v>9.9678011697783564E-3</v>
      </c>
      <c r="E231" s="2">
        <f>MACD!F231</f>
        <v>3.1614976634352951E-3</v>
      </c>
      <c r="F231" s="2">
        <f>'Moving Avg'!D231</f>
        <v>1.6079999999999999</v>
      </c>
      <c r="G231" s="2">
        <f>'Moving Avg'!F231</f>
        <v>1.6225000000000005</v>
      </c>
      <c r="H231" s="2">
        <f>'Moving Avg'!G231</f>
        <v>1.644599999999999</v>
      </c>
      <c r="I231" s="2">
        <f>'Moving Avg'!H231</f>
        <v>1.3972499999999997</v>
      </c>
      <c r="J231" s="5" t="str">
        <f>OBV!F231</f>
        <v>BULLISH</v>
      </c>
      <c r="K231" s="5" t="str">
        <f>OBV!G231</f>
        <v>STRONG</v>
      </c>
      <c r="L231" s="5" t="str">
        <f>OBV!H231</f>
        <v>BULLISH DIVERGENCE</v>
      </c>
    </row>
    <row r="232" spans="1:12" ht="13.5" x14ac:dyDescent="0.25">
      <c r="A232" s="3">
        <f>RSI!A232</f>
        <v>42643</v>
      </c>
      <c r="B232" s="2">
        <f>RSI!B232</f>
        <v>1.58</v>
      </c>
      <c r="C232" s="2">
        <f>RSI!I232</f>
        <v>38.43259194208261</v>
      </c>
      <c r="D232" s="2">
        <f>MACD!E232</f>
        <v>1.0788582698106453E-2</v>
      </c>
      <c r="E232" s="2">
        <f>MACD!F232</f>
        <v>4.6869146703695267E-3</v>
      </c>
      <c r="F232" s="2">
        <f>'Moving Avg'!D232</f>
        <v>1.6039999999999999</v>
      </c>
      <c r="G232" s="2">
        <f>'Moving Avg'!F232</f>
        <v>1.6205000000000003</v>
      </c>
      <c r="H232" s="2">
        <f>'Moving Avg'!G232</f>
        <v>1.6429999999999989</v>
      </c>
      <c r="I232" s="2">
        <f>'Moving Avg'!H232</f>
        <v>1.3994999999999995</v>
      </c>
      <c r="J232" s="5" t="str">
        <f>OBV!F232</f>
        <v>BULLISH</v>
      </c>
      <c r="K232" s="5" t="str">
        <f>OBV!G232</f>
        <v>STRONG</v>
      </c>
      <c r="L232" s="5" t="str">
        <f>OBV!H232</f>
        <v>BULLISH DIVERGENCE</v>
      </c>
    </row>
    <row r="233" spans="1:12" ht="13.5" x14ac:dyDescent="0.25">
      <c r="A233" s="3">
        <f>RSI!A233</f>
        <v>42647</v>
      </c>
      <c r="B233" s="2">
        <f>RSI!B233</f>
        <v>1.58</v>
      </c>
      <c r="C233" s="2">
        <f>RSI!I233</f>
        <v>38.43259194208261</v>
      </c>
      <c r="D233" s="2">
        <f>MACD!E233</f>
        <v>1.1764538793541668E-2</v>
      </c>
      <c r="E233" s="2">
        <f>MACD!F233</f>
        <v>6.1024394950039557E-3</v>
      </c>
      <c r="F233" s="2">
        <f>'Moving Avg'!D233</f>
        <v>1.5980000000000001</v>
      </c>
      <c r="G233" s="2">
        <f>'Moving Avg'!F233</f>
        <v>1.6184999999999998</v>
      </c>
      <c r="H233" s="2">
        <f>'Moving Avg'!G233</f>
        <v>1.6413999999999991</v>
      </c>
      <c r="I233" s="2">
        <f>'Moving Avg'!H233</f>
        <v>1.4017499999999992</v>
      </c>
      <c r="J233" s="5" t="str">
        <f>OBV!F233</f>
        <v>BULLISH</v>
      </c>
      <c r="K233" s="5" t="str">
        <f>OBV!G233</f>
        <v>STRONG</v>
      </c>
      <c r="L233" s="5" t="str">
        <f>OBV!H233</f>
        <v>BULLISH DIVERGENCE</v>
      </c>
    </row>
    <row r="234" spans="1:12" ht="13.5" x14ac:dyDescent="0.25">
      <c r="A234" s="3">
        <f>RSI!A234</f>
        <v>42648</v>
      </c>
      <c r="B234" s="2">
        <f>RSI!B234</f>
        <v>1.62</v>
      </c>
      <c r="C234" s="2">
        <f>RSI!I234</f>
        <v>49.673992950049062</v>
      </c>
      <c r="D234" s="2">
        <f>MACD!E234</f>
        <v>1.4503370050153119E-2</v>
      </c>
      <c r="E234" s="2">
        <f>MACD!F234</f>
        <v>7.7826256060337887E-3</v>
      </c>
      <c r="F234" s="2">
        <f>'Moving Avg'!D234</f>
        <v>1.5960000000000001</v>
      </c>
      <c r="G234" s="2">
        <f>'Moving Avg'!F234</f>
        <v>1.6184999999999998</v>
      </c>
      <c r="H234" s="2">
        <f>'Moving Avg'!G234</f>
        <v>1.6405999999999989</v>
      </c>
      <c r="I234" s="2">
        <f>'Moving Avg'!H234</f>
        <v>1.4041999999999992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1.62</v>
      </c>
      <c r="C235" s="2">
        <f>RSI!I235</f>
        <v>49.673992950049055</v>
      </c>
      <c r="D235" s="2">
        <f>MACD!E235</f>
        <v>1.5287316247781568E-2</v>
      </c>
      <c r="E235" s="2">
        <f>MACD!F235</f>
        <v>9.283563734383344E-3</v>
      </c>
      <c r="F235" s="2">
        <f>'Moving Avg'!D235</f>
        <v>1.5960000000000001</v>
      </c>
      <c r="G235" s="2">
        <f>'Moving Avg'!F235</f>
        <v>1.6184999999999998</v>
      </c>
      <c r="H235" s="2">
        <f>'Moving Avg'!G235</f>
        <v>1.639799999999999</v>
      </c>
      <c r="I235" s="2">
        <f>'Moving Avg'!H235</f>
        <v>1.4066499999999993</v>
      </c>
      <c r="J235" s="5" t="str">
        <f>OBV!F235</f>
        <v>BEARISH</v>
      </c>
      <c r="K235" s="5" t="str">
        <f>OBV!G235</f>
        <v>WEAK</v>
      </c>
      <c r="L235" s="5" t="str">
        <f>OBV!H235</f>
        <v>NEUTRAL</v>
      </c>
    </row>
    <row r="236" spans="1:12" ht="13.5" x14ac:dyDescent="0.25">
      <c r="A236" s="3">
        <f>RSI!A236</f>
        <v>42650</v>
      </c>
      <c r="B236" s="2">
        <f>RSI!B236</f>
        <v>1.66</v>
      </c>
      <c r="C236" s="2">
        <f>RSI!I236</f>
        <v>58.468584428875261</v>
      </c>
      <c r="D236" s="2">
        <f>MACD!E236</f>
        <v>8.3768773285697318E-3</v>
      </c>
      <c r="E236" s="2">
        <f>MACD!F236</f>
        <v>9.1022264532206222E-3</v>
      </c>
      <c r="F236" s="2">
        <f>'Moving Avg'!D236</f>
        <v>1.6120000000000001</v>
      </c>
      <c r="G236" s="2">
        <f>'Moving Avg'!F236</f>
        <v>1.6204999999999998</v>
      </c>
      <c r="H236" s="2">
        <f>'Moving Avg'!G236</f>
        <v>1.6397999999999988</v>
      </c>
      <c r="I236" s="2">
        <f>'Moving Avg'!H236</f>
        <v>1.4092999999999998</v>
      </c>
      <c r="J236" s="5" t="str">
        <f>OBV!F236</f>
        <v>NEUTRAL</v>
      </c>
      <c r="K236" s="5" t="str">
        <f>OBV!G236</f>
        <v>NEUTRAL</v>
      </c>
      <c r="L236" s="5" t="str">
        <f>OBV!H236</f>
        <v>NEUTRAL</v>
      </c>
    </row>
    <row r="237" spans="1:12" ht="13.5" x14ac:dyDescent="0.25">
      <c r="A237" s="3">
        <f>RSI!A237</f>
        <v>42653</v>
      </c>
      <c r="B237" s="2">
        <f>RSI!B237</f>
        <v>1.68</v>
      </c>
      <c r="C237" s="2">
        <f>RSI!I237</f>
        <v>62.040478820764406</v>
      </c>
      <c r="D237" s="2">
        <f>MACD!E237</f>
        <v>-7.2249079706421249E-4</v>
      </c>
      <c r="E237" s="2">
        <f>MACD!F237</f>
        <v>7.1372830031636563E-3</v>
      </c>
      <c r="F237" s="2">
        <f>'Moving Avg'!D237</f>
        <v>1.6320000000000001</v>
      </c>
      <c r="G237" s="2">
        <f>'Moving Avg'!F237</f>
        <v>1.6235000000000004</v>
      </c>
      <c r="H237" s="2">
        <f>'Moving Avg'!G237</f>
        <v>1.6401999999999992</v>
      </c>
      <c r="I237" s="2">
        <f>'Moving Avg'!H237</f>
        <v>1.4119999999999999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1.68</v>
      </c>
      <c r="C238" s="2">
        <f>RSI!I238</f>
        <v>62.040478820764406</v>
      </c>
      <c r="D238" s="2">
        <f>MACD!E238</f>
        <v>-7.2166112282923134E-3</v>
      </c>
      <c r="E238" s="2">
        <f>MACD!F238</f>
        <v>4.2665041568724629E-3</v>
      </c>
      <c r="F238" s="2">
        <f>'Moving Avg'!D238</f>
        <v>1.6519999999999999</v>
      </c>
      <c r="G238" s="2">
        <f>'Moving Avg'!F238</f>
        <v>1.6265000000000001</v>
      </c>
      <c r="H238" s="2">
        <f>'Moving Avg'!G238</f>
        <v>1.6405999999999994</v>
      </c>
      <c r="I238" s="2">
        <f>'Moving Avg'!H238</f>
        <v>1.4146999999999996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1.68</v>
      </c>
      <c r="C239" s="2">
        <f>RSI!I239</f>
        <v>62.040478820764406</v>
      </c>
      <c r="D239" s="2">
        <f>MACD!E239</f>
        <v>-9.9431544581343179E-3</v>
      </c>
      <c r="E239" s="2">
        <f>MACD!F239</f>
        <v>1.4245724338711068E-3</v>
      </c>
      <c r="F239" s="2">
        <f>'Moving Avg'!D239</f>
        <v>1.6640000000000001</v>
      </c>
      <c r="G239" s="2">
        <f>'Moving Avg'!F239</f>
        <v>1.6295000000000002</v>
      </c>
      <c r="H239" s="2">
        <f>'Moving Avg'!G239</f>
        <v>1.6409999999999996</v>
      </c>
      <c r="I239" s="2">
        <f>'Moving Avg'!H239</f>
        <v>1.4173999999999995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1.68</v>
      </c>
      <c r="C240" s="2">
        <f>RSI!I240</f>
        <v>62.040478820764399</v>
      </c>
      <c r="D240" s="2">
        <f>MACD!E240</f>
        <v>-1.4074284858060393E-2</v>
      </c>
      <c r="E240" s="2">
        <f>MACD!F240</f>
        <v>-1.6751990245151931E-3</v>
      </c>
      <c r="F240" s="2">
        <f>'Moving Avg'!D240</f>
        <v>1.6759999999999997</v>
      </c>
      <c r="G240" s="2">
        <f>'Moving Avg'!F240</f>
        <v>1.6324999999999998</v>
      </c>
      <c r="H240" s="2">
        <f>'Moving Avg'!G240</f>
        <v>1.6414</v>
      </c>
      <c r="I240" s="2">
        <f>'Moving Avg'!H240</f>
        <v>1.4200999999999997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1.68</v>
      </c>
      <c r="C241" s="2">
        <f>RSI!I241</f>
        <v>62.040478820764399</v>
      </c>
      <c r="D241" s="2">
        <f>MACD!E241</f>
        <v>-2.3988141611756664E-2</v>
      </c>
      <c r="E241" s="2">
        <f>MACD!F241</f>
        <v>-6.1377875419634876E-3</v>
      </c>
      <c r="F241" s="2">
        <f>'Moving Avg'!D241</f>
        <v>1.6800000000000002</v>
      </c>
      <c r="G241" s="2">
        <f>'Moving Avg'!F241</f>
        <v>1.6320000000000001</v>
      </c>
      <c r="H241" s="2">
        <f>'Moving Avg'!G241</f>
        <v>1.6418000000000001</v>
      </c>
      <c r="I241" s="2">
        <f>'Moving Avg'!H241</f>
        <v>1.4227999999999996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1.68</v>
      </c>
      <c r="C242" s="2">
        <f>RSI!I242</f>
        <v>62.040478820764399</v>
      </c>
      <c r="D242" s="2">
        <f>MACD!E242</f>
        <v>-3.2621640303549748E-2</v>
      </c>
      <c r="E242" s="2">
        <f>MACD!F242</f>
        <v>-1.143455809428074E-2</v>
      </c>
      <c r="F242" s="2">
        <f>'Moving Avg'!D242</f>
        <v>1.6800000000000002</v>
      </c>
      <c r="G242" s="2">
        <f>'Moving Avg'!F242</f>
        <v>1.6350000000000002</v>
      </c>
      <c r="H242" s="2">
        <f>'Moving Avg'!G242</f>
        <v>1.6422000000000003</v>
      </c>
      <c r="I242" s="2">
        <f>'Moving Avg'!H242</f>
        <v>1.4254999999999998</v>
      </c>
      <c r="J242" s="5" t="str">
        <f>OBV!F242</f>
        <v>NEUTRAL</v>
      </c>
      <c r="K242" s="5" t="str">
        <f>OBV!G242</f>
        <v>NEUTRAL</v>
      </c>
      <c r="L242" s="5" t="str">
        <f>OBV!H242</f>
        <v>NEUTRAL</v>
      </c>
    </row>
    <row r="243" spans="1:12" ht="13.5" x14ac:dyDescent="0.25">
      <c r="A243" s="3">
        <f>RSI!A243</f>
        <v>42661</v>
      </c>
      <c r="B243" s="2">
        <f>RSI!B243</f>
        <v>1.73</v>
      </c>
      <c r="C243" s="2">
        <f>RSI!I243</f>
        <v>71.574532632029332</v>
      </c>
      <c r="D243" s="2">
        <f>MACD!E243</f>
        <v>-4.3857325713888562E-2</v>
      </c>
      <c r="E243" s="2">
        <f>MACD!F243</f>
        <v>-1.7919111618202303E-2</v>
      </c>
      <c r="F243" s="2">
        <f>'Moving Avg'!D243</f>
        <v>1.69</v>
      </c>
      <c r="G243" s="2">
        <f>'Moving Avg'!F243</f>
        <v>1.6405000000000001</v>
      </c>
      <c r="H243" s="2">
        <f>'Moving Avg'!G243</f>
        <v>1.6436000000000004</v>
      </c>
      <c r="I243" s="2">
        <f>'Moving Avg'!H243</f>
        <v>1.42845</v>
      </c>
      <c r="J243" s="5" t="str">
        <f>OBV!F243</f>
        <v>BULLISH</v>
      </c>
      <c r="K243" s="5" t="str">
        <f>OBV!G243</f>
        <v>NEUTRAL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1.73</v>
      </c>
      <c r="C244" s="2">
        <f>RSI!I244</f>
        <v>71.574532632029332</v>
      </c>
      <c r="D244" s="2">
        <f>MACD!E244</f>
        <v>-4.7715970115562945E-2</v>
      </c>
      <c r="E244" s="2">
        <f>MACD!F244</f>
        <v>-2.3878483317674434E-2</v>
      </c>
      <c r="F244" s="2">
        <f>'Moving Avg'!D244</f>
        <v>1.7</v>
      </c>
      <c r="G244" s="2">
        <f>'Moving Avg'!F244</f>
        <v>1.6445000000000001</v>
      </c>
      <c r="H244" s="2">
        <f>'Moving Avg'!G244</f>
        <v>1.6450000000000005</v>
      </c>
      <c r="I244" s="2">
        <f>'Moving Avg'!H244</f>
        <v>1.4313999999999998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</row>
    <row r="245" spans="1:12" ht="13.5" x14ac:dyDescent="0.25">
      <c r="A245" s="3">
        <f>RSI!A245</f>
        <v>42663</v>
      </c>
      <c r="B245" s="2">
        <f>RSI!B245</f>
        <v>1.73</v>
      </c>
      <c r="C245" s="2">
        <f>RSI!I245</f>
        <v>71.574532632029332</v>
      </c>
      <c r="D245" s="2">
        <f>MACD!E245</f>
        <v>-5.1448914075671759E-2</v>
      </c>
      <c r="E245" s="2">
        <f>MACD!F245</f>
        <v>-2.9392569469273901E-2</v>
      </c>
      <c r="F245" s="2">
        <f>'Moving Avg'!D245</f>
        <v>1.7100000000000002</v>
      </c>
      <c r="G245" s="2">
        <f>'Moving Avg'!F245</f>
        <v>1.6489999999999998</v>
      </c>
      <c r="H245" s="2">
        <f>'Moving Avg'!G245</f>
        <v>1.6464000000000005</v>
      </c>
      <c r="I245" s="2">
        <f>'Moving Avg'!H245</f>
        <v>1.43435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1.7</v>
      </c>
      <c r="C246" s="2">
        <f>RSI!I246</f>
        <v>60.236847127215697</v>
      </c>
      <c r="D246" s="2">
        <f>MACD!E246</f>
        <v>-4.6664765735863423E-2</v>
      </c>
      <c r="E246" s="2">
        <f>MACD!F246</f>
        <v>-3.2847008722591803E-2</v>
      </c>
      <c r="F246" s="2">
        <f>'Moving Avg'!D246</f>
        <v>1.714</v>
      </c>
      <c r="G246" s="2">
        <f>'Moving Avg'!F246</f>
        <v>1.6535</v>
      </c>
      <c r="H246" s="2">
        <f>'Moving Avg'!G246</f>
        <v>1.6472000000000007</v>
      </c>
      <c r="I246" s="2">
        <f>'Moving Avg'!H246</f>
        <v>1.4371499999999997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1.7</v>
      </c>
      <c r="C247" s="2">
        <f>RSI!I247</f>
        <v>60.236847127215697</v>
      </c>
      <c r="D247" s="2">
        <f>MACD!E247</f>
        <v>-3.9763626543867003E-2</v>
      </c>
      <c r="E247" s="2">
        <f>MACD!F247</f>
        <v>-3.4230332286846847E-2</v>
      </c>
      <c r="F247" s="2">
        <f>'Moving Avg'!D247</f>
        <v>1.718</v>
      </c>
      <c r="G247" s="2">
        <f>'Moving Avg'!F247</f>
        <v>1.6585000000000001</v>
      </c>
      <c r="H247" s="2">
        <f>'Moving Avg'!G247</f>
        <v>1.6480000000000006</v>
      </c>
      <c r="I247" s="2">
        <f>'Moving Avg'!H247</f>
        <v>1.4399499999999998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1.7</v>
      </c>
      <c r="C248" s="2">
        <f>RSI!I248</f>
        <v>60.236847127215697</v>
      </c>
      <c r="D248" s="2">
        <f>MACD!E248</f>
        <v>-3.4131524595221618E-2</v>
      </c>
      <c r="E248" s="2">
        <f>MACD!F248</f>
        <v>-3.4210570748521803E-2</v>
      </c>
      <c r="F248" s="2">
        <f>'Moving Avg'!D248</f>
        <v>1.7120000000000002</v>
      </c>
      <c r="G248" s="2">
        <f>'Moving Avg'!F248</f>
        <v>1.6629999999999998</v>
      </c>
      <c r="H248" s="2">
        <f>'Moving Avg'!G248</f>
        <v>1.6488000000000005</v>
      </c>
      <c r="I248" s="2">
        <f>'Moving Avg'!H248</f>
        <v>1.44275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1.75</v>
      </c>
      <c r="C249" s="2">
        <f>RSI!I249</f>
        <v>70.096996539900232</v>
      </c>
      <c r="D249" s="2">
        <f>MACD!E249</f>
        <v>-3.3261569796764645E-2</v>
      </c>
      <c r="E249" s="2">
        <f>MACD!F249</f>
        <v>-3.402077055817037E-2</v>
      </c>
      <c r="F249" s="2">
        <f>'Moving Avg'!D249</f>
        <v>1.716</v>
      </c>
      <c r="G249" s="2">
        <f>'Moving Avg'!F249</f>
        <v>1.6689999999999998</v>
      </c>
      <c r="H249" s="2">
        <f>'Moving Avg'!G249</f>
        <v>1.6506000000000005</v>
      </c>
      <c r="I249" s="2">
        <f>'Moving Avg'!H249</f>
        <v>1.4457999999999998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1.75</v>
      </c>
      <c r="C250" s="2">
        <f>RSI!I250</f>
        <v>70.096996539900232</v>
      </c>
      <c r="D250" s="2">
        <f>MACD!E250</f>
        <v>-3.299865284872272E-2</v>
      </c>
      <c r="E250" s="2">
        <f>MACD!F250</f>
        <v>-3.3816347016280841E-2</v>
      </c>
      <c r="F250" s="2">
        <f>'Moving Avg'!D250</f>
        <v>1.72</v>
      </c>
      <c r="G250" s="2">
        <f>'Moving Avg'!F250</f>
        <v>1.6755</v>
      </c>
      <c r="H250" s="2">
        <f>'Moving Avg'!G250</f>
        <v>1.6524000000000003</v>
      </c>
      <c r="I250" s="2">
        <f>'Moving Avg'!H250</f>
        <v>1.44885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1.82</v>
      </c>
      <c r="C251" s="2">
        <f>RSI!I251</f>
        <v>78.680676336558889</v>
      </c>
      <c r="D251" s="2">
        <f>MACD!E251</f>
        <v>-3.8399516745855289E-2</v>
      </c>
      <c r="E251" s="2">
        <f>MACD!F251</f>
        <v>-3.4732980962195736E-2</v>
      </c>
      <c r="F251" s="2">
        <f>'Moving Avg'!D251</f>
        <v>1.7440000000000002</v>
      </c>
      <c r="G251" s="2">
        <f>'Moving Avg'!F251</f>
        <v>1.6875</v>
      </c>
      <c r="H251" s="2">
        <f>'Moving Avg'!G251</f>
        <v>1.6556000000000004</v>
      </c>
      <c r="I251" s="2">
        <f>'Moving Avg'!H251</f>
        <v>1.4524000000000001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1.82</v>
      </c>
      <c r="C252" s="2">
        <f>RSI!I252</f>
        <v>78.680676336558889</v>
      </c>
      <c r="D252" s="2">
        <f>MACD!E252</f>
        <v>-4.3788803084112038E-2</v>
      </c>
      <c r="E252" s="2">
        <f>MACD!F252</f>
        <v>-3.6544145386578998E-2</v>
      </c>
      <c r="F252" s="2">
        <f>'Moving Avg'!D252</f>
        <v>1.768</v>
      </c>
      <c r="G252" s="2">
        <f>'Moving Avg'!F252</f>
        <v>1.6994999999999998</v>
      </c>
      <c r="H252" s="2">
        <f>'Moving Avg'!G252</f>
        <v>1.6588000000000001</v>
      </c>
      <c r="I252" s="2">
        <f>'Moving Avg'!H252</f>
        <v>1.4559500000000003</v>
      </c>
      <c r="J252" s="5" t="str">
        <f>OBV!F252</f>
        <v>BULLISH</v>
      </c>
      <c r="K252" s="5" t="str">
        <f>OBV!G252</f>
        <v>NEUTRAL</v>
      </c>
      <c r="L252" s="5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1.9</v>
      </c>
      <c r="C253" s="2">
        <f>RSI!I253</f>
        <v>84.556470496074212</v>
      </c>
      <c r="D253" s="2">
        <f>MACD!E253</f>
        <v>-4.7341220550448648E-2</v>
      </c>
      <c r="E253" s="2">
        <f>MACD!F253</f>
        <v>-3.8703560419352925E-2</v>
      </c>
      <c r="F253" s="2">
        <f>'Moving Avg'!D253</f>
        <v>1.8080000000000003</v>
      </c>
      <c r="G253" s="2">
        <f>'Moving Avg'!F253</f>
        <v>1.7154999999999998</v>
      </c>
      <c r="H253" s="2">
        <f>'Moving Avg'!G253</f>
        <v>1.6636000000000002</v>
      </c>
      <c r="I253" s="2">
        <f>'Moving Avg'!H253</f>
        <v>1.4599000000000002</v>
      </c>
      <c r="J253" s="5" t="str">
        <f>OBV!F253</f>
        <v>BULLISH</v>
      </c>
      <c r="K253" s="5" t="str">
        <f>OBV!G253</f>
        <v>NEUTRAL</v>
      </c>
      <c r="L253" s="5" t="str">
        <f>OBV!H253</f>
        <v>CONFIRMED BULLISH</v>
      </c>
    </row>
    <row r="254" spans="1:12" ht="13.5" x14ac:dyDescent="0.25">
      <c r="A254" s="3">
        <f>RSI!A254</f>
        <v>42676</v>
      </c>
      <c r="B254" s="2">
        <f>RSI!B254</f>
        <v>1.89</v>
      </c>
      <c r="C254" s="2">
        <f>RSI!I254</f>
        <v>81.531552815151656</v>
      </c>
      <c r="D254" s="2">
        <f>MACD!E254</f>
        <v>-5.0781533715806848E-2</v>
      </c>
      <c r="E254" s="2">
        <f>MACD!F254</f>
        <v>-4.1119155078643707E-2</v>
      </c>
      <c r="F254" s="2">
        <f>'Moving Avg'!D254</f>
        <v>1.8360000000000003</v>
      </c>
      <c r="G254" s="2">
        <f>'Moving Avg'!F254</f>
        <v>1.7289999999999999</v>
      </c>
      <c r="H254" s="2">
        <f>'Moving Avg'!G254</f>
        <v>1.6681999999999999</v>
      </c>
      <c r="I254" s="2">
        <f>'Moving Avg'!H254</f>
        <v>1.4637500000000003</v>
      </c>
      <c r="J254" s="5" t="str">
        <f>OBV!F254</f>
        <v>BEARISH</v>
      </c>
      <c r="K254" s="5" t="str">
        <f>OBV!G254</f>
        <v>NEUTRAL</v>
      </c>
      <c r="L254" s="5" t="str">
        <f>OBV!H254</f>
        <v>BEARISH DIVERGENCE</v>
      </c>
    </row>
    <row r="255" spans="1:12" ht="13.5" x14ac:dyDescent="0.25">
      <c r="A255" s="3">
        <f>RSI!A255</f>
        <v>42677</v>
      </c>
      <c r="B255" s="2">
        <f>RSI!B255</f>
        <v>1.89</v>
      </c>
      <c r="C255" s="2">
        <f>RSI!I255</f>
        <v>81.531552815151656</v>
      </c>
      <c r="D255" s="2">
        <f>MACD!E255</f>
        <v>-5.472159065486748E-2</v>
      </c>
      <c r="E255" s="2">
        <f>MACD!F255</f>
        <v>-4.3839642193888466E-2</v>
      </c>
      <c r="F255" s="2">
        <f>'Moving Avg'!D255</f>
        <v>1.8640000000000001</v>
      </c>
      <c r="G255" s="2">
        <f>'Moving Avg'!F255</f>
        <v>1.7424999999999997</v>
      </c>
      <c r="H255" s="2">
        <f>'Moving Avg'!G255</f>
        <v>1.6727999999999996</v>
      </c>
      <c r="I255" s="2">
        <f>'Moving Avg'!H255</f>
        <v>1.4676000000000002</v>
      </c>
      <c r="J255" s="5" t="str">
        <f>OBV!F255</f>
        <v>BEARISH</v>
      </c>
      <c r="K255" s="5" t="str">
        <f>OBV!G255</f>
        <v>NEUTRAL</v>
      </c>
      <c r="L255" s="5" t="str">
        <f>OBV!H255</f>
        <v>BEARISH DIVERGENCE</v>
      </c>
    </row>
    <row r="256" spans="1:12" ht="13.5" x14ac:dyDescent="0.25">
      <c r="A256" s="3">
        <f>RSI!A256</f>
        <v>42678</v>
      </c>
      <c r="B256" s="2">
        <f>RSI!B256</f>
        <v>1.89</v>
      </c>
      <c r="C256" s="2">
        <f>RSI!I256</f>
        <v>81.531552815151656</v>
      </c>
      <c r="D256" s="2">
        <f>MACD!E256</f>
        <v>-6.3623668420172752E-2</v>
      </c>
      <c r="E256" s="2">
        <f>MACD!F256</f>
        <v>-4.779644743914533E-2</v>
      </c>
      <c r="F256" s="2">
        <f>'Moving Avg'!D256</f>
        <v>1.8779999999999997</v>
      </c>
      <c r="G256" s="2">
        <f>'Moving Avg'!F256</f>
        <v>1.754</v>
      </c>
      <c r="H256" s="2">
        <f>'Moving Avg'!G256</f>
        <v>1.6773999999999998</v>
      </c>
      <c r="I256" s="2">
        <f>'Moving Avg'!H256</f>
        <v>1.4714500000000001</v>
      </c>
      <c r="J256" s="5" t="str">
        <f>OBV!F256</f>
        <v>BEARISH</v>
      </c>
      <c r="K256" s="5" t="str">
        <f>OBV!G256</f>
        <v>NEUTRAL</v>
      </c>
      <c r="L256" s="5" t="str">
        <f>OBV!H256</f>
        <v>BEARISH DIVERGENCE</v>
      </c>
    </row>
    <row r="257" spans="1:12" ht="13.5" x14ac:dyDescent="0.25">
      <c r="A257" s="3">
        <f>RSI!A257</f>
        <v>42681</v>
      </c>
      <c r="B257" s="2">
        <f>RSI!B257</f>
        <v>1.89</v>
      </c>
      <c r="C257" s="2">
        <f>RSI!I257</f>
        <v>81.531552815151656</v>
      </c>
      <c r="D257" s="2">
        <f>MACD!E257</f>
        <v>-7.203841688677759E-2</v>
      </c>
      <c r="E257" s="2">
        <f>MACD!F257</f>
        <v>-5.2644841328671789E-2</v>
      </c>
      <c r="F257" s="2">
        <f>'Moving Avg'!D257</f>
        <v>1.8919999999999999</v>
      </c>
      <c r="G257" s="2">
        <f>'Moving Avg'!F257</f>
        <v>1.7645</v>
      </c>
      <c r="H257" s="2">
        <f>'Moving Avg'!G257</f>
        <v>1.6819999999999995</v>
      </c>
      <c r="I257" s="2">
        <f>'Moving Avg'!H257</f>
        <v>1.4753000000000001</v>
      </c>
      <c r="J257" s="5" t="str">
        <f>OBV!F257</f>
        <v>BEARISH</v>
      </c>
      <c r="K257" s="5" t="str">
        <f>OBV!G257</f>
        <v>NEUTRAL</v>
      </c>
      <c r="L257" s="5" t="str">
        <f>OBV!H257</f>
        <v>BEARISH DIVERGENCE</v>
      </c>
    </row>
    <row r="258" spans="1:12" ht="13.5" x14ac:dyDescent="0.25">
      <c r="A258" s="3">
        <f>RSI!A258</f>
        <v>42682</v>
      </c>
      <c r="B258" s="2">
        <f>RSI!B258</f>
        <v>1.89</v>
      </c>
      <c r="C258" s="2">
        <f>RSI!I258</f>
        <v>81.531552815151656</v>
      </c>
      <c r="D258" s="2">
        <f>MACD!E258</f>
        <v>-7.9975460079852123E-2</v>
      </c>
      <c r="E258" s="2">
        <f>MACD!F258</f>
        <v>-5.8110965078907853E-2</v>
      </c>
      <c r="F258" s="2">
        <f>'Moving Avg'!D258</f>
        <v>1.89</v>
      </c>
      <c r="G258" s="2">
        <f>'Moving Avg'!F258</f>
        <v>1.7749999999999999</v>
      </c>
      <c r="H258" s="2">
        <f>'Moving Avg'!G258</f>
        <v>1.6865999999999997</v>
      </c>
      <c r="I258" s="2">
        <f>'Moving Avg'!H258</f>
        <v>1.47915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1.89</v>
      </c>
      <c r="C259" s="2">
        <f>RSI!I259</f>
        <v>81.531552815151656</v>
      </c>
      <c r="D259" s="2">
        <f>MACD!E259</f>
        <v>-7.9755474432490647E-2</v>
      </c>
      <c r="E259" s="2">
        <f>MACD!F259</f>
        <v>-6.2439866949624417E-2</v>
      </c>
      <c r="F259" s="2">
        <f>'Moving Avg'!D259</f>
        <v>1.89</v>
      </c>
      <c r="G259" s="2">
        <f>'Moving Avg'!F259</f>
        <v>1.7855000000000001</v>
      </c>
      <c r="H259" s="2">
        <f>'Moving Avg'!G259</f>
        <v>1.6911999999999998</v>
      </c>
      <c r="I259" s="2">
        <f>'Moving Avg'!H259</f>
        <v>1.4829999999999999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1.9</v>
      </c>
      <c r="C260" s="2">
        <f>RSI!I260</f>
        <v>82.507713677889157</v>
      </c>
      <c r="D260" s="2">
        <f>MACD!E260</f>
        <v>-8.1010409045726206E-2</v>
      </c>
      <c r="E260" s="2">
        <f>MACD!F260</f>
        <v>-6.6153975368844778E-2</v>
      </c>
      <c r="F260" s="2">
        <f>'Moving Avg'!D260</f>
        <v>1.8919999999999999</v>
      </c>
      <c r="G260" s="2">
        <f>'Moving Avg'!F260</f>
        <v>1.7965</v>
      </c>
      <c r="H260" s="2">
        <f>'Moving Avg'!G260</f>
        <v>1.6956</v>
      </c>
      <c r="I260" s="2">
        <f>'Moving Avg'!H260</f>
        <v>1.4868999999999997</v>
      </c>
      <c r="J260" s="5" t="str">
        <f>OBV!F260</f>
        <v>BULLISH</v>
      </c>
      <c r="K260" s="5" t="str">
        <f>OBV!G260</f>
        <v>NEUTRAL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1.88</v>
      </c>
      <c r="C261" s="2">
        <f>RSI!I261</f>
        <v>74.074825773709875</v>
      </c>
      <c r="D261" s="2">
        <f>MACD!E261</f>
        <v>-7.0529113839050472E-2</v>
      </c>
      <c r="E261" s="2">
        <f>MACD!F261</f>
        <v>-6.7029003062885922E-2</v>
      </c>
      <c r="F261" s="2">
        <f>'Moving Avg'!D261</f>
        <v>1.89</v>
      </c>
      <c r="G261" s="2">
        <f>'Moving Avg'!F261</f>
        <v>1.8065000000000002</v>
      </c>
      <c r="H261" s="2">
        <f>'Moving Avg'!G261</f>
        <v>1.7007999999999999</v>
      </c>
      <c r="I261" s="2">
        <f>'Moving Avg'!H261</f>
        <v>1.4906999999999997</v>
      </c>
      <c r="J261" s="5" t="str">
        <f>OBV!F261</f>
        <v>BULLISH</v>
      </c>
      <c r="K261" s="5" t="str">
        <f>OBV!G261</f>
        <v>NEUTRAL</v>
      </c>
      <c r="L261" s="5" t="str">
        <f>OBV!H261</f>
        <v>BULLISH DIVERGENCE</v>
      </c>
    </row>
    <row r="262" spans="1:12" ht="13.5" x14ac:dyDescent="0.25">
      <c r="A262" s="3">
        <f>RSI!A262</f>
        <v>42688</v>
      </c>
      <c r="B262" s="2">
        <f>RSI!B262</f>
        <v>1.93</v>
      </c>
      <c r="C262" s="2">
        <f>RSI!I262</f>
        <v>79.669295163330275</v>
      </c>
      <c r="D262" s="2">
        <f>MACD!E262</f>
        <v>-6.5900986667563277E-2</v>
      </c>
      <c r="E262" s="2">
        <f>MACD!F262</f>
        <v>-6.6803399783821396E-2</v>
      </c>
      <c r="F262" s="2">
        <f>'Moving Avg'!D262</f>
        <v>1.8980000000000001</v>
      </c>
      <c r="G262" s="2">
        <f>'Moving Avg'!F262</f>
        <v>1.8190000000000002</v>
      </c>
      <c r="H262" s="2">
        <f>'Moving Avg'!G262</f>
        <v>1.7069999999999999</v>
      </c>
      <c r="I262" s="2">
        <f>'Moving Avg'!H262</f>
        <v>1.4947499999999996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1.93</v>
      </c>
      <c r="C263" s="2">
        <f>RSI!I263</f>
        <v>79.669295163330275</v>
      </c>
      <c r="D263" s="2">
        <f>MACD!E263</f>
        <v>-5.0469821656653702E-2</v>
      </c>
      <c r="E263" s="2">
        <f>MACD!F263</f>
        <v>-6.3536684158387854E-2</v>
      </c>
      <c r="F263" s="2">
        <f>'Moving Avg'!D263</f>
        <v>1.9059999999999999</v>
      </c>
      <c r="G263" s="2">
        <f>'Moving Avg'!F263</f>
        <v>1.8290000000000002</v>
      </c>
      <c r="H263" s="2">
        <f>'Moving Avg'!G263</f>
        <v>1.7132000000000003</v>
      </c>
      <c r="I263" s="2">
        <f>'Moving Avg'!H263</f>
        <v>1.4987999999999997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</row>
    <row r="264" spans="1:12" ht="13.5" x14ac:dyDescent="0.25">
      <c r="A264" s="3">
        <f>RSI!A264</f>
        <v>42690</v>
      </c>
      <c r="B264" s="2">
        <f>RSI!B264</f>
        <v>1.93</v>
      </c>
      <c r="C264" s="2">
        <f>RSI!I264</f>
        <v>79.669295163330275</v>
      </c>
      <c r="D264" s="2">
        <f>MACD!E264</f>
        <v>-3.9685064777375434E-2</v>
      </c>
      <c r="E264" s="2">
        <f>MACD!F264</f>
        <v>-5.8766360282185376E-2</v>
      </c>
      <c r="F264" s="2">
        <f>'Moving Avg'!D264</f>
        <v>1.9140000000000001</v>
      </c>
      <c r="G264" s="2">
        <f>'Moving Avg'!F264</f>
        <v>1.839</v>
      </c>
      <c r="H264" s="2">
        <f>'Moving Avg'!G264</f>
        <v>1.7194000000000003</v>
      </c>
      <c r="I264" s="2">
        <f>'Moving Avg'!H264</f>
        <v>1.5028499999999996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</row>
    <row r="265" spans="1:12" ht="13.5" x14ac:dyDescent="0.25">
      <c r="A265" s="3">
        <f>RSI!A265</f>
        <v>42691</v>
      </c>
      <c r="B265" s="2">
        <f>RSI!B265</f>
        <v>1.93</v>
      </c>
      <c r="C265" s="2">
        <f>RSI!I265</f>
        <v>79.669295163330275</v>
      </c>
      <c r="D265" s="2">
        <f>MACD!E265</f>
        <v>-3.1239057937172854E-2</v>
      </c>
      <c r="E265" s="2">
        <f>MACD!F265</f>
        <v>-5.3260899813182876E-2</v>
      </c>
      <c r="F265" s="2">
        <f>'Moving Avg'!D265</f>
        <v>1.92</v>
      </c>
      <c r="G265" s="2">
        <f>'Moving Avg'!F265</f>
        <v>1.8490000000000002</v>
      </c>
      <c r="H265" s="2">
        <f>'Moving Avg'!G265</f>
        <v>1.7256000000000002</v>
      </c>
      <c r="I265" s="2">
        <f>'Moving Avg'!H265</f>
        <v>1.5068999999999997</v>
      </c>
      <c r="J265" s="5" t="str">
        <f>OBV!F265</f>
        <v>BEARISH</v>
      </c>
      <c r="K265" s="5" t="str">
        <f>OBV!G265</f>
        <v>NEUTRAL</v>
      </c>
      <c r="L265" s="5" t="str">
        <f>OBV!H265</f>
        <v>BEARISH DIVERGENCE</v>
      </c>
    </row>
    <row r="266" spans="1:12" ht="13.5" x14ac:dyDescent="0.25">
      <c r="A266" s="3">
        <f>RSI!A266</f>
        <v>42692</v>
      </c>
      <c r="B266" s="2">
        <f>RSI!B266</f>
        <v>2</v>
      </c>
      <c r="C266" s="2">
        <f>RSI!I266</f>
        <v>85.543673712609689</v>
      </c>
      <c r="D266" s="2">
        <f>MACD!E266</f>
        <v>-2.9906841091576375E-2</v>
      </c>
      <c r="E266" s="2">
        <f>MACD!F266</f>
        <v>-4.859008806886158E-2</v>
      </c>
      <c r="F266" s="2">
        <f>'Moving Avg'!D266</f>
        <v>1.9439999999999997</v>
      </c>
      <c r="G266" s="2">
        <f>'Moving Avg'!F266</f>
        <v>1.8640000000000001</v>
      </c>
      <c r="H266" s="2">
        <f>'Moving Avg'!G266</f>
        <v>1.7332000000000005</v>
      </c>
      <c r="I266" s="2">
        <f>'Moving Avg'!H266</f>
        <v>1.5112999999999996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2</v>
      </c>
      <c r="C267" s="2">
        <f>RSI!I267</f>
        <v>85.543673712609689</v>
      </c>
      <c r="D267" s="2">
        <f>MACD!E267</f>
        <v>-2.9775824006376128E-2</v>
      </c>
      <c r="E267" s="2">
        <f>MACD!F267</f>
        <v>-4.4827235256364492E-2</v>
      </c>
      <c r="F267" s="2">
        <f>'Moving Avg'!D267</f>
        <v>1.9579999999999997</v>
      </c>
      <c r="G267" s="2">
        <f>'Moving Avg'!F267</f>
        <v>1.879</v>
      </c>
      <c r="H267" s="2">
        <f>'Moving Avg'!G267</f>
        <v>1.7408000000000008</v>
      </c>
      <c r="I267" s="2">
        <f>'Moving Avg'!H267</f>
        <v>1.5156999999999998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2</v>
      </c>
      <c r="C268" s="2">
        <f>RSI!I268</f>
        <v>85.543673712609689</v>
      </c>
      <c r="D268" s="2">
        <f>MACD!E268</f>
        <v>-3.0587410916759206E-2</v>
      </c>
      <c r="E268" s="2">
        <f>MACD!F268</f>
        <v>-4.1979270388443436E-2</v>
      </c>
      <c r="F268" s="2">
        <f>'Moving Avg'!D268</f>
        <v>1.972</v>
      </c>
      <c r="G268" s="2">
        <f>'Moving Avg'!F268</f>
        <v>1.8939999999999997</v>
      </c>
      <c r="H268" s="2">
        <f>'Moving Avg'!G268</f>
        <v>1.7484000000000006</v>
      </c>
      <c r="I268" s="2">
        <f>'Moving Avg'!H268</f>
        <v>1.5201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2.06</v>
      </c>
      <c r="C269" s="2">
        <f>RSI!I269</f>
        <v>88.958957738174377</v>
      </c>
      <c r="D269" s="2">
        <f>MACD!E269</f>
        <v>-3.6572700821854154E-2</v>
      </c>
      <c r="E269" s="2">
        <f>MACD!F269</f>
        <v>-4.0897956475125584E-2</v>
      </c>
      <c r="F269" s="2">
        <f>'Moving Avg'!D269</f>
        <v>1.998</v>
      </c>
      <c r="G269" s="2">
        <f>'Moving Avg'!F269</f>
        <v>1.9095</v>
      </c>
      <c r="H269" s="2">
        <f>'Moving Avg'!G269</f>
        <v>1.7572000000000005</v>
      </c>
      <c r="I269" s="2">
        <f>'Moving Avg'!H269</f>
        <v>1.5245499999999998</v>
      </c>
      <c r="J269" s="5" t="str">
        <f>OBV!F269</f>
        <v>BULLISH</v>
      </c>
      <c r="K269" s="5" t="str">
        <f>OBV!G269</f>
        <v>NEUTRAL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2.12</v>
      </c>
      <c r="C270" s="2">
        <f>RSI!I270</f>
        <v>91.198298576563204</v>
      </c>
      <c r="D270" s="2">
        <f>MACD!E270</f>
        <v>-4.5688552447534114E-2</v>
      </c>
      <c r="E270" s="2">
        <f>MACD!F270</f>
        <v>-4.1856075669607293E-2</v>
      </c>
      <c r="F270" s="2">
        <f>'Moving Avg'!D270</f>
        <v>2.036</v>
      </c>
      <c r="G270" s="2">
        <f>'Moving Avg'!F270</f>
        <v>1.9279999999999997</v>
      </c>
      <c r="H270" s="2">
        <f>'Moving Avg'!G270</f>
        <v>1.7672000000000005</v>
      </c>
      <c r="I270" s="2">
        <f>'Moving Avg'!H270</f>
        <v>1.5292999999999999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2.1800000000000002</v>
      </c>
      <c r="C271" s="2">
        <f>RSI!I271</f>
        <v>92.776142321655385</v>
      </c>
      <c r="D271" s="2">
        <f>MACD!E271</f>
        <v>-6.233842420614355E-2</v>
      </c>
      <c r="E271" s="2">
        <f>MACD!F271</f>
        <v>-4.5952545376914546E-2</v>
      </c>
      <c r="F271" s="2">
        <f>'Moving Avg'!D271</f>
        <v>2.0720000000000001</v>
      </c>
      <c r="G271" s="2">
        <f>'Moving Avg'!F271</f>
        <v>1.9460000000000002</v>
      </c>
      <c r="H271" s="2">
        <f>'Moving Avg'!G271</f>
        <v>1.7770000000000008</v>
      </c>
      <c r="I271" s="2">
        <f>'Moving Avg'!H271</f>
        <v>1.5342999999999996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2.2400000000000002</v>
      </c>
      <c r="C272" s="2">
        <f>RSI!I272</f>
        <v>93.945077960107525</v>
      </c>
      <c r="D272" s="2">
        <f>MACD!E272</f>
        <v>-7.484372630526881E-2</v>
      </c>
      <c r="E272" s="2">
        <f>MACD!F272</f>
        <v>-5.1730781562585398E-2</v>
      </c>
      <c r="F272" s="2">
        <f>'Moving Avg'!D272</f>
        <v>2.12</v>
      </c>
      <c r="G272" s="2">
        <f>'Moving Avg'!F272</f>
        <v>1.9669999999999999</v>
      </c>
      <c r="H272" s="2">
        <f>'Moving Avg'!G272</f>
        <v>1.7894000000000008</v>
      </c>
      <c r="I272" s="2">
        <f>'Moving Avg'!H272</f>
        <v>1.5395999999999994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2.23</v>
      </c>
      <c r="C273" s="2">
        <f>RSI!I273</f>
        <v>91.293557501747301</v>
      </c>
      <c r="D273" s="2">
        <f>MACD!E273</f>
        <v>-8.6580430499110239E-2</v>
      </c>
      <c r="E273" s="2">
        <f>MACD!F273</f>
        <v>-5.8700711349890369E-2</v>
      </c>
      <c r="F273" s="2">
        <f>'Moving Avg'!D273</f>
        <v>2.1659999999999999</v>
      </c>
      <c r="G273" s="2">
        <f>'Moving Avg'!F273</f>
        <v>1.9834999999999998</v>
      </c>
      <c r="H273" s="2">
        <f>'Moving Avg'!G273</f>
        <v>1.8016000000000008</v>
      </c>
      <c r="I273" s="2">
        <f>'Moving Avg'!H273</f>
        <v>1.5448499999999996</v>
      </c>
      <c r="J273" s="5" t="str">
        <f>OBV!F273</f>
        <v>BEARISH</v>
      </c>
      <c r="K273" s="5" t="str">
        <f>OBV!G273</f>
        <v>WEAK</v>
      </c>
      <c r="L273" s="5" t="str">
        <f>OBV!H273</f>
        <v>BEARISH DIVERGENCE</v>
      </c>
    </row>
    <row r="274" spans="1:12" ht="13.5" x14ac:dyDescent="0.25">
      <c r="A274" s="3">
        <f>RSI!A274</f>
        <v>42704</v>
      </c>
      <c r="B274" s="2">
        <f>RSI!B274</f>
        <v>2.17</v>
      </c>
      <c r="C274" s="2">
        <f>RSI!I274</f>
        <v>77.212246967126504</v>
      </c>
      <c r="D274" s="2">
        <f>MACD!E274</f>
        <v>-9.3763541414523033E-2</v>
      </c>
      <c r="E274" s="2">
        <f>MACD!F274</f>
        <v>-6.5713277362816902E-2</v>
      </c>
      <c r="F274" s="2">
        <f>'Moving Avg'!D274</f>
        <v>2.1880000000000002</v>
      </c>
      <c r="G274" s="2">
        <f>'Moving Avg'!F274</f>
        <v>1.9975000000000001</v>
      </c>
      <c r="H274" s="2">
        <f>'Moving Avg'!G274</f>
        <v>1.8120000000000009</v>
      </c>
      <c r="I274" s="2">
        <f>'Moving Avg'!H274</f>
        <v>1.5497999999999996</v>
      </c>
      <c r="J274" s="5" t="str">
        <f>OBV!F274</f>
        <v>BEARISH</v>
      </c>
      <c r="K274" s="5" t="str">
        <f>OBV!G274</f>
        <v>WEAK</v>
      </c>
      <c r="L274" s="5" t="str">
        <f>OBV!H274</f>
        <v>BEARISH DIVERGENCE</v>
      </c>
    </row>
    <row r="275" spans="1:12" ht="13.5" x14ac:dyDescent="0.25">
      <c r="A275" s="3">
        <f>RSI!A275</f>
        <v>42705</v>
      </c>
      <c r="B275" s="2">
        <f>RSI!B275</f>
        <v>2.23</v>
      </c>
      <c r="C275" s="2">
        <f>RSI!I275</f>
        <v>80.458263846579044</v>
      </c>
      <c r="D275" s="2">
        <f>MACD!E275</f>
        <v>-0.10550229165976654</v>
      </c>
      <c r="E275" s="2">
        <f>MACD!F275</f>
        <v>-7.3671080222206836E-2</v>
      </c>
      <c r="F275" s="2">
        <f>'Moving Avg'!D275</f>
        <v>2.21</v>
      </c>
      <c r="G275" s="2">
        <f>'Moving Avg'!F275</f>
        <v>2.0144999999999995</v>
      </c>
      <c r="H275" s="2">
        <f>'Moving Avg'!G275</f>
        <v>1.8238000000000012</v>
      </c>
      <c r="I275" s="2">
        <f>'Moving Avg'!H275</f>
        <v>1.55505</v>
      </c>
      <c r="J275" s="5" t="str">
        <f>OBV!F275</f>
        <v>BEARISH</v>
      </c>
      <c r="K275" s="5" t="str">
        <f>OBV!G275</f>
        <v>WEAK</v>
      </c>
      <c r="L275" s="5" t="str">
        <f>OBV!H275</f>
        <v>BEARISH DIVERGENCE</v>
      </c>
    </row>
    <row r="276" spans="1:12" ht="13.5" x14ac:dyDescent="0.25">
      <c r="A276" s="3">
        <f>RSI!A276</f>
        <v>42706</v>
      </c>
      <c r="B276" s="2">
        <f>RSI!B276</f>
        <v>2.35</v>
      </c>
      <c r="C276" s="2">
        <f>RSI!I276</f>
        <v>85.046185054095645</v>
      </c>
      <c r="D276" s="2">
        <f>MACD!E276</f>
        <v>-0.11503547442558681</v>
      </c>
      <c r="E276" s="2">
        <f>MACD!F276</f>
        <v>-8.1943959062882835E-2</v>
      </c>
      <c r="F276" s="2">
        <f>'Moving Avg'!D276</f>
        <v>2.2440000000000002</v>
      </c>
      <c r="G276" s="2">
        <f>'Moving Avg'!F276</f>
        <v>2.0374999999999996</v>
      </c>
      <c r="H276" s="2">
        <f>'Moving Avg'!G276</f>
        <v>1.8386000000000007</v>
      </c>
      <c r="I276" s="2">
        <f>'Moving Avg'!H276</f>
        <v>1.5609</v>
      </c>
      <c r="J276" s="5" t="str">
        <f>OBV!F276</f>
        <v>BEARISH</v>
      </c>
      <c r="K276" s="5" t="str">
        <f>OBV!G276</f>
        <v>WEAK</v>
      </c>
      <c r="L276" s="5" t="str">
        <f>OBV!H276</f>
        <v>BEARISH DIVERGENCE</v>
      </c>
    </row>
    <row r="277" spans="1:12" ht="13.5" x14ac:dyDescent="0.25">
      <c r="A277" s="3">
        <f>RSI!A277</f>
        <v>42709</v>
      </c>
      <c r="B277" s="2">
        <f>RSI!B277</f>
        <v>2.4900000000000002</v>
      </c>
      <c r="C277" s="2">
        <f>RSI!I277</f>
        <v>88.452423984767265</v>
      </c>
      <c r="D277" s="2">
        <f>MACD!E277</f>
        <v>-0.13555252104353044</v>
      </c>
      <c r="E277" s="2">
        <f>MACD!F277</f>
        <v>-9.2665671459012361E-2</v>
      </c>
      <c r="F277" s="2">
        <f>'Moving Avg'!D277</f>
        <v>2.294</v>
      </c>
      <c r="G277" s="2">
        <f>'Moving Avg'!F277</f>
        <v>2.0674999999999999</v>
      </c>
      <c r="H277" s="2">
        <f>'Moving Avg'!G277</f>
        <v>1.8564000000000005</v>
      </c>
      <c r="I277" s="2">
        <f>'Moving Avg'!H277</f>
        <v>1.5674499999999998</v>
      </c>
      <c r="J277" s="5" t="str">
        <f>OBV!F277</f>
        <v>BULLISH</v>
      </c>
      <c r="K277" s="5" t="str">
        <f>OBV!G277</f>
        <v>STRONG</v>
      </c>
      <c r="L277" s="5" t="str">
        <f>OBV!H277</f>
        <v>CONFIRMED BULLISH</v>
      </c>
    </row>
    <row r="278" spans="1:12" ht="13.5" x14ac:dyDescent="0.25">
      <c r="A278" s="3">
        <f>RSI!A278</f>
        <v>42710</v>
      </c>
      <c r="B278" s="2">
        <f>RSI!B278</f>
        <v>2.4</v>
      </c>
      <c r="C278" s="2">
        <f>RSI!I278</f>
        <v>76.403805475850845</v>
      </c>
      <c r="D278" s="2">
        <f>MACD!E278</f>
        <v>-0.14899975105994168</v>
      </c>
      <c r="E278" s="2">
        <f>MACD!F278</f>
        <v>-0.10393248737919823</v>
      </c>
      <c r="F278" s="2">
        <f>'Moving Avg'!D278</f>
        <v>2.3280000000000003</v>
      </c>
      <c r="G278" s="2">
        <f>'Moving Avg'!F278</f>
        <v>2.093</v>
      </c>
      <c r="H278" s="2">
        <f>'Moving Avg'!G278</f>
        <v>1.8722000000000003</v>
      </c>
      <c r="I278" s="2">
        <f>'Moving Avg'!H278</f>
        <v>1.5735999999999999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</row>
    <row r="279" spans="1:12" ht="13.5" x14ac:dyDescent="0.25">
      <c r="A279" s="3">
        <f>RSI!A279</f>
        <v>42711</v>
      </c>
      <c r="B279" s="2">
        <f>RSI!B279</f>
        <v>2.2999999999999998</v>
      </c>
      <c r="C279" s="2">
        <f>RSI!I279</f>
        <v>65.695827357458839</v>
      </c>
      <c r="D279" s="2">
        <f>MACD!E279</f>
        <v>-0.14575755519177447</v>
      </c>
      <c r="E279" s="2">
        <f>MACD!F279</f>
        <v>-0.11229750094171348</v>
      </c>
      <c r="F279" s="2">
        <f>'Moving Avg'!D279</f>
        <v>2.3540000000000001</v>
      </c>
      <c r="G279" s="2">
        <f>'Moving Avg'!F279</f>
        <v>2.1134999999999997</v>
      </c>
      <c r="H279" s="2">
        <f>'Moving Avg'!G279</f>
        <v>1.8855999999999999</v>
      </c>
      <c r="I279" s="2">
        <f>'Moving Avg'!H279</f>
        <v>1.5792499999999998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</row>
    <row r="280" spans="1:12" ht="13.5" x14ac:dyDescent="0.25">
      <c r="A280" s="3">
        <f>RSI!A280</f>
        <v>42712</v>
      </c>
      <c r="B280" s="2">
        <f>RSI!B280</f>
        <v>2.2999999999999998</v>
      </c>
      <c r="C280" s="2">
        <f>RSI!I280</f>
        <v>65.695827357458839</v>
      </c>
      <c r="D280" s="2">
        <f>MACD!E280</f>
        <v>-0.13506059198803344</v>
      </c>
      <c r="E280" s="2">
        <f>MACD!F280</f>
        <v>-0.11685011915097747</v>
      </c>
      <c r="F280" s="2">
        <f>'Moving Avg'!D280</f>
        <v>2.3679999999999999</v>
      </c>
      <c r="G280" s="2">
        <f>'Moving Avg'!F280</f>
        <v>2.1334999999999997</v>
      </c>
      <c r="H280" s="2">
        <f>'Moving Avg'!G280</f>
        <v>1.8992000000000002</v>
      </c>
      <c r="I280" s="2">
        <f>'Moving Avg'!H280</f>
        <v>1.5849000000000002</v>
      </c>
      <c r="J280" s="5" t="str">
        <f>OBV!F280</f>
        <v>BULLISH</v>
      </c>
      <c r="K280" s="5" t="str">
        <f>OBV!G280</f>
        <v>STRONG</v>
      </c>
      <c r="L280" s="5" t="str">
        <f>OBV!H280</f>
        <v>CONFIRMED BULLISH</v>
      </c>
    </row>
    <row r="281" spans="1:12" ht="13.5" x14ac:dyDescent="0.25">
      <c r="A281" s="3">
        <f>RSI!A281</f>
        <v>42713</v>
      </c>
      <c r="B281" s="2">
        <f>RSI!B281</f>
        <v>2.25</v>
      </c>
      <c r="C281" s="2">
        <f>RSI!I281</f>
        <v>60.758006057186137</v>
      </c>
      <c r="D281" s="2">
        <f>MACD!E281</f>
        <v>-0.11425743743253225</v>
      </c>
      <c r="E281" s="2">
        <f>MACD!F281</f>
        <v>-0.11633158280728843</v>
      </c>
      <c r="F281" s="2">
        <f>'Moving Avg'!D281</f>
        <v>2.3479999999999999</v>
      </c>
      <c r="G281" s="2">
        <f>'Moving Avg'!F281</f>
        <v>2.1519999999999997</v>
      </c>
      <c r="H281" s="2">
        <f>'Moving Avg'!G281</f>
        <v>1.9126000000000003</v>
      </c>
      <c r="I281" s="2">
        <f>'Moving Avg'!H281</f>
        <v>1.5904499999999999</v>
      </c>
      <c r="J281" s="5" t="str">
        <f>OBV!F281</f>
        <v>BULLISH</v>
      </c>
      <c r="K281" s="5" t="str">
        <f>OBV!G281</f>
        <v>STRONG</v>
      </c>
      <c r="L281" s="5" t="str">
        <f>OBV!H281</f>
        <v>BULLISH DIVERGENCE</v>
      </c>
    </row>
    <row r="282" spans="1:12" ht="13.5" x14ac:dyDescent="0.25">
      <c r="A282" s="3">
        <f>RSI!A282</f>
        <v>42717</v>
      </c>
      <c r="B282" s="2">
        <f>RSI!B282</f>
        <v>2.25</v>
      </c>
      <c r="C282" s="2">
        <f>RSI!I282</f>
        <v>60.758006057186137</v>
      </c>
      <c r="D282" s="2">
        <f>MACD!E282</f>
        <v>-8.8223542126284471E-2</v>
      </c>
      <c r="E282" s="2">
        <f>MACD!F282</f>
        <v>-0.11070997467108765</v>
      </c>
      <c r="F282" s="2">
        <f>'Moving Avg'!D282</f>
        <v>2.2999999999999998</v>
      </c>
      <c r="G282" s="2">
        <f>'Moving Avg'!F282</f>
        <v>2.1679999999999997</v>
      </c>
      <c r="H282" s="2">
        <f>'Moving Avg'!G282</f>
        <v>1.9259999999999999</v>
      </c>
      <c r="I282" s="2">
        <f>'Moving Avg'!H282</f>
        <v>1.5959999999999999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2.2400000000000002</v>
      </c>
      <c r="C283" s="2">
        <f>RSI!I283</f>
        <v>59.716901823056318</v>
      </c>
      <c r="D283" s="2">
        <f>MACD!E283</f>
        <v>-6.7732900024509046E-2</v>
      </c>
      <c r="E283" s="2">
        <f>MACD!F283</f>
        <v>-0.10211455974177194</v>
      </c>
      <c r="F283" s="2">
        <f>'Moving Avg'!D283</f>
        <v>2.2679999999999998</v>
      </c>
      <c r="G283" s="2">
        <f>'Moving Avg'!F283</f>
        <v>2.1834999999999996</v>
      </c>
      <c r="H283" s="2">
        <f>'Moving Avg'!G283</f>
        <v>1.9391999999999998</v>
      </c>
      <c r="I283" s="2">
        <f>'Moving Avg'!H283</f>
        <v>1.6015000000000001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</row>
    <row r="284" spans="1:12" ht="13.5" x14ac:dyDescent="0.25">
      <c r="A284" s="3">
        <f>RSI!A284</f>
        <v>42719</v>
      </c>
      <c r="B284" s="2">
        <f>RSI!B284</f>
        <v>2.2400000000000002</v>
      </c>
      <c r="C284" s="2">
        <f>RSI!I284</f>
        <v>59.716901823056318</v>
      </c>
      <c r="D284" s="2">
        <f>MACD!E284</f>
        <v>-6.0251822594064031E-2</v>
      </c>
      <c r="E284" s="2">
        <f>MACD!F284</f>
        <v>-9.3742012312230366E-2</v>
      </c>
      <c r="F284" s="2">
        <f>'Moving Avg'!D284</f>
        <v>2.2559999999999998</v>
      </c>
      <c r="G284" s="2">
        <f>'Moving Avg'!F284</f>
        <v>2.1989999999999998</v>
      </c>
      <c r="H284" s="2">
        <f>'Moving Avg'!G284</f>
        <v>1.9516</v>
      </c>
      <c r="I284" s="2">
        <f>'Moving Avg'!H284</f>
        <v>1.6071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</row>
    <row r="285" spans="1:12" ht="13.5" x14ac:dyDescent="0.25">
      <c r="A285" s="3">
        <f>RSI!A285</f>
        <v>42720</v>
      </c>
      <c r="B285" s="2">
        <f>RSI!B285</f>
        <v>2.14</v>
      </c>
      <c r="C285" s="2">
        <f>RSI!I285</f>
        <v>49.816871648596944</v>
      </c>
      <c r="D285" s="2">
        <f>MACD!E285</f>
        <v>-3.7863493295634765E-2</v>
      </c>
      <c r="E285" s="2">
        <f>MACD!F285</f>
        <v>-8.2566308508911251E-2</v>
      </c>
      <c r="F285" s="2">
        <f>'Moving Avg'!D285</f>
        <v>2.2240000000000002</v>
      </c>
      <c r="G285" s="2">
        <f>'Moving Avg'!F285</f>
        <v>2.2095000000000002</v>
      </c>
      <c r="H285" s="2">
        <f>'Moving Avg'!G285</f>
        <v>1.962</v>
      </c>
      <c r="I285" s="2">
        <f>'Moving Avg'!H285</f>
        <v>1.6122000000000001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2.14</v>
      </c>
      <c r="C286" s="2">
        <f>RSI!I286</f>
        <v>49.816871648596937</v>
      </c>
      <c r="D286" s="2">
        <f>MACD!E286</f>
        <v>-4.0410716956484904E-4</v>
      </c>
      <c r="E286" s="2">
        <f>MACD!F286</f>
        <v>-6.6133868241041976E-2</v>
      </c>
      <c r="F286" s="2">
        <f>'Moving Avg'!D286</f>
        <v>2.2020000000000004</v>
      </c>
      <c r="G286" s="2">
        <f>'Moving Avg'!F286</f>
        <v>2.2165000000000004</v>
      </c>
      <c r="H286" s="2">
        <f>'Moving Avg'!G286</f>
        <v>1.9715999999999996</v>
      </c>
      <c r="I286" s="2">
        <f>'Moving Avg'!H286</f>
        <v>1.6173000000000002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</row>
    <row r="287" spans="1:12" ht="13.5" x14ac:dyDescent="0.25">
      <c r="A287" s="3">
        <f>RSI!A287</f>
        <v>42724</v>
      </c>
      <c r="B287" s="2">
        <f>RSI!B287</f>
        <v>2.14</v>
      </c>
      <c r="C287" s="2">
        <f>RSI!I287</f>
        <v>49.816871648596944</v>
      </c>
      <c r="D287" s="2">
        <f>MACD!E287</f>
        <v>5.2880643865613308E-2</v>
      </c>
      <c r="E287" s="2">
        <f>MACD!F287</f>
        <v>-4.2330965819710922E-2</v>
      </c>
      <c r="F287" s="2">
        <f>'Moving Avg'!D287</f>
        <v>2.1800000000000006</v>
      </c>
      <c r="G287" s="2">
        <f>'Moving Avg'!F287</f>
        <v>2.2235000000000005</v>
      </c>
      <c r="H287" s="2">
        <f>'Moving Avg'!G287</f>
        <v>1.9807999999999999</v>
      </c>
      <c r="I287" s="2">
        <f>'Moving Avg'!H287</f>
        <v>1.62225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2.14</v>
      </c>
      <c r="C288" s="2">
        <f>RSI!I288</f>
        <v>49.816871648596937</v>
      </c>
      <c r="D288" s="2">
        <f>MACD!E288</f>
        <v>8.4167777652540465E-2</v>
      </c>
      <c r="E288" s="2">
        <f>MACD!F288</f>
        <v>-1.7031217125260647E-2</v>
      </c>
      <c r="F288" s="2">
        <f>'Moving Avg'!D288</f>
        <v>2.1600000000000006</v>
      </c>
      <c r="G288" s="2">
        <f>'Moving Avg'!F288</f>
        <v>2.2305000000000001</v>
      </c>
      <c r="H288" s="2">
        <f>'Moving Avg'!G288</f>
        <v>1.9899999999999998</v>
      </c>
      <c r="I288" s="2">
        <f>'Moving Avg'!H288</f>
        <v>1.6272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2.14</v>
      </c>
      <c r="C289" s="2">
        <f>RSI!I289</f>
        <v>49.816871648596937</v>
      </c>
      <c r="D289" s="2">
        <f>MACD!E289</f>
        <v>9.5299659934007241E-2</v>
      </c>
      <c r="E289" s="2">
        <f>MACD!F289</f>
        <v>5.4349582865929301E-3</v>
      </c>
      <c r="F289" s="2">
        <f>'Moving Avg'!D289</f>
        <v>2.14</v>
      </c>
      <c r="G289" s="2">
        <f>'Moving Avg'!F289</f>
        <v>2.2345000000000002</v>
      </c>
      <c r="H289" s="2">
        <f>'Moving Avg'!G289</f>
        <v>1.9991999999999999</v>
      </c>
      <c r="I289" s="2">
        <f>'Moving Avg'!H289</f>
        <v>1.6321499999999998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2.14</v>
      </c>
      <c r="C290" s="2">
        <f>RSI!I290</f>
        <v>49.816871648596937</v>
      </c>
      <c r="D290" s="2">
        <f>MACD!E290</f>
        <v>0.10475854593875722</v>
      </c>
      <c r="E290" s="2">
        <f>MACD!F290</f>
        <v>2.5299675817025788E-2</v>
      </c>
      <c r="F290" s="2">
        <f>'Moving Avg'!D290</f>
        <v>2.14</v>
      </c>
      <c r="G290" s="2">
        <f>'Moving Avg'!F290</f>
        <v>2.2355000000000005</v>
      </c>
      <c r="H290" s="2">
        <f>'Moving Avg'!G290</f>
        <v>2.0084</v>
      </c>
      <c r="I290" s="2">
        <f>'Moving Avg'!H290</f>
        <v>1.6368499999999997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</row>
    <row r="291" spans="1:12" ht="13.5" x14ac:dyDescent="0.25">
      <c r="A291" s="3">
        <f>RSI!A291</f>
        <v>42730</v>
      </c>
      <c r="B291" s="2">
        <f>RSI!B291</f>
        <v>2.14</v>
      </c>
      <c r="C291" s="2">
        <f>RSI!I291</f>
        <v>49.816871648596937</v>
      </c>
      <c r="D291" s="2">
        <f>MACD!E291</f>
        <v>0.10510657860984374</v>
      </c>
      <c r="E291" s="2">
        <f>MACD!F291</f>
        <v>4.1261056375589383E-2</v>
      </c>
      <c r="F291" s="2">
        <f>'Moving Avg'!D291</f>
        <v>2.14</v>
      </c>
      <c r="G291" s="2">
        <f>'Moving Avg'!F291</f>
        <v>2.2335000000000003</v>
      </c>
      <c r="H291" s="2">
        <f>'Moving Avg'!G291</f>
        <v>2.0175999999999998</v>
      </c>
      <c r="I291" s="2">
        <f>'Moving Avg'!H291</f>
        <v>1.6415499999999994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42731</v>
      </c>
      <c r="B292" s="2">
        <f>RSI!B292</f>
        <v>2.14</v>
      </c>
      <c r="C292" s="2">
        <f>RSI!I292</f>
        <v>49.816871648596937</v>
      </c>
      <c r="D292" s="2">
        <f>MACD!E292</f>
        <v>0.10543501926542609</v>
      </c>
      <c r="E292" s="2">
        <f>MACD!F292</f>
        <v>5.4095848953556729E-2</v>
      </c>
      <c r="F292" s="2">
        <f>'Moving Avg'!D292</f>
        <v>2.14</v>
      </c>
      <c r="G292" s="2">
        <f>'Moving Avg'!F292</f>
        <v>2.2285000000000004</v>
      </c>
      <c r="H292" s="2">
        <f>'Moving Avg'!G292</f>
        <v>2.0267999999999997</v>
      </c>
      <c r="I292" s="2">
        <f>'Moving Avg'!H292</f>
        <v>1.6459999999999995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</row>
    <row r="293" spans="1:12" ht="13.5" x14ac:dyDescent="0.25">
      <c r="A293" s="3">
        <f>RSI!A293</f>
        <v>42732</v>
      </c>
      <c r="B293" s="2">
        <f>RSI!B293</f>
        <v>2.0499999999999998</v>
      </c>
      <c r="C293" s="2">
        <f>RSI!I293</f>
        <v>39.227890385958858</v>
      </c>
      <c r="D293" s="2">
        <f>MACD!E293</f>
        <v>0.11087257226606262</v>
      </c>
      <c r="E293" s="2">
        <f>MACD!F293</f>
        <v>6.5451193616057918E-2</v>
      </c>
      <c r="F293" s="2">
        <f>'Moving Avg'!D293</f>
        <v>2.1219999999999999</v>
      </c>
      <c r="G293" s="2">
        <f>'Moving Avg'!F293</f>
        <v>2.2195000000000005</v>
      </c>
      <c r="H293" s="2">
        <f>'Moving Avg'!G293</f>
        <v>2.0331999999999995</v>
      </c>
      <c r="I293" s="2">
        <f>'Moving Avg'!H293</f>
        <v>1.6499999999999995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1.96</v>
      </c>
      <c r="C294" s="2">
        <f>RSI!I294</f>
        <v>31.920913646435565</v>
      </c>
      <c r="D294" s="2">
        <f>MACD!E294</f>
        <v>0.12270116709828693</v>
      </c>
      <c r="E294" s="2">
        <f>MACD!F294</f>
        <v>7.6901188312503727E-2</v>
      </c>
      <c r="F294" s="2">
        <f>'Moving Avg'!D294</f>
        <v>2.0859999999999999</v>
      </c>
      <c r="G294" s="2">
        <f>'Moving Avg'!F294</f>
        <v>2.2090000000000005</v>
      </c>
      <c r="H294" s="2">
        <f>'Moving Avg'!G294</f>
        <v>2.0377999999999998</v>
      </c>
      <c r="I294" s="2">
        <f>'Moving Avg'!H294</f>
        <v>1.6535499999999994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1.9</v>
      </c>
      <c r="C295" s="2">
        <f>RSI!I295</f>
        <v>28.15560134253775</v>
      </c>
      <c r="D295" s="2">
        <f>MACD!E295</f>
        <v>0.12282099305403804</v>
      </c>
      <c r="E295" s="2">
        <f>MACD!F295</f>
        <v>8.6085149260810595E-2</v>
      </c>
      <c r="F295" s="2">
        <f>'Moving Avg'!D295</f>
        <v>2.0379999999999998</v>
      </c>
      <c r="G295" s="2">
        <f>'Moving Avg'!F295</f>
        <v>2.1924999999999999</v>
      </c>
      <c r="H295" s="2">
        <f>'Moving Avg'!G295</f>
        <v>2.0411999999999999</v>
      </c>
      <c r="I295" s="2">
        <f>'Moving Avg'!H295</f>
        <v>1.6567999999999992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1.9</v>
      </c>
      <c r="C296" s="2">
        <f>RSI!I296</f>
        <v>28.15560134253775</v>
      </c>
      <c r="D296" s="2">
        <f>MACD!E296</f>
        <v>0.12425024708713073</v>
      </c>
      <c r="E296" s="2">
        <f>MACD!F296</f>
        <v>9.371816882607463E-2</v>
      </c>
      <c r="F296" s="2">
        <f>'Moving Avg'!D296</f>
        <v>1.9899999999999998</v>
      </c>
      <c r="G296" s="2">
        <f>'Moving Avg'!F296</f>
        <v>2.17</v>
      </c>
      <c r="H296" s="2">
        <f>'Moving Avg'!G296</f>
        <v>2.0451999999999999</v>
      </c>
      <c r="I296" s="2">
        <f>'Moving Avg'!H296</f>
        <v>1.6600499999999994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</row>
    <row r="297" spans="1:12" ht="13.5" x14ac:dyDescent="0.25">
      <c r="A297" s="3">
        <f>RSI!A297</f>
        <v>42738</v>
      </c>
      <c r="B297" s="2">
        <f>RSI!B297</f>
        <v>1.95</v>
      </c>
      <c r="C297" s="2">
        <f>RSI!I297</f>
        <v>35.507857287098318</v>
      </c>
      <c r="D297" s="2">
        <f>MACD!E297</f>
        <v>0.12298541481007019</v>
      </c>
      <c r="E297" s="2">
        <f>MACD!F297</f>
        <v>9.9571618022873759E-2</v>
      </c>
      <c r="F297" s="2">
        <f>'Moving Avg'!D297</f>
        <v>1.952</v>
      </c>
      <c r="G297" s="2">
        <f>'Moving Avg'!F297</f>
        <v>2.1429999999999998</v>
      </c>
      <c r="H297" s="2">
        <f>'Moving Avg'!G297</f>
        <v>2.0501999999999998</v>
      </c>
      <c r="I297" s="2">
        <f>'Moving Avg'!H297</f>
        <v>1.6632999999999993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</row>
    <row r="298" spans="1:12" ht="13.5" x14ac:dyDescent="0.25">
      <c r="A298" s="3">
        <f>RSI!A298</f>
        <v>42739</v>
      </c>
      <c r="B298" s="2">
        <f>RSI!B298</f>
        <v>2.0299999999999998</v>
      </c>
      <c r="C298" s="2">
        <f>RSI!I298</f>
        <v>45.175243718930048</v>
      </c>
      <c r="D298" s="2">
        <f>MACD!E298</f>
        <v>0.11683222240143243</v>
      </c>
      <c r="E298" s="2">
        <f>MACD!F298</f>
        <v>0.1030237388985855</v>
      </c>
      <c r="F298" s="2">
        <f>'Moving Avg'!D298</f>
        <v>1.948</v>
      </c>
      <c r="G298" s="2">
        <f>'Moving Avg'!F298</f>
        <v>2.1245000000000003</v>
      </c>
      <c r="H298" s="2">
        <f>'Moving Avg'!G298</f>
        <v>2.0568</v>
      </c>
      <c r="I298" s="2">
        <f>'Moving Avg'!H298</f>
        <v>1.666949999999999</v>
      </c>
      <c r="J298" s="5" t="str">
        <f>OBV!F298</f>
        <v>BULLISH</v>
      </c>
      <c r="K298" s="5" t="str">
        <f>OBV!G298</f>
        <v>STRONG</v>
      </c>
      <c r="L298" s="5" t="str">
        <f>OBV!H298</f>
        <v>BULLISH DIVERGENCE</v>
      </c>
    </row>
    <row r="299" spans="1:12" ht="13.5" x14ac:dyDescent="0.25">
      <c r="A299" s="3">
        <f>RSI!A299</f>
        <v>42740</v>
      </c>
      <c r="B299" s="2">
        <f>RSI!B299</f>
        <v>2.0099999999999998</v>
      </c>
      <c r="C299" s="2">
        <f>RSI!I299</f>
        <v>43.422797247292621</v>
      </c>
      <c r="D299" s="2">
        <f>MACD!E299</f>
        <v>0.11341496655533234</v>
      </c>
      <c r="E299" s="2">
        <f>MACD!F299</f>
        <v>0.10510198442993487</v>
      </c>
      <c r="F299" s="2">
        <f>'Moving Avg'!D299</f>
        <v>1.9579999999999997</v>
      </c>
      <c r="G299" s="2">
        <f>'Moving Avg'!F299</f>
        <v>2.1100000000000003</v>
      </c>
      <c r="H299" s="2">
        <f>'Moving Avg'!G299</f>
        <v>2.0619999999999998</v>
      </c>
      <c r="I299" s="2">
        <f>'Moving Avg'!H299</f>
        <v>1.6702499999999989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42741</v>
      </c>
      <c r="B300" s="2">
        <f>RSI!B300</f>
        <v>2.0099999999999998</v>
      </c>
      <c r="C300" s="2">
        <f>RSI!I300</f>
        <v>43.422797247292621</v>
      </c>
      <c r="D300" s="2">
        <f>MACD!E300</f>
        <v>0.11092663258411095</v>
      </c>
      <c r="E300" s="2">
        <f>MACD!F300</f>
        <v>0.10626691406077009</v>
      </c>
      <c r="F300" s="2">
        <f>'Moving Avg'!D300</f>
        <v>1.9799999999999998</v>
      </c>
      <c r="G300" s="2">
        <f>'Moving Avg'!F300</f>
        <v>2.0955000000000004</v>
      </c>
      <c r="H300" s="2">
        <f>'Moving Avg'!G300</f>
        <v>2.0672000000000001</v>
      </c>
      <c r="I300" s="2">
        <f>'Moving Avg'!H300</f>
        <v>1.6735499999999988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</row>
    <row r="301" spans="1:12" ht="13.5" x14ac:dyDescent="0.25">
      <c r="A301" s="3">
        <f>RSI!A301</f>
        <v>42744</v>
      </c>
      <c r="B301" s="2">
        <f>RSI!B301</f>
        <v>2.0099999999999998</v>
      </c>
      <c r="C301" s="2">
        <f>RSI!I301</f>
        <v>43.422797247292621</v>
      </c>
      <c r="D301" s="2">
        <f>MACD!E301</f>
        <v>0.10919444348889051</v>
      </c>
      <c r="E301" s="2">
        <f>MACD!F301</f>
        <v>0.10685241994639418</v>
      </c>
      <c r="F301" s="2">
        <f>'Moving Avg'!D301</f>
        <v>2.0019999999999998</v>
      </c>
      <c r="G301" s="2">
        <f>'Moving Avg'!F301</f>
        <v>2.0834999999999999</v>
      </c>
      <c r="H301" s="2">
        <f>'Moving Avg'!G301</f>
        <v>2.0710000000000002</v>
      </c>
      <c r="I301" s="2">
        <f>'Moving Avg'!H301</f>
        <v>1.6768499999999988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2.0099999999999998</v>
      </c>
      <c r="C302" s="2">
        <f>RSI!I302</f>
        <v>43.422797247292621</v>
      </c>
      <c r="D302" s="2">
        <f>MACD!E302</f>
        <v>0.10807441563948528</v>
      </c>
      <c r="E302" s="2">
        <f>MACD!F302</f>
        <v>0.1070968190850124</v>
      </c>
      <c r="F302" s="2">
        <f>'Moving Avg'!D302</f>
        <v>2.0139999999999998</v>
      </c>
      <c r="G302" s="2">
        <f>'Moving Avg'!F302</f>
        <v>2.0714999999999995</v>
      </c>
      <c r="H302" s="2">
        <f>'Moving Avg'!G302</f>
        <v>2.0748000000000002</v>
      </c>
      <c r="I302" s="2">
        <f>'Moving Avg'!H302</f>
        <v>1.6801499999999987</v>
      </c>
      <c r="J302" s="5" t="str">
        <f>OBV!F302</f>
        <v>BEARISH</v>
      </c>
      <c r="K302" s="5" t="str">
        <f>OBV!G302</f>
        <v>WEAK</v>
      </c>
      <c r="L302" s="5" t="str">
        <f>OBV!H302</f>
        <v>BEARISH DIVERGENCE</v>
      </c>
    </row>
    <row r="303" spans="1:12" ht="13.5" x14ac:dyDescent="0.25">
      <c r="A303" s="3">
        <f>RSI!A303</f>
        <v>42746</v>
      </c>
      <c r="B303" s="2">
        <f>RSI!B303</f>
        <v>2.0099999999999998</v>
      </c>
      <c r="C303" s="2">
        <f>RSI!I303</f>
        <v>43.422797247292621</v>
      </c>
      <c r="D303" s="2">
        <f>MACD!E303</f>
        <v>9.36006113057406E-2</v>
      </c>
      <c r="E303" s="2">
        <f>MACD!F303</f>
        <v>0.10439757752915804</v>
      </c>
      <c r="F303" s="2">
        <f>'Moving Avg'!D303</f>
        <v>2.0099999999999998</v>
      </c>
      <c r="G303" s="2">
        <f>'Moving Avg'!F303</f>
        <v>2.0599999999999996</v>
      </c>
      <c r="H303" s="2">
        <f>'Moving Avg'!G303</f>
        <v>2.0770000000000004</v>
      </c>
      <c r="I303" s="2">
        <f>'Moving Avg'!H303</f>
        <v>1.6834499999999988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2.0099999999999998</v>
      </c>
      <c r="C304" s="2">
        <f>RSI!I304</f>
        <v>43.422797247292621</v>
      </c>
      <c r="D304" s="2">
        <f>MACD!E304</f>
        <v>6.7803749092057775E-2</v>
      </c>
      <c r="E304" s="2">
        <f>MACD!F304</f>
        <v>9.7078811841738E-2</v>
      </c>
      <c r="F304" s="2">
        <f>'Moving Avg'!D304</f>
        <v>2.0099999999999998</v>
      </c>
      <c r="G304" s="2">
        <f>'Moving Avg'!F304</f>
        <v>2.0484999999999998</v>
      </c>
      <c r="H304" s="2">
        <f>'Moving Avg'!G304</f>
        <v>2.079400000000001</v>
      </c>
      <c r="I304" s="2">
        <f>'Moving Avg'!H304</f>
        <v>1.6867499999999991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</row>
    <row r="305" spans="1:12" ht="13.5" x14ac:dyDescent="0.25">
      <c r="A305" s="3">
        <f>RSI!A305</f>
        <v>42748</v>
      </c>
      <c r="B305" s="2">
        <f>RSI!B305</f>
        <v>2.0099999999999998</v>
      </c>
      <c r="C305" s="2">
        <f>RSI!I305</f>
        <v>43.422797247292614</v>
      </c>
      <c r="D305" s="2">
        <f>MACD!E305</f>
        <v>3.7019270160060014E-2</v>
      </c>
      <c r="E305" s="2">
        <f>MACD!F305</f>
        <v>8.5066903505402414E-2</v>
      </c>
      <c r="F305" s="2">
        <f>'Moving Avg'!D305</f>
        <v>2.0099999999999998</v>
      </c>
      <c r="G305" s="2">
        <f>'Moving Avg'!F305</f>
        <v>2.0419999999999994</v>
      </c>
      <c r="H305" s="2">
        <f>'Moving Avg'!G305</f>
        <v>2.0818000000000008</v>
      </c>
      <c r="I305" s="2">
        <f>'Moving Avg'!H305</f>
        <v>1.6900499999999987</v>
      </c>
      <c r="J305" s="5" t="str">
        <f>OBV!F305</f>
        <v>NEUTRAL</v>
      </c>
      <c r="K305" s="5" t="str">
        <f>OBV!G305</f>
        <v>NEUTRAL</v>
      </c>
      <c r="L305" s="5" t="str">
        <f>OBV!H305</f>
        <v>NEUTRAL</v>
      </c>
    </row>
    <row r="306" spans="1:12" ht="13.5" x14ac:dyDescent="0.25">
      <c r="A306" s="3">
        <f>RSI!A306</f>
        <v>42751</v>
      </c>
      <c r="B306" s="2">
        <f>RSI!B306</f>
        <v>2.0099999999999998</v>
      </c>
      <c r="C306" s="2">
        <f>RSI!I306</f>
        <v>43.422797247292614</v>
      </c>
      <c r="D306" s="2">
        <f>MACD!E306</f>
        <v>1.1224943131741938E-2</v>
      </c>
      <c r="E306" s="2">
        <f>MACD!F306</f>
        <v>7.0298511430670327E-2</v>
      </c>
      <c r="F306" s="2">
        <f>'Moving Avg'!D306</f>
        <v>2.0099999999999998</v>
      </c>
      <c r="G306" s="2">
        <f>'Moving Avg'!F306</f>
        <v>2.0354999999999994</v>
      </c>
      <c r="H306" s="2">
        <f>'Moving Avg'!G306</f>
        <v>2.0842000000000009</v>
      </c>
      <c r="I306" s="2">
        <f>'Moving Avg'!H306</f>
        <v>1.6933499999999986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</row>
    <row r="307" spans="1:12" ht="13.5" x14ac:dyDescent="0.25">
      <c r="A307" s="3">
        <f>RSI!A307</f>
        <v>42752</v>
      </c>
      <c r="B307" s="2">
        <f>RSI!B307</f>
        <v>2.0099999999999998</v>
      </c>
      <c r="C307" s="2">
        <f>RSI!I307</f>
        <v>43.422797247292614</v>
      </c>
      <c r="D307" s="2">
        <f>MACD!E307</f>
        <v>-2.6734605871023831E-3</v>
      </c>
      <c r="E307" s="2">
        <f>MACD!F307</f>
        <v>5.5704117027115786E-2</v>
      </c>
      <c r="F307" s="2">
        <f>'Moving Avg'!D307</f>
        <v>2.0099999999999998</v>
      </c>
      <c r="G307" s="2">
        <f>'Moving Avg'!F307</f>
        <v>2.028999999999999</v>
      </c>
      <c r="H307" s="2">
        <f>'Moving Avg'!G307</f>
        <v>2.0866000000000011</v>
      </c>
      <c r="I307" s="2">
        <f>'Moving Avg'!H307</f>
        <v>1.6966499999999984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</row>
    <row r="308" spans="1:12" ht="13.5" x14ac:dyDescent="0.25">
      <c r="A308" s="3">
        <f>RSI!A308</f>
        <v>42753</v>
      </c>
      <c r="B308" s="2">
        <f>RSI!B308</f>
        <v>2.1</v>
      </c>
      <c r="C308" s="2">
        <f>RSI!I308</f>
        <v>57.781660738856822</v>
      </c>
      <c r="D308" s="2">
        <f>MACD!E308</f>
        <v>-8.5747915852043555E-3</v>
      </c>
      <c r="E308" s="2">
        <f>MACD!F308</f>
        <v>4.2848335304651763E-2</v>
      </c>
      <c r="F308" s="2">
        <f>'Moving Avg'!D308</f>
        <v>2.0279999999999996</v>
      </c>
      <c r="G308" s="2">
        <f>'Moving Avg'!F308</f>
        <v>2.0269999999999992</v>
      </c>
      <c r="H308" s="2">
        <f>'Moving Avg'!G308</f>
        <v>2.0908000000000011</v>
      </c>
      <c r="I308" s="2">
        <f>'Moving Avg'!H308</f>
        <v>1.7003999999999988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2.1</v>
      </c>
      <c r="C309" s="2">
        <f>RSI!I309</f>
        <v>57.781660738856822</v>
      </c>
      <c r="D309" s="2">
        <f>MACD!E309</f>
        <v>-1.6975266964513125E-2</v>
      </c>
      <c r="E309" s="2">
        <f>MACD!F309</f>
        <v>3.0883614850818784E-2</v>
      </c>
      <c r="F309" s="2">
        <f>'Moving Avg'!D309</f>
        <v>2.0459999999999998</v>
      </c>
      <c r="G309" s="2">
        <f>'Moving Avg'!F309</f>
        <v>2.0249999999999995</v>
      </c>
      <c r="H309" s="2">
        <f>'Moving Avg'!G309</f>
        <v>2.0950000000000006</v>
      </c>
      <c r="I309" s="2">
        <f>'Moving Avg'!H309</f>
        <v>1.7044999999999988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2.1</v>
      </c>
      <c r="C310" s="2">
        <f>RSI!I310</f>
        <v>57.781660738856822</v>
      </c>
      <c r="D310" s="2">
        <f>MACD!E310</f>
        <v>-2.438902668374876E-2</v>
      </c>
      <c r="E310" s="2">
        <f>MACD!F310</f>
        <v>1.9829086543905278E-2</v>
      </c>
      <c r="F310" s="2">
        <f>'Moving Avg'!D310</f>
        <v>2.0639999999999996</v>
      </c>
      <c r="G310" s="2">
        <f>'Moving Avg'!F310</f>
        <v>2.0229999999999992</v>
      </c>
      <c r="H310" s="2">
        <f>'Moving Avg'!G310</f>
        <v>2.0990000000000006</v>
      </c>
      <c r="I310" s="2">
        <f>'Moving Avg'!H310</f>
        <v>1.708899999999999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2.1</v>
      </c>
      <c r="C311" s="2">
        <f>RSI!I311</f>
        <v>57.781660738856822</v>
      </c>
      <c r="D311" s="2">
        <f>MACD!E311</f>
        <v>-3.0945231287893282E-2</v>
      </c>
      <c r="E311" s="2">
        <f>MACD!F311</f>
        <v>9.674222977545565E-3</v>
      </c>
      <c r="F311" s="2">
        <f>'Moving Avg'!D311</f>
        <v>2.0819999999999999</v>
      </c>
      <c r="G311" s="2">
        <f>'Moving Avg'!F311</f>
        <v>2.0209999999999995</v>
      </c>
      <c r="H311" s="2">
        <f>'Moving Avg'!G311</f>
        <v>2.1034000000000006</v>
      </c>
      <c r="I311" s="2">
        <f>'Moving Avg'!H311</f>
        <v>1.7135999999999989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2.1</v>
      </c>
      <c r="C312" s="2">
        <f>RSI!I312</f>
        <v>57.781660738856822</v>
      </c>
      <c r="D312" s="2">
        <f>MACD!E312</f>
        <v>-3.67548476439854E-2</v>
      </c>
      <c r="E312" s="2">
        <f>MACD!F312</f>
        <v>3.8840885323937219E-4</v>
      </c>
      <c r="F312" s="2">
        <f>'Moving Avg'!D312</f>
        <v>2.1</v>
      </c>
      <c r="G312" s="2">
        <f>'Moving Avg'!F312</f>
        <v>2.0189999999999997</v>
      </c>
      <c r="H312" s="2">
        <f>'Moving Avg'!G312</f>
        <v>2.1068000000000002</v>
      </c>
      <c r="I312" s="2">
        <f>'Moving Avg'!H312</f>
        <v>1.7184499999999991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2.1</v>
      </c>
      <c r="C313" s="2">
        <f>RSI!I313</f>
        <v>57.781660738856822</v>
      </c>
      <c r="D313" s="2">
        <f>MACD!E313</f>
        <v>-4.1913323733299368E-2</v>
      </c>
      <c r="E313" s="2">
        <f>MACD!F313</f>
        <v>-8.0719376640683762E-3</v>
      </c>
      <c r="F313" s="2">
        <f>'Moving Avg'!D313</f>
        <v>2.1</v>
      </c>
      <c r="G313" s="2">
        <f>'Moving Avg'!F313</f>
        <v>2.0215000000000001</v>
      </c>
      <c r="H313" s="2">
        <f>'Moving Avg'!G313</f>
        <v>2.1102000000000003</v>
      </c>
      <c r="I313" s="2">
        <f>'Moving Avg'!H313</f>
        <v>1.7232499999999993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</row>
    <row r="314" spans="1:12" ht="13.5" x14ac:dyDescent="0.25">
      <c r="A314" s="3">
        <f>RSI!A314</f>
        <v>42761</v>
      </c>
      <c r="B314" s="2">
        <f>RSI!B314</f>
        <v>2.1</v>
      </c>
      <c r="C314" s="2">
        <f>RSI!I314</f>
        <v>57.781660738856822</v>
      </c>
      <c r="D314" s="2">
        <f>MACD!E314</f>
        <v>-4.6502861139647411E-2</v>
      </c>
      <c r="E314" s="2">
        <f>MACD!F314</f>
        <v>-1.5758122359184182E-2</v>
      </c>
      <c r="F314" s="2">
        <f>'Moving Avg'!D314</f>
        <v>2.1</v>
      </c>
      <c r="G314" s="2">
        <f>'Moving Avg'!F314</f>
        <v>2.0285000000000002</v>
      </c>
      <c r="H314" s="2">
        <f>'Moving Avg'!G314</f>
        <v>2.1136000000000004</v>
      </c>
      <c r="I314" s="2">
        <f>'Moving Avg'!H314</f>
        <v>1.7277499999999995</v>
      </c>
      <c r="J314" s="5" t="str">
        <f>OBV!F314</f>
        <v>NEUTRAL</v>
      </c>
      <c r="K314" s="5" t="str">
        <f>OBV!G314</f>
        <v>NEUTRAL</v>
      </c>
      <c r="L314" s="5" t="str">
        <f>OBV!H314</f>
        <v>NEUTRAL</v>
      </c>
    </row>
    <row r="315" spans="1:12" ht="13.5" x14ac:dyDescent="0.25">
      <c r="A315" s="3">
        <f>RSI!A315</f>
        <v>42762</v>
      </c>
      <c r="B315" s="2">
        <f>RSI!B315</f>
        <v>2.04</v>
      </c>
      <c r="C315" s="2">
        <f>RSI!I315</f>
        <v>44.992999888943352</v>
      </c>
      <c r="D315" s="2">
        <f>MACD!E315</f>
        <v>-4.6149902000579779E-2</v>
      </c>
      <c r="E315" s="2">
        <f>MACD!F315</f>
        <v>-2.1836478287463303E-2</v>
      </c>
      <c r="F315" s="2">
        <f>'Moving Avg'!D315</f>
        <v>2.0880000000000001</v>
      </c>
      <c r="G315" s="2">
        <f>'Moving Avg'!F315</f>
        <v>2.0354999999999999</v>
      </c>
      <c r="H315" s="2">
        <f>'Moving Avg'!G315</f>
        <v>2.1158000000000006</v>
      </c>
      <c r="I315" s="2">
        <f>'Moving Avg'!H315</f>
        <v>1.7318999999999993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2.04</v>
      </c>
      <c r="C316" s="2">
        <f>RSI!I316</f>
        <v>44.992999888943352</v>
      </c>
      <c r="D316" s="2">
        <f>MACD!E316</f>
        <v>-4.5689322595320991E-2</v>
      </c>
      <c r="E316" s="2">
        <f>MACD!F316</f>
        <v>-2.6607047149034842E-2</v>
      </c>
      <c r="F316" s="2">
        <f>'Moving Avg'!D316</f>
        <v>2.0759999999999996</v>
      </c>
      <c r="G316" s="2">
        <f>'Moving Avg'!F316</f>
        <v>2.0425</v>
      </c>
      <c r="H316" s="2">
        <f>'Moving Avg'!G316</f>
        <v>2.1166000000000005</v>
      </c>
      <c r="I316" s="2">
        <f>'Moving Avg'!H316</f>
        <v>1.7360499999999996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2.04</v>
      </c>
      <c r="C317" s="2">
        <f>RSI!I317</f>
        <v>44.992999888943352</v>
      </c>
      <c r="D317" s="2">
        <f>MACD!E317</f>
        <v>-4.5149674085840807E-2</v>
      </c>
      <c r="E317" s="2">
        <f>MACD!F317</f>
        <v>-3.0315572536396038E-2</v>
      </c>
      <c r="F317" s="2">
        <f>'Moving Avg'!D317</f>
        <v>2.0640000000000001</v>
      </c>
      <c r="G317" s="2">
        <f>'Moving Avg'!F317</f>
        <v>2.0470000000000002</v>
      </c>
      <c r="H317" s="2">
        <f>'Moving Avg'!G317</f>
        <v>2.1174000000000008</v>
      </c>
      <c r="I317" s="2">
        <f>'Moving Avg'!H317</f>
        <v>1.7401499999999996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2.04</v>
      </c>
      <c r="C318" s="2">
        <f>RSI!I318</f>
        <v>44.992999888943352</v>
      </c>
      <c r="D318" s="2">
        <f>MACD!E318</f>
        <v>-3.0708072842392298E-2</v>
      </c>
      <c r="E318" s="2">
        <f>MACD!F318</f>
        <v>-3.039407259759529E-2</v>
      </c>
      <c r="F318" s="2">
        <f>'Moving Avg'!D318</f>
        <v>2.0520000000000005</v>
      </c>
      <c r="G318" s="2">
        <f>'Moving Avg'!F318</f>
        <v>2.0475000000000003</v>
      </c>
      <c r="H318" s="2">
        <f>'Moving Avg'!G318</f>
        <v>2.1182000000000007</v>
      </c>
      <c r="I318" s="2">
        <f>'Moving Avg'!H318</f>
        <v>1.7440999999999998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2.0699999999999998</v>
      </c>
      <c r="C319" s="2">
        <f>RSI!I319</f>
        <v>52.119873787558525</v>
      </c>
      <c r="D319" s="2">
        <f>MACD!E319</f>
        <v>-2.0581939983936426E-2</v>
      </c>
      <c r="E319" s="2">
        <f>MACD!F319</f>
        <v>-2.8431646074863516E-2</v>
      </c>
      <c r="F319" s="2">
        <f>'Moving Avg'!D319</f>
        <v>2.0460000000000003</v>
      </c>
      <c r="G319" s="2">
        <f>'Moving Avg'!F319</f>
        <v>2.0505000000000004</v>
      </c>
      <c r="H319" s="2">
        <f>'Moving Avg'!G319</f>
        <v>2.1184000000000007</v>
      </c>
      <c r="I319" s="2">
        <f>'Moving Avg'!H319</f>
        <v>1.7480499999999994</v>
      </c>
      <c r="J319" s="5" t="str">
        <f>OBV!F319</f>
        <v>BULLISH</v>
      </c>
      <c r="K319" s="5" t="str">
        <f>OBV!G319</f>
        <v>NEUTRAL</v>
      </c>
      <c r="L319" s="5" t="str">
        <f>OBV!H319</f>
        <v>BULLISH DIVERGENCE</v>
      </c>
    </row>
    <row r="320" spans="1:12" ht="13.5" x14ac:dyDescent="0.25">
      <c r="A320" s="3">
        <f>RSI!A320</f>
        <v>42769</v>
      </c>
      <c r="B320" s="2">
        <f>RSI!B320</f>
        <v>2.0699999999999998</v>
      </c>
      <c r="C320" s="2">
        <f>RSI!I320</f>
        <v>52.119873787558525</v>
      </c>
      <c r="D320" s="2">
        <f>MACD!E320</f>
        <v>-1.2071927744588873E-2</v>
      </c>
      <c r="E320" s="2">
        <f>MACD!F320</f>
        <v>-2.5159702408808587E-2</v>
      </c>
      <c r="F320" s="2">
        <f>'Moving Avg'!D320</f>
        <v>2.052</v>
      </c>
      <c r="G320" s="2">
        <f>'Moving Avg'!F320</f>
        <v>2.0535000000000005</v>
      </c>
      <c r="H320" s="2">
        <f>'Moving Avg'!G320</f>
        <v>2.1174000000000004</v>
      </c>
      <c r="I320" s="2">
        <f>'Moving Avg'!H320</f>
        <v>1.7521499999999994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</row>
    <row r="321" spans="1:12" ht="13.5" x14ac:dyDescent="0.25">
      <c r="A321" s="3">
        <f>RSI!A321</f>
        <v>42772</v>
      </c>
      <c r="B321" s="2">
        <f>RSI!B321</f>
        <v>2.0699999999999998</v>
      </c>
      <c r="C321" s="2">
        <f>RSI!I321</f>
        <v>52.119873787558532</v>
      </c>
      <c r="D321" s="2">
        <f>MACD!E321</f>
        <v>-4.9250870699477645E-3</v>
      </c>
      <c r="E321" s="2">
        <f>MACD!F321</f>
        <v>-2.1112779341036423E-2</v>
      </c>
      <c r="F321" s="2">
        <f>'Moving Avg'!D321</f>
        <v>2.0580000000000003</v>
      </c>
      <c r="G321" s="2">
        <f>'Moving Avg'!F321</f>
        <v>2.0565000000000002</v>
      </c>
      <c r="H321" s="2">
        <f>'Moving Avg'!G321</f>
        <v>2.1152000000000002</v>
      </c>
      <c r="I321" s="2">
        <f>'Moving Avg'!H321</f>
        <v>1.7562499999999994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</row>
    <row r="322" spans="1:12" ht="13.5" x14ac:dyDescent="0.25">
      <c r="A322" s="3">
        <f>RSI!A322</f>
        <v>42773</v>
      </c>
      <c r="B322" s="2">
        <f>RSI!B322</f>
        <v>2.0699999999999998</v>
      </c>
      <c r="C322" s="2">
        <f>RSI!I322</f>
        <v>52.119873787558532</v>
      </c>
      <c r="D322" s="2">
        <f>MACD!E322</f>
        <v>1.0722962172486916E-3</v>
      </c>
      <c r="E322" s="2">
        <f>MACD!F322</f>
        <v>-1.66757642293794E-2</v>
      </c>
      <c r="F322" s="2">
        <f>'Moving Avg'!D322</f>
        <v>2.0640000000000001</v>
      </c>
      <c r="G322" s="2">
        <f>'Moving Avg'!F322</f>
        <v>2.0595000000000003</v>
      </c>
      <c r="H322" s="2">
        <f>'Moving Avg'!G322</f>
        <v>2.1117999999999997</v>
      </c>
      <c r="I322" s="2">
        <f>'Moving Avg'!H322</f>
        <v>1.7603499999999994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</row>
    <row r="323" spans="1:12" ht="13.5" x14ac:dyDescent="0.25">
      <c r="A323" s="3">
        <f>RSI!A323</f>
        <v>42774</v>
      </c>
      <c r="B323" s="2">
        <f>RSI!B323</f>
        <v>2.0699999999999998</v>
      </c>
      <c r="C323" s="2">
        <f>RSI!I323</f>
        <v>52.119873787558532</v>
      </c>
      <c r="D323" s="2">
        <f>MACD!E323</f>
        <v>6.1007612289580848E-3</v>
      </c>
      <c r="E323" s="2">
        <f>MACD!F323</f>
        <v>-1.2120459137711904E-2</v>
      </c>
      <c r="F323" s="2">
        <f>'Moving Avg'!D323</f>
        <v>2.0699999999999998</v>
      </c>
      <c r="G323" s="2">
        <f>'Moving Avg'!F323</f>
        <v>2.0625</v>
      </c>
      <c r="H323" s="2">
        <f>'Moving Avg'!G323</f>
        <v>2.1085999999999996</v>
      </c>
      <c r="I323" s="2">
        <f>'Moving Avg'!H323</f>
        <v>1.7644499999999994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</row>
    <row r="324" spans="1:12" ht="13.5" x14ac:dyDescent="0.25">
      <c r="A324" s="3">
        <f>RSI!A324</f>
        <v>42775</v>
      </c>
      <c r="B324" s="2">
        <f>RSI!B324</f>
        <v>2.0699999999999998</v>
      </c>
      <c r="C324" s="2">
        <f>RSI!I324</f>
        <v>52.119873787558532</v>
      </c>
      <c r="D324" s="2">
        <f>MACD!E324</f>
        <v>1.0312797791078854E-2</v>
      </c>
      <c r="E324" s="2">
        <f>MACD!F324</f>
        <v>-7.6338077519537539E-3</v>
      </c>
      <c r="F324" s="2">
        <f>'Moving Avg'!D324</f>
        <v>2.0699999999999998</v>
      </c>
      <c r="G324" s="2">
        <f>'Moving Avg'!F324</f>
        <v>2.0654999999999997</v>
      </c>
      <c r="H324" s="2">
        <f>'Moving Avg'!G324</f>
        <v>2.1065999999999989</v>
      </c>
      <c r="I324" s="2">
        <f>'Moving Avg'!H324</f>
        <v>1.7685499999999994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2.0299999999999998</v>
      </c>
      <c r="C325" s="2">
        <f>RSI!I325</f>
        <v>41.056052727187414</v>
      </c>
      <c r="D325" s="2">
        <f>MACD!E325</f>
        <v>7.5693757495369773E-3</v>
      </c>
      <c r="E325" s="2">
        <f>MACD!F325</f>
        <v>-4.5931710516556087E-3</v>
      </c>
      <c r="F325" s="2">
        <f>'Moving Avg'!D325</f>
        <v>2.0619999999999998</v>
      </c>
      <c r="G325" s="2">
        <f>'Moving Avg'!F325</f>
        <v>2.0665</v>
      </c>
      <c r="H325" s="2">
        <f>'Moving Avg'!G325</f>
        <v>2.1025999999999989</v>
      </c>
      <c r="I325" s="2">
        <f>'Moving Avg'!H325</f>
        <v>1.7724499999999992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2.0299999999999998</v>
      </c>
      <c r="C326" s="2">
        <f>RSI!I326</f>
        <v>41.056052727187414</v>
      </c>
      <c r="D326" s="2">
        <f>MACD!E326</f>
        <v>5.4476704377930396E-3</v>
      </c>
      <c r="E326" s="2">
        <f>MACD!F326</f>
        <v>-2.585002753765879E-3</v>
      </c>
      <c r="F326" s="2">
        <f>'Moving Avg'!D326</f>
        <v>2.0539999999999994</v>
      </c>
      <c r="G326" s="2">
        <f>'Moving Avg'!F326</f>
        <v>2.0674999999999999</v>
      </c>
      <c r="H326" s="2">
        <f>'Moving Avg'!G326</f>
        <v>2.0961999999999987</v>
      </c>
      <c r="I326" s="2">
        <f>'Moving Avg'!H326</f>
        <v>1.776349999999999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</row>
    <row r="327" spans="1:12" ht="13.5" x14ac:dyDescent="0.25">
      <c r="A327" s="3">
        <f>RSI!A327</f>
        <v>42780</v>
      </c>
      <c r="B327" s="2">
        <f>RSI!B327</f>
        <v>2.0299999999999998</v>
      </c>
      <c r="C327" s="2">
        <f>RSI!I327</f>
        <v>41.056052727187414</v>
      </c>
      <c r="D327" s="2">
        <f>MACD!E327</f>
        <v>3.8372441059388862E-3</v>
      </c>
      <c r="E327" s="2">
        <f>MACD!F327</f>
        <v>-1.3005533818249259E-3</v>
      </c>
      <c r="F327" s="2">
        <f>'Moving Avg'!D327</f>
        <v>2.0459999999999998</v>
      </c>
      <c r="G327" s="2">
        <f>'Moving Avg'!F327</f>
        <v>2.0684999999999998</v>
      </c>
      <c r="H327" s="2">
        <f>'Moving Avg'!G327</f>
        <v>2.0869999999999989</v>
      </c>
      <c r="I327" s="2">
        <f>'Moving Avg'!H327</f>
        <v>1.780249999999999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2.0299999999999998</v>
      </c>
      <c r="C328" s="2">
        <f>RSI!I328</f>
        <v>41.056052727187414</v>
      </c>
      <c r="D328" s="2">
        <f>MACD!E328</f>
        <v>2.6457449102594843E-3</v>
      </c>
      <c r="E328" s="2">
        <f>MACD!F328</f>
        <v>-5.1129372340804398E-4</v>
      </c>
      <c r="F328" s="2">
        <f>'Moving Avg'!D328</f>
        <v>2.0379999999999994</v>
      </c>
      <c r="G328" s="2">
        <f>'Moving Avg'!F328</f>
        <v>2.0650000000000004</v>
      </c>
      <c r="H328" s="2">
        <f>'Moving Avg'!G328</f>
        <v>2.0795999999999988</v>
      </c>
      <c r="I328" s="2">
        <f>'Moving Avg'!H328</f>
        <v>1.7838999999999987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2.0299999999999998</v>
      </c>
      <c r="C329" s="2">
        <f>RSI!I329</f>
        <v>41.056052727187414</v>
      </c>
      <c r="D329" s="2">
        <f>MACD!E329</f>
        <v>6.4114279346099146E-3</v>
      </c>
      <c r="E329" s="2">
        <f>MACD!F329</f>
        <v>8.7325060819554786E-4</v>
      </c>
      <c r="F329" s="2">
        <f>'Moving Avg'!D329</f>
        <v>2.0299999999999998</v>
      </c>
      <c r="G329" s="2">
        <f>'Moving Avg'!F329</f>
        <v>2.0615000000000001</v>
      </c>
      <c r="H329" s="2">
        <f>'Moving Avg'!G329</f>
        <v>2.0741999999999989</v>
      </c>
      <c r="I329" s="2">
        <f>'Moving Avg'!H329</f>
        <v>1.7877999999999985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2.0299999999999998</v>
      </c>
      <c r="C330" s="2">
        <f>RSI!I330</f>
        <v>41.056052727187414</v>
      </c>
      <c r="D330" s="2">
        <f>MACD!E330</f>
        <v>9.7445251424677082E-3</v>
      </c>
      <c r="E330" s="2">
        <f>MACD!F330</f>
        <v>2.6475055150499797E-3</v>
      </c>
      <c r="F330" s="2">
        <f>'Moving Avg'!D330</f>
        <v>2.0299999999999998</v>
      </c>
      <c r="G330" s="2">
        <f>'Moving Avg'!F330</f>
        <v>2.0580000000000003</v>
      </c>
      <c r="H330" s="2">
        <f>'Moving Avg'!G330</f>
        <v>2.0687999999999995</v>
      </c>
      <c r="I330" s="2">
        <f>'Moving Avg'!H330</f>
        <v>1.7916999999999987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2.0299999999999998</v>
      </c>
      <c r="C331" s="2">
        <f>RSI!I331</f>
        <v>41.056052727187414</v>
      </c>
      <c r="D331" s="2">
        <f>MACD!E331</f>
        <v>1.2700717825062657E-2</v>
      </c>
      <c r="E331" s="2">
        <f>MACD!F331</f>
        <v>4.6581479770525149E-3</v>
      </c>
      <c r="F331" s="2">
        <f>'Moving Avg'!D331</f>
        <v>2.0299999999999998</v>
      </c>
      <c r="G331" s="2">
        <f>'Moving Avg'!F331</f>
        <v>2.0545</v>
      </c>
      <c r="H331" s="2">
        <f>'Moving Avg'!G331</f>
        <v>2.0643999999999996</v>
      </c>
      <c r="I331" s="2">
        <f>'Moving Avg'!H331</f>
        <v>1.7955999999999985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2.0299999999999998</v>
      </c>
      <c r="C332" s="2">
        <f>RSI!I332</f>
        <v>41.056052727187407</v>
      </c>
      <c r="D332" s="2">
        <f>MACD!E332</f>
        <v>1.5327926133932746E-2</v>
      </c>
      <c r="E332" s="2">
        <f>MACD!F332</f>
        <v>6.7921036084285617E-3</v>
      </c>
      <c r="F332" s="2">
        <f>'Moving Avg'!D332</f>
        <v>2.0299999999999998</v>
      </c>
      <c r="G332" s="2">
        <f>'Moving Avg'!F332</f>
        <v>2.0510000000000006</v>
      </c>
      <c r="H332" s="2">
        <f>'Moving Avg'!G332</f>
        <v>2.0599999999999996</v>
      </c>
      <c r="I332" s="2">
        <f>'Moving Avg'!H332</f>
        <v>1.7994999999999985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2.0299999999999998</v>
      </c>
      <c r="C333" s="2">
        <f>RSI!I333</f>
        <v>41.056052727187414</v>
      </c>
      <c r="D333" s="2">
        <f>MACD!E333</f>
        <v>1.7667443457019871E-2</v>
      </c>
      <c r="E333" s="2">
        <f>MACD!F333</f>
        <v>8.967171578146825E-3</v>
      </c>
      <c r="F333" s="2">
        <f>'Moving Avg'!D333</f>
        <v>2.0299999999999998</v>
      </c>
      <c r="G333" s="2">
        <f>'Moving Avg'!F333</f>
        <v>2.0475000000000003</v>
      </c>
      <c r="H333" s="2">
        <f>'Moving Avg'!G333</f>
        <v>2.0557999999999996</v>
      </c>
      <c r="I333" s="2">
        <f>'Moving Avg'!H333</f>
        <v>1.8033999999999981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</row>
    <row r="334" spans="1:12" ht="13.5" x14ac:dyDescent="0.25">
      <c r="A334" s="3">
        <f>RSI!A334</f>
        <v>42789</v>
      </c>
      <c r="B334" s="2">
        <f>RSI!B334</f>
        <v>2.0299999999999998</v>
      </c>
      <c r="C334" s="2">
        <f>RSI!I334</f>
        <v>41.056052727187407</v>
      </c>
      <c r="D334" s="2">
        <f>MACD!E334</f>
        <v>1.9754900693546684E-2</v>
      </c>
      <c r="E334" s="2">
        <f>MACD!F334</f>
        <v>1.1124717401226798E-2</v>
      </c>
      <c r="F334" s="2">
        <f>'Moving Avg'!D334</f>
        <v>2.0299999999999998</v>
      </c>
      <c r="G334" s="2">
        <f>'Moving Avg'!F334</f>
        <v>2.0440000000000005</v>
      </c>
      <c r="H334" s="2">
        <f>'Moving Avg'!G334</f>
        <v>2.0515999999999996</v>
      </c>
      <c r="I334" s="2">
        <f>'Moving Avg'!H334</f>
        <v>1.8072999999999979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2.0299999999999998</v>
      </c>
      <c r="C335" s="2">
        <f>RSI!I335</f>
        <v>41.056052727187414</v>
      </c>
      <c r="D335" s="2">
        <f>MACD!E335</f>
        <v>1.5467240115969894E-2</v>
      </c>
      <c r="E335" s="2">
        <f>MACD!F335</f>
        <v>1.1993221944175417E-2</v>
      </c>
      <c r="F335" s="2">
        <f>'Moving Avg'!D335</f>
        <v>2.0299999999999998</v>
      </c>
      <c r="G335" s="2">
        <f>'Moving Avg'!F335</f>
        <v>2.0435000000000008</v>
      </c>
      <c r="H335" s="2">
        <f>'Moving Avg'!G335</f>
        <v>2.0493999999999994</v>
      </c>
      <c r="I335" s="2">
        <f>'Moving Avg'!H335</f>
        <v>1.8111999999999977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</row>
    <row r="336" spans="1:12" ht="13.5" x14ac:dyDescent="0.25">
      <c r="A336" s="3">
        <f>RSI!A336</f>
        <v>42793</v>
      </c>
      <c r="B336" s="2">
        <f>RSI!B336</f>
        <v>2.0299999999999998</v>
      </c>
      <c r="C336" s="2">
        <f>RSI!I336</f>
        <v>41.056052727187414</v>
      </c>
      <c r="D336" s="2">
        <f>MACD!E336</f>
        <v>1.1931697041048572E-2</v>
      </c>
      <c r="E336" s="2">
        <f>MACD!F336</f>
        <v>1.198091696355005E-2</v>
      </c>
      <c r="F336" s="2">
        <f>'Moving Avg'!D336</f>
        <v>2.0299999999999998</v>
      </c>
      <c r="G336" s="2">
        <f>'Moving Avg'!F336</f>
        <v>2.0430000000000006</v>
      </c>
      <c r="H336" s="2">
        <f>'Moving Avg'!G336</f>
        <v>2.0471999999999992</v>
      </c>
      <c r="I336" s="2">
        <f>'Moving Avg'!H336</f>
        <v>1.8148499999999976</v>
      </c>
      <c r="J336" s="5" t="str">
        <f>OBV!F336</f>
        <v>NEUTRAL</v>
      </c>
      <c r="K336" s="5" t="str">
        <f>OBV!G336</f>
        <v>NEUTRAL</v>
      </c>
      <c r="L336" s="5" t="str">
        <f>OBV!H336</f>
        <v>NEUTRAL</v>
      </c>
    </row>
    <row r="337" spans="1:12" ht="13.5" x14ac:dyDescent="0.25">
      <c r="A337" s="3">
        <f>RSI!A337</f>
        <v>42794</v>
      </c>
      <c r="B337" s="2">
        <f>RSI!B337</f>
        <v>2.09</v>
      </c>
      <c r="C337" s="2">
        <f>RSI!I337</f>
        <v>66.789055745221617</v>
      </c>
      <c r="D337" s="2">
        <f>MACD!E337</f>
        <v>4.5812664605140441E-3</v>
      </c>
      <c r="E337" s="2">
        <f>MACD!F337</f>
        <v>1.0500986862942849E-2</v>
      </c>
      <c r="F337" s="2">
        <f>'Moving Avg'!D337</f>
        <v>2.0419999999999998</v>
      </c>
      <c r="G337" s="2">
        <f>'Moving Avg'!F337</f>
        <v>2.0455000000000005</v>
      </c>
      <c r="H337" s="2">
        <f>'Moving Avg'!G337</f>
        <v>2.0461999999999994</v>
      </c>
      <c r="I337" s="2">
        <f>'Moving Avg'!H337</f>
        <v>1.8187999999999978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</row>
    <row r="338" spans="1:12" ht="13.5" x14ac:dyDescent="0.25">
      <c r="A338" s="3">
        <f>RSI!A338</f>
        <v>42795</v>
      </c>
      <c r="B338" s="2">
        <f>RSI!B338</f>
        <v>2.09</v>
      </c>
      <c r="C338" s="2">
        <f>RSI!I338</f>
        <v>66.789055745221617</v>
      </c>
      <c r="D338" s="2">
        <f>MACD!E338</f>
        <v>-1.9135867460073896E-3</v>
      </c>
      <c r="E338" s="2">
        <f>MACD!F338</f>
        <v>8.0180721411528023E-3</v>
      </c>
      <c r="F338" s="2">
        <f>'Moving Avg'!D338</f>
        <v>2.0539999999999998</v>
      </c>
      <c r="G338" s="2">
        <f>'Moving Avg'!F338</f>
        <v>2.0480000000000005</v>
      </c>
      <c r="H338" s="2">
        <f>'Moving Avg'!G338</f>
        <v>2.0451999999999995</v>
      </c>
      <c r="I338" s="2">
        <f>'Moving Avg'!H338</f>
        <v>1.8227499999999974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</row>
    <row r="339" spans="1:12" ht="13.5" x14ac:dyDescent="0.25">
      <c r="A339" s="3">
        <f>RSI!A339</f>
        <v>42796</v>
      </c>
      <c r="B339" s="2">
        <f>RSI!B339</f>
        <v>2.09</v>
      </c>
      <c r="C339" s="2">
        <f>RSI!I339</f>
        <v>66.789055745221617</v>
      </c>
      <c r="D339" s="2">
        <f>MACD!E339</f>
        <v>-7.6641003779429617E-3</v>
      </c>
      <c r="E339" s="2">
        <f>MACD!F339</f>
        <v>4.8816376373336497E-3</v>
      </c>
      <c r="F339" s="2">
        <f>'Moving Avg'!D339</f>
        <v>2.0659999999999998</v>
      </c>
      <c r="G339" s="2">
        <f>'Moving Avg'!F339</f>
        <v>2.0490000000000008</v>
      </c>
      <c r="H339" s="2">
        <f>'Moving Avg'!G339</f>
        <v>2.0442</v>
      </c>
      <c r="I339" s="2">
        <f>'Moving Avg'!H339</f>
        <v>1.8266999999999975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</row>
    <row r="340" spans="1:12" ht="13.5" x14ac:dyDescent="0.25">
      <c r="A340" s="3">
        <f>RSI!A340</f>
        <v>42797</v>
      </c>
      <c r="B340" s="2">
        <f>RSI!B340</f>
        <v>2.09</v>
      </c>
      <c r="C340" s="2">
        <f>RSI!I340</f>
        <v>66.789055745221617</v>
      </c>
      <c r="D340" s="2">
        <f>MACD!E340</f>
        <v>-1.2765909059625269E-2</v>
      </c>
      <c r="E340" s="2">
        <f>MACD!F340</f>
        <v>1.3521282979418658E-3</v>
      </c>
      <c r="F340" s="2">
        <f>'Moving Avg'!D340</f>
        <v>2.0779999999999998</v>
      </c>
      <c r="G340" s="2">
        <f>'Moving Avg'!F340</f>
        <v>2.0500000000000007</v>
      </c>
      <c r="H340" s="2">
        <f>'Moving Avg'!G340</f>
        <v>2.0432000000000001</v>
      </c>
      <c r="I340" s="2">
        <f>'Moving Avg'!H340</f>
        <v>1.8304999999999974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</row>
    <row r="341" spans="1:12" ht="13.5" x14ac:dyDescent="0.25">
      <c r="A341" s="3">
        <f>RSI!A341</f>
        <v>42800</v>
      </c>
      <c r="B341" s="2">
        <f>RSI!B341</f>
        <v>2.09</v>
      </c>
      <c r="C341" s="2">
        <f>RSI!I341</f>
        <v>66.789055745221617</v>
      </c>
      <c r="D341" s="2">
        <f>MACD!E341</f>
        <v>-1.7301332852286411E-2</v>
      </c>
      <c r="E341" s="2">
        <f>MACD!F341</f>
        <v>-2.3785639321037893E-3</v>
      </c>
      <c r="F341" s="2">
        <f>'Moving Avg'!D341</f>
        <v>2.09</v>
      </c>
      <c r="G341" s="2">
        <f>'Moving Avg'!F341</f>
        <v>2.0510000000000006</v>
      </c>
      <c r="H341" s="2">
        <f>'Moving Avg'!G341</f>
        <v>2.0422000000000002</v>
      </c>
      <c r="I341" s="2">
        <f>'Moving Avg'!H341</f>
        <v>1.8339499999999973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</row>
    <row r="342" spans="1:12" ht="13.5" x14ac:dyDescent="0.25">
      <c r="A342" s="3">
        <f>RSI!A342</f>
        <v>42801</v>
      </c>
      <c r="B342" s="2">
        <f>RSI!B342</f>
        <v>2.1800000000000002</v>
      </c>
      <c r="C342" s="2">
        <f>RSI!I342</f>
        <v>82.956181795083893</v>
      </c>
      <c r="D342" s="2">
        <f>MACD!E342</f>
        <v>-2.8007988725712973E-2</v>
      </c>
      <c r="E342" s="2">
        <f>MACD!F342</f>
        <v>-7.5044488908256263E-3</v>
      </c>
      <c r="F342" s="2">
        <f>'Moving Avg'!D342</f>
        <v>2.1079999999999997</v>
      </c>
      <c r="G342" s="2">
        <f>'Moving Avg'!F342</f>
        <v>2.0565000000000007</v>
      </c>
      <c r="H342" s="2">
        <f>'Moving Avg'!G342</f>
        <v>2.0430000000000006</v>
      </c>
      <c r="I342" s="2">
        <f>'Moving Avg'!H342</f>
        <v>1.8374499999999971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</row>
    <row r="343" spans="1:12" ht="13.5" x14ac:dyDescent="0.25">
      <c r="A343" s="3">
        <f>RSI!A343</f>
        <v>42802</v>
      </c>
      <c r="B343" s="2">
        <f>RSI!B343</f>
        <v>2.2200000000000002</v>
      </c>
      <c r="C343" s="2">
        <f>RSI!I343</f>
        <v>86.176939021223561</v>
      </c>
      <c r="D343" s="2">
        <f>MACD!E343</f>
        <v>-4.074957963821868E-2</v>
      </c>
      <c r="E343" s="2">
        <f>MACD!F343</f>
        <v>-1.4153475040304238E-2</v>
      </c>
      <c r="F343" s="2">
        <f>'Moving Avg'!D343</f>
        <v>2.1339999999999999</v>
      </c>
      <c r="G343" s="2">
        <f>'Moving Avg'!F343</f>
        <v>2.0640000000000005</v>
      </c>
      <c r="H343" s="2">
        <f>'Moving Avg'!G343</f>
        <v>2.0464000000000007</v>
      </c>
      <c r="I343" s="2">
        <f>'Moving Avg'!H343</f>
        <v>1.8407999999999975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42803</v>
      </c>
      <c r="B344" s="2">
        <f>RSI!B344</f>
        <v>2.2799999999999998</v>
      </c>
      <c r="C344" s="2">
        <f>RSI!I344</f>
        <v>89.409709732880543</v>
      </c>
      <c r="D344" s="2">
        <f>MACD!E344</f>
        <v>-5.6877611496868763E-2</v>
      </c>
      <c r="E344" s="2">
        <f>MACD!F344</f>
        <v>-2.2698302331617147E-2</v>
      </c>
      <c r="F344" s="2">
        <f>'Moving Avg'!D344</f>
        <v>2.1719999999999997</v>
      </c>
      <c r="G344" s="2">
        <f>'Moving Avg'!F344</f>
        <v>2.0745</v>
      </c>
      <c r="H344" s="2">
        <f>'Moving Avg'!G344</f>
        <v>2.0528000000000004</v>
      </c>
      <c r="I344" s="2">
        <f>'Moving Avg'!H344</f>
        <v>1.8441499999999973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42804</v>
      </c>
      <c r="B345" s="2">
        <f>RSI!B345</f>
        <v>2.41</v>
      </c>
      <c r="C345" s="2">
        <f>RSI!I345</f>
        <v>93.148511266532054</v>
      </c>
      <c r="D345" s="2">
        <f>MACD!E345</f>
        <v>-8.1343988463083772E-2</v>
      </c>
      <c r="E345" s="2">
        <f>MACD!F345</f>
        <v>-3.4427439557910472E-2</v>
      </c>
      <c r="F345" s="2">
        <f>'Moving Avg'!D345</f>
        <v>2.2359999999999998</v>
      </c>
      <c r="G345" s="2">
        <f>'Moving Avg'!F345</f>
        <v>2.0935000000000001</v>
      </c>
      <c r="H345" s="2">
        <f>'Moving Avg'!G345</f>
        <v>2.0630000000000006</v>
      </c>
      <c r="I345" s="2">
        <f>'Moving Avg'!H345</f>
        <v>1.8481499999999975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42807</v>
      </c>
      <c r="B346" s="2">
        <f>RSI!B346</f>
        <v>2.38</v>
      </c>
      <c r="C346" s="2">
        <f>RSI!I346</f>
        <v>85.635071663224807</v>
      </c>
      <c r="D346" s="2">
        <f>MACD!E346</f>
        <v>-0.10169406741424192</v>
      </c>
      <c r="E346" s="2">
        <f>MACD!F346</f>
        <v>-4.7880765129176758E-2</v>
      </c>
      <c r="F346" s="2">
        <f>'Moving Avg'!D346</f>
        <v>2.2939999999999996</v>
      </c>
      <c r="G346" s="2">
        <f>'Moving Avg'!F346</f>
        <v>2.1110000000000002</v>
      </c>
      <c r="H346" s="2">
        <f>'Moving Avg'!G346</f>
        <v>2.0726000000000004</v>
      </c>
      <c r="I346" s="2">
        <f>'Moving Avg'!H346</f>
        <v>1.8519999999999974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</row>
    <row r="347" spans="1:12" ht="13.5" x14ac:dyDescent="0.25">
      <c r="A347" s="3">
        <f>RSI!A347</f>
        <v>42808</v>
      </c>
      <c r="B347" s="2">
        <f>RSI!B347</f>
        <v>2.31</v>
      </c>
      <c r="C347" s="2">
        <f>RSI!I347</f>
        <v>71.203166734143664</v>
      </c>
      <c r="D347" s="2">
        <f>MACD!E347</f>
        <v>-0.10605160428578531</v>
      </c>
      <c r="E347" s="2">
        <f>MACD!F347</f>
        <v>-5.9514932960498465E-2</v>
      </c>
      <c r="F347" s="2">
        <f>'Moving Avg'!D347</f>
        <v>2.3199999999999998</v>
      </c>
      <c r="G347" s="2">
        <f>'Moving Avg'!F347</f>
        <v>2.1250000000000004</v>
      </c>
      <c r="H347" s="2">
        <f>'Moving Avg'!G347</f>
        <v>2.0798000000000005</v>
      </c>
      <c r="I347" s="2">
        <f>'Moving Avg'!H347</f>
        <v>1.8558999999999974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</row>
    <row r="348" spans="1:12" ht="13.5" x14ac:dyDescent="0.25">
      <c r="A348" s="3">
        <f>RSI!A348</f>
        <v>42809</v>
      </c>
      <c r="B348" s="2">
        <f>RSI!B348</f>
        <v>2.31</v>
      </c>
      <c r="C348" s="2">
        <f>RSI!I348</f>
        <v>71.203166734143664</v>
      </c>
      <c r="D348" s="2">
        <f>MACD!E348</f>
        <v>-0.11076418611635841</v>
      </c>
      <c r="E348" s="2">
        <f>MACD!F348</f>
        <v>-6.976478359167046E-2</v>
      </c>
      <c r="F348" s="2">
        <f>'Moving Avg'!D348</f>
        <v>2.3380000000000001</v>
      </c>
      <c r="G348" s="2">
        <f>'Moving Avg'!F348</f>
        <v>2.1390000000000002</v>
      </c>
      <c r="H348" s="2">
        <f>'Moving Avg'!G348</f>
        <v>2.0854000000000008</v>
      </c>
      <c r="I348" s="2">
        <f>'Moving Avg'!H348</f>
        <v>1.8597999999999972</v>
      </c>
      <c r="J348" s="5" t="str">
        <f>OBV!F348</f>
        <v>BULLISH</v>
      </c>
      <c r="K348" s="5" t="str">
        <f>OBV!G348</f>
        <v>NEUTRAL</v>
      </c>
      <c r="L348" s="5" t="str">
        <f>OBV!H348</f>
        <v>CONFIRMED BULLISH</v>
      </c>
    </row>
    <row r="349" spans="1:12" ht="13.5" x14ac:dyDescent="0.25">
      <c r="A349" s="3">
        <f>RSI!A349</f>
        <v>42810</v>
      </c>
      <c r="B349" s="2">
        <f>RSI!B349</f>
        <v>2.31</v>
      </c>
      <c r="C349" s="2">
        <f>RSI!I349</f>
        <v>71.203166734143664</v>
      </c>
      <c r="D349" s="2">
        <f>MACD!E349</f>
        <v>-0.11570123243813146</v>
      </c>
      <c r="E349" s="2">
        <f>MACD!F349</f>
        <v>-7.895207336096266E-2</v>
      </c>
      <c r="F349" s="2">
        <f>'Moving Avg'!D349</f>
        <v>2.3440000000000003</v>
      </c>
      <c r="G349" s="2">
        <f>'Moving Avg'!F349</f>
        <v>2.1530000000000005</v>
      </c>
      <c r="H349" s="2">
        <f>'Moving Avg'!G349</f>
        <v>2.0914000000000006</v>
      </c>
      <c r="I349" s="2">
        <f>'Moving Avg'!H349</f>
        <v>1.8636999999999972</v>
      </c>
      <c r="J349" s="5" t="str">
        <f>OBV!F349</f>
        <v>BEARISH</v>
      </c>
      <c r="K349" s="5" t="str">
        <f>OBV!G349</f>
        <v>NEUTRAL</v>
      </c>
      <c r="L349" s="5" t="str">
        <f>OBV!H349</f>
        <v>BEARISH DIVERGENCE</v>
      </c>
    </row>
    <row r="350" spans="1:12" ht="13.5" x14ac:dyDescent="0.25">
      <c r="A350" s="3">
        <f>RSI!A350</f>
        <v>42811</v>
      </c>
      <c r="B350" s="2">
        <f>RSI!B350</f>
        <v>2.41</v>
      </c>
      <c r="C350" s="2">
        <f>RSI!I350</f>
        <v>77.860447132966115</v>
      </c>
      <c r="D350" s="2">
        <f>MACD!E350</f>
        <v>-0.12816528602427102</v>
      </c>
      <c r="E350" s="2">
        <f>MACD!F350</f>
        <v>-8.8794715893624337E-2</v>
      </c>
      <c r="F350" s="2">
        <f>'Moving Avg'!D350</f>
        <v>2.3440000000000003</v>
      </c>
      <c r="G350" s="2">
        <f>'Moving Avg'!F350</f>
        <v>2.1720000000000006</v>
      </c>
      <c r="H350" s="2">
        <f>'Moving Avg'!G350</f>
        <v>2.099400000000001</v>
      </c>
      <c r="I350" s="2">
        <f>'Moving Avg'!H350</f>
        <v>1.8680999999999974</v>
      </c>
      <c r="J350" s="5" t="str">
        <f>OBV!F350</f>
        <v>BEARISH</v>
      </c>
      <c r="K350" s="5" t="str">
        <f>OBV!G350</f>
        <v>NEUTRAL</v>
      </c>
      <c r="L350" s="5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2.35</v>
      </c>
      <c r="C351" s="2">
        <f>RSI!I351</f>
        <v>67.741347283701955</v>
      </c>
      <c r="D351" s="2">
        <f>MACD!E351</f>
        <v>-0.13567227631512946</v>
      </c>
      <c r="E351" s="2">
        <f>MACD!F351</f>
        <v>-9.8170227977925364E-2</v>
      </c>
      <c r="F351" s="2">
        <f>'Moving Avg'!D351</f>
        <v>2.3380000000000001</v>
      </c>
      <c r="G351" s="2">
        <f>'Moving Avg'!F351</f>
        <v>2.1880000000000006</v>
      </c>
      <c r="H351" s="2">
        <f>'Moving Avg'!G351</f>
        <v>2.1062000000000007</v>
      </c>
      <c r="I351" s="2">
        <f>'Moving Avg'!H351</f>
        <v>1.8721999999999976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2.35</v>
      </c>
      <c r="C352" s="2">
        <f>RSI!I352</f>
        <v>67.741347283701955</v>
      </c>
      <c r="D352" s="2">
        <f>MACD!E352</f>
        <v>-0.12912450772460371</v>
      </c>
      <c r="E352" s="2">
        <f>MACD!F352</f>
        <v>-0.10436108392726104</v>
      </c>
      <c r="F352" s="2">
        <f>'Moving Avg'!D352</f>
        <v>2.3460000000000001</v>
      </c>
      <c r="G352" s="2">
        <f>'Moving Avg'!F352</f>
        <v>2.2039999999999997</v>
      </c>
      <c r="H352" s="2">
        <f>'Moving Avg'!G352</f>
        <v>2.1130000000000004</v>
      </c>
      <c r="I352" s="2">
        <f>'Moving Avg'!H352</f>
        <v>1.8762999999999979</v>
      </c>
      <c r="J352" s="5" t="str">
        <f>OBV!F352</f>
        <v>BEARISH</v>
      </c>
      <c r="K352" s="5" t="str">
        <f>OBV!G352</f>
        <v>WEAK</v>
      </c>
      <c r="L352" s="5" t="str">
        <f>OBV!H352</f>
        <v>BEARISH DIVERGENCE</v>
      </c>
    </row>
    <row r="353" spans="1:12" ht="13.5" x14ac:dyDescent="0.25">
      <c r="A353" s="3">
        <f>RSI!A353</f>
        <v>42817</v>
      </c>
      <c r="B353" s="2">
        <f>RSI!B353</f>
        <v>2.35</v>
      </c>
      <c r="C353" s="2">
        <f>RSI!I353</f>
        <v>67.741347283701941</v>
      </c>
      <c r="D353" s="2">
        <f>MACD!E353</f>
        <v>-0.11830646102006526</v>
      </c>
      <c r="E353" s="2">
        <f>MACD!F353</f>
        <v>-0.10715015934582189</v>
      </c>
      <c r="F353" s="2">
        <f>'Moving Avg'!D353</f>
        <v>2.3540000000000001</v>
      </c>
      <c r="G353" s="2">
        <f>'Moving Avg'!F353</f>
        <v>2.2199999999999998</v>
      </c>
      <c r="H353" s="2">
        <f>'Moving Avg'!G353</f>
        <v>2.1198000000000001</v>
      </c>
      <c r="I353" s="2">
        <f>'Moving Avg'!H353</f>
        <v>1.8805499999999982</v>
      </c>
      <c r="J353" s="5" t="str">
        <f>OBV!F353</f>
        <v>BEARISH</v>
      </c>
      <c r="K353" s="5" t="str">
        <f>OBV!G353</f>
        <v>WEAK</v>
      </c>
      <c r="L353" s="5" t="str">
        <f>OBV!H353</f>
        <v>BEARISH DIVERGENCE</v>
      </c>
    </row>
    <row r="354" spans="1:12" ht="13.5" x14ac:dyDescent="0.25">
      <c r="A354" s="3">
        <f>RSI!A354</f>
        <v>42818</v>
      </c>
      <c r="B354" s="2">
        <f>RSI!B354</f>
        <v>2.35</v>
      </c>
      <c r="C354" s="2">
        <f>RSI!I354</f>
        <v>67.741347283701941</v>
      </c>
      <c r="D354" s="2">
        <f>MACD!E354</f>
        <v>-0.10073327387525532</v>
      </c>
      <c r="E354" s="2">
        <f>MACD!F354</f>
        <v>-0.10586678225170859</v>
      </c>
      <c r="F354" s="2">
        <f>'Moving Avg'!D354</f>
        <v>2.3619999999999997</v>
      </c>
      <c r="G354" s="2">
        <f>'Moving Avg'!F354</f>
        <v>2.2359999999999998</v>
      </c>
      <c r="H354" s="2">
        <f>'Moving Avg'!G354</f>
        <v>2.1265999999999998</v>
      </c>
      <c r="I354" s="2">
        <f>'Moving Avg'!H354</f>
        <v>1.8847999999999983</v>
      </c>
      <c r="J354" s="5" t="str">
        <f>OBV!F354</f>
        <v>BEARISH</v>
      </c>
      <c r="K354" s="5" t="str">
        <f>OBV!G354</f>
        <v>WEAK</v>
      </c>
      <c r="L354" s="5" t="str">
        <f>OBV!H354</f>
        <v>BEARISH DIVERGENCE</v>
      </c>
    </row>
    <row r="355" spans="1:12" ht="13.5" x14ac:dyDescent="0.25">
      <c r="A355" s="3">
        <f>RSI!A355</f>
        <v>42821</v>
      </c>
      <c r="B355" s="2">
        <f>RSI!B355</f>
        <v>2.35</v>
      </c>
      <c r="C355" s="2">
        <f>RSI!I355</f>
        <v>67.741347283701955</v>
      </c>
      <c r="D355" s="2">
        <f>MACD!E355</f>
        <v>-6.6614870569489337E-2</v>
      </c>
      <c r="E355" s="2">
        <f>MACD!F355</f>
        <v>-9.8016399915264743E-2</v>
      </c>
      <c r="F355" s="2">
        <f>'Moving Avg'!D355</f>
        <v>2.35</v>
      </c>
      <c r="G355" s="2">
        <f>'Moving Avg'!F355</f>
        <v>2.2519999999999998</v>
      </c>
      <c r="H355" s="2">
        <f>'Moving Avg'!G355</f>
        <v>2.1334</v>
      </c>
      <c r="I355" s="2">
        <f>'Moving Avg'!H355</f>
        <v>1.8887499999999984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2.35</v>
      </c>
      <c r="C356" s="2">
        <f>RSI!I356</f>
        <v>67.741347283701955</v>
      </c>
      <c r="D356" s="2">
        <f>MACD!E356</f>
        <v>-4.3056407916032047E-2</v>
      </c>
      <c r="E356" s="2">
        <f>MACD!F356</f>
        <v>-8.7024401515418209E-2</v>
      </c>
      <c r="F356" s="2">
        <f>'Moving Avg'!D356</f>
        <v>2.35</v>
      </c>
      <c r="G356" s="2">
        <f>'Moving Avg'!F356</f>
        <v>2.2679999999999998</v>
      </c>
      <c r="H356" s="2">
        <f>'Moving Avg'!G356</f>
        <v>2.1401999999999997</v>
      </c>
      <c r="I356" s="2">
        <f>'Moving Avg'!H356</f>
        <v>1.8924999999999985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</row>
    <row r="357" spans="1:12" ht="13.5" x14ac:dyDescent="0.25">
      <c r="A357" s="3">
        <f>RSI!A357</f>
        <v>42823</v>
      </c>
      <c r="B357" s="2">
        <f>RSI!B357</f>
        <v>2.37</v>
      </c>
      <c r="C357" s="2">
        <f>RSI!I357</f>
        <v>69.783358068943016</v>
      </c>
      <c r="D357" s="2">
        <f>MACD!E357</f>
        <v>-3.6017083524678917E-2</v>
      </c>
      <c r="E357" s="2">
        <f>MACD!F357</f>
        <v>-7.6822937917270351E-2</v>
      </c>
      <c r="F357" s="2">
        <f>'Moving Avg'!D357</f>
        <v>2.3540000000000001</v>
      </c>
      <c r="G357" s="2">
        <f>'Moving Avg'!F357</f>
        <v>2.282</v>
      </c>
      <c r="H357" s="2">
        <f>'Moving Avg'!G357</f>
        <v>2.1473999999999998</v>
      </c>
      <c r="I357" s="2">
        <f>'Moving Avg'!H357</f>
        <v>1.8962499999999987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</row>
    <row r="358" spans="1:12" ht="13.5" x14ac:dyDescent="0.25">
      <c r="A358" s="3">
        <f>RSI!A358</f>
        <v>42824</v>
      </c>
      <c r="B358" s="2">
        <f>RSI!B358</f>
        <v>2.37</v>
      </c>
      <c r="C358" s="2">
        <f>RSI!I358</f>
        <v>69.783358068943016</v>
      </c>
      <c r="D358" s="2">
        <f>MACD!E358</f>
        <v>-3.0775252921485752E-2</v>
      </c>
      <c r="E358" s="2">
        <f>MACD!F358</f>
        <v>-6.7613400918113437E-2</v>
      </c>
      <c r="F358" s="2">
        <f>'Moving Avg'!D358</f>
        <v>2.3580000000000005</v>
      </c>
      <c r="G358" s="2">
        <f>'Moving Avg'!F358</f>
        <v>2.2959999999999998</v>
      </c>
      <c r="H358" s="2">
        <f>'Moving Avg'!G358</f>
        <v>2.1528</v>
      </c>
      <c r="I358" s="2">
        <f>'Moving Avg'!H358</f>
        <v>1.8997999999999984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</row>
    <row r="359" spans="1:12" ht="13.5" x14ac:dyDescent="0.25">
      <c r="A359" s="3">
        <f>RSI!A359</f>
        <v>42825</v>
      </c>
      <c r="B359" s="2">
        <f>RSI!B359</f>
        <v>2.37</v>
      </c>
      <c r="C359" s="2">
        <f>RSI!I359</f>
        <v>69.783358068943016</v>
      </c>
      <c r="D359" s="2">
        <f>MACD!E359</f>
        <v>-2.70014511335539E-2</v>
      </c>
      <c r="E359" s="2">
        <f>MACD!F359</f>
        <v>-5.9491010961201532E-2</v>
      </c>
      <c r="F359" s="2">
        <f>'Moving Avg'!D359</f>
        <v>2.3620000000000005</v>
      </c>
      <c r="G359" s="2">
        <f>'Moving Avg'!F359</f>
        <v>2.3099999999999996</v>
      </c>
      <c r="H359" s="2">
        <f>'Moving Avg'!G359</f>
        <v>2.1582000000000003</v>
      </c>
      <c r="I359" s="2">
        <f>'Moving Avg'!H359</f>
        <v>1.9033499999999988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</row>
    <row r="360" spans="1:12" ht="13.5" x14ac:dyDescent="0.25">
      <c r="A360" s="3">
        <f>RSI!A360</f>
        <v>42828</v>
      </c>
      <c r="B360" s="2">
        <f>RSI!B360</f>
        <v>2.2999999999999998</v>
      </c>
      <c r="C360" s="2">
        <f>RSI!I360</f>
        <v>54.658491759381363</v>
      </c>
      <c r="D360" s="2">
        <f>MACD!E360</f>
        <v>-3.8510200902051039E-3</v>
      </c>
      <c r="E360" s="2">
        <f>MACD!F360</f>
        <v>-4.8363012787002252E-2</v>
      </c>
      <c r="F360" s="2">
        <f>'Moving Avg'!D360</f>
        <v>2.3520000000000003</v>
      </c>
      <c r="G360" s="2">
        <f>'Moving Avg'!F360</f>
        <v>2.3205</v>
      </c>
      <c r="H360" s="2">
        <f>'Moving Avg'!G360</f>
        <v>2.1621999999999999</v>
      </c>
      <c r="I360" s="2">
        <f>'Moving Avg'!H360</f>
        <v>1.9064499999999986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2.2999999999999998</v>
      </c>
      <c r="C361" s="2">
        <f>RSI!I361</f>
        <v>54.658491759381363</v>
      </c>
      <c r="D361" s="2">
        <f>MACD!E361</f>
        <v>6.3534603009109958E-3</v>
      </c>
      <c r="E361" s="2">
        <f>MACD!F361</f>
        <v>-3.7419718169419608E-2</v>
      </c>
      <c r="F361" s="2">
        <f>'Moving Avg'!D361</f>
        <v>2.3420000000000001</v>
      </c>
      <c r="G361" s="2">
        <f>'Moving Avg'!F361</f>
        <v>2.3309999999999995</v>
      </c>
      <c r="H361" s="2">
        <f>'Moving Avg'!G361</f>
        <v>2.1661999999999999</v>
      </c>
      <c r="I361" s="2">
        <f>'Moving Avg'!H361</f>
        <v>1.9095499999999987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2.36</v>
      </c>
      <c r="C362" s="2">
        <f>RSI!I362</f>
        <v>62.695942573432312</v>
      </c>
      <c r="D362" s="2">
        <f>MACD!E362</f>
        <v>1.0401375589666806E-2</v>
      </c>
      <c r="E362" s="2">
        <f>MACD!F362</f>
        <v>-2.7855499417602327E-2</v>
      </c>
      <c r="F362" s="2">
        <f>'Moving Avg'!D362</f>
        <v>2.34</v>
      </c>
      <c r="G362" s="2">
        <f>'Moving Avg'!F362</f>
        <v>2.3399999999999994</v>
      </c>
      <c r="H362" s="2">
        <f>'Moving Avg'!G362</f>
        <v>2.1713999999999998</v>
      </c>
      <c r="I362" s="2">
        <f>'Moving Avg'!H362</f>
        <v>1.9125999999999987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2.36</v>
      </c>
      <c r="C363" s="2">
        <f>RSI!I363</f>
        <v>62.695942573432312</v>
      </c>
      <c r="D363" s="2">
        <f>MACD!E363</f>
        <v>1.3340324883253984E-2</v>
      </c>
      <c r="E363" s="2">
        <f>MACD!F363</f>
        <v>-1.9616334557431066E-2</v>
      </c>
      <c r="F363" s="2">
        <f>'Moving Avg'!D363</f>
        <v>2.3380000000000001</v>
      </c>
      <c r="G363" s="2">
        <f>'Moving Avg'!F363</f>
        <v>2.347</v>
      </c>
      <c r="H363" s="2">
        <f>'Moving Avg'!G363</f>
        <v>2.1765999999999996</v>
      </c>
      <c r="I363" s="2">
        <f>'Moving Avg'!H363</f>
        <v>1.9152999999999989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2.36</v>
      </c>
      <c r="C364" s="2">
        <f>RSI!I364</f>
        <v>62.695942573432312</v>
      </c>
      <c r="D364" s="2">
        <f>MACD!E364</f>
        <v>1.5376933875287158E-2</v>
      </c>
      <c r="E364" s="2">
        <f>MACD!F364</f>
        <v>-1.2617680870887424E-2</v>
      </c>
      <c r="F364" s="2">
        <f>'Moving Avg'!D364</f>
        <v>2.3359999999999994</v>
      </c>
      <c r="G364" s="2">
        <f>'Moving Avg'!F364</f>
        <v>2.351</v>
      </c>
      <c r="H364" s="2">
        <f>'Moving Avg'!G364</f>
        <v>2.1818</v>
      </c>
      <c r="I364" s="2">
        <f>'Moving Avg'!H364</f>
        <v>1.917999999999999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2.36</v>
      </c>
      <c r="C365" s="2">
        <f>RSI!I365</f>
        <v>62.695942573432312</v>
      </c>
      <c r="D365" s="2">
        <f>MACD!E365</f>
        <v>1.6683371873315256E-2</v>
      </c>
      <c r="E365" s="2">
        <f>MACD!F365</f>
        <v>-6.7574703220468872E-3</v>
      </c>
      <c r="F365" s="2">
        <f>'Moving Avg'!D365</f>
        <v>2.3479999999999999</v>
      </c>
      <c r="G365" s="2">
        <f>'Moving Avg'!F365</f>
        <v>2.3485</v>
      </c>
      <c r="H365" s="2">
        <f>'Moving Avg'!G365</f>
        <v>2.1882000000000001</v>
      </c>
      <c r="I365" s="2">
        <f>'Moving Avg'!H365</f>
        <v>1.9206999999999992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</row>
    <row r="366" spans="1:12" ht="13.5" x14ac:dyDescent="0.25">
      <c r="A366" s="3">
        <f>RSI!A366</f>
        <v>42836</v>
      </c>
      <c r="B366" s="2">
        <f>RSI!B366</f>
        <v>2.36</v>
      </c>
      <c r="C366" s="2">
        <f>RSI!I366</f>
        <v>62.695942573432305</v>
      </c>
      <c r="D366" s="2">
        <f>MACD!E366</f>
        <v>1.7402850397430836E-2</v>
      </c>
      <c r="E366" s="2">
        <f>MACD!F366</f>
        <v>-1.9254061781513428E-3</v>
      </c>
      <c r="F366" s="2">
        <f>'Moving Avg'!D366</f>
        <v>2.36</v>
      </c>
      <c r="G366" s="2">
        <f>'Moving Avg'!F366</f>
        <v>2.3475000000000001</v>
      </c>
      <c r="H366" s="2">
        <f>'Moving Avg'!G366</f>
        <v>2.1945999999999999</v>
      </c>
      <c r="I366" s="2">
        <f>'Moving Avg'!H366</f>
        <v>1.9232499999999992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</row>
    <row r="367" spans="1:12" ht="13.5" x14ac:dyDescent="0.25">
      <c r="A367" s="3">
        <f>RSI!A367</f>
        <v>42837</v>
      </c>
      <c r="B367" s="2">
        <f>RSI!B367</f>
        <v>2.36</v>
      </c>
      <c r="C367" s="2">
        <f>RSI!I367</f>
        <v>62.695942573432305</v>
      </c>
      <c r="D367" s="2">
        <f>MACD!E367</f>
        <v>2.073118427931675E-2</v>
      </c>
      <c r="E367" s="2">
        <f>MACD!F367</f>
        <v>2.6059119133422758E-3</v>
      </c>
      <c r="F367" s="2">
        <f>'Moving Avg'!D367</f>
        <v>2.36</v>
      </c>
      <c r="G367" s="2">
        <f>'Moving Avg'!F367</f>
        <v>2.35</v>
      </c>
      <c r="H367" s="2">
        <f>'Moving Avg'!G367</f>
        <v>2.2010000000000001</v>
      </c>
      <c r="I367" s="2">
        <f>'Moving Avg'!H367</f>
        <v>1.9257999999999993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</row>
    <row r="368" spans="1:12" ht="13.5" x14ac:dyDescent="0.25">
      <c r="A368" s="3">
        <f>RSI!A368</f>
        <v>42838</v>
      </c>
      <c r="B368" s="2">
        <f>RSI!B368</f>
        <v>2.2599999999999998</v>
      </c>
      <c r="C368" s="2">
        <f>RSI!I368</f>
        <v>42.916828464991859</v>
      </c>
      <c r="D368" s="2">
        <f>MACD!E368</f>
        <v>3.0623967984164224E-2</v>
      </c>
      <c r="E368" s="2">
        <f>MACD!F368</f>
        <v>8.2095231275066665E-3</v>
      </c>
      <c r="F368" s="2">
        <f>'Moving Avg'!D368</f>
        <v>2.34</v>
      </c>
      <c r="G368" s="2">
        <f>'Moving Avg'!F368</f>
        <v>2.3475000000000001</v>
      </c>
      <c r="H368" s="2">
        <f>'Moving Avg'!G368</f>
        <v>2.2054</v>
      </c>
      <c r="I368" s="2">
        <f>'Moving Avg'!H368</f>
        <v>1.9282499999999991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2.2599999999999998</v>
      </c>
      <c r="C369" s="2">
        <f>RSI!I369</f>
        <v>42.916828464991859</v>
      </c>
      <c r="D369" s="2">
        <f>MACD!E369</f>
        <v>3.9279294613498994E-2</v>
      </c>
      <c r="E369" s="2">
        <f>MACD!F369</f>
        <v>1.4423477424705133E-2</v>
      </c>
      <c r="F369" s="2">
        <f>'Moving Avg'!D369</f>
        <v>2.3199999999999998</v>
      </c>
      <c r="G369" s="2">
        <f>'Moving Avg'!F369</f>
        <v>2.3449999999999998</v>
      </c>
      <c r="H369" s="2">
        <f>'Moving Avg'!G369</f>
        <v>2.2092000000000005</v>
      </c>
      <c r="I369" s="2">
        <f>'Moving Avg'!H369</f>
        <v>1.9308999999999992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2.2599999999999998</v>
      </c>
      <c r="C370" s="2">
        <f>RSI!I370</f>
        <v>42.916828464991859</v>
      </c>
      <c r="D370" s="2">
        <f>MACD!E370</f>
        <v>3.6097236620943107E-2</v>
      </c>
      <c r="E370" s="2">
        <f>MACD!F370</f>
        <v>1.8758229263952729E-2</v>
      </c>
      <c r="F370" s="2">
        <f>'Moving Avg'!D370</f>
        <v>2.2999999999999998</v>
      </c>
      <c r="G370" s="2">
        <f>'Moving Avg'!F370</f>
        <v>2.3374999999999995</v>
      </c>
      <c r="H370" s="2">
        <f>'Moving Avg'!G370</f>
        <v>2.2130000000000005</v>
      </c>
      <c r="I370" s="2">
        <f>'Moving Avg'!H370</f>
        <v>1.9340499999999989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2.2599999999999998</v>
      </c>
      <c r="C371" s="2">
        <f>RSI!I371</f>
        <v>42.916828464991859</v>
      </c>
      <c r="D371" s="2">
        <f>MACD!E371</f>
        <v>3.3648647178103452E-2</v>
      </c>
      <c r="E371" s="2">
        <f>MACD!F371</f>
        <v>2.1736312846782874E-2</v>
      </c>
      <c r="F371" s="2">
        <f>'Moving Avg'!D371</f>
        <v>2.2799999999999998</v>
      </c>
      <c r="G371" s="2">
        <f>'Moving Avg'!F371</f>
        <v>2.3329999999999997</v>
      </c>
      <c r="H371" s="2">
        <f>'Moving Avg'!G371</f>
        <v>2.2168000000000005</v>
      </c>
      <c r="I371" s="2">
        <f>'Moving Avg'!H371</f>
        <v>1.9373999999999987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2.2599999999999998</v>
      </c>
      <c r="C372" s="2">
        <f>RSI!I372</f>
        <v>42.916828464991859</v>
      </c>
      <c r="D372" s="2">
        <f>MACD!E372</f>
        <v>4.1033385965872249E-2</v>
      </c>
      <c r="E372" s="2">
        <f>MACD!F372</f>
        <v>2.5595727470600751E-2</v>
      </c>
      <c r="F372" s="2">
        <f>'Moving Avg'!D372</f>
        <v>2.2599999999999998</v>
      </c>
      <c r="G372" s="2">
        <f>'Moving Avg'!F372</f>
        <v>2.3284999999999996</v>
      </c>
      <c r="H372" s="2">
        <f>'Moving Avg'!G372</f>
        <v>2.220600000000001</v>
      </c>
      <c r="I372" s="2">
        <f>'Moving Avg'!H372</f>
        <v>1.9407499999999986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2.16</v>
      </c>
      <c r="C373" s="2">
        <f>RSI!I373</f>
        <v>29.456153207889244</v>
      </c>
      <c r="D373" s="2">
        <f>MACD!E373</f>
        <v>5.489854158630747E-2</v>
      </c>
      <c r="E373" s="2">
        <f>MACD!F373</f>
        <v>3.1456290293742098E-2</v>
      </c>
      <c r="F373" s="2">
        <f>'Moving Avg'!D373</f>
        <v>2.2399999999999998</v>
      </c>
      <c r="G373" s="2">
        <f>'Moving Avg'!F373</f>
        <v>2.319</v>
      </c>
      <c r="H373" s="2">
        <f>'Moving Avg'!G373</f>
        <v>2.2224000000000008</v>
      </c>
      <c r="I373" s="2">
        <f>'Moving Avg'!H373</f>
        <v>1.9437999999999989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2.16</v>
      </c>
      <c r="C374" s="2">
        <f>RSI!I374</f>
        <v>29.456153207889244</v>
      </c>
      <c r="D374" s="2">
        <f>MACD!E374</f>
        <v>6.7415133122701754E-2</v>
      </c>
      <c r="E374" s="2">
        <f>MACD!F374</f>
        <v>3.8648058859534033E-2</v>
      </c>
      <c r="F374" s="2">
        <f>'Moving Avg'!D374</f>
        <v>2.2199999999999998</v>
      </c>
      <c r="G374" s="2">
        <f>'Moving Avg'!F374</f>
        <v>2.309499999999999</v>
      </c>
      <c r="H374" s="2">
        <f>'Moving Avg'!G374</f>
        <v>2.2242000000000006</v>
      </c>
      <c r="I374" s="2">
        <f>'Moving Avg'!H374</f>
        <v>1.9470999999999987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2.16</v>
      </c>
      <c r="C375" s="2">
        <f>RSI!I375</f>
        <v>29.456153207889244</v>
      </c>
      <c r="D375" s="2">
        <f>MACD!E375</f>
        <v>7.8732518136997331E-2</v>
      </c>
      <c r="E375" s="2">
        <f>MACD!F375</f>
        <v>4.6664950715026694E-2</v>
      </c>
      <c r="F375" s="2">
        <f>'Moving Avg'!D375</f>
        <v>2.2000000000000002</v>
      </c>
      <c r="G375" s="2">
        <f>'Moving Avg'!F375</f>
        <v>2.2999999999999994</v>
      </c>
      <c r="H375" s="2">
        <f>'Moving Avg'!G375</f>
        <v>2.2268000000000008</v>
      </c>
      <c r="I375" s="2">
        <f>'Moving Avg'!H375</f>
        <v>1.9503999999999988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2.0699999999999998</v>
      </c>
      <c r="C376" s="2">
        <f>RSI!I376</f>
        <v>21.778039135762484</v>
      </c>
      <c r="D376" s="2">
        <f>MACD!E376</f>
        <v>9.5648047499913069E-2</v>
      </c>
      <c r="E376" s="2">
        <f>MACD!F376</f>
        <v>5.6461570072003975E-2</v>
      </c>
      <c r="F376" s="2">
        <f>'Moving Avg'!D376</f>
        <v>2.1619999999999999</v>
      </c>
      <c r="G376" s="2">
        <f>'Moving Avg'!F376</f>
        <v>2.2859999999999987</v>
      </c>
      <c r="H376" s="2">
        <f>'Moving Avg'!G376</f>
        <v>2.2276000000000007</v>
      </c>
      <c r="I376" s="2">
        <f>'Moving Avg'!H376</f>
        <v>1.9528499999999986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1.98</v>
      </c>
      <c r="C377" s="2">
        <f>RSI!I377</f>
        <v>17.004615066440465</v>
      </c>
      <c r="D377" s="2">
        <f>MACD!E377</f>
        <v>0.11778245885262573</v>
      </c>
      <c r="E377" s="2">
        <f>MACD!F377</f>
        <v>6.8725747828128333E-2</v>
      </c>
      <c r="F377" s="2">
        <f>'Moving Avg'!D377</f>
        <v>2.1060000000000003</v>
      </c>
      <c r="G377" s="2">
        <f>'Moving Avg'!F377</f>
        <v>2.2664999999999993</v>
      </c>
      <c r="H377" s="2">
        <f>'Moving Avg'!G377</f>
        <v>2.2266000000000008</v>
      </c>
      <c r="I377" s="2">
        <f>'Moving Avg'!H377</f>
        <v>1.9546499999999987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1.98</v>
      </c>
      <c r="C378" s="2">
        <f>RSI!I378</f>
        <v>17.004615066440465</v>
      </c>
      <c r="D378" s="2">
        <f>MACD!E378</f>
        <v>0.12272785283150167</v>
      </c>
      <c r="E378" s="2">
        <f>MACD!F378</f>
        <v>7.9526168828803007E-2</v>
      </c>
      <c r="F378" s="2">
        <f>'Moving Avg'!D378</f>
        <v>2.0700000000000003</v>
      </c>
      <c r="G378" s="2">
        <f>'Moving Avg'!F378</f>
        <v>2.246999999999999</v>
      </c>
      <c r="H378" s="2">
        <f>'Moving Avg'!G378</f>
        <v>2.2256000000000005</v>
      </c>
      <c r="I378" s="2">
        <f>'Moving Avg'!H378</f>
        <v>1.9562499999999985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1.9</v>
      </c>
      <c r="C379" s="2">
        <f>RSI!I379</f>
        <v>13.870468986761594</v>
      </c>
      <c r="D379" s="2">
        <f>MACD!E379</f>
        <v>0.13432065036103102</v>
      </c>
      <c r="E379" s="2">
        <f>MACD!F379</f>
        <v>9.0485065135248621E-2</v>
      </c>
      <c r="F379" s="2">
        <f>'Moving Avg'!D379</f>
        <v>2.0180000000000002</v>
      </c>
      <c r="G379" s="2">
        <f>'Moving Avg'!F379</f>
        <v>2.2234999999999987</v>
      </c>
      <c r="H379" s="2">
        <f>'Moving Avg'!G379</f>
        <v>2.2230000000000008</v>
      </c>
      <c r="I379" s="2">
        <f>'Moving Avg'!H379</f>
        <v>1.9574499999999984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1.9</v>
      </c>
      <c r="C380" s="2">
        <f>RSI!I380</f>
        <v>13.870468986761594</v>
      </c>
      <c r="D380" s="2">
        <f>MACD!E380</f>
        <v>0.14597517092848511</v>
      </c>
      <c r="E380" s="2">
        <f>MACD!F380</f>
        <v>0.10158308629389592</v>
      </c>
      <c r="F380" s="2">
        <f>'Moving Avg'!D380</f>
        <v>1.966</v>
      </c>
      <c r="G380" s="2">
        <f>'Moving Avg'!F380</f>
        <v>2.2034999999999991</v>
      </c>
      <c r="H380" s="2">
        <f>'Moving Avg'!G380</f>
        <v>2.2204000000000006</v>
      </c>
      <c r="I380" s="2">
        <f>'Moving Avg'!H380</f>
        <v>1.9586499999999984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1.82</v>
      </c>
      <c r="C381" s="2">
        <f>RSI!I381</f>
        <v>11.427708205418128</v>
      </c>
      <c r="D381" s="2">
        <f>MACD!E381</f>
        <v>0.16347116087816049</v>
      </c>
      <c r="E381" s="2">
        <f>MACD!F381</f>
        <v>0.11396070121074886</v>
      </c>
      <c r="F381" s="2">
        <f>'Moving Avg'!D381</f>
        <v>1.9159999999999999</v>
      </c>
      <c r="G381" s="2">
        <f>'Moving Avg'!F381</f>
        <v>2.1794999999999991</v>
      </c>
      <c r="H381" s="2">
        <f>'Moving Avg'!G381</f>
        <v>2.2162000000000006</v>
      </c>
      <c r="I381" s="2">
        <f>'Moving Avg'!H381</f>
        <v>1.9594499999999981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1.74</v>
      </c>
      <c r="C382" s="2">
        <f>RSI!I382</f>
        <v>9.6058651479297339</v>
      </c>
      <c r="D382" s="2">
        <f>MACD!E382</f>
        <v>0.18625609703955082</v>
      </c>
      <c r="E382" s="2">
        <f>MACD!F382</f>
        <v>0.12841978037650925</v>
      </c>
      <c r="F382" s="2">
        <f>'Moving Avg'!D382</f>
        <v>1.8679999999999999</v>
      </c>
      <c r="G382" s="2">
        <f>'Moving Avg'!F382</f>
        <v>2.1484999999999994</v>
      </c>
      <c r="H382" s="2">
        <f>'Moving Avg'!G382</f>
        <v>2.2104000000000004</v>
      </c>
      <c r="I382" s="2">
        <f>'Moving Avg'!H382</f>
        <v>1.9598499999999985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</row>
    <row r="383" spans="1:12" ht="13.5" x14ac:dyDescent="0.25">
      <c r="A383" s="3">
        <f>RSI!A383</f>
        <v>42860</v>
      </c>
      <c r="B383" s="2">
        <f>RSI!B383</f>
        <v>1.72</v>
      </c>
      <c r="C383" s="2">
        <f>RSI!I383</f>
        <v>9.2105337486514145</v>
      </c>
      <c r="D383" s="2">
        <f>MACD!E383</f>
        <v>0.19400775816839477</v>
      </c>
      <c r="E383" s="2">
        <f>MACD!F383</f>
        <v>0.14153737593488636</v>
      </c>
      <c r="F383" s="2">
        <f>'Moving Avg'!D383</f>
        <v>1.8160000000000001</v>
      </c>
      <c r="G383" s="2">
        <f>'Moving Avg'!F383</f>
        <v>2.1164999999999994</v>
      </c>
      <c r="H383" s="2">
        <f>'Moving Avg'!G383</f>
        <v>2.2042000000000002</v>
      </c>
      <c r="I383" s="2">
        <f>'Moving Avg'!H383</f>
        <v>1.9601499999999985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</row>
    <row r="384" spans="1:12" ht="13.5" x14ac:dyDescent="0.25">
      <c r="A384" s="3">
        <f>RSI!A384</f>
        <v>42863</v>
      </c>
      <c r="B384" s="2">
        <f>RSI!B384</f>
        <v>1.79</v>
      </c>
      <c r="C384" s="2">
        <f>RSI!I384</f>
        <v>21.402804580718652</v>
      </c>
      <c r="D384" s="2">
        <f>MACD!E384</f>
        <v>0.19769914215061268</v>
      </c>
      <c r="E384" s="2">
        <f>MACD!F384</f>
        <v>0.15276972917803164</v>
      </c>
      <c r="F384" s="2">
        <f>'Moving Avg'!D384</f>
        <v>1.7939999999999998</v>
      </c>
      <c r="G384" s="2">
        <f>'Moving Avg'!F384</f>
        <v>2.0880000000000001</v>
      </c>
      <c r="H384" s="2">
        <f>'Moving Avg'!G384</f>
        <v>2.1994000000000002</v>
      </c>
      <c r="I384" s="2">
        <f>'Moving Avg'!H384</f>
        <v>1.9607999999999988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</row>
    <row r="385" spans="1:12" ht="13.5" x14ac:dyDescent="0.25">
      <c r="A385" s="3">
        <f>RSI!A385</f>
        <v>42864</v>
      </c>
      <c r="B385" s="2">
        <f>RSI!B385</f>
        <v>1.71</v>
      </c>
      <c r="C385" s="2">
        <f>RSI!I385</f>
        <v>18.367058890109647</v>
      </c>
      <c r="D385" s="2">
        <f>MACD!E385</f>
        <v>0.2084807205737107</v>
      </c>
      <c r="E385" s="2">
        <f>MACD!F385</f>
        <v>0.16391192745716746</v>
      </c>
      <c r="F385" s="2">
        <f>'Moving Avg'!D385</f>
        <v>1.7560000000000002</v>
      </c>
      <c r="G385" s="2">
        <f>'Moving Avg'!F385</f>
        <v>2.0554999999999999</v>
      </c>
      <c r="H385" s="2">
        <f>'Moving Avg'!G385</f>
        <v>2.1930000000000001</v>
      </c>
      <c r="I385" s="2">
        <f>'Moving Avg'!H385</f>
        <v>1.9610499999999984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</row>
    <row r="386" spans="1:12" ht="13.5" x14ac:dyDescent="0.25">
      <c r="A386" s="3">
        <f>RSI!A386</f>
        <v>42865</v>
      </c>
      <c r="B386" s="2">
        <f>RSI!B386</f>
        <v>1.64</v>
      </c>
      <c r="C386" s="2">
        <f>RSI!I386</f>
        <v>16.201620232955932</v>
      </c>
      <c r="D386" s="2">
        <f>MACD!E386</f>
        <v>0.21101921397558288</v>
      </c>
      <c r="E386" s="2">
        <f>MACD!F386</f>
        <v>0.17333338476085056</v>
      </c>
      <c r="F386" s="2">
        <f>'Moving Avg'!D386</f>
        <v>1.72</v>
      </c>
      <c r="G386" s="2">
        <f>'Moving Avg'!F386</f>
        <v>2.0194999999999999</v>
      </c>
      <c r="H386" s="2">
        <f>'Moving Avg'!G386</f>
        <v>2.1852</v>
      </c>
      <c r="I386" s="2">
        <f>'Moving Avg'!H386</f>
        <v>1.9609499999999982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42866</v>
      </c>
      <c r="B387" s="2">
        <f>RSI!B387</f>
        <v>1.57</v>
      </c>
      <c r="C387" s="2">
        <f>RSI!I387</f>
        <v>14.376303694035911</v>
      </c>
      <c r="D387" s="2">
        <f>MACD!E387</f>
        <v>0.2068426009545361</v>
      </c>
      <c r="E387" s="2">
        <f>MACD!F387</f>
        <v>0.18003522799958768</v>
      </c>
      <c r="F387" s="2">
        <f>'Moving Avg'!D387</f>
        <v>1.6859999999999999</v>
      </c>
      <c r="G387" s="2">
        <f>'Moving Avg'!F387</f>
        <v>1.98</v>
      </c>
      <c r="H387" s="2">
        <f>'Moving Avg'!G387</f>
        <v>2.1747999999999998</v>
      </c>
      <c r="I387" s="2">
        <f>'Moving Avg'!H387</f>
        <v>1.9604999999999984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</row>
    <row r="388" spans="1:12" ht="13.5" x14ac:dyDescent="0.25">
      <c r="A388" s="3">
        <f>RSI!A388</f>
        <v>42867</v>
      </c>
      <c r="B388" s="2">
        <f>RSI!B388</f>
        <v>1.5</v>
      </c>
      <c r="C388" s="2">
        <f>RSI!I388</f>
        <v>12.820772840670344</v>
      </c>
      <c r="D388" s="2">
        <f>MACD!E388</f>
        <v>0.21107069501548748</v>
      </c>
      <c r="E388" s="2">
        <f>MACD!F388</f>
        <v>0.18624232140276767</v>
      </c>
      <c r="F388" s="2">
        <f>'Moving Avg'!D388</f>
        <v>1.6420000000000001</v>
      </c>
      <c r="G388" s="2">
        <f>'Moving Avg'!F388</f>
        <v>1.9419999999999997</v>
      </c>
      <c r="H388" s="2">
        <f>'Moving Avg'!G388</f>
        <v>2.1629999999999998</v>
      </c>
      <c r="I388" s="2">
        <f>'Moving Avg'!H388</f>
        <v>1.9596999999999987</v>
      </c>
      <c r="J388" s="5" t="str">
        <f>OBV!F388</f>
        <v>NEUTRAL</v>
      </c>
      <c r="K388" s="5" t="str">
        <f>OBV!G388</f>
        <v>NEUTRAL</v>
      </c>
      <c r="L388" s="5" t="str">
        <f>OBV!H388</f>
        <v>NEUTRAL</v>
      </c>
    </row>
    <row r="389" spans="1:12" ht="13.5" x14ac:dyDescent="0.25">
      <c r="A389" s="3">
        <f>RSI!A389</f>
        <v>42870</v>
      </c>
      <c r="B389" s="2">
        <f>RSI!B389</f>
        <v>1.5</v>
      </c>
      <c r="C389" s="2">
        <f>RSI!I389</f>
        <v>12.820772840670344</v>
      </c>
      <c r="D389" s="2">
        <f>MACD!E389</f>
        <v>0.20514033343913329</v>
      </c>
      <c r="E389" s="2">
        <f>MACD!F389</f>
        <v>0.19002192381004079</v>
      </c>
      <c r="F389" s="2">
        <f>'Moving Avg'!D389</f>
        <v>1.5840000000000001</v>
      </c>
      <c r="G389" s="2">
        <f>'Moving Avg'!F389</f>
        <v>1.9039999999999995</v>
      </c>
      <c r="H389" s="2">
        <f>'Moving Avg'!G389</f>
        <v>2.1512000000000002</v>
      </c>
      <c r="I389" s="2">
        <f>'Moving Avg'!H389</f>
        <v>1.9588999999999988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</row>
    <row r="390" spans="1:12" ht="13.5" x14ac:dyDescent="0.25">
      <c r="A390" s="3">
        <f>RSI!A390</f>
        <v>42871</v>
      </c>
      <c r="B390" s="2">
        <f>RSI!B390</f>
        <v>1.5</v>
      </c>
      <c r="C390" s="2">
        <f>RSI!I390</f>
        <v>12.820772840670344</v>
      </c>
      <c r="D390" s="2">
        <f>MACD!E390</f>
        <v>0.20271466173755526</v>
      </c>
      <c r="E390" s="2">
        <f>MACD!F390</f>
        <v>0.19256047139554369</v>
      </c>
      <c r="F390" s="2">
        <f>'Moving Avg'!D390</f>
        <v>1.542</v>
      </c>
      <c r="G390" s="2">
        <f>'Moving Avg'!F390</f>
        <v>1.8659999999999997</v>
      </c>
      <c r="H390" s="2">
        <f>'Moving Avg'!G390</f>
        <v>2.1394000000000002</v>
      </c>
      <c r="I390" s="2">
        <f>'Moving Avg'!H390</f>
        <v>1.9580999999999988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42872</v>
      </c>
      <c r="B391" s="2">
        <f>RSI!B391</f>
        <v>1.5</v>
      </c>
      <c r="C391" s="2">
        <f>RSI!I391</f>
        <v>12.820772840670344</v>
      </c>
      <c r="D391" s="2">
        <f>MACD!E391</f>
        <v>0.19075478035611892</v>
      </c>
      <c r="E391" s="2">
        <f>MACD!F391</f>
        <v>0.19219933318765875</v>
      </c>
      <c r="F391" s="2">
        <f>'Moving Avg'!D391</f>
        <v>1.514</v>
      </c>
      <c r="G391" s="2">
        <f>'Moving Avg'!F391</f>
        <v>1.8280000000000001</v>
      </c>
      <c r="H391" s="2">
        <f>'Moving Avg'!G391</f>
        <v>2.1275999999999997</v>
      </c>
      <c r="I391" s="2">
        <f>'Moving Avg'!H391</f>
        <v>1.9572999999999987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42873</v>
      </c>
      <c r="B392" s="2">
        <f>RSI!B392</f>
        <v>1.5</v>
      </c>
      <c r="C392" s="2">
        <f>RSI!I392</f>
        <v>12.820772840670344</v>
      </c>
      <c r="D392" s="2">
        <f>MACD!E392</f>
        <v>0.17054969060876979</v>
      </c>
      <c r="E392" s="2">
        <f>MACD!F392</f>
        <v>0.18786940467188096</v>
      </c>
      <c r="F392" s="2">
        <f>'Moving Avg'!D392</f>
        <v>1.5</v>
      </c>
      <c r="G392" s="2">
        <f>'Moving Avg'!F392</f>
        <v>1.7899999999999998</v>
      </c>
      <c r="H392" s="2">
        <f>'Moving Avg'!G392</f>
        <v>2.1139999999999994</v>
      </c>
      <c r="I392" s="2">
        <f>'Moving Avg'!H392</f>
        <v>1.956499999999999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</row>
    <row r="393" spans="1:12" ht="13.5" x14ac:dyDescent="0.25">
      <c r="A393" s="3">
        <f>RSI!A393</f>
        <v>42874</v>
      </c>
      <c r="B393" s="2">
        <f>RSI!B393</f>
        <v>1.5</v>
      </c>
      <c r="C393" s="2">
        <f>RSI!I393</f>
        <v>12.820772840670344</v>
      </c>
      <c r="D393" s="2">
        <f>MACD!E393</f>
        <v>0.15243402552912277</v>
      </c>
      <c r="E393" s="2">
        <f>MACD!F393</f>
        <v>0.18078232884332932</v>
      </c>
      <c r="F393" s="2">
        <f>'Moving Avg'!D393</f>
        <v>1.5</v>
      </c>
      <c r="G393" s="2">
        <f>'Moving Avg'!F393</f>
        <v>1.7570000000000001</v>
      </c>
      <c r="H393" s="2">
        <f>'Moving Avg'!G393</f>
        <v>2.0995999999999997</v>
      </c>
      <c r="I393" s="2">
        <f>'Moving Avg'!H393</f>
        <v>1.9556999999999991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</row>
    <row r="394" spans="1:12" ht="13.5" x14ac:dyDescent="0.25">
      <c r="A394" s="3">
        <f>RSI!A394</f>
        <v>42877</v>
      </c>
      <c r="B394" s="2">
        <f>RSI!B394</f>
        <v>1.54</v>
      </c>
      <c r="C394" s="2">
        <f>RSI!I394</f>
        <v>20.489542525758694</v>
      </c>
      <c r="D394" s="2">
        <f>MACD!E394</f>
        <v>0.14681709105898211</v>
      </c>
      <c r="E394" s="2">
        <f>MACD!F394</f>
        <v>0.17398928128645988</v>
      </c>
      <c r="F394" s="2">
        <f>'Moving Avg'!D394</f>
        <v>1.508</v>
      </c>
      <c r="G394" s="2">
        <f>'Moving Avg'!F394</f>
        <v>1.7260000000000002</v>
      </c>
      <c r="H394" s="2">
        <f>'Moving Avg'!G394</f>
        <v>2.0847999999999995</v>
      </c>
      <c r="I394" s="2">
        <f>'Moving Avg'!H394</f>
        <v>1.9550999999999994</v>
      </c>
      <c r="J394" s="5" t="str">
        <f>OBV!F394</f>
        <v>NEUTRAL</v>
      </c>
      <c r="K394" s="5" t="str">
        <f>OBV!G394</f>
        <v>NEUTRAL</v>
      </c>
      <c r="L394" s="5" t="str">
        <f>OBV!H394</f>
        <v>NEUTRAL</v>
      </c>
    </row>
    <row r="395" spans="1:12" ht="13.5" x14ac:dyDescent="0.25">
      <c r="A395" s="3">
        <f>RSI!A395</f>
        <v>42878</v>
      </c>
      <c r="B395" s="2">
        <f>RSI!B395</f>
        <v>1.5</v>
      </c>
      <c r="C395" s="2">
        <f>RSI!I395</f>
        <v>18.71648937138778</v>
      </c>
      <c r="D395" s="2">
        <f>MACD!E395</f>
        <v>0.13424750318569267</v>
      </c>
      <c r="E395" s="2">
        <f>MACD!F395</f>
        <v>0.16604092566630643</v>
      </c>
      <c r="F395" s="2">
        <f>'Moving Avg'!D395</f>
        <v>1.508</v>
      </c>
      <c r="G395" s="2">
        <f>'Moving Avg'!F395</f>
        <v>1.6930000000000003</v>
      </c>
      <c r="H395" s="2">
        <f>'Moving Avg'!G395</f>
        <v>2.0665999999999998</v>
      </c>
      <c r="I395" s="2">
        <f>'Moving Avg'!H395</f>
        <v>1.9542999999999995</v>
      </c>
      <c r="J395" s="5" t="str">
        <f>OBV!F395</f>
        <v>BEARISH</v>
      </c>
      <c r="K395" s="5" t="str">
        <f>OBV!G395</f>
        <v>WEAK</v>
      </c>
      <c r="L395" s="5" t="str">
        <f>OBV!H395</f>
        <v>NEUTRAL</v>
      </c>
    </row>
    <row r="396" spans="1:12" ht="13.5" x14ac:dyDescent="0.25">
      <c r="A396" s="3">
        <f>RSI!A396</f>
        <v>42879</v>
      </c>
      <c r="B396" s="2">
        <f>RSI!B396</f>
        <v>1.44</v>
      </c>
      <c r="C396" s="2">
        <f>RSI!I396</f>
        <v>16.421047527940715</v>
      </c>
      <c r="D396" s="2">
        <f>MACD!E396</f>
        <v>0.11893802547088517</v>
      </c>
      <c r="E396" s="2">
        <f>MACD!F396</f>
        <v>0.15662034562722219</v>
      </c>
      <c r="F396" s="2">
        <f>'Moving Avg'!D396</f>
        <v>1.496</v>
      </c>
      <c r="G396" s="2">
        <f>'Moving Avg'!F396</f>
        <v>1.6615000000000002</v>
      </c>
      <c r="H396" s="2">
        <f>'Moving Avg'!G396</f>
        <v>2.0477999999999996</v>
      </c>
      <c r="I396" s="2">
        <f>'Moving Avg'!H396</f>
        <v>1.9531999999999994</v>
      </c>
      <c r="J396" s="5" t="str">
        <f>OBV!F396</f>
        <v>BEARISH</v>
      </c>
      <c r="K396" s="5" t="str">
        <f>OBV!G396</f>
        <v>WEAK</v>
      </c>
      <c r="L396" s="5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1.44</v>
      </c>
      <c r="C397" s="2">
        <f>RSI!I397</f>
        <v>16.421047527940715</v>
      </c>
      <c r="D397" s="2">
        <f>MACD!E397</f>
        <v>9.7097972839957469E-2</v>
      </c>
      <c r="E397" s="2">
        <f>MACD!F397</f>
        <v>0.14471587106976924</v>
      </c>
      <c r="F397" s="2">
        <f>'Moving Avg'!D397</f>
        <v>1.484</v>
      </c>
      <c r="G397" s="2">
        <f>'Moving Avg'!F397</f>
        <v>1.6345000000000003</v>
      </c>
      <c r="H397" s="2">
        <f>'Moving Avg'!G397</f>
        <v>2.0303999999999998</v>
      </c>
      <c r="I397" s="2">
        <f>'Moving Avg'!H397</f>
        <v>1.9520999999999995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1.44</v>
      </c>
      <c r="C398" s="2">
        <f>RSI!I398</f>
        <v>16.421047527940715</v>
      </c>
      <c r="D398" s="2">
        <f>MACD!E398</f>
        <v>6.9592541601026126E-2</v>
      </c>
      <c r="E398" s="2">
        <f>MACD!F398</f>
        <v>0.12969120517602062</v>
      </c>
      <c r="F398" s="2">
        <f>'Moving Avg'!D398</f>
        <v>1.472</v>
      </c>
      <c r="G398" s="2">
        <f>'Moving Avg'!F398</f>
        <v>1.6075000000000004</v>
      </c>
      <c r="H398" s="2">
        <f>'Moving Avg'!G398</f>
        <v>2.0129999999999995</v>
      </c>
      <c r="I398" s="2">
        <f>'Moving Avg'!H398</f>
        <v>1.9509999999999996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</row>
    <row r="399" spans="1:12" ht="13.5" x14ac:dyDescent="0.25">
      <c r="A399" s="3">
        <f>RSI!A399</f>
        <v>42884</v>
      </c>
      <c r="B399" s="2">
        <f>RSI!B399</f>
        <v>1.4</v>
      </c>
      <c r="C399" s="2">
        <f>RSI!I399</f>
        <v>14.899529038869034</v>
      </c>
      <c r="D399" s="2">
        <f>MACD!E399</f>
        <v>5.0896348560826032E-2</v>
      </c>
      <c r="E399" s="2">
        <f>MACD!F399</f>
        <v>0.11393223385298171</v>
      </c>
      <c r="F399" s="2">
        <f>'Moving Avg'!D399</f>
        <v>1.4440000000000002</v>
      </c>
      <c r="G399" s="2">
        <f>'Moving Avg'!F399</f>
        <v>1.5825</v>
      </c>
      <c r="H399" s="2">
        <f>'Moving Avg'!G399</f>
        <v>1.9947999999999997</v>
      </c>
      <c r="I399" s="2">
        <f>'Moving Avg'!H399</f>
        <v>1.9496999999999998</v>
      </c>
      <c r="J399" s="5" t="str">
        <f>OBV!F399</f>
        <v>BEARISH</v>
      </c>
      <c r="K399" s="5" t="str">
        <f>OBV!G399</f>
        <v>WEAK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1.4</v>
      </c>
      <c r="C400" s="2">
        <f>RSI!I400</f>
        <v>14.899529038869034</v>
      </c>
      <c r="D400" s="2">
        <f>MACD!E400</f>
        <v>3.680791984202747E-2</v>
      </c>
      <c r="E400" s="2">
        <f>MACD!F400</f>
        <v>9.8507371050790868E-2</v>
      </c>
      <c r="F400" s="2">
        <f>'Moving Avg'!D400</f>
        <v>1.4240000000000002</v>
      </c>
      <c r="G400" s="2">
        <f>'Moving Avg'!F400</f>
        <v>1.5575000000000001</v>
      </c>
      <c r="H400" s="2">
        <f>'Moving Avg'!G400</f>
        <v>1.9745999999999995</v>
      </c>
      <c r="I400" s="2">
        <f>'Moving Avg'!H400</f>
        <v>1.9483999999999997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1.36</v>
      </c>
      <c r="C401" s="2">
        <f>RSI!I401</f>
        <v>13.453788560146265</v>
      </c>
      <c r="D401" s="2">
        <f>MACD!E401</f>
        <v>2.9453077742204847E-2</v>
      </c>
      <c r="E401" s="2">
        <f>MACD!F401</f>
        <v>8.4696512389073678E-2</v>
      </c>
      <c r="F401" s="2">
        <f>'Moving Avg'!D401</f>
        <v>1.4079999999999999</v>
      </c>
      <c r="G401" s="2">
        <f>'Moving Avg'!F401</f>
        <v>1.5345</v>
      </c>
      <c r="H401" s="2">
        <f>'Moving Avg'!G401</f>
        <v>1.9547999999999996</v>
      </c>
      <c r="I401" s="2">
        <f>'Moving Avg'!H401</f>
        <v>1.9469000000000001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1.32</v>
      </c>
      <c r="C402" s="2">
        <f>RSI!I402</f>
        <v>12.180922614822833</v>
      </c>
      <c r="D402" s="2">
        <f>MACD!E402</f>
        <v>2.7913494014512485E-2</v>
      </c>
      <c r="E402" s="2">
        <f>MACD!F402</f>
        <v>7.3339908714161434E-2</v>
      </c>
      <c r="F402" s="2">
        <f>'Moving Avg'!D402</f>
        <v>1.3840000000000001</v>
      </c>
      <c r="G402" s="2">
        <f>'Moving Avg'!F402</f>
        <v>1.5135000000000001</v>
      </c>
      <c r="H402" s="2">
        <f>'Moving Avg'!G402</f>
        <v>1.9341999999999993</v>
      </c>
      <c r="I402" s="2">
        <f>'Moving Avg'!H402</f>
        <v>1.9452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1.32</v>
      </c>
      <c r="C403" s="2">
        <f>RSI!I403</f>
        <v>12.180922614822833</v>
      </c>
      <c r="D403" s="2">
        <f>MACD!E403</f>
        <v>2.8440447002622271E-2</v>
      </c>
      <c r="E403" s="2">
        <f>MACD!F403</f>
        <v>6.4360016371853596E-2</v>
      </c>
      <c r="F403" s="2">
        <f>'Moving Avg'!D403</f>
        <v>1.36</v>
      </c>
      <c r="G403" s="2">
        <f>'Moving Avg'!F403</f>
        <v>1.4935</v>
      </c>
      <c r="H403" s="2">
        <f>'Moving Avg'!G403</f>
        <v>1.9135999999999993</v>
      </c>
      <c r="I403" s="2">
        <f>'Moving Avg'!H403</f>
        <v>1.9435000000000002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1.31</v>
      </c>
      <c r="C404" s="2">
        <f>RSI!I404</f>
        <v>11.855704439615522</v>
      </c>
      <c r="D404" s="2">
        <f>MACD!E404</f>
        <v>3.7475063195556046E-2</v>
      </c>
      <c r="E404" s="2">
        <f>MACD!F404</f>
        <v>5.8983025736594093E-2</v>
      </c>
      <c r="F404" s="2">
        <f>'Moving Avg'!D404</f>
        <v>1.3420000000000001</v>
      </c>
      <c r="G404" s="2">
        <f>'Moving Avg'!F404</f>
        <v>1.4695</v>
      </c>
      <c r="H404" s="2">
        <f>'Moving Avg'!G404</f>
        <v>1.8927999999999991</v>
      </c>
      <c r="I404" s="2">
        <f>'Moving Avg'!H404</f>
        <v>1.9417500000000001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1.36</v>
      </c>
      <c r="C405" s="2">
        <f>RSI!I405</f>
        <v>22.934873910659149</v>
      </c>
      <c r="D405" s="2">
        <f>MACD!E405</f>
        <v>3.6889932712007578E-2</v>
      </c>
      <c r="E405" s="2">
        <f>MACD!F405</f>
        <v>5.456440713167679E-2</v>
      </c>
      <c r="F405" s="2">
        <f>'Moving Avg'!D405</f>
        <v>1.3340000000000001</v>
      </c>
      <c r="G405" s="2">
        <f>'Moving Avg'!F405</f>
        <v>1.452</v>
      </c>
      <c r="H405" s="2">
        <f>'Moving Avg'!G405</f>
        <v>1.8729999999999993</v>
      </c>
      <c r="I405" s="2">
        <f>'Moving Avg'!H405</f>
        <v>1.9402500000000003</v>
      </c>
      <c r="J405" s="5" t="str">
        <f>OBV!F405</f>
        <v>BULLISH</v>
      </c>
      <c r="K405" s="5" t="str">
        <f>OBV!G405</f>
        <v>STRONG</v>
      </c>
      <c r="L405" s="5" t="str">
        <f>OBV!H405</f>
        <v>BULLISH DIVERGENCE</v>
      </c>
    </row>
    <row r="406" spans="1:12" ht="13.5" x14ac:dyDescent="0.25">
      <c r="A406" s="3">
        <f>RSI!A406</f>
        <v>42893</v>
      </c>
      <c r="B406" s="2">
        <f>RSI!B406</f>
        <v>1.33</v>
      </c>
      <c r="C406" s="2">
        <f>RSI!I406</f>
        <v>21.212084195980736</v>
      </c>
      <c r="D406" s="2">
        <f>MACD!E406</f>
        <v>3.0597993641284349E-2</v>
      </c>
      <c r="E406" s="2">
        <f>MACD!F406</f>
        <v>4.9771124433598303E-2</v>
      </c>
      <c r="F406" s="2">
        <f>'Moving Avg'!D406</f>
        <v>1.3280000000000001</v>
      </c>
      <c r="G406" s="2">
        <f>'Moving Avg'!F406</f>
        <v>1.4364999999999999</v>
      </c>
      <c r="H406" s="2">
        <f>'Moving Avg'!G406</f>
        <v>1.8525999999999994</v>
      </c>
      <c r="I406" s="2">
        <f>'Moving Avg'!H406</f>
        <v>1.9386000000000003</v>
      </c>
      <c r="J406" s="5" t="str">
        <f>OBV!F406</f>
        <v>BULLISH</v>
      </c>
      <c r="K406" s="5" t="str">
        <f>OBV!G406</f>
        <v>STRONG</v>
      </c>
      <c r="L406" s="5" t="str">
        <f>OBV!H406</f>
        <v>BULLISH DIVERGENCE</v>
      </c>
    </row>
    <row r="407" spans="1:12" ht="13.5" x14ac:dyDescent="0.25">
      <c r="A407" s="3">
        <f>RSI!A407</f>
        <v>42894</v>
      </c>
      <c r="B407" s="2">
        <f>RSI!B407</f>
        <v>1.33</v>
      </c>
      <c r="C407" s="2">
        <f>RSI!I407</f>
        <v>21.212084195980736</v>
      </c>
      <c r="D407" s="2">
        <f>MACD!E407</f>
        <v>2.6573277917597782E-2</v>
      </c>
      <c r="E407" s="2">
        <f>MACD!F407</f>
        <v>4.5131555130398196E-2</v>
      </c>
      <c r="F407" s="2">
        <f>'Moving Avg'!D407</f>
        <v>1.33</v>
      </c>
      <c r="G407" s="2">
        <f>'Moving Avg'!F407</f>
        <v>1.4244999999999997</v>
      </c>
      <c r="H407" s="2">
        <f>'Moving Avg'!G407</f>
        <v>1.8317999999999994</v>
      </c>
      <c r="I407" s="2">
        <f>'Moving Avg'!H407</f>
        <v>1.9369500000000002</v>
      </c>
      <c r="J407" s="5" t="str">
        <f>OBV!F407</f>
        <v>BULLISH</v>
      </c>
      <c r="K407" s="5" t="str">
        <f>OBV!G407</f>
        <v>STRONG</v>
      </c>
      <c r="L407" s="5" t="str">
        <f>OBV!H407</f>
        <v>CONFIRMED BULLISH</v>
      </c>
    </row>
    <row r="408" spans="1:12" ht="13.5" x14ac:dyDescent="0.25">
      <c r="A408" s="3">
        <f>RSI!A408</f>
        <v>42895</v>
      </c>
      <c r="B408" s="2">
        <f>RSI!B408</f>
        <v>1.33</v>
      </c>
      <c r="C408" s="2">
        <f>RSI!I408</f>
        <v>21.212084195980736</v>
      </c>
      <c r="D408" s="2">
        <f>MACD!E408</f>
        <v>2.437074248829818E-2</v>
      </c>
      <c r="E408" s="2">
        <f>MACD!F408</f>
        <v>4.0979392601978193E-2</v>
      </c>
      <c r="F408" s="2">
        <f>'Moving Avg'!D408</f>
        <v>1.3320000000000001</v>
      </c>
      <c r="G408" s="2">
        <f>'Moving Avg'!F408</f>
        <v>1.4159999999999997</v>
      </c>
      <c r="H408" s="2">
        <f>'Moving Avg'!G408</f>
        <v>1.8109999999999993</v>
      </c>
      <c r="I408" s="2">
        <f>'Moving Avg'!H408</f>
        <v>1.9353000000000002</v>
      </c>
      <c r="J408" s="5" t="str">
        <f>OBV!F408</f>
        <v>BULLISH</v>
      </c>
      <c r="K408" s="5" t="str">
        <f>OBV!G408</f>
        <v>STRONG</v>
      </c>
      <c r="L408" s="5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1.3</v>
      </c>
      <c r="C409" s="2">
        <f>RSI!I409</f>
        <v>19.392685351320779</v>
      </c>
      <c r="D409" s="2">
        <f>MACD!E409</f>
        <v>1.9689317380005678E-2</v>
      </c>
      <c r="E409" s="2">
        <f>MACD!F409</f>
        <v>3.6721377557583687E-2</v>
      </c>
      <c r="F409" s="2">
        <f>'Moving Avg'!D409</f>
        <v>1.33</v>
      </c>
      <c r="G409" s="2">
        <f>'Moving Avg'!F409</f>
        <v>1.4059999999999997</v>
      </c>
      <c r="H409" s="2">
        <f>'Moving Avg'!G409</f>
        <v>1.7895999999999992</v>
      </c>
      <c r="I409" s="2">
        <f>'Moving Avg'!H409</f>
        <v>1.9335000000000002</v>
      </c>
      <c r="J409" s="5" t="str">
        <f>OBV!F409</f>
        <v>BULLISH</v>
      </c>
      <c r="K409" s="5" t="str">
        <f>OBV!G409</f>
        <v>STRONG</v>
      </c>
      <c r="L409" s="5" t="str">
        <f>OBV!H409</f>
        <v>BULLISH DIVERGENCE</v>
      </c>
    </row>
    <row r="410" spans="1:12" ht="13.5" x14ac:dyDescent="0.25">
      <c r="A410" s="3">
        <f>RSI!A410</f>
        <v>42899</v>
      </c>
      <c r="B410" s="2">
        <f>RSI!B410</f>
        <v>1.25</v>
      </c>
      <c r="C410" s="2">
        <f>RSI!I410</f>
        <v>16.805490191725625</v>
      </c>
      <c r="D410" s="2">
        <f>MACD!E410</f>
        <v>2.0640459333565842E-2</v>
      </c>
      <c r="E410" s="2">
        <f>MACD!F410</f>
        <v>3.3505193912780118E-2</v>
      </c>
      <c r="F410" s="2">
        <f>'Moving Avg'!D410</f>
        <v>1.3080000000000001</v>
      </c>
      <c r="G410" s="2">
        <f>'Moving Avg'!F410</f>
        <v>1.3934999999999997</v>
      </c>
      <c r="H410" s="2">
        <f>'Moving Avg'!G410</f>
        <v>1.7685999999999995</v>
      </c>
      <c r="I410" s="2">
        <f>'Moving Avg'!H410</f>
        <v>1.9313500000000006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1.2</v>
      </c>
      <c r="C411" s="2">
        <f>RSI!I411</f>
        <v>14.69431077494572</v>
      </c>
      <c r="D411" s="2">
        <f>MACD!E411</f>
        <v>2.0409696370303099E-2</v>
      </c>
      <c r="E411" s="2">
        <f>MACD!F411</f>
        <v>3.0886094404284716E-2</v>
      </c>
      <c r="F411" s="2">
        <f>'Moving Avg'!D411</f>
        <v>1.282</v>
      </c>
      <c r="G411" s="2">
        <f>'Moving Avg'!F411</f>
        <v>1.3784999999999996</v>
      </c>
      <c r="H411" s="2">
        <f>'Moving Avg'!G411</f>
        <v>1.7465999999999995</v>
      </c>
      <c r="I411" s="2">
        <f>'Moving Avg'!H411</f>
        <v>1.9292500000000004</v>
      </c>
      <c r="J411" s="5" t="str">
        <f>OBV!F411</f>
        <v>NEUTRAL</v>
      </c>
      <c r="K411" s="5" t="str">
        <f>OBV!G411</f>
        <v>NEUTRAL</v>
      </c>
      <c r="L411" s="5" t="str">
        <f>OBV!H411</f>
        <v>NEUTRAL</v>
      </c>
    </row>
    <row r="412" spans="1:12" ht="13.5" x14ac:dyDescent="0.25">
      <c r="A412" s="3">
        <f>RSI!A412</f>
        <v>42901</v>
      </c>
      <c r="B412" s="2">
        <f>RSI!B412</f>
        <v>1.1499999999999999</v>
      </c>
      <c r="C412" s="2">
        <f>RSI!I412</f>
        <v>12.943247294710389</v>
      </c>
      <c r="D412" s="2">
        <f>MACD!E412</f>
        <v>1.9369529417657905E-2</v>
      </c>
      <c r="E412" s="2">
        <f>MACD!F412</f>
        <v>2.8582781406959357E-2</v>
      </c>
      <c r="F412" s="2">
        <f>'Moving Avg'!D412</f>
        <v>1.246</v>
      </c>
      <c r="G412" s="2">
        <f>'Moving Avg'!F412</f>
        <v>1.3609999999999995</v>
      </c>
      <c r="H412" s="2">
        <f>'Moving Avg'!G412</f>
        <v>1.7223999999999997</v>
      </c>
      <c r="I412" s="2">
        <f>'Moving Avg'!H412</f>
        <v>1.9269000000000003</v>
      </c>
      <c r="J412" s="5" t="str">
        <f>OBV!F412</f>
        <v>NEUTRAL</v>
      </c>
      <c r="K412" s="5" t="str">
        <f>OBV!G412</f>
        <v>NEUTRAL</v>
      </c>
      <c r="L412" s="5" t="str">
        <f>OBV!H412</f>
        <v>NEUTRAL</v>
      </c>
    </row>
    <row r="413" spans="1:12" ht="13.5" x14ac:dyDescent="0.25">
      <c r="A413" s="3">
        <f>RSI!A413</f>
        <v>42902</v>
      </c>
      <c r="B413" s="2">
        <f>RSI!B413</f>
        <v>1.1000000000000001</v>
      </c>
      <c r="C413" s="2">
        <f>RSI!I413</f>
        <v>11.471126575374143</v>
      </c>
      <c r="D413" s="2">
        <f>MACD!E413</f>
        <v>2.3974874062535179E-2</v>
      </c>
      <c r="E413" s="2">
        <f>MACD!F413</f>
        <v>2.7661199938074525E-2</v>
      </c>
      <c r="F413" s="2">
        <f>'Moving Avg'!D413</f>
        <v>1.2</v>
      </c>
      <c r="G413" s="2">
        <f>'Moving Avg'!F413</f>
        <v>1.341</v>
      </c>
      <c r="H413" s="2">
        <f>'Moving Avg'!G413</f>
        <v>1.6971999999999996</v>
      </c>
      <c r="I413" s="2">
        <f>'Moving Avg'!H413</f>
        <v>1.9243000000000003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</row>
    <row r="414" spans="1:12" ht="13.5" x14ac:dyDescent="0.25">
      <c r="A414" s="3">
        <f>RSI!A414</f>
        <v>42905</v>
      </c>
      <c r="B414" s="2">
        <f>RSI!B414</f>
        <v>1.06</v>
      </c>
      <c r="C414" s="2">
        <f>RSI!I414</f>
        <v>10.447401949219739</v>
      </c>
      <c r="D414" s="2">
        <f>MACD!E414</f>
        <v>3.124145605994566E-2</v>
      </c>
      <c r="E414" s="2">
        <f>MACD!F414</f>
        <v>2.8377251162448755E-2</v>
      </c>
      <c r="F414" s="2">
        <f>'Moving Avg'!D414</f>
        <v>1.1519999999999999</v>
      </c>
      <c r="G414" s="2">
        <f>'Moving Avg'!F414</f>
        <v>1.3169999999999999</v>
      </c>
      <c r="H414" s="2">
        <f>'Moving Avg'!G414</f>
        <v>1.6711999999999998</v>
      </c>
      <c r="I414" s="2">
        <f>'Moving Avg'!H414</f>
        <v>1.9215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</row>
    <row r="415" spans="1:12" ht="13.5" x14ac:dyDescent="0.25">
      <c r="A415" s="3">
        <f>RSI!A415</f>
        <v>42906</v>
      </c>
      <c r="B415" s="2">
        <f>RSI!B415</f>
        <v>1.02</v>
      </c>
      <c r="C415" s="2">
        <f>RSI!I415</f>
        <v>9.5313575503230652</v>
      </c>
      <c r="D415" s="2">
        <f>MACD!E415</f>
        <v>5.0082892598544371E-2</v>
      </c>
      <c r="E415" s="2">
        <f>MACD!F415</f>
        <v>3.2718379449667878E-2</v>
      </c>
      <c r="F415" s="2">
        <f>'Moving Avg'!D415</f>
        <v>1.1059999999999999</v>
      </c>
      <c r="G415" s="2">
        <f>'Moving Avg'!F415</f>
        <v>1.2929999999999999</v>
      </c>
      <c r="H415" s="2">
        <f>'Moving Avg'!G415</f>
        <v>1.6443999999999994</v>
      </c>
      <c r="I415" s="2">
        <f>'Moving Avg'!H415</f>
        <v>1.9184999999999999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</row>
    <row r="416" spans="1:12" ht="13.5" x14ac:dyDescent="0.25">
      <c r="A416" s="3">
        <f>RSI!A416</f>
        <v>42907</v>
      </c>
      <c r="B416" s="2">
        <f>RSI!B416</f>
        <v>0.98</v>
      </c>
      <c r="C416" s="2">
        <f>RSI!I416</f>
        <v>8.7089991185783475</v>
      </c>
      <c r="D416" s="2">
        <f>MACD!E416</f>
        <v>6.6496178859856148E-2</v>
      </c>
      <c r="E416" s="2">
        <f>MACD!F416</f>
        <v>3.9473939331705538E-2</v>
      </c>
      <c r="F416" s="2">
        <f>'Moving Avg'!D416</f>
        <v>1.0620000000000001</v>
      </c>
      <c r="G416" s="2">
        <f>'Moving Avg'!F416</f>
        <v>1.27</v>
      </c>
      <c r="H416" s="2">
        <f>'Moving Avg'!G416</f>
        <v>1.6167999999999996</v>
      </c>
      <c r="I416" s="2">
        <f>'Moving Avg'!H416</f>
        <v>1.9153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</row>
    <row r="417" spans="1:12" ht="13.5" x14ac:dyDescent="0.25">
      <c r="A417" s="3">
        <f>RSI!A417</f>
        <v>42908</v>
      </c>
      <c r="B417" s="2">
        <f>RSI!B417</f>
        <v>0.97</v>
      </c>
      <c r="C417" s="2">
        <f>RSI!I417</f>
        <v>8.5112901030386325</v>
      </c>
      <c r="D417" s="2">
        <f>MACD!E417</f>
        <v>8.3327144690116262E-2</v>
      </c>
      <c r="E417" s="2">
        <f>MACD!F417</f>
        <v>4.8244580403387687E-2</v>
      </c>
      <c r="F417" s="2">
        <f>'Moving Avg'!D417</f>
        <v>1.026</v>
      </c>
      <c r="G417" s="2">
        <f>'Moving Avg'!F417</f>
        <v>1.2464999999999997</v>
      </c>
      <c r="H417" s="2">
        <f>'Moving Avg'!G417</f>
        <v>1.5889999999999997</v>
      </c>
      <c r="I417" s="2">
        <f>'Moving Avg'!H417</f>
        <v>1.9120500000000005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</row>
    <row r="418" spans="1:12" ht="13.5" x14ac:dyDescent="0.25">
      <c r="A418" s="3">
        <f>RSI!A418</f>
        <v>42909</v>
      </c>
      <c r="B418" s="2">
        <f>RSI!B418</f>
        <v>0.97</v>
      </c>
      <c r="C418" s="2">
        <f>RSI!I418</f>
        <v>8.5112901030386325</v>
      </c>
      <c r="D418" s="2">
        <f>MACD!E418</f>
        <v>9.9666765842711946E-2</v>
      </c>
      <c r="E418" s="2">
        <f>MACD!F418</f>
        <v>5.8529017491252541E-2</v>
      </c>
      <c r="F418" s="2">
        <f>'Moving Avg'!D418</f>
        <v>1</v>
      </c>
      <c r="G418" s="2">
        <f>'Moving Avg'!F418</f>
        <v>1.2229999999999999</v>
      </c>
      <c r="H418" s="2">
        <f>'Moving Avg'!G418</f>
        <v>1.5631999999999997</v>
      </c>
      <c r="I418" s="2">
        <f>'Moving Avg'!H418</f>
        <v>1.9088000000000005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</row>
    <row r="419" spans="1:12" ht="13.5" x14ac:dyDescent="0.25">
      <c r="A419" s="3">
        <f>RSI!A419</f>
        <v>42914</v>
      </c>
      <c r="B419" s="2">
        <f>RSI!B419</f>
        <v>0.93</v>
      </c>
      <c r="C419" s="2">
        <f>RSI!I419</f>
        <v>7.7003343352715774</v>
      </c>
      <c r="D419" s="2">
        <f>MACD!E419</f>
        <v>0.11378280217773473</v>
      </c>
      <c r="E419" s="2">
        <f>MACD!F419</f>
        <v>6.9579774428548985E-2</v>
      </c>
      <c r="F419" s="2">
        <f>'Moving Avg'!D419</f>
        <v>0.97399999999999987</v>
      </c>
      <c r="G419" s="2">
        <f>'Moving Avg'!F419</f>
        <v>1.1995</v>
      </c>
      <c r="H419" s="2">
        <f>'Moving Avg'!G419</f>
        <v>1.5365999999999997</v>
      </c>
      <c r="I419" s="2">
        <f>'Moving Avg'!H419</f>
        <v>1.9053500000000005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</row>
    <row r="420" spans="1:12" ht="13.5" x14ac:dyDescent="0.25">
      <c r="A420" s="3">
        <f>RSI!A420</f>
        <v>42915</v>
      </c>
      <c r="B420" s="2">
        <f>RSI!B420</f>
        <v>0.89</v>
      </c>
      <c r="C420" s="2">
        <f>RSI!I420</f>
        <v>6.9837382810495257</v>
      </c>
      <c r="D420" s="2">
        <f>MACD!E420</f>
        <v>0.12303288418178115</v>
      </c>
      <c r="E420" s="2">
        <f>MACD!F420</f>
        <v>8.0270396379195419E-2</v>
      </c>
      <c r="F420" s="2">
        <f>'Moving Avg'!D420</f>
        <v>0.94800000000000006</v>
      </c>
      <c r="G420" s="2">
        <f>'Moving Avg'!F420</f>
        <v>1.1739999999999999</v>
      </c>
      <c r="H420" s="2">
        <f>'Moving Avg'!G420</f>
        <v>1.5091999999999997</v>
      </c>
      <c r="I420" s="2">
        <f>'Moving Avg'!H420</f>
        <v>1.9017000000000004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</row>
    <row r="421" spans="1:12" ht="13.5" x14ac:dyDescent="0.25">
      <c r="A421" s="3">
        <f>RSI!A421</f>
        <v>42916</v>
      </c>
      <c r="B421" s="2">
        <f>RSI!B421</f>
        <v>0.89</v>
      </c>
      <c r="C421" s="2">
        <f>RSI!I421</f>
        <v>6.9837382810495257</v>
      </c>
      <c r="D421" s="2">
        <f>MACD!E421</f>
        <v>0.12528827168715351</v>
      </c>
      <c r="E421" s="2">
        <f>MACD!F421</f>
        <v>8.9273971440787039E-2</v>
      </c>
      <c r="F421" s="2">
        <f>'Moving Avg'!D421</f>
        <v>0.93</v>
      </c>
      <c r="G421" s="2">
        <f>'Moving Avg'!F421</f>
        <v>1.1504999999999999</v>
      </c>
      <c r="H421" s="2">
        <f>'Moving Avg'!G421</f>
        <v>1.4817999999999998</v>
      </c>
      <c r="I421" s="2">
        <f>'Moving Avg'!H421</f>
        <v>1.8977000000000004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</row>
    <row r="422" spans="1:12" ht="13.5" x14ac:dyDescent="0.25">
      <c r="A422" s="3">
        <f>RSI!A422</f>
        <v>42919</v>
      </c>
      <c r="B422" s="2">
        <f>RSI!B422</f>
        <v>0.89</v>
      </c>
      <c r="C422" s="2">
        <f>RSI!I422</f>
        <v>6.9837382810495257</v>
      </c>
      <c r="D422" s="2">
        <f>MACD!E422</f>
        <v>0.121467982448489</v>
      </c>
      <c r="E422" s="2">
        <f>MACD!F422</f>
        <v>9.5712773642327428E-2</v>
      </c>
      <c r="F422" s="2">
        <f>'Moving Avg'!D422</f>
        <v>0.91400000000000003</v>
      </c>
      <c r="G422" s="2">
        <f>'Moving Avg'!F422</f>
        <v>1.129</v>
      </c>
      <c r="H422" s="2">
        <f>'Moving Avg'!G422</f>
        <v>1.4543999999999997</v>
      </c>
      <c r="I422" s="2">
        <f>'Moving Avg'!H422</f>
        <v>1.8940500000000002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0.89</v>
      </c>
      <c r="C423" s="2">
        <f>RSI!I423</f>
        <v>6.9837382810495257</v>
      </c>
      <c r="D423" s="2">
        <f>MACD!E423</f>
        <v>0.11236128310254401</v>
      </c>
      <c r="E423" s="2">
        <f>MACD!F423</f>
        <v>9.9042475534370761E-2</v>
      </c>
      <c r="F423" s="2">
        <f>'Moving Avg'!D423</f>
        <v>0.89800000000000002</v>
      </c>
      <c r="G423" s="2">
        <f>'Moving Avg'!F423</f>
        <v>1.1075000000000002</v>
      </c>
      <c r="H423" s="2">
        <f>'Moving Avg'!G423</f>
        <v>1.429</v>
      </c>
      <c r="I423" s="2">
        <f>'Moving Avg'!H423</f>
        <v>1.8904000000000003</v>
      </c>
      <c r="J423" s="5" t="str">
        <f>OBV!F423</f>
        <v>NEUTRAL</v>
      </c>
      <c r="K423" s="5" t="str">
        <f>OBV!G423</f>
        <v>NEUTRAL</v>
      </c>
      <c r="L423" s="5" t="str">
        <f>OBV!H423</f>
        <v>NEUTRAL</v>
      </c>
    </row>
    <row r="424" spans="1:12" ht="13.5" x14ac:dyDescent="0.25">
      <c r="A424" s="3">
        <f>RSI!A424</f>
        <v>42921</v>
      </c>
      <c r="B424" s="2">
        <f>RSI!B424</f>
        <v>0.89</v>
      </c>
      <c r="C424" s="2">
        <f>RSI!I424</f>
        <v>6.9837382810495257</v>
      </c>
      <c r="D424" s="2">
        <f>MACD!E424</f>
        <v>0.10018525047421045</v>
      </c>
      <c r="E424" s="2">
        <f>MACD!F424</f>
        <v>9.927103052233871E-2</v>
      </c>
      <c r="F424" s="2">
        <f>'Moving Avg'!D424</f>
        <v>0.89</v>
      </c>
      <c r="G424" s="2">
        <f>'Moving Avg'!F424</f>
        <v>1.0865000000000002</v>
      </c>
      <c r="H424" s="2">
        <f>'Moving Avg'!G424</f>
        <v>1.4036000000000002</v>
      </c>
      <c r="I424" s="2">
        <f>'Moving Avg'!H424</f>
        <v>1.8866000000000003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</row>
    <row r="425" spans="1:12" ht="13.5" x14ac:dyDescent="0.25">
      <c r="A425" s="3">
        <f>RSI!A425</f>
        <v>42922</v>
      </c>
      <c r="B425" s="2">
        <f>RSI!B425</f>
        <v>0.89</v>
      </c>
      <c r="C425" s="2">
        <f>RSI!I425</f>
        <v>6.9837382810495257</v>
      </c>
      <c r="D425" s="2">
        <f>MACD!E425</f>
        <v>8.5287387298459638E-2</v>
      </c>
      <c r="E425" s="2">
        <f>MACD!F425</f>
        <v>9.6474301877562896E-2</v>
      </c>
      <c r="F425" s="2">
        <f>'Moving Avg'!D425</f>
        <v>0.89</v>
      </c>
      <c r="G425" s="2">
        <f>'Moving Avg'!F425</f>
        <v>1.0630000000000002</v>
      </c>
      <c r="H425" s="2">
        <f>'Moving Avg'!G425</f>
        <v>1.3781999999999999</v>
      </c>
      <c r="I425" s="2">
        <f>'Moving Avg'!H425</f>
        <v>1.8828499999999999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</row>
    <row r="426" spans="1:12" ht="13.5" x14ac:dyDescent="0.25">
      <c r="A426" s="3">
        <f>RSI!A426</f>
        <v>42923</v>
      </c>
      <c r="B426" s="2">
        <f>RSI!B426</f>
        <v>0.89</v>
      </c>
      <c r="C426" s="2">
        <f>RSI!I426</f>
        <v>6.9837382810495257</v>
      </c>
      <c r="D426" s="2">
        <f>MACD!E426</f>
        <v>6.7970971564769167E-2</v>
      </c>
      <c r="E426" s="2">
        <f>MACD!F426</f>
        <v>9.0773635815004153E-2</v>
      </c>
      <c r="F426" s="2">
        <f>'Moving Avg'!D426</f>
        <v>0.89</v>
      </c>
      <c r="G426" s="2">
        <f>'Moving Avg'!F426</f>
        <v>1.0410000000000001</v>
      </c>
      <c r="H426" s="2">
        <f>'Moving Avg'!G426</f>
        <v>1.3545999999999998</v>
      </c>
      <c r="I426" s="2">
        <f>'Moving Avg'!H426</f>
        <v>1.8792499999999999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</row>
    <row r="427" spans="1:12" ht="13.5" x14ac:dyDescent="0.25">
      <c r="A427" s="3">
        <f>RSI!A427</f>
        <v>42926</v>
      </c>
      <c r="B427" s="2">
        <f>RSI!B427</f>
        <v>0.89</v>
      </c>
      <c r="C427" s="2">
        <f>RSI!I427</f>
        <v>6.9837382810495257</v>
      </c>
      <c r="D427" s="2">
        <f>MACD!E427</f>
        <v>5.3116560701452986E-2</v>
      </c>
      <c r="E427" s="2">
        <f>MACD!F427</f>
        <v>8.3242220792293917E-2</v>
      </c>
      <c r="F427" s="2">
        <f>'Moving Avg'!D427</f>
        <v>0.89</v>
      </c>
      <c r="G427" s="2">
        <f>'Moving Avg'!F427</f>
        <v>1.0190000000000003</v>
      </c>
      <c r="H427" s="2">
        <f>'Moving Avg'!G427</f>
        <v>1.3328</v>
      </c>
      <c r="I427" s="2">
        <f>'Moving Avg'!H427</f>
        <v>1.8756999999999997</v>
      </c>
      <c r="J427" s="5" t="str">
        <f>OBV!F427</f>
        <v>NEUTRAL</v>
      </c>
      <c r="K427" s="5" t="str">
        <f>OBV!G427</f>
        <v>NEUTRAL</v>
      </c>
      <c r="L427" s="5" t="str">
        <f>OBV!H427</f>
        <v>NEUTRAL</v>
      </c>
    </row>
    <row r="428" spans="1:12" ht="13.5" x14ac:dyDescent="0.25">
      <c r="A428" s="3">
        <f>RSI!A428</f>
        <v>42927</v>
      </c>
      <c r="B428" s="2">
        <f>RSI!B428</f>
        <v>0.89</v>
      </c>
      <c r="C428" s="2">
        <f>RSI!I428</f>
        <v>6.9837382810495257</v>
      </c>
      <c r="D428" s="2">
        <f>MACD!E428</f>
        <v>4.1784853492855323E-2</v>
      </c>
      <c r="E428" s="2">
        <f>MACD!F428</f>
        <v>7.4950747332406198E-2</v>
      </c>
      <c r="F428" s="2">
        <f>'Moving Avg'!D428</f>
        <v>0.89</v>
      </c>
      <c r="G428" s="2">
        <f>'Moving Avg'!F428</f>
        <v>0.99700000000000022</v>
      </c>
      <c r="H428" s="2">
        <f>'Moving Avg'!G428</f>
        <v>1.3109999999999999</v>
      </c>
      <c r="I428" s="2">
        <f>'Moving Avg'!H428</f>
        <v>1.8720999999999992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</row>
    <row r="429" spans="1:12" ht="13.5" x14ac:dyDescent="0.25">
      <c r="A429" s="3">
        <f>RSI!A429</f>
        <v>42928</v>
      </c>
      <c r="B429" s="2">
        <f>RSI!B429</f>
        <v>0.89</v>
      </c>
      <c r="C429" s="2">
        <f>RSI!I429</f>
        <v>6.9837382810495257</v>
      </c>
      <c r="D429" s="2">
        <f>MACD!E429</f>
        <v>2.7188389400730761E-2</v>
      </c>
      <c r="E429" s="2">
        <f>MACD!F429</f>
        <v>6.5398275746071113E-2</v>
      </c>
      <c r="F429" s="2">
        <f>'Moving Avg'!D429</f>
        <v>0.89</v>
      </c>
      <c r="G429" s="2">
        <f>'Moving Avg'!F429</f>
        <v>0.97650000000000026</v>
      </c>
      <c r="H429" s="2">
        <f>'Moving Avg'!G429</f>
        <v>1.2908000000000002</v>
      </c>
      <c r="I429" s="2">
        <f>'Moving Avg'!H429</f>
        <v>1.868399999999999</v>
      </c>
      <c r="J429" s="5" t="str">
        <f>OBV!F429</f>
        <v>NEUTRAL</v>
      </c>
      <c r="K429" s="5" t="str">
        <f>OBV!G429</f>
        <v>NEUTRAL</v>
      </c>
      <c r="L429" s="5" t="str">
        <f>OBV!H429</f>
        <v>NEUTRAL</v>
      </c>
    </row>
    <row r="430" spans="1:12" ht="13.5" x14ac:dyDescent="0.25">
      <c r="A430" s="3">
        <f>RSI!A430</f>
        <v>42929</v>
      </c>
      <c r="B430" s="2">
        <f>RSI!B430</f>
        <v>0.89</v>
      </c>
      <c r="C430" s="2">
        <f>RSI!I430</f>
        <v>6.9837382810495257</v>
      </c>
      <c r="D430" s="2">
        <f>MACD!E430</f>
        <v>9.744568366721662E-3</v>
      </c>
      <c r="E430" s="2">
        <f>MACD!F430</f>
        <v>5.4267534270201229E-2</v>
      </c>
      <c r="F430" s="2">
        <f>'Moving Avg'!D430</f>
        <v>0.89</v>
      </c>
      <c r="G430" s="2">
        <f>'Moving Avg'!F430</f>
        <v>0.95850000000000024</v>
      </c>
      <c r="H430" s="2">
        <f>'Moving Avg'!G430</f>
        <v>1.2706000000000002</v>
      </c>
      <c r="I430" s="2">
        <f>'Moving Avg'!H430</f>
        <v>1.8647499999999988</v>
      </c>
      <c r="J430" s="5" t="str">
        <f>OBV!F430</f>
        <v>NEUTRAL</v>
      </c>
      <c r="K430" s="5" t="str">
        <f>OBV!G430</f>
        <v>NEUTRAL</v>
      </c>
      <c r="L430" s="5" t="str">
        <f>OBV!H430</f>
        <v>NEUTRAL</v>
      </c>
    </row>
    <row r="431" spans="1:12" ht="13.5" x14ac:dyDescent="0.25">
      <c r="A431" s="3">
        <f>RSI!A431</f>
        <v>42930</v>
      </c>
      <c r="B431" s="2">
        <f>RSI!B431</f>
        <v>0.89</v>
      </c>
      <c r="C431" s="2">
        <f>RSI!I431</f>
        <v>6.9837382810495257</v>
      </c>
      <c r="D431" s="2">
        <f>MACD!E431</f>
        <v>-4.0332921968662117E-3</v>
      </c>
      <c r="E431" s="2">
        <f>MACD!F431</f>
        <v>4.2607368976787748E-2</v>
      </c>
      <c r="F431" s="2">
        <f>'Moving Avg'!D431</f>
        <v>0.89</v>
      </c>
      <c r="G431" s="2">
        <f>'Moving Avg'!F431</f>
        <v>0.94300000000000028</v>
      </c>
      <c r="H431" s="2">
        <f>'Moving Avg'!G431</f>
        <v>1.252</v>
      </c>
      <c r="I431" s="2">
        <f>'Moving Avg'!H431</f>
        <v>1.8612999999999988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</row>
    <row r="432" spans="1:12" ht="13.5" x14ac:dyDescent="0.25">
      <c r="A432" s="3">
        <f>RSI!A432</f>
        <v>42933</v>
      </c>
      <c r="B432" s="2">
        <f>RSI!B432</f>
        <v>0.89</v>
      </c>
      <c r="C432" s="2">
        <f>RSI!I432</f>
        <v>6.9837382810495257</v>
      </c>
      <c r="D432" s="2">
        <f>MACD!E432</f>
        <v>-1.4781948852704563E-2</v>
      </c>
      <c r="E432" s="2">
        <f>MACD!F432</f>
        <v>3.112950541088929E-2</v>
      </c>
      <c r="F432" s="2">
        <f>'Moving Avg'!D432</f>
        <v>0.89</v>
      </c>
      <c r="G432" s="2">
        <f>'Moving Avg'!F432</f>
        <v>0.93000000000000027</v>
      </c>
      <c r="H432" s="2">
        <f>'Moving Avg'!G432</f>
        <v>1.2350000000000001</v>
      </c>
      <c r="I432" s="2">
        <f>'Moving Avg'!H432</f>
        <v>1.8578499999999989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0.89</v>
      </c>
      <c r="C433" s="2">
        <f>RSI!I433</f>
        <v>6.9837382810495257</v>
      </c>
      <c r="D433" s="2">
        <f>MACD!E433</f>
        <v>-2.3034805789869051E-2</v>
      </c>
      <c r="E433" s="2">
        <f>MACD!F433</f>
        <v>2.0296643170737622E-2</v>
      </c>
      <c r="F433" s="2">
        <f>'Moving Avg'!D433</f>
        <v>0.89</v>
      </c>
      <c r="G433" s="2">
        <f>'Moving Avg'!F433</f>
        <v>0.91950000000000021</v>
      </c>
      <c r="H433" s="2">
        <f>'Moving Avg'!G433</f>
        <v>1.2183999999999999</v>
      </c>
      <c r="I433" s="2">
        <f>'Moving Avg'!H433</f>
        <v>1.8543999999999985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</row>
    <row r="434" spans="1:12" ht="13.5" x14ac:dyDescent="0.25">
      <c r="A434" s="3">
        <f>RSI!A434</f>
        <v>42935</v>
      </c>
      <c r="B434" s="2">
        <f>RSI!B434</f>
        <v>0.89</v>
      </c>
      <c r="C434" s="2">
        <f>RSI!I434</f>
        <v>6.9837382810495257</v>
      </c>
      <c r="D434" s="2">
        <f>MACD!E434</f>
        <v>-2.9238214435341026E-2</v>
      </c>
      <c r="E434" s="2">
        <f>MACD!F434</f>
        <v>1.0389671649521892E-2</v>
      </c>
      <c r="F434" s="2">
        <f>'Moving Avg'!D434</f>
        <v>0.89</v>
      </c>
      <c r="G434" s="2">
        <f>'Moving Avg'!F434</f>
        <v>0.91100000000000014</v>
      </c>
      <c r="H434" s="2">
        <f>'Moving Avg'!G434</f>
        <v>1.2004000000000001</v>
      </c>
      <c r="I434" s="2">
        <f>'Moving Avg'!H434</f>
        <v>1.8507499999999988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</row>
    <row r="435" spans="1:12" ht="13.5" x14ac:dyDescent="0.25">
      <c r="A435" s="3">
        <f>RSI!A435</f>
        <v>42936</v>
      </c>
      <c r="B435" s="2">
        <f>RSI!B435</f>
        <v>0.93</v>
      </c>
      <c r="C435" s="2">
        <f>RSI!I435</f>
        <v>27.491711264597598</v>
      </c>
      <c r="D435" s="2">
        <f>MACD!E435</f>
        <v>-3.6728198822131519E-2</v>
      </c>
      <c r="E435" s="2">
        <f>MACD!F435</f>
        <v>9.6609755519120981E-4</v>
      </c>
      <c r="F435" s="2">
        <f>'Moving Avg'!D435</f>
        <v>0.89800000000000002</v>
      </c>
      <c r="G435" s="2">
        <f>'Moving Avg'!F435</f>
        <v>0.90650000000000008</v>
      </c>
      <c r="H435" s="2">
        <f>'Moving Avg'!G435</f>
        <v>1.1848000000000001</v>
      </c>
      <c r="I435" s="2">
        <f>'Moving Avg'!H435</f>
        <v>1.8472999999999988</v>
      </c>
      <c r="J435" s="5" t="str">
        <f>OBV!F435</f>
        <v>NEUTRAL</v>
      </c>
      <c r="K435" s="5" t="str">
        <f>OBV!G435</f>
        <v>NEUTRAL</v>
      </c>
      <c r="L435" s="5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0.97</v>
      </c>
      <c r="C436" s="2">
        <f>RSI!I436</f>
        <v>41.404464082702177</v>
      </c>
      <c r="D436" s="2">
        <f>MACD!E436</f>
        <v>-4.5596668654265149E-2</v>
      </c>
      <c r="E436" s="2">
        <f>MACD!F436</f>
        <v>-8.3464556867000623E-3</v>
      </c>
      <c r="F436" s="2">
        <f>'Moving Avg'!D436</f>
        <v>0.91400000000000003</v>
      </c>
      <c r="G436" s="2">
        <f>'Moving Avg'!F436</f>
        <v>0.90600000000000003</v>
      </c>
      <c r="H436" s="2">
        <f>'Moving Avg'!G436</f>
        <v>1.1714</v>
      </c>
      <c r="I436" s="2">
        <f>'Moving Avg'!H436</f>
        <v>1.8438499999999991</v>
      </c>
      <c r="J436" s="5" t="str">
        <f>OBV!F436</f>
        <v>NEUTRAL</v>
      </c>
      <c r="K436" s="5" t="str">
        <f>OBV!G436</f>
        <v>NEUTRAL</v>
      </c>
      <c r="L436" s="5" t="str">
        <f>OBV!H436</f>
        <v>NEUTRAL</v>
      </c>
    </row>
    <row r="437" spans="1:12" ht="13.5" x14ac:dyDescent="0.25">
      <c r="A437" s="3">
        <f>RSI!A437</f>
        <v>42940</v>
      </c>
      <c r="B437" s="2">
        <f>RSI!B437</f>
        <v>1.01</v>
      </c>
      <c r="C437" s="2">
        <f>RSI!I437</f>
        <v>51.439008172576195</v>
      </c>
      <c r="D437" s="2">
        <f>MACD!E437</f>
        <v>-5.589992372326702E-2</v>
      </c>
      <c r="E437" s="2">
        <f>MACD!F437</f>
        <v>-1.7857149294013455E-2</v>
      </c>
      <c r="F437" s="2">
        <f>'Moving Avg'!D437</f>
        <v>0.93799999999999994</v>
      </c>
      <c r="G437" s="2">
        <f>'Moving Avg'!F437</f>
        <v>0.90800000000000014</v>
      </c>
      <c r="H437" s="2">
        <f>'Moving Avg'!G437</f>
        <v>1.1601999999999999</v>
      </c>
      <c r="I437" s="2">
        <f>'Moving Avg'!H437</f>
        <v>1.8404999999999989</v>
      </c>
      <c r="J437" s="5" t="str">
        <f>OBV!F437</f>
        <v>NEUTRAL</v>
      </c>
      <c r="K437" s="5" t="str">
        <f>OBV!G437</f>
        <v>NEUTRAL</v>
      </c>
      <c r="L437" s="5" t="str">
        <f>OBV!H437</f>
        <v>NEUTRAL</v>
      </c>
    </row>
    <row r="438" spans="1:12" ht="13.5" x14ac:dyDescent="0.25">
      <c r="A438" s="3">
        <f>RSI!A438</f>
        <v>42942</v>
      </c>
      <c r="B438" s="2">
        <f>RSI!B438</f>
        <v>1.01</v>
      </c>
      <c r="C438" s="2">
        <f>RSI!I438</f>
        <v>51.439008172576195</v>
      </c>
      <c r="D438" s="2">
        <f>MACD!E438</f>
        <v>-6.4702759760538964E-2</v>
      </c>
      <c r="E438" s="2">
        <f>MACD!F438</f>
        <v>-2.7226271387318559E-2</v>
      </c>
      <c r="F438" s="2">
        <f>'Moving Avg'!D438</f>
        <v>0.96199999999999997</v>
      </c>
      <c r="G438" s="2">
        <f>'Moving Avg'!F438</f>
        <v>0.91000000000000036</v>
      </c>
      <c r="H438" s="2">
        <f>'Moving Avg'!G438</f>
        <v>1.1503999999999999</v>
      </c>
      <c r="I438" s="2">
        <f>'Moving Avg'!H438</f>
        <v>1.837149999999999</v>
      </c>
      <c r="J438" s="5" t="str">
        <f>OBV!F438</f>
        <v>NEUTRAL</v>
      </c>
      <c r="K438" s="5" t="str">
        <f>OBV!G438</f>
        <v>NEUTRAL</v>
      </c>
      <c r="L438" s="5" t="str">
        <f>OBV!H438</f>
        <v>NEUTRAL</v>
      </c>
    </row>
    <row r="439" spans="1:12" ht="13.5" x14ac:dyDescent="0.25">
      <c r="A439" s="3">
        <f>RSI!A439</f>
        <v>42943</v>
      </c>
      <c r="B439" s="2">
        <f>RSI!B439</f>
        <v>1.01</v>
      </c>
      <c r="C439" s="2">
        <f>RSI!I439</f>
        <v>51.439008172576195</v>
      </c>
      <c r="D439" s="2">
        <f>MACD!E439</f>
        <v>-7.2229736601586381E-2</v>
      </c>
      <c r="E439" s="2">
        <f>MACD!F439</f>
        <v>-3.6226964430172121E-2</v>
      </c>
      <c r="F439" s="2">
        <f>'Moving Avg'!D439</f>
        <v>0.98599999999999999</v>
      </c>
      <c r="G439" s="2">
        <f>'Moving Avg'!F439</f>
        <v>0.91400000000000037</v>
      </c>
      <c r="H439" s="2">
        <f>'Moving Avg'!G439</f>
        <v>1.1405999999999998</v>
      </c>
      <c r="I439" s="2">
        <f>'Moving Avg'!H439</f>
        <v>1.8337999999999992</v>
      </c>
      <c r="J439" s="5" t="str">
        <f>OBV!F439</f>
        <v>NEUTRAL</v>
      </c>
      <c r="K439" s="5" t="str">
        <f>OBV!G439</f>
        <v>NEUTRAL</v>
      </c>
      <c r="L439" s="5" t="str">
        <f>OBV!H439</f>
        <v>NEUTRAL</v>
      </c>
    </row>
    <row r="440" spans="1:12" ht="13.5" x14ac:dyDescent="0.25">
      <c r="A440" s="3">
        <f>RSI!A440</f>
        <v>42944</v>
      </c>
      <c r="B440" s="2">
        <f>RSI!B440</f>
        <v>1.01</v>
      </c>
      <c r="C440" s="2">
        <f>RSI!I440</f>
        <v>51.439008172576202</v>
      </c>
      <c r="D440" s="2">
        <f>MACD!E440</f>
        <v>-7.8671331145408807E-2</v>
      </c>
      <c r="E440" s="2">
        <f>MACD!F440</f>
        <v>-4.4715837773219455E-2</v>
      </c>
      <c r="F440" s="2">
        <f>'Moving Avg'!D440</f>
        <v>1.002</v>
      </c>
      <c r="G440" s="2">
        <f>'Moving Avg'!F440</f>
        <v>0.92000000000000026</v>
      </c>
      <c r="H440" s="2">
        <f>'Moving Avg'!G440</f>
        <v>1.1307999999999998</v>
      </c>
      <c r="I440" s="2">
        <f>'Moving Avg'!H440</f>
        <v>1.830449999999999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1.04</v>
      </c>
      <c r="C441" s="2">
        <f>RSI!I441</f>
        <v>58.592416248037601</v>
      </c>
      <c r="D441" s="2">
        <f>MACD!E441</f>
        <v>-8.6411368680934575E-2</v>
      </c>
      <c r="E441" s="2">
        <f>MACD!F441</f>
        <v>-5.3054943954762485E-2</v>
      </c>
      <c r="F441" s="2">
        <f>'Moving Avg'!D441</f>
        <v>1.016</v>
      </c>
      <c r="G441" s="2">
        <f>'Moving Avg'!F441</f>
        <v>0.92750000000000021</v>
      </c>
      <c r="H441" s="2">
        <f>'Moving Avg'!G441</f>
        <v>1.1215999999999997</v>
      </c>
      <c r="I441" s="2">
        <f>'Moving Avg'!H441</f>
        <v>1.8272499999999992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1.08</v>
      </c>
      <c r="C442" s="2">
        <f>RSI!I442</f>
        <v>65.821755762754179</v>
      </c>
      <c r="D442" s="2">
        <f>MACD!E442</f>
        <v>-9.6163120383344514E-2</v>
      </c>
      <c r="E442" s="2">
        <f>MACD!F442</f>
        <v>-6.1676579240478896E-2</v>
      </c>
      <c r="F442" s="2">
        <f>'Moving Avg'!D442</f>
        <v>1.03</v>
      </c>
      <c r="G442" s="2">
        <f>'Moving Avg'!F442</f>
        <v>0.93700000000000006</v>
      </c>
      <c r="H442" s="2">
        <f>'Moving Avg'!G442</f>
        <v>1.1131999999999997</v>
      </c>
      <c r="I442" s="2">
        <f>'Moving Avg'!H442</f>
        <v>1.8242499999999993</v>
      </c>
      <c r="J442" s="5" t="str">
        <f>OBV!F442</f>
        <v>NEUTRAL</v>
      </c>
      <c r="K442" s="5" t="str">
        <f>OBV!G442</f>
        <v>NEUTRAL</v>
      </c>
      <c r="L442" s="5" t="str">
        <f>OBV!H442</f>
        <v>NEUTRAL</v>
      </c>
    </row>
    <row r="443" spans="1:12" ht="13.5" x14ac:dyDescent="0.25">
      <c r="A443" s="3">
        <f>RSI!A443</f>
        <v>42949</v>
      </c>
      <c r="B443" s="2">
        <f>RSI!B443</f>
        <v>1.08</v>
      </c>
      <c r="C443" s="2">
        <f>RSI!I443</f>
        <v>65.821755762754179</v>
      </c>
      <c r="D443" s="2">
        <f>MACD!E443</f>
        <v>-0.10487274783812883</v>
      </c>
      <c r="E443" s="2">
        <f>MACD!F443</f>
        <v>-7.0315812960008883E-2</v>
      </c>
      <c r="F443" s="2">
        <f>'Moving Avg'!D443</f>
        <v>1.044</v>
      </c>
      <c r="G443" s="2">
        <f>'Moving Avg'!F443</f>
        <v>0.94650000000000001</v>
      </c>
      <c r="H443" s="2">
        <f>'Moving Avg'!G443</f>
        <v>1.1048</v>
      </c>
      <c r="I443" s="2">
        <f>'Moving Avg'!H443</f>
        <v>1.8209999999999991</v>
      </c>
      <c r="J443" s="5" t="str">
        <f>OBV!F443</f>
        <v>NEUTRAL</v>
      </c>
      <c r="K443" s="5" t="str">
        <f>OBV!G443</f>
        <v>NEUTRAL</v>
      </c>
      <c r="L443" s="5" t="str">
        <f>OBV!H443</f>
        <v>NEUTRAL</v>
      </c>
    </row>
    <row r="444" spans="1:12" ht="13.5" x14ac:dyDescent="0.25">
      <c r="A444" s="3">
        <f>RSI!A444</f>
        <v>42950</v>
      </c>
      <c r="B444" s="2">
        <f>RSI!B444</f>
        <v>1.08</v>
      </c>
      <c r="C444" s="2">
        <f>RSI!I444</f>
        <v>65.821755762754194</v>
      </c>
      <c r="D444" s="2">
        <f>MACD!E444</f>
        <v>-0.11266664116779601</v>
      </c>
      <c r="E444" s="2">
        <f>MACD!F444</f>
        <v>-7.8785978601566317E-2</v>
      </c>
      <c r="F444" s="2">
        <f>'Moving Avg'!D444</f>
        <v>1.0580000000000001</v>
      </c>
      <c r="G444" s="2">
        <f>'Moving Avg'!F444</f>
        <v>0.95599999999999985</v>
      </c>
      <c r="H444" s="2">
        <f>'Moving Avg'!G444</f>
        <v>1.0955999999999997</v>
      </c>
      <c r="I444" s="2">
        <f>'Moving Avg'!H444</f>
        <v>1.8177499999999993</v>
      </c>
      <c r="J444" s="5" t="str">
        <f>OBV!F444</f>
        <v>NEUTRAL</v>
      </c>
      <c r="K444" s="5" t="str">
        <f>OBV!G444</f>
        <v>NEUTRAL</v>
      </c>
      <c r="L444" s="5" t="str">
        <f>OBV!H444</f>
        <v>NEUTRAL</v>
      </c>
    </row>
    <row r="445" spans="1:12" ht="13.5" x14ac:dyDescent="0.25">
      <c r="A445" s="3">
        <f>RSI!A445</f>
        <v>42951</v>
      </c>
      <c r="B445" s="2">
        <f>RSI!B445</f>
        <v>1.08</v>
      </c>
      <c r="C445" s="2">
        <f>RSI!I445</f>
        <v>65.821755762754208</v>
      </c>
      <c r="D445" s="2">
        <f>MACD!E445</f>
        <v>-0.11350041353528117</v>
      </c>
      <c r="E445" s="2">
        <f>MACD!F445</f>
        <v>-8.5728865588309305E-2</v>
      </c>
      <c r="F445" s="2">
        <f>'Moving Avg'!D445</f>
        <v>1.0720000000000001</v>
      </c>
      <c r="G445" s="2">
        <f>'Moving Avg'!F445</f>
        <v>0.9654999999999998</v>
      </c>
      <c r="H445" s="2">
        <f>'Moving Avg'!G445</f>
        <v>1.0871999999999997</v>
      </c>
      <c r="I445" s="2">
        <f>'Moving Avg'!H445</f>
        <v>1.8144999999999991</v>
      </c>
      <c r="J445" s="5" t="str">
        <f>OBV!F445</f>
        <v>NEUTRAL</v>
      </c>
      <c r="K445" s="5" t="str">
        <f>OBV!G445</f>
        <v>NEUTRAL</v>
      </c>
      <c r="L445" s="5" t="str">
        <f>OBV!H445</f>
        <v>NEUTRAL</v>
      </c>
    </row>
    <row r="446" spans="1:12" ht="13.5" x14ac:dyDescent="0.25">
      <c r="A446" s="3">
        <f>RSI!A446</f>
        <v>42954</v>
      </c>
      <c r="B446" s="2">
        <f>RSI!B446</f>
        <v>1.08</v>
      </c>
      <c r="C446" s="2">
        <f>RSI!I446</f>
        <v>65.821755762754194</v>
      </c>
      <c r="D446" s="2">
        <f>MACD!E446</f>
        <v>-0.10841575754359267</v>
      </c>
      <c r="E446" s="2">
        <f>MACD!F446</f>
        <v>-9.0266243979365987E-2</v>
      </c>
      <c r="F446" s="2">
        <f>'Moving Avg'!D446</f>
        <v>1.08</v>
      </c>
      <c r="G446" s="2">
        <f>'Moving Avg'!F446</f>
        <v>0.97499999999999964</v>
      </c>
      <c r="H446" s="2">
        <f>'Moving Avg'!G446</f>
        <v>1.0799999999999996</v>
      </c>
      <c r="I446" s="2">
        <f>'Moving Avg'!H446</f>
        <v>1.811399999999999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</row>
    <row r="447" spans="1:12" ht="13.5" x14ac:dyDescent="0.25">
      <c r="A447" s="3">
        <f>RSI!A447</f>
        <v>42955</v>
      </c>
      <c r="B447" s="2">
        <f>RSI!B447</f>
        <v>1.08</v>
      </c>
      <c r="C447" s="2">
        <f>RSI!I447</f>
        <v>65.821755762754179</v>
      </c>
      <c r="D447" s="2">
        <f>MACD!E447</f>
        <v>-9.8296260598040641E-2</v>
      </c>
      <c r="E447" s="2">
        <f>MACD!F447</f>
        <v>-9.1872247303100923E-2</v>
      </c>
      <c r="F447" s="2">
        <f>'Moving Avg'!D447</f>
        <v>1.08</v>
      </c>
      <c r="G447" s="2">
        <f>'Moving Avg'!F447</f>
        <v>0.98449999999999949</v>
      </c>
      <c r="H447" s="2">
        <f>'Moving Avg'!G447</f>
        <v>1.0727999999999995</v>
      </c>
      <c r="I447" s="2">
        <f>'Moving Avg'!H447</f>
        <v>1.8082999999999989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</row>
    <row r="448" spans="1:12" ht="13.5" x14ac:dyDescent="0.25">
      <c r="A448" s="3">
        <f>RSI!A448</f>
        <v>42956</v>
      </c>
      <c r="B448" s="2">
        <f>RSI!B448</f>
        <v>1.08</v>
      </c>
      <c r="C448" s="2">
        <f>RSI!I448</f>
        <v>65.821755762754179</v>
      </c>
      <c r="D448" s="2">
        <f>MACD!E448</f>
        <v>-9.0045415292003828E-2</v>
      </c>
      <c r="E448" s="2">
        <f>MACD!F448</f>
        <v>-9.1506880900881507E-2</v>
      </c>
      <c r="F448" s="2">
        <f>'Moving Avg'!D448</f>
        <v>1.08</v>
      </c>
      <c r="G448" s="2">
        <f>'Moving Avg'!F448</f>
        <v>0.99399999999999977</v>
      </c>
      <c r="H448" s="2">
        <f>'Moving Avg'!G448</f>
        <v>1.0655999999999997</v>
      </c>
      <c r="I448" s="2">
        <f>'Moving Avg'!H448</f>
        <v>1.805199999999999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42957</v>
      </c>
      <c r="B449" s="2">
        <f>RSI!B449</f>
        <v>1.08</v>
      </c>
      <c r="C449" s="2">
        <f>RSI!I449</f>
        <v>65.821755762754179</v>
      </c>
      <c r="D449" s="2">
        <f>MACD!E449</f>
        <v>-8.3352640020413649E-2</v>
      </c>
      <c r="E449" s="2">
        <f>MACD!F449</f>
        <v>-8.9876032724787946E-2</v>
      </c>
      <c r="F449" s="2">
        <f>'Moving Avg'!D449</f>
        <v>1.08</v>
      </c>
      <c r="G449" s="2">
        <f>'Moving Avg'!F449</f>
        <v>1.0034999999999996</v>
      </c>
      <c r="H449" s="2">
        <f>'Moving Avg'!G449</f>
        <v>1.0591999999999997</v>
      </c>
      <c r="I449" s="2">
        <f>'Moving Avg'!H449</f>
        <v>1.8018499999999988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42958</v>
      </c>
      <c r="B450" s="2">
        <f>RSI!B450</f>
        <v>1.08</v>
      </c>
      <c r="C450" s="2">
        <f>RSI!I450</f>
        <v>65.821755762754194</v>
      </c>
      <c r="D450" s="2">
        <f>MACD!E450</f>
        <v>-7.7956845833037747E-2</v>
      </c>
      <c r="E450" s="2">
        <f>MACD!F450</f>
        <v>-8.7492195346437915E-2</v>
      </c>
      <c r="F450" s="2">
        <f>'Moving Avg'!D450</f>
        <v>1.08</v>
      </c>
      <c r="G450" s="2">
        <f>'Moving Avg'!F450</f>
        <v>1.0129999999999999</v>
      </c>
      <c r="H450" s="2">
        <f>'Moving Avg'!G450</f>
        <v>1.0527999999999995</v>
      </c>
      <c r="I450" s="2">
        <f>'Moving Avg'!H450</f>
        <v>1.7984999999999989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42961</v>
      </c>
      <c r="B451" s="2">
        <f>RSI!B451</f>
        <v>1.08</v>
      </c>
      <c r="C451" s="2">
        <f>RSI!I451</f>
        <v>65.821755762754208</v>
      </c>
      <c r="D451" s="2">
        <f>MACD!E451</f>
        <v>-6.9023310833435159E-2</v>
      </c>
      <c r="E451" s="2">
        <f>MACD!F451</f>
        <v>-8.3798418443837369E-2</v>
      </c>
      <c r="F451" s="2">
        <f>'Moving Avg'!D451</f>
        <v>1.08</v>
      </c>
      <c r="G451" s="2">
        <f>'Moving Avg'!F451</f>
        <v>1.0224999999999997</v>
      </c>
      <c r="H451" s="2">
        <f>'Moving Avg'!G451</f>
        <v>1.0471999999999995</v>
      </c>
      <c r="I451" s="2">
        <f>'Moving Avg'!H451</f>
        <v>1.7947999999999988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42962</v>
      </c>
      <c r="B452" s="2">
        <f>RSI!B452</f>
        <v>1.08</v>
      </c>
      <c r="C452" s="2">
        <f>RSI!I452</f>
        <v>65.821755762754208</v>
      </c>
      <c r="D452" s="2">
        <f>MACD!E452</f>
        <v>-5.5539506365559155E-2</v>
      </c>
      <c r="E452" s="2">
        <f>MACD!F452</f>
        <v>-7.8146636028181726E-2</v>
      </c>
      <c r="F452" s="2">
        <f>'Moving Avg'!D452</f>
        <v>1.08</v>
      </c>
      <c r="G452" s="2">
        <f>'Moving Avg'!F452</f>
        <v>1.0319999999999996</v>
      </c>
      <c r="H452" s="2">
        <f>'Moving Avg'!G452</f>
        <v>1.0423999999999995</v>
      </c>
      <c r="I452" s="2">
        <f>'Moving Avg'!H452</f>
        <v>1.7910999999999984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42963</v>
      </c>
      <c r="B453" s="2">
        <f>RSI!B453</f>
        <v>1.08</v>
      </c>
      <c r="C453" s="2">
        <f>RSI!I453</f>
        <v>65.821755762754208</v>
      </c>
      <c r="D453" s="2">
        <f>MACD!E453</f>
        <v>-4.4342343248385152E-2</v>
      </c>
      <c r="E453" s="2">
        <f>MACD!F453</f>
        <v>-7.1385777472222411E-2</v>
      </c>
      <c r="F453" s="2">
        <f>'Moving Avg'!D453</f>
        <v>1.08</v>
      </c>
      <c r="G453" s="2">
        <f>'Moving Avg'!F453</f>
        <v>1.0414999999999996</v>
      </c>
      <c r="H453" s="2">
        <f>'Moving Avg'!G453</f>
        <v>1.0375999999999996</v>
      </c>
      <c r="I453" s="2">
        <f>'Moving Avg'!H453</f>
        <v>1.7869999999999984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42964</v>
      </c>
      <c r="B454" s="2">
        <f>RSI!B454</f>
        <v>1.08</v>
      </c>
      <c r="C454" s="2">
        <f>RSI!I454</f>
        <v>65.821755762754194</v>
      </c>
      <c r="D454" s="2">
        <f>MACD!E454</f>
        <v>-3.506431125346654E-2</v>
      </c>
      <c r="E454" s="2">
        <f>MACD!F454</f>
        <v>-6.4121484228471248E-2</v>
      </c>
      <c r="F454" s="2">
        <f>'Moving Avg'!D454</f>
        <v>1.08</v>
      </c>
      <c r="G454" s="2">
        <f>'Moving Avg'!F454</f>
        <v>1.0509999999999997</v>
      </c>
      <c r="H454" s="2">
        <f>'Moving Avg'!G454</f>
        <v>1.0329999999999995</v>
      </c>
      <c r="I454" s="2">
        <f>'Moving Avg'!H454</f>
        <v>1.7829499999999985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</row>
    <row r="455" spans="1:12" ht="13.5" x14ac:dyDescent="0.25">
      <c r="A455" s="3">
        <f>RSI!A455</f>
        <v>42965</v>
      </c>
      <c r="B455" s="2">
        <f>RSI!B455</f>
        <v>1.1100000000000001</v>
      </c>
      <c r="C455" s="2">
        <f>RSI!I455</f>
        <v>74.553618699795578</v>
      </c>
      <c r="D455" s="2">
        <f>MACD!E455</f>
        <v>-2.9617826798718605E-2</v>
      </c>
      <c r="E455" s="2">
        <f>MACD!F455</f>
        <v>-5.7220752742520718E-2</v>
      </c>
      <c r="F455" s="2">
        <f>'Moving Avg'!D455</f>
        <v>1.0860000000000001</v>
      </c>
      <c r="G455" s="2">
        <f>'Moving Avg'!F455</f>
        <v>1.0599999999999998</v>
      </c>
      <c r="H455" s="2">
        <f>'Moving Avg'!G455</f>
        <v>1.0279999999999996</v>
      </c>
      <c r="I455" s="2">
        <f>'Moving Avg'!H455</f>
        <v>1.7790499999999982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</row>
    <row r="456" spans="1:12" ht="13.5" x14ac:dyDescent="0.25">
      <c r="A456" s="3">
        <f>RSI!A456</f>
        <v>42968</v>
      </c>
      <c r="B456" s="2">
        <f>RSI!B456</f>
        <v>1.1100000000000001</v>
      </c>
      <c r="C456" s="2">
        <f>RSI!I456</f>
        <v>74.553618699795578</v>
      </c>
      <c r="D456" s="2">
        <f>MACD!E456</f>
        <v>-2.5354993373503554E-2</v>
      </c>
      <c r="E456" s="2">
        <f>MACD!F456</f>
        <v>-5.0847600868717292E-2</v>
      </c>
      <c r="F456" s="2">
        <f>'Moving Avg'!D456</f>
        <v>1.0920000000000001</v>
      </c>
      <c r="G456" s="2">
        <f>'Moving Avg'!F456</f>
        <v>1.0669999999999997</v>
      </c>
      <c r="H456" s="2">
        <f>'Moving Avg'!G456</f>
        <v>1.0235999999999996</v>
      </c>
      <c r="I456" s="2">
        <f>'Moving Avg'!H456</f>
        <v>1.7751499999999985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1.1399999999999999</v>
      </c>
      <c r="C457" s="2">
        <f>RSI!I457</f>
        <v>80.369937576831575</v>
      </c>
      <c r="D457" s="2">
        <f>MACD!E457</f>
        <v>-2.4290323386528812E-2</v>
      </c>
      <c r="E457" s="2">
        <f>MACD!F457</f>
        <v>-4.5536145372279596E-2</v>
      </c>
      <c r="F457" s="2">
        <f>'Moving Avg'!D457</f>
        <v>1.1040000000000001</v>
      </c>
      <c r="G457" s="2">
        <f>'Moving Avg'!F457</f>
        <v>1.0734999999999999</v>
      </c>
      <c r="H457" s="2">
        <f>'Moving Avg'!G457</f>
        <v>1.0197999999999998</v>
      </c>
      <c r="I457" s="2">
        <f>'Moving Avg'!H457</f>
        <v>1.7713999999999985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</row>
    <row r="458" spans="1:12" ht="13.5" x14ac:dyDescent="0.25">
      <c r="A458" s="3">
        <f>RSI!A458</f>
        <v>42970</v>
      </c>
      <c r="B458" s="2">
        <f>RSI!B458</f>
        <v>1.1100000000000001</v>
      </c>
      <c r="C458" s="2">
        <f>RSI!I458</f>
        <v>64.49438744945644</v>
      </c>
      <c r="D458" s="2">
        <f>MACD!E458</f>
        <v>-2.1640905893753226E-2</v>
      </c>
      <c r="E458" s="2">
        <f>MACD!F458</f>
        <v>-4.0757097476574328E-2</v>
      </c>
      <c r="F458" s="2">
        <f>'Moving Avg'!D458</f>
        <v>1.1100000000000001</v>
      </c>
      <c r="G458" s="2">
        <f>'Moving Avg'!F458</f>
        <v>1.0785</v>
      </c>
      <c r="H458" s="2">
        <f>'Moving Avg'!G458</f>
        <v>1.0153999999999999</v>
      </c>
      <c r="I458" s="2">
        <f>'Moving Avg'!H458</f>
        <v>1.7674999999999983</v>
      </c>
      <c r="J458" s="5" t="str">
        <f>OBV!F458</f>
        <v>BEARISH</v>
      </c>
      <c r="K458" s="5" t="str">
        <f>OBV!G458</f>
        <v>NEUTRAL</v>
      </c>
      <c r="L458" s="5" t="str">
        <f>OBV!H458</f>
        <v>BEARISH DIVERGENCE</v>
      </c>
    </row>
    <row r="459" spans="1:12" ht="13.5" x14ac:dyDescent="0.25">
      <c r="A459" s="3">
        <f>RSI!A459</f>
        <v>42971</v>
      </c>
      <c r="B459" s="2">
        <f>RSI!B459</f>
        <v>1.1100000000000001</v>
      </c>
      <c r="C459" s="2">
        <f>RSI!I459</f>
        <v>64.49438744945644</v>
      </c>
      <c r="D459" s="2">
        <f>MACD!E459</f>
        <v>-1.9660411779541587E-2</v>
      </c>
      <c r="E459" s="2">
        <f>MACD!F459</f>
        <v>-3.6537760337167782E-2</v>
      </c>
      <c r="F459" s="2">
        <f>'Moving Avg'!D459</f>
        <v>1.1160000000000001</v>
      </c>
      <c r="G459" s="2">
        <f>'Moving Avg'!F459</f>
        <v>1.0835000000000001</v>
      </c>
      <c r="H459" s="2">
        <f>'Moving Avg'!G459</f>
        <v>1.0115999999999998</v>
      </c>
      <c r="I459" s="2">
        <f>'Moving Avg'!H459</f>
        <v>1.7635999999999985</v>
      </c>
      <c r="J459" s="5" t="str">
        <f>OBV!F459</f>
        <v>BEARISH</v>
      </c>
      <c r="K459" s="5" t="str">
        <f>OBV!G459</f>
        <v>NEUTRAL</v>
      </c>
      <c r="L459" s="5" t="str">
        <f>OBV!H459</f>
        <v>BEARISH DIVERGENCE</v>
      </c>
    </row>
    <row r="460" spans="1:12" ht="13.5" x14ac:dyDescent="0.25">
      <c r="A460" s="3">
        <f>RSI!A460</f>
        <v>42972</v>
      </c>
      <c r="B460" s="2">
        <f>RSI!B460</f>
        <v>1.07</v>
      </c>
      <c r="C460" s="2">
        <f>RSI!I460</f>
        <v>49.403867488871029</v>
      </c>
      <c r="D460" s="2">
        <f>MACD!E460</f>
        <v>-1.5263609703968006E-2</v>
      </c>
      <c r="E460" s="2">
        <f>MACD!F460</f>
        <v>-3.2282930210527833E-2</v>
      </c>
      <c r="F460" s="2">
        <f>'Moving Avg'!D460</f>
        <v>1.1080000000000001</v>
      </c>
      <c r="G460" s="2">
        <f>'Moving Avg'!F460</f>
        <v>1.0865</v>
      </c>
      <c r="H460" s="2">
        <f>'Moving Avg'!G460</f>
        <v>1.0079999999999998</v>
      </c>
      <c r="I460" s="2">
        <f>'Moving Avg'!H460</f>
        <v>1.7594499999999984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</row>
    <row r="461" spans="1:12" ht="13.5" x14ac:dyDescent="0.25">
      <c r="A461" s="3">
        <f>RSI!A461</f>
        <v>42975</v>
      </c>
      <c r="B461" s="2">
        <f>RSI!B461</f>
        <v>1.07</v>
      </c>
      <c r="C461" s="2">
        <f>RSI!I461</f>
        <v>49.403867488871029</v>
      </c>
      <c r="D461" s="2">
        <f>MACD!E461</f>
        <v>-1.1530917368929305E-2</v>
      </c>
      <c r="E461" s="2">
        <f>MACD!F461</f>
        <v>-2.8132527642208128E-2</v>
      </c>
      <c r="F461" s="2">
        <f>'Moving Avg'!D461</f>
        <v>1.1000000000000001</v>
      </c>
      <c r="G461" s="2">
        <f>'Moving Avg'!F461</f>
        <v>1.0880000000000001</v>
      </c>
      <c r="H461" s="2">
        <f>'Moving Avg'!G461</f>
        <v>1.0053999999999998</v>
      </c>
      <c r="I461" s="2">
        <f>'Moving Avg'!H461</f>
        <v>1.7553999999999985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</row>
    <row r="462" spans="1:12" ht="13.5" x14ac:dyDescent="0.25">
      <c r="A462" s="3">
        <f>RSI!A462</f>
        <v>42976</v>
      </c>
      <c r="B462" s="2">
        <f>RSI!B462</f>
        <v>1.03</v>
      </c>
      <c r="C462" s="2">
        <f>RSI!I462</f>
        <v>38.858959087584687</v>
      </c>
      <c r="D462" s="2">
        <f>MACD!E462</f>
        <v>-5.3981137745946484E-3</v>
      </c>
      <c r="E462" s="2">
        <f>MACD!F462</f>
        <v>-2.3585644868685432E-2</v>
      </c>
      <c r="F462" s="2">
        <f>'Moving Avg'!D462</f>
        <v>1.0780000000000001</v>
      </c>
      <c r="G462" s="2">
        <f>'Moving Avg'!F462</f>
        <v>1.0855000000000001</v>
      </c>
      <c r="H462" s="2">
        <f>'Moving Avg'!G462</f>
        <v>1.0029999999999999</v>
      </c>
      <c r="I462" s="2">
        <f>'Moving Avg'!H462</f>
        <v>1.7508999999999983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</row>
    <row r="463" spans="1:12" ht="13.5" x14ac:dyDescent="0.25">
      <c r="A463" s="3">
        <f>RSI!A463</f>
        <v>42977</v>
      </c>
      <c r="B463" s="2">
        <f>RSI!B463</f>
        <v>1.03</v>
      </c>
      <c r="C463" s="2">
        <f>RSI!I463</f>
        <v>38.858959087584694</v>
      </c>
      <c r="D463" s="2">
        <f>MACD!E463</f>
        <v>3.8106862272568875E-5</v>
      </c>
      <c r="E463" s="2">
        <f>MACD!F463</f>
        <v>-1.8860894522493832E-2</v>
      </c>
      <c r="F463" s="2">
        <f>'Moving Avg'!D463</f>
        <v>1.0620000000000001</v>
      </c>
      <c r="G463" s="2">
        <f>'Moving Avg'!F463</f>
        <v>1.0830000000000002</v>
      </c>
      <c r="H463" s="2">
        <f>'Moving Avg'!G463</f>
        <v>1.0015999999999998</v>
      </c>
      <c r="I463" s="2">
        <f>'Moving Avg'!H463</f>
        <v>1.7463999999999982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</row>
    <row r="464" spans="1:12" ht="13.5" x14ac:dyDescent="0.25">
      <c r="A464" s="3">
        <f>RSI!A464</f>
        <v>42978</v>
      </c>
      <c r="B464" s="2">
        <f>RSI!B464</f>
        <v>1.01</v>
      </c>
      <c r="C464" s="2">
        <f>RSI!I464</f>
        <v>34.57905220892664</v>
      </c>
      <c r="D464" s="2">
        <f>MACD!E464</f>
        <v>6.3481018699345082E-3</v>
      </c>
      <c r="E464" s="2">
        <f>MACD!F464</f>
        <v>-1.3819095244008166E-2</v>
      </c>
      <c r="F464" s="2">
        <f>'Moving Avg'!D464</f>
        <v>1.042</v>
      </c>
      <c r="G464" s="2">
        <f>'Moving Avg'!F464</f>
        <v>1.0795000000000001</v>
      </c>
      <c r="H464" s="2">
        <f>'Moving Avg'!G464</f>
        <v>1.0005999999999997</v>
      </c>
      <c r="I464" s="2">
        <f>'Moving Avg'!H464</f>
        <v>1.7417999999999978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1.01</v>
      </c>
      <c r="C465" s="2">
        <f>RSI!I465</f>
        <v>34.57905220892664</v>
      </c>
      <c r="D465" s="2">
        <f>MACD!E465</f>
        <v>1.6632592524143286E-2</v>
      </c>
      <c r="E465" s="2">
        <f>MACD!F465</f>
        <v>-7.7287576903778774E-3</v>
      </c>
      <c r="F465" s="2">
        <f>'Moving Avg'!D465</f>
        <v>1.0299999999999998</v>
      </c>
      <c r="G465" s="2">
        <f>'Moving Avg'!F465</f>
        <v>1.0760000000000001</v>
      </c>
      <c r="H465" s="2">
        <f>'Moving Avg'!G465</f>
        <v>1.0003999999999997</v>
      </c>
      <c r="I465" s="2">
        <f>'Moving Avg'!H465</f>
        <v>1.7371999999999981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</row>
    <row r="466" spans="1:12" ht="13.5" x14ac:dyDescent="0.25">
      <c r="A466" s="3">
        <f>RSI!A466</f>
        <v>42983</v>
      </c>
      <c r="B466" s="2">
        <f>RSI!B466</f>
        <v>1.01</v>
      </c>
      <c r="C466" s="2">
        <f>RSI!I466</f>
        <v>34.57905220892664</v>
      </c>
      <c r="D466" s="2">
        <f>MACD!E466</f>
        <v>2.564029782274968E-2</v>
      </c>
      <c r="E466" s="2">
        <f>MACD!F466</f>
        <v>-1.0549465877523661E-3</v>
      </c>
      <c r="F466" s="2">
        <f>'Moving Avg'!D466</f>
        <v>1.018</v>
      </c>
      <c r="G466" s="2">
        <f>'Moving Avg'!F466</f>
        <v>1.0725000000000002</v>
      </c>
      <c r="H466" s="2">
        <f>'Moving Avg'!G466</f>
        <v>1.0009999999999997</v>
      </c>
      <c r="I466" s="2">
        <f>'Moving Avg'!H466</f>
        <v>1.7322499999999978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1</v>
      </c>
      <c r="C467" s="2">
        <f>RSI!I467</f>
        <v>32.353736395992826</v>
      </c>
      <c r="D467" s="2">
        <f>MACD!E467</f>
        <v>3.8901146158435873E-2</v>
      </c>
      <c r="E467" s="2">
        <f>MACD!F467</f>
        <v>6.9362719614852819E-3</v>
      </c>
      <c r="F467" s="2">
        <f>'Moving Avg'!D467</f>
        <v>1.012</v>
      </c>
      <c r="G467" s="2">
        <f>'Moving Avg'!F467</f>
        <v>1.0685000000000002</v>
      </c>
      <c r="H467" s="2">
        <f>'Moving Avg'!G467</f>
        <v>1.0015999999999996</v>
      </c>
      <c r="I467" s="2">
        <f>'Moving Avg'!H467</f>
        <v>1.7272499999999977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1</v>
      </c>
      <c r="C468" s="2">
        <f>RSI!I468</f>
        <v>32.353736395992826</v>
      </c>
      <c r="D468" s="2">
        <f>MACD!E468</f>
        <v>4.5827438772908735E-2</v>
      </c>
      <c r="E468" s="2">
        <f>MACD!F468</f>
        <v>1.4714505323769974E-2</v>
      </c>
      <c r="F468" s="2">
        <f>'Moving Avg'!D468</f>
        <v>1.006</v>
      </c>
      <c r="G468" s="2">
        <f>'Moving Avg'!F468</f>
        <v>1.0645000000000002</v>
      </c>
      <c r="H468" s="2">
        <f>'Moving Avg'!G468</f>
        <v>1.0021999999999998</v>
      </c>
      <c r="I468" s="2">
        <f>'Moving Avg'!H468</f>
        <v>1.7222499999999976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1</v>
      </c>
      <c r="C469" s="2">
        <f>RSI!I469</f>
        <v>32.353736395992826</v>
      </c>
      <c r="D469" s="2">
        <f>MACD!E469</f>
        <v>5.1985332544670415E-2</v>
      </c>
      <c r="E469" s="2">
        <f>MACD!F469</f>
        <v>2.2168670767950066E-2</v>
      </c>
      <c r="F469" s="2">
        <f>'Moving Avg'!D469</f>
        <v>1.004</v>
      </c>
      <c r="G469" s="2">
        <f>'Moving Avg'!F469</f>
        <v>1.0605000000000002</v>
      </c>
      <c r="H469" s="2">
        <f>'Moving Avg'!G469</f>
        <v>1.0035999999999996</v>
      </c>
      <c r="I469" s="2">
        <f>'Moving Avg'!H469</f>
        <v>1.716949999999998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</row>
    <row r="470" spans="1:12" ht="13.5" x14ac:dyDescent="0.25">
      <c r="A470" s="3">
        <f>RSI!A470</f>
        <v>42989</v>
      </c>
      <c r="B470" s="2">
        <f>RSI!B470</f>
        <v>1</v>
      </c>
      <c r="C470" s="2">
        <f>RSI!I470</f>
        <v>32.353736395992826</v>
      </c>
      <c r="D470" s="2">
        <f>MACD!E470</f>
        <v>5.1317182849672571E-2</v>
      </c>
      <c r="E470" s="2">
        <f>MACD!F470</f>
        <v>2.7998373184294566E-2</v>
      </c>
      <c r="F470" s="2">
        <f>'Moving Avg'!D470</f>
        <v>1.002</v>
      </c>
      <c r="G470" s="2">
        <f>'Moving Avg'!F470</f>
        <v>1.0565000000000002</v>
      </c>
      <c r="H470" s="2">
        <f>'Moving Avg'!G470</f>
        <v>1.0057999999999996</v>
      </c>
      <c r="I470" s="2">
        <f>'Moving Avg'!H470</f>
        <v>1.7113499999999979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</row>
    <row r="471" spans="1:12" ht="13.5" x14ac:dyDescent="0.25">
      <c r="A471" s="3">
        <f>RSI!A471</f>
        <v>42990</v>
      </c>
      <c r="B471" s="2">
        <f>RSI!B471</f>
        <v>1</v>
      </c>
      <c r="C471" s="2">
        <f>RSI!I471</f>
        <v>32.353736395992826</v>
      </c>
      <c r="D471" s="2">
        <f>MACD!E471</f>
        <v>5.1006613341059825E-2</v>
      </c>
      <c r="E471" s="2">
        <f>MACD!F471</f>
        <v>3.2600021215647618E-2</v>
      </c>
      <c r="F471" s="2">
        <f>'Moving Avg'!D471</f>
        <v>1</v>
      </c>
      <c r="G471" s="2">
        <f>'Moving Avg'!F471</f>
        <v>1.0525</v>
      </c>
      <c r="H471" s="2">
        <f>'Moving Avg'!G471</f>
        <v>1.0079999999999996</v>
      </c>
      <c r="I471" s="2">
        <f>'Moving Avg'!H471</f>
        <v>1.7054499999999977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</row>
    <row r="472" spans="1:12" ht="13.5" x14ac:dyDescent="0.25">
      <c r="A472" s="3">
        <f>RSI!A472</f>
        <v>42991</v>
      </c>
      <c r="B472" s="2">
        <f>RSI!B472</f>
        <v>1</v>
      </c>
      <c r="C472" s="2">
        <f>RSI!I472</f>
        <v>32.353736395992826</v>
      </c>
      <c r="D472" s="2">
        <f>MACD!E472</f>
        <v>4.4825892348943963E-2</v>
      </c>
      <c r="E472" s="2">
        <f>MACD!F472</f>
        <v>3.5045195442306887E-2</v>
      </c>
      <c r="F472" s="2">
        <f>'Moving Avg'!D472</f>
        <v>1</v>
      </c>
      <c r="G472" s="2">
        <f>'Moving Avg'!F472</f>
        <v>1.0485</v>
      </c>
      <c r="H472" s="2">
        <f>'Moving Avg'!G472</f>
        <v>1.0101999999999995</v>
      </c>
      <c r="I472" s="2">
        <f>'Moving Avg'!H472</f>
        <v>1.6992499999999975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1</v>
      </c>
      <c r="C473" s="2">
        <f>RSI!I473</f>
        <v>32.353736395992826</v>
      </c>
      <c r="D473" s="2">
        <f>MACD!E473</f>
        <v>3.9814491089035897E-2</v>
      </c>
      <c r="E473" s="2">
        <f>MACD!F473</f>
        <v>3.5999054571652693E-2</v>
      </c>
      <c r="F473" s="2">
        <f>'Moving Avg'!D473</f>
        <v>1</v>
      </c>
      <c r="G473" s="2">
        <f>'Moving Avg'!F473</f>
        <v>1.0445</v>
      </c>
      <c r="H473" s="2">
        <f>'Moving Avg'!G473</f>
        <v>1.0123999999999995</v>
      </c>
      <c r="I473" s="2">
        <f>'Moving Avg'!H473</f>
        <v>1.6930999999999978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</row>
    <row r="474" spans="1:12" ht="13.5" x14ac:dyDescent="0.25">
      <c r="A474" s="3">
        <f>RSI!A474</f>
        <v>42993</v>
      </c>
      <c r="B474" s="2">
        <f>RSI!B474</f>
        <v>1</v>
      </c>
      <c r="C474" s="2">
        <f>RSI!I474</f>
        <v>32.353736395992826</v>
      </c>
      <c r="D474" s="2">
        <f>MACD!E474</f>
        <v>3.2699410431398235E-2</v>
      </c>
      <c r="E474" s="2">
        <f>MACD!F474</f>
        <v>3.5339125743601804E-2</v>
      </c>
      <c r="F474" s="2">
        <f>'Moving Avg'!D474</f>
        <v>1</v>
      </c>
      <c r="G474" s="2">
        <f>'Moving Avg'!F474</f>
        <v>1.0405000000000002</v>
      </c>
      <c r="H474" s="2">
        <f>'Moving Avg'!G474</f>
        <v>1.0145999999999995</v>
      </c>
      <c r="I474" s="2">
        <f>'Moving Avg'!H474</f>
        <v>1.6872499999999977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</row>
    <row r="475" spans="1:12" ht="13.5" x14ac:dyDescent="0.25">
      <c r="A475" s="3">
        <f>RSI!A475</f>
        <v>42996</v>
      </c>
      <c r="B475" s="2">
        <f>RSI!B475</f>
        <v>1</v>
      </c>
      <c r="C475" s="2">
        <f>RSI!I475</f>
        <v>32.353736395992826</v>
      </c>
      <c r="D475" s="2">
        <f>MACD!E475</f>
        <v>2.6866234298703162E-2</v>
      </c>
      <c r="E475" s="2">
        <f>MACD!F475</f>
        <v>3.364454745462208E-2</v>
      </c>
      <c r="F475" s="2">
        <f>'Moving Avg'!D475</f>
        <v>1</v>
      </c>
      <c r="G475" s="2">
        <f>'Moving Avg'!F475</f>
        <v>1.0350000000000001</v>
      </c>
      <c r="H475" s="2">
        <f>'Moving Avg'!G475</f>
        <v>1.0167999999999995</v>
      </c>
      <c r="I475" s="2">
        <f>'Moving Avg'!H475</f>
        <v>1.6810999999999976</v>
      </c>
      <c r="J475" s="5" t="str">
        <f>OBV!F475</f>
        <v>NEUTRAL</v>
      </c>
      <c r="K475" s="5" t="str">
        <f>OBV!G475</f>
        <v>NEUTRAL</v>
      </c>
      <c r="L475" s="5" t="str">
        <f>OBV!H475</f>
        <v>NEUTRAL</v>
      </c>
    </row>
    <row r="476" spans="1:12" ht="13.5" x14ac:dyDescent="0.25">
      <c r="A476" s="3">
        <f>RSI!A476</f>
        <v>42997</v>
      </c>
      <c r="B476" s="2">
        <f>RSI!B476</f>
        <v>0.97</v>
      </c>
      <c r="C476" s="2">
        <f>RSI!I476</f>
        <v>23.510313494574589</v>
      </c>
      <c r="D476" s="2">
        <f>MACD!E476</f>
        <v>2.4326096481934067E-2</v>
      </c>
      <c r="E476" s="2">
        <f>MACD!F476</f>
        <v>3.1780857260084477E-2</v>
      </c>
      <c r="F476" s="2">
        <f>'Moving Avg'!D476</f>
        <v>0.99399999999999999</v>
      </c>
      <c r="G476" s="2">
        <f>'Moving Avg'!F476</f>
        <v>1.028</v>
      </c>
      <c r="H476" s="2">
        <f>'Moving Avg'!G476</f>
        <v>1.0183999999999995</v>
      </c>
      <c r="I476" s="2">
        <f>'Moving Avg'!H476</f>
        <v>1.6741999999999977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</row>
    <row r="477" spans="1:12" ht="13.5" x14ac:dyDescent="0.25">
      <c r="A477" s="3">
        <f>RSI!A477</f>
        <v>42998</v>
      </c>
      <c r="B477" s="2">
        <f>RSI!B477</f>
        <v>0.93</v>
      </c>
      <c r="C477" s="2">
        <f>RSI!I477</f>
        <v>16.883750872504521</v>
      </c>
      <c r="D477" s="2">
        <f>MACD!E477</f>
        <v>2.3939081423417718E-2</v>
      </c>
      <c r="E477" s="2">
        <f>MACD!F477</f>
        <v>3.0212502092751128E-2</v>
      </c>
      <c r="F477" s="2">
        <f>'Moving Avg'!D477</f>
        <v>0.97999999999999987</v>
      </c>
      <c r="G477" s="2">
        <f>'Moving Avg'!F477</f>
        <v>1.0175000000000001</v>
      </c>
      <c r="H477" s="2">
        <f>'Moving Avg'!G477</f>
        <v>1.0191999999999994</v>
      </c>
      <c r="I477" s="2">
        <f>'Moving Avg'!H477</f>
        <v>1.6663999999999979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</row>
    <row r="478" spans="1:12" ht="13.5" x14ac:dyDescent="0.25">
      <c r="A478" s="3">
        <f>RSI!A478</f>
        <v>43000</v>
      </c>
      <c r="B478" s="2">
        <f>RSI!B478</f>
        <v>0.93</v>
      </c>
      <c r="C478" s="2">
        <f>RSI!I478</f>
        <v>16.883750872504521</v>
      </c>
      <c r="D478" s="2">
        <f>MACD!E478</f>
        <v>2.4160775250238853E-2</v>
      </c>
      <c r="E478" s="2">
        <f>MACD!F478</f>
        <v>2.9002156724248676E-2</v>
      </c>
      <c r="F478" s="2">
        <f>'Moving Avg'!D478</f>
        <v>0.96599999999999997</v>
      </c>
      <c r="G478" s="2">
        <f>'Moving Avg'!F478</f>
        <v>1.0085</v>
      </c>
      <c r="H478" s="2">
        <f>'Moving Avg'!G478</f>
        <v>1.0199999999999996</v>
      </c>
      <c r="I478" s="2">
        <f>'Moving Avg'!H478</f>
        <v>1.6590499999999977</v>
      </c>
      <c r="J478" s="5" t="str">
        <f>OBV!F478</f>
        <v>NEUTRAL</v>
      </c>
      <c r="K478" s="5" t="str">
        <f>OBV!G478</f>
        <v>NEUTRAL</v>
      </c>
      <c r="L478" s="5" t="str">
        <f>OBV!H478</f>
        <v>NEUTRAL</v>
      </c>
    </row>
    <row r="479" spans="1:12" ht="13.5" x14ac:dyDescent="0.25">
      <c r="A479" s="3">
        <f>RSI!A479</f>
        <v>43003</v>
      </c>
      <c r="B479" s="2">
        <f>RSI!B479</f>
        <v>0.93</v>
      </c>
      <c r="C479" s="2">
        <f>RSI!I479</f>
        <v>16.883750872504521</v>
      </c>
      <c r="D479" s="2">
        <f>MACD!E479</f>
        <v>2.4856851322532014E-2</v>
      </c>
      <c r="E479" s="2">
        <f>MACD!F479</f>
        <v>2.8173095643905344E-2</v>
      </c>
      <c r="F479" s="2">
        <f>'Moving Avg'!D479</f>
        <v>0.95199999999999996</v>
      </c>
      <c r="G479" s="2">
        <f>'Moving Avg'!F479</f>
        <v>0.99949999999999994</v>
      </c>
      <c r="H479" s="2">
        <f>'Moving Avg'!G479</f>
        <v>1.0207999999999995</v>
      </c>
      <c r="I479" s="2">
        <f>'Moving Avg'!H479</f>
        <v>1.6521999999999983</v>
      </c>
      <c r="J479" s="5" t="str">
        <f>OBV!F479</f>
        <v>NEUTRAL</v>
      </c>
      <c r="K479" s="5" t="str">
        <f>OBV!G479</f>
        <v>NEUTRAL</v>
      </c>
      <c r="L479" s="5" t="str">
        <f>OBV!H479</f>
        <v>NEUTRAL</v>
      </c>
    </row>
    <row r="480" spans="1:12" ht="13.5" x14ac:dyDescent="0.25">
      <c r="A480" s="3">
        <f>RSI!A480</f>
        <v>43004</v>
      </c>
      <c r="B480" s="2">
        <f>RSI!B480</f>
        <v>0.93</v>
      </c>
      <c r="C480" s="2">
        <f>RSI!I480</f>
        <v>16.883750872504507</v>
      </c>
      <c r="D480" s="2">
        <f>MACD!E480</f>
        <v>2.5916661905410976E-2</v>
      </c>
      <c r="E480" s="2">
        <f>MACD!F480</f>
        <v>2.7721808896206474E-2</v>
      </c>
      <c r="F480" s="2">
        <f>'Moving Avg'!D480</f>
        <v>0.93800000000000006</v>
      </c>
      <c r="G480" s="2">
        <f>'Moving Avg'!F480</f>
        <v>0.99249999999999994</v>
      </c>
      <c r="H480" s="2">
        <f>'Moving Avg'!G480</f>
        <v>1.0215999999999996</v>
      </c>
      <c r="I480" s="2">
        <f>'Moving Avg'!H480</f>
        <v>1.6453499999999985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</row>
    <row r="481" spans="1:12" ht="13.5" x14ac:dyDescent="0.25">
      <c r="A481" s="3">
        <f>RSI!A481</f>
        <v>43005</v>
      </c>
      <c r="B481" s="2">
        <f>RSI!B481</f>
        <v>0.89</v>
      </c>
      <c r="C481" s="2">
        <f>RSI!I481</f>
        <v>12.242471416726403</v>
      </c>
      <c r="D481" s="2">
        <f>MACD!E481</f>
        <v>3.0212335018431125E-2</v>
      </c>
      <c r="E481" s="2">
        <f>MACD!F481</f>
        <v>2.8219914120651404E-2</v>
      </c>
      <c r="F481" s="2">
        <f>'Moving Avg'!D481</f>
        <v>0.92200000000000004</v>
      </c>
      <c r="G481" s="2">
        <f>'Moving Avg'!F481</f>
        <v>0.98350000000000004</v>
      </c>
      <c r="H481" s="2">
        <f>'Moving Avg'!G481</f>
        <v>1.0215999999999996</v>
      </c>
      <c r="I481" s="2">
        <f>'Moving Avg'!H481</f>
        <v>1.6385499999999984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</row>
    <row r="482" spans="1:12" ht="13.5" x14ac:dyDescent="0.25">
      <c r="A482" s="3">
        <f>RSI!A482</f>
        <v>43006</v>
      </c>
      <c r="B482" s="2">
        <f>RSI!B482</f>
        <v>0.85</v>
      </c>
      <c r="C482" s="2">
        <f>RSI!I482</f>
        <v>9.4460445993798174</v>
      </c>
      <c r="D482" s="2">
        <f>MACD!E482</f>
        <v>3.7450114978564542E-2</v>
      </c>
      <c r="E482" s="2">
        <f>MACD!F482</f>
        <v>3.0065954292234034E-2</v>
      </c>
      <c r="F482" s="2">
        <f>'Moving Avg'!D482</f>
        <v>0.90600000000000003</v>
      </c>
      <c r="G482" s="2">
        <f>'Moving Avg'!F482</f>
        <v>0.97450000000000014</v>
      </c>
      <c r="H482" s="2">
        <f>'Moving Avg'!G482</f>
        <v>1.0207999999999997</v>
      </c>
      <c r="I482" s="2">
        <f>'Moving Avg'!H482</f>
        <v>1.6315499999999985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43007</v>
      </c>
      <c r="B483" s="2">
        <f>RSI!B483</f>
        <v>0.85</v>
      </c>
      <c r="C483" s="2">
        <f>RSI!I483</f>
        <v>9.4460445993798174</v>
      </c>
      <c r="D483" s="2">
        <f>MACD!E483</f>
        <v>4.4403360075779497E-2</v>
      </c>
      <c r="E483" s="2">
        <f>MACD!F483</f>
        <v>3.293343544894313E-2</v>
      </c>
      <c r="F483" s="2">
        <f>'Moving Avg'!D483</f>
        <v>0.89</v>
      </c>
      <c r="G483" s="2">
        <f>'Moving Avg'!F483</f>
        <v>0.96550000000000025</v>
      </c>
      <c r="H483" s="2">
        <f>'Moving Avg'!G483</f>
        <v>1.0199999999999998</v>
      </c>
      <c r="I483" s="2">
        <f>'Moving Avg'!H483</f>
        <v>1.6245999999999987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43010</v>
      </c>
      <c r="B484" s="2">
        <f>RSI!B484</f>
        <v>0.85</v>
      </c>
      <c r="C484" s="2">
        <f>RSI!I484</f>
        <v>9.4460445993798174</v>
      </c>
      <c r="D484" s="2">
        <f>MACD!E484</f>
        <v>5.1054439737975965E-2</v>
      </c>
      <c r="E484" s="2">
        <f>MACD!F484</f>
        <v>3.65576363067497E-2</v>
      </c>
      <c r="F484" s="2">
        <f>'Moving Avg'!D484</f>
        <v>0.874</v>
      </c>
      <c r="G484" s="2">
        <f>'Moving Avg'!F484</f>
        <v>0.95750000000000013</v>
      </c>
      <c r="H484" s="2">
        <f>'Moving Avg'!G484</f>
        <v>1.0192000000000001</v>
      </c>
      <c r="I484" s="2">
        <f>'Moving Avg'!H484</f>
        <v>1.6176499999999989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</row>
    <row r="485" spans="1:12" ht="13.5" x14ac:dyDescent="0.25">
      <c r="A485" s="3">
        <f>RSI!A485</f>
        <v>43011</v>
      </c>
      <c r="B485" s="2">
        <f>RSI!B485</f>
        <v>0.85</v>
      </c>
      <c r="C485" s="2">
        <f>RSI!I485</f>
        <v>9.4460445993798174</v>
      </c>
      <c r="D485" s="2">
        <f>MACD!E485</f>
        <v>5.7392984319605822E-2</v>
      </c>
      <c r="E485" s="2">
        <f>MACD!F485</f>
        <v>4.0724705909320924E-2</v>
      </c>
      <c r="F485" s="2">
        <f>'Moving Avg'!D485</f>
        <v>0.85799999999999998</v>
      </c>
      <c r="G485" s="2">
        <f>'Moving Avg'!F485</f>
        <v>0.94950000000000023</v>
      </c>
      <c r="H485" s="2">
        <f>'Moving Avg'!G485</f>
        <v>1.0176000000000001</v>
      </c>
      <c r="I485" s="2">
        <f>'Moving Avg'!H485</f>
        <v>1.6111999999999986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</row>
    <row r="486" spans="1:12" ht="13.5" x14ac:dyDescent="0.25">
      <c r="A486" s="3">
        <f>RSI!A486</f>
        <v>43012</v>
      </c>
      <c r="B486" s="2">
        <f>RSI!B486</f>
        <v>0.85</v>
      </c>
      <c r="C486" s="2">
        <f>RSI!I486</f>
        <v>9.4460445993798174</v>
      </c>
      <c r="D486" s="2">
        <f>MACD!E486</f>
        <v>5.8799046492454266E-2</v>
      </c>
      <c r="E486" s="2">
        <f>MACD!F486</f>
        <v>4.4339574025947591E-2</v>
      </c>
      <c r="F486" s="2">
        <f>'Moving Avg'!D486</f>
        <v>0.85</v>
      </c>
      <c r="G486" s="2">
        <f>'Moving Avg'!F486</f>
        <v>0.94150000000000023</v>
      </c>
      <c r="H486" s="2">
        <f>'Moving Avg'!G486</f>
        <v>1.0152000000000003</v>
      </c>
      <c r="I486" s="2">
        <f>'Moving Avg'!H486</f>
        <v>1.6047499999999988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</row>
    <row r="487" spans="1:12" ht="13.5" x14ac:dyDescent="0.25">
      <c r="A487" s="3">
        <f>RSI!A487</f>
        <v>43013</v>
      </c>
      <c r="B487" s="2">
        <f>RSI!B487</f>
        <v>0.85</v>
      </c>
      <c r="C487" s="2">
        <f>RSI!I487</f>
        <v>9.4460445993798174</v>
      </c>
      <c r="D487" s="2">
        <f>MACD!E487</f>
        <v>5.4444262764715035E-2</v>
      </c>
      <c r="E487" s="2">
        <f>MACD!F487</f>
        <v>4.6360511773701082E-2</v>
      </c>
      <c r="F487" s="2">
        <f>'Moving Avg'!D487</f>
        <v>0.85</v>
      </c>
      <c r="G487" s="2">
        <f>'Moving Avg'!F487</f>
        <v>0.93400000000000016</v>
      </c>
      <c r="H487" s="2">
        <f>'Moving Avg'!G487</f>
        <v>1.0120000000000002</v>
      </c>
      <c r="I487" s="2">
        <f>'Moving Avg'!H487</f>
        <v>1.5982999999999989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</row>
    <row r="488" spans="1:12" ht="13.5" x14ac:dyDescent="0.25">
      <c r="A488" s="3">
        <f>RSI!A488</f>
        <v>43014</v>
      </c>
      <c r="B488" s="2">
        <f>RSI!B488</f>
        <v>0.88</v>
      </c>
      <c r="C488" s="2">
        <f>RSI!I488</f>
        <v>28.542457608064836</v>
      </c>
      <c r="D488" s="2">
        <f>MACD!E488</f>
        <v>4.9101406422301541E-2</v>
      </c>
      <c r="E488" s="2">
        <f>MACD!F488</f>
        <v>4.6908690703421178E-2</v>
      </c>
      <c r="F488" s="2">
        <f>'Moving Avg'!D488</f>
        <v>0.85600000000000009</v>
      </c>
      <c r="G488" s="2">
        <f>'Moving Avg'!F488</f>
        <v>0.92799999999999994</v>
      </c>
      <c r="H488" s="2">
        <f>'Moving Avg'!G488</f>
        <v>1.0094000000000003</v>
      </c>
      <c r="I488" s="2">
        <f>'Moving Avg'!H488</f>
        <v>1.591999999999999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</row>
    <row r="489" spans="1:12" ht="13.5" x14ac:dyDescent="0.25">
      <c r="A489" s="3">
        <f>RSI!A489</f>
        <v>43017</v>
      </c>
      <c r="B489" s="2">
        <f>RSI!B489</f>
        <v>0.88</v>
      </c>
      <c r="C489" s="2">
        <f>RSI!I489</f>
        <v>28.542457608064836</v>
      </c>
      <c r="D489" s="2">
        <f>MACD!E489</f>
        <v>4.4925648246082361E-2</v>
      </c>
      <c r="E489" s="2">
        <f>MACD!F489</f>
        <v>4.6512082211953416E-2</v>
      </c>
      <c r="F489" s="2">
        <f>'Moving Avg'!D489</f>
        <v>0.86199999999999988</v>
      </c>
      <c r="G489" s="2">
        <f>'Moving Avg'!F489</f>
        <v>0.92199999999999993</v>
      </c>
      <c r="H489" s="2">
        <f>'Moving Avg'!G489</f>
        <v>1.0068000000000004</v>
      </c>
      <c r="I489" s="2">
        <f>'Moving Avg'!H489</f>
        <v>1.585699999999999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</row>
    <row r="490" spans="1:12" ht="13.5" x14ac:dyDescent="0.25">
      <c r="A490" s="3">
        <f>RSI!A490</f>
        <v>43018</v>
      </c>
      <c r="B490" s="2">
        <f>RSI!B490</f>
        <v>0.88</v>
      </c>
      <c r="C490" s="2">
        <f>RSI!I490</f>
        <v>28.542457608064836</v>
      </c>
      <c r="D490" s="2">
        <f>MACD!E490</f>
        <v>4.1711870207778778E-2</v>
      </c>
      <c r="E490" s="2">
        <f>MACD!F490</f>
        <v>4.5552039811118494E-2</v>
      </c>
      <c r="F490" s="2">
        <f>'Moving Avg'!D490</f>
        <v>0.86799999999999999</v>
      </c>
      <c r="G490" s="2">
        <f>'Moving Avg'!F490</f>
        <v>0.91599999999999981</v>
      </c>
      <c r="H490" s="2">
        <f>'Moving Avg'!G490</f>
        <v>1.0042000000000004</v>
      </c>
      <c r="I490" s="2">
        <f>'Moving Avg'!H490</f>
        <v>1.5793999999999988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</row>
    <row r="491" spans="1:12" ht="13.5" x14ac:dyDescent="0.25">
      <c r="A491" s="3">
        <f>RSI!A491</f>
        <v>43019</v>
      </c>
      <c r="B491" s="2">
        <f>RSI!B491</f>
        <v>0.88</v>
      </c>
      <c r="C491" s="2">
        <f>RSI!I491</f>
        <v>28.542457608064836</v>
      </c>
      <c r="D491" s="2">
        <f>MACD!E491</f>
        <v>3.3134558409019133E-2</v>
      </c>
      <c r="E491" s="2">
        <f>MACD!F491</f>
        <v>4.3068543530698625E-2</v>
      </c>
      <c r="F491" s="2">
        <f>'Moving Avg'!D491</f>
        <v>0.874</v>
      </c>
      <c r="G491" s="2">
        <f>'Moving Avg'!F491</f>
        <v>0.90999999999999981</v>
      </c>
      <c r="H491" s="2">
        <f>'Moving Avg'!G491</f>
        <v>1.0010000000000006</v>
      </c>
      <c r="I491" s="2">
        <f>'Moving Avg'!H491</f>
        <v>1.5730999999999988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</row>
    <row r="492" spans="1:12" ht="13.5" x14ac:dyDescent="0.25">
      <c r="A492" s="3">
        <f>RSI!A492</f>
        <v>43020</v>
      </c>
      <c r="B492" s="2">
        <f>RSI!B492</f>
        <v>0.88</v>
      </c>
      <c r="C492" s="2">
        <f>RSI!I492</f>
        <v>28.542457608064836</v>
      </c>
      <c r="D492" s="2">
        <f>MACD!E492</f>
        <v>1.9996954482252693E-2</v>
      </c>
      <c r="E492" s="2">
        <f>MACD!F492</f>
        <v>3.8454225721009441E-2</v>
      </c>
      <c r="F492" s="2">
        <f>'Moving Avg'!D492</f>
        <v>0.88000000000000012</v>
      </c>
      <c r="G492" s="2">
        <f>'Moving Avg'!F492</f>
        <v>0.90399999999999969</v>
      </c>
      <c r="H492" s="2">
        <f>'Moving Avg'!G492</f>
        <v>0.99700000000000055</v>
      </c>
      <c r="I492" s="2">
        <f>'Moving Avg'!H492</f>
        <v>1.5667999999999989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43021</v>
      </c>
      <c r="B493" s="2">
        <f>RSI!B493</f>
        <v>0.88</v>
      </c>
      <c r="C493" s="2">
        <f>RSI!I493</f>
        <v>28.542457608064836</v>
      </c>
      <c r="D493" s="2">
        <f>MACD!E493</f>
        <v>9.1341940896892959E-3</v>
      </c>
      <c r="E493" s="2">
        <f>MACD!F493</f>
        <v>3.2590219394745414E-2</v>
      </c>
      <c r="F493" s="2">
        <f>'Moving Avg'!D493</f>
        <v>0.88000000000000012</v>
      </c>
      <c r="G493" s="2">
        <f>'Moving Avg'!F493</f>
        <v>0.89799999999999991</v>
      </c>
      <c r="H493" s="2">
        <f>'Moving Avg'!G493</f>
        <v>0.99300000000000066</v>
      </c>
      <c r="I493" s="2">
        <f>'Moving Avg'!H493</f>
        <v>1.5609499999999989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</row>
    <row r="494" spans="1:12" ht="13.5" x14ac:dyDescent="0.25">
      <c r="A494" s="3">
        <f>RSI!A494</f>
        <v>43024</v>
      </c>
      <c r="B494" s="2">
        <f>RSI!B494</f>
        <v>0.88</v>
      </c>
      <c r="C494" s="2">
        <f>RSI!I494</f>
        <v>28.542457608064836</v>
      </c>
      <c r="D494" s="2">
        <f>MACD!E494</f>
        <v>1.7751065859616943E-4</v>
      </c>
      <c r="E494" s="2">
        <f>MACD!F494</f>
        <v>2.6107677647515565E-2</v>
      </c>
      <c r="F494" s="2">
        <f>'Moving Avg'!D494</f>
        <v>0.88000000000000012</v>
      </c>
      <c r="G494" s="2">
        <f>'Moving Avg'!F494</f>
        <v>0.89200000000000002</v>
      </c>
      <c r="H494" s="2">
        <f>'Moving Avg'!G494</f>
        <v>0.98900000000000066</v>
      </c>
      <c r="I494" s="2">
        <f>'Moving Avg'!H494</f>
        <v>1.5555499999999989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0.89</v>
      </c>
      <c r="C495" s="2">
        <f>RSI!I495</f>
        <v>36.089676072343558</v>
      </c>
      <c r="D495" s="2">
        <f>MACD!E495</f>
        <v>-7.9244779060334558E-3</v>
      </c>
      <c r="E495" s="2">
        <f>MACD!F495</f>
        <v>1.9301246536805764E-2</v>
      </c>
      <c r="F495" s="2">
        <f>'Moving Avg'!D495</f>
        <v>0.88200000000000001</v>
      </c>
      <c r="G495" s="2">
        <f>'Moving Avg'!F495</f>
        <v>0.88650000000000018</v>
      </c>
      <c r="H495" s="2">
        <f>'Moving Avg'!G495</f>
        <v>0.98520000000000063</v>
      </c>
      <c r="I495" s="2">
        <f>'Moving Avg'!H495</f>
        <v>1.5504999999999987</v>
      </c>
      <c r="J495" s="5" t="str">
        <f>OBV!F495</f>
        <v>BULLISH</v>
      </c>
      <c r="K495" s="5" t="str">
        <f>OBV!G495</f>
        <v>NEUTRAL</v>
      </c>
      <c r="L495" s="5" t="str">
        <f>OBV!H495</f>
        <v>CONFIRMED BULLISH</v>
      </c>
    </row>
    <row r="496" spans="1:12" ht="13.5" x14ac:dyDescent="0.25">
      <c r="A496" s="3">
        <f>RSI!A496</f>
        <v>43026</v>
      </c>
      <c r="B496" s="2">
        <f>RSI!B496</f>
        <v>0.89</v>
      </c>
      <c r="C496" s="2">
        <f>RSI!I496</f>
        <v>36.089676072343558</v>
      </c>
      <c r="D496" s="2">
        <f>MACD!E496</f>
        <v>-1.4637722759734406E-2</v>
      </c>
      <c r="E496" s="2">
        <f>MACD!F496</f>
        <v>1.2513452677497731E-2</v>
      </c>
      <c r="F496" s="2">
        <f>'Moving Avg'!D496</f>
        <v>0.88400000000000001</v>
      </c>
      <c r="G496" s="2">
        <f>'Moving Avg'!F496</f>
        <v>0.88250000000000028</v>
      </c>
      <c r="H496" s="2">
        <f>'Moving Avg'!G496</f>
        <v>0.98140000000000072</v>
      </c>
      <c r="I496" s="2">
        <f>'Moving Avg'!H496</f>
        <v>1.5454499999999987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</row>
    <row r="497" spans="1:12" ht="13.5" x14ac:dyDescent="0.25">
      <c r="A497" s="3">
        <f>RSI!A497</f>
        <v>43027</v>
      </c>
      <c r="B497" s="2">
        <f>RSI!B497</f>
        <v>0.89</v>
      </c>
      <c r="C497" s="2">
        <f>RSI!I497</f>
        <v>36.089676072343558</v>
      </c>
      <c r="D497" s="2">
        <f>MACD!E497</f>
        <v>-2.0186416331611445E-2</v>
      </c>
      <c r="E497" s="2">
        <f>MACD!F497</f>
        <v>5.9734788756758963E-3</v>
      </c>
      <c r="F497" s="2">
        <f>'Moving Avg'!D497</f>
        <v>0.8859999999999999</v>
      </c>
      <c r="G497" s="2">
        <f>'Moving Avg'!F497</f>
        <v>0.88050000000000028</v>
      </c>
      <c r="H497" s="2">
        <f>'Moving Avg'!G497</f>
        <v>0.97760000000000058</v>
      </c>
      <c r="I497" s="2">
        <f>'Moving Avg'!H497</f>
        <v>1.540149999999999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</row>
    <row r="498" spans="1:12" ht="13.5" x14ac:dyDescent="0.25">
      <c r="A498" s="3">
        <f>RSI!A498</f>
        <v>43028</v>
      </c>
      <c r="B498" s="2">
        <f>RSI!B498</f>
        <v>0.89</v>
      </c>
      <c r="C498" s="2">
        <f>RSI!I498</f>
        <v>36.089676072343558</v>
      </c>
      <c r="D498" s="2">
        <f>MACD!E498</f>
        <v>-2.0144094585000993E-2</v>
      </c>
      <c r="E498" s="2">
        <f>MACD!F498</f>
        <v>7.4996418354051839E-4</v>
      </c>
      <c r="F498" s="2">
        <f>'Moving Avg'!D498</f>
        <v>0.88800000000000012</v>
      </c>
      <c r="G498" s="2">
        <f>'Moving Avg'!F498</f>
        <v>0.87850000000000017</v>
      </c>
      <c r="H498" s="2">
        <f>'Moving Avg'!G498</f>
        <v>0.97380000000000067</v>
      </c>
      <c r="I498" s="2">
        <f>'Moving Avg'!H498</f>
        <v>1.534449999999999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</row>
    <row r="499" spans="1:12" ht="13.5" x14ac:dyDescent="0.25">
      <c r="A499" s="3">
        <f>RSI!A499</f>
        <v>43031</v>
      </c>
      <c r="B499" s="2">
        <f>RSI!B499</f>
        <v>0.89</v>
      </c>
      <c r="C499" s="2">
        <f>RSI!I499</f>
        <v>36.089676072343543</v>
      </c>
      <c r="D499" s="2">
        <f>MACD!E499</f>
        <v>-1.9995334303924417E-2</v>
      </c>
      <c r="E499" s="2">
        <f>MACD!F499</f>
        <v>-3.3990955139524687E-3</v>
      </c>
      <c r="F499" s="2">
        <f>'Moving Avg'!D499</f>
        <v>0.89</v>
      </c>
      <c r="G499" s="2">
        <f>'Moving Avg'!F499</f>
        <v>0.87650000000000028</v>
      </c>
      <c r="H499" s="2">
        <f>'Moving Avg'!G499</f>
        <v>0.97000000000000053</v>
      </c>
      <c r="I499" s="2">
        <f>'Moving Avg'!H499</f>
        <v>1.5288499999999992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</row>
    <row r="500" spans="1:12" ht="13.5" x14ac:dyDescent="0.25">
      <c r="A500" s="3">
        <f>RSI!A500</f>
        <v>43032</v>
      </c>
      <c r="B500" s="2">
        <f>RSI!B500</f>
        <v>0.89</v>
      </c>
      <c r="C500" s="2">
        <f>RSI!I500</f>
        <v>36.089676072343543</v>
      </c>
      <c r="D500" s="2">
        <f>MACD!E500</f>
        <v>-1.9764877282523519E-2</v>
      </c>
      <c r="E500" s="2">
        <f>MACD!F500</f>
        <v>-6.6722518676666787E-3</v>
      </c>
      <c r="F500" s="2">
        <f>'Moving Avg'!D500</f>
        <v>0.89</v>
      </c>
      <c r="G500" s="2">
        <f>'Moving Avg'!F500</f>
        <v>0.87450000000000028</v>
      </c>
      <c r="H500" s="2">
        <f>'Moving Avg'!G500</f>
        <v>0.96620000000000061</v>
      </c>
      <c r="I500" s="2">
        <f>'Moving Avg'!H500</f>
        <v>1.5232499999999993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</row>
    <row r="501" spans="1:12" ht="13.5" x14ac:dyDescent="0.25">
      <c r="A501" s="3">
        <f>RSI!A501</f>
        <v>43033</v>
      </c>
      <c r="B501" s="2">
        <f>RSI!B501</f>
        <v>0.89</v>
      </c>
      <c r="C501" s="2">
        <f>RSI!I501</f>
        <v>36.089676072343536</v>
      </c>
      <c r="D501" s="2">
        <f>MACD!E501</f>
        <v>-1.9473039134331627E-2</v>
      </c>
      <c r="E501" s="2">
        <f>MACD!F501</f>
        <v>-9.2324093209996683E-3</v>
      </c>
      <c r="F501" s="2">
        <f>'Moving Avg'!D501</f>
        <v>0.89</v>
      </c>
      <c r="G501" s="2">
        <f>'Moving Avg'!F501</f>
        <v>0.87450000000000028</v>
      </c>
      <c r="H501" s="2">
        <f>'Moving Avg'!G501</f>
        <v>0.96240000000000048</v>
      </c>
      <c r="I501" s="2">
        <f>'Moving Avg'!H501</f>
        <v>1.5176499999999995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</row>
    <row r="502" spans="1:12" ht="13.5" x14ac:dyDescent="0.25">
      <c r="A502" s="3">
        <f>RSI!A502</f>
        <v>43034</v>
      </c>
      <c r="B502" s="2">
        <f>RSI!B502</f>
        <v>0.89</v>
      </c>
      <c r="C502" s="2">
        <f>RSI!I502</f>
        <v>36.089676072343536</v>
      </c>
      <c r="D502" s="2">
        <f>MACD!E502</f>
        <v>-1.9136436150599123E-2</v>
      </c>
      <c r="E502" s="2">
        <f>MACD!F502</f>
        <v>-1.1213214686919559E-2</v>
      </c>
      <c r="F502" s="2">
        <f>'Moving Avg'!D502</f>
        <v>0.89</v>
      </c>
      <c r="G502" s="2">
        <f>'Moving Avg'!F502</f>
        <v>0.87650000000000028</v>
      </c>
      <c r="H502" s="2">
        <f>'Moving Avg'!G502</f>
        <v>0.95860000000000056</v>
      </c>
      <c r="I502" s="2">
        <f>'Moving Avg'!H502</f>
        <v>1.5120499999999995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0.89</v>
      </c>
      <c r="C503" s="2">
        <f>RSI!I503</f>
        <v>36.089676072343543</v>
      </c>
      <c r="D503" s="2">
        <f>MACD!E503</f>
        <v>-1.8768596933707804E-2</v>
      </c>
      <c r="E503" s="2">
        <f>MACD!F503</f>
        <v>-1.2724291136277209E-2</v>
      </c>
      <c r="F503" s="2">
        <f>'Moving Avg'!D503</f>
        <v>0.89</v>
      </c>
      <c r="G503" s="2">
        <f>'Moving Avg'!F503</f>
        <v>0.87850000000000017</v>
      </c>
      <c r="H503" s="2">
        <f>'Moving Avg'!G503</f>
        <v>0.95480000000000065</v>
      </c>
      <c r="I503" s="2">
        <f>'Moving Avg'!H503</f>
        <v>1.5064499999999996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</row>
    <row r="504" spans="1:12" ht="13.5" x14ac:dyDescent="0.25">
      <c r="A504" s="3">
        <f>RSI!A504</f>
        <v>43038</v>
      </c>
      <c r="B504" s="2">
        <f>RSI!B504</f>
        <v>0.89</v>
      </c>
      <c r="C504" s="2">
        <f>RSI!I504</f>
        <v>36.089676072343543</v>
      </c>
      <c r="D504" s="2">
        <f>MACD!E504</f>
        <v>-1.8380476784477184E-2</v>
      </c>
      <c r="E504" s="2">
        <f>MACD!F504</f>
        <v>-1.3855528265917206E-2</v>
      </c>
      <c r="F504" s="2">
        <f>'Moving Avg'!D504</f>
        <v>0.89</v>
      </c>
      <c r="G504" s="2">
        <f>'Moving Avg'!F504</f>
        <v>0.88050000000000017</v>
      </c>
      <c r="H504" s="2">
        <f>'Moving Avg'!G504</f>
        <v>0.95100000000000062</v>
      </c>
      <c r="I504" s="2">
        <f>'Moving Avg'!H504</f>
        <v>1.5008499999999991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</row>
    <row r="505" spans="1:12" ht="13.5" x14ac:dyDescent="0.25">
      <c r="A505" s="3">
        <f>RSI!A505</f>
        <v>43039</v>
      </c>
      <c r="B505" s="2">
        <f>RSI!B505</f>
        <v>0.9</v>
      </c>
      <c r="C505" s="2">
        <f>RSI!I505</f>
        <v>47.683448879421313</v>
      </c>
      <c r="D505" s="2">
        <f>MACD!E505</f>
        <v>-1.7183169239815332E-2</v>
      </c>
      <c r="E505" s="2">
        <f>MACD!F505</f>
        <v>-1.4521056460696832E-2</v>
      </c>
      <c r="F505" s="2">
        <f>'Moving Avg'!D505</f>
        <v>0.89200000000000002</v>
      </c>
      <c r="G505" s="2">
        <f>'Moving Avg'!F505</f>
        <v>0.88300000000000023</v>
      </c>
      <c r="H505" s="2">
        <f>'Moving Avg'!G505</f>
        <v>0.94680000000000064</v>
      </c>
      <c r="I505" s="2">
        <f>'Moving Avg'!H505</f>
        <v>1.4952999999999992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0.9</v>
      </c>
      <c r="C506" s="2">
        <f>RSI!I506</f>
        <v>47.683448879421313</v>
      </c>
      <c r="D506" s="2">
        <f>MACD!E506</f>
        <v>-1.6163248294683519E-2</v>
      </c>
      <c r="E506" s="2">
        <f>MACD!F506</f>
        <v>-1.4849494827494172E-2</v>
      </c>
      <c r="F506" s="2">
        <f>'Moving Avg'!D506</f>
        <v>0.89399999999999991</v>
      </c>
      <c r="G506" s="2">
        <f>'Moving Avg'!F506</f>
        <v>0.88550000000000006</v>
      </c>
      <c r="H506" s="2">
        <f>'Moving Avg'!G506</f>
        <v>0.94260000000000044</v>
      </c>
      <c r="I506" s="2">
        <f>'Moving Avg'!H506</f>
        <v>1.489749999999999</v>
      </c>
      <c r="J506" s="5" t="str">
        <f>OBV!F506</f>
        <v>BULLISH</v>
      </c>
      <c r="K506" s="5" t="str">
        <f>OBV!G506</f>
        <v>NEUTRAL</v>
      </c>
      <c r="L506" s="5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0.9</v>
      </c>
      <c r="C507" s="2">
        <f>RSI!I507</f>
        <v>47.683448879421313</v>
      </c>
      <c r="D507" s="2">
        <f>MACD!E507</f>
        <v>-1.5293928485310304E-2</v>
      </c>
      <c r="E507" s="2">
        <f>MACD!F507</f>
        <v>-1.4938381559057398E-2</v>
      </c>
      <c r="F507" s="2">
        <f>'Moving Avg'!D507</f>
        <v>0.89600000000000013</v>
      </c>
      <c r="G507" s="2">
        <f>'Moving Avg'!F507</f>
        <v>0.88800000000000012</v>
      </c>
      <c r="H507" s="2">
        <f>'Moving Avg'!G507</f>
        <v>0.9378000000000003</v>
      </c>
      <c r="I507" s="2">
        <f>'Moving Avg'!H507</f>
        <v>1.4841999999999991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0.9</v>
      </c>
      <c r="C508" s="2">
        <f>RSI!I508</f>
        <v>47.683448879421313</v>
      </c>
      <c r="D508" s="2">
        <f>MACD!E508</f>
        <v>-1.4552507797222392E-2</v>
      </c>
      <c r="E508" s="2">
        <f>MACD!F508</f>
        <v>-1.4861206806690397E-2</v>
      </c>
      <c r="F508" s="2">
        <f>'Moving Avg'!D508</f>
        <v>0.89800000000000002</v>
      </c>
      <c r="G508" s="2">
        <f>'Moving Avg'!F508</f>
        <v>0.88900000000000001</v>
      </c>
      <c r="H508" s="2">
        <f>'Moving Avg'!G508</f>
        <v>0.9336000000000001</v>
      </c>
      <c r="I508" s="2">
        <f>'Moving Avg'!H508</f>
        <v>1.4781999999999991</v>
      </c>
      <c r="J508" s="5" t="str">
        <f>OBV!F508</f>
        <v>BULLISH</v>
      </c>
      <c r="K508" s="5" t="str">
        <f>OBV!G508</f>
        <v>NEUTRAL</v>
      </c>
      <c r="L508" s="5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0.9</v>
      </c>
      <c r="C509" s="2">
        <f>RSI!I509</f>
        <v>47.683448879421313</v>
      </c>
      <c r="D509" s="2">
        <f>MACD!E509</f>
        <v>-1.3919742211999875E-2</v>
      </c>
      <c r="E509" s="2">
        <f>MACD!F509</f>
        <v>-1.4672913887752295E-2</v>
      </c>
      <c r="F509" s="2">
        <f>'Moving Avg'!D509</f>
        <v>0.9</v>
      </c>
      <c r="G509" s="2">
        <f>'Moving Avg'!F509</f>
        <v>0.89</v>
      </c>
      <c r="H509" s="2">
        <f>'Moving Avg'!G509</f>
        <v>0.92940000000000011</v>
      </c>
      <c r="I509" s="2">
        <f>'Moving Avg'!H509</f>
        <v>1.4721999999999991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0.9</v>
      </c>
      <c r="C510" s="2">
        <f>RSI!I510</f>
        <v>47.68344887942132</v>
      </c>
      <c r="D510" s="2">
        <f>MACD!E510</f>
        <v>-1.3379316272443709E-2</v>
      </c>
      <c r="E510" s="2">
        <f>MACD!F510</f>
        <v>-1.4414194364690578E-2</v>
      </c>
      <c r="F510" s="2">
        <f>'Moving Avg'!D510</f>
        <v>0.9</v>
      </c>
      <c r="G510" s="2">
        <f>'Moving Avg'!F510</f>
        <v>0.89100000000000001</v>
      </c>
      <c r="H510" s="2">
        <f>'Moving Avg'!G510</f>
        <v>0.92599999999999993</v>
      </c>
      <c r="I510" s="2">
        <f>'Moving Avg'!H510</f>
        <v>1.4661999999999988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</row>
    <row r="511" spans="1:12" ht="13.5" x14ac:dyDescent="0.25">
      <c r="A511" s="3">
        <f>RSI!A511</f>
        <v>43047</v>
      </c>
      <c r="B511" s="2">
        <f>RSI!B511</f>
        <v>0.9</v>
      </c>
      <c r="C511" s="2">
        <f>RSI!I511</f>
        <v>47.68344887942132</v>
      </c>
      <c r="D511" s="2">
        <f>MACD!E511</f>
        <v>-1.2917394909287894E-2</v>
      </c>
      <c r="E511" s="2">
        <f>MACD!F511</f>
        <v>-1.4114834473610043E-2</v>
      </c>
      <c r="F511" s="2">
        <f>'Moving Avg'!D511</f>
        <v>0.9</v>
      </c>
      <c r="G511" s="2">
        <f>'Moving Avg'!F511</f>
        <v>0.89200000000000002</v>
      </c>
      <c r="H511" s="2">
        <f>'Moving Avg'!G511</f>
        <v>0.92259999999999986</v>
      </c>
      <c r="I511" s="2">
        <f>'Moving Avg'!H511</f>
        <v>1.4601999999999986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</row>
    <row r="512" spans="1:12" ht="13.5" x14ac:dyDescent="0.25">
      <c r="A512" s="3">
        <f>RSI!A512</f>
        <v>43048</v>
      </c>
      <c r="B512" s="2">
        <f>RSI!B512</f>
        <v>0.9</v>
      </c>
      <c r="C512" s="2">
        <f>RSI!I512</f>
        <v>47.683448879421313</v>
      </c>
      <c r="D512" s="2">
        <f>MACD!E512</f>
        <v>-1.2522244041752284E-2</v>
      </c>
      <c r="E512" s="2">
        <f>MACD!F512</f>
        <v>-1.3796316387238492E-2</v>
      </c>
      <c r="F512" s="2">
        <f>'Moving Avg'!D512</f>
        <v>0.9</v>
      </c>
      <c r="G512" s="2">
        <f>'Moving Avg'!F512</f>
        <v>0.89300000000000002</v>
      </c>
      <c r="H512" s="2">
        <f>'Moving Avg'!G512</f>
        <v>0.91999999999999982</v>
      </c>
      <c r="I512" s="2">
        <f>'Moving Avg'!H512</f>
        <v>1.4541999999999988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0.9</v>
      </c>
      <c r="C513" s="2">
        <f>RSI!I513</f>
        <v>47.68344887942132</v>
      </c>
      <c r="D513" s="2">
        <f>MACD!E513</f>
        <v>-1.2183909384375302E-2</v>
      </c>
      <c r="E513" s="2">
        <f>MACD!F513</f>
        <v>-1.3473834986665855E-2</v>
      </c>
      <c r="F513" s="2">
        <f>'Moving Avg'!D513</f>
        <v>0.9</v>
      </c>
      <c r="G513" s="2">
        <f>'Moving Avg'!F513</f>
        <v>0.89399999999999991</v>
      </c>
      <c r="H513" s="2">
        <f>'Moving Avg'!G513</f>
        <v>0.91739999999999999</v>
      </c>
      <c r="I513" s="2">
        <f>'Moving Avg'!H513</f>
        <v>1.4481999999999986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43052</v>
      </c>
      <c r="B514" s="2">
        <f>RSI!B514</f>
        <v>0.9</v>
      </c>
      <c r="C514" s="2">
        <f>RSI!I514</f>
        <v>47.68344887942132</v>
      </c>
      <c r="D514" s="2">
        <f>MACD!E514</f>
        <v>-1.1893944517377797E-2</v>
      </c>
      <c r="E514" s="2">
        <f>MACD!F514</f>
        <v>-1.3157856892808245E-2</v>
      </c>
      <c r="F514" s="2">
        <f>'Moving Avg'!D514</f>
        <v>0.9</v>
      </c>
      <c r="G514" s="2">
        <f>'Moving Avg'!F514</f>
        <v>0.89499999999999991</v>
      </c>
      <c r="H514" s="2">
        <f>'Moving Avg'!G514</f>
        <v>0.91519999999999979</v>
      </c>
      <c r="I514" s="2">
        <f>'Moving Avg'!H514</f>
        <v>1.4421999999999986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43053</v>
      </c>
      <c r="B515" s="2">
        <f>RSI!B515</f>
        <v>0.9</v>
      </c>
      <c r="C515" s="2">
        <f>RSI!I515</f>
        <v>47.68344887942132</v>
      </c>
      <c r="D515" s="2">
        <f>MACD!E515</f>
        <v>-1.010671911426142E-2</v>
      </c>
      <c r="E515" s="2">
        <f>MACD!F515</f>
        <v>-1.2547629337098881E-2</v>
      </c>
      <c r="F515" s="2">
        <f>'Moving Avg'!D515</f>
        <v>0.9</v>
      </c>
      <c r="G515" s="2">
        <f>'Moving Avg'!F515</f>
        <v>0.89549999999999996</v>
      </c>
      <c r="H515" s="2">
        <f>'Moving Avg'!G515</f>
        <v>0.91299999999999981</v>
      </c>
      <c r="I515" s="2">
        <f>'Moving Avg'!H515</f>
        <v>1.4364999999999983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</row>
    <row r="516" spans="1:12" ht="13.5" x14ac:dyDescent="0.25">
      <c r="A516" s="3">
        <f>RSI!A516</f>
        <v>43054</v>
      </c>
      <c r="B516" s="2">
        <f>RSI!B516</f>
        <v>0.9</v>
      </c>
      <c r="C516" s="2">
        <f>RSI!I516</f>
        <v>47.683448879421313</v>
      </c>
      <c r="D516" s="2">
        <f>MACD!E516</f>
        <v>-8.5912950051044712E-3</v>
      </c>
      <c r="E516" s="2">
        <f>MACD!F516</f>
        <v>-1.1756362470700001E-2</v>
      </c>
      <c r="F516" s="2">
        <f>'Moving Avg'!D516</f>
        <v>0.9</v>
      </c>
      <c r="G516" s="2">
        <f>'Moving Avg'!F516</f>
        <v>0.89599999999999991</v>
      </c>
      <c r="H516" s="2">
        <f>'Moving Avg'!G516</f>
        <v>0.91079999999999972</v>
      </c>
      <c r="I516" s="2">
        <f>'Moving Avg'!H516</f>
        <v>1.4307999999999985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</row>
    <row r="517" spans="1:12" ht="13.5" x14ac:dyDescent="0.25">
      <c r="A517" s="3">
        <f>RSI!A517</f>
        <v>43055</v>
      </c>
      <c r="B517" s="2">
        <f>RSI!B517</f>
        <v>0.9</v>
      </c>
      <c r="C517" s="2">
        <f>RSI!I517</f>
        <v>47.68344887942132</v>
      </c>
      <c r="D517" s="2">
        <f>MACD!E517</f>
        <v>-7.3060904181001529E-3</v>
      </c>
      <c r="E517" s="2">
        <f>MACD!F517</f>
        <v>-1.0866308060180033E-2</v>
      </c>
      <c r="F517" s="2">
        <f>'Moving Avg'!D517</f>
        <v>0.9</v>
      </c>
      <c r="G517" s="2">
        <f>'Moving Avg'!F517</f>
        <v>0.89649999999999996</v>
      </c>
      <c r="H517" s="2">
        <f>'Moving Avg'!G517</f>
        <v>0.90879999999999972</v>
      </c>
      <c r="I517" s="2">
        <f>'Moving Avg'!H517</f>
        <v>1.4250999999999976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</row>
    <row r="518" spans="1:12" ht="13.5" x14ac:dyDescent="0.25">
      <c r="A518" s="3">
        <f>RSI!A518</f>
        <v>43056</v>
      </c>
      <c r="B518" s="2">
        <f>RSI!B518</f>
        <v>0.92</v>
      </c>
      <c r="C518" s="2">
        <f>RSI!I518</f>
        <v>73.181865442646483</v>
      </c>
      <c r="D518" s="2">
        <f>MACD!E518</f>
        <v>-7.6973849391868132E-3</v>
      </c>
      <c r="E518" s="2">
        <f>MACD!F518</f>
        <v>-1.023252343598139E-2</v>
      </c>
      <c r="F518" s="2">
        <f>'Moving Avg'!D518</f>
        <v>0.90400000000000014</v>
      </c>
      <c r="G518" s="2">
        <f>'Moving Avg'!F518</f>
        <v>0.89800000000000024</v>
      </c>
      <c r="H518" s="2">
        <f>'Moving Avg'!G518</f>
        <v>0.90719999999999956</v>
      </c>
      <c r="I518" s="2">
        <f>'Moving Avg'!H518</f>
        <v>1.4194999999999975</v>
      </c>
      <c r="J518" s="5" t="str">
        <f>OBV!F518</f>
        <v>BULLISH</v>
      </c>
      <c r="K518" s="5" t="str">
        <f>OBV!G518</f>
        <v>NEUTRAL</v>
      </c>
      <c r="L518" s="5" t="str">
        <f>OBV!H518</f>
        <v>CONFIRMED BULLISH</v>
      </c>
    </row>
    <row r="519" spans="1:12" ht="13.5" x14ac:dyDescent="0.25">
      <c r="A519" s="3">
        <f>RSI!A519</f>
        <v>43059</v>
      </c>
      <c r="B519" s="2">
        <f>RSI!B519</f>
        <v>0.92</v>
      </c>
      <c r="C519" s="2">
        <f>RSI!I519</f>
        <v>73.181865442646483</v>
      </c>
      <c r="D519" s="2">
        <f>MACD!E519</f>
        <v>-8.1441554620986789E-3</v>
      </c>
      <c r="E519" s="2">
        <f>MACD!F519</f>
        <v>-9.8148498412048476E-3</v>
      </c>
      <c r="F519" s="2">
        <f>'Moving Avg'!D519</f>
        <v>0.90800000000000003</v>
      </c>
      <c r="G519" s="2">
        <f>'Moving Avg'!F519</f>
        <v>0.8995000000000003</v>
      </c>
      <c r="H519" s="2">
        <f>'Moving Avg'!G519</f>
        <v>0.90559999999999974</v>
      </c>
      <c r="I519" s="2">
        <f>'Moving Avg'!H519</f>
        <v>1.4137499999999976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</row>
    <row r="520" spans="1:12" ht="13.5" x14ac:dyDescent="0.25">
      <c r="A520" s="3">
        <f>RSI!A520</f>
        <v>43060</v>
      </c>
      <c r="B520" s="2">
        <f>RSI!B520</f>
        <v>0.96</v>
      </c>
      <c r="C520" s="2">
        <f>RSI!I520</f>
        <v>87.412325985881367</v>
      </c>
      <c r="D520" s="2">
        <f>MACD!E520</f>
        <v>-1.1592261649997049E-2</v>
      </c>
      <c r="E520" s="2">
        <f>MACD!F520</f>
        <v>-1.0170332202963289E-2</v>
      </c>
      <c r="F520" s="2">
        <f>'Moving Avg'!D520</f>
        <v>0.91999999999999993</v>
      </c>
      <c r="G520" s="2">
        <f>'Moving Avg'!F520</f>
        <v>0.90300000000000025</v>
      </c>
      <c r="H520" s="2">
        <f>'Moving Avg'!G520</f>
        <v>0.90479999999999972</v>
      </c>
      <c r="I520" s="2">
        <f>'Moving Avg'!H520</f>
        <v>1.4081999999999977</v>
      </c>
      <c r="J520" s="5" t="str">
        <f>OBV!F520</f>
        <v>BULLISH</v>
      </c>
      <c r="K520" s="5" t="str">
        <f>OBV!G520</f>
        <v>NEUTRAL</v>
      </c>
      <c r="L520" s="5" t="str">
        <f>OBV!H520</f>
        <v>CONFIRMED BULLISH</v>
      </c>
    </row>
    <row r="521" spans="1:12" ht="13.5" x14ac:dyDescent="0.25">
      <c r="A521" s="3">
        <f>RSI!A521</f>
        <v>43061</v>
      </c>
      <c r="B521" s="2">
        <f>RSI!B521</f>
        <v>0.96</v>
      </c>
      <c r="C521" s="2">
        <f>RSI!I521</f>
        <v>87.412325985881367</v>
      </c>
      <c r="D521" s="2">
        <f>MACD!E521</f>
        <v>-1.484542448496029E-2</v>
      </c>
      <c r="E521" s="2">
        <f>MACD!F521</f>
        <v>-1.1105350659362689E-2</v>
      </c>
      <c r="F521" s="2">
        <f>'Moving Avg'!D521</f>
        <v>0.93200000000000005</v>
      </c>
      <c r="G521" s="2">
        <f>'Moving Avg'!F521</f>
        <v>0.90650000000000031</v>
      </c>
      <c r="H521" s="2">
        <f>'Moving Avg'!G521</f>
        <v>0.9039999999999998</v>
      </c>
      <c r="I521" s="2">
        <f>'Moving Avg'!H521</f>
        <v>1.4026499999999975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</row>
    <row r="522" spans="1:12" ht="13.5" x14ac:dyDescent="0.25">
      <c r="A522" s="3">
        <f>RSI!A522</f>
        <v>43062</v>
      </c>
      <c r="B522" s="2">
        <f>RSI!B522</f>
        <v>0.99</v>
      </c>
      <c r="C522" s="2">
        <f>RSI!I522</f>
        <v>91.387463115178036</v>
      </c>
      <c r="D522" s="2">
        <f>MACD!E522</f>
        <v>-2.0131003065230968E-2</v>
      </c>
      <c r="E522" s="2">
        <f>MACD!F522</f>
        <v>-1.2910481140536344E-2</v>
      </c>
      <c r="F522" s="2">
        <f>'Moving Avg'!D522</f>
        <v>0.95</v>
      </c>
      <c r="G522" s="2">
        <f>'Moving Avg'!F522</f>
        <v>0.9115000000000002</v>
      </c>
      <c r="H522" s="2">
        <f>'Moving Avg'!G522</f>
        <v>0.90379999999999983</v>
      </c>
      <c r="I522" s="2">
        <f>'Moving Avg'!H522</f>
        <v>1.3972499999999977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1.01</v>
      </c>
      <c r="C523" s="2">
        <f>RSI!I523</f>
        <v>92.979245932034047</v>
      </c>
      <c r="D523" s="2">
        <f>MACD!E523</f>
        <v>-2.6549835251309384E-2</v>
      </c>
      <c r="E523" s="2">
        <f>MACD!F523</f>
        <v>-1.5638351962690953E-2</v>
      </c>
      <c r="F523" s="2">
        <f>'Moving Avg'!D523</f>
        <v>0.96799999999999997</v>
      </c>
      <c r="G523" s="2">
        <f>'Moving Avg'!F523</f>
        <v>0.9175000000000002</v>
      </c>
      <c r="H523" s="2">
        <f>'Moving Avg'!G523</f>
        <v>0.9039999999999998</v>
      </c>
      <c r="I523" s="2">
        <f>'Moving Avg'!H523</f>
        <v>1.3919499999999976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1.05</v>
      </c>
      <c r="C524" s="2">
        <f>RSI!I524</f>
        <v>94.978278994594078</v>
      </c>
      <c r="D524" s="2">
        <f>MACD!E524</f>
        <v>-3.5492796818735073E-2</v>
      </c>
      <c r="E524" s="2">
        <f>MACD!F524</f>
        <v>-1.9609240933899777E-2</v>
      </c>
      <c r="F524" s="2">
        <f>'Moving Avg'!D524</f>
        <v>0.99399999999999999</v>
      </c>
      <c r="G524" s="2">
        <f>'Moving Avg'!F524</f>
        <v>0.92550000000000021</v>
      </c>
      <c r="H524" s="2">
        <f>'Moving Avg'!G524</f>
        <v>0.9049999999999998</v>
      </c>
      <c r="I524" s="2">
        <f>'Moving Avg'!H524</f>
        <v>1.3868499999999977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1.0900000000000001</v>
      </c>
      <c r="C525" s="2">
        <f>RSI!I525</f>
        <v>96.156751317165075</v>
      </c>
      <c r="D525" s="2">
        <f>MACD!E525</f>
        <v>-4.6767278994709671E-2</v>
      </c>
      <c r="E525" s="2">
        <f>MACD!F525</f>
        <v>-2.5040848546061756E-2</v>
      </c>
      <c r="F525" s="2">
        <f>'Moving Avg'!D525</f>
        <v>1.02</v>
      </c>
      <c r="G525" s="2">
        <f>'Moving Avg'!F525</f>
        <v>0.93500000000000016</v>
      </c>
      <c r="H525" s="2">
        <f>'Moving Avg'!G525</f>
        <v>0.90679999999999994</v>
      </c>
      <c r="I525" s="2">
        <f>'Moving Avg'!H525</f>
        <v>1.3821499999999975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1.0900000000000001</v>
      </c>
      <c r="C526" s="2">
        <f>RSI!I526</f>
        <v>96.156751317165075</v>
      </c>
      <c r="D526" s="2">
        <f>MACD!E526</f>
        <v>-5.7232844471673094E-2</v>
      </c>
      <c r="E526" s="2">
        <f>MACD!F526</f>
        <v>-3.1479247731184025E-2</v>
      </c>
      <c r="F526" s="2">
        <f>'Moving Avg'!D526</f>
        <v>1.0459999999999998</v>
      </c>
      <c r="G526" s="2">
        <f>'Moving Avg'!F526</f>
        <v>0.94450000000000023</v>
      </c>
      <c r="H526" s="2">
        <f>'Moving Avg'!G526</f>
        <v>0.90920000000000001</v>
      </c>
      <c r="I526" s="2">
        <f>'Moving Avg'!H526</f>
        <v>1.3774499999999974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1.0900000000000001</v>
      </c>
      <c r="C527" s="2">
        <f>RSI!I527</f>
        <v>96.156751317165075</v>
      </c>
      <c r="D527" s="2">
        <f>MACD!E527</f>
        <v>-6.6945377600670986E-2</v>
      </c>
      <c r="E527" s="2">
        <f>MACD!F527</f>
        <v>-3.857247370508142E-2</v>
      </c>
      <c r="F527" s="2">
        <f>'Moving Avg'!D527</f>
        <v>1.0660000000000001</v>
      </c>
      <c r="G527" s="2">
        <f>'Moving Avg'!F527</f>
        <v>0.95400000000000007</v>
      </c>
      <c r="H527" s="2">
        <f>'Moving Avg'!G527</f>
        <v>0.9124000000000001</v>
      </c>
      <c r="I527" s="2">
        <f>'Moving Avg'!H527</f>
        <v>1.3727499999999977</v>
      </c>
      <c r="J527" s="5" t="str">
        <f>OBV!F527</f>
        <v>NEUTRAL</v>
      </c>
      <c r="K527" s="5" t="str">
        <f>OBV!G527</f>
        <v>NEUTRAL</v>
      </c>
      <c r="L527" s="5" t="str">
        <f>OBV!H527</f>
        <v>NEUTRAL</v>
      </c>
    </row>
    <row r="528" spans="1:12" ht="13.5" x14ac:dyDescent="0.25">
      <c r="A528" s="3">
        <f>RSI!A528</f>
        <v>43073</v>
      </c>
      <c r="B528" s="2">
        <f>RSI!B528</f>
        <v>1.0900000000000001</v>
      </c>
      <c r="C528" s="2">
        <f>RSI!I528</f>
        <v>96.156751317165075</v>
      </c>
      <c r="D528" s="2">
        <f>MACD!E528</f>
        <v>-7.2880320905718721E-2</v>
      </c>
      <c r="E528" s="2">
        <f>MACD!F528</f>
        <v>-4.543404314520888E-2</v>
      </c>
      <c r="F528" s="2">
        <f>'Moving Avg'!D528</f>
        <v>1.0820000000000001</v>
      </c>
      <c r="G528" s="2">
        <f>'Moving Avg'!F528</f>
        <v>0.96350000000000013</v>
      </c>
      <c r="H528" s="2">
        <f>'Moving Avg'!G528</f>
        <v>0.91560000000000019</v>
      </c>
      <c r="I528" s="2">
        <f>'Moving Avg'!H528</f>
        <v>1.3680499999999978</v>
      </c>
      <c r="J528" s="5" t="str">
        <f>OBV!F528</f>
        <v>NEUTRAL</v>
      </c>
      <c r="K528" s="5" t="str">
        <f>OBV!G528</f>
        <v>NEUTRAL</v>
      </c>
      <c r="L528" s="5" t="str">
        <f>OBV!H528</f>
        <v>NEUTRAL</v>
      </c>
    </row>
    <row r="529" spans="1:12" ht="13.5" x14ac:dyDescent="0.25">
      <c r="A529" s="3">
        <f>RSI!A529</f>
        <v>43074</v>
      </c>
      <c r="B529" s="2">
        <f>RSI!B529</f>
        <v>1.0900000000000001</v>
      </c>
      <c r="C529" s="2">
        <f>RSI!I529</f>
        <v>96.156751317165075</v>
      </c>
      <c r="D529" s="2">
        <f>MACD!E529</f>
        <v>-7.8636982231260699E-2</v>
      </c>
      <c r="E529" s="2">
        <f>MACD!F529</f>
        <v>-5.2074630962419252E-2</v>
      </c>
      <c r="F529" s="2">
        <f>'Moving Avg'!D529</f>
        <v>1.0900000000000001</v>
      </c>
      <c r="G529" s="2">
        <f>'Moving Avg'!F529</f>
        <v>0.97300000000000009</v>
      </c>
      <c r="H529" s="2">
        <f>'Moving Avg'!G529</f>
        <v>0.91880000000000028</v>
      </c>
      <c r="I529" s="2">
        <f>'Moving Avg'!H529</f>
        <v>1.3633499999999981</v>
      </c>
      <c r="J529" s="5" t="str">
        <f>OBV!F529</f>
        <v>NEUTRAL</v>
      </c>
      <c r="K529" s="5" t="str">
        <f>OBV!G529</f>
        <v>NEUTRAL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1.0900000000000001</v>
      </c>
      <c r="C530" s="2">
        <f>RSI!I530</f>
        <v>96.156751317165075</v>
      </c>
      <c r="D530" s="2">
        <f>MACD!E530</f>
        <v>-7.8034514811314848E-2</v>
      </c>
      <c r="E530" s="2">
        <f>MACD!F530</f>
        <v>-5.7266607732198375E-2</v>
      </c>
      <c r="F530" s="2">
        <f>'Moving Avg'!D530</f>
        <v>1.0900000000000001</v>
      </c>
      <c r="G530" s="2">
        <f>'Moving Avg'!F530</f>
        <v>0.98250000000000015</v>
      </c>
      <c r="H530" s="2">
        <f>'Moving Avg'!G530</f>
        <v>0.92200000000000026</v>
      </c>
      <c r="I530" s="2">
        <f>'Moving Avg'!H530</f>
        <v>1.3586499999999984</v>
      </c>
      <c r="J530" s="5" t="str">
        <f>OBV!F530</f>
        <v>NEUTRAL</v>
      </c>
      <c r="K530" s="5" t="str">
        <f>OBV!G530</f>
        <v>NEUTRAL</v>
      </c>
      <c r="L530" s="5" t="str">
        <f>OBV!H530</f>
        <v>NEUTRAL</v>
      </c>
    </row>
    <row r="531" spans="1:12" ht="13.5" x14ac:dyDescent="0.25">
      <c r="A531" s="3">
        <f>RSI!A531</f>
        <v>43076</v>
      </c>
      <c r="B531" s="2">
        <f>RSI!B531</f>
        <v>1.0900000000000001</v>
      </c>
      <c r="C531" s="2">
        <f>RSI!I531</f>
        <v>96.156751317165075</v>
      </c>
      <c r="D531" s="2">
        <f>MACD!E531</f>
        <v>-7.8154695438863664E-2</v>
      </c>
      <c r="E531" s="2">
        <f>MACD!F531</f>
        <v>-6.1444225273531439E-2</v>
      </c>
      <c r="F531" s="2">
        <f>'Moving Avg'!D531</f>
        <v>1.0900000000000001</v>
      </c>
      <c r="G531" s="2">
        <f>'Moving Avg'!F531</f>
        <v>0.99199999999999999</v>
      </c>
      <c r="H531" s="2">
        <f>'Moving Avg'!G531</f>
        <v>0.92600000000000027</v>
      </c>
      <c r="I531" s="2">
        <f>'Moving Avg'!H531</f>
        <v>1.3539499999999984</v>
      </c>
      <c r="J531" s="5" t="str">
        <f>OBV!F531</f>
        <v>NEUTRAL</v>
      </c>
      <c r="K531" s="5" t="str">
        <f>OBV!G531</f>
        <v>NEUTRAL</v>
      </c>
      <c r="L531" s="5" t="str">
        <f>OBV!H531</f>
        <v>NEUTRAL</v>
      </c>
    </row>
    <row r="532" spans="1:12" ht="13.5" x14ac:dyDescent="0.25">
      <c r="A532" s="3">
        <f>RSI!A532</f>
        <v>43077</v>
      </c>
      <c r="B532" s="2">
        <f>RSI!B532</f>
        <v>1.0900000000000001</v>
      </c>
      <c r="C532" s="2">
        <f>RSI!I532</f>
        <v>96.156751317165075</v>
      </c>
      <c r="D532" s="2">
        <f>MACD!E532</f>
        <v>-7.4224299116414816E-2</v>
      </c>
      <c r="E532" s="2">
        <f>MACD!F532</f>
        <v>-6.4000240042108109E-2</v>
      </c>
      <c r="F532" s="2">
        <f>'Moving Avg'!D532</f>
        <v>1.0900000000000001</v>
      </c>
      <c r="G532" s="2">
        <f>'Moving Avg'!F532</f>
        <v>1.0015000000000001</v>
      </c>
      <c r="H532" s="2">
        <f>'Moving Avg'!G532</f>
        <v>0.93080000000000029</v>
      </c>
      <c r="I532" s="2">
        <f>'Moving Avg'!H532</f>
        <v>1.3492499999999981</v>
      </c>
      <c r="J532" s="5" t="str">
        <f>OBV!F532</f>
        <v>NEUTRAL</v>
      </c>
      <c r="K532" s="5" t="str">
        <f>OBV!G532</f>
        <v>NEUTRAL</v>
      </c>
      <c r="L532" s="5" t="str">
        <f>OBV!H532</f>
        <v>NEUTRAL</v>
      </c>
    </row>
    <row r="533" spans="1:12" ht="13.5" x14ac:dyDescent="0.25">
      <c r="A533" s="3">
        <f>RSI!A533</f>
        <v>43080</v>
      </c>
      <c r="B533" s="2">
        <f>RSI!B533</f>
        <v>1.0900000000000001</v>
      </c>
      <c r="C533" s="2">
        <f>RSI!I533</f>
        <v>96.156751317165075</v>
      </c>
      <c r="D533" s="2">
        <f>MACD!E533</f>
        <v>-6.8361745882400182E-2</v>
      </c>
      <c r="E533" s="2">
        <f>MACD!F533</f>
        <v>-6.4872541210166529E-2</v>
      </c>
      <c r="F533" s="2">
        <f>'Moving Avg'!D533</f>
        <v>1.0900000000000001</v>
      </c>
      <c r="G533" s="2">
        <f>'Moving Avg'!F533</f>
        <v>1.0109999999999999</v>
      </c>
      <c r="H533" s="2">
        <f>'Moving Avg'!G533</f>
        <v>0.93560000000000032</v>
      </c>
      <c r="I533" s="2">
        <f>'Moving Avg'!H533</f>
        <v>1.3445499999999981</v>
      </c>
      <c r="J533" s="5" t="str">
        <f>OBV!F533</f>
        <v>NEUTRAL</v>
      </c>
      <c r="K533" s="5" t="str">
        <f>OBV!G533</f>
        <v>NEUTRAL</v>
      </c>
      <c r="L533" s="5" t="str">
        <f>OBV!H533</f>
        <v>NEUTRAL</v>
      </c>
    </row>
    <row r="534" spans="1:12" ht="13.5" x14ac:dyDescent="0.25">
      <c r="A534" s="3">
        <f>RSI!A534</f>
        <v>43081</v>
      </c>
      <c r="B534" s="2">
        <f>RSI!B534</f>
        <v>1.0900000000000001</v>
      </c>
      <c r="C534" s="2">
        <f>RSI!I534</f>
        <v>96.156751317165075</v>
      </c>
      <c r="D534" s="2">
        <f>MACD!E534</f>
        <v>-5.774736091692001E-2</v>
      </c>
      <c r="E534" s="2">
        <f>MACD!F534</f>
        <v>-6.3447505151517231E-2</v>
      </c>
      <c r="F534" s="2">
        <f>'Moving Avg'!D534</f>
        <v>1.0900000000000001</v>
      </c>
      <c r="G534" s="2">
        <f>'Moving Avg'!F534</f>
        <v>1.0205</v>
      </c>
      <c r="H534" s="2">
        <f>'Moving Avg'!G534</f>
        <v>0.94040000000000035</v>
      </c>
      <c r="I534" s="2">
        <f>'Moving Avg'!H534</f>
        <v>1.3398499999999982</v>
      </c>
      <c r="J534" s="5" t="str">
        <f>OBV!F534</f>
        <v>NEUTRAL</v>
      </c>
      <c r="K534" s="5" t="str">
        <f>OBV!G534</f>
        <v>NEUTRAL</v>
      </c>
      <c r="L534" s="5" t="str">
        <f>OBV!H534</f>
        <v>NEUTRAL</v>
      </c>
    </row>
    <row r="535" spans="1:12" ht="13.5" x14ac:dyDescent="0.25">
      <c r="A535" s="3">
        <f>RSI!A535</f>
        <v>43082</v>
      </c>
      <c r="B535" s="2">
        <f>RSI!B535</f>
        <v>1.0900000000000001</v>
      </c>
      <c r="C535" s="2">
        <f>RSI!I535</f>
        <v>96.156751317165075</v>
      </c>
      <c r="D535" s="2">
        <f>MACD!E535</f>
        <v>-4.3075152058872246E-2</v>
      </c>
      <c r="E535" s="2">
        <f>MACD!F535</f>
        <v>-5.9373034532988235E-2</v>
      </c>
      <c r="F535" s="2">
        <f>'Moving Avg'!D535</f>
        <v>1.0900000000000001</v>
      </c>
      <c r="G535" s="2">
        <f>'Moving Avg'!F535</f>
        <v>1.0299999999999998</v>
      </c>
      <c r="H535" s="2">
        <f>'Moving Avg'!G535</f>
        <v>0.94520000000000048</v>
      </c>
      <c r="I535" s="2">
        <f>'Moving Avg'!H535</f>
        <v>1.3351499999999981</v>
      </c>
      <c r="J535" s="5" t="str">
        <f>OBV!F535</f>
        <v>NEUTRAL</v>
      </c>
      <c r="K535" s="5" t="str">
        <f>OBV!G535</f>
        <v>NEUTRAL</v>
      </c>
      <c r="L535" s="5" t="str">
        <f>OBV!H535</f>
        <v>NEUTRAL</v>
      </c>
    </row>
    <row r="536" spans="1:12" ht="13.5" x14ac:dyDescent="0.25">
      <c r="A536" s="3">
        <f>RSI!A536</f>
        <v>43083</v>
      </c>
      <c r="B536" s="2">
        <f>RSI!B536</f>
        <v>1.0900000000000001</v>
      </c>
      <c r="C536" s="2">
        <f>RSI!I536</f>
        <v>96.156751317165075</v>
      </c>
      <c r="D536" s="2">
        <f>MACD!E536</f>
        <v>-3.1088946804745166E-2</v>
      </c>
      <c r="E536" s="2">
        <f>MACD!F536</f>
        <v>-5.3716216987339624E-2</v>
      </c>
      <c r="F536" s="2">
        <f>'Moving Avg'!D536</f>
        <v>1.0900000000000001</v>
      </c>
      <c r="G536" s="2">
        <f>'Moving Avg'!F536</f>
        <v>1.0394999999999999</v>
      </c>
      <c r="H536" s="2">
        <f>'Moving Avg'!G536</f>
        <v>0.95000000000000062</v>
      </c>
      <c r="I536" s="2">
        <f>'Moving Avg'!H536</f>
        <v>1.3304499999999981</v>
      </c>
      <c r="J536" s="5" t="str">
        <f>OBV!F536</f>
        <v>NEUTRAL</v>
      </c>
      <c r="K536" s="5" t="str">
        <f>OBV!G536</f>
        <v>NEUTRAL</v>
      </c>
      <c r="L536" s="5" t="str">
        <f>OBV!H536</f>
        <v>NEUTRAL</v>
      </c>
    </row>
    <row r="537" spans="1:12" ht="13.5" x14ac:dyDescent="0.25">
      <c r="A537" s="3">
        <f>RSI!A537</f>
        <v>43084</v>
      </c>
      <c r="B537" s="2">
        <f>RSI!B537</f>
        <v>1.0900000000000001</v>
      </c>
      <c r="C537" s="2">
        <f>RSI!I537</f>
        <v>96.156751317165075</v>
      </c>
      <c r="D537" s="2">
        <f>MACD!E537</f>
        <v>-2.134375526028931E-2</v>
      </c>
      <c r="E537" s="2">
        <f>MACD!F537</f>
        <v>-4.7241724641929564E-2</v>
      </c>
      <c r="F537" s="2">
        <f>'Moving Avg'!D537</f>
        <v>1.0900000000000001</v>
      </c>
      <c r="G537" s="2">
        <f>'Moving Avg'!F537</f>
        <v>1.0489999999999999</v>
      </c>
      <c r="H537" s="2">
        <f>'Moving Avg'!G537</f>
        <v>0.95480000000000065</v>
      </c>
      <c r="I537" s="2">
        <f>'Moving Avg'!H537</f>
        <v>1.3254499999999985</v>
      </c>
      <c r="J537" s="5" t="str">
        <f>OBV!F537</f>
        <v>NEUTRAL</v>
      </c>
      <c r="K537" s="5" t="str">
        <f>OBV!G537</f>
        <v>NEUTRAL</v>
      </c>
      <c r="L537" s="5" t="str">
        <f>OBV!H537</f>
        <v>NEUTRAL</v>
      </c>
    </row>
    <row r="538" spans="1:12" ht="13.5" x14ac:dyDescent="0.25">
      <c r="A538" s="3">
        <f>RSI!A538</f>
        <v>43087</v>
      </c>
      <c r="B538" s="2">
        <f>RSI!B538</f>
        <v>1.0900000000000001</v>
      </c>
      <c r="C538" s="2">
        <f>RSI!I538</f>
        <v>96.156751317165075</v>
      </c>
      <c r="D538" s="2">
        <f>MACD!E538</f>
        <v>-1.3465400001695382E-2</v>
      </c>
      <c r="E538" s="2">
        <f>MACD!F538</f>
        <v>-4.0486459713882733E-2</v>
      </c>
      <c r="F538" s="2">
        <f>'Moving Avg'!D538</f>
        <v>1.0900000000000001</v>
      </c>
      <c r="G538" s="2">
        <f>'Moving Avg'!F538</f>
        <v>1.0574999999999999</v>
      </c>
      <c r="H538" s="2">
        <f>'Moving Avg'!G538</f>
        <v>0.95900000000000074</v>
      </c>
      <c r="I538" s="2">
        <f>'Moving Avg'!H538</f>
        <v>1.3204499999999983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</row>
    <row r="539" spans="1:12" ht="13.5" x14ac:dyDescent="0.25">
      <c r="A539" s="3">
        <f>RSI!A539</f>
        <v>43088</v>
      </c>
      <c r="B539" s="2">
        <f>RSI!B539</f>
        <v>1.0900000000000001</v>
      </c>
      <c r="C539" s="2">
        <f>RSI!I539</f>
        <v>96.156751317165075</v>
      </c>
      <c r="D539" s="2">
        <f>MACD!E539</f>
        <v>-7.1394475910968591E-3</v>
      </c>
      <c r="E539" s="2">
        <f>MACD!F539</f>
        <v>-3.3817057289325561E-2</v>
      </c>
      <c r="F539" s="2">
        <f>'Moving Avg'!D539</f>
        <v>1.0900000000000001</v>
      </c>
      <c r="G539" s="2">
        <f>'Moving Avg'!F539</f>
        <v>1.0660000000000001</v>
      </c>
      <c r="H539" s="2">
        <f>'Moving Avg'!G539</f>
        <v>0.96320000000000094</v>
      </c>
      <c r="I539" s="2">
        <f>'Moving Avg'!H539</f>
        <v>1.3154499999999987</v>
      </c>
      <c r="J539" s="5" t="str">
        <f>OBV!F539</f>
        <v>NEUTRAL</v>
      </c>
      <c r="K539" s="5" t="str">
        <f>OBV!G539</f>
        <v>NEUTRAL</v>
      </c>
      <c r="L539" s="5" t="str">
        <f>OBV!H539</f>
        <v>NEUTRAL</v>
      </c>
    </row>
    <row r="540" spans="1:12" ht="13.5" x14ac:dyDescent="0.25">
      <c r="A540" s="3">
        <f>RSI!A540</f>
        <v>43089</v>
      </c>
      <c r="B540" s="2">
        <f>RSI!B540</f>
        <v>1.0900000000000001</v>
      </c>
      <c r="C540" s="2">
        <f>RSI!I540</f>
        <v>96.156751317165075</v>
      </c>
      <c r="D540" s="2">
        <f>MACD!E540</f>
        <v>-2.1018558438632429E-3</v>
      </c>
      <c r="E540" s="2">
        <f>MACD!F540</f>
        <v>-2.7474017000233098E-2</v>
      </c>
      <c r="F540" s="2">
        <f>'Moving Avg'!D540</f>
        <v>1.0900000000000001</v>
      </c>
      <c r="G540" s="2">
        <f>'Moving Avg'!F540</f>
        <v>1.0725</v>
      </c>
      <c r="H540" s="2">
        <f>'Moving Avg'!G540</f>
        <v>0.96740000000000093</v>
      </c>
      <c r="I540" s="2">
        <f>'Moving Avg'!H540</f>
        <v>1.3104499999999988</v>
      </c>
      <c r="J540" s="5" t="str">
        <f>OBV!F540</f>
        <v>NEUTRAL</v>
      </c>
      <c r="K540" s="5" t="str">
        <f>OBV!G540</f>
        <v>NEUTRAL</v>
      </c>
      <c r="L540" s="5" t="str">
        <f>OBV!H540</f>
        <v>NEUTRAL</v>
      </c>
    </row>
    <row r="541" spans="1:12" ht="13.5" x14ac:dyDescent="0.25">
      <c r="A541" s="3">
        <f>RSI!A541</f>
        <v>43090</v>
      </c>
      <c r="B541" s="2">
        <f>RSI!B541</f>
        <v>1.0900000000000001</v>
      </c>
      <c r="C541" s="2">
        <f>RSI!I541</f>
        <v>96.156751317165075</v>
      </c>
      <c r="D541" s="2">
        <f>MACD!E541</f>
        <v>1.8689280702812727E-3</v>
      </c>
      <c r="E541" s="2">
        <f>MACD!F541</f>
        <v>-2.1605427986130226E-2</v>
      </c>
      <c r="F541" s="2">
        <f>'Moving Avg'!D541</f>
        <v>1.0900000000000001</v>
      </c>
      <c r="G541" s="2">
        <f>'Moving Avg'!F541</f>
        <v>1.079</v>
      </c>
      <c r="H541" s="2">
        <f>'Moving Avg'!G541</f>
        <v>0.97160000000000091</v>
      </c>
      <c r="I541" s="2">
        <f>'Moving Avg'!H541</f>
        <v>1.3054499999999987</v>
      </c>
      <c r="J541" s="5" t="str">
        <f>OBV!F541</f>
        <v>NEUTRAL</v>
      </c>
      <c r="K541" s="5" t="str">
        <f>OBV!G541</f>
        <v>NEUTRAL</v>
      </c>
      <c r="L541" s="5" t="str">
        <f>OBV!H541</f>
        <v>NEUTRAL</v>
      </c>
    </row>
    <row r="542" spans="1:12" ht="13.5" x14ac:dyDescent="0.25">
      <c r="A542" s="3">
        <f>RSI!A542</f>
        <v>43091</v>
      </c>
      <c r="B542" s="2">
        <f>RSI!B542</f>
        <v>1.0900000000000001</v>
      </c>
      <c r="C542" s="2">
        <f>RSI!I542</f>
        <v>96.156751317165075</v>
      </c>
      <c r="D542" s="2">
        <f>MACD!E542</f>
        <v>4.9586427828414159E-3</v>
      </c>
      <c r="E542" s="2">
        <f>MACD!F542</f>
        <v>-1.6292613832335899E-2</v>
      </c>
      <c r="F542" s="2">
        <f>'Moving Avg'!D542</f>
        <v>1.0900000000000001</v>
      </c>
      <c r="G542" s="2">
        <f>'Moving Avg'!F542</f>
        <v>1.0840000000000001</v>
      </c>
      <c r="H542" s="2">
        <f>'Moving Avg'!G542</f>
        <v>0.975800000000001</v>
      </c>
      <c r="I542" s="2">
        <f>'Moving Avg'!H542</f>
        <v>1.2999999999999989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</row>
    <row r="543" spans="1:12" ht="13.5" x14ac:dyDescent="0.25">
      <c r="A543" s="3">
        <f>RSI!A543</f>
        <v>43094</v>
      </c>
      <c r="B543" s="2">
        <f>RSI!B543</f>
        <v>1.0900000000000001</v>
      </c>
      <c r="C543" s="2">
        <f>RSI!I543</f>
        <v>96.156751317165075</v>
      </c>
      <c r="D543" s="2">
        <f>MACD!E543</f>
        <v>7.3228506883191713E-3</v>
      </c>
      <c r="E543" s="2">
        <f>MACD!F543</f>
        <v>-1.1569520928204884E-2</v>
      </c>
      <c r="F543" s="2">
        <f>'Moving Avg'!D543</f>
        <v>1.0900000000000001</v>
      </c>
      <c r="G543" s="2">
        <f>'Moving Avg'!F543</f>
        <v>1.0879999999999999</v>
      </c>
      <c r="H543" s="2">
        <f>'Moving Avg'!G543</f>
        <v>0.98000000000000098</v>
      </c>
      <c r="I543" s="2">
        <f>'Moving Avg'!H543</f>
        <v>1.2943499999999988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</row>
    <row r="544" spans="1:12" ht="13.5" x14ac:dyDescent="0.25">
      <c r="A544" s="3">
        <f>RSI!A544</f>
        <v>43095</v>
      </c>
      <c r="B544" s="2">
        <f>RSI!B544</f>
        <v>1.0900000000000001</v>
      </c>
      <c r="C544" s="2">
        <f>RSI!I544</f>
        <v>96.156751317165075</v>
      </c>
      <c r="D544" s="2">
        <f>MACD!E544</f>
        <v>9.0916990394676045E-3</v>
      </c>
      <c r="E544" s="2">
        <f>MACD!F544</f>
        <v>-7.4372769346703867E-3</v>
      </c>
      <c r="F544" s="2">
        <f>'Moving Avg'!D544</f>
        <v>1.0900000000000001</v>
      </c>
      <c r="G544" s="2">
        <f>'Moving Avg'!F544</f>
        <v>1.0900000000000001</v>
      </c>
      <c r="H544" s="2">
        <f>'Moving Avg'!G544</f>
        <v>0.98420000000000096</v>
      </c>
      <c r="I544" s="2">
        <f>'Moving Avg'!H544</f>
        <v>1.2883999999999989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</row>
    <row r="545" spans="1:12" ht="13.5" x14ac:dyDescent="0.25">
      <c r="A545" s="3">
        <f>RSI!A545</f>
        <v>43096</v>
      </c>
      <c r="B545" s="2">
        <f>RSI!B545</f>
        <v>1.0900000000000001</v>
      </c>
      <c r="C545" s="2">
        <f>RSI!I545</f>
        <v>96.156751317165075</v>
      </c>
      <c r="D545" s="2">
        <f>MACD!E545</f>
        <v>1.0373939781370689E-2</v>
      </c>
      <c r="E545" s="2">
        <f>MACD!F545</f>
        <v>-3.8750335914621717E-3</v>
      </c>
      <c r="F545" s="2">
        <f>'Moving Avg'!D545</f>
        <v>1.0900000000000001</v>
      </c>
      <c r="G545" s="2">
        <f>'Moving Avg'!F545</f>
        <v>1.0900000000000001</v>
      </c>
      <c r="H545" s="2">
        <f>'Moving Avg'!G545</f>
        <v>0.98820000000000108</v>
      </c>
      <c r="I545" s="2">
        <f>'Moving Avg'!H545</f>
        <v>1.2817999999999992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</row>
    <row r="546" spans="1:12" ht="13.5" x14ac:dyDescent="0.25">
      <c r="A546" s="3">
        <f>RSI!A546</f>
        <v>43097</v>
      </c>
      <c r="B546" s="2">
        <f>RSI!B546</f>
        <v>1.0900000000000001</v>
      </c>
      <c r="C546" s="2">
        <f>RSI!I546</f>
        <v>96.156751317165075</v>
      </c>
      <c r="D546" s="2">
        <f>MACD!E546</f>
        <v>1.1260322815267676E-2</v>
      </c>
      <c r="E546" s="2">
        <f>MACD!F546</f>
        <v>-8.479623101162021E-4</v>
      </c>
      <c r="F546" s="2">
        <f>'Moving Avg'!D546</f>
        <v>1.0900000000000001</v>
      </c>
      <c r="G546" s="2">
        <f>'Moving Avg'!F546</f>
        <v>1.0900000000000001</v>
      </c>
      <c r="H546" s="2">
        <f>'Moving Avg'!G546</f>
        <v>0.99220000000000108</v>
      </c>
      <c r="I546" s="2">
        <f>'Moving Avg'!H546</f>
        <v>1.2753499999999993</v>
      </c>
      <c r="J546" s="5" t="str">
        <f>OBV!F546</f>
        <v>NEUTRAL</v>
      </c>
      <c r="K546" s="5" t="str">
        <f>OBV!G546</f>
        <v>NEUTRAL</v>
      </c>
      <c r="L546" s="5" t="str">
        <f>OBV!H546</f>
        <v>NEUTRAL</v>
      </c>
    </row>
    <row r="547" spans="1:12" ht="13.5" x14ac:dyDescent="0.25">
      <c r="A547" s="3">
        <f>RSI!A547</f>
        <v>43098</v>
      </c>
      <c r="B547" s="2">
        <f>RSI!B547</f>
        <v>1.06</v>
      </c>
      <c r="C547" s="2">
        <f>RSI!I547</f>
        <v>50.644771946402898</v>
      </c>
      <c r="D547" s="2">
        <f>MACD!E547</f>
        <v>1.404868191230646E-2</v>
      </c>
      <c r="E547" s="2">
        <f>MACD!F547</f>
        <v>2.1313665343683304E-3</v>
      </c>
      <c r="F547" s="2">
        <f>'Moving Avg'!D547</f>
        <v>1.0840000000000001</v>
      </c>
      <c r="G547" s="2">
        <f>'Moving Avg'!F547</f>
        <v>1.0885</v>
      </c>
      <c r="H547" s="2">
        <f>'Moving Avg'!G547</f>
        <v>0.99560000000000115</v>
      </c>
      <c r="I547" s="2">
        <f>'Moving Avg'!H547</f>
        <v>1.2690999999999992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</row>
    <row r="548" spans="1:12" ht="13.5" x14ac:dyDescent="0.25">
      <c r="A548" s="3">
        <f>RSI!A548</f>
        <v>43102</v>
      </c>
      <c r="B548" s="2">
        <f>RSI!B548</f>
        <v>1.06</v>
      </c>
      <c r="C548" s="2">
        <f>RSI!I548</f>
        <v>50.644771946402898</v>
      </c>
      <c r="D548" s="2">
        <f>MACD!E548</f>
        <v>1.6415075143179525E-2</v>
      </c>
      <c r="E548" s="2">
        <f>MACD!F548</f>
        <v>4.9881082561305697E-3</v>
      </c>
      <c r="F548" s="2">
        <f>'Moving Avg'!D548</f>
        <v>1.0780000000000001</v>
      </c>
      <c r="G548" s="2">
        <f>'Moving Avg'!F548</f>
        <v>1.087</v>
      </c>
      <c r="H548" s="2">
        <f>'Moving Avg'!G548</f>
        <v>0.99900000000000122</v>
      </c>
      <c r="I548" s="2">
        <f>'Moving Avg'!H548</f>
        <v>1.2628499999999996</v>
      </c>
      <c r="J548" s="5" t="str">
        <f>OBV!F548</f>
        <v>BEARISH</v>
      </c>
      <c r="K548" s="5" t="str">
        <f>OBV!G548</f>
        <v>NEUTRAL</v>
      </c>
      <c r="L548" s="5" t="str">
        <f>OBV!H548</f>
        <v>CONFIRMED BEARISH</v>
      </c>
    </row>
    <row r="549" spans="1:12" ht="13.5" x14ac:dyDescent="0.25">
      <c r="A549" s="3">
        <f>RSI!A549</f>
        <v>43103</v>
      </c>
      <c r="B549" s="2">
        <f>RSI!B549</f>
        <v>1.06</v>
      </c>
      <c r="C549" s="2">
        <f>RSI!I549</f>
        <v>50.644771946402898</v>
      </c>
      <c r="D549" s="2">
        <f>MACD!E549</f>
        <v>1.8423900892232004E-2</v>
      </c>
      <c r="E549" s="2">
        <f>MACD!F549</f>
        <v>7.6752667833508564E-3</v>
      </c>
      <c r="F549" s="2">
        <f>'Moving Avg'!D549</f>
        <v>1.0720000000000003</v>
      </c>
      <c r="G549" s="2">
        <f>'Moving Avg'!F549</f>
        <v>1.0854999999999999</v>
      </c>
      <c r="H549" s="2">
        <f>'Moving Avg'!G549</f>
        <v>1.0024000000000013</v>
      </c>
      <c r="I549" s="2">
        <f>'Moving Avg'!H549</f>
        <v>1.2565999999999997</v>
      </c>
      <c r="J549" s="5" t="str">
        <f>OBV!F549</f>
        <v>BEARISH</v>
      </c>
      <c r="K549" s="5" t="str">
        <f>OBV!G549</f>
        <v>NEUTRAL</v>
      </c>
      <c r="L549" s="5" t="str">
        <f>OBV!H549</f>
        <v>CONFIRMED BEARISH</v>
      </c>
    </row>
    <row r="550" spans="1:12" ht="13.5" x14ac:dyDescent="0.25">
      <c r="A550" s="3">
        <f>RSI!A550</f>
        <v>43104</v>
      </c>
      <c r="B550" s="2">
        <f>RSI!B550</f>
        <v>1.06</v>
      </c>
      <c r="C550" s="2">
        <f>RSI!I550</f>
        <v>50.644771946402898</v>
      </c>
      <c r="D550" s="2">
        <f>MACD!E550</f>
        <v>2.0129688577190663E-2</v>
      </c>
      <c r="E550" s="2">
        <f>MACD!F550</f>
        <v>1.0166151142118818E-2</v>
      </c>
      <c r="F550" s="2">
        <f>'Moving Avg'!D550</f>
        <v>1.0660000000000001</v>
      </c>
      <c r="G550" s="2">
        <f>'Moving Avg'!F550</f>
        <v>1.0839999999999999</v>
      </c>
      <c r="H550" s="2">
        <f>'Moving Avg'!G550</f>
        <v>1.0058000000000011</v>
      </c>
      <c r="I550" s="2">
        <f>'Moving Avg'!H550</f>
        <v>1.2498499999999999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</row>
    <row r="551" spans="1:12" ht="13.5" x14ac:dyDescent="0.25">
      <c r="A551" s="3">
        <f>RSI!A551</f>
        <v>43105</v>
      </c>
      <c r="B551" s="2">
        <f>RSI!B551</f>
        <v>1.06</v>
      </c>
      <c r="C551" s="2">
        <f>RSI!I551</f>
        <v>50.644771946402912</v>
      </c>
      <c r="D551" s="2">
        <f>MACD!E551</f>
        <v>2.1578614101563476E-2</v>
      </c>
      <c r="E551" s="2">
        <f>MACD!F551</f>
        <v>1.2448643734007751E-2</v>
      </c>
      <c r="F551" s="2">
        <f>'Moving Avg'!D551</f>
        <v>1.06</v>
      </c>
      <c r="G551" s="2">
        <f>'Moving Avg'!F551</f>
        <v>1.0824999999999998</v>
      </c>
      <c r="H551" s="2">
        <f>'Moving Avg'!G551</f>
        <v>1.0092000000000012</v>
      </c>
      <c r="I551" s="2">
        <f>'Moving Avg'!H551</f>
        <v>1.2434000000000001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1.06</v>
      </c>
      <c r="C552" s="2">
        <f>RSI!I552</f>
        <v>50.644771946402912</v>
      </c>
      <c r="D552" s="2">
        <f>MACD!E552</f>
        <v>2.2809782371638221E-2</v>
      </c>
      <c r="E552" s="2">
        <f>MACD!F552</f>
        <v>1.4520871461533847E-2</v>
      </c>
      <c r="F552" s="2">
        <f>'Moving Avg'!D552</f>
        <v>1.06</v>
      </c>
      <c r="G552" s="2">
        <f>'Moving Avg'!F552</f>
        <v>1.0809999999999997</v>
      </c>
      <c r="H552" s="2">
        <f>'Moving Avg'!G552</f>
        <v>1.0126000000000013</v>
      </c>
      <c r="I552" s="2">
        <f>'Moving Avg'!H552</f>
        <v>1.2369500000000002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</row>
    <row r="553" spans="1:12" ht="13.5" x14ac:dyDescent="0.25">
      <c r="A553" s="3">
        <f>RSI!A553</f>
        <v>43109</v>
      </c>
      <c r="B553" s="2">
        <f>RSI!B553</f>
        <v>1.06</v>
      </c>
      <c r="C553" s="2">
        <f>RSI!I553</f>
        <v>50.644771946402898</v>
      </c>
      <c r="D553" s="2">
        <f>MACD!E553</f>
        <v>2.38563126986584E-2</v>
      </c>
      <c r="E553" s="2">
        <f>MACD!F553</f>
        <v>1.638795970895876E-2</v>
      </c>
      <c r="F553" s="2">
        <f>'Moving Avg'!D553</f>
        <v>1.06</v>
      </c>
      <c r="G553" s="2">
        <f>'Moving Avg'!F553</f>
        <v>1.0794999999999997</v>
      </c>
      <c r="H553" s="2">
        <f>'Moving Avg'!G553</f>
        <v>1.0160000000000011</v>
      </c>
      <c r="I553" s="2">
        <f>'Moving Avg'!H553</f>
        <v>1.2305000000000004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</row>
    <row r="554" spans="1:12" ht="13.5" x14ac:dyDescent="0.25">
      <c r="A554" s="3">
        <f>RSI!A554</f>
        <v>43110</v>
      </c>
      <c r="B554" s="2">
        <f>RSI!B554</f>
        <v>1.06</v>
      </c>
      <c r="C554" s="2">
        <f>RSI!I554</f>
        <v>50.644771946402912</v>
      </c>
      <c r="D554" s="2">
        <f>MACD!E554</f>
        <v>2.4746257397051163E-2</v>
      </c>
      <c r="E554" s="2">
        <f>MACD!F554</f>
        <v>1.805961924657724E-2</v>
      </c>
      <c r="F554" s="2">
        <f>'Moving Avg'!D554</f>
        <v>1.06</v>
      </c>
      <c r="G554" s="2">
        <f>'Moving Avg'!F554</f>
        <v>1.0779999999999998</v>
      </c>
      <c r="H554" s="2">
        <f>'Moving Avg'!G554</f>
        <v>1.0194000000000012</v>
      </c>
      <c r="I554" s="2">
        <f>'Moving Avg'!H554</f>
        <v>1.2240500000000005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</row>
    <row r="555" spans="1:12" ht="13.5" x14ac:dyDescent="0.25">
      <c r="A555" s="3">
        <f>RSI!A555</f>
        <v>43111</v>
      </c>
      <c r="B555" s="2">
        <f>RSI!B555</f>
        <v>1.02</v>
      </c>
      <c r="C555" s="2">
        <f>RSI!I555</f>
        <v>23.646701839949699</v>
      </c>
      <c r="D555" s="2">
        <f>MACD!E555</f>
        <v>2.846634219041233E-2</v>
      </c>
      <c r="E555" s="2">
        <f>MACD!F555</f>
        <v>2.014096383534426E-2</v>
      </c>
      <c r="F555" s="2">
        <f>'Moving Avg'!D555</f>
        <v>1.052</v>
      </c>
      <c r="G555" s="2">
        <f>'Moving Avg'!F555</f>
        <v>1.0744999999999998</v>
      </c>
      <c r="H555" s="2">
        <f>'Moving Avg'!G555</f>
        <v>1.0218000000000012</v>
      </c>
      <c r="I555" s="2">
        <f>'Moving Avg'!H555</f>
        <v>1.2174000000000007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</row>
    <row r="556" spans="1:12" ht="13.5" x14ac:dyDescent="0.25">
      <c r="A556" s="3">
        <f>RSI!A556</f>
        <v>43112</v>
      </c>
      <c r="B556" s="2">
        <f>RSI!B556</f>
        <v>0.98</v>
      </c>
      <c r="C556" s="2">
        <f>RSI!I556</f>
        <v>15.022423236549827</v>
      </c>
      <c r="D556" s="2">
        <f>MACD!E556</f>
        <v>3.48172195391665E-2</v>
      </c>
      <c r="E556" s="2">
        <f>MACD!F556</f>
        <v>2.3076214976108709E-2</v>
      </c>
      <c r="F556" s="2">
        <f>'Moving Avg'!D556</f>
        <v>1.036</v>
      </c>
      <c r="G556" s="2">
        <f>'Moving Avg'!F556</f>
        <v>1.069</v>
      </c>
      <c r="H556" s="2">
        <f>'Moving Avg'!G556</f>
        <v>1.023400000000001</v>
      </c>
      <c r="I556" s="2">
        <f>'Moving Avg'!H556</f>
        <v>1.2105500000000007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</row>
    <row r="557" spans="1:12" ht="13.5" x14ac:dyDescent="0.25">
      <c r="A557" s="3">
        <f>RSI!A557</f>
        <v>43115</v>
      </c>
      <c r="B557" s="2">
        <f>RSI!B557</f>
        <v>0.94</v>
      </c>
      <c r="C557" s="2">
        <f>RSI!I557</f>
        <v>10.786014286272518</v>
      </c>
      <c r="D557" s="2">
        <f>MACD!E557</f>
        <v>3.899734031623403E-2</v>
      </c>
      <c r="E557" s="2">
        <f>MACD!F557</f>
        <v>2.6260440044133776E-2</v>
      </c>
      <c r="F557" s="2">
        <f>'Moving Avg'!D557</f>
        <v>1.012</v>
      </c>
      <c r="G557" s="2">
        <f>'Moving Avg'!F557</f>
        <v>1.0615000000000001</v>
      </c>
      <c r="H557" s="2">
        <f>'Moving Avg'!G557</f>
        <v>1.0242000000000009</v>
      </c>
      <c r="I557" s="2">
        <f>'Moving Avg'!H557</f>
        <v>1.2034000000000007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</row>
    <row r="558" spans="1:12" ht="13.5" x14ac:dyDescent="0.25">
      <c r="A558" s="3">
        <f>RSI!A558</f>
        <v>43116</v>
      </c>
      <c r="B558" s="2">
        <f>RSI!B558</f>
        <v>0.9</v>
      </c>
      <c r="C558" s="2">
        <f>RSI!I558</f>
        <v>8.2733966094920106</v>
      </c>
      <c r="D558" s="2">
        <f>MACD!E558</f>
        <v>4.6158433912896646E-2</v>
      </c>
      <c r="E558" s="2">
        <f>MACD!F558</f>
        <v>3.0240038817886353E-2</v>
      </c>
      <c r="F558" s="2">
        <f>'Moving Avg'!D558</f>
        <v>0.98000000000000009</v>
      </c>
      <c r="G558" s="2">
        <f>'Moving Avg'!F558</f>
        <v>1.052</v>
      </c>
      <c r="H558" s="2">
        <f>'Moving Avg'!G558</f>
        <v>1.0242000000000007</v>
      </c>
      <c r="I558" s="2">
        <f>'Moving Avg'!H558</f>
        <v>1.1960500000000005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0.9</v>
      </c>
      <c r="C559" s="2">
        <f>RSI!I559</f>
        <v>8.2733966094920106</v>
      </c>
      <c r="D559" s="2">
        <f>MACD!E559</f>
        <v>5.3066317113553696E-2</v>
      </c>
      <c r="E559" s="2">
        <f>MACD!F559</f>
        <v>3.4805294477019827E-2</v>
      </c>
      <c r="F559" s="2">
        <f>'Moving Avg'!D559</f>
        <v>0.94800000000000006</v>
      </c>
      <c r="G559" s="2">
        <f>'Moving Avg'!F559</f>
        <v>1.0425</v>
      </c>
      <c r="H559" s="2">
        <f>'Moving Avg'!G559</f>
        <v>1.0242000000000007</v>
      </c>
      <c r="I559" s="2">
        <f>'Moving Avg'!H559</f>
        <v>1.1887000000000003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0.94</v>
      </c>
      <c r="C560" s="2">
        <f>RSI!I560</f>
        <v>27.783912111078109</v>
      </c>
      <c r="D560" s="2">
        <f>MACD!E560</f>
        <v>5.6734130822176043E-2</v>
      </c>
      <c r="E560" s="2">
        <f>MACD!F560</f>
        <v>3.9191061746051067E-2</v>
      </c>
      <c r="F560" s="2">
        <f>'Moving Avg'!D560</f>
        <v>0.93200000000000005</v>
      </c>
      <c r="G560" s="2">
        <f>'Moving Avg'!F560</f>
        <v>1.0350000000000001</v>
      </c>
      <c r="H560" s="2">
        <f>'Moving Avg'!G560</f>
        <v>1.0250000000000006</v>
      </c>
      <c r="I560" s="2">
        <f>'Moving Avg'!H560</f>
        <v>1.1819000000000002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</row>
    <row r="561" spans="1:12" ht="13.5" x14ac:dyDescent="0.25">
      <c r="A561" s="3">
        <f>RSI!A561</f>
        <v>43119</v>
      </c>
      <c r="B561" s="2">
        <f>RSI!B561</f>
        <v>0.94</v>
      </c>
      <c r="C561" s="2">
        <f>RSI!I561</f>
        <v>27.783912111078109</v>
      </c>
      <c r="D561" s="2">
        <f>MACD!E561</f>
        <v>6.0328752607311298E-2</v>
      </c>
      <c r="E561" s="2">
        <f>MACD!F561</f>
        <v>4.3418599918303116E-2</v>
      </c>
      <c r="F561" s="2">
        <f>'Moving Avg'!D561</f>
        <v>0.92399999999999982</v>
      </c>
      <c r="G561" s="2">
        <f>'Moving Avg'!F561</f>
        <v>1.0275000000000003</v>
      </c>
      <c r="H561" s="2">
        <f>'Moving Avg'!G561</f>
        <v>1.0258000000000005</v>
      </c>
      <c r="I561" s="2">
        <f>'Moving Avg'!H561</f>
        <v>1.1751</v>
      </c>
      <c r="J561" s="5" t="str">
        <f>OBV!F561</f>
        <v>BULLISH</v>
      </c>
      <c r="K561" s="5" t="str">
        <f>OBV!G561</f>
        <v>NEUTRAL</v>
      </c>
      <c r="L561" s="5" t="str">
        <f>OBV!H561</f>
        <v>BULLISH DIVERGENCE</v>
      </c>
    </row>
    <row r="562" spans="1:12" ht="13.5" x14ac:dyDescent="0.25">
      <c r="A562" s="3">
        <f>RSI!A562</f>
        <v>43122</v>
      </c>
      <c r="B562" s="2">
        <f>RSI!B562</f>
        <v>0.94</v>
      </c>
      <c r="C562" s="2">
        <f>RSI!I562</f>
        <v>27.783912111078109</v>
      </c>
      <c r="D562" s="2">
        <f>MACD!E562</f>
        <v>6.3825065942020531E-2</v>
      </c>
      <c r="E562" s="2">
        <f>MACD!F562</f>
        <v>4.7499893123046602E-2</v>
      </c>
      <c r="F562" s="2">
        <f>'Moving Avg'!D562</f>
        <v>0.92400000000000004</v>
      </c>
      <c r="G562" s="2">
        <f>'Moving Avg'!F562</f>
        <v>1.0200000000000002</v>
      </c>
      <c r="H562" s="2">
        <f>'Moving Avg'!G562</f>
        <v>1.0266000000000004</v>
      </c>
      <c r="I562" s="2">
        <f>'Moving Avg'!H562</f>
        <v>1.1679999999999999</v>
      </c>
      <c r="J562" s="5" t="str">
        <f>OBV!F562</f>
        <v>BULLISH</v>
      </c>
      <c r="K562" s="5" t="str">
        <f>OBV!G562</f>
        <v>NEUTRAL</v>
      </c>
      <c r="L562" s="5" t="str">
        <f>OBV!H562</f>
        <v>NEUTRAL</v>
      </c>
    </row>
    <row r="563" spans="1:12" ht="13.5" x14ac:dyDescent="0.25">
      <c r="A563" s="3">
        <f>RSI!A563</f>
        <v>43123</v>
      </c>
      <c r="B563" s="2">
        <f>RSI!B563</f>
        <v>0.94</v>
      </c>
      <c r="C563" s="2">
        <f>RSI!I563</f>
        <v>27.783912111078109</v>
      </c>
      <c r="D563" s="2">
        <f>MACD!E563</f>
        <v>6.7204512959903484E-2</v>
      </c>
      <c r="E563" s="2">
        <f>MACD!F563</f>
        <v>5.1440817090417985E-2</v>
      </c>
      <c r="F563" s="2">
        <f>'Moving Avg'!D563</f>
        <v>0.93200000000000005</v>
      </c>
      <c r="G563" s="2">
        <f>'Moving Avg'!F563</f>
        <v>1.0125000000000004</v>
      </c>
      <c r="H563" s="2">
        <f>'Moving Avg'!G563</f>
        <v>1.0274000000000003</v>
      </c>
      <c r="I563" s="2">
        <f>'Moving Avg'!H563</f>
        <v>1.1608999999999998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0.94</v>
      </c>
      <c r="C564" s="2">
        <f>RSI!I564</f>
        <v>27.783912111078109</v>
      </c>
      <c r="D564" s="2">
        <f>MACD!E564</f>
        <v>7.0453885831921248E-2</v>
      </c>
      <c r="E564" s="2">
        <f>MACD!F564</f>
        <v>5.5243430838718646E-2</v>
      </c>
      <c r="F564" s="2">
        <f>'Moving Avg'!D564</f>
        <v>0.93999999999999984</v>
      </c>
      <c r="G564" s="2">
        <f>'Moving Avg'!F564</f>
        <v>1.0050000000000003</v>
      </c>
      <c r="H564" s="2">
        <f>'Moving Avg'!G564</f>
        <v>1.0282</v>
      </c>
      <c r="I564" s="2">
        <f>'Moving Avg'!H564</f>
        <v>1.1537999999999997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0.96</v>
      </c>
      <c r="C565" s="2">
        <f>RSI!I565</f>
        <v>37.423878032943506</v>
      </c>
      <c r="D565" s="2">
        <f>MACD!E565</f>
        <v>6.5928991234990186E-2</v>
      </c>
      <c r="E565" s="2">
        <f>MACD!F565</f>
        <v>5.7380542917972961E-2</v>
      </c>
      <c r="F565" s="2">
        <f>'Moving Avg'!D565</f>
        <v>0.94399999999999995</v>
      </c>
      <c r="G565" s="2">
        <f>'Moving Avg'!F565</f>
        <v>0.99850000000000028</v>
      </c>
      <c r="H565" s="2">
        <f>'Moving Avg'!G565</f>
        <v>1.0293999999999999</v>
      </c>
      <c r="I565" s="2">
        <f>'Moving Avg'!H565</f>
        <v>1.1467999999999998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0.96</v>
      </c>
      <c r="C566" s="2">
        <f>RSI!I566</f>
        <v>37.423878032943499</v>
      </c>
      <c r="D566" s="2">
        <f>MACD!E566</f>
        <v>5.6162432889987457E-2</v>
      </c>
      <c r="E566" s="2">
        <f>MACD!F566</f>
        <v>5.7136920912375863E-2</v>
      </c>
      <c r="F566" s="2">
        <f>'Moving Avg'!D566</f>
        <v>0.94800000000000006</v>
      </c>
      <c r="G566" s="2">
        <f>'Moving Avg'!F566</f>
        <v>0.99200000000000033</v>
      </c>
      <c r="H566" s="2">
        <f>'Moving Avg'!G566</f>
        <v>1.0306</v>
      </c>
      <c r="I566" s="2">
        <f>'Moving Avg'!H566</f>
        <v>1.1397999999999997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</row>
    <row r="567" spans="1:12" ht="13.5" x14ac:dyDescent="0.25">
      <c r="A567" s="3">
        <f>RSI!A567</f>
        <v>43129</v>
      </c>
      <c r="B567" s="2">
        <f>RSI!B567</f>
        <v>0.94</v>
      </c>
      <c r="C567" s="2">
        <f>RSI!I567</f>
        <v>32.406838009521579</v>
      </c>
      <c r="D567" s="2">
        <f>MACD!E567</f>
        <v>4.3426098769087984E-2</v>
      </c>
      <c r="E567" s="2">
        <f>MACD!F567</f>
        <v>5.439475648371829E-2</v>
      </c>
      <c r="F567" s="2">
        <f>'Moving Avg'!D567</f>
        <v>0.94800000000000006</v>
      </c>
      <c r="G567" s="2">
        <f>'Moving Avg'!F567</f>
        <v>0.9860000000000001</v>
      </c>
      <c r="H567" s="2">
        <f>'Moving Avg'!G567</f>
        <v>1.0313999999999999</v>
      </c>
      <c r="I567" s="2">
        <f>'Moving Avg'!H567</f>
        <v>1.1327</v>
      </c>
      <c r="J567" s="5" t="str">
        <f>OBV!F567</f>
        <v>BULLISH</v>
      </c>
      <c r="K567" s="5" t="str">
        <f>OBV!G567</f>
        <v>NEUTRAL</v>
      </c>
      <c r="L567" s="5" t="str">
        <f>OBV!H567</f>
        <v>NEUTRAL</v>
      </c>
    </row>
    <row r="568" spans="1:12" ht="13.5" x14ac:dyDescent="0.25">
      <c r="A568" s="3">
        <f>RSI!A568</f>
        <v>43130</v>
      </c>
      <c r="B568" s="2">
        <f>RSI!B568</f>
        <v>0.92</v>
      </c>
      <c r="C568" s="2">
        <f>RSI!I568</f>
        <v>28.318443149763937</v>
      </c>
      <c r="D568" s="2">
        <f>MACD!E568</f>
        <v>2.8280240426285297E-2</v>
      </c>
      <c r="E568" s="2">
        <f>MACD!F568</f>
        <v>4.9171853272231697E-2</v>
      </c>
      <c r="F568" s="2">
        <f>'Moving Avg'!D568</f>
        <v>0.94399999999999995</v>
      </c>
      <c r="G568" s="2">
        <f>'Moving Avg'!F568</f>
        <v>0.97900000000000009</v>
      </c>
      <c r="H568" s="2">
        <f>'Moving Avg'!G568</f>
        <v>1.0313999999999999</v>
      </c>
      <c r="I568" s="2">
        <f>'Moving Avg'!H568</f>
        <v>1.1259999999999999</v>
      </c>
      <c r="J568" s="5" t="str">
        <f>OBV!F568</f>
        <v>BULLISH</v>
      </c>
      <c r="K568" s="5" t="str">
        <f>OBV!G568</f>
        <v>NEUTRAL</v>
      </c>
      <c r="L568" s="5" t="str">
        <f>OBV!H568</f>
        <v>BULLISH DIVERGENCE</v>
      </c>
    </row>
    <row r="569" spans="1:12" ht="13.5" x14ac:dyDescent="0.25">
      <c r="A569" s="3">
        <f>RSI!A569</f>
        <v>43131</v>
      </c>
      <c r="B569" s="2">
        <f>RSI!B569</f>
        <v>0.88</v>
      </c>
      <c r="C569" s="2">
        <f>RSI!I569</f>
        <v>22.26772740772229</v>
      </c>
      <c r="D569" s="2">
        <f>MACD!E569</f>
        <v>1.8826587987607724E-2</v>
      </c>
      <c r="E569" s="2">
        <f>MACD!F569</f>
        <v>4.3102800215306901E-2</v>
      </c>
      <c r="F569" s="2">
        <f>'Moving Avg'!D569</f>
        <v>0.93200000000000005</v>
      </c>
      <c r="G569" s="2">
        <f>'Moving Avg'!F569</f>
        <v>0.97000000000000008</v>
      </c>
      <c r="H569" s="2">
        <f>'Moving Avg'!G569</f>
        <v>1.0306</v>
      </c>
      <c r="I569" s="2">
        <f>'Moving Avg'!H569</f>
        <v>1.1190999999999998</v>
      </c>
      <c r="J569" s="5" t="str">
        <f>OBV!F569</f>
        <v>BULLISH</v>
      </c>
      <c r="K569" s="5" t="str">
        <f>OBV!G569</f>
        <v>NEUTRAL</v>
      </c>
      <c r="L569" s="5" t="str">
        <f>OBV!H569</f>
        <v>BULLISH DIVERGENCE</v>
      </c>
    </row>
    <row r="570" spans="1:12" ht="13.5" x14ac:dyDescent="0.25">
      <c r="A570" s="3">
        <f>RSI!A570</f>
        <v>43132</v>
      </c>
      <c r="B570" s="2">
        <f>RSI!B570</f>
        <v>0.88</v>
      </c>
      <c r="C570" s="2">
        <f>RSI!I570</f>
        <v>22.26772740772229</v>
      </c>
      <c r="D570" s="2">
        <f>MACD!E570</f>
        <v>1.7587098607018681E-2</v>
      </c>
      <c r="E570" s="2">
        <f>MACD!F570</f>
        <v>3.7999659893649257E-2</v>
      </c>
      <c r="F570" s="2">
        <f>'Moving Avg'!D570</f>
        <v>0.91600000000000004</v>
      </c>
      <c r="G570" s="2">
        <f>'Moving Avg'!F570</f>
        <v>0.96099999999999997</v>
      </c>
      <c r="H570" s="2">
        <f>'Moving Avg'!G570</f>
        <v>1.0289999999999999</v>
      </c>
      <c r="I570" s="2">
        <f>'Moving Avg'!H570</f>
        <v>1.1121999999999999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</row>
    <row r="571" spans="1:12" ht="13.5" x14ac:dyDescent="0.25">
      <c r="A571" s="3">
        <f>RSI!A571</f>
        <v>43133</v>
      </c>
      <c r="B571" s="2">
        <f>RSI!B571</f>
        <v>0.88</v>
      </c>
      <c r="C571" s="2">
        <f>RSI!I571</f>
        <v>22.26772740772229</v>
      </c>
      <c r="D571" s="2">
        <f>MACD!E571</f>
        <v>1.7099326601063947E-2</v>
      </c>
      <c r="E571" s="2">
        <f>MACD!F571</f>
        <v>3.3819593235132193E-2</v>
      </c>
      <c r="F571" s="2">
        <f>'Moving Avg'!D571</f>
        <v>0.9</v>
      </c>
      <c r="G571" s="2">
        <f>'Moving Avg'!F571</f>
        <v>0.95199999999999974</v>
      </c>
      <c r="H571" s="2">
        <f>'Moving Avg'!G571</f>
        <v>1.0273999999999999</v>
      </c>
      <c r="I571" s="2">
        <f>'Moving Avg'!H571</f>
        <v>1.1052999999999999</v>
      </c>
      <c r="J571" s="5" t="str">
        <f>OBV!F571</f>
        <v>NEUTRAL</v>
      </c>
      <c r="K571" s="5" t="str">
        <f>OBV!G571</f>
        <v>NEUTRAL</v>
      </c>
      <c r="L571" s="5" t="str">
        <f>OBV!H571</f>
        <v>NEUTRAL</v>
      </c>
    </row>
    <row r="572" spans="1:12" ht="13.5" x14ac:dyDescent="0.25">
      <c r="A572" s="3">
        <f>RSI!A572</f>
        <v>43136</v>
      </c>
      <c r="B572" s="2">
        <f>RSI!B572</f>
        <v>0.88</v>
      </c>
      <c r="C572" s="2">
        <f>RSI!I572</f>
        <v>22.26772740772229</v>
      </c>
      <c r="D572" s="2">
        <f>MACD!E572</f>
        <v>1.7206065609492005E-2</v>
      </c>
      <c r="E572" s="2">
        <f>MACD!F572</f>
        <v>3.049688771000416E-2</v>
      </c>
      <c r="F572" s="2">
        <f>'Moving Avg'!D572</f>
        <v>0.88800000000000012</v>
      </c>
      <c r="G572" s="2">
        <f>'Moving Avg'!F572</f>
        <v>0.94299999999999984</v>
      </c>
      <c r="H572" s="2">
        <f>'Moving Avg'!G572</f>
        <v>1.0251999999999999</v>
      </c>
      <c r="I572" s="2">
        <f>'Moving Avg'!H572</f>
        <v>1.0983999999999998</v>
      </c>
      <c r="J572" s="5" t="str">
        <f>OBV!F572</f>
        <v>NEUTRAL</v>
      </c>
      <c r="K572" s="5" t="str">
        <f>OBV!G572</f>
        <v>NEUTRAL</v>
      </c>
      <c r="L572" s="5" t="str">
        <f>OBV!H572</f>
        <v>NEUTRAL</v>
      </c>
    </row>
    <row r="573" spans="1:12" ht="13.5" x14ac:dyDescent="0.25">
      <c r="A573" s="3">
        <f>RSI!A573</f>
        <v>43137</v>
      </c>
      <c r="B573" s="2">
        <f>RSI!B573</f>
        <v>0.88</v>
      </c>
      <c r="C573" s="2">
        <f>RSI!I573</f>
        <v>22.267727407722305</v>
      </c>
      <c r="D573" s="2">
        <f>MACD!E573</f>
        <v>1.7777373201741997E-2</v>
      </c>
      <c r="E573" s="2">
        <f>MACD!F573</f>
        <v>2.7952984808351729E-2</v>
      </c>
      <c r="F573" s="2">
        <f>'Moving Avg'!D573</f>
        <v>0.88000000000000012</v>
      </c>
      <c r="G573" s="2">
        <f>'Moving Avg'!F573</f>
        <v>0.93399999999999983</v>
      </c>
      <c r="H573" s="2">
        <f>'Moving Avg'!G573</f>
        <v>1.0225999999999997</v>
      </c>
      <c r="I573" s="2">
        <f>'Moving Avg'!H573</f>
        <v>1.0919999999999999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</row>
    <row r="574" spans="1:12" ht="13.5" x14ac:dyDescent="0.25">
      <c r="A574" s="3">
        <f>RSI!A574</f>
        <v>43138</v>
      </c>
      <c r="B574" s="2">
        <f>RSI!B574</f>
        <v>0.88</v>
      </c>
      <c r="C574" s="2">
        <f>RSI!I574</f>
        <v>22.267727407722305</v>
      </c>
      <c r="D574" s="2">
        <f>MACD!E574</f>
        <v>1.870614840134821E-2</v>
      </c>
      <c r="E574" s="2">
        <f>MACD!F574</f>
        <v>2.6103617526951027E-2</v>
      </c>
      <c r="F574" s="2">
        <f>'Moving Avg'!D574</f>
        <v>0.88000000000000012</v>
      </c>
      <c r="G574" s="2">
        <f>'Moving Avg'!F574</f>
        <v>0.92500000000000004</v>
      </c>
      <c r="H574" s="2">
        <f>'Moving Avg'!G574</f>
        <v>1.0191999999999999</v>
      </c>
      <c r="I574" s="2">
        <f>'Moving Avg'!H574</f>
        <v>1.0856000000000001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</row>
    <row r="575" spans="1:12" ht="13.5" x14ac:dyDescent="0.25">
      <c r="A575" s="3">
        <f>RSI!A575</f>
        <v>43139</v>
      </c>
      <c r="B575" s="2">
        <f>RSI!B575</f>
        <v>0.88</v>
      </c>
      <c r="C575" s="2">
        <f>RSI!I575</f>
        <v>22.267727407722305</v>
      </c>
      <c r="D575" s="2">
        <f>MACD!E575</f>
        <v>2.2981329558859009E-2</v>
      </c>
      <c r="E575" s="2">
        <f>MACD!F575</f>
        <v>2.5479159933332624E-2</v>
      </c>
      <c r="F575" s="2">
        <f>'Moving Avg'!D575</f>
        <v>0.88000000000000012</v>
      </c>
      <c r="G575" s="2">
        <f>'Moving Avg'!F575</f>
        <v>0.91799999999999993</v>
      </c>
      <c r="H575" s="2">
        <f>'Moving Avg'!G575</f>
        <v>1.0149999999999999</v>
      </c>
      <c r="I575" s="2">
        <f>'Moving Avg'!H575</f>
        <v>1.0791999999999999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</row>
    <row r="576" spans="1:12" ht="13.5" x14ac:dyDescent="0.25">
      <c r="A576" s="3">
        <f>RSI!A576</f>
        <v>43140</v>
      </c>
      <c r="B576" s="2">
        <f>RSI!B576</f>
        <v>0.88</v>
      </c>
      <c r="C576" s="2">
        <f>RSI!I576</f>
        <v>22.267727407722305</v>
      </c>
      <c r="D576" s="2">
        <f>MACD!E576</f>
        <v>2.6980615883873349E-2</v>
      </c>
      <c r="E576" s="2">
        <f>MACD!F576</f>
        <v>2.577945112344077E-2</v>
      </c>
      <c r="F576" s="2">
        <f>'Moving Avg'!D576</f>
        <v>0.88000000000000012</v>
      </c>
      <c r="G576" s="2">
        <f>'Moving Avg'!F576</f>
        <v>0.91300000000000003</v>
      </c>
      <c r="H576" s="2">
        <f>'Moving Avg'!G576</f>
        <v>1.0107999999999999</v>
      </c>
      <c r="I576" s="2">
        <f>'Moving Avg'!H576</f>
        <v>1.0732499999999998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</row>
    <row r="577" spans="1:12" ht="13.5" x14ac:dyDescent="0.25">
      <c r="A577" s="3">
        <f>RSI!A577</f>
        <v>43143</v>
      </c>
      <c r="B577" s="2">
        <f>RSI!B577</f>
        <v>0.88</v>
      </c>
      <c r="C577" s="2">
        <f>RSI!I577</f>
        <v>22.267727407722305</v>
      </c>
      <c r="D577" s="2">
        <f>MACD!E577</f>
        <v>2.7641246299381694E-2</v>
      </c>
      <c r="E577" s="2">
        <f>MACD!F577</f>
        <v>2.6151810158628955E-2</v>
      </c>
      <c r="F577" s="2">
        <f>'Moving Avg'!D577</f>
        <v>0.88000000000000012</v>
      </c>
      <c r="G577" s="2">
        <f>'Moving Avg'!F577</f>
        <v>0.91000000000000014</v>
      </c>
      <c r="H577" s="2">
        <f>'Moving Avg'!G577</f>
        <v>1.0065999999999999</v>
      </c>
      <c r="I577" s="2">
        <f>'Moving Avg'!H577</f>
        <v>1.06775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43144</v>
      </c>
      <c r="B578" s="2">
        <f>RSI!B578</f>
        <v>0.88</v>
      </c>
      <c r="C578" s="2">
        <f>RSI!I578</f>
        <v>22.267727407722305</v>
      </c>
      <c r="D578" s="2">
        <f>MACD!E578</f>
        <v>2.5450671880769882E-2</v>
      </c>
      <c r="E578" s="2">
        <f>MACD!F578</f>
        <v>2.6011582503057139E-2</v>
      </c>
      <c r="F578" s="2">
        <f>'Moving Avg'!D578</f>
        <v>0.88000000000000012</v>
      </c>
      <c r="G578" s="2">
        <f>'Moving Avg'!F578</f>
        <v>0.90900000000000014</v>
      </c>
      <c r="H578" s="2">
        <f>'Moving Avg'!G578</f>
        <v>1.0024000000000002</v>
      </c>
      <c r="I578" s="2">
        <f>'Moving Avg'!H578</f>
        <v>1.0622499999999997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</row>
    <row r="579" spans="1:12" ht="13.5" x14ac:dyDescent="0.25">
      <c r="A579" s="3">
        <f>RSI!A579</f>
        <v>43145</v>
      </c>
      <c r="B579" s="2">
        <f>RSI!B579</f>
        <v>0.88</v>
      </c>
      <c r="C579" s="2">
        <f>RSI!I579</f>
        <v>22.267727407722305</v>
      </c>
      <c r="D579" s="2">
        <f>MACD!E579</f>
        <v>1.7746368027091064E-2</v>
      </c>
      <c r="E579" s="2">
        <f>MACD!F579</f>
        <v>2.4358539607863928E-2</v>
      </c>
      <c r="F579" s="2">
        <f>'Moving Avg'!D579</f>
        <v>0.88000000000000012</v>
      </c>
      <c r="G579" s="2">
        <f>'Moving Avg'!F579</f>
        <v>0.90800000000000014</v>
      </c>
      <c r="H579" s="2">
        <f>'Moving Avg'!G579</f>
        <v>0.9982000000000002</v>
      </c>
      <c r="I579" s="2">
        <f>'Moving Avg'!H579</f>
        <v>1.0571499999999998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</row>
    <row r="580" spans="1:12" ht="13.5" x14ac:dyDescent="0.25">
      <c r="A580" s="3">
        <f>RSI!A580</f>
        <v>43146</v>
      </c>
      <c r="B580" s="2">
        <f>RSI!B580</f>
        <v>0.88</v>
      </c>
      <c r="C580" s="2">
        <f>RSI!I580</f>
        <v>22.267727407722305</v>
      </c>
      <c r="D580" s="2">
        <f>MACD!E580</f>
        <v>1.1507994716919878E-2</v>
      </c>
      <c r="E580" s="2">
        <f>MACD!F580</f>
        <v>2.1788430629675122E-2</v>
      </c>
      <c r="F580" s="2">
        <f>'Moving Avg'!D580</f>
        <v>0.88000000000000012</v>
      </c>
      <c r="G580" s="2">
        <f>'Moving Avg'!F580</f>
        <v>0.90500000000000025</v>
      </c>
      <c r="H580" s="2">
        <f>'Moving Avg'!G580</f>
        <v>0.99400000000000033</v>
      </c>
      <c r="I580" s="2">
        <f>'Moving Avg'!H580</f>
        <v>1.0520499999999999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</row>
    <row r="581" spans="1:12" ht="13.5" x14ac:dyDescent="0.25">
      <c r="A581" s="3">
        <f>RSI!A581</f>
        <v>43147</v>
      </c>
      <c r="B581" s="2">
        <f>RSI!B581</f>
        <v>0.88</v>
      </c>
      <c r="C581" s="2">
        <f>RSI!I581</f>
        <v>22.26772740772229</v>
      </c>
      <c r="D581" s="2">
        <f>MACD!E581</f>
        <v>6.4892350611798211E-3</v>
      </c>
      <c r="E581" s="2">
        <f>MACD!F581</f>
        <v>1.8728591515976063E-2</v>
      </c>
      <c r="F581" s="2">
        <f>'Moving Avg'!D581</f>
        <v>0.88000000000000012</v>
      </c>
      <c r="G581" s="2">
        <f>'Moving Avg'!F581</f>
        <v>0.90200000000000014</v>
      </c>
      <c r="H581" s="2">
        <f>'Moving Avg'!G581</f>
        <v>0.98980000000000046</v>
      </c>
      <c r="I581" s="2">
        <f>'Moving Avg'!H581</f>
        <v>1.04735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</row>
    <row r="582" spans="1:12" ht="13.5" x14ac:dyDescent="0.25">
      <c r="A582" s="3">
        <f>RSI!A582</f>
        <v>43150</v>
      </c>
      <c r="B582" s="2">
        <f>RSI!B582</f>
        <v>0.88</v>
      </c>
      <c r="C582" s="2">
        <f>RSI!I582</f>
        <v>22.26772740772229</v>
      </c>
      <c r="D582" s="2">
        <f>MACD!E582</f>
        <v>2.4832070111135973E-3</v>
      </c>
      <c r="E582" s="2">
        <f>MACD!F582</f>
        <v>1.547951461500357E-2</v>
      </c>
      <c r="F582" s="2">
        <f>'Moving Avg'!D582</f>
        <v>0.88000000000000012</v>
      </c>
      <c r="G582" s="2">
        <f>'Moving Avg'!F582</f>
        <v>0.89900000000000024</v>
      </c>
      <c r="H582" s="2">
        <f>'Moving Avg'!G582</f>
        <v>0.98560000000000059</v>
      </c>
      <c r="I582" s="2">
        <f>'Moving Avg'!H582</f>
        <v>1.04305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</row>
    <row r="583" spans="1:12" ht="13.5" x14ac:dyDescent="0.25">
      <c r="A583" s="3">
        <f>RSI!A583</f>
        <v>43151</v>
      </c>
      <c r="B583" s="2">
        <f>RSI!B583</f>
        <v>0.88</v>
      </c>
      <c r="C583" s="2">
        <f>RSI!I583</f>
        <v>22.26772740772229</v>
      </c>
      <c r="D583" s="2">
        <f>MACD!E583</f>
        <v>-6.8371760943541915E-4</v>
      </c>
      <c r="E583" s="2">
        <f>MACD!F583</f>
        <v>1.2246868170115773E-2</v>
      </c>
      <c r="F583" s="2">
        <f>'Moving Avg'!D583</f>
        <v>0.88000000000000012</v>
      </c>
      <c r="G583" s="2">
        <f>'Moving Avg'!F583</f>
        <v>0.89600000000000024</v>
      </c>
      <c r="H583" s="2">
        <f>'Moving Avg'!G583</f>
        <v>0.98140000000000072</v>
      </c>
      <c r="I583" s="2">
        <f>'Moving Avg'!H583</f>
        <v>1.0388500000000003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43152</v>
      </c>
      <c r="B584" s="2">
        <f>RSI!B584</f>
        <v>0.88</v>
      </c>
      <c r="C584" s="2">
        <f>RSI!I584</f>
        <v>22.267727407722305</v>
      </c>
      <c r="D584" s="2">
        <f>MACD!E584</f>
        <v>-3.1571347040597608E-3</v>
      </c>
      <c r="E584" s="2">
        <f>MACD!F584</f>
        <v>9.1660675952806667E-3</v>
      </c>
      <c r="F584" s="2">
        <f>'Moving Avg'!D584</f>
        <v>0.88000000000000012</v>
      </c>
      <c r="G584" s="2">
        <f>'Moving Avg'!F584</f>
        <v>0.89300000000000013</v>
      </c>
      <c r="H584" s="2">
        <f>'Moving Avg'!G584</f>
        <v>0.97720000000000085</v>
      </c>
      <c r="I584" s="2">
        <f>'Moving Avg'!H584</f>
        <v>1.0343000000000002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</row>
    <row r="585" spans="1:12" ht="13.5" x14ac:dyDescent="0.25">
      <c r="A585" s="3">
        <f>RSI!A585</f>
        <v>43153</v>
      </c>
      <c r="B585" s="2">
        <f>RSI!B585</f>
        <v>0.88</v>
      </c>
      <c r="C585" s="2">
        <f>RSI!I585</f>
        <v>22.267727407722305</v>
      </c>
      <c r="D585" s="2">
        <f>MACD!E585</f>
        <v>-5.0590183570669023E-3</v>
      </c>
      <c r="E585" s="2">
        <f>MACD!F585</f>
        <v>6.3210504048111533E-3</v>
      </c>
      <c r="F585" s="2">
        <f>'Moving Avg'!D585</f>
        <v>0.88000000000000012</v>
      </c>
      <c r="G585" s="2">
        <f>'Moving Avg'!F585</f>
        <v>0.88900000000000023</v>
      </c>
      <c r="H585" s="2">
        <f>'Moving Avg'!G585</f>
        <v>0.97300000000000098</v>
      </c>
      <c r="I585" s="2">
        <f>'Moving Avg'!H585</f>
        <v>1.0301500000000001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</row>
    <row r="586" spans="1:12" ht="13.5" x14ac:dyDescent="0.25">
      <c r="A586" s="3">
        <f>RSI!A586</f>
        <v>43154</v>
      </c>
      <c r="B586" s="2">
        <f>RSI!B586</f>
        <v>0.88</v>
      </c>
      <c r="C586" s="2">
        <f>RSI!I586</f>
        <v>22.267727407722305</v>
      </c>
      <c r="D586" s="2">
        <f>MACD!E586</f>
        <v>-6.4914455113365133E-3</v>
      </c>
      <c r="E586" s="2">
        <f>MACD!F586</f>
        <v>3.7585512215816208E-3</v>
      </c>
      <c r="F586" s="2">
        <f>'Moving Avg'!D586</f>
        <v>0.88000000000000012</v>
      </c>
      <c r="G586" s="2">
        <f>'Moving Avg'!F586</f>
        <v>0.88500000000000034</v>
      </c>
      <c r="H586" s="2">
        <f>'Moving Avg'!G586</f>
        <v>0.9688000000000011</v>
      </c>
      <c r="I586" s="2">
        <f>'Moving Avg'!H586</f>
        <v>1.0263500000000001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</row>
    <row r="587" spans="1:12" ht="13.5" x14ac:dyDescent="0.25">
      <c r="A587" s="3">
        <f>RSI!A587</f>
        <v>43157</v>
      </c>
      <c r="B587" s="2">
        <f>RSI!B587</f>
        <v>0.88</v>
      </c>
      <c r="C587" s="2">
        <f>RSI!I587</f>
        <v>22.267727407722305</v>
      </c>
      <c r="D587" s="2">
        <f>MACD!E587</f>
        <v>-7.5397409112762936E-3</v>
      </c>
      <c r="E587" s="2">
        <f>MACD!F587</f>
        <v>1.4988927950100378E-3</v>
      </c>
      <c r="F587" s="2">
        <f>'Moving Avg'!D587</f>
        <v>0.88000000000000012</v>
      </c>
      <c r="G587" s="2">
        <f>'Moving Avg'!F587</f>
        <v>0.88200000000000023</v>
      </c>
      <c r="H587" s="2">
        <f>'Moving Avg'!G587</f>
        <v>0.96460000000000112</v>
      </c>
      <c r="I587" s="2">
        <f>'Moving Avg'!H587</f>
        <v>1.0229000000000001</v>
      </c>
      <c r="J587" s="5" t="str">
        <f>OBV!F587</f>
        <v>NEUTRAL</v>
      </c>
      <c r="K587" s="5" t="str">
        <f>OBV!G587</f>
        <v>NEUTRAL</v>
      </c>
      <c r="L587" s="5" t="str">
        <f>OBV!H587</f>
        <v>NEUTRAL</v>
      </c>
    </row>
    <row r="588" spans="1:12" ht="13.5" x14ac:dyDescent="0.25">
      <c r="A588" s="3">
        <f>RSI!A588</f>
        <v>43158</v>
      </c>
      <c r="B588" s="2">
        <f>RSI!B588</f>
        <v>0.88</v>
      </c>
      <c r="C588" s="2">
        <f>RSI!I588</f>
        <v>22.267727407722305</v>
      </c>
      <c r="D588" s="2">
        <f>MACD!E588</f>
        <v>-8.2751319977101279E-3</v>
      </c>
      <c r="E588" s="2">
        <f>MACD!F588</f>
        <v>-4.5591216353399553E-4</v>
      </c>
      <c r="F588" s="2">
        <f>'Moving Avg'!D588</f>
        <v>0.88000000000000012</v>
      </c>
      <c r="G588" s="2">
        <f>'Moving Avg'!F588</f>
        <v>0.88000000000000023</v>
      </c>
      <c r="H588" s="2">
        <f>'Moving Avg'!G588</f>
        <v>0.96040000000000125</v>
      </c>
      <c r="I588" s="2">
        <f>'Moving Avg'!H588</f>
        <v>1.0198</v>
      </c>
      <c r="J588" s="5" t="str">
        <f>OBV!F588</f>
        <v>NEUTRAL</v>
      </c>
      <c r="K588" s="5" t="str">
        <f>OBV!G588</f>
        <v>NEUTRAL</v>
      </c>
      <c r="L588" s="5" t="str">
        <f>OBV!H588</f>
        <v>NEUTRAL</v>
      </c>
    </row>
    <row r="589" spans="1:12" ht="13.5" x14ac:dyDescent="0.25">
      <c r="A589" s="3">
        <f>RSI!A589</f>
        <v>43159</v>
      </c>
      <c r="B589" s="2">
        <f>RSI!B589</f>
        <v>0.88</v>
      </c>
      <c r="C589" s="2">
        <f>RSI!I589</f>
        <v>22.267727407722305</v>
      </c>
      <c r="D589" s="2">
        <f>MACD!E589</f>
        <v>-8.7569896067656305E-3</v>
      </c>
      <c r="E589" s="2">
        <f>MACD!F589</f>
        <v>-2.1161276521803225E-3</v>
      </c>
      <c r="F589" s="2">
        <f>'Moving Avg'!D589</f>
        <v>0.88000000000000012</v>
      </c>
      <c r="G589" s="2">
        <f>'Moving Avg'!F589</f>
        <v>0.88000000000000023</v>
      </c>
      <c r="H589" s="2">
        <f>'Moving Avg'!G589</f>
        <v>0.95620000000000105</v>
      </c>
      <c r="I589" s="2">
        <f>'Moving Avg'!H589</f>
        <v>1.0166999999999999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</row>
    <row r="590" spans="1:12" ht="13.5" x14ac:dyDescent="0.25">
      <c r="A590" s="3">
        <f>RSI!A590</f>
        <v>43160</v>
      </c>
      <c r="B590" s="2">
        <f>RSI!B590</f>
        <v>0.88</v>
      </c>
      <c r="C590" s="2">
        <f>RSI!I590</f>
        <v>22.267727407722305</v>
      </c>
      <c r="D590" s="2">
        <f>MACD!E590</f>
        <v>-9.0347186211907626E-3</v>
      </c>
      <c r="E590" s="2">
        <f>MACD!F590</f>
        <v>-3.4998458459824106E-3</v>
      </c>
      <c r="F590" s="2">
        <f>'Moving Avg'!D590</f>
        <v>0.88000000000000012</v>
      </c>
      <c r="G590" s="2">
        <f>'Moving Avg'!F590</f>
        <v>0.88000000000000023</v>
      </c>
      <c r="H590" s="2">
        <f>'Moving Avg'!G590</f>
        <v>0.95200000000000107</v>
      </c>
      <c r="I590" s="2">
        <f>'Moving Avg'!H590</f>
        <v>1.0136000000000001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</row>
    <row r="591" spans="1:12" ht="13.5" x14ac:dyDescent="0.25">
      <c r="A591" s="3">
        <f>RSI!A591</f>
        <v>43161</v>
      </c>
      <c r="B591" s="2">
        <f>RSI!B591</f>
        <v>0.88</v>
      </c>
      <c r="C591" s="2">
        <f>RSI!I591</f>
        <v>22.267727407722305</v>
      </c>
      <c r="D591" s="2">
        <f>MACD!E591</f>
        <v>-9.149352821994583E-3</v>
      </c>
      <c r="E591" s="2">
        <f>MACD!F591</f>
        <v>-4.6297472411848456E-3</v>
      </c>
      <c r="F591" s="2">
        <f>'Moving Avg'!D591</f>
        <v>0.88000000000000012</v>
      </c>
      <c r="G591" s="2">
        <f>'Moving Avg'!F591</f>
        <v>0.88000000000000023</v>
      </c>
      <c r="H591" s="2">
        <f>'Moving Avg'!G591</f>
        <v>0.94780000000000098</v>
      </c>
      <c r="I591" s="2">
        <f>'Moving Avg'!H591</f>
        <v>1.0105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</row>
    <row r="592" spans="1:12" ht="13.5" x14ac:dyDescent="0.25">
      <c r="A592" s="3">
        <f>RSI!A592</f>
        <v>43164</v>
      </c>
      <c r="B592" s="2">
        <f>RSI!B592</f>
        <v>0.88</v>
      </c>
      <c r="C592" s="2">
        <f>RSI!I592</f>
        <v>22.267727407722305</v>
      </c>
      <c r="D592" s="2">
        <f>MACD!E592</f>
        <v>-9.1348998132569914E-3</v>
      </c>
      <c r="E592" s="2">
        <f>MACD!F592</f>
        <v>-5.5307777555992747E-3</v>
      </c>
      <c r="F592" s="2">
        <f>'Moving Avg'!D592</f>
        <v>0.88000000000000012</v>
      </c>
      <c r="G592" s="2">
        <f>'Moving Avg'!F592</f>
        <v>0.88000000000000023</v>
      </c>
      <c r="H592" s="2">
        <f>'Moving Avg'!G592</f>
        <v>0.94360000000000099</v>
      </c>
      <c r="I592" s="2">
        <f>'Moving Avg'!H592</f>
        <v>1.0074000000000001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</row>
    <row r="593" spans="1:12" ht="13.5" x14ac:dyDescent="0.25">
      <c r="A593" s="3">
        <f>RSI!A593</f>
        <v>43165</v>
      </c>
      <c r="B593" s="2">
        <f>RSI!B593</f>
        <v>0.88</v>
      </c>
      <c r="C593" s="2">
        <f>RSI!I593</f>
        <v>22.267727407722305</v>
      </c>
      <c r="D593" s="2">
        <f>MACD!E593</f>
        <v>-9.0194748085394849E-3</v>
      </c>
      <c r="E593" s="2">
        <f>MACD!F593</f>
        <v>-6.2285171661873168E-3</v>
      </c>
      <c r="F593" s="2">
        <f>'Moving Avg'!D593</f>
        <v>0.88000000000000012</v>
      </c>
      <c r="G593" s="2">
        <f>'Moving Avg'!F593</f>
        <v>0.88000000000000023</v>
      </c>
      <c r="H593" s="2">
        <f>'Moving Avg'!G593</f>
        <v>0.93940000000000101</v>
      </c>
      <c r="I593" s="2">
        <f>'Moving Avg'!H593</f>
        <v>1.0043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0.88</v>
      </c>
      <c r="C594" s="2">
        <f>RSI!I594</f>
        <v>22.267727407722305</v>
      </c>
      <c r="D594" s="2">
        <f>MACD!E594</f>
        <v>-8.8262560748315622E-3</v>
      </c>
      <c r="E594" s="2">
        <f>MACD!F594</f>
        <v>-6.7480649479161664E-3</v>
      </c>
      <c r="F594" s="2">
        <f>'Moving Avg'!D594</f>
        <v>0.88000000000000012</v>
      </c>
      <c r="G594" s="2">
        <f>'Moving Avg'!F594</f>
        <v>0.88000000000000023</v>
      </c>
      <c r="H594" s="2">
        <f>'Moving Avg'!G594</f>
        <v>0.93520000000000092</v>
      </c>
      <c r="I594" s="2">
        <f>'Moving Avg'!H594</f>
        <v>1.0009999999999999</v>
      </c>
      <c r="J594" s="5" t="str">
        <f>OBV!F594</f>
        <v>NEUTRAL</v>
      </c>
      <c r="K594" s="5" t="str">
        <f>OBV!G594</f>
        <v>NEUTRAL</v>
      </c>
      <c r="L594" s="5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0.88</v>
      </c>
      <c r="C595" s="2">
        <f>RSI!I595</f>
        <v>22.267727407722305</v>
      </c>
      <c r="D595" s="2">
        <f>MACD!E595</f>
        <v>-8.5742897612446356E-3</v>
      </c>
      <c r="E595" s="2">
        <f>MACD!F595</f>
        <v>-7.1133099105818607E-3</v>
      </c>
      <c r="F595" s="2">
        <f>'Moving Avg'!D595</f>
        <v>0.88000000000000012</v>
      </c>
      <c r="G595" s="2">
        <f>'Moving Avg'!F595</f>
        <v>0.88000000000000023</v>
      </c>
      <c r="H595" s="2">
        <f>'Moving Avg'!G595</f>
        <v>0.93100000000000083</v>
      </c>
      <c r="I595" s="2">
        <f>'Moving Avg'!H595</f>
        <v>0.9978999999999999</v>
      </c>
      <c r="J595" s="5" t="str">
        <f>OBV!F595</f>
        <v>NEUTRAL</v>
      </c>
      <c r="K595" s="5" t="str">
        <f>OBV!G595</f>
        <v>NEUTRAL</v>
      </c>
      <c r="L595" s="5" t="str">
        <f>OBV!H595</f>
        <v>NEUTRAL</v>
      </c>
    </row>
    <row r="596" spans="1:12" ht="13.5" x14ac:dyDescent="0.25">
      <c r="A596" s="3">
        <f>RSI!A596</f>
        <v>43168</v>
      </c>
      <c r="B596" s="2">
        <f>RSI!B596</f>
        <v>0.91</v>
      </c>
      <c r="C596" s="2">
        <f>RSI!I596</f>
        <v>64.427554187076254</v>
      </c>
      <c r="D596" s="2">
        <f>MACD!E596</f>
        <v>-1.0501389774687842E-2</v>
      </c>
      <c r="E596" s="2">
        <f>MACD!F596</f>
        <v>-7.7909258834030571E-3</v>
      </c>
      <c r="F596" s="2">
        <f>'Moving Avg'!D596</f>
        <v>0.8859999999999999</v>
      </c>
      <c r="G596" s="2">
        <f>'Moving Avg'!F596</f>
        <v>0.88150000000000028</v>
      </c>
      <c r="H596" s="2">
        <f>'Moving Avg'!G596</f>
        <v>0.92740000000000067</v>
      </c>
      <c r="I596" s="2">
        <f>'Moving Avg'!H596</f>
        <v>0.99524999999999997</v>
      </c>
      <c r="J596" s="5" t="str">
        <f>OBV!F596</f>
        <v>NEUTRAL</v>
      </c>
      <c r="K596" s="5" t="str">
        <f>OBV!G596</f>
        <v>NEUTRAL</v>
      </c>
      <c r="L596" s="5" t="str">
        <f>OBV!H596</f>
        <v>NEUTRAL</v>
      </c>
    </row>
    <row r="597" spans="1:12" ht="13.5" x14ac:dyDescent="0.25">
      <c r="A597" s="3">
        <f>RSI!A597</f>
        <v>43171</v>
      </c>
      <c r="B597" s="2">
        <f>RSI!B597</f>
        <v>0.95</v>
      </c>
      <c r="C597" s="2">
        <f>RSI!I597</f>
        <v>80.001895867307738</v>
      </c>
      <c r="D597" s="2">
        <f>MACD!E597</f>
        <v>-1.5196395314853506E-2</v>
      </c>
      <c r="E597" s="2">
        <f>MACD!F597</f>
        <v>-9.2720197696931472E-3</v>
      </c>
      <c r="F597" s="2">
        <f>'Moving Avg'!D597</f>
        <v>0.9</v>
      </c>
      <c r="G597" s="2">
        <f>'Moving Avg'!F597</f>
        <v>0.88500000000000034</v>
      </c>
      <c r="H597" s="2">
        <f>'Moving Avg'!G597</f>
        <v>0.92520000000000058</v>
      </c>
      <c r="I597" s="2">
        <f>'Moving Avg'!H597</f>
        <v>0.99279999999999968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</row>
    <row r="598" spans="1:12" ht="13.5" x14ac:dyDescent="0.25">
      <c r="A598" s="3">
        <f>RSI!A598</f>
        <v>43172</v>
      </c>
      <c r="B598" s="2">
        <f>RSI!B598</f>
        <v>0.99</v>
      </c>
      <c r="C598" s="2">
        <f>RSI!I598</f>
        <v>86.409704719511836</v>
      </c>
      <c r="D598" s="2">
        <f>MACD!E598</f>
        <v>-2.2462323925355299E-2</v>
      </c>
      <c r="E598" s="2">
        <f>MACD!F598</f>
        <v>-1.1910080600825578E-2</v>
      </c>
      <c r="F598" s="2">
        <f>'Moving Avg'!D598</f>
        <v>0.92200000000000004</v>
      </c>
      <c r="G598" s="2">
        <f>'Moving Avg'!F598</f>
        <v>0.89050000000000029</v>
      </c>
      <c r="H598" s="2">
        <f>'Moving Avg'!G598</f>
        <v>0.9238000000000004</v>
      </c>
      <c r="I598" s="2">
        <f>'Moving Avg'!H598</f>
        <v>0.99054999999999982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1.03</v>
      </c>
      <c r="C599" s="2">
        <f>RSI!I599</f>
        <v>89.896206358091419</v>
      </c>
      <c r="D599" s="2">
        <f>MACD!E599</f>
        <v>-3.2115546353237434E-2</v>
      </c>
      <c r="E599" s="2">
        <f>MACD!F599</f>
        <v>-1.5951173751307952E-2</v>
      </c>
      <c r="F599" s="2">
        <f>'Moving Avg'!D599</f>
        <v>0.95200000000000018</v>
      </c>
      <c r="G599" s="2">
        <f>'Moving Avg'!F599</f>
        <v>0.89800000000000024</v>
      </c>
      <c r="H599" s="2">
        <f>'Moving Avg'!G599</f>
        <v>0.92320000000000035</v>
      </c>
      <c r="I599" s="2">
        <f>'Moving Avg'!H599</f>
        <v>0.9886999999999998</v>
      </c>
      <c r="J599" s="5" t="str">
        <f>OBV!F599</f>
        <v>BULLISH</v>
      </c>
      <c r="K599" s="5" t="str">
        <f>OBV!G599</f>
        <v>STRONG</v>
      </c>
      <c r="L599" s="5" t="str">
        <f>OBV!H599</f>
        <v>CONFIRMED BULLISH</v>
      </c>
    </row>
    <row r="600" spans="1:12" ht="13.5" x14ac:dyDescent="0.25">
      <c r="A600" s="3">
        <f>RSI!A600</f>
        <v>43174</v>
      </c>
      <c r="B600" s="2">
        <f>RSI!B600</f>
        <v>1.07</v>
      </c>
      <c r="C600" s="2">
        <f>RSI!I600</f>
        <v>92.083388680520969</v>
      </c>
      <c r="D600" s="2">
        <f>MACD!E600</f>
        <v>-4.398498789812233E-2</v>
      </c>
      <c r="E600" s="2">
        <f>MACD!F600</f>
        <v>-2.1557936580670831E-2</v>
      </c>
      <c r="F600" s="2">
        <f>'Moving Avg'!D600</f>
        <v>0.99</v>
      </c>
      <c r="G600" s="2">
        <f>'Moving Avg'!F600</f>
        <v>0.90750000000000031</v>
      </c>
      <c r="H600" s="2">
        <f>'Moving Avg'!G600</f>
        <v>0.92340000000000033</v>
      </c>
      <c r="I600" s="2">
        <f>'Moving Avg'!H600</f>
        <v>0.98704999999999987</v>
      </c>
      <c r="J600" s="5" t="str">
        <f>OBV!F600</f>
        <v>BULLISH</v>
      </c>
      <c r="K600" s="5" t="str">
        <f>OBV!G600</f>
        <v>STRONG</v>
      </c>
      <c r="L600" s="5" t="str">
        <f>OBV!H600</f>
        <v>CONFIRMED BULLISH</v>
      </c>
    </row>
    <row r="601" spans="1:12" ht="13.5" x14ac:dyDescent="0.25">
      <c r="A601" s="3">
        <f>RSI!A601</f>
        <v>43175</v>
      </c>
      <c r="B601" s="2">
        <f>RSI!B601</f>
        <v>1.1100000000000001</v>
      </c>
      <c r="C601" s="2">
        <f>RSI!I601</f>
        <v>93.58003131444066</v>
      </c>
      <c r="D601" s="2">
        <f>MACD!E601</f>
        <v>-5.7911359616785729E-2</v>
      </c>
      <c r="E601" s="2">
        <f>MACD!F601</f>
        <v>-2.882862118789381E-2</v>
      </c>
      <c r="F601" s="2">
        <f>'Moving Avg'!D601</f>
        <v>1.03</v>
      </c>
      <c r="G601" s="2">
        <f>'Moving Avg'!F601</f>
        <v>0.91900000000000015</v>
      </c>
      <c r="H601" s="2">
        <f>'Moving Avg'!G601</f>
        <v>0.92440000000000011</v>
      </c>
      <c r="I601" s="2">
        <f>'Moving Avg'!H601</f>
        <v>0.98579999999999979</v>
      </c>
      <c r="J601" s="5" t="str">
        <f>OBV!F601</f>
        <v>BULLISH</v>
      </c>
      <c r="K601" s="5" t="str">
        <f>OBV!G601</f>
        <v>STRONG</v>
      </c>
      <c r="L601" s="5" t="str">
        <f>OBV!H601</f>
        <v>CONFIRMED BULLISH</v>
      </c>
    </row>
    <row r="602" spans="1:12" ht="13.5" x14ac:dyDescent="0.25">
      <c r="A602" s="3">
        <f>RSI!A602</f>
        <v>43178</v>
      </c>
      <c r="B602" s="2">
        <f>RSI!B602</f>
        <v>1.1499999999999999</v>
      </c>
      <c r="C602" s="2">
        <f>RSI!I602</f>
        <v>94.665998300441643</v>
      </c>
      <c r="D602" s="2">
        <f>MACD!E602</f>
        <v>-7.3746421679934615E-2</v>
      </c>
      <c r="E602" s="2">
        <f>MACD!F602</f>
        <v>-3.7812181286301969E-2</v>
      </c>
      <c r="F602" s="2">
        <f>'Moving Avg'!D602</f>
        <v>1.0699999999999998</v>
      </c>
      <c r="G602" s="2">
        <f>'Moving Avg'!F602</f>
        <v>0.93249999999999988</v>
      </c>
      <c r="H602" s="2">
        <f>'Moving Avg'!G602</f>
        <v>0.92620000000000002</v>
      </c>
      <c r="I602" s="2">
        <f>'Moving Avg'!H602</f>
        <v>0.98494999999999988</v>
      </c>
      <c r="J602" s="5" t="str">
        <f>OBV!F602</f>
        <v>BULLISH</v>
      </c>
      <c r="K602" s="5" t="str">
        <f>OBV!G602</f>
        <v>STRONG</v>
      </c>
      <c r="L602" s="5" t="str">
        <f>OBV!H602</f>
        <v>CONFIRMED BULLISH</v>
      </c>
    </row>
    <row r="603" spans="1:12" ht="13.5" x14ac:dyDescent="0.25">
      <c r="A603" s="3">
        <f>RSI!A603</f>
        <v>43180</v>
      </c>
      <c r="B603" s="2">
        <f>RSI!B603</f>
        <v>1.2</v>
      </c>
      <c r="C603" s="2">
        <f>RSI!I603</f>
        <v>95.655317530630754</v>
      </c>
      <c r="D603" s="2">
        <f>MACD!E603</f>
        <v>-9.2093021054995061E-2</v>
      </c>
      <c r="E603" s="2">
        <f>MACD!F603</f>
        <v>-4.8668349240040584E-2</v>
      </c>
      <c r="F603" s="2">
        <f>'Moving Avg'!D603</f>
        <v>1.1119999999999999</v>
      </c>
      <c r="G603" s="2">
        <f>'Moving Avg'!F603</f>
        <v>0.9484999999999999</v>
      </c>
      <c r="H603" s="2">
        <f>'Moving Avg'!G603</f>
        <v>0.92900000000000005</v>
      </c>
      <c r="I603" s="2">
        <f>'Moving Avg'!H603</f>
        <v>0.98434999999999984</v>
      </c>
      <c r="J603" s="5" t="str">
        <f>OBV!F603</f>
        <v>BULLISH</v>
      </c>
      <c r="K603" s="5" t="str">
        <f>OBV!G603</f>
        <v>NEUTRAL</v>
      </c>
      <c r="L603" s="5" t="str">
        <f>OBV!H603</f>
        <v>CONFIRMED BULLISH</v>
      </c>
    </row>
    <row r="604" spans="1:12" ht="13.5" x14ac:dyDescent="0.25">
      <c r="A604" s="3">
        <f>RSI!A604</f>
        <v>43181</v>
      </c>
      <c r="B604" s="2">
        <f>RSI!B604</f>
        <v>1.21</v>
      </c>
      <c r="C604" s="2">
        <f>RSI!I604</f>
        <v>95.822212899157336</v>
      </c>
      <c r="D604" s="2">
        <f>MACD!E604</f>
        <v>-0.10980510864451543</v>
      </c>
      <c r="E604" s="2">
        <f>MACD!F604</f>
        <v>-6.0895701120935557E-2</v>
      </c>
      <c r="F604" s="2">
        <f>'Moving Avg'!D604</f>
        <v>1.1480000000000001</v>
      </c>
      <c r="G604" s="2">
        <f>'Moving Avg'!F604</f>
        <v>0.96500000000000008</v>
      </c>
      <c r="H604" s="2">
        <f>'Moving Avg'!G604</f>
        <v>0.93200000000000005</v>
      </c>
      <c r="I604" s="2">
        <f>'Moving Avg'!H604</f>
        <v>0.98384999999999989</v>
      </c>
      <c r="J604" s="5" t="str">
        <f>OBV!F604</f>
        <v>BULLISH</v>
      </c>
      <c r="K604" s="5" t="str">
        <f>OBV!G604</f>
        <v>STRONG</v>
      </c>
      <c r="L604" s="5" t="str">
        <f>OBV!H604</f>
        <v>CONFIRMED BULLISH</v>
      </c>
    </row>
    <row r="605" spans="1:12" ht="13.5" x14ac:dyDescent="0.25">
      <c r="A605" s="3">
        <f>RSI!A605</f>
        <v>43182</v>
      </c>
      <c r="B605" s="2">
        <f>RSI!B605</f>
        <v>1.21</v>
      </c>
      <c r="C605" s="2">
        <f>RSI!I605</f>
        <v>95.822212899157336</v>
      </c>
      <c r="D605" s="2">
        <f>MACD!E605</f>
        <v>-0.12619144383693737</v>
      </c>
      <c r="E605" s="2">
        <f>MACD!F605</f>
        <v>-7.3954849664135916E-2</v>
      </c>
      <c r="F605" s="2">
        <f>'Moving Avg'!D605</f>
        <v>1.1759999999999999</v>
      </c>
      <c r="G605" s="2">
        <f>'Moving Avg'!F605</f>
        <v>0.98149999999999993</v>
      </c>
      <c r="H605" s="2">
        <f>'Moving Avg'!G605</f>
        <v>0.93579999999999997</v>
      </c>
      <c r="I605" s="2">
        <f>'Moving Avg'!H605</f>
        <v>0.98309999999999986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</row>
    <row r="606" spans="1:12" ht="13.5" x14ac:dyDescent="0.25">
      <c r="A606" s="3">
        <f>RSI!A606</f>
        <v>43185</v>
      </c>
      <c r="B606" s="2">
        <f>RSI!B606</f>
        <v>1.21</v>
      </c>
      <c r="C606" s="2">
        <f>RSI!I606</f>
        <v>95.822212899157336</v>
      </c>
      <c r="D606" s="2">
        <f>MACD!E606</f>
        <v>-0.13673696065337115</v>
      </c>
      <c r="E606" s="2">
        <f>MACD!F606</f>
        <v>-8.6511271861982972E-2</v>
      </c>
      <c r="F606" s="2">
        <f>'Moving Avg'!D606</f>
        <v>1.196</v>
      </c>
      <c r="G606" s="2">
        <f>'Moving Avg'!F606</f>
        <v>0.998</v>
      </c>
      <c r="H606" s="2">
        <f>'Moving Avg'!G606</f>
        <v>0.94040000000000001</v>
      </c>
      <c r="I606" s="2">
        <f>'Moving Avg'!H606</f>
        <v>0.98250000000000004</v>
      </c>
      <c r="J606" s="5" t="str">
        <f>OBV!F606</f>
        <v>BULLISH</v>
      </c>
      <c r="K606" s="5" t="str">
        <f>OBV!G606</f>
        <v>STRONG</v>
      </c>
      <c r="L606" s="5" t="str">
        <f>OBV!H606</f>
        <v>CONFIRMED BULLISH</v>
      </c>
    </row>
    <row r="607" spans="1:12" ht="13.5" x14ac:dyDescent="0.25">
      <c r="A607" s="3">
        <f>RSI!A607</f>
        <v>43186</v>
      </c>
      <c r="B607" s="2">
        <f>RSI!B607</f>
        <v>1.21</v>
      </c>
      <c r="C607" s="2">
        <f>RSI!I607</f>
        <v>95.822212899157336</v>
      </c>
      <c r="D607" s="2">
        <f>MACD!E607</f>
        <v>-0.14070581900637924</v>
      </c>
      <c r="E607" s="2">
        <f>MACD!F607</f>
        <v>-9.7350181290862231E-2</v>
      </c>
      <c r="F607" s="2">
        <f>'Moving Avg'!D607</f>
        <v>1.208</v>
      </c>
      <c r="G607" s="2">
        <f>'Moving Avg'!F607</f>
        <v>1.0145000000000002</v>
      </c>
      <c r="H607" s="2">
        <f>'Moving Avg'!G607</f>
        <v>0.94579999999999997</v>
      </c>
      <c r="I607" s="2">
        <f>'Moving Avg'!H607</f>
        <v>0.9819</v>
      </c>
      <c r="J607" s="5" t="str">
        <f>OBV!F607</f>
        <v>BULLISH</v>
      </c>
      <c r="K607" s="5" t="str">
        <f>OBV!G607</f>
        <v>STRONG</v>
      </c>
      <c r="L607" s="5" t="str">
        <f>OBV!H607</f>
        <v>CONFIRMED BULLISH</v>
      </c>
    </row>
    <row r="608" spans="1:12" ht="13.5" x14ac:dyDescent="0.25">
      <c r="A608" s="3">
        <f>RSI!A608</f>
        <v>43187</v>
      </c>
      <c r="B608" s="2">
        <f>RSI!B608</f>
        <v>1.21</v>
      </c>
      <c r="C608" s="2">
        <f>RSI!I608</f>
        <v>95.822212899157336</v>
      </c>
      <c r="D608" s="2">
        <f>MACD!E608</f>
        <v>-0.13902095510624157</v>
      </c>
      <c r="E608" s="2">
        <f>MACD!F608</f>
        <v>-0.10568433605393811</v>
      </c>
      <c r="F608" s="2">
        <f>'Moving Avg'!D608</f>
        <v>1.21</v>
      </c>
      <c r="G608" s="2">
        <f>'Moving Avg'!F608</f>
        <v>1.0310000000000001</v>
      </c>
      <c r="H608" s="2">
        <f>'Moving Avg'!G608</f>
        <v>0.95200000000000007</v>
      </c>
      <c r="I608" s="2">
        <f>'Moving Avg'!H608</f>
        <v>0.98130000000000006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</row>
    <row r="609" spans="1:12" ht="13.5" x14ac:dyDescent="0.25">
      <c r="A609" s="3">
        <f>RSI!A609</f>
        <v>43188</v>
      </c>
      <c r="B609" s="2">
        <f>RSI!B609</f>
        <v>1.21</v>
      </c>
      <c r="C609" s="2">
        <f>RSI!I609</f>
        <v>95.822212899157336</v>
      </c>
      <c r="D609" s="2">
        <f>MACD!E609</f>
        <v>-0.13246989700663248</v>
      </c>
      <c r="E609" s="2">
        <f>MACD!F609</f>
        <v>-0.111041448244477</v>
      </c>
      <c r="F609" s="2">
        <f>'Moving Avg'!D609</f>
        <v>1.21</v>
      </c>
      <c r="G609" s="2">
        <f>'Moving Avg'!F609</f>
        <v>1.0475000000000001</v>
      </c>
      <c r="H609" s="2">
        <f>'Moving Avg'!G609</f>
        <v>0.95819999999999994</v>
      </c>
      <c r="I609" s="2">
        <f>'Moving Avg'!H609</f>
        <v>0.98085000000000011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</row>
    <row r="610" spans="1:12" ht="13.5" x14ac:dyDescent="0.25">
      <c r="A610" s="3">
        <f>RSI!A610</f>
        <v>43189</v>
      </c>
      <c r="B610" s="2">
        <f>RSI!B610</f>
        <v>1.21</v>
      </c>
      <c r="C610" s="2">
        <f>RSI!I610</f>
        <v>95.822212899157336</v>
      </c>
      <c r="D610" s="2">
        <f>MACD!E610</f>
        <v>-0.12172510907096568</v>
      </c>
      <c r="E610" s="2">
        <f>MACD!F610</f>
        <v>-0.11317818040977475</v>
      </c>
      <c r="F610" s="2">
        <f>'Moving Avg'!D610</f>
        <v>1.21</v>
      </c>
      <c r="G610" s="2">
        <f>'Moving Avg'!F610</f>
        <v>1.0640000000000003</v>
      </c>
      <c r="H610" s="2">
        <f>'Moving Avg'!G610</f>
        <v>0.96360000000000001</v>
      </c>
      <c r="I610" s="2">
        <f>'Moving Avg'!H610</f>
        <v>0.98065000000000013</v>
      </c>
      <c r="J610" s="5" t="str">
        <f>OBV!F610</f>
        <v>NEUTRAL</v>
      </c>
      <c r="K610" s="5" t="str">
        <f>OBV!G610</f>
        <v>NEUTRAL</v>
      </c>
      <c r="L610" s="5" t="str">
        <f>OBV!H610</f>
        <v>NEUTRAL</v>
      </c>
    </row>
    <row r="611" spans="1:12" ht="13.5" x14ac:dyDescent="0.25">
      <c r="A611" s="3">
        <f>RSI!A611</f>
        <v>43192</v>
      </c>
      <c r="B611" s="2">
        <f>RSI!B611</f>
        <v>1.2</v>
      </c>
      <c r="C611" s="2">
        <f>RSI!I611</f>
        <v>90.013415015028812</v>
      </c>
      <c r="D611" s="2">
        <f>MACD!E611</f>
        <v>-0.10662050189548922</v>
      </c>
      <c r="E611" s="2">
        <f>MACD!F611</f>
        <v>-0.11186664470691765</v>
      </c>
      <c r="F611" s="2">
        <f>'Moving Avg'!D611</f>
        <v>1.208</v>
      </c>
      <c r="G611" s="2">
        <f>'Moving Avg'!F611</f>
        <v>1.0800000000000003</v>
      </c>
      <c r="H611" s="2">
        <f>'Moving Avg'!G611</f>
        <v>0.96880000000000011</v>
      </c>
      <c r="I611" s="2">
        <f>'Moving Avg'!H611</f>
        <v>0.98065000000000013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1.2</v>
      </c>
      <c r="C612" s="2">
        <f>RSI!I612</f>
        <v>90.013415015028826</v>
      </c>
      <c r="D612" s="2">
        <f>MACD!E612</f>
        <v>-8.8443154371734112E-2</v>
      </c>
      <c r="E612" s="2">
        <f>MACD!F612</f>
        <v>-0.10718194663988095</v>
      </c>
      <c r="F612" s="2">
        <f>'Moving Avg'!D612</f>
        <v>1.206</v>
      </c>
      <c r="G612" s="2">
        <f>'Moving Avg'!F612</f>
        <v>1.0960000000000003</v>
      </c>
      <c r="H612" s="2">
        <f>'Moving Avg'!G612</f>
        <v>0.97400000000000009</v>
      </c>
      <c r="I612" s="2">
        <f>'Moving Avg'!H612</f>
        <v>0.98089999999999999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</row>
    <row r="613" spans="1:12" ht="13.5" x14ac:dyDescent="0.25">
      <c r="A613" s="3">
        <f>RSI!A613</f>
        <v>43194</v>
      </c>
      <c r="B613" s="2">
        <f>RSI!B613</f>
        <v>1.2</v>
      </c>
      <c r="C613" s="2">
        <f>RSI!I613</f>
        <v>90.013415015028826</v>
      </c>
      <c r="D613" s="2">
        <f>MACD!E613</f>
        <v>-6.6071236461421989E-2</v>
      </c>
      <c r="E613" s="2">
        <f>MACD!F613</f>
        <v>-9.8959804604189169E-2</v>
      </c>
      <c r="F613" s="2">
        <f>'Moving Avg'!D613</f>
        <v>1.2040000000000002</v>
      </c>
      <c r="G613" s="2">
        <f>'Moving Avg'!F613</f>
        <v>1.1120000000000001</v>
      </c>
      <c r="H613" s="2">
        <f>'Moving Avg'!G613</f>
        <v>0.97920000000000018</v>
      </c>
      <c r="I613" s="2">
        <f>'Moving Avg'!H613</f>
        <v>0.98140000000000005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</row>
    <row r="614" spans="1:12" ht="13.5" x14ac:dyDescent="0.25">
      <c r="A614" s="3">
        <f>RSI!A614</f>
        <v>43195</v>
      </c>
      <c r="B614" s="2">
        <f>RSI!B614</f>
        <v>1.2</v>
      </c>
      <c r="C614" s="2">
        <f>RSI!I614</f>
        <v>90.013415015028826</v>
      </c>
      <c r="D614" s="2">
        <f>MACD!E614</f>
        <v>-4.625197044665974E-2</v>
      </c>
      <c r="E614" s="2">
        <f>MACD!F614</f>
        <v>-8.8418237772683289E-2</v>
      </c>
      <c r="F614" s="2">
        <f>'Moving Avg'!D614</f>
        <v>1.2020000000000002</v>
      </c>
      <c r="G614" s="2">
        <f>'Moving Avg'!F614</f>
        <v>1.1280000000000001</v>
      </c>
      <c r="H614" s="2">
        <f>'Moving Avg'!G614</f>
        <v>0.98440000000000016</v>
      </c>
      <c r="I614" s="2">
        <f>'Moving Avg'!H614</f>
        <v>0.98209999999999975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</row>
    <row r="615" spans="1:12" ht="13.5" x14ac:dyDescent="0.25">
      <c r="A615" s="3">
        <f>RSI!A615</f>
        <v>43196</v>
      </c>
      <c r="B615" s="2">
        <f>RSI!B615</f>
        <v>1.2</v>
      </c>
      <c r="C615" s="2">
        <f>RSI!I615</f>
        <v>90.013415015028826</v>
      </c>
      <c r="D615" s="2">
        <f>MACD!E615</f>
        <v>-3.008300738157077E-2</v>
      </c>
      <c r="E615" s="2">
        <f>MACD!F615</f>
        <v>-7.6751191694460791E-2</v>
      </c>
      <c r="F615" s="2">
        <f>'Moving Avg'!D615</f>
        <v>1.2</v>
      </c>
      <c r="G615" s="2">
        <f>'Moving Avg'!F615</f>
        <v>1.1440000000000001</v>
      </c>
      <c r="H615" s="2">
        <f>'Moving Avg'!G615</f>
        <v>0.9892000000000003</v>
      </c>
      <c r="I615" s="2">
        <f>'Moving Avg'!H615</f>
        <v>0.98299999999999965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</row>
    <row r="616" spans="1:12" ht="13.5" x14ac:dyDescent="0.25">
      <c r="A616" s="3">
        <f>RSI!A616</f>
        <v>43200</v>
      </c>
      <c r="B616" s="2">
        <f>RSI!B616</f>
        <v>1.2</v>
      </c>
      <c r="C616" s="2">
        <f>RSI!I616</f>
        <v>90.013415015028826</v>
      </c>
      <c r="D616" s="2">
        <f>MACD!E616</f>
        <v>-1.6958229967252381E-2</v>
      </c>
      <c r="E616" s="2">
        <f>MACD!F616</f>
        <v>-6.4792599349019112E-2</v>
      </c>
      <c r="F616" s="2">
        <f>'Moving Avg'!D616</f>
        <v>1.2</v>
      </c>
      <c r="G616" s="2">
        <f>'Moving Avg'!F616</f>
        <v>1.1585000000000001</v>
      </c>
      <c r="H616" s="2">
        <f>'Moving Avg'!G616</f>
        <v>0.99400000000000044</v>
      </c>
      <c r="I616" s="2">
        <f>'Moving Avg'!H616</f>
        <v>0.98409999999999964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</row>
    <row r="617" spans="1:12" ht="13.5" x14ac:dyDescent="0.25">
      <c r="A617" s="3">
        <f>RSI!A617</f>
        <v>43201</v>
      </c>
      <c r="B617" s="2">
        <f>RSI!B617</f>
        <v>1.2</v>
      </c>
      <c r="C617" s="2">
        <f>RSI!I617</f>
        <v>90.013415015028826</v>
      </c>
      <c r="D617" s="2">
        <f>MACD!E617</f>
        <v>-6.368068403700855E-3</v>
      </c>
      <c r="E617" s="2">
        <f>MACD!F617</f>
        <v>-5.3107693159955463E-2</v>
      </c>
      <c r="F617" s="2">
        <f>'Moving Avg'!D617</f>
        <v>1.2</v>
      </c>
      <c r="G617" s="2">
        <f>'Moving Avg'!F617</f>
        <v>1.1709999999999998</v>
      </c>
      <c r="H617" s="2">
        <f>'Moving Avg'!G617</f>
        <v>0.99920000000000042</v>
      </c>
      <c r="I617" s="2">
        <f>'Moving Avg'!H617</f>
        <v>0.98524999999999963</v>
      </c>
      <c r="J617" s="5" t="str">
        <f>OBV!F617</f>
        <v>NEUTRAL</v>
      </c>
      <c r="K617" s="5" t="str">
        <f>OBV!G617</f>
        <v>NEUTRAL</v>
      </c>
      <c r="L617" s="5" t="str">
        <f>OBV!H617</f>
        <v>NEUTRAL</v>
      </c>
    </row>
    <row r="618" spans="1:12" ht="13.5" x14ac:dyDescent="0.25">
      <c r="A618" s="3">
        <f>RSI!A618</f>
        <v>43202</v>
      </c>
      <c r="B618" s="2">
        <f>RSI!B618</f>
        <v>1.2</v>
      </c>
      <c r="C618" s="2">
        <f>RSI!I618</f>
        <v>90.013415015028826</v>
      </c>
      <c r="D618" s="2">
        <f>MACD!E618</f>
        <v>2.115597418497206E-3</v>
      </c>
      <c r="E618" s="2">
        <f>MACD!F618</f>
        <v>-4.2063035044264931E-2</v>
      </c>
      <c r="F618" s="2">
        <f>'Moving Avg'!D618</f>
        <v>1.2</v>
      </c>
      <c r="G618" s="2">
        <f>'Moving Avg'!F618</f>
        <v>1.1814999999999998</v>
      </c>
      <c r="H618" s="2">
        <f>'Moving Avg'!G618</f>
        <v>1.0048000000000004</v>
      </c>
      <c r="I618" s="2">
        <f>'Moving Avg'!H618</f>
        <v>0.98639999999999961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</row>
    <row r="619" spans="1:12" ht="13.5" x14ac:dyDescent="0.25">
      <c r="A619" s="3">
        <f>RSI!A619</f>
        <v>43203</v>
      </c>
      <c r="B619" s="2">
        <f>RSI!B619</f>
        <v>1.21</v>
      </c>
      <c r="C619" s="2">
        <f>RSI!I619</f>
        <v>91.000420885054183</v>
      </c>
      <c r="D619" s="2">
        <f>MACD!E619</f>
        <v>8.1114541462190548E-3</v>
      </c>
      <c r="E619" s="2">
        <f>MACD!F619</f>
        <v>-3.2028137206168136E-2</v>
      </c>
      <c r="F619" s="2">
        <f>'Moving Avg'!D619</f>
        <v>1.202</v>
      </c>
      <c r="G619" s="2">
        <f>'Moving Avg'!F619</f>
        <v>1.1904999999999999</v>
      </c>
      <c r="H619" s="2">
        <f>'Moving Avg'!G619</f>
        <v>1.0114000000000005</v>
      </c>
      <c r="I619" s="2">
        <f>'Moving Avg'!H619</f>
        <v>0.98779999999999968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1.21</v>
      </c>
      <c r="C620" s="2">
        <f>RSI!I620</f>
        <v>91.000420885054183</v>
      </c>
      <c r="D620" s="2">
        <f>MACD!E620</f>
        <v>1.2716624469690796E-2</v>
      </c>
      <c r="E620" s="2">
        <f>MACD!F620</f>
        <v>-2.3079184870996351E-2</v>
      </c>
      <c r="F620" s="2">
        <f>'Moving Avg'!D620</f>
        <v>1.204</v>
      </c>
      <c r="G620" s="2">
        <f>'Moving Avg'!F620</f>
        <v>1.1975</v>
      </c>
      <c r="H620" s="2">
        <f>'Moving Avg'!G620</f>
        <v>1.0180000000000005</v>
      </c>
      <c r="I620" s="2">
        <f>'Moving Avg'!H620</f>
        <v>0.98939999999999972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</row>
    <row r="621" spans="1:12" ht="13.5" x14ac:dyDescent="0.25">
      <c r="A621" s="3">
        <f>RSI!A621</f>
        <v>43207</v>
      </c>
      <c r="B621" s="2">
        <f>RSI!B621</f>
        <v>1.21</v>
      </c>
      <c r="C621" s="2">
        <f>RSI!I621</f>
        <v>91.000420885054183</v>
      </c>
      <c r="D621" s="2">
        <f>MACD!E621</f>
        <v>1.4641283561075635E-2</v>
      </c>
      <c r="E621" s="2">
        <f>MACD!F621</f>
        <v>-1.5535091184581955E-2</v>
      </c>
      <c r="F621" s="2">
        <f>'Moving Avg'!D621</f>
        <v>1.206</v>
      </c>
      <c r="G621" s="2">
        <f>'Moving Avg'!F621</f>
        <v>1.2024999999999999</v>
      </c>
      <c r="H621" s="2">
        <f>'Moving Avg'!G621</f>
        <v>1.0246000000000004</v>
      </c>
      <c r="I621" s="2">
        <f>'Moving Avg'!H621</f>
        <v>0.99099999999999977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1.21</v>
      </c>
      <c r="C622" s="2">
        <f>RSI!I622</f>
        <v>91.000420885054183</v>
      </c>
      <c r="D622" s="2">
        <f>MACD!E622</f>
        <v>1.5868395002347491E-2</v>
      </c>
      <c r="E622" s="2">
        <f>MACD!F622</f>
        <v>-9.254393947196066E-3</v>
      </c>
      <c r="F622" s="2">
        <f>'Moving Avg'!D622</f>
        <v>1.208</v>
      </c>
      <c r="G622" s="2">
        <f>'Moving Avg'!F622</f>
        <v>1.2055</v>
      </c>
      <c r="H622" s="2">
        <f>'Moving Avg'!G622</f>
        <v>1.0312000000000006</v>
      </c>
      <c r="I622" s="2">
        <f>'Moving Avg'!H622</f>
        <v>0.99259999999999993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</row>
    <row r="623" spans="1:12" ht="13.5" x14ac:dyDescent="0.25">
      <c r="A623" s="3">
        <f>RSI!A623</f>
        <v>43209</v>
      </c>
      <c r="B623" s="2">
        <f>RSI!B623</f>
        <v>1.24</v>
      </c>
      <c r="C623" s="2">
        <f>RSI!I623</f>
        <v>93.566246511322404</v>
      </c>
      <c r="D623" s="2">
        <f>MACD!E623</f>
        <v>1.4312788353744832E-2</v>
      </c>
      <c r="E623" s="2">
        <f>MACD!F623</f>
        <v>-4.5409574870078863E-3</v>
      </c>
      <c r="F623" s="2">
        <f>'Moving Avg'!D623</f>
        <v>1.216</v>
      </c>
      <c r="G623" s="2">
        <f>'Moving Avg'!F623</f>
        <v>1.2074999999999998</v>
      </c>
      <c r="H623" s="2">
        <f>'Moving Avg'!G623</f>
        <v>1.0384000000000007</v>
      </c>
      <c r="I623" s="2">
        <f>'Moving Avg'!H623</f>
        <v>0.99434999999999985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1.24</v>
      </c>
      <c r="C624" s="2">
        <f>RSI!I624</f>
        <v>93.566246511322404</v>
      </c>
      <c r="D624" s="2">
        <f>MACD!E624</f>
        <v>1.2475059060922167E-2</v>
      </c>
      <c r="E624" s="2">
        <f>MACD!F624</f>
        <v>-1.1377541774218757E-3</v>
      </c>
      <c r="F624" s="2">
        <f>'Moving Avg'!D624</f>
        <v>1.222</v>
      </c>
      <c r="G624" s="2">
        <f>'Moving Avg'!F624</f>
        <v>1.2089999999999999</v>
      </c>
      <c r="H624" s="2">
        <f>'Moving Avg'!G624</f>
        <v>1.0456000000000008</v>
      </c>
      <c r="I624" s="2">
        <f>'Moving Avg'!H624</f>
        <v>0.99609999999999999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</row>
    <row r="625" spans="1:12" ht="13.5" x14ac:dyDescent="0.25">
      <c r="A625" s="3">
        <f>RSI!A625</f>
        <v>43213</v>
      </c>
      <c r="B625" s="2">
        <f>RSI!B625</f>
        <v>1.24</v>
      </c>
      <c r="C625" s="2">
        <f>RSI!I625</f>
        <v>93.566246511322404</v>
      </c>
      <c r="D625" s="2">
        <f>MACD!E625</f>
        <v>1.043723629234683E-2</v>
      </c>
      <c r="E625" s="2">
        <f>MACD!F625</f>
        <v>1.1772439165318657E-3</v>
      </c>
      <c r="F625" s="2">
        <f>'Moving Avg'!D625</f>
        <v>1.2280000000000002</v>
      </c>
      <c r="G625" s="2">
        <f>'Moving Avg'!F625</f>
        <v>1.2104999999999997</v>
      </c>
      <c r="H625" s="2">
        <f>'Moving Avg'!G625</f>
        <v>1.0528000000000006</v>
      </c>
      <c r="I625" s="2">
        <f>'Moving Avg'!H625</f>
        <v>0.99785000000000013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</row>
    <row r="626" spans="1:12" ht="13.5" x14ac:dyDescent="0.25">
      <c r="A626" s="3">
        <f>RSI!A626</f>
        <v>43214</v>
      </c>
      <c r="B626" s="2">
        <f>RSI!B626</f>
        <v>1.2</v>
      </c>
      <c r="C626" s="2">
        <f>RSI!I626</f>
        <v>63.443956543803907</v>
      </c>
      <c r="D626" s="2">
        <f>MACD!E626</f>
        <v>1.1228831145544849E-2</v>
      </c>
      <c r="E626" s="2">
        <f>MACD!F626</f>
        <v>3.1875613623344626E-3</v>
      </c>
      <c r="F626" s="2">
        <f>'Moving Avg'!D626</f>
        <v>1.2260000000000002</v>
      </c>
      <c r="G626" s="2">
        <f>'Moving Avg'!F626</f>
        <v>1.2099999999999995</v>
      </c>
      <c r="H626" s="2">
        <f>'Moving Avg'!G626</f>
        <v>1.0592000000000008</v>
      </c>
      <c r="I626" s="2">
        <f>'Moving Avg'!H626</f>
        <v>0.99940000000000007</v>
      </c>
      <c r="J626" s="5" t="str">
        <f>OBV!F626</f>
        <v>BULLISH</v>
      </c>
      <c r="K626" s="5" t="str">
        <f>OBV!G626</f>
        <v>NEUTRAL</v>
      </c>
      <c r="L626" s="5" t="str">
        <f>OBV!H626</f>
        <v>BULLISH DIVERGENCE</v>
      </c>
    </row>
    <row r="627" spans="1:12" ht="13.5" x14ac:dyDescent="0.25">
      <c r="A627" s="3">
        <f>RSI!A627</f>
        <v>43215</v>
      </c>
      <c r="B627" s="2">
        <f>RSI!B627</f>
        <v>1.2</v>
      </c>
      <c r="C627" s="2">
        <f>RSI!I627</f>
        <v>63.443956543803907</v>
      </c>
      <c r="D627" s="2">
        <f>MACD!E627</f>
        <v>1.172106265565076E-2</v>
      </c>
      <c r="E627" s="2">
        <f>MACD!F627</f>
        <v>4.8942616209977224E-3</v>
      </c>
      <c r="F627" s="2">
        <f>'Moving Avg'!D627</f>
        <v>1.224</v>
      </c>
      <c r="G627" s="2">
        <f>'Moving Avg'!F627</f>
        <v>1.2094999999999998</v>
      </c>
      <c r="H627" s="2">
        <f>'Moving Avg'!G627</f>
        <v>1.0656000000000008</v>
      </c>
      <c r="I627" s="2">
        <f>'Moving Avg'!H627</f>
        <v>1.0009500000000002</v>
      </c>
      <c r="J627" s="5" t="str">
        <f>OBV!F627</f>
        <v>BULLISH</v>
      </c>
      <c r="K627" s="5" t="str">
        <f>OBV!G627</f>
        <v>NEUTRAL</v>
      </c>
      <c r="L627" s="5" t="str">
        <f>OBV!H627</f>
        <v>BULLISH DIVERGENCE</v>
      </c>
    </row>
    <row r="628" spans="1:12" ht="13.5" x14ac:dyDescent="0.25">
      <c r="A628" s="3">
        <f>RSI!A628</f>
        <v>43216</v>
      </c>
      <c r="B628" s="2">
        <f>RSI!B628</f>
        <v>1.25</v>
      </c>
      <c r="C628" s="2">
        <f>RSI!I628</f>
        <v>75.076180485158574</v>
      </c>
      <c r="D628" s="2">
        <f>MACD!E628</f>
        <v>8.2694370563816122E-3</v>
      </c>
      <c r="E628" s="2">
        <f>MACD!F628</f>
        <v>5.5692967080745006E-3</v>
      </c>
      <c r="F628" s="2">
        <f>'Moving Avg'!D628</f>
        <v>1.226</v>
      </c>
      <c r="G628" s="2">
        <f>'Moving Avg'!F628</f>
        <v>1.2114999999999996</v>
      </c>
      <c r="H628" s="2">
        <f>'Moving Avg'!G628</f>
        <v>1.0730000000000011</v>
      </c>
      <c r="I628" s="2">
        <f>'Moving Avg'!H628</f>
        <v>1.00275</v>
      </c>
      <c r="J628" s="5" t="str">
        <f>OBV!F628</f>
        <v>BEARISH</v>
      </c>
      <c r="K628" s="5" t="str">
        <f>OBV!G628</f>
        <v>NEUTRAL</v>
      </c>
      <c r="L628" s="5" t="str">
        <f>OBV!H628</f>
        <v>BEARISH DIVERGENCE</v>
      </c>
    </row>
    <row r="629" spans="1:12" ht="13.5" x14ac:dyDescent="0.25">
      <c r="A629" s="3">
        <f>RSI!A629</f>
        <v>43217</v>
      </c>
      <c r="B629" s="2">
        <f>RSI!B629</f>
        <v>1.25</v>
      </c>
      <c r="C629" s="2">
        <f>RSI!I629</f>
        <v>75.076180485158559</v>
      </c>
      <c r="D629" s="2">
        <f>MACD!E629</f>
        <v>6.4395943554571566E-3</v>
      </c>
      <c r="E629" s="2">
        <f>MACD!F629</f>
        <v>5.7433562375510325E-3</v>
      </c>
      <c r="F629" s="2">
        <f>'Moving Avg'!D629</f>
        <v>1.228</v>
      </c>
      <c r="G629" s="2">
        <f>'Moving Avg'!F629</f>
        <v>1.2134999999999998</v>
      </c>
      <c r="H629" s="2">
        <f>'Moving Avg'!G629</f>
        <v>1.0804000000000009</v>
      </c>
      <c r="I629" s="2">
        <f>'Moving Avg'!H629</f>
        <v>1.0045500000000001</v>
      </c>
      <c r="J629" s="5" t="str">
        <f>OBV!F629</f>
        <v>BEARISH</v>
      </c>
      <c r="K629" s="5" t="str">
        <f>OBV!G629</f>
        <v>NEUTRAL</v>
      </c>
      <c r="L629" s="5" t="str">
        <f>OBV!H629</f>
        <v>BEARISH DIVERGENCE</v>
      </c>
    </row>
    <row r="630" spans="1:12" ht="13.5" x14ac:dyDescent="0.25">
      <c r="A630" s="3">
        <f>RSI!A630</f>
        <v>43220</v>
      </c>
      <c r="B630" s="2">
        <f>RSI!B630</f>
        <v>1.25</v>
      </c>
      <c r="C630" s="2">
        <f>RSI!I630</f>
        <v>75.076180485158559</v>
      </c>
      <c r="D630" s="2">
        <f>MACD!E630</f>
        <v>4.4767307652120447E-3</v>
      </c>
      <c r="E630" s="2">
        <f>MACD!F630</f>
        <v>5.4900311430832356E-3</v>
      </c>
      <c r="F630" s="2">
        <f>'Moving Avg'!D630</f>
        <v>1.23</v>
      </c>
      <c r="G630" s="2">
        <f>'Moving Avg'!F630</f>
        <v>1.2155</v>
      </c>
      <c r="H630" s="2">
        <f>'Moving Avg'!G630</f>
        <v>1.0878000000000008</v>
      </c>
      <c r="I630" s="2">
        <f>'Moving Avg'!H630</f>
        <v>1.0063500000000003</v>
      </c>
      <c r="J630" s="5" t="str">
        <f>OBV!F630</f>
        <v>BEARISH</v>
      </c>
      <c r="K630" s="5" t="str">
        <f>OBV!G630</f>
        <v>NEUTRAL</v>
      </c>
      <c r="L630" s="5" t="str">
        <f>OBV!H630</f>
        <v>BEARISH DIVERGENCE</v>
      </c>
    </row>
    <row r="631" spans="1:12" ht="13.5" x14ac:dyDescent="0.25">
      <c r="A631" s="3">
        <f>RSI!A631</f>
        <v>43222</v>
      </c>
      <c r="B631" s="2">
        <f>RSI!B631</f>
        <v>1.25</v>
      </c>
      <c r="C631" s="2">
        <f>RSI!I631</f>
        <v>75.076180485158559</v>
      </c>
      <c r="D631" s="2">
        <f>MACD!E631</f>
        <v>2.432017345330717E-3</v>
      </c>
      <c r="E631" s="2">
        <f>MACD!F631</f>
        <v>4.8784283835327322E-3</v>
      </c>
      <c r="F631" s="2">
        <f>'Moving Avg'!D631</f>
        <v>1.24</v>
      </c>
      <c r="G631" s="2">
        <f>'Moving Avg'!F631</f>
        <v>1.218</v>
      </c>
      <c r="H631" s="2">
        <f>'Moving Avg'!G631</f>
        <v>1.0952000000000006</v>
      </c>
      <c r="I631" s="2">
        <f>'Moving Avg'!H631</f>
        <v>1.0081500000000003</v>
      </c>
      <c r="J631" s="5" t="str">
        <f>OBV!F631</f>
        <v>NEUTRAL</v>
      </c>
      <c r="K631" s="5" t="str">
        <f>OBV!G631</f>
        <v>NEUTRAL</v>
      </c>
      <c r="L631" s="5" t="str">
        <f>OBV!H631</f>
        <v>NEUTRAL</v>
      </c>
    </row>
    <row r="632" spans="1:12" ht="13.5" x14ac:dyDescent="0.25">
      <c r="A632" s="3">
        <f>RSI!A632</f>
        <v>43223</v>
      </c>
      <c r="B632" s="2">
        <f>RSI!B632</f>
        <v>1.28</v>
      </c>
      <c r="C632" s="2">
        <f>RSI!I632</f>
        <v>80.168812297610415</v>
      </c>
      <c r="D632" s="2">
        <f>MACD!E632</f>
        <v>-1.8757440787395829E-3</v>
      </c>
      <c r="E632" s="2">
        <f>MACD!F632</f>
        <v>3.5275938910782692E-3</v>
      </c>
      <c r="F632" s="2">
        <f>'Moving Avg'!D632</f>
        <v>1.256</v>
      </c>
      <c r="G632" s="2">
        <f>'Moving Avg'!F632</f>
        <v>1.2220000000000002</v>
      </c>
      <c r="H632" s="2">
        <f>'Moving Avg'!G632</f>
        <v>1.1032000000000006</v>
      </c>
      <c r="I632" s="2">
        <f>'Moving Avg'!H632</f>
        <v>1.0101000000000002</v>
      </c>
      <c r="J632" s="5" t="str">
        <f>OBV!F632</f>
        <v>NEUTRAL</v>
      </c>
      <c r="K632" s="5" t="str">
        <f>OBV!G632</f>
        <v>NEUTRAL</v>
      </c>
      <c r="L632" s="5" t="str">
        <f>OBV!H632</f>
        <v>NEUTRAL</v>
      </c>
    </row>
    <row r="633" spans="1:12" ht="13.5" x14ac:dyDescent="0.25">
      <c r="A633" s="3">
        <f>RSI!A633</f>
        <v>43224</v>
      </c>
      <c r="B633" s="2">
        <f>RSI!B633</f>
        <v>1.28</v>
      </c>
      <c r="C633" s="2">
        <f>RSI!I633</f>
        <v>80.168812297610415</v>
      </c>
      <c r="D633" s="2">
        <f>MACD!E633</f>
        <v>-1.4117310169288189E-3</v>
      </c>
      <c r="E633" s="2">
        <f>MACD!F633</f>
        <v>2.5397289094768517E-3</v>
      </c>
      <c r="F633" s="2">
        <f>'Moving Avg'!D633</f>
        <v>1.262</v>
      </c>
      <c r="G633" s="2">
        <f>'Moving Avg'!F633</f>
        <v>1.2260000000000002</v>
      </c>
      <c r="H633" s="2">
        <f>'Moving Avg'!G633</f>
        <v>1.1112000000000006</v>
      </c>
      <c r="I633" s="2">
        <f>'Moving Avg'!H633</f>
        <v>1.0120500000000003</v>
      </c>
      <c r="J633" s="5" t="str">
        <f>OBV!F633</f>
        <v>NEUTRAL</v>
      </c>
      <c r="K633" s="5" t="str">
        <f>OBV!G633</f>
        <v>NEUTRAL</v>
      </c>
      <c r="L633" s="5" t="str">
        <f>OBV!H633</f>
        <v>NEUTRAL</v>
      </c>
    </row>
    <row r="634" spans="1:12" ht="13.5" x14ac:dyDescent="0.25">
      <c r="A634" s="3">
        <f>RSI!A634</f>
        <v>43227</v>
      </c>
      <c r="B634" s="2">
        <f>RSI!B634</f>
        <v>1.33</v>
      </c>
      <c r="C634" s="2">
        <f>RSI!I634</f>
        <v>85.783619387084457</v>
      </c>
      <c r="D634" s="2">
        <f>MACD!E634</f>
        <v>-5.1916440765704674E-3</v>
      </c>
      <c r="E634" s="2">
        <f>MACD!F634</f>
        <v>9.934543122673879E-4</v>
      </c>
      <c r="F634" s="2">
        <f>'Moving Avg'!D634</f>
        <v>1.278</v>
      </c>
      <c r="G634" s="2">
        <f>'Moving Avg'!F634</f>
        <v>1.2324999999999999</v>
      </c>
      <c r="H634" s="2">
        <f>'Moving Avg'!G634</f>
        <v>1.1202000000000005</v>
      </c>
      <c r="I634" s="2">
        <f>'Moving Avg'!H634</f>
        <v>1.0142500000000003</v>
      </c>
      <c r="J634" s="5" t="str">
        <f>OBV!F634</f>
        <v>NEUTRAL</v>
      </c>
      <c r="K634" s="5" t="str">
        <f>OBV!G634</f>
        <v>NEUTRAL</v>
      </c>
      <c r="L634" s="5" t="str">
        <f>OBV!H634</f>
        <v>NEUTRAL</v>
      </c>
    </row>
    <row r="635" spans="1:12" ht="13.5" x14ac:dyDescent="0.25">
      <c r="A635" s="3">
        <f>RSI!A635</f>
        <v>43228</v>
      </c>
      <c r="B635" s="2">
        <f>RSI!B635</f>
        <v>1.38</v>
      </c>
      <c r="C635" s="2">
        <f>RSI!I635</f>
        <v>89.105465305214892</v>
      </c>
      <c r="D635" s="2">
        <f>MACD!E635</f>
        <v>-1.2823295116727751E-2</v>
      </c>
      <c r="E635" s="2">
        <f>MACD!F635</f>
        <v>-1.7698955735316398E-3</v>
      </c>
      <c r="F635" s="2">
        <f>'Moving Avg'!D635</f>
        <v>1.304</v>
      </c>
      <c r="G635" s="2">
        <f>'Moving Avg'!F635</f>
        <v>1.2415</v>
      </c>
      <c r="H635" s="2">
        <f>'Moving Avg'!G635</f>
        <v>1.1302000000000005</v>
      </c>
      <c r="I635" s="2">
        <f>'Moving Avg'!H635</f>
        <v>1.0165000000000004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</row>
    <row r="636" spans="1:12" ht="13.5" x14ac:dyDescent="0.25">
      <c r="A636" s="3">
        <f>RSI!A636</f>
        <v>43229</v>
      </c>
      <c r="B636" s="2">
        <f>RSI!B636</f>
        <v>1.42</v>
      </c>
      <c r="C636" s="2">
        <f>RSI!I636</f>
        <v>90.931120452205064</v>
      </c>
      <c r="D636" s="2">
        <f>MACD!E636</f>
        <v>-2.9368625189594821E-2</v>
      </c>
      <c r="E636" s="2">
        <f>MACD!F636</f>
        <v>-7.2896414967442763E-3</v>
      </c>
      <c r="F636" s="2">
        <f>'Moving Avg'!D636</f>
        <v>1.3379999999999999</v>
      </c>
      <c r="G636" s="2">
        <f>'Moving Avg'!F636</f>
        <v>1.2524999999999999</v>
      </c>
      <c r="H636" s="2">
        <f>'Moving Avg'!G636</f>
        <v>1.1410000000000005</v>
      </c>
      <c r="I636" s="2">
        <f>'Moving Avg'!H636</f>
        <v>1.0187500000000003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43230</v>
      </c>
      <c r="B637" s="2">
        <f>RSI!B637</f>
        <v>1.42</v>
      </c>
      <c r="C637" s="2">
        <f>RSI!I637</f>
        <v>90.931120452205064</v>
      </c>
      <c r="D637" s="2">
        <f>MACD!E637</f>
        <v>-4.4503927951076605E-2</v>
      </c>
      <c r="E637" s="2">
        <f>MACD!F637</f>
        <v>-1.4732498787610742E-2</v>
      </c>
      <c r="F637" s="2">
        <f>'Moving Avg'!D637</f>
        <v>1.3660000000000001</v>
      </c>
      <c r="G637" s="2">
        <f>'Moving Avg'!F637</f>
        <v>1.2634999999999998</v>
      </c>
      <c r="H637" s="2">
        <f>'Moving Avg'!G637</f>
        <v>1.1518000000000006</v>
      </c>
      <c r="I637" s="2">
        <f>'Moving Avg'!H637</f>
        <v>1.0208000000000002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</row>
    <row r="638" spans="1:12" ht="13.5" x14ac:dyDescent="0.25">
      <c r="A638" s="3">
        <f>RSI!A638</f>
        <v>43231</v>
      </c>
      <c r="B638" s="2">
        <f>RSI!B638</f>
        <v>1.42</v>
      </c>
      <c r="C638" s="2">
        <f>RSI!I638</f>
        <v>90.931120452205064</v>
      </c>
      <c r="D638" s="2">
        <f>MACD!E638</f>
        <v>-5.0669718684988707E-2</v>
      </c>
      <c r="E638" s="2">
        <f>MACD!F638</f>
        <v>-2.1919942767086337E-2</v>
      </c>
      <c r="F638" s="2">
        <f>'Moving Avg'!D638</f>
        <v>1.3939999999999999</v>
      </c>
      <c r="G638" s="2">
        <f>'Moving Avg'!F638</f>
        <v>1.2745000000000002</v>
      </c>
      <c r="H638" s="2">
        <f>'Moving Avg'!G638</f>
        <v>1.1626000000000005</v>
      </c>
      <c r="I638" s="2">
        <f>'Moving Avg'!H638</f>
        <v>1.02285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</row>
    <row r="639" spans="1:12" ht="13.5" x14ac:dyDescent="0.25">
      <c r="A639" s="3">
        <f>RSI!A639</f>
        <v>43234</v>
      </c>
      <c r="B639" s="2">
        <f>RSI!B639</f>
        <v>1.42</v>
      </c>
      <c r="C639" s="2">
        <f>RSI!I639</f>
        <v>90.931120452205064</v>
      </c>
      <c r="D639" s="2">
        <f>MACD!E639</f>
        <v>-5.68603556567433E-2</v>
      </c>
      <c r="E639" s="2">
        <f>MACD!F639</f>
        <v>-2.8908025345017734E-2</v>
      </c>
      <c r="F639" s="2">
        <f>'Moving Avg'!D639</f>
        <v>1.4119999999999999</v>
      </c>
      <c r="G639" s="2">
        <f>'Moving Avg'!F639</f>
        <v>1.2850000000000001</v>
      </c>
      <c r="H639" s="2">
        <f>'Moving Avg'!G639</f>
        <v>1.1734000000000004</v>
      </c>
      <c r="I639" s="2">
        <f>'Moving Avg'!H639</f>
        <v>1.0249000000000001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</row>
    <row r="640" spans="1:12" ht="13.5" x14ac:dyDescent="0.25">
      <c r="A640" s="3">
        <f>RSI!A640</f>
        <v>43235</v>
      </c>
      <c r="B640" s="2">
        <f>RSI!B640</f>
        <v>1.45</v>
      </c>
      <c r="C640" s="2">
        <f>RSI!I640</f>
        <v>92.242508871289175</v>
      </c>
      <c r="D640" s="2">
        <f>MACD!E640</f>
        <v>-6.5222132706901581E-2</v>
      </c>
      <c r="E640" s="2">
        <f>MACD!F640</f>
        <v>-3.6170846817394506E-2</v>
      </c>
      <c r="F640" s="2">
        <f>'Moving Avg'!D640</f>
        <v>1.4259999999999999</v>
      </c>
      <c r="G640" s="2">
        <f>'Moving Avg'!F640</f>
        <v>1.2970000000000002</v>
      </c>
      <c r="H640" s="2">
        <f>'Moving Avg'!G640</f>
        <v>1.1848000000000005</v>
      </c>
      <c r="I640" s="2">
        <f>'Moving Avg'!H640</f>
        <v>1.0270999999999999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</row>
    <row r="641" spans="1:12" ht="13.5" x14ac:dyDescent="0.25">
      <c r="A641" s="3">
        <f>RSI!A641</f>
        <v>43236</v>
      </c>
      <c r="B641" s="2">
        <f>RSI!B641</f>
        <v>1.44</v>
      </c>
      <c r="C641" s="2">
        <f>RSI!I641</f>
        <v>87.690593804924774</v>
      </c>
      <c r="D641" s="2">
        <f>MACD!E641</f>
        <v>-7.2568571903385726E-2</v>
      </c>
      <c r="E641" s="2">
        <f>MACD!F641</f>
        <v>-4.3450391834592754E-2</v>
      </c>
      <c r="F641" s="2">
        <f>'Moving Avg'!D641</f>
        <v>1.4300000000000002</v>
      </c>
      <c r="G641" s="2">
        <f>'Moving Avg'!F641</f>
        <v>1.3085</v>
      </c>
      <c r="H641" s="2">
        <f>'Moving Avg'!G641</f>
        <v>1.1960000000000006</v>
      </c>
      <c r="I641" s="2">
        <f>'Moving Avg'!H641</f>
        <v>1.0290999999999999</v>
      </c>
      <c r="J641" s="5" t="str">
        <f>OBV!F641</f>
        <v>BEARISH</v>
      </c>
      <c r="K641" s="5" t="str">
        <f>OBV!G641</f>
        <v>WEAK</v>
      </c>
      <c r="L641" s="5" t="str">
        <f>OBV!H641</f>
        <v>BEARISH DIVERGENCE</v>
      </c>
    </row>
    <row r="642" spans="1:12" ht="13.5" x14ac:dyDescent="0.25">
      <c r="A642" s="3">
        <f>RSI!A642</f>
        <v>43237</v>
      </c>
      <c r="B642" s="2">
        <f>RSI!B642</f>
        <v>1.4</v>
      </c>
      <c r="C642" s="2">
        <f>RSI!I642</f>
        <v>72.317796441976057</v>
      </c>
      <c r="D642" s="2">
        <f>MACD!E642</f>
        <v>-7.2084231423099387E-2</v>
      </c>
      <c r="E642" s="2">
        <f>MACD!F642</f>
        <v>-4.9177159752294086E-2</v>
      </c>
      <c r="F642" s="2">
        <f>'Moving Avg'!D642</f>
        <v>1.4260000000000002</v>
      </c>
      <c r="G642" s="2">
        <f>'Moving Avg'!F642</f>
        <v>1.3180000000000003</v>
      </c>
      <c r="H642" s="2">
        <f>'Moving Avg'!G642</f>
        <v>1.2064000000000004</v>
      </c>
      <c r="I642" s="2">
        <f>'Moving Avg'!H642</f>
        <v>1.0306999999999999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</row>
    <row r="643" spans="1:12" ht="13.5" x14ac:dyDescent="0.25">
      <c r="A643" s="3">
        <f>RSI!A643</f>
        <v>43238</v>
      </c>
      <c r="B643" s="2">
        <f>RSI!B643</f>
        <v>1.4</v>
      </c>
      <c r="C643" s="2">
        <f>RSI!I643</f>
        <v>72.317796441976057</v>
      </c>
      <c r="D643" s="2">
        <f>MACD!E643</f>
        <v>-7.2250811030589279E-2</v>
      </c>
      <c r="E643" s="2">
        <f>MACD!F643</f>
        <v>-5.3791890007953126E-2</v>
      </c>
      <c r="F643" s="2">
        <f>'Moving Avg'!D643</f>
        <v>1.4220000000000002</v>
      </c>
      <c r="G643" s="2">
        <f>'Moving Avg'!F643</f>
        <v>1.3260000000000001</v>
      </c>
      <c r="H643" s="2">
        <f>'Moving Avg'!G643</f>
        <v>1.2168000000000003</v>
      </c>
      <c r="I643" s="2">
        <f>'Moving Avg'!H643</f>
        <v>1.0323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1.4</v>
      </c>
      <c r="C644" s="2">
        <f>RSI!I644</f>
        <v>72.317796441976057</v>
      </c>
      <c r="D644" s="2">
        <f>MACD!E644</f>
        <v>-6.5233164728416337E-2</v>
      </c>
      <c r="E644" s="2">
        <f>MACD!F644</f>
        <v>-5.6080144952045774E-2</v>
      </c>
      <c r="F644" s="2">
        <f>'Moving Avg'!D644</f>
        <v>1.4179999999999999</v>
      </c>
      <c r="G644" s="2">
        <f>'Moving Avg'!F644</f>
        <v>1.3340000000000001</v>
      </c>
      <c r="H644" s="2">
        <f>'Moving Avg'!G644</f>
        <v>1.2272000000000005</v>
      </c>
      <c r="I644" s="2">
        <f>'Moving Avg'!H644</f>
        <v>1.0338999999999998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</row>
    <row r="645" spans="1:12" ht="13.5" x14ac:dyDescent="0.25">
      <c r="A645" s="3">
        <f>RSI!A645</f>
        <v>43242</v>
      </c>
      <c r="B645" s="2">
        <f>RSI!B645</f>
        <v>1.4</v>
      </c>
      <c r="C645" s="2">
        <f>RSI!I645</f>
        <v>72.317796441976071</v>
      </c>
      <c r="D645" s="2">
        <f>MACD!E645</f>
        <v>-5.20970240104357E-2</v>
      </c>
      <c r="E645" s="2">
        <f>MACD!F645</f>
        <v>-5.5283520763723761E-2</v>
      </c>
      <c r="F645" s="2">
        <f>'Moving Avg'!D645</f>
        <v>1.4080000000000001</v>
      </c>
      <c r="G645" s="2">
        <f>'Moving Avg'!F645</f>
        <v>1.3419999999999999</v>
      </c>
      <c r="H645" s="2">
        <f>'Moving Avg'!G645</f>
        <v>1.2376000000000003</v>
      </c>
      <c r="I645" s="2">
        <f>'Moving Avg'!H645</f>
        <v>1.0354999999999999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</row>
    <row r="646" spans="1:12" ht="13.5" x14ac:dyDescent="0.25">
      <c r="A646" s="3">
        <f>RSI!A646</f>
        <v>43243</v>
      </c>
      <c r="B646" s="2">
        <f>RSI!B646</f>
        <v>1.45</v>
      </c>
      <c r="C646" s="2">
        <f>RSI!I646</f>
        <v>78.619595551484309</v>
      </c>
      <c r="D646" s="2">
        <f>MACD!E646</f>
        <v>-3.8989255368024223E-2</v>
      </c>
      <c r="E646" s="2">
        <f>MACD!F646</f>
        <v>-5.2024667684583858E-2</v>
      </c>
      <c r="F646" s="2">
        <f>'Moving Avg'!D646</f>
        <v>1.41</v>
      </c>
      <c r="G646" s="2">
        <f>'Moving Avg'!F646</f>
        <v>1.3544999999999996</v>
      </c>
      <c r="H646" s="2">
        <f>'Moving Avg'!G646</f>
        <v>1.2484000000000004</v>
      </c>
      <c r="I646" s="2">
        <f>'Moving Avg'!H646</f>
        <v>1.0373499999999998</v>
      </c>
      <c r="J646" s="5" t="str">
        <f>OBV!F646</f>
        <v>BEARISH</v>
      </c>
      <c r="K646" s="5" t="str">
        <f>OBV!G646</f>
        <v>WEAK</v>
      </c>
      <c r="L646" s="5" t="str">
        <f>OBV!H646</f>
        <v>BEARISH DIVERGENCE</v>
      </c>
    </row>
    <row r="647" spans="1:12" ht="13.5" x14ac:dyDescent="0.25">
      <c r="A647" s="3">
        <f>RSI!A647</f>
        <v>43244</v>
      </c>
      <c r="B647" s="2">
        <f>RSI!B647</f>
        <v>1.45</v>
      </c>
      <c r="C647" s="2">
        <f>RSI!I647</f>
        <v>78.619595551484309</v>
      </c>
      <c r="D647" s="2">
        <f>MACD!E647</f>
        <v>-2.8617194404676027E-2</v>
      </c>
      <c r="E647" s="2">
        <f>MACD!F647</f>
        <v>-4.7343173028602296E-2</v>
      </c>
      <c r="F647" s="2">
        <f>'Moving Avg'!D647</f>
        <v>1.42</v>
      </c>
      <c r="G647" s="2">
        <f>'Moving Avg'!F647</f>
        <v>1.3669999999999995</v>
      </c>
      <c r="H647" s="2">
        <f>'Moving Avg'!G647</f>
        <v>1.2584000000000004</v>
      </c>
      <c r="I647" s="2">
        <f>'Moving Avg'!H647</f>
        <v>1.0391999999999997</v>
      </c>
      <c r="J647" s="5" t="str">
        <f>OBV!F647</f>
        <v>BULLISH</v>
      </c>
      <c r="K647" s="5" t="str">
        <f>OBV!G647</f>
        <v>NEUTRAL</v>
      </c>
      <c r="L647" s="5" t="str">
        <f>OBV!H647</f>
        <v>CONFIRMED BULLISH</v>
      </c>
    </row>
    <row r="648" spans="1:12" ht="13.5" x14ac:dyDescent="0.25">
      <c r="A648" s="3">
        <f>RSI!A648</f>
        <v>43245</v>
      </c>
      <c r="B648" s="2">
        <f>RSI!B648</f>
        <v>1.45</v>
      </c>
      <c r="C648" s="2">
        <f>RSI!I648</f>
        <v>78.619595551484295</v>
      </c>
      <c r="D648" s="2">
        <f>MACD!E648</f>
        <v>-2.0506694283480842E-2</v>
      </c>
      <c r="E648" s="2">
        <f>MACD!F648</f>
        <v>-4.1975877279578008E-2</v>
      </c>
      <c r="F648" s="2">
        <f>'Moving Avg'!D648</f>
        <v>1.4300000000000002</v>
      </c>
      <c r="G648" s="2">
        <f>'Moving Avg'!F648</f>
        <v>1.3769999999999996</v>
      </c>
      <c r="H648" s="2">
        <f>'Moving Avg'!G648</f>
        <v>1.2676000000000003</v>
      </c>
      <c r="I648" s="2">
        <f>'Moving Avg'!H648</f>
        <v>1.0410499999999996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</row>
    <row r="649" spans="1:12" ht="13.5" x14ac:dyDescent="0.25">
      <c r="A649" s="3">
        <f>RSI!A649</f>
        <v>43248</v>
      </c>
      <c r="B649" s="2">
        <f>RSI!B649</f>
        <v>1.45</v>
      </c>
      <c r="C649" s="2">
        <f>RSI!I649</f>
        <v>78.619595551484295</v>
      </c>
      <c r="D649" s="2">
        <f>MACD!E649</f>
        <v>-1.4260499666778559E-2</v>
      </c>
      <c r="E649" s="2">
        <f>MACD!F649</f>
        <v>-3.6432801757018116E-2</v>
      </c>
      <c r="F649" s="2">
        <f>'Moving Avg'!D649</f>
        <v>1.44</v>
      </c>
      <c r="G649" s="2">
        <f>'Moving Avg'!F649</f>
        <v>1.3869999999999996</v>
      </c>
      <c r="H649" s="2">
        <f>'Moving Avg'!G649</f>
        <v>1.2760000000000005</v>
      </c>
      <c r="I649" s="2">
        <f>'Moving Avg'!H649</f>
        <v>1.0428999999999995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</row>
    <row r="650" spans="1:12" ht="13.5" x14ac:dyDescent="0.25">
      <c r="A650" s="3">
        <f>RSI!A650</f>
        <v>43249</v>
      </c>
      <c r="B650" s="2">
        <f>RSI!B650</f>
        <v>1.45</v>
      </c>
      <c r="C650" s="2">
        <f>RSI!I650</f>
        <v>78.619595551484295</v>
      </c>
      <c r="D650" s="2">
        <f>MACD!E650</f>
        <v>-4.9307403554954554E-3</v>
      </c>
      <c r="E650" s="2">
        <f>MACD!F650</f>
        <v>-3.0132389476713584E-2</v>
      </c>
      <c r="F650" s="2">
        <f>'Moving Avg'!D650</f>
        <v>1.45</v>
      </c>
      <c r="G650" s="2">
        <f>'Moving Avg'!F650</f>
        <v>1.3969999999999996</v>
      </c>
      <c r="H650" s="2">
        <f>'Moving Avg'!G650</f>
        <v>1.2836000000000001</v>
      </c>
      <c r="I650" s="2">
        <f>'Moving Avg'!H650</f>
        <v>1.0447499999999994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</row>
    <row r="651" spans="1:12" ht="13.5" x14ac:dyDescent="0.25">
      <c r="A651" s="3">
        <f>RSI!A651</f>
        <v>43250</v>
      </c>
      <c r="B651" s="2">
        <f>RSI!B651</f>
        <v>1.45</v>
      </c>
      <c r="C651" s="2">
        <f>RSI!I651</f>
        <v>78.619595551484295</v>
      </c>
      <c r="D651" s="2">
        <f>MACD!E651</f>
        <v>8.966293653727142E-4</v>
      </c>
      <c r="E651" s="2">
        <f>MACD!F651</f>
        <v>-2.3926585708296325E-2</v>
      </c>
      <c r="F651" s="2">
        <f>'Moving Avg'!D651</f>
        <v>1.45</v>
      </c>
      <c r="G651" s="2">
        <f>'Moving Avg'!F651</f>
        <v>1.4069999999999996</v>
      </c>
      <c r="H651" s="2">
        <f>'Moving Avg'!G651</f>
        <v>1.2904000000000002</v>
      </c>
      <c r="I651" s="2">
        <f>'Moving Avg'!H651</f>
        <v>1.0465999999999993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</row>
    <row r="652" spans="1:12" ht="13.5" x14ac:dyDescent="0.25">
      <c r="A652" s="3">
        <f>RSI!A652</f>
        <v>43251</v>
      </c>
      <c r="B652" s="2">
        <f>RSI!B652</f>
        <v>1.45</v>
      </c>
      <c r="C652" s="2">
        <f>RSI!I652</f>
        <v>78.619595551484295</v>
      </c>
      <c r="D652" s="2">
        <f>MACD!E652</f>
        <v>-8.1579184323921083E-4</v>
      </c>
      <c r="E652" s="2">
        <f>MACD!F652</f>
        <v>-1.9304426935284901E-2</v>
      </c>
      <c r="F652" s="2">
        <f>'Moving Avg'!D652</f>
        <v>1.45</v>
      </c>
      <c r="G652" s="2">
        <f>'Moving Avg'!F652</f>
        <v>1.4154999999999995</v>
      </c>
      <c r="H652" s="2">
        <f>'Moving Avg'!G652</f>
        <v>1.2964000000000002</v>
      </c>
      <c r="I652" s="2">
        <f>'Moving Avg'!H652</f>
        <v>1.0484499999999992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</row>
    <row r="653" spans="1:12" ht="13.5" x14ac:dyDescent="0.25">
      <c r="A653" s="3">
        <f>RSI!A653</f>
        <v>43252</v>
      </c>
      <c r="B653" s="2">
        <f>RSI!B653</f>
        <v>1.45</v>
      </c>
      <c r="C653" s="2">
        <f>RSI!I653</f>
        <v>78.619595551484309</v>
      </c>
      <c r="D653" s="2">
        <f>MACD!E653</f>
        <v>-2.7179361879547947E-3</v>
      </c>
      <c r="E653" s="2">
        <f>MACD!F653</f>
        <v>-1.5987128785818878E-2</v>
      </c>
      <c r="F653" s="2">
        <f>'Moving Avg'!D653</f>
        <v>1.45</v>
      </c>
      <c r="G653" s="2">
        <f>'Moving Avg'!F653</f>
        <v>1.4239999999999997</v>
      </c>
      <c r="H653" s="2">
        <f>'Moving Avg'!G653</f>
        <v>1.3014000000000001</v>
      </c>
      <c r="I653" s="2">
        <f>'Moving Avg'!H653</f>
        <v>1.0502999999999993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</row>
    <row r="654" spans="1:12" ht="13.5" x14ac:dyDescent="0.25">
      <c r="A654" s="3">
        <f>RSI!A654</f>
        <v>43255</v>
      </c>
      <c r="B654" s="2">
        <f>RSI!B654</f>
        <v>1.45</v>
      </c>
      <c r="C654" s="2">
        <f>RSI!I654</f>
        <v>78.619595551484309</v>
      </c>
      <c r="D654" s="2">
        <f>MACD!E654</f>
        <v>-4.7470471567441219E-3</v>
      </c>
      <c r="E654" s="2">
        <f>MACD!F654</f>
        <v>-1.3739112460003929E-2</v>
      </c>
      <c r="F654" s="2">
        <f>'Moving Avg'!D654</f>
        <v>1.45</v>
      </c>
      <c r="G654" s="2">
        <f>'Moving Avg'!F654</f>
        <v>1.4299999999999997</v>
      </c>
      <c r="H654" s="2">
        <f>'Moving Avg'!G654</f>
        <v>1.3062000000000002</v>
      </c>
      <c r="I654" s="2">
        <f>'Moving Avg'!H654</f>
        <v>1.0521499999999993</v>
      </c>
      <c r="J654" s="5" t="str">
        <f>OBV!F654</f>
        <v>NEUTRAL</v>
      </c>
      <c r="K654" s="5" t="str">
        <f>OBV!G654</f>
        <v>NEUTRAL</v>
      </c>
      <c r="L654" s="5" t="str">
        <f>OBV!H654</f>
        <v>NEUTRAL</v>
      </c>
    </row>
    <row r="655" spans="1:12" ht="13.5" x14ac:dyDescent="0.25">
      <c r="A655" s="3">
        <f>RSI!A655</f>
        <v>43256</v>
      </c>
      <c r="B655" s="2">
        <f>RSI!B655</f>
        <v>1.45</v>
      </c>
      <c r="C655" s="2">
        <f>RSI!I655</f>
        <v>78.619595551484309</v>
      </c>
      <c r="D655" s="2">
        <f>MACD!E655</f>
        <v>-6.852509629080572E-3</v>
      </c>
      <c r="E655" s="2">
        <f>MACD!F655</f>
        <v>-1.2361791893819259E-2</v>
      </c>
      <c r="F655" s="2">
        <f>'Moving Avg'!D655</f>
        <v>1.45</v>
      </c>
      <c r="G655" s="2">
        <f>'Moving Avg'!F655</f>
        <v>1.4334999999999998</v>
      </c>
      <c r="H655" s="2">
        <f>'Moving Avg'!G655</f>
        <v>1.3110000000000006</v>
      </c>
      <c r="I655" s="2">
        <f>'Moving Avg'!H655</f>
        <v>1.0538499999999993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</row>
    <row r="656" spans="1:12" ht="13.5" x14ac:dyDescent="0.25">
      <c r="A656" s="3">
        <f>RSI!A656</f>
        <v>43257</v>
      </c>
      <c r="B656" s="2">
        <f>RSI!B656</f>
        <v>1.45</v>
      </c>
      <c r="C656" s="2">
        <f>RSI!I656</f>
        <v>78.619595551484309</v>
      </c>
      <c r="D656" s="2">
        <f>MACD!E656</f>
        <v>-1.301490088841728E-3</v>
      </c>
      <c r="E656" s="2">
        <f>MACD!F656</f>
        <v>-1.0149731532823753E-2</v>
      </c>
      <c r="F656" s="2">
        <f>'Moving Avg'!D656</f>
        <v>1.45</v>
      </c>
      <c r="G656" s="2">
        <f>'Moving Avg'!F656</f>
        <v>1.4349999999999998</v>
      </c>
      <c r="H656" s="2">
        <f>'Moving Avg'!G656</f>
        <v>1.3158000000000003</v>
      </c>
      <c r="I656" s="2">
        <f>'Moving Avg'!H656</f>
        <v>1.0555499999999991</v>
      </c>
      <c r="J656" s="5" t="str">
        <f>OBV!F656</f>
        <v>NEUTRAL</v>
      </c>
      <c r="K656" s="5" t="str">
        <f>OBV!G656</f>
        <v>NEUTRAL</v>
      </c>
      <c r="L656" s="5" t="str">
        <f>OBV!H656</f>
        <v>NEUTRAL</v>
      </c>
    </row>
    <row r="657" spans="1:12" ht="13.5" x14ac:dyDescent="0.25">
      <c r="A657" s="3">
        <f>RSI!A657</f>
        <v>43258</v>
      </c>
      <c r="B657" s="2">
        <f>RSI!B657</f>
        <v>1.45</v>
      </c>
      <c r="C657" s="2">
        <f>RSI!I657</f>
        <v>78.619595551484295</v>
      </c>
      <c r="D657" s="2">
        <f>MACD!E657</f>
        <v>3.062431090420592E-3</v>
      </c>
      <c r="E657" s="2">
        <f>MACD!F657</f>
        <v>-7.5072990081748838E-3</v>
      </c>
      <c r="F657" s="2">
        <f>'Moving Avg'!D657</f>
        <v>1.45</v>
      </c>
      <c r="G657" s="2">
        <f>'Moving Avg'!F657</f>
        <v>1.4364999999999997</v>
      </c>
      <c r="H657" s="2">
        <f>'Moving Avg'!G657</f>
        <v>1.3206000000000007</v>
      </c>
      <c r="I657" s="2">
        <f>'Moving Avg'!H657</f>
        <v>1.057099999999999</v>
      </c>
      <c r="J657" s="5" t="str">
        <f>OBV!F657</f>
        <v>NEUTRAL</v>
      </c>
      <c r="K657" s="5" t="str">
        <f>OBV!G657</f>
        <v>NEUTRAL</v>
      </c>
      <c r="L657" s="5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1.45</v>
      </c>
      <c r="C658" s="2">
        <f>RSI!I658</f>
        <v>78.619595551484309</v>
      </c>
      <c r="D658" s="2">
        <f>MACD!E658</f>
        <v>6.4465581557637819E-3</v>
      </c>
      <c r="E658" s="2">
        <f>MACD!F658</f>
        <v>-4.716527575387151E-3</v>
      </c>
      <c r="F658" s="2">
        <f>'Moving Avg'!D658</f>
        <v>1.45</v>
      </c>
      <c r="G658" s="2">
        <f>'Moving Avg'!F658</f>
        <v>1.4379999999999997</v>
      </c>
      <c r="H658" s="2">
        <f>'Moving Avg'!G658</f>
        <v>1.3254000000000008</v>
      </c>
      <c r="I658" s="2">
        <f>'Moving Avg'!H658</f>
        <v>1.0587999999999989</v>
      </c>
      <c r="J658" s="5" t="str">
        <f>OBV!F658</f>
        <v>NEUTRAL</v>
      </c>
      <c r="K658" s="5" t="str">
        <f>OBV!G658</f>
        <v>NEUTRAL</v>
      </c>
      <c r="L658" s="5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1.45</v>
      </c>
      <c r="C659" s="2">
        <f>RSI!I659</f>
        <v>78.619595551484309</v>
      </c>
      <c r="D659" s="2">
        <f>MACD!E659</f>
        <v>9.0244747094569977E-3</v>
      </c>
      <c r="E659" s="2">
        <f>MACD!F659</f>
        <v>-1.9683271184183213E-3</v>
      </c>
      <c r="F659" s="2">
        <f>'Moving Avg'!D659</f>
        <v>1.45</v>
      </c>
      <c r="G659" s="2">
        <f>'Moving Avg'!F659</f>
        <v>1.4394999999999996</v>
      </c>
      <c r="H659" s="2">
        <f>'Moving Avg'!G659</f>
        <v>1.3302000000000007</v>
      </c>
      <c r="I659" s="2">
        <f>'Moving Avg'!H659</f>
        <v>1.0604999999999989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</row>
    <row r="660" spans="1:12" ht="13.5" x14ac:dyDescent="0.25">
      <c r="A660" s="3">
        <f>RSI!A660</f>
        <v>43263</v>
      </c>
      <c r="B660" s="2">
        <f>RSI!B660</f>
        <v>1.45</v>
      </c>
      <c r="C660" s="2">
        <f>RSI!I660</f>
        <v>78.619595551484295</v>
      </c>
      <c r="D660" s="2">
        <f>MACD!E660</f>
        <v>1.0941366884464898E-2</v>
      </c>
      <c r="E660" s="2">
        <f>MACD!F660</f>
        <v>6.1361168215832247E-4</v>
      </c>
      <c r="F660" s="2">
        <f>'Moving Avg'!D660</f>
        <v>1.45</v>
      </c>
      <c r="G660" s="2">
        <f>'Moving Avg'!F660</f>
        <v>1.4394999999999996</v>
      </c>
      <c r="H660" s="2">
        <f>'Moving Avg'!G660</f>
        <v>1.3350000000000009</v>
      </c>
      <c r="I660" s="2">
        <f>'Moving Avg'!H660</f>
        <v>1.0623999999999987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1.45</v>
      </c>
      <c r="C661" s="2">
        <f>RSI!I661</f>
        <v>78.619595551484295</v>
      </c>
      <c r="D661" s="2">
        <f>MACD!E661</f>
        <v>1.2318517541414664E-2</v>
      </c>
      <c r="E661" s="2">
        <f>MACD!F661</f>
        <v>2.9545928540095912E-3</v>
      </c>
      <c r="F661" s="2">
        <f>'Moving Avg'!D661</f>
        <v>1.45</v>
      </c>
      <c r="G661" s="2">
        <f>'Moving Avg'!F661</f>
        <v>1.4399999999999995</v>
      </c>
      <c r="H661" s="2">
        <f>'Moving Avg'!G661</f>
        <v>1.3400000000000007</v>
      </c>
      <c r="I661" s="2">
        <f>'Moving Avg'!H661</f>
        <v>1.0642999999999987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</row>
    <row r="662" spans="1:12" ht="13.5" x14ac:dyDescent="0.25">
      <c r="A662" s="3">
        <f>RSI!A662</f>
        <v>43265</v>
      </c>
      <c r="B662" s="2">
        <f>RSI!B662</f>
        <v>1.45</v>
      </c>
      <c r="C662" s="2">
        <f>RSI!I662</f>
        <v>78.619595551484309</v>
      </c>
      <c r="D662" s="2">
        <f>MACD!E662</f>
        <v>1.3257099765048519E-2</v>
      </c>
      <c r="E662" s="2">
        <f>MACD!F662</f>
        <v>5.0150942362173767E-3</v>
      </c>
      <c r="F662" s="2">
        <f>'Moving Avg'!D662</f>
        <v>1.45</v>
      </c>
      <c r="G662" s="2">
        <f>'Moving Avg'!F662</f>
        <v>1.4424999999999994</v>
      </c>
      <c r="H662" s="2">
        <f>'Moving Avg'!G662</f>
        <v>1.3450000000000009</v>
      </c>
      <c r="I662" s="2">
        <f>'Moving Avg'!H662</f>
        <v>1.0663999999999987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</row>
    <row r="663" spans="1:12" ht="13.5" x14ac:dyDescent="0.25">
      <c r="A663" s="3">
        <f>RSI!A663</f>
        <v>43269</v>
      </c>
      <c r="B663" s="2">
        <f>RSI!B663</f>
        <v>1.51</v>
      </c>
      <c r="C663" s="2">
        <f>RSI!I663</f>
        <v>89.107790435631387</v>
      </c>
      <c r="D663" s="2">
        <f>MACD!E663</f>
        <v>9.3969337036217127E-3</v>
      </c>
      <c r="E663" s="2">
        <f>MACD!F663</f>
        <v>5.8914621296982436E-3</v>
      </c>
      <c r="F663" s="2">
        <f>'Moving Avg'!D663</f>
        <v>1.462</v>
      </c>
      <c r="G663" s="2">
        <f>'Moving Avg'!F663</f>
        <v>1.4479999999999997</v>
      </c>
      <c r="H663" s="2">
        <f>'Moving Avg'!G663</f>
        <v>1.3512000000000008</v>
      </c>
      <c r="I663" s="2">
        <f>'Moving Avg'!H663</f>
        <v>1.0687999999999986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</row>
    <row r="664" spans="1:12" ht="13.5" x14ac:dyDescent="0.25">
      <c r="A664" s="3">
        <f>RSI!A664</f>
        <v>43270</v>
      </c>
      <c r="B664" s="2">
        <f>RSI!B664</f>
        <v>1.57</v>
      </c>
      <c r="C664" s="2">
        <f>RSI!I664</f>
        <v>92.872926940991462</v>
      </c>
      <c r="D664" s="2">
        <f>MACD!E664</f>
        <v>1.1372943825191939E-3</v>
      </c>
      <c r="E664" s="2">
        <f>MACD!F664</f>
        <v>4.9406285802624343E-3</v>
      </c>
      <c r="F664" s="2">
        <f>'Moving Avg'!D664</f>
        <v>1.486</v>
      </c>
      <c r="G664" s="2">
        <f>'Moving Avg'!F664</f>
        <v>1.4564999999999997</v>
      </c>
      <c r="H664" s="2">
        <f>'Moving Avg'!G664</f>
        <v>1.3586000000000007</v>
      </c>
      <c r="I664" s="2">
        <f>'Moving Avg'!H664</f>
        <v>1.0715999999999983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1.59</v>
      </c>
      <c r="C665" s="2">
        <f>RSI!I665</f>
        <v>93.65968145642826</v>
      </c>
      <c r="D665" s="2">
        <f>MACD!E665</f>
        <v>-8.1958964745554308E-3</v>
      </c>
      <c r="E665" s="2">
        <f>MACD!F665</f>
        <v>2.3133235692988615E-3</v>
      </c>
      <c r="F665" s="2">
        <f>'Moving Avg'!D665</f>
        <v>1.514</v>
      </c>
      <c r="G665" s="2">
        <f>'Moving Avg'!F665</f>
        <v>1.4659999999999997</v>
      </c>
      <c r="H665" s="2">
        <f>'Moving Avg'!G665</f>
        <v>1.3664000000000009</v>
      </c>
      <c r="I665" s="2">
        <f>'Moving Avg'!H665</f>
        <v>1.0744999999999987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</row>
    <row r="666" spans="1:12" ht="13.5" x14ac:dyDescent="0.25">
      <c r="A666" s="3">
        <f>RSI!A666</f>
        <v>43272</v>
      </c>
      <c r="B666" s="2">
        <f>RSI!B666</f>
        <v>1.59</v>
      </c>
      <c r="C666" s="2">
        <f>RSI!I666</f>
        <v>93.65968145642826</v>
      </c>
      <c r="D666" s="2">
        <f>MACD!E666</f>
        <v>-1.701026655944804E-2</v>
      </c>
      <c r="E666" s="2">
        <f>MACD!F666</f>
        <v>-1.5513944564505191E-3</v>
      </c>
      <c r="F666" s="2">
        <f>'Moving Avg'!D666</f>
        <v>1.542</v>
      </c>
      <c r="G666" s="2">
        <f>'Moving Avg'!F666</f>
        <v>1.4729999999999996</v>
      </c>
      <c r="H666" s="2">
        <f>'Moving Avg'!G666</f>
        <v>1.374200000000001</v>
      </c>
      <c r="I666" s="2">
        <f>'Moving Avg'!H666</f>
        <v>1.0773999999999986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</row>
    <row r="667" spans="1:12" ht="13.5" x14ac:dyDescent="0.25">
      <c r="A667" s="3">
        <f>RSI!A667</f>
        <v>43273</v>
      </c>
      <c r="B667" s="2">
        <f>RSI!B667</f>
        <v>1.59</v>
      </c>
      <c r="C667" s="2">
        <f>RSI!I667</f>
        <v>93.65968145642826</v>
      </c>
      <c r="D667" s="2">
        <f>MACD!E667</f>
        <v>-2.5317704471435665E-2</v>
      </c>
      <c r="E667" s="2">
        <f>MACD!F667</f>
        <v>-6.3046564594475482E-3</v>
      </c>
      <c r="F667" s="2">
        <f>'Moving Avg'!D667</f>
        <v>1.5699999999999998</v>
      </c>
      <c r="G667" s="2">
        <f>'Moving Avg'!F667</f>
        <v>1.4799999999999998</v>
      </c>
      <c r="H667" s="2">
        <f>'Moving Avg'!G667</f>
        <v>1.382000000000001</v>
      </c>
      <c r="I667" s="2">
        <f>'Moving Avg'!H667</f>
        <v>1.0803499999999984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</row>
    <row r="668" spans="1:12" ht="13.5" x14ac:dyDescent="0.25">
      <c r="A668" s="3">
        <f>RSI!A668</f>
        <v>43276</v>
      </c>
      <c r="B668" s="2">
        <f>RSI!B668</f>
        <v>1.59</v>
      </c>
      <c r="C668" s="2">
        <f>RSI!I668</f>
        <v>93.65968145642826</v>
      </c>
      <c r="D668" s="2">
        <f>MACD!E668</f>
        <v>-3.3133301644970858E-2</v>
      </c>
      <c r="E668" s="2">
        <f>MACD!F668</f>
        <v>-1.1670385496552211E-2</v>
      </c>
      <c r="F668" s="2">
        <f>'Moving Avg'!D668</f>
        <v>1.5859999999999999</v>
      </c>
      <c r="G668" s="2">
        <f>'Moving Avg'!F668</f>
        <v>1.4869999999999997</v>
      </c>
      <c r="H668" s="2">
        <f>'Moving Avg'!G668</f>
        <v>1.389800000000001</v>
      </c>
      <c r="I668" s="2">
        <f>'Moving Avg'!H668</f>
        <v>1.0832999999999984</v>
      </c>
      <c r="J668" s="5" t="str">
        <f>OBV!F668</f>
        <v>BULLISH</v>
      </c>
      <c r="K668" s="5" t="str">
        <f>OBV!G668</f>
        <v>STRONG</v>
      </c>
      <c r="L668" s="5" t="str">
        <f>OBV!H668</f>
        <v>CONFIRMED BULLISH</v>
      </c>
    </row>
    <row r="669" spans="1:12" ht="13.5" x14ac:dyDescent="0.25">
      <c r="A669" s="3">
        <f>RSI!A669</f>
        <v>43277</v>
      </c>
      <c r="B669" s="2">
        <f>RSI!B669</f>
        <v>1.59</v>
      </c>
      <c r="C669" s="2">
        <f>RSI!I669</f>
        <v>93.65968145642826</v>
      </c>
      <c r="D669" s="2">
        <f>MACD!E669</f>
        <v>-4.0474486876145521E-2</v>
      </c>
      <c r="E669" s="2">
        <f>MACD!F669</f>
        <v>-1.7431205772470874E-2</v>
      </c>
      <c r="F669" s="2">
        <f>'Moving Avg'!D669</f>
        <v>1.59</v>
      </c>
      <c r="G669" s="2">
        <f>'Moving Avg'!F669</f>
        <v>1.4939999999999998</v>
      </c>
      <c r="H669" s="2">
        <f>'Moving Avg'!G669</f>
        <v>1.3974000000000013</v>
      </c>
      <c r="I669" s="2">
        <f>'Moving Avg'!H669</f>
        <v>1.0862499999999986</v>
      </c>
      <c r="J669" s="5" t="str">
        <f>OBV!F669</f>
        <v>BULLISH</v>
      </c>
      <c r="K669" s="5" t="str">
        <f>OBV!G669</f>
        <v>STRONG</v>
      </c>
      <c r="L669" s="5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1.59</v>
      </c>
      <c r="C670" s="2">
        <f>RSI!I670</f>
        <v>93.65968145642826</v>
      </c>
      <c r="D670" s="2">
        <f>MACD!E670</f>
        <v>-4.7360321608534317E-2</v>
      </c>
      <c r="E670" s="2">
        <f>MACD!F670</f>
        <v>-2.3417028939683567E-2</v>
      </c>
      <c r="F670" s="2">
        <f>'Moving Avg'!D670</f>
        <v>1.59</v>
      </c>
      <c r="G670" s="2">
        <f>'Moving Avg'!F670</f>
        <v>1.5009999999999999</v>
      </c>
      <c r="H670" s="2">
        <f>'Moving Avg'!G670</f>
        <v>1.4050000000000011</v>
      </c>
      <c r="I670" s="2">
        <f>'Moving Avg'!H670</f>
        <v>1.0891999999999986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</row>
    <row r="671" spans="1:12" ht="13.5" x14ac:dyDescent="0.25">
      <c r="A671" s="3">
        <f>RSI!A671</f>
        <v>43279</v>
      </c>
      <c r="B671" s="2">
        <f>RSI!B671</f>
        <v>1.59</v>
      </c>
      <c r="C671" s="2">
        <f>RSI!I671</f>
        <v>93.65968145642826</v>
      </c>
      <c r="D671" s="2">
        <f>MACD!E671</f>
        <v>-5.3810929201049351E-2</v>
      </c>
      <c r="E671" s="2">
        <f>MACD!F671</f>
        <v>-2.9495808991956723E-2</v>
      </c>
      <c r="F671" s="2">
        <f>'Moving Avg'!D671</f>
        <v>1.59</v>
      </c>
      <c r="G671" s="2">
        <f>'Moving Avg'!F671</f>
        <v>1.5079999999999998</v>
      </c>
      <c r="H671" s="2">
        <f>'Moving Avg'!G671</f>
        <v>1.4126000000000014</v>
      </c>
      <c r="I671" s="2">
        <f>'Moving Avg'!H671</f>
        <v>1.0921499999999984</v>
      </c>
      <c r="J671" s="5" t="str">
        <f>OBV!F671</f>
        <v>NEUTRAL</v>
      </c>
      <c r="K671" s="5" t="str">
        <f>OBV!G671</f>
        <v>NEUTRAL</v>
      </c>
      <c r="L671" s="5" t="str">
        <f>OBV!H671</f>
        <v>NEUTRAL</v>
      </c>
    </row>
    <row r="672" spans="1:12" ht="13.5" x14ac:dyDescent="0.25">
      <c r="A672" s="3">
        <f>RSI!A672</f>
        <v>43280</v>
      </c>
      <c r="B672" s="2">
        <f>RSI!B672</f>
        <v>1.59</v>
      </c>
      <c r="C672" s="2">
        <f>RSI!I672</f>
        <v>93.65968145642826</v>
      </c>
      <c r="D672" s="2">
        <f>MACD!E672</f>
        <v>-5.9847035671526383E-2</v>
      </c>
      <c r="E672" s="2">
        <f>MACD!F672</f>
        <v>-3.5566054327870661E-2</v>
      </c>
      <c r="F672" s="2">
        <f>'Moving Avg'!D672</f>
        <v>1.59</v>
      </c>
      <c r="G672" s="2">
        <f>'Moving Avg'!F672</f>
        <v>1.5149999999999999</v>
      </c>
      <c r="H672" s="2">
        <f>'Moving Avg'!G672</f>
        <v>1.4202000000000015</v>
      </c>
      <c r="I672" s="2">
        <f>'Moving Avg'!H672</f>
        <v>1.0950999999999984</v>
      </c>
      <c r="J672" s="5" t="str">
        <f>OBV!F672</f>
        <v>NEUTRAL</v>
      </c>
      <c r="K672" s="5" t="str">
        <f>OBV!G672</f>
        <v>NEUTRAL</v>
      </c>
      <c r="L672" s="5" t="str">
        <f>OBV!H672</f>
        <v>NEUTRAL</v>
      </c>
    </row>
    <row r="673" spans="1:12" ht="13.5" x14ac:dyDescent="0.25">
      <c r="A673" s="3">
        <f>RSI!A673</f>
        <v>43283</v>
      </c>
      <c r="B673" s="2">
        <f>RSI!B673</f>
        <v>1.59</v>
      </c>
      <c r="C673" s="2">
        <f>RSI!I673</f>
        <v>93.65968145642826</v>
      </c>
      <c r="D673" s="2">
        <f>MACD!E673</f>
        <v>-5.625883378176888E-2</v>
      </c>
      <c r="E673" s="2">
        <f>MACD!F673</f>
        <v>-3.9704610218650307E-2</v>
      </c>
      <c r="F673" s="2">
        <f>'Moving Avg'!D673</f>
        <v>1.59</v>
      </c>
      <c r="G673" s="2">
        <f>'Moving Avg'!F673</f>
        <v>1.5219999999999998</v>
      </c>
      <c r="H673" s="2">
        <f>'Moving Avg'!G673</f>
        <v>1.4272000000000014</v>
      </c>
      <c r="I673" s="2">
        <f>'Moving Avg'!H673</f>
        <v>1.0980499999999984</v>
      </c>
      <c r="J673" s="5" t="str">
        <f>OBV!F673</f>
        <v>NEUTRAL</v>
      </c>
      <c r="K673" s="5" t="str">
        <f>OBV!G673</f>
        <v>NEUTRAL</v>
      </c>
      <c r="L673" s="5" t="str">
        <f>OBV!H673</f>
        <v>NEUTRAL</v>
      </c>
    </row>
    <row r="674" spans="1:12" ht="13.5" x14ac:dyDescent="0.25">
      <c r="A674" s="3">
        <f>RSI!A674</f>
        <v>43284</v>
      </c>
      <c r="B674" s="2">
        <f>RSI!B674</f>
        <v>1.59</v>
      </c>
      <c r="C674" s="2">
        <f>RSI!I674</f>
        <v>93.65968145642826</v>
      </c>
      <c r="D674" s="2">
        <f>MACD!E674</f>
        <v>-4.4487349864930081E-2</v>
      </c>
      <c r="E674" s="2">
        <f>MACD!F674</f>
        <v>-4.0661158147906266E-2</v>
      </c>
      <c r="F674" s="2">
        <f>'Moving Avg'!D674</f>
        <v>1.59</v>
      </c>
      <c r="G674" s="2">
        <f>'Moving Avg'!F674</f>
        <v>1.5289999999999999</v>
      </c>
      <c r="H674" s="2">
        <f>'Moving Avg'!G674</f>
        <v>1.4342000000000013</v>
      </c>
      <c r="I674" s="2">
        <f>'Moving Avg'!H674</f>
        <v>1.1009999999999984</v>
      </c>
      <c r="J674" s="5" t="str">
        <f>OBV!F674</f>
        <v>NEUTRAL</v>
      </c>
      <c r="K674" s="5" t="str">
        <f>OBV!G674</f>
        <v>NEUTRAL</v>
      </c>
      <c r="L674" s="5" t="str">
        <f>OBV!H674</f>
        <v>NEUTRAL</v>
      </c>
    </row>
    <row r="675" spans="1:12" ht="13.5" x14ac:dyDescent="0.25">
      <c r="A675" s="3">
        <f>RSI!A675</f>
        <v>43285</v>
      </c>
      <c r="B675" s="2">
        <f>RSI!B675</f>
        <v>1.59</v>
      </c>
      <c r="C675" s="2">
        <f>RSI!I675</f>
        <v>93.65968145642826</v>
      </c>
      <c r="D675" s="2">
        <f>MACD!E675</f>
        <v>-3.1908696085470201E-2</v>
      </c>
      <c r="E675" s="2">
        <f>MACD!F675</f>
        <v>-3.8910665735419056E-2</v>
      </c>
      <c r="F675" s="2">
        <f>'Moving Avg'!D675</f>
        <v>1.59</v>
      </c>
      <c r="G675" s="2">
        <f>'Moving Avg'!F675</f>
        <v>1.536</v>
      </c>
      <c r="H675" s="2">
        <f>'Moving Avg'!G675</f>
        <v>1.4412000000000011</v>
      </c>
      <c r="I675" s="2">
        <f>'Moving Avg'!H675</f>
        <v>1.1039499999999984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</row>
    <row r="676" spans="1:12" ht="13.5" x14ac:dyDescent="0.25">
      <c r="A676" s="3">
        <f>RSI!A676</f>
        <v>43286</v>
      </c>
      <c r="B676" s="2">
        <f>RSI!B676</f>
        <v>1.66</v>
      </c>
      <c r="C676" s="2">
        <f>RSI!I676</f>
        <v>96.614934493242771</v>
      </c>
      <c r="D676" s="2">
        <f>MACD!E676</f>
        <v>-2.6875178781500697E-2</v>
      </c>
      <c r="E676" s="2">
        <f>MACD!F676</f>
        <v>-3.6503568344635383E-2</v>
      </c>
      <c r="F676" s="2">
        <f>'Moving Avg'!D676</f>
        <v>1.6039999999999999</v>
      </c>
      <c r="G676" s="2">
        <f>'Moving Avg'!F676</f>
        <v>1.5465</v>
      </c>
      <c r="H676" s="2">
        <f>'Moving Avg'!G676</f>
        <v>1.450400000000001</v>
      </c>
      <c r="I676" s="2">
        <f>'Moving Avg'!H676</f>
        <v>1.1073999999999982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</row>
    <row r="677" spans="1:12" ht="13.5" x14ac:dyDescent="0.25">
      <c r="A677" s="3">
        <f>RSI!A677</f>
        <v>43287</v>
      </c>
      <c r="B677" s="2">
        <f>RSI!B677</f>
        <v>1.66</v>
      </c>
      <c r="C677" s="2">
        <f>RSI!I677</f>
        <v>96.614934493242771</v>
      </c>
      <c r="D677" s="2">
        <f>MACD!E677</f>
        <v>-2.3422990822191014E-2</v>
      </c>
      <c r="E677" s="2">
        <f>MACD!F677</f>
        <v>-3.3887452840146513E-2</v>
      </c>
      <c r="F677" s="2">
        <f>'Moving Avg'!D677</f>
        <v>1.6179999999999999</v>
      </c>
      <c r="G677" s="2">
        <f>'Moving Avg'!F677</f>
        <v>1.5569999999999999</v>
      </c>
      <c r="H677" s="2">
        <f>'Moving Avg'!G677</f>
        <v>1.4596000000000009</v>
      </c>
      <c r="I677" s="2">
        <f>'Moving Avg'!H677</f>
        <v>1.1110499999999981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</row>
    <row r="678" spans="1:12" ht="13.5" x14ac:dyDescent="0.25">
      <c r="A678" s="3">
        <f>RSI!A678</f>
        <v>43290</v>
      </c>
      <c r="B678" s="2">
        <f>RSI!B678</f>
        <v>1.66</v>
      </c>
      <c r="C678" s="2">
        <f>RSI!I678</f>
        <v>96.614934493242771</v>
      </c>
      <c r="D678" s="2">
        <f>MACD!E678</f>
        <v>-2.1249077283447715E-2</v>
      </c>
      <c r="E678" s="2">
        <f>MACD!F678</f>
        <v>-3.1359777728806756E-2</v>
      </c>
      <c r="F678" s="2">
        <f>'Moving Avg'!D678</f>
        <v>1.6320000000000001</v>
      </c>
      <c r="G678" s="2">
        <f>'Moving Avg'!F678</f>
        <v>1.5674999999999999</v>
      </c>
      <c r="H678" s="2">
        <f>'Moving Avg'!G678</f>
        <v>1.4678000000000009</v>
      </c>
      <c r="I678" s="2">
        <f>'Moving Avg'!H678</f>
        <v>1.1146999999999982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43291</v>
      </c>
      <c r="B679" s="2">
        <f>RSI!B679</f>
        <v>1.66</v>
      </c>
      <c r="C679" s="2">
        <f>RSI!I679</f>
        <v>96.614934493242771</v>
      </c>
      <c r="D679" s="2">
        <f>MACD!E679</f>
        <v>-2.0101434741315982E-2</v>
      </c>
      <c r="E679" s="2">
        <f>MACD!F679</f>
        <v>-2.9108109131308603E-2</v>
      </c>
      <c r="F679" s="2">
        <f>'Moving Avg'!D679</f>
        <v>1.6460000000000001</v>
      </c>
      <c r="G679" s="2">
        <f>'Moving Avg'!F679</f>
        <v>1.5779999999999998</v>
      </c>
      <c r="H679" s="2">
        <f>'Moving Avg'!G679</f>
        <v>1.4760000000000009</v>
      </c>
      <c r="I679" s="2">
        <f>'Moving Avg'!H679</f>
        <v>1.1183499999999982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43292</v>
      </c>
      <c r="B680" s="2">
        <f>RSI!B680</f>
        <v>1.66</v>
      </c>
      <c r="C680" s="2">
        <f>RSI!I680</f>
        <v>96.614934493242771</v>
      </c>
      <c r="D680" s="2">
        <f>MACD!E680</f>
        <v>-1.9770929219801836E-2</v>
      </c>
      <c r="E680" s="2">
        <f>MACD!F680</f>
        <v>-2.7240673149007251E-2</v>
      </c>
      <c r="F680" s="2">
        <f>'Moving Avg'!D680</f>
        <v>1.6599999999999997</v>
      </c>
      <c r="G680" s="2">
        <f>'Moving Avg'!F680</f>
        <v>1.5885</v>
      </c>
      <c r="H680" s="2">
        <f>'Moving Avg'!G680</f>
        <v>1.4842000000000006</v>
      </c>
      <c r="I680" s="2">
        <f>'Moving Avg'!H680</f>
        <v>1.1219999999999981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1.66</v>
      </c>
      <c r="C681" s="2">
        <f>RSI!I681</f>
        <v>96.614934493242771</v>
      </c>
      <c r="D681" s="2">
        <f>MACD!E681</f>
        <v>-2.0084397210412552E-2</v>
      </c>
      <c r="E681" s="2">
        <f>MACD!F681</f>
        <v>-2.5809417961288314E-2</v>
      </c>
      <c r="F681" s="2">
        <f>'Moving Avg'!D681</f>
        <v>1.6599999999999997</v>
      </c>
      <c r="G681" s="2">
        <f>'Moving Avg'!F681</f>
        <v>1.599</v>
      </c>
      <c r="H681" s="2">
        <f>'Moving Avg'!G681</f>
        <v>1.4924000000000004</v>
      </c>
      <c r="I681" s="2">
        <f>'Moving Avg'!H681</f>
        <v>1.1258499999999982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</row>
    <row r="682" spans="1:12" ht="13.5" x14ac:dyDescent="0.25">
      <c r="A682" s="3">
        <f>RSI!A682</f>
        <v>43294</v>
      </c>
      <c r="B682" s="2">
        <f>RSI!B682</f>
        <v>1.66</v>
      </c>
      <c r="C682" s="2">
        <f>RSI!I682</f>
        <v>96.614934493242771</v>
      </c>
      <c r="D682" s="2">
        <f>MACD!E682</f>
        <v>-2.0898830568179871E-2</v>
      </c>
      <c r="E682" s="2">
        <f>MACD!F682</f>
        <v>-2.4827300482666625E-2</v>
      </c>
      <c r="F682" s="2">
        <f>'Moving Avg'!D682</f>
        <v>1.6599999999999997</v>
      </c>
      <c r="G682" s="2">
        <f>'Moving Avg'!F682</f>
        <v>1.6094999999999999</v>
      </c>
      <c r="H682" s="2">
        <f>'Moving Avg'!G682</f>
        <v>1.5000000000000007</v>
      </c>
      <c r="I682" s="2">
        <f>'Moving Avg'!H682</f>
        <v>1.1298999999999984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</row>
    <row r="683" spans="1:12" ht="13.5" x14ac:dyDescent="0.25">
      <c r="A683" s="3">
        <f>RSI!A683</f>
        <v>43297</v>
      </c>
      <c r="B683" s="2">
        <f>RSI!B683</f>
        <v>1.66</v>
      </c>
      <c r="C683" s="2">
        <f>RSI!I683</f>
        <v>96.614934493242771</v>
      </c>
      <c r="D683" s="2">
        <f>MACD!E683</f>
        <v>-2.209647686764793E-2</v>
      </c>
      <c r="E683" s="2">
        <f>MACD!F683</f>
        <v>-2.4281135759662887E-2</v>
      </c>
      <c r="F683" s="2">
        <f>'Moving Avg'!D683</f>
        <v>1.6599999999999997</v>
      </c>
      <c r="G683" s="2">
        <f>'Moving Avg'!F683</f>
        <v>1.6169999999999998</v>
      </c>
      <c r="H683" s="2">
        <f>'Moving Avg'!G683</f>
        <v>1.5076000000000005</v>
      </c>
      <c r="I683" s="2">
        <f>'Moving Avg'!H683</f>
        <v>1.1339499999999982</v>
      </c>
      <c r="J683" s="5" t="str">
        <f>OBV!F683</f>
        <v>NEUTRAL</v>
      </c>
      <c r="K683" s="5" t="str">
        <f>OBV!G683</f>
        <v>NEUTRAL</v>
      </c>
      <c r="L683" s="5" t="str">
        <f>OBV!H683</f>
        <v>NEUTRAL</v>
      </c>
    </row>
    <row r="684" spans="1:12" ht="13.5" x14ac:dyDescent="0.25">
      <c r="A684" s="3">
        <f>RSI!A684</f>
        <v>43298</v>
      </c>
      <c r="B684" s="2">
        <f>RSI!B684</f>
        <v>1.66</v>
      </c>
      <c r="C684" s="2">
        <f>RSI!I684</f>
        <v>96.614934493242771</v>
      </c>
      <c r="D684" s="2">
        <f>MACD!E684</f>
        <v>-2.3580712835975959E-2</v>
      </c>
      <c r="E684" s="2">
        <f>MACD!F684</f>
        <v>-2.4141051174925505E-2</v>
      </c>
      <c r="F684" s="2">
        <f>'Moving Avg'!D684</f>
        <v>1.6599999999999997</v>
      </c>
      <c r="G684" s="2">
        <f>'Moving Avg'!F684</f>
        <v>1.6214999999999999</v>
      </c>
      <c r="H684" s="2">
        <f>'Moving Avg'!G684</f>
        <v>1.5142000000000004</v>
      </c>
      <c r="I684" s="2">
        <f>'Moving Avg'!H684</f>
        <v>1.1379999999999983</v>
      </c>
      <c r="J684" s="5" t="str">
        <f>OBV!F684</f>
        <v>NEUTRAL</v>
      </c>
      <c r="K684" s="5" t="str">
        <f>OBV!G684</f>
        <v>NEUTRAL</v>
      </c>
      <c r="L684" s="5" t="str">
        <f>OBV!H684</f>
        <v>NEUTRAL</v>
      </c>
    </row>
    <row r="685" spans="1:12" ht="13.5" x14ac:dyDescent="0.25">
      <c r="A685" s="3">
        <f>RSI!A685</f>
        <v>43299</v>
      </c>
      <c r="B685" s="2">
        <f>RSI!B685</f>
        <v>1.66</v>
      </c>
      <c r="C685" s="2">
        <f>RSI!I685</f>
        <v>96.614934493242771</v>
      </c>
      <c r="D685" s="2">
        <f>MACD!E685</f>
        <v>-2.5272570499640601E-2</v>
      </c>
      <c r="E685" s="2">
        <f>MACD!F685</f>
        <v>-2.4367355039868525E-2</v>
      </c>
      <c r="F685" s="2">
        <f>'Moving Avg'!D685</f>
        <v>1.6599999999999997</v>
      </c>
      <c r="G685" s="2">
        <f>'Moving Avg'!F685</f>
        <v>1.625</v>
      </c>
      <c r="H685" s="2">
        <f>'Moving Avg'!G685</f>
        <v>1.5198000000000003</v>
      </c>
      <c r="I685" s="2">
        <f>'Moving Avg'!H685</f>
        <v>1.1420499999999985</v>
      </c>
      <c r="J685" s="5" t="str">
        <f>OBV!F685</f>
        <v>NEUTRAL</v>
      </c>
      <c r="K685" s="5" t="str">
        <f>OBV!G685</f>
        <v>NEUTRAL</v>
      </c>
      <c r="L685" s="5" t="str">
        <f>OBV!H685</f>
        <v>NEUTRAL</v>
      </c>
    </row>
    <row r="686" spans="1:12" ht="13.5" x14ac:dyDescent="0.25">
      <c r="A686" s="3">
        <f>RSI!A686</f>
        <v>43300</v>
      </c>
      <c r="B686" s="2">
        <f>RSI!B686</f>
        <v>1.66</v>
      </c>
      <c r="C686" s="2">
        <f>RSI!I686</f>
        <v>96.614934493242771</v>
      </c>
      <c r="D686" s="2">
        <f>MACD!E686</f>
        <v>-1.6338583535279616E-2</v>
      </c>
      <c r="E686" s="2">
        <f>MACD!F686</f>
        <v>-2.2761600738950748E-2</v>
      </c>
      <c r="F686" s="2">
        <f>'Moving Avg'!D686</f>
        <v>1.6599999999999997</v>
      </c>
      <c r="G686" s="2">
        <f>'Moving Avg'!F686</f>
        <v>1.6285000000000001</v>
      </c>
      <c r="H686" s="2">
        <f>'Moving Avg'!G686</f>
        <v>1.5246000000000002</v>
      </c>
      <c r="I686" s="2">
        <f>'Moving Avg'!H686</f>
        <v>1.1460999999999983</v>
      </c>
      <c r="J686" s="5" t="str">
        <f>OBV!F686</f>
        <v>NEUTRAL</v>
      </c>
      <c r="K686" s="5" t="str">
        <f>OBV!G686</f>
        <v>NEUTRAL</v>
      </c>
      <c r="L686" s="5" t="str">
        <f>OBV!H686</f>
        <v>NEUTRAL</v>
      </c>
    </row>
    <row r="687" spans="1:12" ht="13.5" x14ac:dyDescent="0.25">
      <c r="A687" s="3">
        <f>RSI!A687</f>
        <v>43301</v>
      </c>
      <c r="B687" s="2">
        <f>RSI!B687</f>
        <v>1.66</v>
      </c>
      <c r="C687" s="2">
        <f>RSI!I687</f>
        <v>96.614934493242771</v>
      </c>
      <c r="D687" s="2">
        <f>MACD!E687</f>
        <v>-9.1528264146516491E-3</v>
      </c>
      <c r="E687" s="2">
        <f>MACD!F687</f>
        <v>-2.0039845874090929E-2</v>
      </c>
      <c r="F687" s="2">
        <f>'Moving Avg'!D687</f>
        <v>1.6599999999999997</v>
      </c>
      <c r="G687" s="2">
        <f>'Moving Avg'!F687</f>
        <v>1.6320000000000001</v>
      </c>
      <c r="H687" s="2">
        <f>'Moving Avg'!G687</f>
        <v>1.5293999999999999</v>
      </c>
      <c r="I687" s="2">
        <f>'Moving Avg'!H687</f>
        <v>1.1501499999999985</v>
      </c>
      <c r="J687" s="5" t="str">
        <f>OBV!F687</f>
        <v>NEUTRAL</v>
      </c>
      <c r="K687" s="5" t="str">
        <f>OBV!G687</f>
        <v>NEUTRAL</v>
      </c>
      <c r="L687" s="5" t="str">
        <f>OBV!H687</f>
        <v>NEUTRAL</v>
      </c>
    </row>
    <row r="688" spans="1:12" ht="13.5" x14ac:dyDescent="0.25">
      <c r="A688" s="3">
        <f>RSI!A688</f>
        <v>43304</v>
      </c>
      <c r="B688" s="2">
        <f>RSI!B688</f>
        <v>1.66</v>
      </c>
      <c r="C688" s="2">
        <f>RSI!I688</f>
        <v>96.614934493242771</v>
      </c>
      <c r="D688" s="2">
        <f>MACD!E688</f>
        <v>-3.4186540105740626E-3</v>
      </c>
      <c r="E688" s="2">
        <f>MACD!F688</f>
        <v>-1.6715607501387557E-2</v>
      </c>
      <c r="F688" s="2">
        <f>'Moving Avg'!D688</f>
        <v>1.6599999999999997</v>
      </c>
      <c r="G688" s="2">
        <f>'Moving Avg'!F688</f>
        <v>1.6355</v>
      </c>
      <c r="H688" s="2">
        <f>'Moving Avg'!G688</f>
        <v>1.5341999999999998</v>
      </c>
      <c r="I688" s="2">
        <f>'Moving Avg'!H688</f>
        <v>1.1540499999999985</v>
      </c>
      <c r="J688" s="5" t="str">
        <f>OBV!F688</f>
        <v>NEUTRAL</v>
      </c>
      <c r="K688" s="5" t="str">
        <f>OBV!G688</f>
        <v>NEUTRAL</v>
      </c>
      <c r="L688" s="5" t="str">
        <f>OBV!H688</f>
        <v>NEUTRAL</v>
      </c>
    </row>
    <row r="689" spans="1:12" ht="13.5" x14ac:dyDescent="0.25">
      <c r="A689" s="3">
        <f>RSI!A689</f>
        <v>43305</v>
      </c>
      <c r="B689" s="2">
        <f>RSI!B689</f>
        <v>1.66</v>
      </c>
      <c r="C689" s="2">
        <f>RSI!I689</f>
        <v>96.614934493242771</v>
      </c>
      <c r="D689" s="2">
        <f>MACD!E689</f>
        <v>1.1128902263595197E-3</v>
      </c>
      <c r="E689" s="2">
        <f>MACD!F689</f>
        <v>-1.3149907955838142E-2</v>
      </c>
      <c r="F689" s="2">
        <f>'Moving Avg'!D689</f>
        <v>1.6599999999999997</v>
      </c>
      <c r="G689" s="2">
        <f>'Moving Avg'!F689</f>
        <v>1.639</v>
      </c>
      <c r="H689" s="2">
        <f>'Moving Avg'!G689</f>
        <v>1.5389999999999997</v>
      </c>
      <c r="I689" s="2">
        <f>'Moving Avg'!H689</f>
        <v>1.1579499999999985</v>
      </c>
      <c r="J689" s="5" t="str">
        <f>OBV!F689</f>
        <v>NEUTRAL</v>
      </c>
      <c r="K689" s="5" t="str">
        <f>OBV!G689</f>
        <v>NEUTRAL</v>
      </c>
      <c r="L689" s="5" t="str">
        <f>OBV!H689</f>
        <v>NEUTRAL</v>
      </c>
    </row>
    <row r="690" spans="1:12" ht="13.5" x14ac:dyDescent="0.25">
      <c r="A690" s="3">
        <f>RSI!A690</f>
        <v>43307</v>
      </c>
      <c r="B690" s="2">
        <f>RSI!B690</f>
        <v>1.66</v>
      </c>
      <c r="C690" s="2">
        <f>RSI!I690</f>
        <v>96.614934493242771</v>
      </c>
      <c r="D690" s="2">
        <f>MACD!E690</f>
        <v>4.6505628880439964E-3</v>
      </c>
      <c r="E690" s="2">
        <f>MACD!F690</f>
        <v>-9.5898137870617153E-3</v>
      </c>
      <c r="F690" s="2">
        <f>'Moving Avg'!D690</f>
        <v>1.6599999999999997</v>
      </c>
      <c r="G690" s="2">
        <f>'Moving Avg'!F690</f>
        <v>1.6425000000000001</v>
      </c>
      <c r="H690" s="2">
        <f>'Moving Avg'!G690</f>
        <v>1.5431999999999997</v>
      </c>
      <c r="I690" s="2">
        <f>'Moving Avg'!H690</f>
        <v>1.1618499999999985</v>
      </c>
      <c r="J690" s="5" t="str">
        <f>OBV!F690</f>
        <v>NEUTRAL</v>
      </c>
      <c r="K690" s="5" t="str">
        <f>OBV!G690</f>
        <v>NEUTRAL</v>
      </c>
      <c r="L690" s="5" t="str">
        <f>OBV!H690</f>
        <v>NEUTRAL</v>
      </c>
    </row>
    <row r="691" spans="1:12" ht="13.5" x14ac:dyDescent="0.25">
      <c r="A691" s="3">
        <f>RSI!A691</f>
        <v>43308</v>
      </c>
      <c r="B691" s="2">
        <f>RSI!B691</f>
        <v>1.66</v>
      </c>
      <c r="C691" s="2">
        <f>RSI!I691</f>
        <v>96.614934493242771</v>
      </c>
      <c r="D691" s="2">
        <f>MACD!E691</f>
        <v>7.3692458806680072E-3</v>
      </c>
      <c r="E691" s="2">
        <f>MACD!F691</f>
        <v>-6.1980018535157709E-3</v>
      </c>
      <c r="F691" s="2">
        <f>'Moving Avg'!D691</f>
        <v>1.6599999999999997</v>
      </c>
      <c r="G691" s="2">
        <f>'Moving Avg'!F691</f>
        <v>1.6460000000000001</v>
      </c>
      <c r="H691" s="2">
        <f>'Moving Avg'!G691</f>
        <v>1.5475999999999996</v>
      </c>
      <c r="I691" s="2">
        <f>'Moving Avg'!H691</f>
        <v>1.1657499999999985</v>
      </c>
      <c r="J691" s="5" t="str">
        <f>OBV!F691</f>
        <v>NEUTRAL</v>
      </c>
      <c r="K691" s="5" t="str">
        <f>OBV!G691</f>
        <v>NEUTRAL</v>
      </c>
      <c r="L691" s="5" t="str">
        <f>OBV!H691</f>
        <v>NEUTRAL</v>
      </c>
    </row>
    <row r="692" spans="1:12" ht="13.5" x14ac:dyDescent="0.25">
      <c r="A692" s="3">
        <f>RSI!A692</f>
        <v>43311</v>
      </c>
      <c r="B692" s="2">
        <f>RSI!B692</f>
        <v>1.66</v>
      </c>
      <c r="C692" s="2">
        <f>RSI!I692</f>
        <v>96.614934493242771</v>
      </c>
      <c r="D692" s="2">
        <f>MACD!E692</f>
        <v>9.4152881583005055E-3</v>
      </c>
      <c r="E692" s="2">
        <f>MACD!F692</f>
        <v>-3.075343851152516E-3</v>
      </c>
      <c r="F692" s="2">
        <f>'Moving Avg'!D692</f>
        <v>1.6599999999999997</v>
      </c>
      <c r="G692" s="2">
        <f>'Moving Avg'!F692</f>
        <v>1.6495000000000002</v>
      </c>
      <c r="H692" s="2">
        <f>'Moving Avg'!G692</f>
        <v>1.5527999999999995</v>
      </c>
      <c r="I692" s="2">
        <f>'Moving Avg'!H692</f>
        <v>1.1696499999999983</v>
      </c>
      <c r="J692" s="5" t="str">
        <f>OBV!F692</f>
        <v>NEUTRAL</v>
      </c>
      <c r="K692" s="5" t="str">
        <f>OBV!G692</f>
        <v>NEUTRAL</v>
      </c>
      <c r="L692" s="5" t="str">
        <f>OBV!H692</f>
        <v>NEUTRAL</v>
      </c>
    </row>
    <row r="693" spans="1:12" ht="13.5" x14ac:dyDescent="0.25">
      <c r="A693" s="3">
        <f>RSI!A693</f>
        <v>43312</v>
      </c>
      <c r="B693" s="2">
        <f>RSI!B693</f>
        <v>1.66</v>
      </c>
      <c r="C693" s="2">
        <f>RSI!I693</f>
        <v>96.614934493242771</v>
      </c>
      <c r="D693" s="2">
        <f>MACD!E693</f>
        <v>1.0911016003644303E-2</v>
      </c>
      <c r="E693" s="2">
        <f>MACD!F693</f>
        <v>-2.7807188019315227E-4</v>
      </c>
      <c r="F693" s="2">
        <f>'Moving Avg'!D693</f>
        <v>1.6599999999999997</v>
      </c>
      <c r="G693" s="2">
        <f>'Moving Avg'!F693</f>
        <v>1.653</v>
      </c>
      <c r="H693" s="2">
        <f>'Moving Avg'!G693</f>
        <v>1.5579999999999996</v>
      </c>
      <c r="I693" s="2">
        <f>'Moving Avg'!H693</f>
        <v>1.1735499999999981</v>
      </c>
      <c r="J693" s="5" t="str">
        <f>OBV!F693</f>
        <v>NEUTRAL</v>
      </c>
      <c r="K693" s="5" t="str">
        <f>OBV!G693</f>
        <v>NEUTRAL</v>
      </c>
      <c r="L693" s="5" t="str">
        <f>OBV!H693</f>
        <v>NEUTRAL</v>
      </c>
    </row>
    <row r="694" spans="1:12" ht="13.5" x14ac:dyDescent="0.25">
      <c r="A694" s="3">
        <f>RSI!A694</f>
        <v>43313</v>
      </c>
      <c r="B694" s="2">
        <f>RSI!B694</f>
        <v>1.66</v>
      </c>
      <c r="C694" s="2">
        <f>RSI!I694</f>
        <v>96.614934493242771</v>
      </c>
      <c r="D694" s="2">
        <f>MACD!E694</f>
        <v>1.1958540486421976E-2</v>
      </c>
      <c r="E694" s="2">
        <f>MACD!F694</f>
        <v>2.1692505931298735E-3</v>
      </c>
      <c r="F694" s="2">
        <f>'Moving Avg'!D694</f>
        <v>1.6599999999999997</v>
      </c>
      <c r="G694" s="2">
        <f>'Moving Avg'!F694</f>
        <v>1.6565000000000001</v>
      </c>
      <c r="H694" s="2">
        <f>'Moving Avg'!G694</f>
        <v>1.5631999999999993</v>
      </c>
      <c r="I694" s="2">
        <f>'Moving Avg'!H694</f>
        <v>1.1774499999999981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</row>
    <row r="695" spans="1:12" ht="13.5" x14ac:dyDescent="0.25">
      <c r="A695" s="3">
        <f>RSI!A695</f>
        <v>43314</v>
      </c>
      <c r="B695" s="2">
        <f>RSI!B695</f>
        <v>1.66</v>
      </c>
      <c r="C695" s="2">
        <f>RSI!I695</f>
        <v>96.614934493242771</v>
      </c>
      <c r="D695" s="2">
        <f>MACD!E695</f>
        <v>1.2642970887613458E-2</v>
      </c>
      <c r="E695" s="2">
        <f>MACD!F695</f>
        <v>4.2639946520265908E-3</v>
      </c>
      <c r="F695" s="2">
        <f>'Moving Avg'!D695</f>
        <v>1.6599999999999997</v>
      </c>
      <c r="G695" s="2">
        <f>'Moving Avg'!F695</f>
        <v>1.6599999999999997</v>
      </c>
      <c r="H695" s="2">
        <f>'Moving Avg'!G695</f>
        <v>1.5683999999999991</v>
      </c>
      <c r="I695" s="2">
        <f>'Moving Avg'!H695</f>
        <v>1.181299999999998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43315</v>
      </c>
      <c r="B696" s="2">
        <f>RSI!B696</f>
        <v>1.66</v>
      </c>
      <c r="C696" s="2">
        <f>RSI!I696</f>
        <v>96.614934493242771</v>
      </c>
      <c r="D696" s="2">
        <f>MACD!E696</f>
        <v>1.3035126092106886E-2</v>
      </c>
      <c r="E696" s="2">
        <f>MACD!F696</f>
        <v>6.01822094004265E-3</v>
      </c>
      <c r="F696" s="2">
        <f>'Moving Avg'!D696</f>
        <v>1.6599999999999997</v>
      </c>
      <c r="G696" s="2">
        <f>'Moving Avg'!F696</f>
        <v>1.6599999999999997</v>
      </c>
      <c r="H696" s="2">
        <f>'Moving Avg'!G696</f>
        <v>1.5725999999999991</v>
      </c>
      <c r="I696" s="2">
        <f>'Moving Avg'!H696</f>
        <v>1.1851499999999979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</row>
    <row r="697" spans="1:12" ht="13.5" x14ac:dyDescent="0.25">
      <c r="A697" s="3">
        <f>RSI!A697</f>
        <v>43318</v>
      </c>
      <c r="B697" s="2">
        <f>RSI!B697</f>
        <v>1.66</v>
      </c>
      <c r="C697" s="2">
        <f>RSI!I697</f>
        <v>96.614934493242771</v>
      </c>
      <c r="D697" s="2">
        <f>MACD!E697</f>
        <v>1.3193821752697454E-2</v>
      </c>
      <c r="E697" s="2">
        <f>MACD!F697</f>
        <v>7.4533411025736115E-3</v>
      </c>
      <c r="F697" s="2">
        <f>'Moving Avg'!D697</f>
        <v>1.6599999999999997</v>
      </c>
      <c r="G697" s="2">
        <f>'Moving Avg'!F697</f>
        <v>1.6599999999999997</v>
      </c>
      <c r="H697" s="2">
        <f>'Moving Avg'!G697</f>
        <v>1.5767999999999989</v>
      </c>
      <c r="I697" s="2">
        <f>'Moving Avg'!H697</f>
        <v>1.1889999999999978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</row>
    <row r="698" spans="1:12" ht="13.5" x14ac:dyDescent="0.25">
      <c r="A698" s="3">
        <f>RSI!A698</f>
        <v>43319</v>
      </c>
      <c r="B698" s="2">
        <f>RSI!B698</f>
        <v>1.66</v>
      </c>
      <c r="C698" s="2">
        <f>RSI!I698</f>
        <v>96.614934493242771</v>
      </c>
      <c r="D698" s="2">
        <f>MACD!E698</f>
        <v>1.3167799016662096E-2</v>
      </c>
      <c r="E698" s="2">
        <f>MACD!F698</f>
        <v>8.5962326853913085E-3</v>
      </c>
      <c r="F698" s="2">
        <f>'Moving Avg'!D698</f>
        <v>1.6599999999999997</v>
      </c>
      <c r="G698" s="2">
        <f>'Moving Avg'!F698</f>
        <v>1.6599999999999997</v>
      </c>
      <c r="H698" s="2">
        <f>'Moving Avg'!G698</f>
        <v>1.5809999999999989</v>
      </c>
      <c r="I698" s="2">
        <f>'Moving Avg'!H698</f>
        <v>1.1928499999999977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</row>
    <row r="699" spans="1:12" ht="13.5" x14ac:dyDescent="0.25">
      <c r="A699" s="3">
        <f>RSI!A699</f>
        <v>43320</v>
      </c>
      <c r="B699" s="2">
        <f>RSI!B699</f>
        <v>1.66</v>
      </c>
      <c r="C699" s="2">
        <f>RSI!I699</f>
        <v>96.614934493242771</v>
      </c>
      <c r="D699" s="2">
        <f>MACD!E699</f>
        <v>1.2997350445504319E-2</v>
      </c>
      <c r="E699" s="2">
        <f>MACD!F699</f>
        <v>9.4764562374139109E-3</v>
      </c>
      <c r="F699" s="2">
        <f>'Moving Avg'!D699</f>
        <v>1.6599999999999997</v>
      </c>
      <c r="G699" s="2">
        <f>'Moving Avg'!F699</f>
        <v>1.6599999999999997</v>
      </c>
      <c r="H699" s="2">
        <f>'Moving Avg'!G699</f>
        <v>1.5851999999999986</v>
      </c>
      <c r="I699" s="2">
        <f>'Moving Avg'!H699</f>
        <v>1.1966999999999977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</row>
    <row r="700" spans="1:12" ht="13.5" x14ac:dyDescent="0.25">
      <c r="A700" s="3">
        <f>RSI!A700</f>
        <v>43321</v>
      </c>
      <c r="B700" s="2">
        <f>RSI!B700</f>
        <v>1.7</v>
      </c>
      <c r="C700" s="2">
        <f>RSI!I700</f>
        <v>98.686517310815034</v>
      </c>
      <c r="D700" s="2">
        <f>MACD!E700</f>
        <v>9.7527272009161337E-3</v>
      </c>
      <c r="E700" s="2">
        <f>MACD!F700</f>
        <v>9.5317104301143561E-3</v>
      </c>
      <c r="F700" s="2">
        <f>'Moving Avg'!D700</f>
        <v>1.6679999999999999</v>
      </c>
      <c r="G700" s="2">
        <f>'Moving Avg'!F700</f>
        <v>1.6620000000000001</v>
      </c>
      <c r="H700" s="2">
        <f>'Moving Avg'!G700</f>
        <v>1.5901999999999987</v>
      </c>
      <c r="I700" s="2">
        <f>'Moving Avg'!H700</f>
        <v>1.2007499999999978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</row>
    <row r="701" spans="1:12" ht="13.5" x14ac:dyDescent="0.25">
      <c r="A701" s="3">
        <f>RSI!A701</f>
        <v>43322</v>
      </c>
      <c r="B701" s="2">
        <f>RSI!B701</f>
        <v>1.77</v>
      </c>
      <c r="C701" s="2">
        <f>RSI!I701</f>
        <v>99.390025859046844</v>
      </c>
      <c r="D701" s="2">
        <f>MACD!E701</f>
        <v>1.4584756309292679E-3</v>
      </c>
      <c r="E701" s="2">
        <f>MACD!F701</f>
        <v>7.9170634702773381E-3</v>
      </c>
      <c r="F701" s="2">
        <f>'Moving Avg'!D701</f>
        <v>1.69</v>
      </c>
      <c r="G701" s="2">
        <f>'Moving Avg'!F701</f>
        <v>1.6675</v>
      </c>
      <c r="H701" s="2">
        <f>'Moving Avg'!G701</f>
        <v>1.5965999999999985</v>
      </c>
      <c r="I701" s="2">
        <f>'Moving Avg'!H701</f>
        <v>1.2051499999999979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</row>
    <row r="702" spans="1:12" ht="13.5" x14ac:dyDescent="0.25">
      <c r="A702" s="3">
        <f>RSI!A702</f>
        <v>43326</v>
      </c>
      <c r="B702" s="2">
        <f>RSI!B702</f>
        <v>1.84</v>
      </c>
      <c r="C702" s="2">
        <f>RSI!I702</f>
        <v>99.613158389771272</v>
      </c>
      <c r="D702" s="2">
        <f>MACD!E702</f>
        <v>-1.1495236859868863E-2</v>
      </c>
      <c r="E702" s="2">
        <f>MACD!F702</f>
        <v>4.034603404248098E-3</v>
      </c>
      <c r="F702" s="2">
        <f>'Moving Avg'!D702</f>
        <v>1.7259999999999998</v>
      </c>
      <c r="G702" s="2">
        <f>'Moving Avg'!F702</f>
        <v>1.6765000000000001</v>
      </c>
      <c r="H702" s="2">
        <f>'Moving Avg'!G702</f>
        <v>1.6043999999999985</v>
      </c>
      <c r="I702" s="2">
        <f>'Moving Avg'!H702</f>
        <v>1.2098999999999978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</row>
    <row r="703" spans="1:12" ht="13.5" x14ac:dyDescent="0.25">
      <c r="A703" s="3">
        <f>RSI!A703</f>
        <v>43327</v>
      </c>
      <c r="B703" s="2">
        <f>RSI!B703</f>
        <v>1.84</v>
      </c>
      <c r="C703" s="2">
        <f>RSI!I703</f>
        <v>99.613158389771272</v>
      </c>
      <c r="D703" s="2">
        <f>MACD!E703</f>
        <v>-2.3564439103543888E-2</v>
      </c>
      <c r="E703" s="2">
        <f>MACD!F703</f>
        <v>-1.485205097310299E-3</v>
      </c>
      <c r="F703" s="2">
        <f>'Moving Avg'!D703</f>
        <v>1.762</v>
      </c>
      <c r="G703" s="2">
        <f>'Moving Avg'!F703</f>
        <v>1.6855</v>
      </c>
      <c r="H703" s="2">
        <f>'Moving Avg'!G703</f>
        <v>1.6121999999999985</v>
      </c>
      <c r="I703" s="2">
        <f>'Moving Avg'!H703</f>
        <v>1.214649999999998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43328</v>
      </c>
      <c r="B704" s="2">
        <f>RSI!B704</f>
        <v>1.84</v>
      </c>
      <c r="C704" s="2">
        <f>RSI!I704</f>
        <v>99.613158389771272</v>
      </c>
      <c r="D704" s="2">
        <f>MACD!E704</f>
        <v>-3.480310822205257E-2</v>
      </c>
      <c r="E704" s="2">
        <f>MACD!F704</f>
        <v>-8.1487857222587549E-3</v>
      </c>
      <c r="F704" s="2">
        <f>'Moving Avg'!D704</f>
        <v>1.798</v>
      </c>
      <c r="G704" s="2">
        <f>'Moving Avg'!F704</f>
        <v>1.6945000000000001</v>
      </c>
      <c r="H704" s="2">
        <f>'Moving Avg'!G704</f>
        <v>1.6199999999999986</v>
      </c>
      <c r="I704" s="2">
        <f>'Moving Avg'!H704</f>
        <v>1.219399999999998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1.84</v>
      </c>
      <c r="C705" s="2">
        <f>RSI!I705</f>
        <v>99.613158389771272</v>
      </c>
      <c r="D705" s="2">
        <f>MACD!E705</f>
        <v>-4.5262998748268002E-2</v>
      </c>
      <c r="E705" s="2">
        <f>MACD!F705</f>
        <v>-1.5571628327460604E-2</v>
      </c>
      <c r="F705" s="2">
        <f>'Moving Avg'!D705</f>
        <v>1.8260000000000001</v>
      </c>
      <c r="G705" s="2">
        <f>'Moving Avg'!F705</f>
        <v>1.7035</v>
      </c>
      <c r="H705" s="2">
        <f>'Moving Avg'!G705</f>
        <v>1.6277999999999986</v>
      </c>
      <c r="I705" s="2">
        <f>'Moving Avg'!H705</f>
        <v>1.2240999999999977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</row>
    <row r="706" spans="1:12" ht="13.5" x14ac:dyDescent="0.25">
      <c r="A706" s="3">
        <f>RSI!A706</f>
        <v>43332</v>
      </c>
      <c r="B706" s="2">
        <f>RSI!B706</f>
        <v>1.89</v>
      </c>
      <c r="C706" s="2">
        <f>RSI!I706</f>
        <v>99.713757867083217</v>
      </c>
      <c r="D706" s="2">
        <f>MACD!E706</f>
        <v>-5.8697237778798206E-2</v>
      </c>
      <c r="E706" s="2">
        <f>MACD!F706</f>
        <v>-2.4196750217728123E-2</v>
      </c>
      <c r="F706" s="2">
        <f>'Moving Avg'!D706</f>
        <v>1.85</v>
      </c>
      <c r="G706" s="2">
        <f>'Moving Avg'!F706</f>
        <v>1.7149999999999999</v>
      </c>
      <c r="H706" s="2">
        <f>'Moving Avg'!G706</f>
        <v>1.6365999999999987</v>
      </c>
      <c r="I706" s="2">
        <f>'Moving Avg'!H706</f>
        <v>1.229049999999998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1.94</v>
      </c>
      <c r="C707" s="2">
        <f>RSI!I707</f>
        <v>99.776383380917764</v>
      </c>
      <c r="D707" s="2">
        <f>MACD!E707</f>
        <v>-7.4878510662788944E-2</v>
      </c>
      <c r="E707" s="2">
        <f>MACD!F707</f>
        <v>-3.433310230674029E-2</v>
      </c>
      <c r="F707" s="2">
        <f>'Moving Avg'!D707</f>
        <v>1.8699999999999999</v>
      </c>
      <c r="G707" s="2">
        <f>'Moving Avg'!F707</f>
        <v>1.7289999999999996</v>
      </c>
      <c r="H707" s="2">
        <f>'Moving Avg'!G707</f>
        <v>1.6463999999999988</v>
      </c>
      <c r="I707" s="2">
        <f>'Moving Avg'!H707</f>
        <v>1.2342499999999978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1.94</v>
      </c>
      <c r="C708" s="2">
        <f>RSI!I708</f>
        <v>99.776383380917764</v>
      </c>
      <c r="D708" s="2">
        <f>MACD!E708</f>
        <v>-8.9893712943262649E-2</v>
      </c>
      <c r="E708" s="2">
        <f>MACD!F708</f>
        <v>-4.5445224434044765E-2</v>
      </c>
      <c r="F708" s="2">
        <f>'Moving Avg'!D708</f>
        <v>1.89</v>
      </c>
      <c r="G708" s="2">
        <f>'Moving Avg'!F708</f>
        <v>1.7429999999999997</v>
      </c>
      <c r="H708" s="2">
        <f>'Moving Avg'!G708</f>
        <v>1.656199999999999</v>
      </c>
      <c r="I708" s="2">
        <f>'Moving Avg'!H708</f>
        <v>1.2394499999999977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</row>
    <row r="709" spans="1:12" ht="13.5" x14ac:dyDescent="0.25">
      <c r="A709" s="3">
        <f>RSI!A709</f>
        <v>43339</v>
      </c>
      <c r="B709" s="2">
        <f>RSI!B709</f>
        <v>1.94</v>
      </c>
      <c r="C709" s="2">
        <f>RSI!I709</f>
        <v>99.776383380917764</v>
      </c>
      <c r="D709" s="2">
        <f>MACD!E709</f>
        <v>-0.10382421372775608</v>
      </c>
      <c r="E709" s="2">
        <f>MACD!F709</f>
        <v>-5.7121022292787031E-2</v>
      </c>
      <c r="F709" s="2">
        <f>'Moving Avg'!D709</f>
        <v>1.9099999999999997</v>
      </c>
      <c r="G709" s="2">
        <f>'Moving Avg'!F709</f>
        <v>1.7569999999999997</v>
      </c>
      <c r="H709" s="2">
        <f>'Moving Avg'!G709</f>
        <v>1.6659999999999988</v>
      </c>
      <c r="I709" s="2">
        <f>'Moving Avg'!H709</f>
        <v>1.2446499999999978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</row>
    <row r="710" spans="1:12" ht="13.5" x14ac:dyDescent="0.25">
      <c r="A710" s="3">
        <f>RSI!A710</f>
        <v>43340</v>
      </c>
      <c r="B710" s="2">
        <f>RSI!B710</f>
        <v>1.94</v>
      </c>
      <c r="C710" s="2">
        <f>RSI!I710</f>
        <v>99.776383380917764</v>
      </c>
      <c r="D710" s="2">
        <f>MACD!E710</f>
        <v>-0.11059227885831069</v>
      </c>
      <c r="E710" s="2">
        <f>MACD!F710</f>
        <v>-6.7815273605891763E-2</v>
      </c>
      <c r="F710" s="2">
        <f>'Moving Avg'!D710</f>
        <v>1.9299999999999997</v>
      </c>
      <c r="G710" s="2">
        <f>'Moving Avg'!F710</f>
        <v>1.7710000000000001</v>
      </c>
      <c r="H710" s="2">
        <f>'Moving Avg'!G710</f>
        <v>1.6757999999999986</v>
      </c>
      <c r="I710" s="2">
        <f>'Moving Avg'!H710</f>
        <v>1.2498499999999979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</row>
    <row r="711" spans="1:12" ht="13.5" x14ac:dyDescent="0.25">
      <c r="A711" s="3">
        <f>RSI!A711</f>
        <v>43341</v>
      </c>
      <c r="B711" s="2">
        <f>RSI!B711</f>
        <v>1.94</v>
      </c>
      <c r="C711" s="2">
        <f>RSI!I711</f>
        <v>99.776383380917764</v>
      </c>
      <c r="D711" s="2">
        <f>MACD!E711</f>
        <v>-0.10660039508471875</v>
      </c>
      <c r="E711" s="2">
        <f>MACD!F711</f>
        <v>-7.5572297901657162E-2</v>
      </c>
      <c r="F711" s="2">
        <f>'Moving Avg'!D711</f>
        <v>1.94</v>
      </c>
      <c r="G711" s="2">
        <f>'Moving Avg'!F711</f>
        <v>1.7850000000000001</v>
      </c>
      <c r="H711" s="2">
        <f>'Moving Avg'!G711</f>
        <v>1.6855999999999989</v>
      </c>
      <c r="I711" s="2">
        <f>'Moving Avg'!H711</f>
        <v>1.2550499999999978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</row>
    <row r="712" spans="1:12" ht="13.5" x14ac:dyDescent="0.25">
      <c r="A712" s="3">
        <f>RSI!A712</f>
        <v>43342</v>
      </c>
      <c r="B712" s="2">
        <f>RSI!B712</f>
        <v>1.94</v>
      </c>
      <c r="C712" s="2">
        <f>RSI!I712</f>
        <v>99.776383380917764</v>
      </c>
      <c r="D712" s="2">
        <f>MACD!E712</f>
        <v>-9.3426122668545775E-2</v>
      </c>
      <c r="E712" s="2">
        <f>MACD!F712</f>
        <v>-7.914306285503489E-2</v>
      </c>
      <c r="F712" s="2">
        <f>'Moving Avg'!D712</f>
        <v>1.94</v>
      </c>
      <c r="G712" s="2">
        <f>'Moving Avg'!F712</f>
        <v>1.7989999999999999</v>
      </c>
      <c r="H712" s="2">
        <f>'Moving Avg'!G712</f>
        <v>1.6953999999999987</v>
      </c>
      <c r="I712" s="2">
        <f>'Moving Avg'!H712</f>
        <v>1.2602499999999979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</row>
    <row r="713" spans="1:12" ht="13.5" x14ac:dyDescent="0.25">
      <c r="A713" s="3">
        <f>RSI!A713</f>
        <v>43343</v>
      </c>
      <c r="B713" s="2">
        <f>RSI!B713</f>
        <v>1.94</v>
      </c>
      <c r="C713" s="2">
        <f>RSI!I713</f>
        <v>99.776383380917764</v>
      </c>
      <c r="D713" s="2">
        <f>MACD!E713</f>
        <v>-8.3179315246546537E-2</v>
      </c>
      <c r="E713" s="2">
        <f>MACD!F713</f>
        <v>-7.9950313333337228E-2</v>
      </c>
      <c r="F713" s="2">
        <f>'Moving Avg'!D713</f>
        <v>1.94</v>
      </c>
      <c r="G713" s="2">
        <f>'Moving Avg'!F713</f>
        <v>1.8129999999999999</v>
      </c>
      <c r="H713" s="2">
        <f>'Moving Avg'!G713</f>
        <v>1.7039999999999988</v>
      </c>
      <c r="I713" s="2">
        <f>'Moving Avg'!H713</f>
        <v>1.265449999999998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</row>
    <row r="714" spans="1:12" ht="13.5" x14ac:dyDescent="0.25">
      <c r="A714" s="3">
        <f>RSI!A714</f>
        <v>43346</v>
      </c>
      <c r="B714" s="2">
        <f>RSI!B714</f>
        <v>1.94</v>
      </c>
      <c r="C714" s="2">
        <f>RSI!I714</f>
        <v>99.776383380917764</v>
      </c>
      <c r="D714" s="2">
        <f>MACD!E714</f>
        <v>-7.5342878488609211E-2</v>
      </c>
      <c r="E714" s="2">
        <f>MACD!F714</f>
        <v>-7.9028826364391624E-2</v>
      </c>
      <c r="F714" s="2">
        <f>'Moving Avg'!D714</f>
        <v>1.94</v>
      </c>
      <c r="G714" s="2">
        <f>'Moving Avg'!F714</f>
        <v>1.827</v>
      </c>
      <c r="H714" s="2">
        <f>'Moving Avg'!G714</f>
        <v>1.7113999999999989</v>
      </c>
      <c r="I714" s="2">
        <f>'Moving Avg'!H714</f>
        <v>1.2706499999999981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</row>
    <row r="715" spans="1:12" ht="13.5" x14ac:dyDescent="0.25">
      <c r="A715" s="3">
        <f>RSI!A715</f>
        <v>43347</v>
      </c>
      <c r="B715" s="2">
        <f>RSI!B715</f>
        <v>1.94</v>
      </c>
      <c r="C715" s="2">
        <f>RSI!I715</f>
        <v>99.776383380917764</v>
      </c>
      <c r="D715" s="2">
        <f>MACD!E715</f>
        <v>-6.948421289776241E-2</v>
      </c>
      <c r="E715" s="2">
        <f>MACD!F715</f>
        <v>-7.711990367106579E-2</v>
      </c>
      <c r="F715" s="2">
        <f>'Moving Avg'!D715</f>
        <v>1.94</v>
      </c>
      <c r="G715" s="2">
        <f>'Moving Avg'!F715</f>
        <v>1.841</v>
      </c>
      <c r="H715" s="2">
        <f>'Moving Avg'!G715</f>
        <v>1.7183999999999988</v>
      </c>
      <c r="I715" s="2">
        <f>'Moving Avg'!H715</f>
        <v>1.2758499999999979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</row>
    <row r="716" spans="1:12" ht="13.5" x14ac:dyDescent="0.25">
      <c r="A716" s="3">
        <f>RSI!A716</f>
        <v>43348</v>
      </c>
      <c r="B716" s="2">
        <f>RSI!B716</f>
        <v>1.99</v>
      </c>
      <c r="C716" s="2">
        <f>RSI!I716</f>
        <v>99.843215261206367</v>
      </c>
      <c r="D716" s="2">
        <f>MACD!E716</f>
        <v>-6.1253244552822883E-2</v>
      </c>
      <c r="E716" s="2">
        <f>MACD!F716</f>
        <v>-7.3946571847417208E-2</v>
      </c>
      <c r="F716" s="2">
        <f>'Moving Avg'!D716</f>
        <v>1.95</v>
      </c>
      <c r="G716" s="2">
        <f>'Moving Avg'!F716</f>
        <v>1.8575000000000004</v>
      </c>
      <c r="H716" s="2">
        <f>'Moving Avg'!G716</f>
        <v>1.726399999999999</v>
      </c>
      <c r="I716" s="2">
        <f>'Moving Avg'!H716</f>
        <v>1.2812999999999979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1.99</v>
      </c>
      <c r="C717" s="2">
        <f>RSI!I717</f>
        <v>99.843215261206367</v>
      </c>
      <c r="D717" s="2">
        <f>MACD!E717</f>
        <v>-4.7553730954333462E-2</v>
      </c>
      <c r="E717" s="2">
        <f>MACD!F717</f>
        <v>-6.8668003668800465E-2</v>
      </c>
      <c r="F717" s="2">
        <f>'Moving Avg'!D717</f>
        <v>1.9600000000000002</v>
      </c>
      <c r="G717" s="2">
        <f>'Moving Avg'!F717</f>
        <v>1.8740000000000006</v>
      </c>
      <c r="H717" s="2">
        <f>'Moving Avg'!G717</f>
        <v>1.7343999999999988</v>
      </c>
      <c r="I717" s="2">
        <f>'Moving Avg'!H717</f>
        <v>1.2867499999999981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</row>
    <row r="718" spans="1:12" ht="13.5" x14ac:dyDescent="0.25">
      <c r="A718" s="3">
        <f>RSI!A718</f>
        <v>43350</v>
      </c>
      <c r="B718" s="2">
        <f>RSI!B718</f>
        <v>1.99</v>
      </c>
      <c r="C718" s="2">
        <f>RSI!I718</f>
        <v>99.843215261206367</v>
      </c>
      <c r="D718" s="2">
        <f>MACD!E718</f>
        <v>-3.6848371514442091E-2</v>
      </c>
      <c r="E718" s="2">
        <f>MACD!F718</f>
        <v>-6.2304077237928787E-2</v>
      </c>
      <c r="F718" s="2">
        <f>'Moving Avg'!D718</f>
        <v>1.97</v>
      </c>
      <c r="G718" s="2">
        <f>'Moving Avg'!F718</f>
        <v>1.8905000000000007</v>
      </c>
      <c r="H718" s="2">
        <f>'Moving Avg'!G718</f>
        <v>1.7423999999999991</v>
      </c>
      <c r="I718" s="2">
        <f>'Moving Avg'!H718</f>
        <v>1.2920999999999985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</row>
    <row r="719" spans="1:12" ht="13.5" x14ac:dyDescent="0.25">
      <c r="A719" s="3">
        <f>RSI!A719</f>
        <v>43353</v>
      </c>
      <c r="B719" s="2">
        <f>RSI!B719</f>
        <v>1.99</v>
      </c>
      <c r="C719" s="2">
        <f>RSI!I719</f>
        <v>99.843215261206367</v>
      </c>
      <c r="D719" s="2">
        <f>MACD!E719</f>
        <v>-2.8610857747981111E-2</v>
      </c>
      <c r="E719" s="2">
        <f>MACD!F719</f>
        <v>-5.5565433339939255E-2</v>
      </c>
      <c r="F719" s="2">
        <f>'Moving Avg'!D719</f>
        <v>1.98</v>
      </c>
      <c r="G719" s="2">
        <f>'Moving Avg'!F719</f>
        <v>1.9070000000000007</v>
      </c>
      <c r="H719" s="2">
        <f>'Moving Avg'!G719</f>
        <v>1.7503999999999991</v>
      </c>
      <c r="I719" s="2">
        <f>'Moving Avg'!H719</f>
        <v>1.2974499999999984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</row>
    <row r="720" spans="1:12" ht="13.5" x14ac:dyDescent="0.25">
      <c r="A720" s="3">
        <f>RSI!A720</f>
        <v>43355</v>
      </c>
      <c r="B720" s="2">
        <f>RSI!B720</f>
        <v>1.99</v>
      </c>
      <c r="C720" s="2">
        <f>RSI!I720</f>
        <v>99.843215261206367</v>
      </c>
      <c r="D720" s="2">
        <f>MACD!E720</f>
        <v>-2.2400716104765239E-2</v>
      </c>
      <c r="E720" s="2">
        <f>MACD!F720</f>
        <v>-4.8932489892904454E-2</v>
      </c>
      <c r="F720" s="2">
        <f>'Moving Avg'!D720</f>
        <v>1.9899999999999998</v>
      </c>
      <c r="G720" s="2">
        <f>'Moving Avg'!F720</f>
        <v>1.9215000000000007</v>
      </c>
      <c r="H720" s="2">
        <f>'Moving Avg'!G720</f>
        <v>1.7583999999999989</v>
      </c>
      <c r="I720" s="2">
        <f>'Moving Avg'!H720</f>
        <v>1.3025999999999984</v>
      </c>
      <c r="J720" s="5" t="str">
        <f>OBV!F720</f>
        <v>BULLISH</v>
      </c>
      <c r="K720" s="5" t="str">
        <f>OBV!G720</f>
        <v>NEUTRAL</v>
      </c>
      <c r="L720" s="5" t="str">
        <f>OBV!H720</f>
        <v>CONFIRMED BULLISH</v>
      </c>
    </row>
    <row r="721" spans="1:12" ht="13.5" x14ac:dyDescent="0.25">
      <c r="A721" s="3">
        <f>RSI!A721</f>
        <v>43356</v>
      </c>
      <c r="B721" s="2">
        <f>RSI!B721</f>
        <v>1.91</v>
      </c>
      <c r="C721" s="2">
        <f>RSI!I721</f>
        <v>58.985822907785327</v>
      </c>
      <c r="D721" s="2">
        <f>MACD!E721</f>
        <v>-1.1923816343217153E-2</v>
      </c>
      <c r="E721" s="2">
        <f>MACD!F721</f>
        <v>-4.1530755182966998E-2</v>
      </c>
      <c r="F721" s="2">
        <f>'Moving Avg'!D721</f>
        <v>1.9739999999999998</v>
      </c>
      <c r="G721" s="2">
        <f>'Moving Avg'!F721</f>
        <v>1.9285000000000001</v>
      </c>
      <c r="H721" s="2">
        <f>'Moving Avg'!G721</f>
        <v>1.764799999999999</v>
      </c>
      <c r="I721" s="2">
        <f>'Moving Avg'!H721</f>
        <v>1.3073499999999987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1.83</v>
      </c>
      <c r="C722" s="2">
        <f>RSI!I722</f>
        <v>40.942655532514586</v>
      </c>
      <c r="D722" s="2">
        <f>MACD!E722</f>
        <v>2.6882711205966636E-3</v>
      </c>
      <c r="E722" s="2">
        <f>MACD!F722</f>
        <v>-3.2686949922254266E-2</v>
      </c>
      <c r="F722" s="2">
        <f>'Moving Avg'!D722</f>
        <v>1.9420000000000002</v>
      </c>
      <c r="G722" s="2">
        <f>'Moving Avg'!F722</f>
        <v>1.9279999999999997</v>
      </c>
      <c r="H722" s="2">
        <f>'Moving Avg'!G722</f>
        <v>1.769599999999999</v>
      </c>
      <c r="I722" s="2">
        <f>'Moving Avg'!H722</f>
        <v>1.3115499999999987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1.75</v>
      </c>
      <c r="C723" s="2">
        <f>RSI!I723</f>
        <v>30.797384500611216</v>
      </c>
      <c r="D723" s="2">
        <f>MACD!E723</f>
        <v>2.1285339405686221E-2</v>
      </c>
      <c r="E723" s="2">
        <f>MACD!F723</f>
        <v>-2.1892492056666171E-2</v>
      </c>
      <c r="F723" s="2">
        <f>'Moving Avg'!D723</f>
        <v>1.8939999999999997</v>
      </c>
      <c r="G723" s="2">
        <f>'Moving Avg'!F723</f>
        <v>1.9234999999999995</v>
      </c>
      <c r="H723" s="2">
        <f>'Moving Avg'!G723</f>
        <v>1.7727999999999993</v>
      </c>
      <c r="I723" s="2">
        <f>'Moving Avg'!H723</f>
        <v>1.3152499999999987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</row>
    <row r="724" spans="1:12" ht="13.5" x14ac:dyDescent="0.25">
      <c r="A724" s="3">
        <f>RSI!A724</f>
        <v>43361</v>
      </c>
      <c r="B724" s="2">
        <f>RSI!B724</f>
        <v>1.68</v>
      </c>
      <c r="C724" s="2">
        <f>RSI!I724</f>
        <v>24.96754907627323</v>
      </c>
      <c r="D724" s="2">
        <f>MACD!E724</f>
        <v>4.2963551430691416E-2</v>
      </c>
      <c r="E724" s="2">
        <f>MACD!F724</f>
        <v>-8.9212833591946553E-3</v>
      </c>
      <c r="F724" s="2">
        <f>'Moving Avg'!D724</f>
        <v>1.8320000000000001</v>
      </c>
      <c r="G724" s="2">
        <f>'Moving Avg'!F724</f>
        <v>1.9154999999999993</v>
      </c>
      <c r="H724" s="2">
        <f>'Moving Avg'!G724</f>
        <v>1.7745999999999993</v>
      </c>
      <c r="I724" s="2">
        <f>'Moving Avg'!H724</f>
        <v>1.3183999999999987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1.68</v>
      </c>
      <c r="C725" s="2">
        <f>RSI!I725</f>
        <v>24.96754907627323</v>
      </c>
      <c r="D725" s="2">
        <f>MACD!E725</f>
        <v>6.2421255422582256E-2</v>
      </c>
      <c r="E725" s="2">
        <f>MACD!F725</f>
        <v>5.3472243971607264E-3</v>
      </c>
      <c r="F725" s="2">
        <f>'Moving Avg'!D725</f>
        <v>1.77</v>
      </c>
      <c r="G725" s="2">
        <f>'Moving Avg'!F725</f>
        <v>1.9074999999999995</v>
      </c>
      <c r="H725" s="2">
        <f>'Moving Avg'!G725</f>
        <v>1.7763999999999993</v>
      </c>
      <c r="I725" s="2">
        <f>'Moving Avg'!H725</f>
        <v>1.3213499999999987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1.68</v>
      </c>
      <c r="C726" s="2">
        <f>RSI!I726</f>
        <v>24.96754907627323</v>
      </c>
      <c r="D726" s="2">
        <f>MACD!E726</f>
        <v>8.7609812619390715E-2</v>
      </c>
      <c r="E726" s="2">
        <f>MACD!F726</f>
        <v>2.1799742041606725E-2</v>
      </c>
      <c r="F726" s="2">
        <f>'Moving Avg'!D726</f>
        <v>1.7239999999999998</v>
      </c>
      <c r="G726" s="2">
        <f>'Moving Avg'!F726</f>
        <v>1.8969999999999996</v>
      </c>
      <c r="H726" s="2">
        <f>'Moving Avg'!G726</f>
        <v>1.7767999999999995</v>
      </c>
      <c r="I726" s="2">
        <f>'Moving Avg'!H726</f>
        <v>1.3242999999999989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</row>
    <row r="727" spans="1:12" ht="13.5" x14ac:dyDescent="0.25">
      <c r="A727" s="3">
        <f>RSI!A727</f>
        <v>43364</v>
      </c>
      <c r="B727" s="2">
        <f>RSI!B727</f>
        <v>1.68</v>
      </c>
      <c r="C727" s="2">
        <f>RSI!I727</f>
        <v>24.96754907627323</v>
      </c>
      <c r="D727" s="2">
        <f>MACD!E727</f>
        <v>0.1098787983135352</v>
      </c>
      <c r="E727" s="2">
        <f>MACD!F727</f>
        <v>3.9415553295992417E-2</v>
      </c>
      <c r="F727" s="2">
        <f>'Moving Avg'!D727</f>
        <v>1.6939999999999997</v>
      </c>
      <c r="G727" s="2">
        <f>'Moving Avg'!F727</f>
        <v>1.8839999999999997</v>
      </c>
      <c r="H727" s="2">
        <f>'Moving Avg'!G727</f>
        <v>1.7771999999999997</v>
      </c>
      <c r="I727" s="2">
        <f>'Moving Avg'!H727</f>
        <v>1.3272499999999987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</row>
    <row r="728" spans="1:12" ht="13.5" x14ac:dyDescent="0.25">
      <c r="A728" s="3">
        <f>RSI!A728</f>
        <v>43367</v>
      </c>
      <c r="B728" s="2">
        <f>RSI!B728</f>
        <v>1.68</v>
      </c>
      <c r="C728" s="2">
        <f>RSI!I728</f>
        <v>24.96754907627323</v>
      </c>
      <c r="D728" s="2">
        <f>MACD!E728</f>
        <v>0.12960659282246856</v>
      </c>
      <c r="E728" s="2">
        <f>MACD!F728</f>
        <v>5.7453761201287652E-2</v>
      </c>
      <c r="F728" s="2">
        <f>'Moving Avg'!D728</f>
        <v>1.6800000000000002</v>
      </c>
      <c r="G728" s="2">
        <f>'Moving Avg'!F728</f>
        <v>1.8709999999999998</v>
      </c>
      <c r="H728" s="2">
        <f>'Moving Avg'!G728</f>
        <v>1.7775999999999998</v>
      </c>
      <c r="I728" s="2">
        <f>'Moving Avg'!H728</f>
        <v>1.3301999999999989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</row>
    <row r="729" spans="1:12" ht="13.5" x14ac:dyDescent="0.25">
      <c r="A729" s="3">
        <f>RSI!A729</f>
        <v>43368</v>
      </c>
      <c r="B729" s="2">
        <f>RSI!B729</f>
        <v>1.68</v>
      </c>
      <c r="C729" s="2">
        <f>RSI!I729</f>
        <v>24.96754907627323</v>
      </c>
      <c r="D729" s="2">
        <f>MACD!E729</f>
        <v>0.14711860740556482</v>
      </c>
      <c r="E729" s="2">
        <f>MACD!F729</f>
        <v>7.5386730442143085E-2</v>
      </c>
      <c r="F729" s="2">
        <f>'Moving Avg'!D729</f>
        <v>1.6800000000000002</v>
      </c>
      <c r="G729" s="2">
        <f>'Moving Avg'!F729</f>
        <v>1.8579999999999999</v>
      </c>
      <c r="H729" s="2">
        <f>'Moving Avg'!G729</f>
        <v>1.778</v>
      </c>
      <c r="I729" s="2">
        <f>'Moving Avg'!H729</f>
        <v>1.3331499999999994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</row>
    <row r="730" spans="1:12" ht="13.5" x14ac:dyDescent="0.25">
      <c r="A730" s="3">
        <f>RSI!A730</f>
        <v>43369</v>
      </c>
      <c r="B730" s="2">
        <f>RSI!B730</f>
        <v>1.68</v>
      </c>
      <c r="C730" s="2">
        <f>RSI!I730</f>
        <v>24.96754907627323</v>
      </c>
      <c r="D730" s="2">
        <f>MACD!E730</f>
        <v>0.16269504495749998</v>
      </c>
      <c r="E730" s="2">
        <f>MACD!F730</f>
        <v>9.2848393345214469E-2</v>
      </c>
      <c r="F730" s="2">
        <f>'Moving Avg'!D730</f>
        <v>1.6800000000000002</v>
      </c>
      <c r="G730" s="2">
        <f>'Moving Avg'!F730</f>
        <v>1.845</v>
      </c>
      <c r="H730" s="2">
        <f>'Moving Avg'!G730</f>
        <v>1.7784000000000006</v>
      </c>
      <c r="I730" s="2">
        <f>'Moving Avg'!H730</f>
        <v>1.3360999999999992</v>
      </c>
      <c r="J730" s="5" t="str">
        <f>OBV!F730</f>
        <v>NEUTRAL</v>
      </c>
      <c r="K730" s="5" t="str">
        <f>OBV!G730</f>
        <v>NEUTRAL</v>
      </c>
      <c r="L730" s="5" t="str">
        <f>OBV!H730</f>
        <v>NEUTRAL</v>
      </c>
    </row>
    <row r="731" spans="1:12" ht="13.5" x14ac:dyDescent="0.25">
      <c r="A731" s="3">
        <f>RSI!A731</f>
        <v>43370</v>
      </c>
      <c r="B731" s="2">
        <f>RSI!B731</f>
        <v>1.68</v>
      </c>
      <c r="C731" s="2">
        <f>RSI!I731</f>
        <v>24.96754907627323</v>
      </c>
      <c r="D731" s="2">
        <f>MACD!E731</f>
        <v>0.16426980321092488</v>
      </c>
      <c r="E731" s="2">
        <f>MACD!F731</f>
        <v>0.10713267531835655</v>
      </c>
      <c r="F731" s="2">
        <f>'Moving Avg'!D731</f>
        <v>1.6800000000000002</v>
      </c>
      <c r="G731" s="2">
        <f>'Moving Avg'!F731</f>
        <v>1.8320000000000001</v>
      </c>
      <c r="H731" s="2">
        <f>'Moving Avg'!G731</f>
        <v>1.7788000000000006</v>
      </c>
      <c r="I731" s="2">
        <f>'Moving Avg'!H731</f>
        <v>1.3390499999999994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</row>
    <row r="732" spans="1:12" ht="13.5" x14ac:dyDescent="0.25">
      <c r="A732" s="3">
        <f>RSI!A732</f>
        <v>43371</v>
      </c>
      <c r="B732" s="2">
        <f>RSI!B732</f>
        <v>1.63</v>
      </c>
      <c r="C732" s="2">
        <f>RSI!I732</f>
        <v>20.060379776131512</v>
      </c>
      <c r="D732" s="2">
        <f>MACD!E732</f>
        <v>0.15764866163499347</v>
      </c>
      <c r="E732" s="2">
        <f>MACD!F732</f>
        <v>0.11723587258168394</v>
      </c>
      <c r="F732" s="2">
        <f>'Moving Avg'!D732</f>
        <v>1.67</v>
      </c>
      <c r="G732" s="2">
        <f>'Moving Avg'!F732</f>
        <v>1.8165</v>
      </c>
      <c r="H732" s="2">
        <f>'Moving Avg'!G732</f>
        <v>1.7782000000000004</v>
      </c>
      <c r="I732" s="2">
        <f>'Moving Avg'!H732</f>
        <v>1.3417499999999996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1.63</v>
      </c>
      <c r="C733" s="2">
        <f>RSI!I733</f>
        <v>20.060379776131512</v>
      </c>
      <c r="D733" s="2">
        <f>MACD!E733</f>
        <v>0.14063610157823847</v>
      </c>
      <c r="E733" s="2">
        <f>MACD!F733</f>
        <v>0.12191591838099486</v>
      </c>
      <c r="F733" s="2">
        <f>'Moving Avg'!D733</f>
        <v>1.6600000000000001</v>
      </c>
      <c r="G733" s="2">
        <f>'Moving Avg'!F733</f>
        <v>1.8010000000000002</v>
      </c>
      <c r="H733" s="2">
        <f>'Moving Avg'!G733</f>
        <v>1.7776000000000005</v>
      </c>
      <c r="I733" s="2">
        <f>'Moving Avg'!H733</f>
        <v>1.3444499999999997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1.63</v>
      </c>
      <c r="C734" s="2">
        <f>RSI!I734</f>
        <v>20.060379776131512</v>
      </c>
      <c r="D734" s="2">
        <f>MACD!E734</f>
        <v>0.11630277274085787</v>
      </c>
      <c r="E734" s="2">
        <f>MACD!F734</f>
        <v>0.12079328925296748</v>
      </c>
      <c r="F734" s="2">
        <f>'Moving Avg'!D734</f>
        <v>1.65</v>
      </c>
      <c r="G734" s="2">
        <f>'Moving Avg'!F734</f>
        <v>1.7855000000000003</v>
      </c>
      <c r="H734" s="2">
        <f>'Moving Avg'!G734</f>
        <v>1.7770000000000004</v>
      </c>
      <c r="I734" s="2">
        <f>'Moving Avg'!H734</f>
        <v>1.3471499999999998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1.63</v>
      </c>
      <c r="C735" s="2">
        <f>RSI!I735</f>
        <v>20.060379776131498</v>
      </c>
      <c r="D735" s="2">
        <f>MACD!E735</f>
        <v>9.6482611711675048E-2</v>
      </c>
      <c r="E735" s="2">
        <f>MACD!F735</f>
        <v>0.115931153744709</v>
      </c>
      <c r="F735" s="2">
        <f>'Moving Avg'!D735</f>
        <v>1.64</v>
      </c>
      <c r="G735" s="2">
        <f>'Moving Avg'!F735</f>
        <v>1.7700000000000002</v>
      </c>
      <c r="H735" s="2">
        <f>'Moving Avg'!G735</f>
        <v>1.7764000000000004</v>
      </c>
      <c r="I735" s="2">
        <f>'Moving Avg'!H735</f>
        <v>1.3498499999999996</v>
      </c>
      <c r="J735" s="5" t="str">
        <f>OBV!F735</f>
        <v>NEUTRAL</v>
      </c>
      <c r="K735" s="5" t="str">
        <f>OBV!G735</f>
        <v>NEUTRAL</v>
      </c>
      <c r="L735" s="5" t="str">
        <f>OBV!H735</f>
        <v>NEUTRAL</v>
      </c>
    </row>
    <row r="736" spans="1:12" ht="13.5" x14ac:dyDescent="0.25">
      <c r="A736" s="3">
        <f>RSI!A736</f>
        <v>43377</v>
      </c>
      <c r="B736" s="2">
        <f>RSI!B736</f>
        <v>1.63</v>
      </c>
      <c r="C736" s="2">
        <f>RSI!I736</f>
        <v>20.060379776131512</v>
      </c>
      <c r="D736" s="2">
        <f>MACD!E736</f>
        <v>8.0424279147937261E-2</v>
      </c>
      <c r="E736" s="2">
        <f>MACD!F736</f>
        <v>0.10882977882535465</v>
      </c>
      <c r="F736" s="2">
        <f>'Moving Avg'!D736</f>
        <v>1.6299999999999997</v>
      </c>
      <c r="G736" s="2">
        <f>'Moving Avg'!F736</f>
        <v>1.752</v>
      </c>
      <c r="H736" s="2">
        <f>'Moving Avg'!G736</f>
        <v>1.7758000000000005</v>
      </c>
      <c r="I736" s="2">
        <f>'Moving Avg'!H736</f>
        <v>1.3525499999999997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</row>
    <row r="737" spans="1:12" ht="13.5" x14ac:dyDescent="0.25">
      <c r="A737" s="3">
        <f>RSI!A737</f>
        <v>43378</v>
      </c>
      <c r="B737" s="2">
        <f>RSI!B737</f>
        <v>1.63</v>
      </c>
      <c r="C737" s="2">
        <f>RSI!I737</f>
        <v>20.060379776131498</v>
      </c>
      <c r="D737" s="2">
        <f>MACD!E737</f>
        <v>6.7496249029362909E-2</v>
      </c>
      <c r="E737" s="2">
        <f>MACD!F737</f>
        <v>0.1005630728661563</v>
      </c>
      <c r="F737" s="2">
        <f>'Moving Avg'!D737</f>
        <v>1.6299999999999997</v>
      </c>
      <c r="G737" s="2">
        <f>'Moving Avg'!F737</f>
        <v>1.734</v>
      </c>
      <c r="H737" s="2">
        <f>'Moving Avg'!G737</f>
        <v>1.7752000000000001</v>
      </c>
      <c r="I737" s="2">
        <f>'Moving Avg'!H737</f>
        <v>1.3552499999999998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</row>
    <row r="738" spans="1:12" ht="13.5" x14ac:dyDescent="0.25">
      <c r="A738" s="3">
        <f>RSI!A738</f>
        <v>43381</v>
      </c>
      <c r="B738" s="2">
        <f>RSI!B738</f>
        <v>1.63</v>
      </c>
      <c r="C738" s="2">
        <f>RSI!I738</f>
        <v>20.060379776131498</v>
      </c>
      <c r="D738" s="2">
        <f>MACD!E738</f>
        <v>5.7168063050088147E-2</v>
      </c>
      <c r="E738" s="2">
        <f>MACD!F738</f>
        <v>9.1884070902942677E-2</v>
      </c>
      <c r="F738" s="2">
        <f>'Moving Avg'!D738</f>
        <v>1.6299999999999997</v>
      </c>
      <c r="G738" s="2">
        <f>'Moving Avg'!F738</f>
        <v>1.7159999999999997</v>
      </c>
      <c r="H738" s="2">
        <f>'Moving Avg'!G738</f>
        <v>1.7746000000000002</v>
      </c>
      <c r="I738" s="2">
        <f>'Moving Avg'!H738</f>
        <v>1.3579499999999998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</row>
    <row r="739" spans="1:12" ht="13.5" x14ac:dyDescent="0.25">
      <c r="A739" s="3">
        <f>RSI!A739</f>
        <v>43382</v>
      </c>
      <c r="B739" s="2">
        <f>RSI!B739</f>
        <v>1.59</v>
      </c>
      <c r="C739" s="2">
        <f>RSI!I739</f>
        <v>15.868767549065495</v>
      </c>
      <c r="D739" s="2">
        <f>MACD!E739</f>
        <v>5.1957455082848991E-2</v>
      </c>
      <c r="E739" s="2">
        <f>MACD!F739</f>
        <v>8.3898747738923946E-2</v>
      </c>
      <c r="F739" s="2">
        <f>'Moving Avg'!D739</f>
        <v>1.6219999999999999</v>
      </c>
      <c r="G739" s="2">
        <f>'Moving Avg'!F739</f>
        <v>1.6959999999999997</v>
      </c>
      <c r="H739" s="2">
        <f>'Moving Avg'!G739</f>
        <v>1.7731999999999999</v>
      </c>
      <c r="I739" s="2">
        <f>'Moving Avg'!H739</f>
        <v>1.3604499999999995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1.52</v>
      </c>
      <c r="C740" s="2">
        <f>RSI!I740</f>
        <v>11.385336086913085</v>
      </c>
      <c r="D740" s="2">
        <f>MACD!E740</f>
        <v>5.3493788383925489E-2</v>
      </c>
      <c r="E740" s="2">
        <f>MACD!F740</f>
        <v>7.7817755867924263E-2</v>
      </c>
      <c r="F740" s="2">
        <f>'Moving Avg'!D740</f>
        <v>1.6</v>
      </c>
      <c r="G740" s="2">
        <f>'Moving Avg'!F740</f>
        <v>1.6724999999999999</v>
      </c>
      <c r="H740" s="2">
        <f>'Moving Avg'!G740</f>
        <v>1.7704</v>
      </c>
      <c r="I740" s="2">
        <f>'Moving Avg'!H740</f>
        <v>1.3625999999999996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1.46</v>
      </c>
      <c r="C741" s="2">
        <f>RSI!I741</f>
        <v>9.0302576671677173</v>
      </c>
      <c r="D741" s="2">
        <f>MACD!E741</f>
        <v>6.0355658766433784E-2</v>
      </c>
      <c r="E741" s="2">
        <f>MACD!F741</f>
        <v>7.4325336447626178E-2</v>
      </c>
      <c r="F741" s="2">
        <f>'Moving Avg'!D741</f>
        <v>1.5659999999999998</v>
      </c>
      <c r="G741" s="2">
        <f>'Moving Avg'!F741</f>
        <v>1.6499999999999997</v>
      </c>
      <c r="H741" s="2">
        <f>'Moving Avg'!G741</f>
        <v>1.7664</v>
      </c>
      <c r="I741" s="2">
        <f>'Moving Avg'!H741</f>
        <v>1.3644499999999997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1.42</v>
      </c>
      <c r="C742" s="2">
        <f>RSI!I742</f>
        <v>7.862591598932255</v>
      </c>
      <c r="D742" s="2">
        <f>MACD!E742</f>
        <v>6.2821732043140122E-2</v>
      </c>
      <c r="E742" s="2">
        <f>MACD!F742</f>
        <v>7.2024615566728969E-2</v>
      </c>
      <c r="F742" s="2">
        <f>'Moving Avg'!D742</f>
        <v>1.524</v>
      </c>
      <c r="G742" s="2">
        <f>'Moving Avg'!F742</f>
        <v>1.6294999999999995</v>
      </c>
      <c r="H742" s="2">
        <f>'Moving Avg'!G742</f>
        <v>1.7615999999999996</v>
      </c>
      <c r="I742" s="2">
        <f>'Moving Avg'!H742</f>
        <v>1.3660999999999999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1.42</v>
      </c>
      <c r="C743" s="2">
        <f>RSI!I743</f>
        <v>7.862591598932255</v>
      </c>
      <c r="D743" s="2">
        <f>MACD!E743</f>
        <v>6.6431085954597791E-2</v>
      </c>
      <c r="E743" s="2">
        <f>MACD!F743</f>
        <v>7.0905909644302739E-2</v>
      </c>
      <c r="F743" s="2">
        <f>'Moving Avg'!D743</f>
        <v>1.482</v>
      </c>
      <c r="G743" s="2">
        <f>'Moving Avg'!F743</f>
        <v>1.613</v>
      </c>
      <c r="H743" s="2">
        <f>'Moving Avg'!G743</f>
        <v>1.7567999999999995</v>
      </c>
      <c r="I743" s="2">
        <f>'Moving Avg'!H743</f>
        <v>1.36775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1.42</v>
      </c>
      <c r="C744" s="2">
        <f>RSI!I744</f>
        <v>7.862591598932255</v>
      </c>
      <c r="D744" s="2">
        <f>MACD!E744</f>
        <v>7.0895040318793123E-2</v>
      </c>
      <c r="E744" s="2">
        <f>MACD!F744</f>
        <v>7.0903735779200824E-2</v>
      </c>
      <c r="F744" s="2">
        <f>'Moving Avg'!D744</f>
        <v>1.448</v>
      </c>
      <c r="G744" s="2">
        <f>'Moving Avg'!F744</f>
        <v>1.6</v>
      </c>
      <c r="H744" s="2">
        <f>'Moving Avg'!G744</f>
        <v>1.7519999999999996</v>
      </c>
      <c r="I744" s="2">
        <f>'Moving Avg'!H744</f>
        <v>1.3694000000000002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1.46</v>
      </c>
      <c r="C745" s="2">
        <f>RSI!I745</f>
        <v>20.673777706571485</v>
      </c>
      <c r="D745" s="2">
        <f>MACD!E745</f>
        <v>7.3014719204486989E-2</v>
      </c>
      <c r="E745" s="2">
        <f>MACD!F745</f>
        <v>7.1325932464258057E-2</v>
      </c>
      <c r="F745" s="2">
        <f>'Moving Avg'!D745</f>
        <v>1.4359999999999999</v>
      </c>
      <c r="G745" s="2">
        <f>'Moving Avg'!F745</f>
        <v>1.589</v>
      </c>
      <c r="H745" s="2">
        <f>'Moving Avg'!G745</f>
        <v>1.7479999999999996</v>
      </c>
      <c r="I745" s="2">
        <f>'Moving Avg'!H745</f>
        <v>1.3712500000000003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</row>
    <row r="746" spans="1:12" ht="13.5" x14ac:dyDescent="0.25">
      <c r="A746" s="3">
        <f>RSI!A746</f>
        <v>43392</v>
      </c>
      <c r="B746" s="2">
        <f>RSI!B746</f>
        <v>1.46</v>
      </c>
      <c r="C746" s="2">
        <f>RSI!I746</f>
        <v>20.673777706571485</v>
      </c>
      <c r="D746" s="2">
        <f>MACD!E746</f>
        <v>7.578068164536389E-2</v>
      </c>
      <c r="E746" s="2">
        <f>MACD!F746</f>
        <v>7.2216882300479235E-2</v>
      </c>
      <c r="F746" s="2">
        <f>'Moving Avg'!D746</f>
        <v>1.4359999999999999</v>
      </c>
      <c r="G746" s="2">
        <f>'Moving Avg'!F746</f>
        <v>1.5780000000000001</v>
      </c>
      <c r="H746" s="2">
        <f>'Moving Avg'!G746</f>
        <v>1.7439999999999991</v>
      </c>
      <c r="I746" s="2">
        <f>'Moving Avg'!H746</f>
        <v>1.3731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1.46</v>
      </c>
      <c r="C747" s="2">
        <f>RSI!I747</f>
        <v>20.673777706571485</v>
      </c>
      <c r="D747" s="2">
        <f>MACD!E747</f>
        <v>7.902147066148868E-2</v>
      </c>
      <c r="E747" s="2">
        <f>MACD!F747</f>
        <v>7.3577799972681129E-2</v>
      </c>
      <c r="F747" s="2">
        <f>'Moving Avg'!D747</f>
        <v>1.444</v>
      </c>
      <c r="G747" s="2">
        <f>'Moving Avg'!F747</f>
        <v>1.5670000000000002</v>
      </c>
      <c r="H747" s="2">
        <f>'Moving Avg'!G747</f>
        <v>1.7399999999999991</v>
      </c>
      <c r="I747" s="2">
        <f>'Moving Avg'!H747</f>
        <v>1.3751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</row>
    <row r="748" spans="1:12" ht="13.5" x14ac:dyDescent="0.25">
      <c r="A748" s="3">
        <f>RSI!A748</f>
        <v>43396</v>
      </c>
      <c r="B748" s="2">
        <f>RSI!B748</f>
        <v>1.49</v>
      </c>
      <c r="C748" s="2">
        <f>RSI!I748</f>
        <v>29.815161935052814</v>
      </c>
      <c r="D748" s="2">
        <f>MACD!E748</f>
        <v>8.0375120509888154E-2</v>
      </c>
      <c r="E748" s="2">
        <f>MACD!F748</f>
        <v>7.4937264080122537E-2</v>
      </c>
      <c r="F748" s="2">
        <f>'Moving Avg'!D748</f>
        <v>1.458</v>
      </c>
      <c r="G748" s="2">
        <f>'Moving Avg'!F748</f>
        <v>1.5575000000000001</v>
      </c>
      <c r="H748" s="2">
        <f>'Moving Avg'!G748</f>
        <v>1.7365999999999995</v>
      </c>
      <c r="I748" s="2">
        <f>'Moving Avg'!H748</f>
        <v>1.3772499999999999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</row>
    <row r="749" spans="1:12" ht="13.5" x14ac:dyDescent="0.25">
      <c r="A749" s="3">
        <f>RSI!A749</f>
        <v>43397</v>
      </c>
      <c r="B749" s="2">
        <f>RSI!B749</f>
        <v>1.49</v>
      </c>
      <c r="C749" s="2">
        <f>RSI!I749</f>
        <v>29.815161935052814</v>
      </c>
      <c r="D749" s="2">
        <f>MACD!E749</f>
        <v>7.5961312037724049E-2</v>
      </c>
      <c r="E749" s="2">
        <f>MACD!F749</f>
        <v>7.5142073671642842E-2</v>
      </c>
      <c r="F749" s="2">
        <f>'Moving Avg'!D749</f>
        <v>1.472</v>
      </c>
      <c r="G749" s="2">
        <f>'Moving Avg'!F749</f>
        <v>1.548</v>
      </c>
      <c r="H749" s="2">
        <f>'Moving Avg'!G749</f>
        <v>1.7331999999999994</v>
      </c>
      <c r="I749" s="2">
        <f>'Moving Avg'!H749</f>
        <v>1.3794000000000002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</row>
    <row r="750" spans="1:12" ht="13.5" x14ac:dyDescent="0.25">
      <c r="A750" s="3">
        <f>RSI!A750</f>
        <v>43398</v>
      </c>
      <c r="B750" s="2">
        <f>RSI!B750</f>
        <v>1.49</v>
      </c>
      <c r="C750" s="2">
        <f>RSI!I750</f>
        <v>29.815161935052814</v>
      </c>
      <c r="D750" s="2">
        <f>MACD!E750</f>
        <v>6.2007914379615725E-2</v>
      </c>
      <c r="E750" s="2">
        <f>MACD!F750</f>
        <v>7.2515241813237416E-2</v>
      </c>
      <c r="F750" s="2">
        <f>'Moving Avg'!D750</f>
        <v>1.4780000000000002</v>
      </c>
      <c r="G750" s="2">
        <f>'Moving Avg'!F750</f>
        <v>1.5385</v>
      </c>
      <c r="H750" s="2">
        <f>'Moving Avg'!G750</f>
        <v>1.7289999999999994</v>
      </c>
      <c r="I750" s="2">
        <f>'Moving Avg'!H750</f>
        <v>1.3815500000000003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</row>
    <row r="751" spans="1:12" ht="13.5" x14ac:dyDescent="0.25">
      <c r="A751" s="3">
        <f>RSI!A751</f>
        <v>43399</v>
      </c>
      <c r="B751" s="2">
        <f>RSI!B751</f>
        <v>1.49</v>
      </c>
      <c r="C751" s="2">
        <f>RSI!I751</f>
        <v>29.815161935052814</v>
      </c>
      <c r="D751" s="2">
        <f>MACD!E751</f>
        <v>4.1480233429478153E-2</v>
      </c>
      <c r="E751" s="2">
        <f>MACD!F751</f>
        <v>6.6308240136485563E-2</v>
      </c>
      <c r="F751" s="2">
        <f>'Moving Avg'!D751</f>
        <v>1.4840000000000002</v>
      </c>
      <c r="G751" s="2">
        <f>'Moving Avg'!F751</f>
        <v>1.5289999999999999</v>
      </c>
      <c r="H751" s="2">
        <f>'Moving Avg'!G751</f>
        <v>1.7233999999999992</v>
      </c>
      <c r="I751" s="2">
        <f>'Moving Avg'!H751</f>
        <v>1.3837000000000004</v>
      </c>
      <c r="J751" s="5" t="str">
        <f>OBV!F751</f>
        <v>BULLISH</v>
      </c>
      <c r="K751" s="5" t="str">
        <f>OBV!G751</f>
        <v>NEUTRAL</v>
      </c>
      <c r="L751" s="5" t="str">
        <f>OBV!H751</f>
        <v>CONFIRMED BULLISH</v>
      </c>
    </row>
    <row r="752" spans="1:12" ht="13.5" x14ac:dyDescent="0.25">
      <c r="A752" s="3">
        <f>RSI!A752</f>
        <v>43402</v>
      </c>
      <c r="B752" s="2">
        <f>RSI!B752</f>
        <v>1.49</v>
      </c>
      <c r="C752" s="2">
        <f>RSI!I752</f>
        <v>29.815161935052814</v>
      </c>
      <c r="D752" s="2">
        <f>MACD!E752</f>
        <v>1.8428856805530192E-2</v>
      </c>
      <c r="E752" s="2">
        <f>MACD!F752</f>
        <v>5.6732363470294492E-2</v>
      </c>
      <c r="F752" s="2">
        <f>'Moving Avg'!D752</f>
        <v>1.49</v>
      </c>
      <c r="G752" s="2">
        <f>'Moving Avg'!F752</f>
        <v>1.5219999999999998</v>
      </c>
      <c r="H752" s="2">
        <f>'Moving Avg'!G752</f>
        <v>1.7163999999999993</v>
      </c>
      <c r="I752" s="2">
        <f>'Moving Avg'!H752</f>
        <v>1.3858500000000005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</row>
    <row r="753" spans="1:12" ht="13.5" x14ac:dyDescent="0.25">
      <c r="A753" s="3">
        <f>RSI!A753</f>
        <v>43403</v>
      </c>
      <c r="B753" s="2">
        <f>RSI!B753</f>
        <v>1.49</v>
      </c>
      <c r="C753" s="2">
        <f>RSI!I753</f>
        <v>29.815161935052814</v>
      </c>
      <c r="D753" s="2">
        <f>MACD!E753</f>
        <v>-6.3907481500491414E-4</v>
      </c>
      <c r="E753" s="2">
        <f>MACD!F753</f>
        <v>4.5258075813234613E-2</v>
      </c>
      <c r="F753" s="2">
        <f>'Moving Avg'!D753</f>
        <v>1.49</v>
      </c>
      <c r="G753" s="2">
        <f>'Moving Avg'!F753</f>
        <v>1.5149999999999995</v>
      </c>
      <c r="H753" s="2">
        <f>'Moving Avg'!G753</f>
        <v>1.7093999999999991</v>
      </c>
      <c r="I753" s="2">
        <f>'Moving Avg'!H753</f>
        <v>1.3880000000000003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</row>
    <row r="754" spans="1:12" ht="13.5" x14ac:dyDescent="0.25">
      <c r="A754" s="3">
        <f>RSI!A754</f>
        <v>43404</v>
      </c>
      <c r="B754" s="2">
        <f>RSI!B754</f>
        <v>1.43</v>
      </c>
      <c r="C754" s="2">
        <f>RSI!I754</f>
        <v>21.930516785633188</v>
      </c>
      <c r="D754" s="2">
        <f>MACD!E754</f>
        <v>-1.1924330930068061E-2</v>
      </c>
      <c r="E754" s="2">
        <f>MACD!F754</f>
        <v>3.3821594464574077E-2</v>
      </c>
      <c r="F754" s="2">
        <f>'Moving Avg'!D754</f>
        <v>1.478</v>
      </c>
      <c r="G754" s="2">
        <f>'Moving Avg'!F754</f>
        <v>1.5049999999999994</v>
      </c>
      <c r="H754" s="2">
        <f>'Moving Avg'!G754</f>
        <v>1.7011999999999992</v>
      </c>
      <c r="I754" s="2">
        <f>'Moving Avg'!H754</f>
        <v>1.3898500000000005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</row>
    <row r="755" spans="1:12" ht="13.5" x14ac:dyDescent="0.25">
      <c r="A755" s="3">
        <f>RSI!A755</f>
        <v>43405</v>
      </c>
      <c r="B755" s="2">
        <f>RSI!B755</f>
        <v>1.43</v>
      </c>
      <c r="C755" s="2">
        <f>RSI!I755</f>
        <v>21.930516785633188</v>
      </c>
      <c r="D755" s="2">
        <f>MACD!E755</f>
        <v>-1.4590279955487118E-2</v>
      </c>
      <c r="E755" s="2">
        <f>MACD!F755</f>
        <v>2.4139219580561838E-2</v>
      </c>
      <c r="F755" s="2">
        <f>'Moving Avg'!D755</f>
        <v>1.4659999999999997</v>
      </c>
      <c r="G755" s="2">
        <f>'Moving Avg'!F755</f>
        <v>1.4949999999999997</v>
      </c>
      <c r="H755" s="2">
        <f>'Moving Avg'!G755</f>
        <v>1.6929999999999996</v>
      </c>
      <c r="I755" s="2">
        <f>'Moving Avg'!H755</f>
        <v>1.3919000000000006</v>
      </c>
      <c r="J755" s="5" t="str">
        <f>OBV!F755</f>
        <v>NEUTRAL</v>
      </c>
      <c r="K755" s="5" t="str">
        <f>OBV!G755</f>
        <v>NEUTRAL</v>
      </c>
      <c r="L755" s="5" t="str">
        <f>OBV!H755</f>
        <v>NEUTRAL</v>
      </c>
    </row>
    <row r="756" spans="1:12" ht="13.5" x14ac:dyDescent="0.25">
      <c r="A756" s="3">
        <f>RSI!A756</f>
        <v>43406</v>
      </c>
      <c r="B756" s="2">
        <f>RSI!B756</f>
        <v>1.43</v>
      </c>
      <c r="C756" s="2">
        <f>RSI!I756</f>
        <v>21.930516785633188</v>
      </c>
      <c r="D756" s="2">
        <f>MACD!E756</f>
        <v>-1.6170835118359594E-2</v>
      </c>
      <c r="E756" s="2">
        <f>MACD!F756</f>
        <v>1.6077208640777555E-2</v>
      </c>
      <c r="F756" s="2">
        <f>'Moving Avg'!D756</f>
        <v>1.454</v>
      </c>
      <c r="G756" s="2">
        <f>'Moving Avg'!F756</f>
        <v>1.4849999999999997</v>
      </c>
      <c r="H756" s="2">
        <f>'Moving Avg'!G756</f>
        <v>1.6837999999999997</v>
      </c>
      <c r="I756" s="2">
        <f>'Moving Avg'!H756</f>
        <v>1.3941500000000007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</row>
    <row r="757" spans="1:12" ht="13.5" x14ac:dyDescent="0.25">
      <c r="A757" s="3">
        <f>RSI!A757</f>
        <v>43409</v>
      </c>
      <c r="B757" s="2">
        <f>RSI!B757</f>
        <v>1.43</v>
      </c>
      <c r="C757" s="2">
        <f>RSI!I757</f>
        <v>21.930516785633188</v>
      </c>
      <c r="D757" s="2">
        <f>MACD!E757</f>
        <v>-1.6882998449745612E-2</v>
      </c>
      <c r="E757" s="2">
        <f>MACD!F757</f>
        <v>9.485167222672921E-3</v>
      </c>
      <c r="F757" s="2">
        <f>'Moving Avg'!D757</f>
        <v>1.4419999999999997</v>
      </c>
      <c r="G757" s="2">
        <f>'Moving Avg'!F757</f>
        <v>1.4749999999999994</v>
      </c>
      <c r="H757" s="2">
        <f>'Moving Avg'!G757</f>
        <v>1.6735999999999998</v>
      </c>
      <c r="I757" s="2">
        <f>'Moving Avg'!H757</f>
        <v>1.3966000000000007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</row>
    <row r="758" spans="1:12" ht="13.5" x14ac:dyDescent="0.25">
      <c r="A758" s="3">
        <f>RSI!A758</f>
        <v>43410</v>
      </c>
      <c r="B758" s="2">
        <f>RSI!B758</f>
        <v>1.43</v>
      </c>
      <c r="C758" s="2">
        <f>RSI!I758</f>
        <v>21.930516785633188</v>
      </c>
      <c r="D758" s="2">
        <f>MACD!E758</f>
        <v>-1.2291297373768773E-2</v>
      </c>
      <c r="E758" s="2">
        <f>MACD!F758</f>
        <v>5.1298743033845826E-3</v>
      </c>
      <c r="F758" s="2">
        <f>'Moving Avg'!D758</f>
        <v>1.43</v>
      </c>
      <c r="G758" s="2">
        <f>'Moving Avg'!F758</f>
        <v>1.4649999999999996</v>
      </c>
      <c r="H758" s="2">
        <f>'Moving Avg'!G758</f>
        <v>1.6634000000000002</v>
      </c>
      <c r="I758" s="2">
        <f>'Moving Avg'!H758</f>
        <v>1.399250000000001</v>
      </c>
      <c r="J758" s="5" t="str">
        <f>OBV!F758</f>
        <v>NEUTRAL</v>
      </c>
      <c r="K758" s="5" t="str">
        <f>OBV!G758</f>
        <v>NEUTRAL</v>
      </c>
      <c r="L758" s="5" t="str">
        <f>OBV!H758</f>
        <v>NEUTRAL</v>
      </c>
    </row>
    <row r="759" spans="1:12" ht="13.5" x14ac:dyDescent="0.25">
      <c r="A759" s="3">
        <f>RSI!A759</f>
        <v>43411</v>
      </c>
      <c r="B759" s="2">
        <f>RSI!B759</f>
        <v>1.43</v>
      </c>
      <c r="C759" s="2">
        <f>RSI!I759</f>
        <v>21.930516785633188</v>
      </c>
      <c r="D759" s="2">
        <f>MACD!E759</f>
        <v>-7.8699783270774759E-3</v>
      </c>
      <c r="E759" s="2">
        <f>MACD!F759</f>
        <v>2.5299037772921707E-3</v>
      </c>
      <c r="F759" s="2">
        <f>'Moving Avg'!D759</f>
        <v>1.43</v>
      </c>
      <c r="G759" s="2">
        <f>'Moving Avg'!F759</f>
        <v>1.4569999999999996</v>
      </c>
      <c r="H759" s="2">
        <f>'Moving Avg'!G759</f>
        <v>1.6532000000000009</v>
      </c>
      <c r="I759" s="2">
        <f>'Moving Avg'!H759</f>
        <v>1.4019000000000008</v>
      </c>
      <c r="J759" s="5" t="str">
        <f>OBV!F759</f>
        <v>NEUTRAL</v>
      </c>
      <c r="K759" s="5" t="str">
        <f>OBV!G759</f>
        <v>NEUTRAL</v>
      </c>
      <c r="L759" s="5" t="str">
        <f>OBV!H759</f>
        <v>NEUTRAL</v>
      </c>
    </row>
    <row r="760" spans="1:12" ht="13.5" x14ac:dyDescent="0.25">
      <c r="A760" s="3">
        <f>RSI!A760</f>
        <v>43412</v>
      </c>
      <c r="B760" s="2">
        <f>RSI!B760</f>
        <v>1.37</v>
      </c>
      <c r="C760" s="2">
        <f>RSI!I760</f>
        <v>15.525725480309589</v>
      </c>
      <c r="D760" s="2">
        <f>MACD!E760</f>
        <v>8.1190956793220082E-4</v>
      </c>
      <c r="E760" s="2">
        <f>MACD!F760</f>
        <v>2.1863049354201767E-3</v>
      </c>
      <c r="F760" s="2">
        <f>'Moving Avg'!D760</f>
        <v>1.4179999999999999</v>
      </c>
      <c r="G760" s="2">
        <f>'Moving Avg'!F760</f>
        <v>1.4495</v>
      </c>
      <c r="H760" s="2">
        <f>'Moving Avg'!G760</f>
        <v>1.6418000000000008</v>
      </c>
      <c r="I760" s="2">
        <f>'Moving Avg'!H760</f>
        <v>1.4040500000000009</v>
      </c>
      <c r="J760" s="5" t="str">
        <f>OBV!F760</f>
        <v>NEUTRAL</v>
      </c>
      <c r="K760" s="5" t="str">
        <f>OBV!G760</f>
        <v>NEUTRAL</v>
      </c>
      <c r="L760" s="5" t="str">
        <f>OBV!H760</f>
        <v>NEUTRAL</v>
      </c>
    </row>
    <row r="761" spans="1:12" ht="13.5" x14ac:dyDescent="0.25">
      <c r="A761" s="3">
        <f>RSI!A761</f>
        <v>43413</v>
      </c>
      <c r="B761" s="2">
        <f>RSI!B761</f>
        <v>1.37</v>
      </c>
      <c r="C761" s="2">
        <f>RSI!I761</f>
        <v>15.525725480309589</v>
      </c>
      <c r="D761" s="2">
        <f>MACD!E761</f>
        <v>8.9722273253567408E-3</v>
      </c>
      <c r="E761" s="2">
        <f>MACD!F761</f>
        <v>3.5434894134074896E-3</v>
      </c>
      <c r="F761" s="2">
        <f>'Moving Avg'!D761</f>
        <v>1.4060000000000001</v>
      </c>
      <c r="G761" s="2">
        <f>'Moving Avg'!F761</f>
        <v>1.4449999999999998</v>
      </c>
      <c r="H761" s="2">
        <f>'Moving Avg'!G761</f>
        <v>1.6304000000000014</v>
      </c>
      <c r="I761" s="2">
        <f>'Moving Avg'!H761</f>
        <v>1.4062000000000006</v>
      </c>
      <c r="J761" s="5" t="str">
        <f>OBV!F761</f>
        <v>NEUTRAL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1.37</v>
      </c>
      <c r="C762" s="2">
        <f>RSI!I762</f>
        <v>15.525725480309589</v>
      </c>
      <c r="D762" s="2">
        <f>MACD!E762</f>
        <v>1.6630912436440326E-2</v>
      </c>
      <c r="E762" s="2">
        <f>MACD!F762</f>
        <v>6.1609740180140569E-3</v>
      </c>
      <c r="F762" s="2">
        <f>'Moving Avg'!D762</f>
        <v>1.3940000000000001</v>
      </c>
      <c r="G762" s="2">
        <f>'Moving Avg'!F762</f>
        <v>1.4425000000000001</v>
      </c>
      <c r="H762" s="2">
        <f>'Moving Avg'!G762</f>
        <v>1.6190000000000015</v>
      </c>
      <c r="I762" s="2">
        <f>'Moving Avg'!H762</f>
        <v>1.4083500000000007</v>
      </c>
      <c r="J762" s="5" t="str">
        <f>OBV!F762</f>
        <v>NEUTRAL</v>
      </c>
      <c r="K762" s="5" t="str">
        <f>OBV!G762</f>
        <v>NEUTRAL</v>
      </c>
      <c r="L762" s="5" t="str">
        <f>OBV!H762</f>
        <v>NEUTRAL</v>
      </c>
    </row>
    <row r="763" spans="1:12" ht="13.5" x14ac:dyDescent="0.25">
      <c r="A763" s="3">
        <f>RSI!A763</f>
        <v>43417</v>
      </c>
      <c r="B763" s="2">
        <f>RSI!B763</f>
        <v>1.37</v>
      </c>
      <c r="C763" s="2">
        <f>RSI!I763</f>
        <v>15.525725480309589</v>
      </c>
      <c r="D763" s="2">
        <f>MACD!E763</f>
        <v>2.3809302054110137E-2</v>
      </c>
      <c r="E763" s="2">
        <f>MACD!F763</f>
        <v>9.690639625233274E-3</v>
      </c>
      <c r="F763" s="2">
        <f>'Moving Avg'!D763</f>
        <v>1.3820000000000001</v>
      </c>
      <c r="G763" s="2">
        <f>'Moving Avg'!F763</f>
        <v>1.4400000000000002</v>
      </c>
      <c r="H763" s="2">
        <f>'Moving Avg'!G763</f>
        <v>1.6076000000000019</v>
      </c>
      <c r="I763" s="2">
        <f>'Moving Avg'!H763</f>
        <v>1.4105000000000008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</row>
    <row r="764" spans="1:12" ht="13.5" x14ac:dyDescent="0.25">
      <c r="A764" s="3">
        <f>RSI!A764</f>
        <v>43418</v>
      </c>
      <c r="B764" s="2">
        <f>RSI!B764</f>
        <v>1.31</v>
      </c>
      <c r="C764" s="2">
        <f>RSI!I764</f>
        <v>11.146962838549129</v>
      </c>
      <c r="D764" s="2">
        <f>MACD!E764</f>
        <v>2.5743261987565491E-2</v>
      </c>
      <c r="E764" s="2">
        <f>MACD!F764</f>
        <v>1.290116409769972E-2</v>
      </c>
      <c r="F764" s="2">
        <f>'Moving Avg'!D764</f>
        <v>1.3580000000000001</v>
      </c>
      <c r="G764" s="2">
        <f>'Moving Avg'!F764</f>
        <v>1.4345000000000001</v>
      </c>
      <c r="H764" s="2">
        <f>'Moving Avg'!G764</f>
        <v>1.595000000000002</v>
      </c>
      <c r="I764" s="2">
        <f>'Moving Avg'!H764</f>
        <v>1.4123500000000009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43419</v>
      </c>
      <c r="B765" s="2">
        <f>RSI!B765</f>
        <v>1.31</v>
      </c>
      <c r="C765" s="2">
        <f>RSI!I765</f>
        <v>11.146962838549129</v>
      </c>
      <c r="D765" s="2">
        <f>MACD!E765</f>
        <v>2.8332623622180586E-2</v>
      </c>
      <c r="E765" s="2">
        <f>MACD!F765</f>
        <v>1.5987456002595893E-2</v>
      </c>
      <c r="F765" s="2">
        <f>'Moving Avg'!D765</f>
        <v>1.3460000000000001</v>
      </c>
      <c r="G765" s="2">
        <f>'Moving Avg'!F765</f>
        <v>1.427</v>
      </c>
      <c r="H765" s="2">
        <f>'Moving Avg'!G765</f>
        <v>1.5824000000000018</v>
      </c>
      <c r="I765" s="2">
        <f>'Moving Avg'!H765</f>
        <v>1.414100000000001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43420</v>
      </c>
      <c r="B766" s="2">
        <f>RSI!B766</f>
        <v>1.31</v>
      </c>
      <c r="C766" s="2">
        <f>RSI!I766</f>
        <v>11.146962838549129</v>
      </c>
      <c r="D766" s="2">
        <f>MACD!E766</f>
        <v>3.1405968223407132E-2</v>
      </c>
      <c r="E766" s="2">
        <f>MACD!F766</f>
        <v>1.9071158446758142E-2</v>
      </c>
      <c r="F766" s="2">
        <f>'Moving Avg'!D766</f>
        <v>1.3340000000000003</v>
      </c>
      <c r="G766" s="2">
        <f>'Moving Avg'!F766</f>
        <v>1.4195</v>
      </c>
      <c r="H766" s="2">
        <f>'Moving Avg'!G766</f>
        <v>1.5688000000000017</v>
      </c>
      <c r="I766" s="2">
        <f>'Moving Avg'!H766</f>
        <v>1.4158500000000012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</row>
    <row r="767" spans="1:12" ht="13.5" x14ac:dyDescent="0.25">
      <c r="A767" s="3">
        <f>RSI!A767</f>
        <v>43423</v>
      </c>
      <c r="B767" s="2">
        <f>RSI!B767</f>
        <v>1.31</v>
      </c>
      <c r="C767" s="2">
        <f>RSI!I767</f>
        <v>11.146962838549129</v>
      </c>
      <c r="D767" s="2">
        <f>MACD!E767</f>
        <v>3.4823477888488608E-2</v>
      </c>
      <c r="E767" s="2">
        <f>MACD!F767</f>
        <v>2.2221622335104236E-2</v>
      </c>
      <c r="F767" s="2">
        <f>'Moving Avg'!D767</f>
        <v>1.3220000000000003</v>
      </c>
      <c r="G767" s="2">
        <f>'Moving Avg'!F767</f>
        <v>1.4119999999999999</v>
      </c>
      <c r="H767" s="2">
        <f>'Moving Avg'!G767</f>
        <v>1.5552000000000015</v>
      </c>
      <c r="I767" s="2">
        <f>'Moving Avg'!H767</f>
        <v>1.4177000000000013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1.31</v>
      </c>
      <c r="C768" s="2">
        <f>RSI!I768</f>
        <v>11.146962838549129</v>
      </c>
      <c r="D768" s="2">
        <f>MACD!E768</f>
        <v>3.8471686567529861E-2</v>
      </c>
      <c r="E768" s="2">
        <f>MACD!F768</f>
        <v>2.5471635181589364E-2</v>
      </c>
      <c r="F768" s="2">
        <f>'Moving Avg'!D768</f>
        <v>1.31</v>
      </c>
      <c r="G768" s="2">
        <f>'Moving Avg'!F768</f>
        <v>1.403</v>
      </c>
      <c r="H768" s="2">
        <f>'Moving Avg'!G768</f>
        <v>1.5416000000000012</v>
      </c>
      <c r="I768" s="2">
        <f>'Moving Avg'!H768</f>
        <v>1.4196500000000012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1.31</v>
      </c>
      <c r="C769" s="2">
        <f>RSI!I769</f>
        <v>11.146962838549129</v>
      </c>
      <c r="D769" s="2">
        <f>MACD!E769</f>
        <v>4.225906730959883E-2</v>
      </c>
      <c r="E769" s="2">
        <f>MACD!F769</f>
        <v>2.8829121607191262E-2</v>
      </c>
      <c r="F769" s="2">
        <f>'Moving Avg'!D769</f>
        <v>1.31</v>
      </c>
      <c r="G769" s="2">
        <f>'Moving Avg'!F769</f>
        <v>1.3939999999999997</v>
      </c>
      <c r="H769" s="2">
        <f>'Moving Avg'!G769</f>
        <v>1.5280000000000009</v>
      </c>
      <c r="I769" s="2">
        <f>'Moving Avg'!H769</f>
        <v>1.4218000000000013</v>
      </c>
      <c r="J769" s="5" t="str">
        <f>OBV!F769</f>
        <v>NEUTRAL</v>
      </c>
      <c r="K769" s="5" t="str">
        <f>OBV!G769</f>
        <v>NEUTRAL</v>
      </c>
      <c r="L769" s="5" t="str">
        <f>OBV!H769</f>
        <v>NEUTRAL</v>
      </c>
    </row>
    <row r="770" spans="1:12" ht="13.5" x14ac:dyDescent="0.25">
      <c r="A770" s="3">
        <f>RSI!A770</f>
        <v>43427</v>
      </c>
      <c r="B770" s="2">
        <f>RSI!B770</f>
        <v>1.31</v>
      </c>
      <c r="C770" s="2">
        <f>RSI!I770</f>
        <v>11.146962838549129</v>
      </c>
      <c r="D770" s="2">
        <f>MACD!E770</f>
        <v>3.6881555727919624E-2</v>
      </c>
      <c r="E770" s="2">
        <f>MACD!F770</f>
        <v>3.0439608431336938E-2</v>
      </c>
      <c r="F770" s="2">
        <f>'Moving Avg'!D770</f>
        <v>1.31</v>
      </c>
      <c r="G770" s="2">
        <f>'Moving Avg'!F770</f>
        <v>1.3849999999999996</v>
      </c>
      <c r="H770" s="2">
        <f>'Moving Avg'!G770</f>
        <v>1.5144000000000006</v>
      </c>
      <c r="I770" s="2">
        <f>'Moving Avg'!H770</f>
        <v>1.4239500000000012</v>
      </c>
      <c r="J770" s="5" t="str">
        <f>OBV!F770</f>
        <v>NEUTRAL</v>
      </c>
      <c r="K770" s="5" t="str">
        <f>OBV!G770</f>
        <v>NEUTRAL</v>
      </c>
      <c r="L770" s="5" t="str">
        <f>OBV!H770</f>
        <v>NEUTRAL</v>
      </c>
    </row>
    <row r="771" spans="1:12" ht="13.5" x14ac:dyDescent="0.25">
      <c r="A771" s="3">
        <f>RSI!A771</f>
        <v>43430</v>
      </c>
      <c r="B771" s="2">
        <f>RSI!B771</f>
        <v>1.31</v>
      </c>
      <c r="C771" s="2">
        <f>RSI!I771</f>
        <v>11.146962838549129</v>
      </c>
      <c r="D771" s="2">
        <f>MACD!E771</f>
        <v>3.2931863682696072E-2</v>
      </c>
      <c r="E771" s="2">
        <f>MACD!F771</f>
        <v>3.0938059481608767E-2</v>
      </c>
      <c r="F771" s="2">
        <f>'Moving Avg'!D771</f>
        <v>1.31</v>
      </c>
      <c r="G771" s="2">
        <f>'Moving Avg'!F771</f>
        <v>1.3759999999999997</v>
      </c>
      <c r="H771" s="2">
        <f>'Moving Avg'!G771</f>
        <v>1.5024000000000004</v>
      </c>
      <c r="I771" s="2">
        <f>'Moving Avg'!H771</f>
        <v>1.4261000000000013</v>
      </c>
      <c r="J771" s="5" t="str">
        <f>OBV!F771</f>
        <v>NEUTRAL</v>
      </c>
      <c r="K771" s="5" t="str">
        <f>OBV!G771</f>
        <v>NEUTRAL</v>
      </c>
      <c r="L771" s="5" t="str">
        <f>OBV!H771</f>
        <v>NEUTRAL</v>
      </c>
    </row>
    <row r="772" spans="1:12" ht="13.5" x14ac:dyDescent="0.25">
      <c r="A772" s="3">
        <f>RSI!A772</f>
        <v>43431</v>
      </c>
      <c r="B772" s="2">
        <f>RSI!B772</f>
        <v>1.31</v>
      </c>
      <c r="C772" s="2">
        <f>RSI!I772</f>
        <v>11.146962838549129</v>
      </c>
      <c r="D772" s="2">
        <f>MACD!E772</f>
        <v>3.0145844403017374E-2</v>
      </c>
      <c r="E772" s="2">
        <f>MACD!F772</f>
        <v>3.0779616465890489E-2</v>
      </c>
      <c r="F772" s="2">
        <f>'Moving Avg'!D772</f>
        <v>1.31</v>
      </c>
      <c r="G772" s="2">
        <f>'Moving Avg'!F772</f>
        <v>1.3669999999999995</v>
      </c>
      <c r="H772" s="2">
        <f>'Moving Avg'!G772</f>
        <v>1.4920000000000002</v>
      </c>
      <c r="I772" s="2">
        <f>'Moving Avg'!H772</f>
        <v>1.4282500000000014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</row>
    <row r="773" spans="1:12" ht="13.5" x14ac:dyDescent="0.25">
      <c r="A773" s="3">
        <f>RSI!A773</f>
        <v>43432</v>
      </c>
      <c r="B773" s="2">
        <f>RSI!B773</f>
        <v>1.31</v>
      </c>
      <c r="C773" s="2">
        <f>RSI!I773</f>
        <v>11.146962838549129</v>
      </c>
      <c r="D773" s="2">
        <f>MACD!E773</f>
        <v>2.8303284062493939E-2</v>
      </c>
      <c r="E773" s="2">
        <f>MACD!F773</f>
        <v>3.0284349985211179E-2</v>
      </c>
      <c r="F773" s="2">
        <f>'Moving Avg'!D773</f>
        <v>1.31</v>
      </c>
      <c r="G773" s="2">
        <f>'Moving Avg'!F773</f>
        <v>1.3579999999999997</v>
      </c>
      <c r="H773" s="2">
        <f>'Moving Avg'!G773</f>
        <v>1.4832000000000005</v>
      </c>
      <c r="I773" s="2">
        <f>'Moving Avg'!H773</f>
        <v>1.4304000000000014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</row>
    <row r="774" spans="1:12" ht="13.5" x14ac:dyDescent="0.25">
      <c r="A774" s="3">
        <f>RSI!A774</f>
        <v>43433</v>
      </c>
      <c r="B774" s="2">
        <f>RSI!B774</f>
        <v>1.31</v>
      </c>
      <c r="C774" s="2">
        <f>RSI!I774</f>
        <v>11.146962838549129</v>
      </c>
      <c r="D774" s="2">
        <f>MACD!E774</f>
        <v>1.7990129561371582E-2</v>
      </c>
      <c r="E774" s="2">
        <f>MACD!F774</f>
        <v>2.7825505900443262E-2</v>
      </c>
      <c r="F774" s="2">
        <f>'Moving Avg'!D774</f>
        <v>1.31</v>
      </c>
      <c r="G774" s="2">
        <f>'Moving Avg'!F774</f>
        <v>1.3519999999999996</v>
      </c>
      <c r="H774" s="2">
        <f>'Moving Avg'!G774</f>
        <v>1.4758000000000004</v>
      </c>
      <c r="I774" s="2">
        <f>'Moving Avg'!H774</f>
        <v>1.4325500000000013</v>
      </c>
      <c r="J774" s="5" t="str">
        <f>OBV!F774</f>
        <v>NEUTRAL</v>
      </c>
      <c r="K774" s="5" t="str">
        <f>OBV!G774</f>
        <v>NEUTRAL</v>
      </c>
      <c r="L774" s="5" t="str">
        <f>OBV!H774</f>
        <v>NEUTRAL</v>
      </c>
    </row>
    <row r="775" spans="1:12" ht="13.5" x14ac:dyDescent="0.25">
      <c r="A775" s="3">
        <f>RSI!A775</f>
        <v>43434</v>
      </c>
      <c r="B775" s="2">
        <f>RSI!B775</f>
        <v>1.31</v>
      </c>
      <c r="C775" s="2">
        <f>RSI!I775</f>
        <v>11.146962838549129</v>
      </c>
      <c r="D775" s="2">
        <f>MACD!E775</f>
        <v>9.7050070370006125E-3</v>
      </c>
      <c r="E775" s="2">
        <f>MACD!F775</f>
        <v>2.4201406127754732E-2</v>
      </c>
      <c r="F775" s="2">
        <f>'Moving Avg'!D775</f>
        <v>1.31</v>
      </c>
      <c r="G775" s="2">
        <f>'Moving Avg'!F775</f>
        <v>1.3459999999999996</v>
      </c>
      <c r="H775" s="2">
        <f>'Moving Avg'!G775</f>
        <v>1.4684000000000006</v>
      </c>
      <c r="I775" s="2">
        <f>'Moving Avg'!H775</f>
        <v>1.4347000000000014</v>
      </c>
      <c r="J775" s="5" t="str">
        <f>OBV!F775</f>
        <v>NEUTRAL</v>
      </c>
      <c r="K775" s="5" t="str">
        <f>OBV!G775</f>
        <v>NEUTRAL</v>
      </c>
      <c r="L775" s="5" t="str">
        <f>OBV!H775</f>
        <v>NEUTRAL</v>
      </c>
    </row>
    <row r="776" spans="1:12" ht="13.5" x14ac:dyDescent="0.25">
      <c r="A776" s="3">
        <f>RSI!A776</f>
        <v>43437</v>
      </c>
      <c r="B776" s="2">
        <f>RSI!B776</f>
        <v>1.31</v>
      </c>
      <c r="C776" s="2">
        <f>RSI!I776</f>
        <v>11.146962838549129</v>
      </c>
      <c r="D776" s="2">
        <f>MACD!E776</f>
        <v>3.1032158052344272E-3</v>
      </c>
      <c r="E776" s="2">
        <f>MACD!F776</f>
        <v>1.9981768063250673E-2</v>
      </c>
      <c r="F776" s="2">
        <f>'Moving Avg'!D776</f>
        <v>1.31</v>
      </c>
      <c r="G776" s="2">
        <f>'Moving Avg'!F776</f>
        <v>1.3399999999999994</v>
      </c>
      <c r="H776" s="2">
        <f>'Moving Avg'!G776</f>
        <v>1.4610000000000005</v>
      </c>
      <c r="I776" s="2">
        <f>'Moving Avg'!H776</f>
        <v>1.4368500000000015</v>
      </c>
      <c r="J776" s="5" t="str">
        <f>OBV!F776</f>
        <v>NEUTRAL</v>
      </c>
      <c r="K776" s="5" t="str">
        <f>OBV!G776</f>
        <v>NEUTRAL</v>
      </c>
      <c r="L776" s="5" t="str">
        <f>OBV!H776</f>
        <v>NEUTRAL</v>
      </c>
    </row>
    <row r="777" spans="1:12" ht="13.5" x14ac:dyDescent="0.25">
      <c r="A777" s="3">
        <f>RSI!A777</f>
        <v>43438</v>
      </c>
      <c r="B777" s="2">
        <f>RSI!B777</f>
        <v>1.31</v>
      </c>
      <c r="C777" s="2">
        <f>RSI!I777</f>
        <v>11.146962838549129</v>
      </c>
      <c r="D777" s="2">
        <f>MACD!E777</f>
        <v>-2.1044920350978824E-3</v>
      </c>
      <c r="E777" s="2">
        <f>MACD!F777</f>
        <v>1.5564516043580962E-2</v>
      </c>
      <c r="F777" s="2">
        <f>'Moving Avg'!D777</f>
        <v>1.31</v>
      </c>
      <c r="G777" s="2">
        <f>'Moving Avg'!F777</f>
        <v>1.3339999999999996</v>
      </c>
      <c r="H777" s="2">
        <f>'Moving Avg'!G777</f>
        <v>1.4536000000000007</v>
      </c>
      <c r="I777" s="2">
        <f>'Moving Avg'!H777</f>
        <v>1.4390000000000014</v>
      </c>
      <c r="J777" s="5" t="str">
        <f>OBV!F777</f>
        <v>NEUTRAL</v>
      </c>
      <c r="K777" s="5" t="str">
        <f>OBV!G777</f>
        <v>NEUTRAL</v>
      </c>
      <c r="L777" s="5" t="str">
        <f>OBV!H777</f>
        <v>NEUTRAL</v>
      </c>
    </row>
    <row r="778" spans="1:12" ht="13.5" x14ac:dyDescent="0.25">
      <c r="A778" s="3">
        <f>RSI!A778</f>
        <v>43439</v>
      </c>
      <c r="B778" s="2">
        <f>RSI!B778</f>
        <v>1.31</v>
      </c>
      <c r="C778" s="2">
        <f>RSI!I778</f>
        <v>11.146962838549129</v>
      </c>
      <c r="D778" s="2">
        <f>MACD!E778</f>
        <v>-6.1606222002006383E-3</v>
      </c>
      <c r="E778" s="2">
        <f>MACD!F778</f>
        <v>1.1219488394824641E-2</v>
      </c>
      <c r="F778" s="2">
        <f>'Moving Avg'!D778</f>
        <v>1.31</v>
      </c>
      <c r="G778" s="2">
        <f>'Moving Avg'!F778</f>
        <v>1.3279999999999996</v>
      </c>
      <c r="H778" s="2">
        <f>'Moving Avg'!G778</f>
        <v>1.4462000000000006</v>
      </c>
      <c r="I778" s="2">
        <f>'Moving Avg'!H778</f>
        <v>1.4411500000000015</v>
      </c>
      <c r="J778" s="5" t="str">
        <f>OBV!F778</f>
        <v>NEUTRAL</v>
      </c>
      <c r="K778" s="5" t="str">
        <f>OBV!G778</f>
        <v>NEUTRAL</v>
      </c>
      <c r="L778" s="5" t="str">
        <f>OBV!H778</f>
        <v>NEUTRAL</v>
      </c>
    </row>
    <row r="779" spans="1:12" ht="13.5" x14ac:dyDescent="0.25">
      <c r="A779" s="3">
        <f>RSI!A779</f>
        <v>43440</v>
      </c>
      <c r="B779" s="2">
        <f>RSI!B779</f>
        <v>1.31</v>
      </c>
      <c r="C779" s="2">
        <f>RSI!I779</f>
        <v>11.146962838549129</v>
      </c>
      <c r="D779" s="2">
        <f>MACD!E779</f>
        <v>-9.2682954383838112E-3</v>
      </c>
      <c r="E779" s="2">
        <f>MACD!F779</f>
        <v>7.1219316281829516E-3</v>
      </c>
      <c r="F779" s="2">
        <f>'Moving Avg'!D779</f>
        <v>1.31</v>
      </c>
      <c r="G779" s="2">
        <f>'Moving Avg'!F779</f>
        <v>1.3219999999999996</v>
      </c>
      <c r="H779" s="2">
        <f>'Moving Avg'!G779</f>
        <v>1.4388000000000005</v>
      </c>
      <c r="I779" s="2">
        <f>'Moving Avg'!H779</f>
        <v>1.4433000000000016</v>
      </c>
      <c r="J779" s="5" t="str">
        <f>OBV!F779</f>
        <v>NEUTRAL</v>
      </c>
      <c r="K779" s="5" t="str">
        <f>OBV!G779</f>
        <v>NEUTRAL</v>
      </c>
      <c r="L779" s="5" t="str">
        <f>OBV!H779</f>
        <v>NEUTRAL</v>
      </c>
    </row>
    <row r="780" spans="1:12" ht="13.5" x14ac:dyDescent="0.25">
      <c r="A780" s="3">
        <f>RSI!A780</f>
        <v>43441</v>
      </c>
      <c r="B780" s="2">
        <f>RSI!B780</f>
        <v>1.31</v>
      </c>
      <c r="C780" s="2">
        <f>RSI!I780</f>
        <v>11.146962838549129</v>
      </c>
      <c r="D780" s="2">
        <f>MACD!E780</f>
        <v>-1.1597460563018913E-2</v>
      </c>
      <c r="E780" s="2">
        <f>MACD!F780</f>
        <v>3.3780531899425784E-3</v>
      </c>
      <c r="F780" s="2">
        <f>'Moving Avg'!D780</f>
        <v>1.31</v>
      </c>
      <c r="G780" s="2">
        <f>'Moving Avg'!F780</f>
        <v>1.3189999999999997</v>
      </c>
      <c r="H780" s="2">
        <f>'Moving Avg'!G780</f>
        <v>1.4314000000000004</v>
      </c>
      <c r="I780" s="2">
        <f>'Moving Avg'!H780</f>
        <v>1.4454500000000012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</row>
    <row r="781" spans="1:12" ht="13.5" x14ac:dyDescent="0.25">
      <c r="A781" s="3">
        <f>RSI!A781</f>
        <v>43444</v>
      </c>
      <c r="B781" s="2">
        <f>RSI!B781</f>
        <v>1.31</v>
      </c>
      <c r="C781" s="2">
        <f>RSI!I781</f>
        <v>11.146962838549129</v>
      </c>
      <c r="D781" s="2">
        <f>MACD!E781</f>
        <v>-1.3290140241146053E-2</v>
      </c>
      <c r="E781" s="2">
        <f>MACD!F781</f>
        <v>4.4414503724852193E-5</v>
      </c>
      <c r="F781" s="2">
        <f>'Moving Avg'!D781</f>
        <v>1.31</v>
      </c>
      <c r="G781" s="2">
        <f>'Moving Avg'!F781</f>
        <v>1.3159999999999998</v>
      </c>
      <c r="H781" s="2">
        <f>'Moving Avg'!G781</f>
        <v>1.4240000000000006</v>
      </c>
      <c r="I781" s="2">
        <f>'Moving Avg'!H781</f>
        <v>1.4476000000000013</v>
      </c>
      <c r="J781" s="5" t="str">
        <f>OBV!F781</f>
        <v>NEUTRAL</v>
      </c>
      <c r="K781" s="5" t="str">
        <f>OBV!G781</f>
        <v>NEUTRAL</v>
      </c>
      <c r="L781" s="5" t="str">
        <f>OBV!H781</f>
        <v>NEUTRAL</v>
      </c>
    </row>
    <row r="782" spans="1:12" ht="13.5" x14ac:dyDescent="0.25">
      <c r="A782" s="3">
        <f>RSI!A782</f>
        <v>43445</v>
      </c>
      <c r="B782" s="2">
        <f>RSI!B782</f>
        <v>1.31</v>
      </c>
      <c r="C782" s="2">
        <f>RSI!I782</f>
        <v>11.146962838549129</v>
      </c>
      <c r="D782" s="2">
        <f>MACD!E782</f>
        <v>-1.446485918849727E-2</v>
      </c>
      <c r="E782" s="2">
        <f>MACD!F782</f>
        <v>-2.8574402347195725E-3</v>
      </c>
      <c r="F782" s="2">
        <f>'Moving Avg'!D782</f>
        <v>1.31</v>
      </c>
      <c r="G782" s="2">
        <f>'Moving Avg'!F782</f>
        <v>1.3129999999999997</v>
      </c>
      <c r="H782" s="2">
        <f>'Moving Avg'!G782</f>
        <v>1.4176000000000004</v>
      </c>
      <c r="I782" s="2">
        <f>'Moving Avg'!H782</f>
        <v>1.4497500000000014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</row>
    <row r="783" spans="1:12" ht="13.5" x14ac:dyDescent="0.25">
      <c r="A783" s="3">
        <f>RSI!A783</f>
        <v>43446</v>
      </c>
      <c r="B783" s="2">
        <f>RSI!B783</f>
        <v>1.31</v>
      </c>
      <c r="C783" s="2">
        <f>RSI!I783</f>
        <v>11.146962838549129</v>
      </c>
      <c r="D783" s="2">
        <f>MACD!E783</f>
        <v>-1.5220381335983468E-2</v>
      </c>
      <c r="E783" s="2">
        <f>MACD!F783</f>
        <v>-5.330028454972352E-3</v>
      </c>
      <c r="F783" s="2">
        <f>'Moving Avg'!D783</f>
        <v>1.31</v>
      </c>
      <c r="G783" s="2">
        <f>'Moving Avg'!F783</f>
        <v>1.3099999999999998</v>
      </c>
      <c r="H783" s="2">
        <f>'Moving Avg'!G783</f>
        <v>1.4112000000000002</v>
      </c>
      <c r="I783" s="2">
        <f>'Moving Avg'!H783</f>
        <v>1.4519000000000013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</row>
    <row r="784" spans="1:12" ht="13.5" x14ac:dyDescent="0.25">
      <c r="A784" s="3">
        <f>RSI!A784</f>
        <v>43447</v>
      </c>
      <c r="B784" s="2">
        <f>RSI!B784</f>
        <v>1.31</v>
      </c>
      <c r="C784" s="2">
        <f>RSI!I784</f>
        <v>11.146962838549129</v>
      </c>
      <c r="D784" s="2">
        <f>MACD!E784</f>
        <v>-1.5638863003261783E-2</v>
      </c>
      <c r="E784" s="2">
        <f>MACD!F784</f>
        <v>-7.3917953646302388E-3</v>
      </c>
      <c r="F784" s="2">
        <f>'Moving Avg'!D784</f>
        <v>1.31</v>
      </c>
      <c r="G784" s="2">
        <f>'Moving Avg'!F784</f>
        <v>1.3099999999999998</v>
      </c>
      <c r="H784" s="2">
        <f>'Moving Avg'!G784</f>
        <v>1.4048000000000005</v>
      </c>
      <c r="I784" s="2">
        <f>'Moving Avg'!H784</f>
        <v>1.4540500000000014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</row>
    <row r="785" spans="1:12" ht="13.5" x14ac:dyDescent="0.25">
      <c r="A785" s="3">
        <f>RSI!A785</f>
        <v>43448</v>
      </c>
      <c r="B785" s="2">
        <f>RSI!B785</f>
        <v>1.31</v>
      </c>
      <c r="C785" s="2">
        <f>RSI!I785</f>
        <v>11.146962838549129</v>
      </c>
      <c r="D785" s="2">
        <f>MACD!E785</f>
        <v>-1.5788512594397508E-2</v>
      </c>
      <c r="E785" s="2">
        <f>MACD!F785</f>
        <v>-9.0711388105836933E-3</v>
      </c>
      <c r="F785" s="2">
        <f>'Moving Avg'!D785</f>
        <v>1.31</v>
      </c>
      <c r="G785" s="2">
        <f>'Moving Avg'!F785</f>
        <v>1.3099999999999998</v>
      </c>
      <c r="H785" s="2">
        <f>'Moving Avg'!G785</f>
        <v>1.3984000000000005</v>
      </c>
      <c r="I785" s="2">
        <f>'Moving Avg'!H785</f>
        <v>1.4562000000000015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43451</v>
      </c>
      <c r="B786" s="2">
        <f>RSI!B786</f>
        <v>1.26</v>
      </c>
      <c r="C786" s="2">
        <f>RSI!I786</f>
        <v>5.066801014288643</v>
      </c>
      <c r="D786" s="2">
        <f>MACD!E786</f>
        <v>-1.2022129651903635E-2</v>
      </c>
      <c r="E786" s="2">
        <f>MACD!F786</f>
        <v>-9.661336978847683E-3</v>
      </c>
      <c r="F786" s="2">
        <f>'Moving Avg'!D786</f>
        <v>1.3</v>
      </c>
      <c r="G786" s="2">
        <f>'Moving Avg'!F786</f>
        <v>1.3074999999999999</v>
      </c>
      <c r="H786" s="2">
        <f>'Moving Avg'!G786</f>
        <v>1.3910000000000009</v>
      </c>
      <c r="I786" s="2">
        <f>'Moving Avg'!H786</f>
        <v>1.4581000000000015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43452</v>
      </c>
      <c r="B787" s="2">
        <f>RSI!B787</f>
        <v>1.21</v>
      </c>
      <c r="C787" s="2">
        <f>RSI!I787</f>
        <v>3.191861378300672</v>
      </c>
      <c r="D787" s="2">
        <f>MACD!E787</f>
        <v>-4.6607512251417571E-3</v>
      </c>
      <c r="E787" s="2">
        <f>MACD!F787</f>
        <v>-8.6612198281064978E-3</v>
      </c>
      <c r="F787" s="2">
        <f>'Moving Avg'!D787</f>
        <v>1.28</v>
      </c>
      <c r="G787" s="2">
        <f>'Moving Avg'!F787</f>
        <v>1.3025</v>
      </c>
      <c r="H787" s="2">
        <f>'Moving Avg'!G787</f>
        <v>1.3826000000000005</v>
      </c>
      <c r="I787" s="2">
        <f>'Moving Avg'!H787</f>
        <v>1.459750000000001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</row>
    <row r="788" spans="1:12" ht="13.5" x14ac:dyDescent="0.25">
      <c r="A788" s="3">
        <f>RSI!A788</f>
        <v>43453</v>
      </c>
      <c r="B788" s="2">
        <f>RSI!B788</f>
        <v>1.1599999999999999</v>
      </c>
      <c r="C788" s="2">
        <f>RSI!I788</f>
        <v>2.2823316817601125</v>
      </c>
      <c r="D788" s="2">
        <f>MACD!E788</f>
        <v>6.0031293226079363E-3</v>
      </c>
      <c r="E788" s="2">
        <f>MACD!F788</f>
        <v>-5.7283499979636108E-3</v>
      </c>
      <c r="F788" s="2">
        <f>'Moving Avg'!D788</f>
        <v>1.25</v>
      </c>
      <c r="G788" s="2">
        <f>'Moving Avg'!F788</f>
        <v>1.2950000000000002</v>
      </c>
      <c r="H788" s="2">
        <f>'Moving Avg'!G788</f>
        <v>1.3732000000000004</v>
      </c>
      <c r="I788" s="2">
        <f>'Moving Avg'!H788</f>
        <v>1.4611500000000013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</row>
    <row r="789" spans="1:12" ht="13.5" x14ac:dyDescent="0.25">
      <c r="A789" s="3">
        <f>RSI!A789</f>
        <v>43454</v>
      </c>
      <c r="B789" s="2">
        <f>RSI!B789</f>
        <v>1.2</v>
      </c>
      <c r="C789" s="2">
        <f>RSI!I789</f>
        <v>21.543280499368066</v>
      </c>
      <c r="D789" s="2">
        <f>MACD!E789</f>
        <v>1.3036048505914666E-2</v>
      </c>
      <c r="E789" s="2">
        <f>MACD!F789</f>
        <v>-1.9754702971879552E-3</v>
      </c>
      <c r="F789" s="2">
        <f>'Moving Avg'!D789</f>
        <v>1.2280000000000002</v>
      </c>
      <c r="G789" s="2">
        <f>'Moving Avg'!F789</f>
        <v>1.2895000000000001</v>
      </c>
      <c r="H789" s="2">
        <f>'Moving Avg'!G789</f>
        <v>1.3654000000000008</v>
      </c>
      <c r="I789" s="2">
        <f>'Moving Avg'!H789</f>
        <v>1.4627500000000011</v>
      </c>
      <c r="J789" s="5" t="str">
        <f>OBV!F789</f>
        <v>BULLISH</v>
      </c>
      <c r="K789" s="5" t="str">
        <f>OBV!G789</f>
        <v>STRONG</v>
      </c>
      <c r="L789" s="5" t="str">
        <f>OBV!H789</f>
        <v>BULLISH DIVERGENCE</v>
      </c>
    </row>
    <row r="790" spans="1:12" ht="13.5" x14ac:dyDescent="0.25">
      <c r="A790" s="3">
        <f>RSI!A790</f>
        <v>43455</v>
      </c>
      <c r="B790" s="2">
        <f>RSI!B790</f>
        <v>1.2</v>
      </c>
      <c r="C790" s="2">
        <f>RSI!I790</f>
        <v>21.543280499368066</v>
      </c>
      <c r="D790" s="2">
        <f>MACD!E790</f>
        <v>1.9651172669406636E-2</v>
      </c>
      <c r="E790" s="2">
        <f>MACD!F790</f>
        <v>2.3498582961309633E-3</v>
      </c>
      <c r="F790" s="2">
        <f>'Moving Avg'!D790</f>
        <v>1.206</v>
      </c>
      <c r="G790" s="2">
        <f>'Moving Avg'!F790</f>
        <v>1.2840000000000003</v>
      </c>
      <c r="H790" s="2">
        <f>'Moving Avg'!G790</f>
        <v>1.3590000000000009</v>
      </c>
      <c r="I790" s="2">
        <f>'Moving Avg'!H790</f>
        <v>1.4643500000000012</v>
      </c>
      <c r="J790" s="5" t="str">
        <f>OBV!F790</f>
        <v>BULLISH</v>
      </c>
      <c r="K790" s="5" t="str">
        <f>OBV!G790</f>
        <v>STRONG</v>
      </c>
      <c r="L790" s="5" t="str">
        <f>OBV!H790</f>
        <v>BULLISH DIVERGENCE</v>
      </c>
    </row>
    <row r="791" spans="1:12" ht="13.5" x14ac:dyDescent="0.25">
      <c r="A791" s="3">
        <f>RSI!A791</f>
        <v>43458</v>
      </c>
      <c r="B791" s="2">
        <f>RSI!B791</f>
        <v>1.2</v>
      </c>
      <c r="C791" s="2">
        <f>RSI!I791</f>
        <v>21.54328049936808</v>
      </c>
      <c r="D791" s="2">
        <f>MACD!E791</f>
        <v>2.5863578522063779E-2</v>
      </c>
      <c r="E791" s="2">
        <f>MACD!F791</f>
        <v>7.052602341317527E-3</v>
      </c>
      <c r="F791" s="2">
        <f>'Moving Avg'!D791</f>
        <v>1.1940000000000002</v>
      </c>
      <c r="G791" s="2">
        <f>'Moving Avg'!F791</f>
        <v>1.2785000000000002</v>
      </c>
      <c r="H791" s="2">
        <f>'Moving Avg'!G791</f>
        <v>1.353800000000001</v>
      </c>
      <c r="I791" s="2">
        <f>'Moving Avg'!H791</f>
        <v>1.4659500000000012</v>
      </c>
      <c r="J791" s="5" t="str">
        <f>OBV!F791</f>
        <v>BULLISH</v>
      </c>
      <c r="K791" s="5" t="str">
        <f>OBV!G791</f>
        <v>STRONG</v>
      </c>
      <c r="L791" s="5" t="str">
        <f>OBV!H791</f>
        <v>BULLISH DIVERGENCE</v>
      </c>
    </row>
    <row r="792" spans="1:12" ht="13.5" x14ac:dyDescent="0.25">
      <c r="A792" s="3">
        <f>RSI!A792</f>
        <v>43459</v>
      </c>
      <c r="B792" s="2">
        <f>RSI!B792</f>
        <v>1.2</v>
      </c>
      <c r="C792" s="2">
        <f>RSI!I792</f>
        <v>21.543280499368066</v>
      </c>
      <c r="D792" s="2">
        <f>MACD!E792</f>
        <v>3.1689667682726075E-2</v>
      </c>
      <c r="E792" s="2">
        <f>MACD!F792</f>
        <v>1.1980015409599237E-2</v>
      </c>
      <c r="F792" s="2">
        <f>'Moving Avg'!D792</f>
        <v>1.1919999999999999</v>
      </c>
      <c r="G792" s="2">
        <f>'Moving Avg'!F792</f>
        <v>1.2730000000000001</v>
      </c>
      <c r="H792" s="2">
        <f>'Moving Avg'!G792</f>
        <v>1.349400000000001</v>
      </c>
      <c r="I792" s="2">
        <f>'Moving Avg'!H792</f>
        <v>1.467550000000001</v>
      </c>
      <c r="J792" s="5" t="str">
        <f>OBV!F792</f>
        <v>BULLISH</v>
      </c>
      <c r="K792" s="5" t="str">
        <f>OBV!G792</f>
        <v>STRONG</v>
      </c>
      <c r="L792" s="5" t="str">
        <f>OBV!H792</f>
        <v>BULLISH DIVERGENCE</v>
      </c>
    </row>
    <row r="793" spans="1:12" ht="13.5" x14ac:dyDescent="0.25">
      <c r="A793" s="3">
        <f>RSI!A793</f>
        <v>43460</v>
      </c>
      <c r="B793" s="2">
        <f>RSI!B793</f>
        <v>1.2</v>
      </c>
      <c r="C793" s="2">
        <f>RSI!I793</f>
        <v>21.543280499368066</v>
      </c>
      <c r="D793" s="2">
        <f>MACD!E793</f>
        <v>3.7146692891989019E-2</v>
      </c>
      <c r="E793" s="2">
        <f>MACD!F793</f>
        <v>1.7013350906077196E-2</v>
      </c>
      <c r="F793" s="2">
        <f>'Moving Avg'!D793</f>
        <v>1.2</v>
      </c>
      <c r="G793" s="2">
        <f>'Moving Avg'!F793</f>
        <v>1.2675000000000001</v>
      </c>
      <c r="H793" s="2">
        <f>'Moving Avg'!G793</f>
        <v>1.3450000000000011</v>
      </c>
      <c r="I793" s="2">
        <f>'Moving Avg'!H793</f>
        <v>1.4691500000000008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1.2</v>
      </c>
      <c r="C794" s="2">
        <f>RSI!I794</f>
        <v>21.543280499368066</v>
      </c>
      <c r="D794" s="2">
        <f>MACD!E794</f>
        <v>4.2252377111303252E-2</v>
      </c>
      <c r="E794" s="2">
        <f>MACD!F794</f>
        <v>2.206115614712241E-2</v>
      </c>
      <c r="F794" s="2">
        <f>'Moving Avg'!D794</f>
        <v>1.2</v>
      </c>
      <c r="G794" s="2">
        <f>'Moving Avg'!F794</f>
        <v>1.262</v>
      </c>
      <c r="H794" s="2">
        <f>'Moving Avg'!G794</f>
        <v>1.3406000000000009</v>
      </c>
      <c r="I794" s="2">
        <f>'Moving Avg'!H794</f>
        <v>1.4707500000000007</v>
      </c>
      <c r="J794" s="5" t="str">
        <f>OBV!F794</f>
        <v>NEUTRAL</v>
      </c>
      <c r="K794" s="5" t="str">
        <f>OBV!G794</f>
        <v>NEUTRAL</v>
      </c>
      <c r="L794" s="5" t="str">
        <f>OBV!H794</f>
        <v>NEUTRAL</v>
      </c>
    </row>
    <row r="795" spans="1:12" ht="13.5" x14ac:dyDescent="0.25">
      <c r="A795" s="3">
        <f>RSI!A795</f>
        <v>43462</v>
      </c>
      <c r="B795" s="2">
        <f>RSI!B795</f>
        <v>1.2</v>
      </c>
      <c r="C795" s="2">
        <f>RSI!I795</f>
        <v>21.543280499368066</v>
      </c>
      <c r="D795" s="2">
        <f>MACD!E795</f>
        <v>4.7024609737702727E-2</v>
      </c>
      <c r="E795" s="2">
        <f>MACD!F795</f>
        <v>2.7053846865238474E-2</v>
      </c>
      <c r="F795" s="2">
        <f>'Moving Avg'!D795</f>
        <v>1.2</v>
      </c>
      <c r="G795" s="2">
        <f>'Moving Avg'!F795</f>
        <v>1.2565</v>
      </c>
      <c r="H795" s="2">
        <f>'Moving Avg'!G795</f>
        <v>1.335400000000001</v>
      </c>
      <c r="I795" s="2">
        <f>'Moving Avg'!H795</f>
        <v>1.4723500000000007</v>
      </c>
      <c r="J795" s="5" t="str">
        <f>OBV!F795</f>
        <v>NEUTRAL</v>
      </c>
      <c r="K795" s="5" t="str">
        <f>OBV!G795</f>
        <v>NEUTRAL</v>
      </c>
      <c r="L795" s="5" t="str">
        <f>OBV!H795</f>
        <v>NEUTRAL</v>
      </c>
    </row>
    <row r="796" spans="1:12" ht="13.5" x14ac:dyDescent="0.25">
      <c r="A796" s="3">
        <f>RSI!A796</f>
        <v>43465</v>
      </c>
      <c r="B796" s="2">
        <f>RSI!B796</f>
        <v>1.2</v>
      </c>
      <c r="C796" s="2">
        <f>RSI!I796</f>
        <v>21.543280499368066</v>
      </c>
      <c r="D796" s="2">
        <f>MACD!E796</f>
        <v>4.3788899006389492E-2</v>
      </c>
      <c r="E796" s="2">
        <f>MACD!F796</f>
        <v>3.040085729346868E-2</v>
      </c>
      <c r="F796" s="2">
        <f>'Moving Avg'!D796</f>
        <v>1.2</v>
      </c>
      <c r="G796" s="2">
        <f>'Moving Avg'!F796</f>
        <v>1.2509999999999999</v>
      </c>
      <c r="H796" s="2">
        <f>'Moving Avg'!G796</f>
        <v>1.3302000000000009</v>
      </c>
      <c r="I796" s="2">
        <f>'Moving Avg'!H796</f>
        <v>1.4738000000000009</v>
      </c>
      <c r="J796" s="5" t="str">
        <f>OBV!F796</f>
        <v>NEUTRAL</v>
      </c>
      <c r="K796" s="5" t="str">
        <f>OBV!G796</f>
        <v>NEUTRAL</v>
      </c>
      <c r="L796" s="5" t="str">
        <f>OBV!H796</f>
        <v>NEUTRAL</v>
      </c>
    </row>
    <row r="797" spans="1:12" ht="13.5" x14ac:dyDescent="0.25">
      <c r="A797" s="3">
        <f>RSI!A797</f>
        <v>43467</v>
      </c>
      <c r="B797" s="2">
        <f>RSI!B797</f>
        <v>1.2</v>
      </c>
      <c r="C797" s="2">
        <f>RSI!I797</f>
        <v>21.543280499368066</v>
      </c>
      <c r="D797" s="2">
        <f>MACD!E797</f>
        <v>3.3746232205430271E-2</v>
      </c>
      <c r="E797" s="2">
        <f>MACD!F797</f>
        <v>3.1069932275860999E-2</v>
      </c>
      <c r="F797" s="2">
        <f>'Moving Avg'!D797</f>
        <v>1.2</v>
      </c>
      <c r="G797" s="2">
        <f>'Moving Avg'!F797</f>
        <v>1.2454999999999998</v>
      </c>
      <c r="H797" s="2">
        <f>'Moving Avg'!G797</f>
        <v>1.3250000000000008</v>
      </c>
      <c r="I797" s="2">
        <f>'Moving Avg'!H797</f>
        <v>1.4750500000000004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</row>
    <row r="798" spans="1:12" ht="13.5" x14ac:dyDescent="0.25">
      <c r="A798" s="3">
        <f>RSI!A798</f>
        <v>43468</v>
      </c>
      <c r="B798" s="2">
        <f>RSI!B798</f>
        <v>1.23</v>
      </c>
      <c r="C798" s="2">
        <f>RSI!I798</f>
        <v>39.087511525577405</v>
      </c>
      <c r="D798" s="2">
        <f>MACD!E798</f>
        <v>1.5692903718007134E-2</v>
      </c>
      <c r="E798" s="2">
        <f>MACD!F798</f>
        <v>2.7994526564290224E-2</v>
      </c>
      <c r="F798" s="2">
        <f>'Moving Avg'!D798</f>
        <v>1.206</v>
      </c>
      <c r="G798" s="2">
        <f>'Moving Avg'!F798</f>
        <v>1.2414999999999998</v>
      </c>
      <c r="H798" s="2">
        <f>'Moving Avg'!G798</f>
        <v>1.319800000000001</v>
      </c>
      <c r="I798" s="2">
        <f>'Moving Avg'!H798</f>
        <v>1.4762500000000005</v>
      </c>
      <c r="J798" s="5" t="str">
        <f>OBV!F798</f>
        <v>BULLISH</v>
      </c>
      <c r="K798" s="5" t="str">
        <f>OBV!G798</f>
        <v>NEUTRAL</v>
      </c>
      <c r="L798" s="5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1.23</v>
      </c>
      <c r="C799" s="2">
        <f>RSI!I799</f>
        <v>39.087511525577405</v>
      </c>
      <c r="D799" s="2">
        <f>MACD!E799</f>
        <v>6.7258468834960894E-3</v>
      </c>
      <c r="E799" s="2">
        <f>MACD!F799</f>
        <v>2.3740790628131399E-2</v>
      </c>
      <c r="F799" s="2">
        <f>'Moving Avg'!D799</f>
        <v>1.2120000000000002</v>
      </c>
      <c r="G799" s="2">
        <f>'Moving Avg'!F799</f>
        <v>1.2374999999999998</v>
      </c>
      <c r="H799" s="2">
        <f>'Moving Avg'!G799</f>
        <v>1.3146000000000009</v>
      </c>
      <c r="I799" s="2">
        <f>'Moving Avg'!H799</f>
        <v>1.4772500000000008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</row>
    <row r="800" spans="1:12" ht="13.5" x14ac:dyDescent="0.25">
      <c r="A800" s="3">
        <f>RSI!A800</f>
        <v>43472</v>
      </c>
      <c r="B800" s="2">
        <f>RSI!B800</f>
        <v>1.23</v>
      </c>
      <c r="C800" s="2">
        <f>RSI!I800</f>
        <v>39.087511525577405</v>
      </c>
      <c r="D800" s="2">
        <f>MACD!E800</f>
        <v>-7.1815316500689619E-4</v>
      </c>
      <c r="E800" s="2">
        <f>MACD!F800</f>
        <v>1.884900186950374E-2</v>
      </c>
      <c r="F800" s="2">
        <f>'Moving Avg'!D800</f>
        <v>1.218</v>
      </c>
      <c r="G800" s="2">
        <f>'Moving Avg'!F800</f>
        <v>1.2334999999999998</v>
      </c>
      <c r="H800" s="2">
        <f>'Moving Avg'!G800</f>
        <v>1.3094000000000008</v>
      </c>
      <c r="I800" s="2">
        <f>'Moving Avg'!H800</f>
        <v>1.478050000000001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1.23</v>
      </c>
      <c r="C801" s="2">
        <f>RSI!I801</f>
        <v>39.087511525577398</v>
      </c>
      <c r="D801" s="2">
        <f>MACD!E801</f>
        <v>-6.8840431954293457E-3</v>
      </c>
      <c r="E801" s="2">
        <f>MACD!F801</f>
        <v>1.3702392856517124E-2</v>
      </c>
      <c r="F801" s="2">
        <f>'Moving Avg'!D801</f>
        <v>1.2239999999999998</v>
      </c>
      <c r="G801" s="2">
        <f>'Moving Avg'!F801</f>
        <v>1.2294999999999998</v>
      </c>
      <c r="H801" s="2">
        <f>'Moving Avg'!G801</f>
        <v>1.3042000000000005</v>
      </c>
      <c r="I801" s="2">
        <f>'Moving Avg'!H801</f>
        <v>1.4786500000000009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</row>
    <row r="802" spans="1:12" ht="13.5" x14ac:dyDescent="0.25">
      <c r="A802" s="3">
        <f>RSI!A802</f>
        <v>43474</v>
      </c>
      <c r="B802" s="2">
        <f>RSI!B802</f>
        <v>1.23</v>
      </c>
      <c r="C802" s="2">
        <f>RSI!I802</f>
        <v>39.087511525577398</v>
      </c>
      <c r="D802" s="2">
        <f>MACD!E802</f>
        <v>-1.1978298425014744E-2</v>
      </c>
      <c r="E802" s="2">
        <f>MACD!F802</f>
        <v>8.5662546002107515E-3</v>
      </c>
      <c r="F802" s="2">
        <f>'Moving Avg'!D802</f>
        <v>1.23</v>
      </c>
      <c r="G802" s="2">
        <f>'Moving Avg'!F802</f>
        <v>1.2254999999999998</v>
      </c>
      <c r="H802" s="2">
        <f>'Moving Avg'!G802</f>
        <v>1.2990000000000004</v>
      </c>
      <c r="I802" s="2">
        <f>'Moving Avg'!H802</f>
        <v>1.4790500000000009</v>
      </c>
      <c r="J802" s="5" t="str">
        <f>OBV!F802</f>
        <v>BULLISH</v>
      </c>
      <c r="K802" s="5" t="str">
        <f>OBV!G802</f>
        <v>NEUTRAL</v>
      </c>
      <c r="L802" s="5" t="str">
        <f>OBV!H802</f>
        <v>CONFIRMED BULLISH</v>
      </c>
    </row>
    <row r="803" spans="1:12" ht="13.5" x14ac:dyDescent="0.25">
      <c r="A803" s="3">
        <f>RSI!A803</f>
        <v>43475</v>
      </c>
      <c r="B803" s="2">
        <f>RSI!B803</f>
        <v>1.23</v>
      </c>
      <c r="C803" s="2">
        <f>RSI!I803</f>
        <v>39.087511525577398</v>
      </c>
      <c r="D803" s="2">
        <f>MACD!E803</f>
        <v>-1.6174899548763833E-2</v>
      </c>
      <c r="E803" s="2">
        <f>MACD!F803</f>
        <v>3.618023770415835E-3</v>
      </c>
      <c r="F803" s="2">
        <f>'Moving Avg'!D803</f>
        <v>1.23</v>
      </c>
      <c r="G803" s="2">
        <f>'Moving Avg'!F803</f>
        <v>1.2215</v>
      </c>
      <c r="H803" s="2">
        <f>'Moving Avg'!G803</f>
        <v>1.2938000000000003</v>
      </c>
      <c r="I803" s="2">
        <f>'Moving Avg'!H803</f>
        <v>1.479200000000001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</row>
    <row r="804" spans="1:12" ht="13.5" x14ac:dyDescent="0.25">
      <c r="A804" s="3">
        <f>RSI!A804</f>
        <v>43476</v>
      </c>
      <c r="B804" s="2">
        <f>RSI!B804</f>
        <v>1.23</v>
      </c>
      <c r="C804" s="2">
        <f>RSI!I804</f>
        <v>39.087511525577398</v>
      </c>
      <c r="D804" s="2">
        <f>MACD!E804</f>
        <v>-1.9620385904421722E-2</v>
      </c>
      <c r="E804" s="2">
        <f>MACD!F804</f>
        <v>-1.0296581645516762E-3</v>
      </c>
      <c r="F804" s="2">
        <f>'Moving Avg'!D804</f>
        <v>1.23</v>
      </c>
      <c r="G804" s="2">
        <f>'Moving Avg'!F804</f>
        <v>1.2174999999999998</v>
      </c>
      <c r="H804" s="2">
        <f>'Moving Avg'!G804</f>
        <v>1.2898000000000003</v>
      </c>
      <c r="I804" s="2">
        <f>'Moving Avg'!H804</f>
        <v>1.4793000000000012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1.23</v>
      </c>
      <c r="C805" s="2">
        <f>RSI!I805</f>
        <v>39.087511525577398</v>
      </c>
      <c r="D805" s="2">
        <f>MACD!E805</f>
        <v>-2.2438127226895199E-2</v>
      </c>
      <c r="E805" s="2">
        <f>MACD!F805</f>
        <v>-5.3113519770203819E-3</v>
      </c>
      <c r="F805" s="2">
        <f>'Moving Avg'!D805</f>
        <v>1.23</v>
      </c>
      <c r="G805" s="2">
        <f>'Moving Avg'!F805</f>
        <v>1.2135</v>
      </c>
      <c r="H805" s="2">
        <f>'Moving Avg'!G805</f>
        <v>1.2858000000000001</v>
      </c>
      <c r="I805" s="2">
        <f>'Moving Avg'!H805</f>
        <v>1.4794000000000014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43481</v>
      </c>
      <c r="B806" s="2">
        <f>RSI!B806</f>
        <v>1.23</v>
      </c>
      <c r="C806" s="2">
        <f>RSI!I806</f>
        <v>39.087511525577398</v>
      </c>
      <c r="D806" s="2">
        <f>MACD!E806</f>
        <v>-2.4731934505449971E-2</v>
      </c>
      <c r="E806" s="2">
        <f>MACD!F806</f>
        <v>-9.1954684827063003E-3</v>
      </c>
      <c r="F806" s="2">
        <f>'Moving Avg'!D806</f>
        <v>1.23</v>
      </c>
      <c r="G806" s="2">
        <f>'Moving Avg'!F806</f>
        <v>1.2120000000000002</v>
      </c>
      <c r="H806" s="2">
        <f>'Moving Avg'!G806</f>
        <v>1.2817999999999998</v>
      </c>
      <c r="I806" s="2">
        <f>'Moving Avg'!H806</f>
        <v>1.4795000000000014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43482</v>
      </c>
      <c r="B807" s="2">
        <f>RSI!B807</f>
        <v>1.23</v>
      </c>
      <c r="C807" s="2">
        <f>RSI!I807</f>
        <v>39.087511525577398</v>
      </c>
      <c r="D807" s="2">
        <f>MACD!E807</f>
        <v>-2.6589111894568918E-2</v>
      </c>
      <c r="E807" s="2">
        <f>MACD!F807</f>
        <v>-1.2674197165078824E-2</v>
      </c>
      <c r="F807" s="2">
        <f>'Moving Avg'!D807</f>
        <v>1.23</v>
      </c>
      <c r="G807" s="2">
        <f>'Moving Avg'!F807</f>
        <v>1.2130000000000001</v>
      </c>
      <c r="H807" s="2">
        <f>'Moving Avg'!G807</f>
        <v>1.2777999999999998</v>
      </c>
      <c r="I807" s="2">
        <f>'Moving Avg'!H807</f>
        <v>1.4796000000000016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</row>
    <row r="808" spans="1:12" ht="13.5" x14ac:dyDescent="0.25">
      <c r="A808" s="3">
        <f>RSI!A808</f>
        <v>43483</v>
      </c>
      <c r="B808" s="2">
        <f>RSI!B808</f>
        <v>1.23</v>
      </c>
      <c r="C808" s="2">
        <f>RSI!I808</f>
        <v>39.087511525577398</v>
      </c>
      <c r="D808" s="2">
        <f>MACD!E808</f>
        <v>-2.346765130889783E-2</v>
      </c>
      <c r="E808" s="2">
        <f>MACD!F808</f>
        <v>-1.4832887993842626E-2</v>
      </c>
      <c r="F808" s="2">
        <f>'Moving Avg'!D808</f>
        <v>1.23</v>
      </c>
      <c r="G808" s="2">
        <f>'Moving Avg'!F808</f>
        <v>1.2165000000000001</v>
      </c>
      <c r="H808" s="2">
        <f>'Moving Avg'!G808</f>
        <v>1.2737999999999996</v>
      </c>
      <c r="I808" s="2">
        <f>'Moving Avg'!H808</f>
        <v>1.4797000000000018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1.23</v>
      </c>
      <c r="C809" s="2">
        <f>RSI!I809</f>
        <v>39.087511525577398</v>
      </c>
      <c r="D809" s="2">
        <f>MACD!E809</f>
        <v>-2.0754624909196329E-2</v>
      </c>
      <c r="E809" s="2">
        <f>MACD!F809</f>
        <v>-1.6017235376913366E-2</v>
      </c>
      <c r="F809" s="2">
        <f>'Moving Avg'!D809</f>
        <v>1.23</v>
      </c>
      <c r="G809" s="2">
        <f>'Moving Avg'!F809</f>
        <v>1.2180000000000002</v>
      </c>
      <c r="H809" s="2">
        <f>'Moving Avg'!G809</f>
        <v>1.2697999999999994</v>
      </c>
      <c r="I809" s="2">
        <f>'Moving Avg'!H809</f>
        <v>1.4798000000000016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</row>
    <row r="810" spans="1:12" ht="13.5" x14ac:dyDescent="0.25">
      <c r="A810" s="3">
        <f>RSI!A810</f>
        <v>43487</v>
      </c>
      <c r="B810" s="2">
        <f>RSI!B810</f>
        <v>1.23</v>
      </c>
      <c r="C810" s="2">
        <f>RSI!I810</f>
        <v>39.087511525577398</v>
      </c>
      <c r="D810" s="2">
        <f>MACD!E810</f>
        <v>-1.8392514483114519E-2</v>
      </c>
      <c r="E810" s="2">
        <f>MACD!F810</f>
        <v>-1.6492291198153597E-2</v>
      </c>
      <c r="F810" s="2">
        <f>'Moving Avg'!D810</f>
        <v>1.23</v>
      </c>
      <c r="G810" s="2">
        <f>'Moving Avg'!F810</f>
        <v>1.2195000000000003</v>
      </c>
      <c r="H810" s="2">
        <f>'Moving Avg'!G810</f>
        <v>1.2669999999999995</v>
      </c>
      <c r="I810" s="2">
        <f>'Moving Avg'!H810</f>
        <v>1.4799000000000018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</row>
    <row r="811" spans="1:12" ht="13.5" x14ac:dyDescent="0.25">
      <c r="A811" s="3">
        <f>RSI!A811</f>
        <v>43488</v>
      </c>
      <c r="B811" s="2">
        <f>RSI!B811</f>
        <v>1.23</v>
      </c>
      <c r="C811" s="2">
        <f>RSI!I811</f>
        <v>39.087511525577398</v>
      </c>
      <c r="D811" s="2">
        <f>MACD!E811</f>
        <v>-1.6332256861733008E-2</v>
      </c>
      <c r="E811" s="2">
        <f>MACD!F811</f>
        <v>-1.646028433086948E-2</v>
      </c>
      <c r="F811" s="2">
        <f>'Moving Avg'!D811</f>
        <v>1.23</v>
      </c>
      <c r="G811" s="2">
        <f>'Moving Avg'!F811</f>
        <v>1.2210000000000003</v>
      </c>
      <c r="H811" s="2">
        <f>'Moving Avg'!G811</f>
        <v>1.2641999999999995</v>
      </c>
      <c r="I811" s="2">
        <f>'Moving Avg'!H811</f>
        <v>1.4800500000000019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</row>
    <row r="812" spans="1:12" ht="13.5" x14ac:dyDescent="0.25">
      <c r="A812" s="3">
        <f>RSI!A812</f>
        <v>43489</v>
      </c>
      <c r="B812" s="2">
        <f>RSI!B812</f>
        <v>1.23</v>
      </c>
      <c r="C812" s="2">
        <f>RSI!I812</f>
        <v>39.087511525577398</v>
      </c>
      <c r="D812" s="2">
        <f>MACD!E812</f>
        <v>-1.453197232234027E-2</v>
      </c>
      <c r="E812" s="2">
        <f>MACD!F812</f>
        <v>-1.6074621929163639E-2</v>
      </c>
      <c r="F812" s="2">
        <f>'Moving Avg'!D812</f>
        <v>1.23</v>
      </c>
      <c r="G812" s="2">
        <f>'Moving Avg'!F812</f>
        <v>1.2225000000000004</v>
      </c>
      <c r="H812" s="2">
        <f>'Moving Avg'!G812</f>
        <v>1.2613999999999992</v>
      </c>
      <c r="I812" s="2">
        <f>'Moving Avg'!H812</f>
        <v>1.4802000000000017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</row>
    <row r="813" spans="1:12" ht="13.5" x14ac:dyDescent="0.25">
      <c r="A813" s="3">
        <f>RSI!A813</f>
        <v>43490</v>
      </c>
      <c r="B813" s="2">
        <f>RSI!B813</f>
        <v>1.23</v>
      </c>
      <c r="C813" s="2">
        <f>RSI!I813</f>
        <v>39.087511525577398</v>
      </c>
      <c r="D813" s="2">
        <f>MACD!E813</f>
        <v>-1.2955886460168431E-2</v>
      </c>
      <c r="E813" s="2">
        <f>MACD!F813</f>
        <v>-1.5450874835364597E-2</v>
      </c>
      <c r="F813" s="2">
        <f>'Moving Avg'!D813</f>
        <v>1.23</v>
      </c>
      <c r="G813" s="2">
        <f>'Moving Avg'!F813</f>
        <v>1.2240000000000002</v>
      </c>
      <c r="H813" s="2">
        <f>'Moving Avg'!G813</f>
        <v>1.2585999999999995</v>
      </c>
      <c r="I813" s="2">
        <f>'Moving Avg'!H813</f>
        <v>1.4803500000000021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1.23</v>
      </c>
      <c r="C814" s="2">
        <f>RSI!I814</f>
        <v>39.087511525577398</v>
      </c>
      <c r="D814" s="2">
        <f>MACD!E814</f>
        <v>-1.1573415924732489E-2</v>
      </c>
      <c r="E814" s="2">
        <f>MACD!F814</f>
        <v>-1.4675383053238174E-2</v>
      </c>
      <c r="F814" s="2">
        <f>'Moving Avg'!D814</f>
        <v>1.23</v>
      </c>
      <c r="G814" s="2">
        <f>'Moving Avg'!F814</f>
        <v>1.2255000000000003</v>
      </c>
      <c r="H814" s="2">
        <f>'Moving Avg'!G814</f>
        <v>1.2569999999999992</v>
      </c>
      <c r="I814" s="2">
        <f>'Moving Avg'!H814</f>
        <v>1.4805000000000021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1.22</v>
      </c>
      <c r="C815" s="2">
        <f>RSI!I815</f>
        <v>30.954574734458035</v>
      </c>
      <c r="D815" s="2">
        <f>MACD!E815</f>
        <v>-9.6176522183399893E-3</v>
      </c>
      <c r="E815" s="2">
        <f>MACD!F815</f>
        <v>-1.3663836886258537E-2</v>
      </c>
      <c r="F815" s="2">
        <f>'Moving Avg'!D815</f>
        <v>1.228</v>
      </c>
      <c r="G815" s="2">
        <f>'Moving Avg'!F815</f>
        <v>1.2265000000000001</v>
      </c>
      <c r="H815" s="2">
        <f>'Moving Avg'!G815</f>
        <v>1.2551999999999992</v>
      </c>
      <c r="I815" s="2">
        <f>'Moving Avg'!H815</f>
        <v>1.4806000000000024</v>
      </c>
      <c r="J815" s="5" t="str">
        <f>OBV!F815</f>
        <v>BEARISH</v>
      </c>
      <c r="K815" s="5" t="str">
        <f>OBV!G815</f>
        <v>WEAK</v>
      </c>
      <c r="L815" s="5" t="str">
        <f>OBV!H815</f>
        <v>CONFIRMED BEARISH</v>
      </c>
    </row>
    <row r="816" spans="1:12" ht="13.5" x14ac:dyDescent="0.25">
      <c r="A816" s="3">
        <f>RSI!A816</f>
        <v>43495</v>
      </c>
      <c r="B816" s="2">
        <f>RSI!B816</f>
        <v>1.22</v>
      </c>
      <c r="C816" s="2">
        <f>RSI!I816</f>
        <v>30.954574734458035</v>
      </c>
      <c r="D816" s="2">
        <f>MACD!E816</f>
        <v>-7.8617957279374373E-3</v>
      </c>
      <c r="E816" s="2">
        <f>MACD!F816</f>
        <v>-1.2503428654594318E-2</v>
      </c>
      <c r="F816" s="2">
        <f>'Moving Avg'!D816</f>
        <v>1.226</v>
      </c>
      <c r="G816" s="2">
        <f>'Moving Avg'!F816</f>
        <v>1.2275</v>
      </c>
      <c r="H816" s="2">
        <f>'Moving Avg'!G816</f>
        <v>1.2533999999999992</v>
      </c>
      <c r="I816" s="2">
        <f>'Moving Avg'!H816</f>
        <v>1.4807000000000021</v>
      </c>
      <c r="J816" s="5" t="str">
        <f>OBV!F816</f>
        <v>BEARISH</v>
      </c>
      <c r="K816" s="5" t="str">
        <f>OBV!G816</f>
        <v>WEAK</v>
      </c>
      <c r="L816" s="5" t="str">
        <f>OBV!H816</f>
        <v>CONFIRMED BEARISH</v>
      </c>
    </row>
    <row r="817" spans="1:12" ht="13.5" x14ac:dyDescent="0.25">
      <c r="A817" s="3">
        <f>RSI!A817</f>
        <v>43496</v>
      </c>
      <c r="B817" s="2">
        <f>RSI!B817</f>
        <v>1.22</v>
      </c>
      <c r="C817" s="2">
        <f>RSI!I817</f>
        <v>30.954574734458035</v>
      </c>
      <c r="D817" s="2">
        <f>MACD!E817</f>
        <v>-6.2825714607794847E-3</v>
      </c>
      <c r="E817" s="2">
        <f>MACD!F817</f>
        <v>-1.1259257215831353E-2</v>
      </c>
      <c r="F817" s="2">
        <f>'Moving Avg'!D817</f>
        <v>1.2239999999999998</v>
      </c>
      <c r="G817" s="2">
        <f>'Moving Avg'!F817</f>
        <v>1.2284999999999999</v>
      </c>
      <c r="H817" s="2">
        <f>'Moving Avg'!G817</f>
        <v>1.2515999999999992</v>
      </c>
      <c r="I817" s="2">
        <f>'Moving Avg'!H817</f>
        <v>1.4808000000000023</v>
      </c>
      <c r="J817" s="5" t="str">
        <f>OBV!F817</f>
        <v>BEARISH</v>
      </c>
      <c r="K817" s="5" t="str">
        <f>OBV!G817</f>
        <v>WEAK</v>
      </c>
      <c r="L817" s="5" t="str">
        <f>OBV!H817</f>
        <v>CONFIRMED BEARISH</v>
      </c>
    </row>
    <row r="818" spans="1:12" ht="13.5" x14ac:dyDescent="0.25">
      <c r="A818" s="3">
        <f>RSI!A818</f>
        <v>43497</v>
      </c>
      <c r="B818" s="2">
        <f>RSI!B818</f>
        <v>1.22</v>
      </c>
      <c r="C818" s="2">
        <f>RSI!I818</f>
        <v>30.954574734458035</v>
      </c>
      <c r="D818" s="2">
        <f>MACD!E818</f>
        <v>-4.8597311208604665E-3</v>
      </c>
      <c r="E818" s="2">
        <f>MACD!F818</f>
        <v>-9.9793519968371762E-3</v>
      </c>
      <c r="F818" s="2">
        <f>'Moving Avg'!D818</f>
        <v>1.222</v>
      </c>
      <c r="G818" s="2">
        <f>'Moving Avg'!F818</f>
        <v>1.228</v>
      </c>
      <c r="H818" s="2">
        <f>'Moving Avg'!G818</f>
        <v>1.2497999999999991</v>
      </c>
      <c r="I818" s="2">
        <f>'Moving Avg'!H818</f>
        <v>1.4809000000000025</v>
      </c>
      <c r="J818" s="5" t="str">
        <f>OBV!F818</f>
        <v>BEARISH</v>
      </c>
      <c r="K818" s="5" t="str">
        <f>OBV!G818</f>
        <v>WEAK</v>
      </c>
      <c r="L818" s="5" t="str">
        <f>OBV!H818</f>
        <v>CONFIRMED BEARISH</v>
      </c>
    </row>
    <row r="819" spans="1:12" ht="13.5" x14ac:dyDescent="0.25">
      <c r="A819" s="3">
        <f>RSI!A819</f>
        <v>43500</v>
      </c>
      <c r="B819" s="2">
        <f>RSI!B819</f>
        <v>1.22</v>
      </c>
      <c r="C819" s="2">
        <f>RSI!I819</f>
        <v>30.954574734458035</v>
      </c>
      <c r="D819" s="2">
        <f>MACD!E819</f>
        <v>-3.57562850558657E-3</v>
      </c>
      <c r="E819" s="2">
        <f>MACD!F819</f>
        <v>-8.6986072985870549E-3</v>
      </c>
      <c r="F819" s="2">
        <f>'Moving Avg'!D819</f>
        <v>1.22</v>
      </c>
      <c r="G819" s="2">
        <f>'Moving Avg'!F819</f>
        <v>1.2274999999999998</v>
      </c>
      <c r="H819" s="2">
        <f>'Moving Avg'!G819</f>
        <v>1.2479999999999989</v>
      </c>
      <c r="I819" s="2">
        <f>'Moving Avg'!H819</f>
        <v>1.4809500000000029</v>
      </c>
      <c r="J819" s="5" t="str">
        <f>OBV!F819</f>
        <v>BEARISH</v>
      </c>
      <c r="K819" s="5" t="str">
        <f>OBV!G819</f>
        <v>WEAK</v>
      </c>
      <c r="L819" s="5" t="str">
        <f>OBV!H819</f>
        <v>CONFIRMED BEARISH</v>
      </c>
    </row>
    <row r="820" spans="1:12" ht="13.5" x14ac:dyDescent="0.25">
      <c r="A820" s="3">
        <f>RSI!A820</f>
        <v>43501</v>
      </c>
      <c r="B820" s="2">
        <f>RSI!B820</f>
        <v>1.22</v>
      </c>
      <c r="C820" s="2">
        <f>RSI!I820</f>
        <v>30.954574734458035</v>
      </c>
      <c r="D820" s="2">
        <f>MACD!E820</f>
        <v>-2.4148571858637613E-3</v>
      </c>
      <c r="E820" s="2">
        <f>MACD!F820</f>
        <v>-7.4418572760423969E-3</v>
      </c>
      <c r="F820" s="2">
        <f>'Moving Avg'!D820</f>
        <v>1.22</v>
      </c>
      <c r="G820" s="2">
        <f>'Moving Avg'!F820</f>
        <v>1.2269999999999999</v>
      </c>
      <c r="H820" s="2">
        <f>'Moving Avg'!G820</f>
        <v>1.2461999999999989</v>
      </c>
      <c r="I820" s="2">
        <f>'Moving Avg'!H820</f>
        <v>1.481000000000003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1.22</v>
      </c>
      <c r="C821" s="2">
        <f>RSI!I821</f>
        <v>30.954574734458021</v>
      </c>
      <c r="D821" s="2">
        <f>MACD!E821</f>
        <v>-1.3639411127379653E-3</v>
      </c>
      <c r="E821" s="2">
        <f>MACD!F821</f>
        <v>-6.2262740433815106E-3</v>
      </c>
      <c r="F821" s="2">
        <f>'Moving Avg'!D821</f>
        <v>1.22</v>
      </c>
      <c r="G821" s="2">
        <f>'Moving Avg'!F821</f>
        <v>1.2264999999999999</v>
      </c>
      <c r="H821" s="2">
        <f>'Moving Avg'!G821</f>
        <v>1.2443999999999988</v>
      </c>
      <c r="I821" s="2">
        <f>'Moving Avg'!H821</f>
        <v>1.4810500000000033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1.19</v>
      </c>
      <c r="C822" s="2">
        <f>RSI!I822</f>
        <v>15.109870172704632</v>
      </c>
      <c r="D822" s="2">
        <f>MACD!E822</f>
        <v>1.8111520056685038E-3</v>
      </c>
      <c r="E822" s="2">
        <f>MACD!F822</f>
        <v>-4.6187888335715082E-3</v>
      </c>
      <c r="F822" s="2">
        <f>'Moving Avg'!D822</f>
        <v>1.214</v>
      </c>
      <c r="G822" s="2">
        <f>'Moving Avg'!F822</f>
        <v>1.2244999999999999</v>
      </c>
      <c r="H822" s="2">
        <f>'Moving Avg'!G822</f>
        <v>1.2419999999999987</v>
      </c>
      <c r="I822" s="2">
        <f>'Moving Avg'!H822</f>
        <v>1.4809500000000031</v>
      </c>
      <c r="J822" s="5" t="str">
        <f>OBV!F822</f>
        <v>BEARISH</v>
      </c>
      <c r="K822" s="5" t="str">
        <f>OBV!G822</f>
        <v>NEUTRAL</v>
      </c>
      <c r="L822" s="5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1.19</v>
      </c>
      <c r="C823" s="2">
        <f>RSI!I823</f>
        <v>15.109870172704632</v>
      </c>
      <c r="D823" s="2">
        <f>MACD!E823</f>
        <v>4.7339611211643096E-3</v>
      </c>
      <c r="E823" s="2">
        <f>MACD!F823</f>
        <v>-2.7482388426243449E-3</v>
      </c>
      <c r="F823" s="2">
        <f>'Moving Avg'!D823</f>
        <v>1.2079999999999997</v>
      </c>
      <c r="G823" s="2">
        <f>'Moving Avg'!F823</f>
        <v>1.2225000000000001</v>
      </c>
      <c r="H823" s="2">
        <f>'Moving Avg'!G823</f>
        <v>1.2395999999999987</v>
      </c>
      <c r="I823" s="2">
        <f>'Moving Avg'!H823</f>
        <v>1.4807000000000032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1.19</v>
      </c>
      <c r="C824" s="2">
        <f>RSI!I824</f>
        <v>15.109870172704632</v>
      </c>
      <c r="D824" s="2">
        <f>MACD!E824</f>
        <v>7.4258034638330361E-3</v>
      </c>
      <c r="E824" s="2">
        <f>MACD!F824</f>
        <v>-7.1343038133286863E-4</v>
      </c>
      <c r="F824" s="2">
        <f>'Moving Avg'!D824</f>
        <v>1.202</v>
      </c>
      <c r="G824" s="2">
        <f>'Moving Avg'!F824</f>
        <v>1.2205000000000001</v>
      </c>
      <c r="H824" s="2">
        <f>'Moving Avg'!G824</f>
        <v>1.2371999999999987</v>
      </c>
      <c r="I824" s="2">
        <f>'Moving Avg'!H824</f>
        <v>1.4804500000000034</v>
      </c>
      <c r="J824" s="5" t="str">
        <f>OBV!F824</f>
        <v>BEARISH</v>
      </c>
      <c r="K824" s="5" t="str">
        <f>OBV!G824</f>
        <v>NEUTRAL</v>
      </c>
      <c r="L824" s="5" t="str">
        <f>OBV!H824</f>
        <v>CONFIRMED BEARISH</v>
      </c>
    </row>
    <row r="825" spans="1:12" ht="13.5" x14ac:dyDescent="0.25">
      <c r="A825" s="3">
        <f>RSI!A825</f>
        <v>43508</v>
      </c>
      <c r="B825" s="2">
        <f>RSI!B825</f>
        <v>1.19</v>
      </c>
      <c r="C825" s="2">
        <f>RSI!I825</f>
        <v>15.109870172704632</v>
      </c>
      <c r="D825" s="2">
        <f>MACD!E825</f>
        <v>8.3675511287291116E-3</v>
      </c>
      <c r="E825" s="2">
        <f>MACD!F825</f>
        <v>1.1027659206795275E-3</v>
      </c>
      <c r="F825" s="2">
        <f>'Moving Avg'!D825</f>
        <v>1.1960000000000002</v>
      </c>
      <c r="G825" s="2">
        <f>'Moving Avg'!F825</f>
        <v>1.2185000000000004</v>
      </c>
      <c r="H825" s="2">
        <f>'Moving Avg'!G825</f>
        <v>1.2347999999999988</v>
      </c>
      <c r="I825" s="2">
        <f>'Moving Avg'!H825</f>
        <v>1.4802000000000033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1.19</v>
      </c>
      <c r="C826" s="2">
        <f>RSI!I826</f>
        <v>15.109870172704632</v>
      </c>
      <c r="D826" s="2">
        <f>MACD!E826</f>
        <v>9.3519112521807113E-3</v>
      </c>
      <c r="E826" s="2">
        <f>MACD!F826</f>
        <v>2.7525949869797645E-3</v>
      </c>
      <c r="F826" s="2">
        <f>'Moving Avg'!D826</f>
        <v>1.19</v>
      </c>
      <c r="G826" s="2">
        <f>'Moving Avg'!F826</f>
        <v>1.2165000000000004</v>
      </c>
      <c r="H826" s="2">
        <f>'Moving Avg'!G826</f>
        <v>1.2323999999999988</v>
      </c>
      <c r="I826" s="2">
        <f>'Moving Avg'!H826</f>
        <v>1.480150000000003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1.19</v>
      </c>
      <c r="C827" s="2">
        <f>RSI!I827</f>
        <v>15.109870172704632</v>
      </c>
      <c r="D827" s="2">
        <f>MACD!E827</f>
        <v>1.0358439425800281E-2</v>
      </c>
      <c r="E827" s="2">
        <f>MACD!F827</f>
        <v>4.2737638747438675E-3</v>
      </c>
      <c r="F827" s="2">
        <f>'Moving Avg'!D827</f>
        <v>1.19</v>
      </c>
      <c r="G827" s="2">
        <f>'Moving Avg'!F827</f>
        <v>1.2145000000000006</v>
      </c>
      <c r="H827" s="2">
        <f>'Moving Avg'!G827</f>
        <v>1.2299999999999989</v>
      </c>
      <c r="I827" s="2">
        <f>'Moving Avg'!H827</f>
        <v>1.4801000000000031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</row>
    <row r="828" spans="1:12" ht="13.5" x14ac:dyDescent="0.25">
      <c r="A828" s="3">
        <f>RSI!A828</f>
        <v>43511</v>
      </c>
      <c r="B828" s="2">
        <f>RSI!B828</f>
        <v>1.18</v>
      </c>
      <c r="C828" s="2">
        <f>RSI!I828</f>
        <v>11.933598903419735</v>
      </c>
      <c r="D828" s="2">
        <f>MACD!E828</f>
        <v>1.2111606064097113E-2</v>
      </c>
      <c r="E828" s="2">
        <f>MACD!F828</f>
        <v>5.841332312614517E-3</v>
      </c>
      <c r="F828" s="2">
        <f>'Moving Avg'!D828</f>
        <v>1.1879999999999999</v>
      </c>
      <c r="G828" s="2">
        <f>'Moving Avg'!F828</f>
        <v>1.2120000000000006</v>
      </c>
      <c r="H828" s="2">
        <f>'Moving Avg'!G828</f>
        <v>1.2273999999999987</v>
      </c>
      <c r="I828" s="2">
        <f>'Moving Avg'!H828</f>
        <v>1.479750000000003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</row>
    <row r="829" spans="1:12" ht="13.5" x14ac:dyDescent="0.25">
      <c r="A829" s="3">
        <f>RSI!A829</f>
        <v>43514</v>
      </c>
      <c r="B829" s="2">
        <f>RSI!B829</f>
        <v>1.18</v>
      </c>
      <c r="C829" s="2">
        <f>RSI!I829</f>
        <v>11.933598903419735</v>
      </c>
      <c r="D829" s="2">
        <f>MACD!E829</f>
        <v>1.3802986124710204E-2</v>
      </c>
      <c r="E829" s="2">
        <f>MACD!F829</f>
        <v>7.4336630750336547E-3</v>
      </c>
      <c r="F829" s="2">
        <f>'Moving Avg'!D829</f>
        <v>1.1859999999999999</v>
      </c>
      <c r="G829" s="2">
        <f>'Moving Avg'!F829</f>
        <v>1.2095000000000005</v>
      </c>
      <c r="H829" s="2">
        <f>'Moving Avg'!G829</f>
        <v>1.224799999999999</v>
      </c>
      <c r="I829" s="2">
        <f>'Moving Avg'!H829</f>
        <v>1.4794000000000032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</row>
    <row r="830" spans="1:12" ht="13.5" x14ac:dyDescent="0.25">
      <c r="A830" s="3">
        <f>RSI!A830</f>
        <v>43515</v>
      </c>
      <c r="B830" s="2">
        <f>RSI!B830</f>
        <v>1.18</v>
      </c>
      <c r="C830" s="2">
        <f>RSI!I830</f>
        <v>11.933598903419735</v>
      </c>
      <c r="D830" s="2">
        <f>MACD!E830</f>
        <v>1.5426682911518608E-2</v>
      </c>
      <c r="E830" s="2">
        <f>MACD!F830</f>
        <v>9.032267042330646E-3</v>
      </c>
      <c r="F830" s="2">
        <f>'Moving Avg'!D830</f>
        <v>1.1839999999999997</v>
      </c>
      <c r="G830" s="2">
        <f>'Moving Avg'!F830</f>
        <v>1.2070000000000003</v>
      </c>
      <c r="H830" s="2">
        <f>'Moving Avg'!G830</f>
        <v>1.2221999999999991</v>
      </c>
      <c r="I830" s="2">
        <f>'Moving Avg'!H830</f>
        <v>1.4790500000000031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</row>
    <row r="831" spans="1:12" ht="13.5" x14ac:dyDescent="0.25">
      <c r="A831" s="3">
        <f>RSI!A831</f>
        <v>43516</v>
      </c>
      <c r="B831" s="2">
        <f>RSI!B831</f>
        <v>1.17</v>
      </c>
      <c r="C831" s="2">
        <f>RSI!I831</f>
        <v>9.4519862959540433</v>
      </c>
      <c r="D831" s="2">
        <f>MACD!E831</f>
        <v>1.7719588566009303E-2</v>
      </c>
      <c r="E831" s="2">
        <f>MACD!F831</f>
        <v>1.0769731347066379E-2</v>
      </c>
      <c r="F831" s="2">
        <f>'Moving Avg'!D831</f>
        <v>1.18</v>
      </c>
      <c r="G831" s="2">
        <f>'Moving Avg'!F831</f>
        <v>1.2040000000000002</v>
      </c>
      <c r="H831" s="2">
        <f>'Moving Avg'!G831</f>
        <v>1.2193999999999992</v>
      </c>
      <c r="I831" s="2">
        <f>'Moving Avg'!H831</f>
        <v>1.4786500000000029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</row>
    <row r="832" spans="1:12" ht="13.5" x14ac:dyDescent="0.25">
      <c r="A832" s="3">
        <f>RSI!A832</f>
        <v>43517</v>
      </c>
      <c r="B832" s="2">
        <f>RSI!B832</f>
        <v>1.2</v>
      </c>
      <c r="C832" s="2">
        <f>RSI!I832</f>
        <v>45.839438415018201</v>
      </c>
      <c r="D832" s="2">
        <f>MACD!E832</f>
        <v>1.3046285719060524E-2</v>
      </c>
      <c r="E832" s="2">
        <f>MACD!F832</f>
        <v>1.1225042221465208E-2</v>
      </c>
      <c r="F832" s="2">
        <f>'Moving Avg'!D832</f>
        <v>1.1819999999999999</v>
      </c>
      <c r="G832" s="2">
        <f>'Moving Avg'!F832</f>
        <v>1.2025000000000001</v>
      </c>
      <c r="H832" s="2">
        <f>'Moving Avg'!G832</f>
        <v>1.2171999999999992</v>
      </c>
      <c r="I832" s="2">
        <f>'Moving Avg'!H832</f>
        <v>1.4782500000000027</v>
      </c>
      <c r="J832" s="5" t="str">
        <f>OBV!F832</f>
        <v>BEARISH</v>
      </c>
      <c r="K832" s="5" t="str">
        <f>OBV!G832</f>
        <v>NEUTRAL</v>
      </c>
      <c r="L832" s="5" t="str">
        <f>OBV!H832</f>
        <v>BEARISH DIVERGENCE</v>
      </c>
    </row>
    <row r="833" spans="1:12" ht="13.5" x14ac:dyDescent="0.25">
      <c r="A833" s="3">
        <f>RSI!A833</f>
        <v>43518</v>
      </c>
      <c r="B833" s="2">
        <f>RSI!B833</f>
        <v>1.2</v>
      </c>
      <c r="C833" s="2">
        <f>RSI!I833</f>
        <v>45.839438415018208</v>
      </c>
      <c r="D833" s="2">
        <f>MACD!E833</f>
        <v>9.1222303749376454E-3</v>
      </c>
      <c r="E833" s="2">
        <f>MACD!F833</f>
        <v>1.0804479852159696E-2</v>
      </c>
      <c r="F833" s="2">
        <f>'Moving Avg'!D833</f>
        <v>1.1859999999999999</v>
      </c>
      <c r="G833" s="2">
        <f>'Moving Avg'!F833</f>
        <v>1.2009999999999998</v>
      </c>
      <c r="H833" s="2">
        <f>'Moving Avg'!G833</f>
        <v>1.2149999999999994</v>
      </c>
      <c r="I833" s="2">
        <f>'Moving Avg'!H833</f>
        <v>1.4778500000000026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43521</v>
      </c>
      <c r="B834" s="2">
        <f>RSI!B834</f>
        <v>1.17</v>
      </c>
      <c r="C834" s="2">
        <f>RSI!I834</f>
        <v>31.267089927735441</v>
      </c>
      <c r="D834" s="2">
        <f>MACD!E834</f>
        <v>8.0521331067509028E-3</v>
      </c>
      <c r="E834" s="2">
        <f>MACD!F834</f>
        <v>1.0254010503077938E-2</v>
      </c>
      <c r="F834" s="2">
        <f>'Moving Avg'!D834</f>
        <v>1.1839999999999999</v>
      </c>
      <c r="G834" s="2">
        <f>'Moving Avg'!F834</f>
        <v>1.1979999999999997</v>
      </c>
      <c r="H834" s="2">
        <f>'Moving Avg'!G834</f>
        <v>1.2121999999999995</v>
      </c>
      <c r="I834" s="2">
        <f>'Moving Avg'!H834</f>
        <v>1.4770500000000024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1.17</v>
      </c>
      <c r="C835" s="2">
        <f>RSI!I835</f>
        <v>31.267089927735441</v>
      </c>
      <c r="D835" s="2">
        <f>MACD!E835</f>
        <v>7.3498958384363711E-3</v>
      </c>
      <c r="E835" s="2">
        <f>MACD!F835</f>
        <v>9.6731875701496252E-3</v>
      </c>
      <c r="F835" s="2">
        <f>'Moving Avg'!D835</f>
        <v>1.1819999999999999</v>
      </c>
      <c r="G835" s="2">
        <f>'Moving Avg'!F835</f>
        <v>1.1954999999999998</v>
      </c>
      <c r="H835" s="2">
        <f>'Moving Avg'!G835</f>
        <v>1.2093999999999996</v>
      </c>
      <c r="I835" s="2">
        <f>'Moving Avg'!H835</f>
        <v>1.4760000000000024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1.17</v>
      </c>
      <c r="C836" s="2">
        <f>RSI!I836</f>
        <v>31.267089927735441</v>
      </c>
      <c r="D836" s="2">
        <f>MACD!E836</f>
        <v>6.9438706756435042E-3</v>
      </c>
      <c r="E836" s="2">
        <f>MACD!F836</f>
        <v>9.1273241912484017E-3</v>
      </c>
      <c r="F836" s="2">
        <f>'Moving Avg'!D836</f>
        <v>1.1819999999999999</v>
      </c>
      <c r="G836" s="2">
        <f>'Moving Avg'!F836</f>
        <v>1.1930000000000001</v>
      </c>
      <c r="H836" s="2">
        <f>'Moving Avg'!G836</f>
        <v>1.2075999999999998</v>
      </c>
      <c r="I836" s="2">
        <f>'Moving Avg'!H836</f>
        <v>1.4747500000000022</v>
      </c>
      <c r="J836" s="5" t="str">
        <f>OBV!F836</f>
        <v>BEARISH</v>
      </c>
      <c r="K836" s="5" t="str">
        <f>OBV!G836</f>
        <v>NEUTRAL</v>
      </c>
      <c r="L836" s="5" t="str">
        <f>OBV!H836</f>
        <v>NEUTRAL</v>
      </c>
    </row>
    <row r="837" spans="1:12" ht="13.5" x14ac:dyDescent="0.25">
      <c r="A837" s="3">
        <f>RSI!A837</f>
        <v>43524</v>
      </c>
      <c r="B837" s="2">
        <f>RSI!B837</f>
        <v>1.17</v>
      </c>
      <c r="C837" s="2">
        <f>RSI!I837</f>
        <v>31.267089927735441</v>
      </c>
      <c r="D837" s="2">
        <f>MACD!E837</f>
        <v>6.7745475916818343E-3</v>
      </c>
      <c r="E837" s="2">
        <f>MACD!F837</f>
        <v>8.6567688713350879E-3</v>
      </c>
      <c r="F837" s="2">
        <f>'Moving Avg'!D837</f>
        <v>1.1759999999999999</v>
      </c>
      <c r="G837" s="2">
        <f>'Moving Avg'!F837</f>
        <v>1.1905000000000001</v>
      </c>
      <c r="H837" s="2">
        <f>'Moving Avg'!G837</f>
        <v>1.2067999999999999</v>
      </c>
      <c r="I837" s="2">
        <f>'Moving Avg'!H837</f>
        <v>1.4735000000000023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</row>
    <row r="838" spans="1:12" ht="13.5" x14ac:dyDescent="0.25">
      <c r="A838" s="3">
        <f>RSI!A838</f>
        <v>43525</v>
      </c>
      <c r="B838" s="2">
        <f>RSI!B838</f>
        <v>1.1399999999999999</v>
      </c>
      <c r="C838" s="2">
        <f>RSI!I838</f>
        <v>21.901987670675766</v>
      </c>
      <c r="D838" s="2">
        <f>MACD!E838</f>
        <v>7.4763651459375247E-3</v>
      </c>
      <c r="E838" s="2">
        <f>MACD!F838</f>
        <v>8.4206881262555745E-3</v>
      </c>
      <c r="F838" s="2">
        <f>'Moving Avg'!D838</f>
        <v>1.1639999999999999</v>
      </c>
      <c r="G838" s="2">
        <f>'Moving Avg'!F838</f>
        <v>1.1865000000000001</v>
      </c>
      <c r="H838" s="2">
        <f>'Moving Avg'!G838</f>
        <v>1.2063999999999999</v>
      </c>
      <c r="I838" s="2">
        <f>'Moving Avg'!H838</f>
        <v>1.4721000000000017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</row>
    <row r="839" spans="1:12" ht="13.5" x14ac:dyDescent="0.25">
      <c r="A839" s="3">
        <f>RSI!A839</f>
        <v>43528</v>
      </c>
      <c r="B839" s="2">
        <f>RSI!B839</f>
        <v>1.1399999999999999</v>
      </c>
      <c r="C839" s="2">
        <f>RSI!I839</f>
        <v>21.90198767067578</v>
      </c>
      <c r="D839" s="2">
        <f>MACD!E839</f>
        <v>8.3968619175518455E-3</v>
      </c>
      <c r="E839" s="2">
        <f>MACD!F839</f>
        <v>8.4159228845148287E-3</v>
      </c>
      <c r="F839" s="2">
        <f>'Moving Avg'!D839</f>
        <v>1.1579999999999999</v>
      </c>
      <c r="G839" s="2">
        <f>'Moving Avg'!F839</f>
        <v>1.1825000000000003</v>
      </c>
      <c r="H839" s="2">
        <f>'Moving Avg'!G839</f>
        <v>1.2052</v>
      </c>
      <c r="I839" s="2">
        <f>'Moving Avg'!H839</f>
        <v>1.4707000000000015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1.1399999999999999</v>
      </c>
      <c r="C840" s="2">
        <f>RSI!I840</f>
        <v>21.90198767067578</v>
      </c>
      <c r="D840" s="2">
        <f>MACD!E840</f>
        <v>9.4781985686163139E-3</v>
      </c>
      <c r="E840" s="2">
        <f>MACD!F840</f>
        <v>8.6283780213351272E-3</v>
      </c>
      <c r="F840" s="2">
        <f>'Moving Avg'!D840</f>
        <v>1.1519999999999997</v>
      </c>
      <c r="G840" s="2">
        <f>'Moving Avg'!F840</f>
        <v>1.1785000000000001</v>
      </c>
      <c r="H840" s="2">
        <f>'Moving Avg'!G840</f>
        <v>1.204</v>
      </c>
      <c r="I840" s="2">
        <f>'Moving Avg'!H840</f>
        <v>1.4691500000000013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1.1399999999999999</v>
      </c>
      <c r="C841" s="2">
        <f>RSI!I841</f>
        <v>21.901987670675766</v>
      </c>
      <c r="D841" s="2">
        <f>MACD!E841</f>
        <v>9.1347649069877246E-3</v>
      </c>
      <c r="E841" s="2">
        <f>MACD!F841</f>
        <v>8.729655398465647E-3</v>
      </c>
      <c r="F841" s="2">
        <f>'Moving Avg'!D841</f>
        <v>1.1459999999999997</v>
      </c>
      <c r="G841" s="2">
        <f>'Moving Avg'!F841</f>
        <v>1.1745000000000001</v>
      </c>
      <c r="H841" s="2">
        <f>'Moving Avg'!G841</f>
        <v>1.2028000000000001</v>
      </c>
      <c r="I841" s="2">
        <f>'Moving Avg'!H841</f>
        <v>1.467650000000001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1.1399999999999999</v>
      </c>
      <c r="C842" s="2">
        <f>RSI!I842</f>
        <v>21.901987670675766</v>
      </c>
      <c r="D842" s="2">
        <f>MACD!E842</f>
        <v>1.3718858022156555E-2</v>
      </c>
      <c r="E842" s="2">
        <f>MACD!F842</f>
        <v>9.7274959232038286E-3</v>
      </c>
      <c r="F842" s="2">
        <f>'Moving Avg'!D842</f>
        <v>1.1399999999999999</v>
      </c>
      <c r="G842" s="2">
        <f>'Moving Avg'!F842</f>
        <v>1.1719999999999999</v>
      </c>
      <c r="H842" s="2">
        <f>'Moving Avg'!G842</f>
        <v>1.2016</v>
      </c>
      <c r="I842" s="2">
        <f>'Moving Avg'!H842</f>
        <v>1.4663500000000007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1.1399999999999999</v>
      </c>
      <c r="C843" s="2">
        <f>RSI!I843</f>
        <v>21.90198767067578</v>
      </c>
      <c r="D843" s="2">
        <f>MACD!E843</f>
        <v>1.7837804388489031E-2</v>
      </c>
      <c r="E843" s="2">
        <f>MACD!F843</f>
        <v>1.134955761626087E-2</v>
      </c>
      <c r="F843" s="2">
        <f>'Moving Avg'!D843</f>
        <v>1.1399999999999999</v>
      </c>
      <c r="G843" s="2">
        <f>'Moving Avg'!F843</f>
        <v>1.1695</v>
      </c>
      <c r="H843" s="2">
        <f>'Moving Avg'!G843</f>
        <v>1.2004000000000001</v>
      </c>
      <c r="I843" s="2">
        <f>'Moving Avg'!H843</f>
        <v>1.4650500000000006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</row>
    <row r="844" spans="1:12" ht="13.5" x14ac:dyDescent="0.25">
      <c r="A844" s="3">
        <f>RSI!A844</f>
        <v>43535</v>
      </c>
      <c r="B844" s="2">
        <f>RSI!B844</f>
        <v>1.1399999999999999</v>
      </c>
      <c r="C844" s="2">
        <f>RSI!I844</f>
        <v>21.90198767067578</v>
      </c>
      <c r="D844" s="2">
        <f>MACD!E844</f>
        <v>1.6929995366231188E-2</v>
      </c>
      <c r="E844" s="2">
        <f>MACD!F844</f>
        <v>1.2465645166254934E-2</v>
      </c>
      <c r="F844" s="2">
        <f>'Moving Avg'!D844</f>
        <v>1.1399999999999999</v>
      </c>
      <c r="G844" s="2">
        <f>'Moving Avg'!F844</f>
        <v>1.167</v>
      </c>
      <c r="H844" s="2">
        <f>'Moving Avg'!G844</f>
        <v>1.1992</v>
      </c>
      <c r="I844" s="2">
        <f>'Moving Avg'!H844</f>
        <v>1.4637500000000003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1.08</v>
      </c>
      <c r="C845" s="2">
        <f>RSI!I845</f>
        <v>10.916349736412826</v>
      </c>
      <c r="D845" s="2">
        <f>MACD!E845</f>
        <v>2.0812139347468062E-2</v>
      </c>
      <c r="E845" s="2">
        <f>MACD!F845</f>
        <v>1.4134944002497561E-2</v>
      </c>
      <c r="F845" s="2">
        <f>'Moving Avg'!D845</f>
        <v>1.1279999999999999</v>
      </c>
      <c r="G845" s="2">
        <f>'Moving Avg'!F845</f>
        <v>1.1615000000000002</v>
      </c>
      <c r="H845" s="2">
        <f>'Moving Avg'!G845</f>
        <v>1.1968000000000001</v>
      </c>
      <c r="I845" s="2">
        <f>'Moving Avg'!H845</f>
        <v>1.4621499999999998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1.08</v>
      </c>
      <c r="C846" s="2">
        <f>RSI!I846</f>
        <v>10.916349736412826</v>
      </c>
      <c r="D846" s="2">
        <f>MACD!E846</f>
        <v>2.4642170793195195E-2</v>
      </c>
      <c r="E846" s="2">
        <f>MACD!F846</f>
        <v>1.623638936063709E-2</v>
      </c>
      <c r="F846" s="2">
        <f>'Moving Avg'!D846</f>
        <v>1.1160000000000001</v>
      </c>
      <c r="G846" s="2">
        <f>'Moving Avg'!F846</f>
        <v>1.1559999999999999</v>
      </c>
      <c r="H846" s="2">
        <f>'Moving Avg'!G846</f>
        <v>1.1943999999999999</v>
      </c>
      <c r="I846" s="2">
        <f>'Moving Avg'!H846</f>
        <v>1.4602999999999995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1.08</v>
      </c>
      <c r="C847" s="2">
        <f>RSI!I847</f>
        <v>10.916349736412826</v>
      </c>
      <c r="D847" s="2">
        <f>MACD!E847</f>
        <v>2.8387726247332656E-2</v>
      </c>
      <c r="E847" s="2">
        <f>MACD!F847</f>
        <v>1.8666656737976205E-2</v>
      </c>
      <c r="F847" s="2">
        <f>'Moving Avg'!D847</f>
        <v>1.1039999999999999</v>
      </c>
      <c r="G847" s="2">
        <f>'Moving Avg'!F847</f>
        <v>1.1504999999999999</v>
      </c>
      <c r="H847" s="2">
        <f>'Moving Avg'!G847</f>
        <v>1.1919999999999999</v>
      </c>
      <c r="I847" s="2">
        <f>'Moving Avg'!H847</f>
        <v>1.4584499999999991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1.08</v>
      </c>
      <c r="C848" s="2">
        <f>RSI!I848</f>
        <v>10.916349736412826</v>
      </c>
      <c r="D848" s="2">
        <f>MACD!E848</f>
        <v>2.7409027799749852E-2</v>
      </c>
      <c r="E848" s="2">
        <f>MACD!F848</f>
        <v>2.0415130950330936E-2</v>
      </c>
      <c r="F848" s="2">
        <f>'Moving Avg'!D848</f>
        <v>1.0920000000000001</v>
      </c>
      <c r="G848" s="2">
        <f>'Moving Avg'!F848</f>
        <v>1.1454999999999997</v>
      </c>
      <c r="H848" s="2">
        <f>'Moving Avg'!G848</f>
        <v>1.1890000000000001</v>
      </c>
      <c r="I848" s="2">
        <f>'Moving Avg'!H848</f>
        <v>1.456599999999999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1.08</v>
      </c>
      <c r="C849" s="2">
        <f>RSI!I849</f>
        <v>10.916349736412826</v>
      </c>
      <c r="D849" s="2">
        <f>MACD!E849</f>
        <v>2.7013648357344655E-2</v>
      </c>
      <c r="E849" s="2">
        <f>MACD!F849</f>
        <v>2.1734834431733682E-2</v>
      </c>
      <c r="F849" s="2">
        <f>'Moving Avg'!D849</f>
        <v>1.08</v>
      </c>
      <c r="G849" s="2">
        <f>'Moving Avg'!F849</f>
        <v>1.1404999999999998</v>
      </c>
      <c r="H849" s="2">
        <f>'Moving Avg'!G849</f>
        <v>1.1860000000000002</v>
      </c>
      <c r="I849" s="2">
        <f>'Moving Avg'!H849</f>
        <v>1.4547499999999989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</row>
    <row r="850" spans="1:12" ht="13.5" x14ac:dyDescent="0.25">
      <c r="A850" s="3">
        <f>RSI!A850</f>
        <v>43543</v>
      </c>
      <c r="B850" s="2">
        <f>RSI!B850</f>
        <v>1.08</v>
      </c>
      <c r="C850" s="2">
        <f>RSI!I850</f>
        <v>10.916349736412826</v>
      </c>
      <c r="D850" s="2">
        <f>MACD!E850</f>
        <v>2.7079790978168372E-2</v>
      </c>
      <c r="E850" s="2">
        <f>MACD!F850</f>
        <v>2.280382574102062E-2</v>
      </c>
      <c r="F850" s="2">
        <f>'Moving Avg'!D850</f>
        <v>1.08</v>
      </c>
      <c r="G850" s="2">
        <f>'Moving Avg'!F850</f>
        <v>1.1354999999999997</v>
      </c>
      <c r="H850" s="2">
        <f>'Moving Avg'!G850</f>
        <v>1.1830000000000001</v>
      </c>
      <c r="I850" s="2">
        <f>'Moving Avg'!H850</f>
        <v>1.4528999999999985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1.08</v>
      </c>
      <c r="C851" s="2">
        <f>RSI!I851</f>
        <v>10.916349736412826</v>
      </c>
      <c r="D851" s="2">
        <f>MACD!E851</f>
        <v>2.7506771197011393E-2</v>
      </c>
      <c r="E851" s="2">
        <f>MACD!F851</f>
        <v>2.3744414832218775E-2</v>
      </c>
      <c r="F851" s="2">
        <f>'Moving Avg'!D851</f>
        <v>1.08</v>
      </c>
      <c r="G851" s="2">
        <f>'Moving Avg'!F851</f>
        <v>1.1309999999999998</v>
      </c>
      <c r="H851" s="2">
        <f>'Moving Avg'!G851</f>
        <v>1.1800000000000004</v>
      </c>
      <c r="I851" s="2">
        <f>'Moving Avg'!H851</f>
        <v>1.4510499999999982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1.08</v>
      </c>
      <c r="C852" s="2">
        <f>RSI!I852</f>
        <v>10.916349736412826</v>
      </c>
      <c r="D852" s="2">
        <f>MACD!E852</f>
        <v>2.8211593064229934E-2</v>
      </c>
      <c r="E852" s="2">
        <f>MACD!F852</f>
        <v>2.4637850478621007E-2</v>
      </c>
      <c r="F852" s="2">
        <f>'Moving Avg'!D852</f>
        <v>1.08</v>
      </c>
      <c r="G852" s="2">
        <f>'Moving Avg'!F852</f>
        <v>1.1249999999999996</v>
      </c>
      <c r="H852" s="2">
        <f>'Moving Avg'!G852</f>
        <v>1.1770000000000003</v>
      </c>
      <c r="I852" s="2">
        <f>'Moving Avg'!H852</f>
        <v>1.4491999999999983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</row>
    <row r="853" spans="1:12" ht="13.5" x14ac:dyDescent="0.25">
      <c r="A853" s="3">
        <f>RSI!A853</f>
        <v>43549</v>
      </c>
      <c r="B853" s="2">
        <f>RSI!B853</f>
        <v>1.08</v>
      </c>
      <c r="C853" s="2">
        <f>RSI!I853</f>
        <v>10.916349736412826</v>
      </c>
      <c r="D853" s="2">
        <f>MACD!E853</f>
        <v>2.9126064976561006E-2</v>
      </c>
      <c r="E853" s="2">
        <f>MACD!F853</f>
        <v>2.5535493378209009E-2</v>
      </c>
      <c r="F853" s="2">
        <f>'Moving Avg'!D853</f>
        <v>1.08</v>
      </c>
      <c r="G853" s="2">
        <f>'Moving Avg'!F853</f>
        <v>1.1189999999999998</v>
      </c>
      <c r="H853" s="2">
        <f>'Moving Avg'!G853</f>
        <v>1.1740000000000002</v>
      </c>
      <c r="I853" s="2">
        <f>'Moving Avg'!H853</f>
        <v>1.4473499999999981</v>
      </c>
      <c r="J853" s="5" t="str">
        <f>OBV!F853</f>
        <v>NEUTRAL</v>
      </c>
      <c r="K853" s="5" t="str">
        <f>OBV!G853</f>
        <v>NEUTRAL</v>
      </c>
      <c r="L853" s="5" t="str">
        <f>OBV!H853</f>
        <v>NEUTRAL</v>
      </c>
    </row>
    <row r="854" spans="1:12" ht="13.5" x14ac:dyDescent="0.25">
      <c r="A854" s="3">
        <f>RSI!A854</f>
        <v>43550</v>
      </c>
      <c r="B854" s="2">
        <f>RSI!B854</f>
        <v>1.08</v>
      </c>
      <c r="C854" s="2">
        <f>RSI!I854</f>
        <v>10.916349736412826</v>
      </c>
      <c r="D854" s="2">
        <f>MACD!E854</f>
        <v>3.0194371289908206E-2</v>
      </c>
      <c r="E854" s="2">
        <f>MACD!F854</f>
        <v>2.6467268960548851E-2</v>
      </c>
      <c r="F854" s="2">
        <f>'Moving Avg'!D854</f>
        <v>1.08</v>
      </c>
      <c r="G854" s="2">
        <f>'Moving Avg'!F854</f>
        <v>1.1144999999999996</v>
      </c>
      <c r="H854" s="2">
        <f>'Moving Avg'!G854</f>
        <v>1.171</v>
      </c>
      <c r="I854" s="2">
        <f>'Moving Avg'!H854</f>
        <v>1.4454999999999982</v>
      </c>
      <c r="J854" s="5" t="str">
        <f>OBV!F854</f>
        <v>NEUTRAL</v>
      </c>
      <c r="K854" s="5" t="str">
        <f>OBV!G854</f>
        <v>NEUTRAL</v>
      </c>
      <c r="L854" s="5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1.08</v>
      </c>
      <c r="C855" s="2">
        <f>RSI!I855</f>
        <v>10.916349736412826</v>
      </c>
      <c r="D855" s="2">
        <f>MACD!E855</f>
        <v>2.2140259469426216E-2</v>
      </c>
      <c r="E855" s="2">
        <f>MACD!F855</f>
        <v>2.5601867062324323E-2</v>
      </c>
      <c r="F855" s="2">
        <f>'Moving Avg'!D855</f>
        <v>1.08</v>
      </c>
      <c r="G855" s="2">
        <f>'Moving Avg'!F855</f>
        <v>1.1099999999999999</v>
      </c>
      <c r="H855" s="2">
        <f>'Moving Avg'!G855</f>
        <v>1.1680000000000001</v>
      </c>
      <c r="I855" s="2">
        <f>'Moving Avg'!H855</f>
        <v>1.4436499999999979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</row>
    <row r="856" spans="1:12" ht="13.5" x14ac:dyDescent="0.25">
      <c r="A856" s="3">
        <f>RSI!A856</f>
        <v>43552</v>
      </c>
      <c r="B856" s="2">
        <f>RSI!B856</f>
        <v>1.08</v>
      </c>
      <c r="C856" s="2">
        <f>RSI!I856</f>
        <v>10.916349736412826</v>
      </c>
      <c r="D856" s="2">
        <f>MACD!E856</f>
        <v>1.5577747251448226E-2</v>
      </c>
      <c r="E856" s="2">
        <f>MACD!F856</f>
        <v>2.3597043100149106E-2</v>
      </c>
      <c r="F856" s="2">
        <f>'Moving Avg'!D856</f>
        <v>1.08</v>
      </c>
      <c r="G856" s="2">
        <f>'Moving Avg'!F856</f>
        <v>1.1054999999999997</v>
      </c>
      <c r="H856" s="2">
        <f>'Moving Avg'!G856</f>
        <v>1.165</v>
      </c>
      <c r="I856" s="2">
        <f>'Moving Avg'!H856</f>
        <v>1.4417999999999978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</row>
    <row r="857" spans="1:12" ht="13.5" x14ac:dyDescent="0.25">
      <c r="A857" s="3">
        <f>RSI!A857</f>
        <v>43553</v>
      </c>
      <c r="B857" s="2">
        <f>RSI!B857</f>
        <v>1.08</v>
      </c>
      <c r="C857" s="2">
        <f>RSI!I857</f>
        <v>10.916349736412826</v>
      </c>
      <c r="D857" s="2">
        <f>MACD!E857</f>
        <v>1.0258653664696693E-2</v>
      </c>
      <c r="E857" s="2">
        <f>MACD!F857</f>
        <v>2.0929365213058625E-2</v>
      </c>
      <c r="F857" s="2">
        <f>'Moving Avg'!D857</f>
        <v>1.08</v>
      </c>
      <c r="G857" s="2">
        <f>'Moving Avg'!F857</f>
        <v>1.1009999999999995</v>
      </c>
      <c r="H857" s="2">
        <f>'Moving Avg'!G857</f>
        <v>1.1619999999999999</v>
      </c>
      <c r="I857" s="2">
        <f>'Moving Avg'!H857</f>
        <v>1.4399499999999978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</row>
    <row r="858" spans="1:12" ht="13.5" x14ac:dyDescent="0.25">
      <c r="A858" s="3">
        <f>RSI!A858</f>
        <v>43556</v>
      </c>
      <c r="B858" s="2">
        <f>RSI!B858</f>
        <v>1.08</v>
      </c>
      <c r="C858" s="2">
        <f>RSI!I858</f>
        <v>10.916349736412826</v>
      </c>
      <c r="D858" s="2">
        <f>MACD!E858</f>
        <v>5.9743649153649603E-3</v>
      </c>
      <c r="E858" s="2">
        <f>MACD!F858</f>
        <v>1.7938365153519892E-2</v>
      </c>
      <c r="F858" s="2">
        <f>'Moving Avg'!D858</f>
        <v>1.08</v>
      </c>
      <c r="G858" s="2">
        <f>'Moving Avg'!F858</f>
        <v>1.0979999999999996</v>
      </c>
      <c r="H858" s="2">
        <f>'Moving Avg'!G858</f>
        <v>1.1589999999999998</v>
      </c>
      <c r="I858" s="2">
        <f>'Moving Avg'!H858</f>
        <v>1.4380999999999977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1.08</v>
      </c>
      <c r="C859" s="2">
        <f>RSI!I859</f>
        <v>10.916349736412826</v>
      </c>
      <c r="D859" s="2">
        <f>MACD!E859</f>
        <v>2.5496445001864654E-3</v>
      </c>
      <c r="E859" s="2">
        <f>MACD!F859</f>
        <v>1.4860621022853208E-2</v>
      </c>
      <c r="F859" s="2">
        <f>'Moving Avg'!D859</f>
        <v>1.08</v>
      </c>
      <c r="G859" s="2">
        <f>'Moving Avg'!F859</f>
        <v>1.0949999999999995</v>
      </c>
      <c r="H859" s="2">
        <f>'Moving Avg'!G859</f>
        <v>1.1559999999999997</v>
      </c>
      <c r="I859" s="2">
        <f>'Moving Avg'!H859</f>
        <v>1.4362499999999978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43558</v>
      </c>
      <c r="B860" s="2">
        <f>RSI!B860</f>
        <v>1.08</v>
      </c>
      <c r="C860" s="2">
        <f>RSI!I860</f>
        <v>10.916349736412826</v>
      </c>
      <c r="D860" s="2">
        <f>MACD!E860</f>
        <v>-1.6259678806096467E-4</v>
      </c>
      <c r="E860" s="2">
        <f>MACD!F860</f>
        <v>1.1855977460670374E-2</v>
      </c>
      <c r="F860" s="2">
        <f>'Moving Avg'!D860</f>
        <v>1.08</v>
      </c>
      <c r="G860" s="2">
        <f>'Moving Avg'!F860</f>
        <v>1.0919999999999994</v>
      </c>
      <c r="H860" s="2">
        <f>'Moving Avg'!G860</f>
        <v>1.1529999999999996</v>
      </c>
      <c r="I860" s="2">
        <f>'Moving Avg'!H860</f>
        <v>1.4343999999999975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</row>
    <row r="861" spans="1:12" ht="13.5" x14ac:dyDescent="0.25">
      <c r="A861" s="3">
        <f>RSI!A861</f>
        <v>43559</v>
      </c>
      <c r="B861" s="2">
        <f>RSI!B861</f>
        <v>1.08</v>
      </c>
      <c r="C861" s="2">
        <f>RSI!I861</f>
        <v>10.916349736412826</v>
      </c>
      <c r="D861" s="2">
        <f>MACD!E861</f>
        <v>-2.28571920149645E-3</v>
      </c>
      <c r="E861" s="2">
        <f>MACD!F861</f>
        <v>9.0276381282370088E-3</v>
      </c>
      <c r="F861" s="2">
        <f>'Moving Avg'!D861</f>
        <v>1.08</v>
      </c>
      <c r="G861" s="2">
        <f>'Moving Avg'!F861</f>
        <v>1.0889999999999997</v>
      </c>
      <c r="H861" s="2">
        <f>'Moving Avg'!G861</f>
        <v>1.1499999999999997</v>
      </c>
      <c r="I861" s="2">
        <f>'Moving Avg'!H861</f>
        <v>1.4325499999999973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</row>
    <row r="862" spans="1:12" ht="13.5" x14ac:dyDescent="0.25">
      <c r="A862" s="3">
        <f>RSI!A862</f>
        <v>43560</v>
      </c>
      <c r="B862" s="2">
        <f>RSI!B862</f>
        <v>1.08</v>
      </c>
      <c r="C862" s="2">
        <f>RSI!I862</f>
        <v>10.916349736412826</v>
      </c>
      <c r="D862" s="2">
        <f>MACD!E862</f>
        <v>-3.9230861157093511E-3</v>
      </c>
      <c r="E862" s="2">
        <f>MACD!F862</f>
        <v>6.4374932794477374E-3</v>
      </c>
      <c r="F862" s="2">
        <f>'Moving Avg'!D862</f>
        <v>1.08</v>
      </c>
      <c r="G862" s="2">
        <f>'Moving Avg'!F862</f>
        <v>1.0859999999999996</v>
      </c>
      <c r="H862" s="2">
        <f>'Moving Avg'!G862</f>
        <v>1.1469999999999996</v>
      </c>
      <c r="I862" s="2">
        <f>'Moving Avg'!H862</f>
        <v>1.4306999999999972</v>
      </c>
      <c r="J862" s="5" t="str">
        <f>OBV!F862</f>
        <v>NEUTRAL</v>
      </c>
      <c r="K862" s="5" t="str">
        <f>OBV!G862</f>
        <v>NEUTRAL</v>
      </c>
      <c r="L862" s="5" t="str">
        <f>OBV!H862</f>
        <v>NEUTRAL</v>
      </c>
    </row>
    <row r="863" spans="1:12" ht="13.5" x14ac:dyDescent="0.25">
      <c r="A863" s="3">
        <f>RSI!A863</f>
        <v>43563</v>
      </c>
      <c r="B863" s="2">
        <f>RSI!B863</f>
        <v>1.08</v>
      </c>
      <c r="C863" s="2">
        <f>RSI!I863</f>
        <v>10.916349736412826</v>
      </c>
      <c r="D863" s="2">
        <f>MACD!E863</f>
        <v>-5.1612159075775654E-3</v>
      </c>
      <c r="E863" s="2">
        <f>MACD!F863</f>
        <v>4.117751442042677E-3</v>
      </c>
      <c r="F863" s="2">
        <f>'Moving Avg'!D863</f>
        <v>1.08</v>
      </c>
      <c r="G863" s="2">
        <f>'Moving Avg'!F863</f>
        <v>1.0829999999999995</v>
      </c>
      <c r="H863" s="2">
        <f>'Moving Avg'!G863</f>
        <v>1.1439999999999995</v>
      </c>
      <c r="I863" s="2">
        <f>'Moving Avg'!H863</f>
        <v>1.4285499999999971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</row>
    <row r="864" spans="1:12" ht="13.5" x14ac:dyDescent="0.25">
      <c r="A864" s="3">
        <f>RSI!A864</f>
        <v>43565</v>
      </c>
      <c r="B864" s="2">
        <f>RSI!B864</f>
        <v>1.08</v>
      </c>
      <c r="C864" s="2">
        <f>RSI!I864</f>
        <v>10.916349736412826</v>
      </c>
      <c r="D864" s="2">
        <f>MACD!E864</f>
        <v>-6.0724433410062062E-3</v>
      </c>
      <c r="E864" s="2">
        <f>MACD!F864</f>
        <v>2.0797124854329005E-3</v>
      </c>
      <c r="F864" s="2">
        <f>'Moving Avg'!D864</f>
        <v>1.08</v>
      </c>
      <c r="G864" s="2">
        <f>'Moving Avg'!F864</f>
        <v>1.0799999999999996</v>
      </c>
      <c r="H864" s="2">
        <f>'Moving Avg'!G864</f>
        <v>1.1409999999999993</v>
      </c>
      <c r="I864" s="2">
        <f>'Moving Avg'!H864</f>
        <v>1.4260999999999968</v>
      </c>
      <c r="J864" s="5" t="str">
        <f>OBV!F864</f>
        <v>NEUTRAL</v>
      </c>
      <c r="K864" s="5" t="str">
        <f>OBV!G864</f>
        <v>NEUTRAL</v>
      </c>
      <c r="L864" s="5" t="str">
        <f>OBV!H864</f>
        <v>NEUTRAL</v>
      </c>
    </row>
    <row r="865" spans="1:12" ht="13.5" x14ac:dyDescent="0.25">
      <c r="A865" s="3">
        <f>RSI!A865</f>
        <v>43566</v>
      </c>
      <c r="B865" s="2">
        <f>RSI!B865</f>
        <v>1.08</v>
      </c>
      <c r="C865" s="2">
        <f>RSI!I865</f>
        <v>10.916349736412826</v>
      </c>
      <c r="D865" s="2">
        <f>MACD!E865</f>
        <v>-6.7171663348204458E-3</v>
      </c>
      <c r="E865" s="2">
        <f>MACD!F865</f>
        <v>3.2033672138223114E-4</v>
      </c>
      <c r="F865" s="2">
        <f>'Moving Avg'!D865</f>
        <v>1.08</v>
      </c>
      <c r="G865" s="2">
        <f>'Moving Avg'!F865</f>
        <v>1.0799999999999996</v>
      </c>
      <c r="H865" s="2">
        <f>'Moving Avg'!G865</f>
        <v>1.1381999999999994</v>
      </c>
      <c r="I865" s="2">
        <f>'Moving Avg'!H865</f>
        <v>1.4235499999999965</v>
      </c>
      <c r="J865" s="5" t="str">
        <f>OBV!F865</f>
        <v>NEUTRAL</v>
      </c>
      <c r="K865" s="5" t="str">
        <f>OBV!G865</f>
        <v>NEUTRAL</v>
      </c>
      <c r="L865" s="5" t="str">
        <f>OBV!H865</f>
        <v>NEUTRAL</v>
      </c>
    </row>
    <row r="866" spans="1:12" ht="13.5" x14ac:dyDescent="0.25">
      <c r="A866" s="3">
        <f>RSI!A866</f>
        <v>43567</v>
      </c>
      <c r="B866" s="2">
        <f>RSI!B866</f>
        <v>1.08</v>
      </c>
      <c r="C866" s="2">
        <f>RSI!I866</f>
        <v>10.916349736412826</v>
      </c>
      <c r="D866" s="2">
        <f>MACD!E866</f>
        <v>-7.1457422834235729E-3</v>
      </c>
      <c r="E866" s="2">
        <f>MACD!F866</f>
        <v>-1.1728790795789298E-3</v>
      </c>
      <c r="F866" s="2">
        <f>'Moving Avg'!D866</f>
        <v>1.08</v>
      </c>
      <c r="G866" s="2">
        <f>'Moving Avg'!F866</f>
        <v>1.0799999999999996</v>
      </c>
      <c r="H866" s="2">
        <f>'Moving Avg'!G866</f>
        <v>1.1353999999999993</v>
      </c>
      <c r="I866" s="2">
        <f>'Moving Avg'!H866</f>
        <v>1.4209999999999965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</row>
    <row r="867" spans="1:12" ht="13.5" x14ac:dyDescent="0.25">
      <c r="A867" s="3">
        <f>RSI!A867</f>
        <v>43570</v>
      </c>
      <c r="B867" s="2">
        <f>RSI!B867</f>
        <v>1.08</v>
      </c>
      <c r="C867" s="2">
        <f>RSI!I867</f>
        <v>10.916349736412826</v>
      </c>
      <c r="D867" s="2">
        <f>MACD!E867</f>
        <v>-7.4000882000393453E-3</v>
      </c>
      <c r="E867" s="2">
        <f>MACD!F867</f>
        <v>-2.4183209036710129E-3</v>
      </c>
      <c r="F867" s="2">
        <f>'Moving Avg'!D867</f>
        <v>1.08</v>
      </c>
      <c r="G867" s="2">
        <f>'Moving Avg'!F867</f>
        <v>1.0799999999999996</v>
      </c>
      <c r="H867" s="2">
        <f>'Moving Avg'!G867</f>
        <v>1.1325999999999994</v>
      </c>
      <c r="I867" s="2">
        <f>'Moving Avg'!H867</f>
        <v>1.4184499999999962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</row>
    <row r="868" spans="1:12" ht="13.5" x14ac:dyDescent="0.25">
      <c r="A868" s="3">
        <f>RSI!A868</f>
        <v>43571</v>
      </c>
      <c r="B868" s="2">
        <f>RSI!B868</f>
        <v>1.08</v>
      </c>
      <c r="C868" s="2">
        <f>RSI!I868</f>
        <v>10.916349736412826</v>
      </c>
      <c r="D868" s="2">
        <f>MACD!E868</f>
        <v>-7.5150305768747483E-3</v>
      </c>
      <c r="E868" s="2">
        <f>MACD!F868</f>
        <v>-3.43766283831176E-3</v>
      </c>
      <c r="F868" s="2">
        <f>'Moving Avg'!D868</f>
        <v>1.08</v>
      </c>
      <c r="G868" s="2">
        <f>'Moving Avg'!F868</f>
        <v>1.0799999999999996</v>
      </c>
      <c r="H868" s="2">
        <f>'Moving Avg'!G868</f>
        <v>1.1297999999999992</v>
      </c>
      <c r="I868" s="2">
        <f>'Moving Avg'!H868</f>
        <v>1.4158999999999964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1.08</v>
      </c>
      <c r="C869" s="2">
        <f>RSI!I869</f>
        <v>10.916349736412826</v>
      </c>
      <c r="D869" s="2">
        <f>MACD!E869</f>
        <v>-7.5194437715251361E-3</v>
      </c>
      <c r="E869" s="2">
        <f>MACD!F869</f>
        <v>-4.2540190249544356E-3</v>
      </c>
      <c r="F869" s="2">
        <f>'Moving Avg'!D869</f>
        <v>1.08</v>
      </c>
      <c r="G869" s="2">
        <f>'Moving Avg'!F869</f>
        <v>1.0799999999999996</v>
      </c>
      <c r="H869" s="2">
        <f>'Moving Avg'!G869</f>
        <v>1.1269999999999993</v>
      </c>
      <c r="I869" s="2">
        <f>'Moving Avg'!H869</f>
        <v>1.4133499999999963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</row>
    <row r="870" spans="1:12" ht="13.5" x14ac:dyDescent="0.25">
      <c r="A870" s="3">
        <f>RSI!A870</f>
        <v>43573</v>
      </c>
      <c r="B870" s="2">
        <f>RSI!B870</f>
        <v>1.1100000000000001</v>
      </c>
      <c r="C870" s="2">
        <f>RSI!I870</f>
        <v>65.727777185916324</v>
      </c>
      <c r="D870" s="2">
        <f>MACD!E870</f>
        <v>-9.659431957971476E-3</v>
      </c>
      <c r="E870" s="2">
        <f>MACD!F870</f>
        <v>-5.3351016115578435E-3</v>
      </c>
      <c r="F870" s="2">
        <f>'Moving Avg'!D870</f>
        <v>1.0860000000000001</v>
      </c>
      <c r="G870" s="2">
        <f>'Moving Avg'!F870</f>
        <v>1.0814999999999997</v>
      </c>
      <c r="H870" s="2">
        <f>'Moving Avg'!G870</f>
        <v>1.1247999999999991</v>
      </c>
      <c r="I870" s="2">
        <f>'Moving Avg'!H870</f>
        <v>1.4109499999999966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</row>
    <row r="871" spans="1:12" ht="13.5" x14ac:dyDescent="0.25">
      <c r="A871" s="3">
        <f>RSI!A871</f>
        <v>43574</v>
      </c>
      <c r="B871" s="2">
        <f>RSI!B871</f>
        <v>1.1100000000000001</v>
      </c>
      <c r="C871" s="2">
        <f>RSI!I871</f>
        <v>65.727777185916324</v>
      </c>
      <c r="D871" s="2">
        <f>MACD!E871</f>
        <v>-1.1567862224184822E-2</v>
      </c>
      <c r="E871" s="2">
        <f>MACD!F871</f>
        <v>-6.5816537340832402E-3</v>
      </c>
      <c r="F871" s="2">
        <f>'Moving Avg'!D871</f>
        <v>1.0920000000000001</v>
      </c>
      <c r="G871" s="2">
        <f>'Moving Avg'!F871</f>
        <v>1.0829999999999997</v>
      </c>
      <c r="H871" s="2">
        <f>'Moving Avg'!G871</f>
        <v>1.1225999999999992</v>
      </c>
      <c r="I871" s="2">
        <f>'Moving Avg'!H871</f>
        <v>1.4085499999999971</v>
      </c>
      <c r="J871" s="5" t="str">
        <f>OBV!F871</f>
        <v>BULLISH</v>
      </c>
      <c r="K871" s="5" t="str">
        <f>OBV!G871</f>
        <v>NEUTRAL</v>
      </c>
      <c r="L871" s="5" t="str">
        <f>OBV!H871</f>
        <v>CONFIRMED BULLISH</v>
      </c>
    </row>
    <row r="872" spans="1:12" ht="13.5" x14ac:dyDescent="0.25">
      <c r="A872" s="3">
        <f>RSI!A872</f>
        <v>43577</v>
      </c>
      <c r="B872" s="2">
        <f>RSI!B872</f>
        <v>1.1100000000000001</v>
      </c>
      <c r="C872" s="2">
        <f>RSI!I872</f>
        <v>65.727777185916324</v>
      </c>
      <c r="D872" s="2">
        <f>MACD!E872</f>
        <v>-1.3273123974361312E-2</v>
      </c>
      <c r="E872" s="2">
        <f>MACD!F872</f>
        <v>-7.9199477821388555E-3</v>
      </c>
      <c r="F872" s="2">
        <f>'Moving Avg'!D872</f>
        <v>1.0980000000000003</v>
      </c>
      <c r="G872" s="2">
        <f>'Moving Avg'!F872</f>
        <v>1.0844999999999998</v>
      </c>
      <c r="H872" s="2">
        <f>'Moving Avg'!G872</f>
        <v>1.1209999999999991</v>
      </c>
      <c r="I872" s="2">
        <f>'Moving Avg'!H872</f>
        <v>1.4061499999999973</v>
      </c>
      <c r="J872" s="5" t="str">
        <f>OBV!F872</f>
        <v>BULLISH</v>
      </c>
      <c r="K872" s="5" t="str">
        <f>OBV!G872</f>
        <v>NEUTRAL</v>
      </c>
      <c r="L872" s="5" t="str">
        <f>OBV!H872</f>
        <v>CONFIRMED BULLISH</v>
      </c>
    </row>
    <row r="873" spans="1:12" ht="13.5" x14ac:dyDescent="0.25">
      <c r="A873" s="3">
        <f>RSI!A873</f>
        <v>43578</v>
      </c>
      <c r="B873" s="2">
        <f>RSI!B873</f>
        <v>1.1100000000000001</v>
      </c>
      <c r="C873" s="2">
        <f>RSI!I873</f>
        <v>65.727777185916324</v>
      </c>
      <c r="D873" s="2">
        <f>MACD!E873</f>
        <v>-1.4799774929920018E-2</v>
      </c>
      <c r="E873" s="2">
        <f>MACD!F873</f>
        <v>-9.2959132116950879E-3</v>
      </c>
      <c r="F873" s="2">
        <f>'Moving Avg'!D873</f>
        <v>1.1040000000000003</v>
      </c>
      <c r="G873" s="2">
        <f>'Moving Avg'!F873</f>
        <v>1.0859999999999999</v>
      </c>
      <c r="H873" s="2">
        <f>'Moving Avg'!G873</f>
        <v>1.1193999999999991</v>
      </c>
      <c r="I873" s="2">
        <f>'Moving Avg'!H873</f>
        <v>1.4037499999999974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</row>
    <row r="874" spans="1:12" ht="13.5" x14ac:dyDescent="0.25">
      <c r="A874" s="3">
        <f>RSI!A874</f>
        <v>43579</v>
      </c>
      <c r="B874" s="2">
        <f>RSI!B874</f>
        <v>1.1100000000000001</v>
      </c>
      <c r="C874" s="2">
        <f>RSI!I874</f>
        <v>65.727777185916324</v>
      </c>
      <c r="D874" s="2">
        <f>MACD!E874</f>
        <v>-1.6169090921540841E-2</v>
      </c>
      <c r="E874" s="2">
        <f>MACD!F874</f>
        <v>-1.0670548753664239E-2</v>
      </c>
      <c r="F874" s="2">
        <f>'Moving Avg'!D874</f>
        <v>1.1100000000000001</v>
      </c>
      <c r="G874" s="2">
        <f>'Moving Avg'!F874</f>
        <v>1.0874999999999999</v>
      </c>
      <c r="H874" s="2">
        <f>'Moving Avg'!G874</f>
        <v>1.1177999999999992</v>
      </c>
      <c r="I874" s="2">
        <f>'Moving Avg'!H874</f>
        <v>1.4013499999999977</v>
      </c>
      <c r="J874" s="5" t="str">
        <f>OBV!F874</f>
        <v>BULLISH</v>
      </c>
      <c r="K874" s="5" t="str">
        <f>OBV!G874</f>
        <v>NEUTRAL</v>
      </c>
      <c r="L874" s="5" t="str">
        <f>OBV!H874</f>
        <v>CONFIRMED BULLISH</v>
      </c>
    </row>
    <row r="875" spans="1:12" ht="13.5" x14ac:dyDescent="0.25">
      <c r="A875" s="3">
        <f>RSI!A875</f>
        <v>43580</v>
      </c>
      <c r="B875" s="2">
        <f>RSI!B875</f>
        <v>1.1100000000000001</v>
      </c>
      <c r="C875" s="2">
        <f>RSI!I875</f>
        <v>65.727777185916324</v>
      </c>
      <c r="D875" s="2">
        <f>MACD!E875</f>
        <v>-1.739953403837724E-2</v>
      </c>
      <c r="E875" s="2">
        <f>MACD!F875</f>
        <v>-1.201634581060684E-2</v>
      </c>
      <c r="F875" s="2">
        <f>'Moving Avg'!D875</f>
        <v>1.1100000000000001</v>
      </c>
      <c r="G875" s="2">
        <f>'Moving Avg'!F875</f>
        <v>1.089</v>
      </c>
      <c r="H875" s="2">
        <f>'Moving Avg'!G875</f>
        <v>1.1161999999999992</v>
      </c>
      <c r="I875" s="2">
        <f>'Moving Avg'!H875</f>
        <v>1.3989499999999979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</row>
    <row r="876" spans="1:12" ht="13.5" x14ac:dyDescent="0.25">
      <c r="A876" s="3">
        <f>RSI!A876</f>
        <v>43581</v>
      </c>
      <c r="B876" s="2">
        <f>RSI!B876</f>
        <v>1.1100000000000001</v>
      </c>
      <c r="C876" s="2">
        <f>RSI!I876</f>
        <v>65.727777185916324</v>
      </c>
      <c r="D876" s="2">
        <f>MACD!E876</f>
        <v>-1.8507151477056727E-2</v>
      </c>
      <c r="E876" s="2">
        <f>MACD!F876</f>
        <v>-1.3314506943896817E-2</v>
      </c>
      <c r="F876" s="2">
        <f>'Moving Avg'!D876</f>
        <v>1.1100000000000001</v>
      </c>
      <c r="G876" s="2">
        <f>'Moving Avg'!F876</f>
        <v>1.0905</v>
      </c>
      <c r="H876" s="2">
        <f>'Moving Avg'!G876</f>
        <v>1.1145999999999991</v>
      </c>
      <c r="I876" s="2">
        <f>'Moving Avg'!H876</f>
        <v>1.3961999999999981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</row>
    <row r="877" spans="1:12" ht="13.5" x14ac:dyDescent="0.25">
      <c r="A877" s="3">
        <f>RSI!A877</f>
        <v>43584</v>
      </c>
      <c r="B877" s="2">
        <f>RSI!B877</f>
        <v>1.1100000000000001</v>
      </c>
      <c r="C877" s="2">
        <f>RSI!I877</f>
        <v>65.727777185916324</v>
      </c>
      <c r="D877" s="2">
        <f>MACD!E877</f>
        <v>-1.9505915550357633E-2</v>
      </c>
      <c r="E877" s="2">
        <f>MACD!F877</f>
        <v>-1.4552788665188981E-2</v>
      </c>
      <c r="F877" s="2">
        <f>'Moving Avg'!D877</f>
        <v>1.1100000000000001</v>
      </c>
      <c r="G877" s="2">
        <f>'Moving Avg'!F877</f>
        <v>1.0919999999999999</v>
      </c>
      <c r="H877" s="2">
        <f>'Moving Avg'!G877</f>
        <v>1.1129999999999991</v>
      </c>
      <c r="I877" s="2">
        <f>'Moving Avg'!H877</f>
        <v>1.3934499999999983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</row>
    <row r="878" spans="1:12" ht="13.5" x14ac:dyDescent="0.25">
      <c r="A878" s="3">
        <f>RSI!A878</f>
        <v>43585</v>
      </c>
      <c r="B878" s="2">
        <f>RSI!B878</f>
        <v>1.1100000000000001</v>
      </c>
      <c r="C878" s="2">
        <f>RSI!I878</f>
        <v>65.727777185916324</v>
      </c>
      <c r="D878" s="2">
        <f>MACD!E878</f>
        <v>-2.0408013721173512E-2</v>
      </c>
      <c r="E878" s="2">
        <f>MACD!F878</f>
        <v>-1.5723833676385888E-2</v>
      </c>
      <c r="F878" s="2">
        <f>'Moving Avg'!D878</f>
        <v>1.1100000000000001</v>
      </c>
      <c r="G878" s="2">
        <f>'Moving Avg'!F878</f>
        <v>1.0934999999999999</v>
      </c>
      <c r="H878" s="2">
        <f>'Moving Avg'!G878</f>
        <v>1.111599999999999</v>
      </c>
      <c r="I878" s="2">
        <f>'Moving Avg'!H878</f>
        <v>1.3906999999999985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</row>
    <row r="879" spans="1:12" ht="13.5" x14ac:dyDescent="0.25">
      <c r="A879" s="3">
        <f>RSI!A879</f>
        <v>43587</v>
      </c>
      <c r="B879" s="2">
        <f>RSI!B879</f>
        <v>1.08</v>
      </c>
      <c r="C879" s="2">
        <f>RSI!I879</f>
        <v>29.892998037566954</v>
      </c>
      <c r="D879" s="2">
        <f>MACD!E879</f>
        <v>-1.9001873955047044E-2</v>
      </c>
      <c r="E879" s="2">
        <f>MACD!F879</f>
        <v>-1.6379441732118121E-2</v>
      </c>
      <c r="F879" s="2">
        <f>'Moving Avg'!D879</f>
        <v>1.1040000000000001</v>
      </c>
      <c r="G879" s="2">
        <f>'Moving Avg'!F879</f>
        <v>1.0934999999999999</v>
      </c>
      <c r="H879" s="2">
        <f>'Moving Avg'!G879</f>
        <v>1.109599999999999</v>
      </c>
      <c r="I879" s="2">
        <f>'Moving Avg'!H879</f>
        <v>1.3877999999999986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</row>
    <row r="880" spans="1:12" ht="13.5" x14ac:dyDescent="0.25">
      <c r="A880" s="3">
        <f>RSI!A880</f>
        <v>43588</v>
      </c>
      <c r="B880" s="2">
        <f>RSI!B880</f>
        <v>1.06</v>
      </c>
      <c r="C880" s="2">
        <f>RSI!I880</f>
        <v>21.483720238641951</v>
      </c>
      <c r="D880" s="2">
        <f>MACD!E880</f>
        <v>-1.1586785831101176E-2</v>
      </c>
      <c r="E880" s="2">
        <f>MACD!F880</f>
        <v>-1.5420910551914732E-2</v>
      </c>
      <c r="F880" s="2">
        <f>'Moving Avg'!D880</f>
        <v>1.0940000000000001</v>
      </c>
      <c r="G880" s="2">
        <f>'Moving Avg'!F880</f>
        <v>1.0924999999999998</v>
      </c>
      <c r="H880" s="2">
        <f>'Moving Avg'!G880</f>
        <v>1.1071999999999991</v>
      </c>
      <c r="I880" s="2">
        <f>'Moving Avg'!H880</f>
        <v>1.3847999999999987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1.06</v>
      </c>
      <c r="C881" s="2">
        <f>RSI!I881</f>
        <v>21.483720238641951</v>
      </c>
      <c r="D881" s="2">
        <f>MACD!E881</f>
        <v>-5.0754001404758053E-3</v>
      </c>
      <c r="E881" s="2">
        <f>MACD!F881</f>
        <v>-1.3351808469626948E-2</v>
      </c>
      <c r="F881" s="2">
        <f>'Moving Avg'!D881</f>
        <v>1.0840000000000001</v>
      </c>
      <c r="G881" s="2">
        <f>'Moving Avg'!F881</f>
        <v>1.0914999999999995</v>
      </c>
      <c r="H881" s="2">
        <f>'Moving Avg'!G881</f>
        <v>1.1049999999999993</v>
      </c>
      <c r="I881" s="2">
        <f>'Moving Avg'!H881</f>
        <v>1.3817999999999993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1.06</v>
      </c>
      <c r="C882" s="2">
        <f>RSI!I882</f>
        <v>21.483720238641951</v>
      </c>
      <c r="D882" s="2">
        <f>MACD!E882</f>
        <v>6.5375275264067945E-4</v>
      </c>
      <c r="E882" s="2">
        <f>MACD!F882</f>
        <v>-1.0550696225173423E-2</v>
      </c>
      <c r="F882" s="2">
        <f>'Moving Avg'!D882</f>
        <v>1.0740000000000003</v>
      </c>
      <c r="G882" s="2">
        <f>'Moving Avg'!F882</f>
        <v>1.0904999999999996</v>
      </c>
      <c r="H882" s="2">
        <f>'Moving Avg'!G882</f>
        <v>1.1021999999999992</v>
      </c>
      <c r="I882" s="2">
        <f>'Moving Avg'!H882</f>
        <v>1.3787999999999994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1.06</v>
      </c>
      <c r="C883" s="2">
        <f>RSI!I883</f>
        <v>21.483720238641951</v>
      </c>
      <c r="D883" s="2">
        <f>MACD!E883</f>
        <v>5.7047557002087856E-3</v>
      </c>
      <c r="E883" s="2">
        <f>MACD!F883</f>
        <v>-7.2996058400969822E-3</v>
      </c>
      <c r="F883" s="2">
        <f>'Moving Avg'!D883</f>
        <v>1.0640000000000001</v>
      </c>
      <c r="G883" s="2">
        <f>'Moving Avg'!F883</f>
        <v>1.0894999999999997</v>
      </c>
      <c r="H883" s="2">
        <f>'Moving Avg'!G883</f>
        <v>1.0993999999999995</v>
      </c>
      <c r="I883" s="2">
        <f>'Moving Avg'!H883</f>
        <v>1.3757999999999995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1.06</v>
      </c>
      <c r="C884" s="2">
        <f>RSI!I884</f>
        <v>21.483720238641951</v>
      </c>
      <c r="D884" s="2">
        <f>MACD!E884</f>
        <v>1.0166883300722906E-2</v>
      </c>
      <c r="E884" s="2">
        <f>MACD!F884</f>
        <v>-3.8063080119330045E-3</v>
      </c>
      <c r="F884" s="2">
        <f>'Moving Avg'!D884</f>
        <v>1.06</v>
      </c>
      <c r="G884" s="2">
        <f>'Moving Avg'!F884</f>
        <v>1.0884999999999996</v>
      </c>
      <c r="H884" s="2">
        <f>'Moving Avg'!G884</f>
        <v>1.0971999999999995</v>
      </c>
      <c r="I884" s="2">
        <f>'Moving Avg'!H884</f>
        <v>1.3727999999999998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</row>
    <row r="885" spans="1:12" ht="13.5" x14ac:dyDescent="0.25">
      <c r="A885" s="3">
        <f>RSI!A885</f>
        <v>43595</v>
      </c>
      <c r="B885" s="2">
        <f>RSI!B885</f>
        <v>1.06</v>
      </c>
      <c r="C885" s="2">
        <f>RSI!I885</f>
        <v>21.483720238641951</v>
      </c>
      <c r="D885" s="2">
        <f>MACD!E885</f>
        <v>1.4116790870348117E-2</v>
      </c>
      <c r="E885" s="2">
        <f>MACD!F885</f>
        <v>-2.2168823547678027E-4</v>
      </c>
      <c r="F885" s="2">
        <f>'Moving Avg'!D885</f>
        <v>1.06</v>
      </c>
      <c r="G885" s="2">
        <f>'Moving Avg'!F885</f>
        <v>1.0874999999999997</v>
      </c>
      <c r="H885" s="2">
        <f>'Moving Avg'!G885</f>
        <v>1.0949999999999995</v>
      </c>
      <c r="I885" s="2">
        <f>'Moving Avg'!H885</f>
        <v>1.3698000000000001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</row>
    <row r="886" spans="1:12" ht="13.5" x14ac:dyDescent="0.25">
      <c r="A886" s="3">
        <f>RSI!A886</f>
        <v>43598</v>
      </c>
      <c r="B886" s="2">
        <f>RSI!B886</f>
        <v>1.04</v>
      </c>
      <c r="C886" s="2">
        <f>RSI!I886</f>
        <v>14.931371256648092</v>
      </c>
      <c r="D886" s="2">
        <f>MACD!E886</f>
        <v>1.9101854739765667E-2</v>
      </c>
      <c r="E886" s="2">
        <f>MACD!F886</f>
        <v>3.6430203595717095E-3</v>
      </c>
      <c r="F886" s="2">
        <f>'Moving Avg'!D886</f>
        <v>1.056</v>
      </c>
      <c r="G886" s="2">
        <f>'Moving Avg'!F886</f>
        <v>1.0854999999999997</v>
      </c>
      <c r="H886" s="2">
        <f>'Moving Avg'!G886</f>
        <v>1.0923999999999996</v>
      </c>
      <c r="I886" s="2">
        <f>'Moving Avg'!H886</f>
        <v>1.3667000000000002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</row>
    <row r="887" spans="1:12" ht="13.5" x14ac:dyDescent="0.25">
      <c r="A887" s="3">
        <f>RSI!A887</f>
        <v>43599</v>
      </c>
      <c r="B887" s="2">
        <f>RSI!B887</f>
        <v>1.04</v>
      </c>
      <c r="C887" s="2">
        <f>RSI!I887</f>
        <v>14.931371256648092</v>
      </c>
      <c r="D887" s="2">
        <f>MACD!E887</f>
        <v>2.3587567403955845E-2</v>
      </c>
      <c r="E887" s="2">
        <f>MACD!F887</f>
        <v>7.6319297684485374E-3</v>
      </c>
      <c r="F887" s="2">
        <f>'Moving Avg'!D887</f>
        <v>1.052</v>
      </c>
      <c r="G887" s="2">
        <f>'Moving Avg'!F887</f>
        <v>1.0834999999999997</v>
      </c>
      <c r="H887" s="2">
        <f>'Moving Avg'!G887</f>
        <v>1.0897999999999994</v>
      </c>
      <c r="I887" s="2">
        <f>'Moving Avg'!H887</f>
        <v>1.3636000000000001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</row>
    <row r="888" spans="1:12" ht="13.5" x14ac:dyDescent="0.25">
      <c r="A888" s="3">
        <f>RSI!A888</f>
        <v>43600</v>
      </c>
      <c r="B888" s="2">
        <f>RSI!B888</f>
        <v>1.04</v>
      </c>
      <c r="C888" s="2">
        <f>RSI!I888</f>
        <v>14.931371256648092</v>
      </c>
      <c r="D888" s="2">
        <f>MACD!E888</f>
        <v>2.7630931258760816E-2</v>
      </c>
      <c r="E888" s="2">
        <f>MACD!F888</f>
        <v>1.1631730066510994E-2</v>
      </c>
      <c r="F888" s="2">
        <f>'Moving Avg'!D888</f>
        <v>1.048</v>
      </c>
      <c r="G888" s="2">
        <f>'Moving Avg'!F888</f>
        <v>1.0814999999999997</v>
      </c>
      <c r="H888" s="2">
        <f>'Moving Avg'!G888</f>
        <v>1.0877999999999997</v>
      </c>
      <c r="I888" s="2">
        <f>'Moving Avg'!H888</f>
        <v>1.3605000000000005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</row>
    <row r="889" spans="1:12" ht="13.5" x14ac:dyDescent="0.25">
      <c r="A889" s="3">
        <f>RSI!A889</f>
        <v>43601</v>
      </c>
      <c r="B889" s="2">
        <f>RSI!B889</f>
        <v>1.04</v>
      </c>
      <c r="C889" s="2">
        <f>RSI!I889</f>
        <v>14.931371256648092</v>
      </c>
      <c r="D889" s="2">
        <f>MACD!E889</f>
        <v>2.6666262697610632E-2</v>
      </c>
      <c r="E889" s="2">
        <f>MACD!F889</f>
        <v>1.4638636592730923E-2</v>
      </c>
      <c r="F889" s="2">
        <f>'Moving Avg'!D889</f>
        <v>1.044</v>
      </c>
      <c r="G889" s="2">
        <f>'Moving Avg'!F889</f>
        <v>1.0794999999999999</v>
      </c>
      <c r="H889" s="2">
        <f>'Moving Avg'!G889</f>
        <v>1.0857999999999997</v>
      </c>
      <c r="I889" s="2">
        <f>'Moving Avg'!H889</f>
        <v>1.3574000000000004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</row>
    <row r="890" spans="1:12" ht="13.5" x14ac:dyDescent="0.25">
      <c r="A890" s="3">
        <f>RSI!A890</f>
        <v>43602</v>
      </c>
      <c r="B890" s="2">
        <f>RSI!B890</f>
        <v>1.04</v>
      </c>
      <c r="C890" s="2">
        <f>RSI!I890</f>
        <v>14.931371256648092</v>
      </c>
      <c r="D890" s="2">
        <f>MACD!E890</f>
        <v>2.2985496586195309E-2</v>
      </c>
      <c r="E890" s="2">
        <f>MACD!F890</f>
        <v>1.6308008591423801E-2</v>
      </c>
      <c r="F890" s="2">
        <f>'Moving Avg'!D890</f>
        <v>1.04</v>
      </c>
      <c r="G890" s="2">
        <f>'Moving Avg'!F890</f>
        <v>1.0760000000000001</v>
      </c>
      <c r="H890" s="2">
        <f>'Moving Avg'!G890</f>
        <v>1.0837999999999994</v>
      </c>
      <c r="I890" s="2">
        <f>'Moving Avg'!H890</f>
        <v>1.3543000000000007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</row>
    <row r="891" spans="1:12" ht="13.5" x14ac:dyDescent="0.25">
      <c r="A891" s="3">
        <f>RSI!A891</f>
        <v>43605</v>
      </c>
      <c r="B891" s="2">
        <f>RSI!B891</f>
        <v>1.04</v>
      </c>
      <c r="C891" s="2">
        <f>RSI!I891</f>
        <v>14.931371256648092</v>
      </c>
      <c r="D891" s="2">
        <f>MACD!E891</f>
        <v>2.0067682720144031E-2</v>
      </c>
      <c r="E891" s="2">
        <f>MACD!F891</f>
        <v>1.705994341716785E-2</v>
      </c>
      <c r="F891" s="2">
        <f>'Moving Avg'!D891</f>
        <v>1.04</v>
      </c>
      <c r="G891" s="2">
        <f>'Moving Avg'!F891</f>
        <v>1.0725</v>
      </c>
      <c r="H891" s="2">
        <f>'Moving Avg'!G891</f>
        <v>1.0817999999999997</v>
      </c>
      <c r="I891" s="2">
        <f>'Moving Avg'!H891</f>
        <v>1.3512000000000006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1.04</v>
      </c>
      <c r="C892" s="2">
        <f>RSI!I892</f>
        <v>14.931371256648077</v>
      </c>
      <c r="D892" s="2">
        <f>MACD!E892</f>
        <v>1.7780874902352917E-2</v>
      </c>
      <c r="E892" s="2">
        <f>MACD!F892</f>
        <v>1.7204129714204864E-2</v>
      </c>
      <c r="F892" s="2">
        <f>'Moving Avg'!D892</f>
        <v>1.04</v>
      </c>
      <c r="G892" s="2">
        <f>'Moving Avg'!F892</f>
        <v>1.069</v>
      </c>
      <c r="H892" s="2">
        <f>'Moving Avg'!G892</f>
        <v>1.0797999999999996</v>
      </c>
      <c r="I892" s="2">
        <f>'Moving Avg'!H892</f>
        <v>1.348100000000001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1.04</v>
      </c>
      <c r="C893" s="2">
        <f>RSI!I893</f>
        <v>14.931371256648077</v>
      </c>
      <c r="D893" s="2">
        <f>MACD!E893</f>
        <v>1.6014505530552503E-2</v>
      </c>
      <c r="E893" s="2">
        <f>MACD!F893</f>
        <v>1.6966204877474394E-2</v>
      </c>
      <c r="F893" s="2">
        <f>'Moving Avg'!D893</f>
        <v>1.04</v>
      </c>
      <c r="G893" s="2">
        <f>'Moving Avg'!F893</f>
        <v>1.0654999999999999</v>
      </c>
      <c r="H893" s="2">
        <f>'Moving Avg'!G893</f>
        <v>1.0777999999999996</v>
      </c>
      <c r="I893" s="2">
        <f>'Moving Avg'!H893</f>
        <v>1.3450000000000009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1.04</v>
      </c>
      <c r="C894" s="2">
        <f>RSI!I894</f>
        <v>14.931371256648077</v>
      </c>
      <c r="D894" s="2">
        <f>MACD!E894</f>
        <v>1.4676016643466072E-2</v>
      </c>
      <c r="E894" s="2">
        <f>MACD!F894</f>
        <v>1.6508167230672732E-2</v>
      </c>
      <c r="F894" s="2">
        <f>'Moving Avg'!D894</f>
        <v>1.04</v>
      </c>
      <c r="G894" s="2">
        <f>'Moving Avg'!F894</f>
        <v>1.0619999999999998</v>
      </c>
      <c r="H894" s="2">
        <f>'Moving Avg'!G894</f>
        <v>1.0757999999999996</v>
      </c>
      <c r="I894" s="2">
        <f>'Moving Avg'!H894</f>
        <v>1.3419000000000012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1.04</v>
      </c>
      <c r="C895" s="2">
        <f>RSI!I895</f>
        <v>14.931371256648077</v>
      </c>
      <c r="D895" s="2">
        <f>MACD!E895</f>
        <v>1.3688015188985547E-2</v>
      </c>
      <c r="E895" s="2">
        <f>MACD!F895</f>
        <v>1.5944136822335295E-2</v>
      </c>
      <c r="F895" s="2">
        <f>'Moving Avg'!D895</f>
        <v>1.04</v>
      </c>
      <c r="G895" s="2">
        <f>'Moving Avg'!F895</f>
        <v>1.0584999999999998</v>
      </c>
      <c r="H895" s="2">
        <f>'Moving Avg'!G895</f>
        <v>1.0749999999999997</v>
      </c>
      <c r="I895" s="2">
        <f>'Moving Avg'!H895</f>
        <v>1.3388000000000011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1.04</v>
      </c>
      <c r="C896" s="2">
        <f>RSI!I896</f>
        <v>14.931371256648092</v>
      </c>
      <c r="D896" s="2">
        <f>MACD!E896</f>
        <v>9.9089483492760255E-3</v>
      </c>
      <c r="E896" s="2">
        <f>MACD!F896</f>
        <v>1.4737099127723441E-2</v>
      </c>
      <c r="F896" s="2">
        <f>'Moving Avg'!D896</f>
        <v>1.04</v>
      </c>
      <c r="G896" s="2">
        <f>'Moving Avg'!F896</f>
        <v>1.0549999999999997</v>
      </c>
      <c r="H896" s="2">
        <f>'Moving Avg'!G896</f>
        <v>1.0741999999999998</v>
      </c>
      <c r="I896" s="2">
        <f>'Moving Avg'!H896</f>
        <v>1.335700000000001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</row>
    <row r="897" spans="1:12" ht="13.5" x14ac:dyDescent="0.25">
      <c r="A897" s="3">
        <f>RSI!A897</f>
        <v>43613</v>
      </c>
      <c r="B897" s="2">
        <f>RSI!B897</f>
        <v>1.04</v>
      </c>
      <c r="C897" s="2">
        <f>RSI!I897</f>
        <v>14.931371256648077</v>
      </c>
      <c r="D897" s="2">
        <f>MACD!E897</f>
        <v>6.8352185079163519E-3</v>
      </c>
      <c r="E897" s="2">
        <f>MACD!F897</f>
        <v>1.3156723003762024E-2</v>
      </c>
      <c r="F897" s="2">
        <f>'Moving Avg'!D897</f>
        <v>1.04</v>
      </c>
      <c r="G897" s="2">
        <f>'Moving Avg'!F897</f>
        <v>1.0514999999999997</v>
      </c>
      <c r="H897" s="2">
        <f>'Moving Avg'!G897</f>
        <v>1.0733999999999997</v>
      </c>
      <c r="I897" s="2">
        <f>'Moving Avg'!H897</f>
        <v>1.3326000000000011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1.04</v>
      </c>
      <c r="C898" s="2">
        <f>RSI!I898</f>
        <v>14.931371256648092</v>
      </c>
      <c r="D898" s="2">
        <f>MACD!E898</f>
        <v>4.349131384253857E-3</v>
      </c>
      <c r="E898" s="2">
        <f>MACD!F898</f>
        <v>1.1395204679860393E-2</v>
      </c>
      <c r="F898" s="2">
        <f>'Moving Avg'!D898</f>
        <v>1.04</v>
      </c>
      <c r="G898" s="2">
        <f>'Moving Avg'!F898</f>
        <v>1.0479999999999996</v>
      </c>
      <c r="H898" s="2">
        <f>'Moving Avg'!G898</f>
        <v>1.0725999999999998</v>
      </c>
      <c r="I898" s="2">
        <f>'Moving Avg'!H898</f>
        <v>1.329500000000001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43615</v>
      </c>
      <c r="B899" s="2">
        <f>RSI!B899</f>
        <v>1.04</v>
      </c>
      <c r="C899" s="2">
        <f>RSI!I899</f>
        <v>14.931371256648077</v>
      </c>
      <c r="D899" s="2">
        <f>MACD!E899</f>
        <v>2.3517795764356197E-3</v>
      </c>
      <c r="E899" s="2">
        <f>MACD!F899</f>
        <v>9.5865196591754381E-3</v>
      </c>
      <c r="F899" s="2">
        <f>'Moving Avg'!D899</f>
        <v>1.04</v>
      </c>
      <c r="G899" s="2">
        <f>'Moving Avg'!F899</f>
        <v>1.0459999999999996</v>
      </c>
      <c r="H899" s="2">
        <f>'Moving Avg'!G899</f>
        <v>1.0717999999999999</v>
      </c>
      <c r="I899" s="2">
        <f>'Moving Avg'!H899</f>
        <v>1.3264000000000009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</row>
    <row r="900" spans="1:12" ht="13.5" x14ac:dyDescent="0.25">
      <c r="A900" s="3">
        <f>RSI!A900</f>
        <v>43616</v>
      </c>
      <c r="B900" s="2">
        <f>RSI!B900</f>
        <v>1.04</v>
      </c>
      <c r="C900" s="2">
        <f>RSI!I900</f>
        <v>14.931371256648077</v>
      </c>
      <c r="D900" s="2">
        <f>MACD!E900</f>
        <v>7.6010189707442777E-4</v>
      </c>
      <c r="E900" s="2">
        <f>MACD!F900</f>
        <v>7.8212361067552371E-3</v>
      </c>
      <c r="F900" s="2">
        <f>'Moving Avg'!D900</f>
        <v>1.04</v>
      </c>
      <c r="G900" s="2">
        <f>'Moving Avg'!F900</f>
        <v>1.0449999999999995</v>
      </c>
      <c r="H900" s="2">
        <f>'Moving Avg'!G900</f>
        <v>1.0709999999999997</v>
      </c>
      <c r="I900" s="2">
        <f>'Moving Avg'!H900</f>
        <v>1.3231000000000008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</row>
    <row r="901" spans="1:12" ht="13.5" x14ac:dyDescent="0.25">
      <c r="A901" s="3">
        <f>RSI!A901</f>
        <v>43619</v>
      </c>
      <c r="B901" s="2">
        <f>RSI!B901</f>
        <v>1.04</v>
      </c>
      <c r="C901" s="2">
        <f>RSI!I901</f>
        <v>14.931371256648077</v>
      </c>
      <c r="D901" s="2">
        <f>MACD!E901</f>
        <v>-4.9560114968527635E-4</v>
      </c>
      <c r="E901" s="2">
        <f>MACD!F901</f>
        <v>6.1578686554671349E-3</v>
      </c>
      <c r="F901" s="2">
        <f>'Moving Avg'!D901</f>
        <v>1.04</v>
      </c>
      <c r="G901" s="2">
        <f>'Moving Avg'!F901</f>
        <v>1.0439999999999996</v>
      </c>
      <c r="H901" s="2">
        <f>'Moving Avg'!G901</f>
        <v>1.0701999999999996</v>
      </c>
      <c r="I901" s="2">
        <f>'Moving Avg'!H901</f>
        <v>1.3194500000000007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</row>
    <row r="902" spans="1:12" ht="13.5" x14ac:dyDescent="0.25">
      <c r="A902" s="3">
        <f>RSI!A902</f>
        <v>43623</v>
      </c>
      <c r="B902" s="2">
        <f>RSI!B902</f>
        <v>1</v>
      </c>
      <c r="C902" s="2">
        <f>RSI!I902</f>
        <v>4.9829131222716683</v>
      </c>
      <c r="D902" s="2">
        <f>MACD!E902</f>
        <v>1.4891967612542523E-3</v>
      </c>
      <c r="E902" s="2">
        <f>MACD!F902</f>
        <v>5.2241342766245584E-3</v>
      </c>
      <c r="F902" s="2">
        <f>'Moving Avg'!D902</f>
        <v>1.032</v>
      </c>
      <c r="G902" s="2">
        <f>'Moving Avg'!F902</f>
        <v>1.0409999999999997</v>
      </c>
      <c r="H902" s="2">
        <f>'Moving Avg'!G902</f>
        <v>1.0685999999999998</v>
      </c>
      <c r="I902" s="2">
        <f>'Moving Avg'!H902</f>
        <v>1.3152500000000003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</row>
    <row r="903" spans="1:12" ht="13.5" x14ac:dyDescent="0.25">
      <c r="A903" s="3">
        <f>RSI!A903</f>
        <v>43626</v>
      </c>
      <c r="B903" s="2">
        <f>RSI!B903</f>
        <v>0.98</v>
      </c>
      <c r="C903" s="2">
        <f>RSI!I903</f>
        <v>3.6672353162409195</v>
      </c>
      <c r="D903" s="2">
        <f>MACD!E903</f>
        <v>4.9645888936287186E-3</v>
      </c>
      <c r="E903" s="2">
        <f>MACD!F903</f>
        <v>5.1722252000253911E-3</v>
      </c>
      <c r="F903" s="2">
        <f>'Moving Avg'!D903</f>
        <v>1.02</v>
      </c>
      <c r="G903" s="2">
        <f>'Moving Avg'!F903</f>
        <v>1.0369999999999995</v>
      </c>
      <c r="H903" s="2">
        <f>'Moving Avg'!G903</f>
        <v>1.0665999999999995</v>
      </c>
      <c r="I903" s="2">
        <f>'Moving Avg'!H903</f>
        <v>1.3109500000000003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</row>
    <row r="904" spans="1:12" ht="13.5" x14ac:dyDescent="0.25">
      <c r="A904" s="3">
        <f>RSI!A904</f>
        <v>43627</v>
      </c>
      <c r="B904" s="2">
        <f>RSI!B904</f>
        <v>0.98</v>
      </c>
      <c r="C904" s="2">
        <f>RSI!I904</f>
        <v>3.6672353162409195</v>
      </c>
      <c r="D904" s="2">
        <f>MACD!E904</f>
        <v>8.3146586395785871E-3</v>
      </c>
      <c r="E904" s="2">
        <f>MACD!F904</f>
        <v>5.8007118879360303E-3</v>
      </c>
      <c r="F904" s="2">
        <f>'Moving Avg'!D904</f>
        <v>1.0080000000000002</v>
      </c>
      <c r="G904" s="2">
        <f>'Moving Avg'!F904</f>
        <v>1.0329999999999997</v>
      </c>
      <c r="H904" s="2">
        <f>'Moving Avg'!G904</f>
        <v>1.0645999999999995</v>
      </c>
      <c r="I904" s="2">
        <f>'Moving Avg'!H904</f>
        <v>1.3066500000000003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</row>
    <row r="905" spans="1:12" ht="13.5" x14ac:dyDescent="0.25">
      <c r="A905" s="3">
        <f>RSI!A905</f>
        <v>43628</v>
      </c>
      <c r="B905" s="2">
        <f>RSI!B905</f>
        <v>0.98</v>
      </c>
      <c r="C905" s="2">
        <f>RSI!I905</f>
        <v>3.6672353162409195</v>
      </c>
      <c r="D905" s="2">
        <f>MACD!E905</f>
        <v>1.1528363897635341E-2</v>
      </c>
      <c r="E905" s="2">
        <f>MACD!F905</f>
        <v>6.9462422898758924E-3</v>
      </c>
      <c r="F905" s="2">
        <f>'Moving Avg'!D905</f>
        <v>0.99600000000000011</v>
      </c>
      <c r="G905" s="2">
        <f>'Moving Avg'!F905</f>
        <v>1.0289999999999997</v>
      </c>
      <c r="H905" s="2">
        <f>'Moving Avg'!G905</f>
        <v>1.0625999999999993</v>
      </c>
      <c r="I905" s="2">
        <f>'Moving Avg'!H905</f>
        <v>1.3023500000000001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</row>
    <row r="906" spans="1:12" ht="13.5" x14ac:dyDescent="0.25">
      <c r="A906" s="3">
        <f>RSI!A906</f>
        <v>43629</v>
      </c>
      <c r="B906" s="2">
        <f>RSI!B906</f>
        <v>0.98</v>
      </c>
      <c r="C906" s="2">
        <f>RSI!I906</f>
        <v>3.6672353162409195</v>
      </c>
      <c r="D906" s="2">
        <f>MACD!E906</f>
        <v>1.4598607459957558E-2</v>
      </c>
      <c r="E906" s="2">
        <f>MACD!F906</f>
        <v>8.4767153238922265E-3</v>
      </c>
      <c r="F906" s="2">
        <f>'Moving Avg'!D906</f>
        <v>0.98399999999999999</v>
      </c>
      <c r="G906" s="2">
        <f>'Moving Avg'!F906</f>
        <v>1.0259999999999998</v>
      </c>
      <c r="H906" s="2">
        <f>'Moving Avg'!G906</f>
        <v>1.0605999999999993</v>
      </c>
      <c r="I906" s="2">
        <f>'Moving Avg'!H906</f>
        <v>1.2978000000000001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</row>
    <row r="907" spans="1:12" ht="13.5" x14ac:dyDescent="0.25">
      <c r="A907" s="3">
        <f>RSI!A907</f>
        <v>43630</v>
      </c>
      <c r="B907" s="2">
        <f>RSI!B907</f>
        <v>0.98</v>
      </c>
      <c r="C907" s="2">
        <f>RSI!I907</f>
        <v>3.6672353162409195</v>
      </c>
      <c r="D907" s="2">
        <f>MACD!E907</f>
        <v>1.7521463727190545E-2</v>
      </c>
      <c r="E907" s="2">
        <f>MACD!F907</f>
        <v>1.0285665004551891E-2</v>
      </c>
      <c r="F907" s="2">
        <f>'Moving Avg'!D907</f>
        <v>0.98000000000000009</v>
      </c>
      <c r="G907" s="2">
        <f>'Moving Avg'!F907</f>
        <v>1.0229999999999999</v>
      </c>
      <c r="H907" s="2">
        <f>'Moving Avg'!G907</f>
        <v>1.0585999999999991</v>
      </c>
      <c r="I907" s="2">
        <f>'Moving Avg'!H907</f>
        <v>1.2930000000000001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43633</v>
      </c>
      <c r="B908" s="2">
        <f>RSI!B908</f>
        <v>0.98</v>
      </c>
      <c r="C908" s="2">
        <f>RSI!I908</f>
        <v>3.6672353162409195</v>
      </c>
      <c r="D908" s="2">
        <f>MACD!E908</f>
        <v>2.0295536714598938E-2</v>
      </c>
      <c r="E908" s="2">
        <f>MACD!F908</f>
        <v>1.22876393465613E-2</v>
      </c>
      <c r="F908" s="2">
        <f>'Moving Avg'!D908</f>
        <v>0.98000000000000009</v>
      </c>
      <c r="G908" s="2">
        <f>'Moving Avg'!F908</f>
        <v>1.02</v>
      </c>
      <c r="H908" s="2">
        <f>'Moving Avg'!G908</f>
        <v>1.0565999999999991</v>
      </c>
      <c r="I908" s="2">
        <f>'Moving Avg'!H908</f>
        <v>1.2882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</row>
    <row r="909" spans="1:12" ht="13.5" x14ac:dyDescent="0.25">
      <c r="A909" s="3">
        <f>RSI!A909</f>
        <v>43634</v>
      </c>
      <c r="B909" s="2">
        <f>RSI!B909</f>
        <v>0.98</v>
      </c>
      <c r="C909" s="2">
        <f>RSI!I909</f>
        <v>3.6672353162409195</v>
      </c>
      <c r="D909" s="2">
        <f>MACD!E909</f>
        <v>2.2921428237900665E-2</v>
      </c>
      <c r="E909" s="2">
        <f>MACD!F909</f>
        <v>1.4414397124829174E-2</v>
      </c>
      <c r="F909" s="2">
        <f>'Moving Avg'!D909</f>
        <v>0.98000000000000009</v>
      </c>
      <c r="G909" s="2">
        <f>'Moving Avg'!F909</f>
        <v>1.0169999999999999</v>
      </c>
      <c r="H909" s="2">
        <f>'Moving Avg'!G909</f>
        <v>1.0545999999999991</v>
      </c>
      <c r="I909" s="2">
        <f>'Moving Avg'!H909</f>
        <v>1.2834000000000001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0.98</v>
      </c>
      <c r="C910" s="2">
        <f>RSI!I910</f>
        <v>3.6672353162409195</v>
      </c>
      <c r="D910" s="2">
        <f>MACD!E910</f>
        <v>2.5401298482790491E-2</v>
      </c>
      <c r="E910" s="2">
        <f>MACD!F910</f>
        <v>1.6611777396421439E-2</v>
      </c>
      <c r="F910" s="2">
        <f>'Moving Avg'!D910</f>
        <v>0.98000000000000009</v>
      </c>
      <c r="G910" s="2">
        <f>'Moving Avg'!F910</f>
        <v>1.014</v>
      </c>
      <c r="H910" s="2">
        <f>'Moving Avg'!G910</f>
        <v>1.0525999999999991</v>
      </c>
      <c r="I910" s="2">
        <f>'Moving Avg'!H910</f>
        <v>1.2786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</row>
    <row r="911" spans="1:12" ht="13.5" x14ac:dyDescent="0.25">
      <c r="A911" s="3">
        <f>RSI!A911</f>
        <v>43636</v>
      </c>
      <c r="B911" s="2">
        <f>RSI!B911</f>
        <v>0.98</v>
      </c>
      <c r="C911" s="2">
        <f>RSI!I911</f>
        <v>3.6672353162409195</v>
      </c>
      <c r="D911" s="2">
        <f>MACD!E911</f>
        <v>2.7738503962601246E-2</v>
      </c>
      <c r="E911" s="2">
        <f>MACD!F911</f>
        <v>1.88371227096574E-2</v>
      </c>
      <c r="F911" s="2">
        <f>'Moving Avg'!D911</f>
        <v>0.98000000000000009</v>
      </c>
      <c r="G911" s="2">
        <f>'Moving Avg'!F911</f>
        <v>1.0110000000000001</v>
      </c>
      <c r="H911" s="2">
        <f>'Moving Avg'!G911</f>
        <v>1.0505999999999989</v>
      </c>
      <c r="I911" s="2">
        <f>'Moving Avg'!H911</f>
        <v>1.2738000000000003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0.98</v>
      </c>
      <c r="C912" s="2">
        <f>RSI!I912</f>
        <v>3.6672353162409195</v>
      </c>
      <c r="D912" s="2">
        <f>MACD!E912</f>
        <v>2.3783454079688182E-2</v>
      </c>
      <c r="E912" s="2">
        <f>MACD!F912</f>
        <v>1.9826388983663557E-2</v>
      </c>
      <c r="F912" s="2">
        <f>'Moving Avg'!D912</f>
        <v>0.98000000000000009</v>
      </c>
      <c r="G912" s="2">
        <f>'Moving Avg'!F912</f>
        <v>1.0080000000000002</v>
      </c>
      <c r="H912" s="2">
        <f>'Moving Avg'!G912</f>
        <v>1.0485999999999989</v>
      </c>
      <c r="I912" s="2">
        <f>'Moving Avg'!H912</f>
        <v>1.2690000000000001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0.98</v>
      </c>
      <c r="C913" s="2">
        <f>RSI!I913</f>
        <v>3.6672353162409195</v>
      </c>
      <c r="D913" s="2">
        <f>MACD!E913</f>
        <v>1.7564728911255489E-2</v>
      </c>
      <c r="E913" s="2">
        <f>MACD!F913</f>
        <v>1.9374056969181944E-2</v>
      </c>
      <c r="F913" s="2">
        <f>'Moving Avg'!D913</f>
        <v>0.98000000000000009</v>
      </c>
      <c r="G913" s="2">
        <f>'Moving Avg'!F913</f>
        <v>1.0050000000000003</v>
      </c>
      <c r="H913" s="2">
        <f>'Moving Avg'!G913</f>
        <v>1.0465999999999989</v>
      </c>
      <c r="I913" s="2">
        <f>'Moving Avg'!H913</f>
        <v>1.2642000000000004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0.98</v>
      </c>
      <c r="C914" s="2">
        <f>RSI!I914</f>
        <v>3.6672353162409195</v>
      </c>
      <c r="D914" s="2">
        <f>MACD!E914</f>
        <v>1.2492340486856657E-2</v>
      </c>
      <c r="E914" s="2">
        <f>MACD!F914</f>
        <v>1.7997713672716888E-2</v>
      </c>
      <c r="F914" s="2">
        <f>'Moving Avg'!D914</f>
        <v>0.98000000000000009</v>
      </c>
      <c r="G914" s="2">
        <f>'Moving Avg'!F914</f>
        <v>1.0020000000000002</v>
      </c>
      <c r="H914" s="2">
        <f>'Moving Avg'!G914</f>
        <v>1.0445999999999989</v>
      </c>
      <c r="I914" s="2">
        <f>'Moving Avg'!H914</f>
        <v>1.2594000000000005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0.98</v>
      </c>
      <c r="C915" s="2">
        <f>RSI!I915</f>
        <v>3.6672353162409195</v>
      </c>
      <c r="D915" s="2">
        <f>MACD!E915</f>
        <v>8.3758841374059756E-3</v>
      </c>
      <c r="E915" s="2">
        <f>MACD!F915</f>
        <v>1.6073347765654708E-2</v>
      </c>
      <c r="F915" s="2">
        <f>'Moving Avg'!D915</f>
        <v>0.98000000000000009</v>
      </c>
      <c r="G915" s="2">
        <f>'Moving Avg'!F915</f>
        <v>0.99900000000000022</v>
      </c>
      <c r="H915" s="2">
        <f>'Moving Avg'!G915</f>
        <v>1.0425999999999989</v>
      </c>
      <c r="I915" s="2">
        <f>'Moving Avg'!H915</f>
        <v>1.2546000000000006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0.98</v>
      </c>
      <c r="C916" s="2">
        <f>RSI!I916</f>
        <v>3.6672353162409195</v>
      </c>
      <c r="D916" s="2">
        <f>MACD!E916</f>
        <v>5.0552886027948052E-3</v>
      </c>
      <c r="E916" s="2">
        <f>MACD!F916</f>
        <v>1.3869735933082728E-2</v>
      </c>
      <c r="F916" s="2">
        <f>'Moving Avg'!D916</f>
        <v>0.98000000000000009</v>
      </c>
      <c r="G916" s="2">
        <f>'Moving Avg'!F916</f>
        <v>0.99600000000000022</v>
      </c>
      <c r="H916" s="2">
        <f>'Moving Avg'!G916</f>
        <v>1.0405999999999986</v>
      </c>
      <c r="I916" s="2">
        <f>'Moving Avg'!H916</f>
        <v>1.2495500000000006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0.98</v>
      </c>
      <c r="C917" s="2">
        <f>RSI!I917</f>
        <v>3.6672353162409195</v>
      </c>
      <c r="D917" s="2">
        <f>MACD!E917</f>
        <v>2.3960722881817276E-3</v>
      </c>
      <c r="E917" s="2">
        <f>MACD!F917</f>
        <v>1.1575003204102529E-2</v>
      </c>
      <c r="F917" s="2">
        <f>'Moving Avg'!D917</f>
        <v>0.98000000000000009</v>
      </c>
      <c r="G917" s="2">
        <f>'Moving Avg'!F917</f>
        <v>0.99300000000000033</v>
      </c>
      <c r="H917" s="2">
        <f>'Moving Avg'!G917</f>
        <v>1.0385999999999986</v>
      </c>
      <c r="I917" s="2">
        <f>'Moving Avg'!H917</f>
        <v>1.2445000000000004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</row>
    <row r="918" spans="1:12" ht="13.5" x14ac:dyDescent="0.25">
      <c r="A918" s="3">
        <f>RSI!A918</f>
        <v>43647</v>
      </c>
      <c r="B918" s="2">
        <f>RSI!B918</f>
        <v>0.98</v>
      </c>
      <c r="C918" s="2">
        <f>RSI!I918</f>
        <v>3.6672353162409195</v>
      </c>
      <c r="D918" s="2">
        <f>MACD!E918</f>
        <v>2.8533503555672191E-4</v>
      </c>
      <c r="E918" s="2">
        <f>MACD!F918</f>
        <v>9.317069570393367E-3</v>
      </c>
      <c r="F918" s="2">
        <f>'Moving Avg'!D918</f>
        <v>0.98000000000000009</v>
      </c>
      <c r="G918" s="2">
        <f>'Moving Avg'!F918</f>
        <v>0.99000000000000021</v>
      </c>
      <c r="H918" s="2">
        <f>'Moving Avg'!G918</f>
        <v>1.0365999999999986</v>
      </c>
      <c r="I918" s="2">
        <f>'Moving Avg'!H918</f>
        <v>1.2394500000000006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</row>
    <row r="919" spans="1:12" ht="13.5" x14ac:dyDescent="0.25">
      <c r="A919" s="3">
        <f>RSI!A919</f>
        <v>43648</v>
      </c>
      <c r="B919" s="2">
        <f>RSI!B919</f>
        <v>0.98</v>
      </c>
      <c r="C919" s="2">
        <f>RSI!I919</f>
        <v>3.6672353162409195</v>
      </c>
      <c r="D919" s="2">
        <f>MACD!E919</f>
        <v>-1.3716281684719167E-3</v>
      </c>
      <c r="E919" s="2">
        <f>MACD!F919</f>
        <v>7.1793300226203104E-3</v>
      </c>
      <c r="F919" s="2">
        <f>'Moving Avg'!D919</f>
        <v>0.98000000000000009</v>
      </c>
      <c r="G919" s="2">
        <f>'Moving Avg'!F919</f>
        <v>0.98700000000000032</v>
      </c>
      <c r="H919" s="2">
        <f>'Moving Avg'!G919</f>
        <v>1.0345999999999986</v>
      </c>
      <c r="I919" s="2">
        <f>'Moving Avg'!H919</f>
        <v>1.2344000000000006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</row>
    <row r="920" spans="1:12" ht="13.5" x14ac:dyDescent="0.25">
      <c r="A920" s="3">
        <f>RSI!A920</f>
        <v>43649</v>
      </c>
      <c r="B920" s="2">
        <f>RSI!B920</f>
        <v>0.98</v>
      </c>
      <c r="C920" s="2">
        <f>RSI!I920</f>
        <v>3.6672353162409195</v>
      </c>
      <c r="D920" s="2">
        <f>MACD!E920</f>
        <v>-2.6541876226998662E-3</v>
      </c>
      <c r="E920" s="2">
        <f>MACD!F920</f>
        <v>5.2126264935562754E-3</v>
      </c>
      <c r="F920" s="2">
        <f>'Moving Avg'!D920</f>
        <v>0.98000000000000009</v>
      </c>
      <c r="G920" s="2">
        <f>'Moving Avg'!F920</f>
        <v>0.98400000000000032</v>
      </c>
      <c r="H920" s="2">
        <f>'Moving Avg'!G920</f>
        <v>1.0319999999999987</v>
      </c>
      <c r="I920" s="2">
        <f>'Moving Avg'!H920</f>
        <v>1.2293500000000004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</row>
    <row r="921" spans="1:12" ht="13.5" x14ac:dyDescent="0.25">
      <c r="A921" s="3">
        <f>RSI!A921</f>
        <v>43650</v>
      </c>
      <c r="B921" s="2">
        <f>RSI!B921</f>
        <v>0.98</v>
      </c>
      <c r="C921" s="2">
        <f>RSI!I921</f>
        <v>3.6672353162409195</v>
      </c>
      <c r="D921" s="2">
        <f>MACD!E921</f>
        <v>-3.6287947435599266E-3</v>
      </c>
      <c r="E921" s="2">
        <f>MACD!F921</f>
        <v>3.4443422461330349E-3</v>
      </c>
      <c r="F921" s="2">
        <f>'Moving Avg'!D921</f>
        <v>0.98000000000000009</v>
      </c>
      <c r="G921" s="2">
        <f>'Moving Avg'!F921</f>
        <v>0.98100000000000021</v>
      </c>
      <c r="H921" s="2">
        <f>'Moving Avg'!G921</f>
        <v>1.0293999999999988</v>
      </c>
      <c r="I921" s="2">
        <f>'Moving Avg'!H921</f>
        <v>1.2247000000000003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</row>
    <row r="922" spans="1:12" ht="13.5" x14ac:dyDescent="0.25">
      <c r="A922" s="3">
        <f>RSI!A922</f>
        <v>43651</v>
      </c>
      <c r="B922" s="2">
        <f>RSI!B922</f>
        <v>0.98</v>
      </c>
      <c r="C922" s="2">
        <f>RSI!I922</f>
        <v>3.6672353162409195</v>
      </c>
      <c r="D922" s="2">
        <f>MACD!E922</f>
        <v>-4.3510220349053386E-3</v>
      </c>
      <c r="E922" s="2">
        <f>MACD!F922</f>
        <v>1.8852693899253604E-3</v>
      </c>
      <c r="F922" s="2">
        <f>'Moving Avg'!D922</f>
        <v>0.98000000000000009</v>
      </c>
      <c r="G922" s="2">
        <f>'Moving Avg'!F922</f>
        <v>0.9800000000000002</v>
      </c>
      <c r="H922" s="2">
        <f>'Moving Avg'!G922</f>
        <v>1.0267999999999986</v>
      </c>
      <c r="I922" s="2">
        <f>'Moving Avg'!H922</f>
        <v>1.2204500000000005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0.98</v>
      </c>
      <c r="C923" s="2">
        <f>RSI!I923</f>
        <v>3.6672353162409195</v>
      </c>
      <c r="D923" s="2">
        <f>MACD!E923</f>
        <v>-4.8672853311457764E-3</v>
      </c>
      <c r="E923" s="2">
        <f>MACD!F923</f>
        <v>5.3475844571113302E-4</v>
      </c>
      <c r="F923" s="2">
        <f>'Moving Avg'!D923</f>
        <v>0.98000000000000009</v>
      </c>
      <c r="G923" s="2">
        <f>'Moving Avg'!F923</f>
        <v>0.9800000000000002</v>
      </c>
      <c r="H923" s="2">
        <f>'Moving Avg'!G923</f>
        <v>1.0241999999999987</v>
      </c>
      <c r="I923" s="2">
        <f>'Moving Avg'!H923</f>
        <v>1.2166000000000003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43655</v>
      </c>
      <c r="B924" s="2">
        <f>RSI!B924</f>
        <v>0.98</v>
      </c>
      <c r="C924" s="2">
        <f>RSI!I924</f>
        <v>3.6672353162409195</v>
      </c>
      <c r="D924" s="2">
        <f>MACD!E924</f>
        <v>-5.2162974825461506E-3</v>
      </c>
      <c r="E924" s="2">
        <f>MACD!F924</f>
        <v>-6.154527399403237E-4</v>
      </c>
      <c r="F924" s="2">
        <f>'Moving Avg'!D924</f>
        <v>0.98000000000000009</v>
      </c>
      <c r="G924" s="2">
        <f>'Moving Avg'!F924</f>
        <v>0.9800000000000002</v>
      </c>
      <c r="H924" s="2">
        <f>'Moving Avg'!G924</f>
        <v>1.0215999999999985</v>
      </c>
      <c r="I924" s="2">
        <f>'Moving Avg'!H924</f>
        <v>1.2131000000000003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43656</v>
      </c>
      <c r="B925" s="2">
        <f>RSI!B925</f>
        <v>0.98</v>
      </c>
      <c r="C925" s="2">
        <f>RSI!I925</f>
        <v>3.6672353162409195</v>
      </c>
      <c r="D925" s="2">
        <f>MACD!E925</f>
        <v>-5.4302950657509896E-3</v>
      </c>
      <c r="E925" s="2">
        <f>MACD!F925</f>
        <v>-1.5784212051024571E-3</v>
      </c>
      <c r="F925" s="2">
        <f>'Moving Avg'!D925</f>
        <v>0.98000000000000009</v>
      </c>
      <c r="G925" s="2">
        <f>'Moving Avg'!F925</f>
        <v>0.9800000000000002</v>
      </c>
      <c r="H925" s="2">
        <f>'Moving Avg'!G925</f>
        <v>1.0189999999999986</v>
      </c>
      <c r="I925" s="2">
        <f>'Moving Avg'!H925</f>
        <v>1.2096000000000005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</row>
    <row r="926" spans="1:12" ht="13.5" x14ac:dyDescent="0.25">
      <c r="A926" s="3">
        <f>RSI!A926</f>
        <v>43657</v>
      </c>
      <c r="B926" s="2">
        <f>RSI!B926</f>
        <v>0.98</v>
      </c>
      <c r="C926" s="2">
        <f>RSI!I926</f>
        <v>3.6672353162409195</v>
      </c>
      <c r="D926" s="2">
        <f>MACD!E926</f>
        <v>-5.5360732854613515E-3</v>
      </c>
      <c r="E926" s="2">
        <f>MACD!F926</f>
        <v>-2.3699516211742361E-3</v>
      </c>
      <c r="F926" s="2">
        <f>'Moving Avg'!D926</f>
        <v>0.98000000000000009</v>
      </c>
      <c r="G926" s="2">
        <f>'Moving Avg'!F926</f>
        <v>0.9800000000000002</v>
      </c>
      <c r="H926" s="2">
        <f>'Moving Avg'!G926</f>
        <v>1.0163999999999986</v>
      </c>
      <c r="I926" s="2">
        <f>'Moving Avg'!H926</f>
        <v>1.2061000000000002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</row>
    <row r="927" spans="1:12" ht="13.5" x14ac:dyDescent="0.25">
      <c r="A927" s="3">
        <f>RSI!A927</f>
        <v>43658</v>
      </c>
      <c r="B927" s="2">
        <f>RSI!B927</f>
        <v>0.98</v>
      </c>
      <c r="C927" s="2">
        <f>RSI!I927</f>
        <v>3.6672353162409195</v>
      </c>
      <c r="D927" s="2">
        <f>MACD!E927</f>
        <v>-5.5558588047733837E-3</v>
      </c>
      <c r="E927" s="2">
        <f>MACD!F927</f>
        <v>-3.0071330578940658E-3</v>
      </c>
      <c r="F927" s="2">
        <f>'Moving Avg'!D927</f>
        <v>0.98000000000000009</v>
      </c>
      <c r="G927" s="2">
        <f>'Moving Avg'!F927</f>
        <v>0.9800000000000002</v>
      </c>
      <c r="H927" s="2">
        <f>'Moving Avg'!G927</f>
        <v>1.0137999999999987</v>
      </c>
      <c r="I927" s="2">
        <f>'Moving Avg'!H927</f>
        <v>1.2026000000000001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</row>
    <row r="928" spans="1:12" ht="13.5" x14ac:dyDescent="0.25">
      <c r="A928" s="3">
        <f>RSI!A928</f>
        <v>43661</v>
      </c>
      <c r="B928" s="2">
        <f>RSI!B928</f>
        <v>0.98</v>
      </c>
      <c r="C928" s="2">
        <f>RSI!I928</f>
        <v>3.6672353162409195</v>
      </c>
      <c r="D928" s="2">
        <f>MACD!E928</f>
        <v>-5.5080456497640373E-3</v>
      </c>
      <c r="E928" s="2">
        <f>MACD!F928</f>
        <v>-3.5073155762680602E-3</v>
      </c>
      <c r="F928" s="2">
        <f>'Moving Avg'!D928</f>
        <v>0.98000000000000009</v>
      </c>
      <c r="G928" s="2">
        <f>'Moving Avg'!F928</f>
        <v>0.9800000000000002</v>
      </c>
      <c r="H928" s="2">
        <f>'Moving Avg'!G928</f>
        <v>1.0111999999999985</v>
      </c>
      <c r="I928" s="2">
        <f>'Moving Avg'!H928</f>
        <v>1.1991000000000001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</row>
    <row r="929" spans="1:12" ht="13.5" x14ac:dyDescent="0.25">
      <c r="A929" s="3">
        <f>RSI!A929</f>
        <v>43662</v>
      </c>
      <c r="B929" s="2">
        <f>RSI!B929</f>
        <v>0.98</v>
      </c>
      <c r="C929" s="2">
        <f>RSI!I929</f>
        <v>3.6672353162409195</v>
      </c>
      <c r="D929" s="2">
        <f>MACD!E929</f>
        <v>-5.4078154496881581E-3</v>
      </c>
      <c r="E929" s="2">
        <f>MACD!F929</f>
        <v>-3.8874155509520799E-3</v>
      </c>
      <c r="F929" s="2">
        <f>'Moving Avg'!D929</f>
        <v>0.98000000000000009</v>
      </c>
      <c r="G929" s="2">
        <f>'Moving Avg'!F929</f>
        <v>0.9800000000000002</v>
      </c>
      <c r="H929" s="2">
        <f>'Moving Avg'!G929</f>
        <v>1.0091999999999988</v>
      </c>
      <c r="I929" s="2">
        <f>'Moving Avg'!H929</f>
        <v>1.1956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</row>
    <row r="930" spans="1:12" ht="13.5" x14ac:dyDescent="0.25">
      <c r="A930" s="3">
        <f>RSI!A930</f>
        <v>43663</v>
      </c>
      <c r="B930" s="2">
        <f>RSI!B930</f>
        <v>0.98</v>
      </c>
      <c r="C930" s="2">
        <f>RSI!I930</f>
        <v>3.6672353162409195</v>
      </c>
      <c r="D930" s="2">
        <f>MACD!E930</f>
        <v>-5.2676599886636311E-3</v>
      </c>
      <c r="E930" s="2">
        <f>MACD!F930</f>
        <v>-4.1634644384943905E-3</v>
      </c>
      <c r="F930" s="2">
        <f>'Moving Avg'!D930</f>
        <v>0.98000000000000009</v>
      </c>
      <c r="G930" s="2">
        <f>'Moving Avg'!F930</f>
        <v>0.9800000000000002</v>
      </c>
      <c r="H930" s="2">
        <f>'Moving Avg'!G930</f>
        <v>1.0075999999999987</v>
      </c>
      <c r="I930" s="2">
        <f>'Moving Avg'!H930</f>
        <v>1.1920999999999999</v>
      </c>
      <c r="J930" s="5" t="str">
        <f>OBV!F930</f>
        <v>NEUTRAL</v>
      </c>
      <c r="K930" s="5" t="str">
        <f>OBV!G930</f>
        <v>NEUTRAL</v>
      </c>
      <c r="L930" s="5" t="str">
        <f>OBV!H930</f>
        <v>NEUTRAL</v>
      </c>
    </row>
    <row r="931" spans="1:12" ht="13.5" x14ac:dyDescent="0.25">
      <c r="A931" s="3">
        <f>RSI!A931</f>
        <v>43664</v>
      </c>
      <c r="B931" s="2">
        <f>RSI!B931</f>
        <v>0.98</v>
      </c>
      <c r="C931" s="2">
        <f>RSI!I931</f>
        <v>3.6672353162409195</v>
      </c>
      <c r="D931" s="2">
        <f>MACD!E931</f>
        <v>-5.0978212657678545E-3</v>
      </c>
      <c r="E931" s="2">
        <f>MACD!F931</f>
        <v>-4.3503358039490838E-3</v>
      </c>
      <c r="F931" s="2">
        <f>'Moving Avg'!D931</f>
        <v>0.98000000000000009</v>
      </c>
      <c r="G931" s="2">
        <f>'Moving Avg'!F931</f>
        <v>0.9800000000000002</v>
      </c>
      <c r="H931" s="2">
        <f>'Moving Avg'!G931</f>
        <v>1.0059999999999989</v>
      </c>
      <c r="I931" s="2">
        <f>'Moving Avg'!H931</f>
        <v>1.1885999999999999</v>
      </c>
      <c r="J931" s="5" t="str">
        <f>OBV!F931</f>
        <v>NEUTRAL</v>
      </c>
      <c r="K931" s="5" t="str">
        <f>OBV!G931</f>
        <v>NEUTRAL</v>
      </c>
      <c r="L931" s="5" t="str">
        <f>OBV!H931</f>
        <v>NEUTRAL</v>
      </c>
    </row>
    <row r="932" spans="1:12" ht="13.5" x14ac:dyDescent="0.25">
      <c r="A932" s="3">
        <f>RSI!A932</f>
        <v>43665</v>
      </c>
      <c r="B932" s="2">
        <f>RSI!B932</f>
        <v>0.98</v>
      </c>
      <c r="C932" s="2">
        <f>RSI!I932</f>
        <v>3.6672353162409195</v>
      </c>
      <c r="D932" s="2">
        <f>MACD!E932</f>
        <v>-4.9066619100429643E-3</v>
      </c>
      <c r="E932" s="2">
        <f>MACD!F932</f>
        <v>-4.4616010251678599E-3</v>
      </c>
      <c r="F932" s="2">
        <f>'Moving Avg'!D932</f>
        <v>0.98000000000000009</v>
      </c>
      <c r="G932" s="2">
        <f>'Moving Avg'!F932</f>
        <v>0.9800000000000002</v>
      </c>
      <c r="H932" s="2">
        <f>'Moving Avg'!G932</f>
        <v>1.0043999999999988</v>
      </c>
      <c r="I932" s="2">
        <f>'Moving Avg'!H932</f>
        <v>1.1853499999999999</v>
      </c>
      <c r="J932" s="5" t="str">
        <f>OBV!F932</f>
        <v>NEUTRAL</v>
      </c>
      <c r="K932" s="5" t="str">
        <f>OBV!G932</f>
        <v>NEUTRAL</v>
      </c>
      <c r="L932" s="5" t="str">
        <f>OBV!H932</f>
        <v>NEUTRAL</v>
      </c>
    </row>
    <row r="933" spans="1:12" ht="13.5" x14ac:dyDescent="0.25">
      <c r="A933" s="3">
        <f>RSI!A933</f>
        <v>43668</v>
      </c>
      <c r="B933" s="2">
        <f>RSI!B933</f>
        <v>0.98</v>
      </c>
      <c r="C933" s="2">
        <f>RSI!I933</f>
        <v>3.6672353162409195</v>
      </c>
      <c r="D933" s="2">
        <f>MACD!E933</f>
        <v>-4.7009768090044979E-3</v>
      </c>
      <c r="E933" s="2">
        <f>MACD!F933</f>
        <v>-4.5094761819351875E-3</v>
      </c>
      <c r="F933" s="2">
        <f>'Moving Avg'!D933</f>
        <v>0.98000000000000009</v>
      </c>
      <c r="G933" s="2">
        <f>'Moving Avg'!F933</f>
        <v>0.9800000000000002</v>
      </c>
      <c r="H933" s="2">
        <f>'Moving Avg'!G933</f>
        <v>1.0027999999999988</v>
      </c>
      <c r="I933" s="2">
        <f>'Moving Avg'!H933</f>
        <v>1.1820999999999997</v>
      </c>
      <c r="J933" s="5" t="str">
        <f>OBV!F933</f>
        <v>NEUTRAL</v>
      </c>
      <c r="K933" s="5" t="str">
        <f>OBV!G933</f>
        <v>NEUTRAL</v>
      </c>
      <c r="L933" s="5" t="str">
        <f>OBV!H933</f>
        <v>NEUTRAL</v>
      </c>
    </row>
    <row r="934" spans="1:12" ht="13.5" x14ac:dyDescent="0.25">
      <c r="A934" s="3">
        <f>RSI!A934</f>
        <v>43669</v>
      </c>
      <c r="B934" s="2">
        <f>RSI!B934</f>
        <v>0.98</v>
      </c>
      <c r="C934" s="2">
        <f>RSI!I934</f>
        <v>3.6672353162409195</v>
      </c>
      <c r="D934" s="2">
        <f>MACD!E934</f>
        <v>-4.4862551280313578E-3</v>
      </c>
      <c r="E934" s="2">
        <f>MACD!F934</f>
        <v>-4.5048319711544216E-3</v>
      </c>
      <c r="F934" s="2">
        <f>'Moving Avg'!D934</f>
        <v>0.98000000000000009</v>
      </c>
      <c r="G934" s="2">
        <f>'Moving Avg'!F934</f>
        <v>0.9800000000000002</v>
      </c>
      <c r="H934" s="2">
        <f>'Moving Avg'!G934</f>
        <v>1.0011999999999988</v>
      </c>
      <c r="I934" s="2">
        <f>'Moving Avg'!H934</f>
        <v>1.1788499999999997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</row>
    <row r="935" spans="1:12" ht="13.5" x14ac:dyDescent="0.25">
      <c r="A935" s="3">
        <f>RSI!A935</f>
        <v>43670</v>
      </c>
      <c r="B935" s="2">
        <f>RSI!B935</f>
        <v>0.98</v>
      </c>
      <c r="C935" s="2">
        <f>RSI!I935</f>
        <v>3.6672353162409195</v>
      </c>
      <c r="D935" s="2">
        <f>MACD!E935</f>
        <v>-4.2669004762371232E-3</v>
      </c>
      <c r="E935" s="2">
        <f>MACD!F935</f>
        <v>-4.4572456721709624E-3</v>
      </c>
      <c r="F935" s="2">
        <f>'Moving Avg'!D935</f>
        <v>0.98000000000000009</v>
      </c>
      <c r="G935" s="2">
        <f>'Moving Avg'!F935</f>
        <v>0.9800000000000002</v>
      </c>
      <c r="H935" s="2">
        <f>'Moving Avg'!G935</f>
        <v>0.99959999999999882</v>
      </c>
      <c r="I935" s="2">
        <f>'Moving Avg'!H935</f>
        <v>1.1756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0.98</v>
      </c>
      <c r="C936" s="2">
        <f>RSI!I936</f>
        <v>3.6672353162409195</v>
      </c>
      <c r="D936" s="2">
        <f>MACD!E936</f>
        <v>-4.0464157721107341E-3</v>
      </c>
      <c r="E936" s="2">
        <f>MACD!F936</f>
        <v>-4.3750796921589166E-3</v>
      </c>
      <c r="F936" s="2">
        <f>'Moving Avg'!D936</f>
        <v>0.98000000000000009</v>
      </c>
      <c r="G936" s="2">
        <f>'Moving Avg'!F936</f>
        <v>0.9800000000000002</v>
      </c>
      <c r="H936" s="2">
        <f>'Moving Avg'!G936</f>
        <v>0.99839999999999884</v>
      </c>
      <c r="I936" s="2">
        <f>'Moving Avg'!H936</f>
        <v>1.17235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</row>
    <row r="937" spans="1:12" ht="13.5" x14ac:dyDescent="0.25">
      <c r="A937" s="3">
        <f>RSI!A937</f>
        <v>43675</v>
      </c>
      <c r="B937" s="2">
        <f>RSI!B937</f>
        <v>1</v>
      </c>
      <c r="C937" s="2">
        <f>RSI!I937</f>
        <v>77.49518927718853</v>
      </c>
      <c r="D937" s="2">
        <f>MACD!E937</f>
        <v>-5.3090398270304595E-3</v>
      </c>
      <c r="E937" s="2">
        <f>MACD!F937</f>
        <v>-4.5618717191332255E-3</v>
      </c>
      <c r="F937" s="2">
        <f>'Moving Avg'!D937</f>
        <v>0.98399999999999999</v>
      </c>
      <c r="G937" s="2">
        <f>'Moving Avg'!F937</f>
        <v>0.98100000000000021</v>
      </c>
      <c r="H937" s="2">
        <f>'Moving Avg'!G937</f>
        <v>0.99759999999999893</v>
      </c>
      <c r="I937" s="2">
        <f>'Moving Avg'!H937</f>
        <v>1.1692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1</v>
      </c>
      <c r="C938" s="2">
        <f>RSI!I938</f>
        <v>77.49518927718853</v>
      </c>
      <c r="D938" s="2">
        <f>MACD!E938</f>
        <v>-6.4656935472435784E-3</v>
      </c>
      <c r="E938" s="2">
        <f>MACD!F938</f>
        <v>-4.9426360847552968E-3</v>
      </c>
      <c r="F938" s="2">
        <f>'Moving Avg'!D938</f>
        <v>0.98799999999999988</v>
      </c>
      <c r="G938" s="2">
        <f>'Moving Avg'!F938</f>
        <v>0.98200000000000021</v>
      </c>
      <c r="H938" s="2">
        <f>'Moving Avg'!G938</f>
        <v>0.99679999999999902</v>
      </c>
      <c r="I938" s="2">
        <f>'Moving Avg'!H938</f>
        <v>1.1660500000000003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1</v>
      </c>
      <c r="C939" s="2">
        <f>RSI!I939</f>
        <v>77.49518927718853</v>
      </c>
      <c r="D939" s="2">
        <f>MACD!E939</f>
        <v>-7.5261408374704963E-3</v>
      </c>
      <c r="E939" s="2">
        <f>MACD!F939</f>
        <v>-5.459337035298337E-3</v>
      </c>
      <c r="F939" s="2">
        <f>'Moving Avg'!D939</f>
        <v>0.99199999999999999</v>
      </c>
      <c r="G939" s="2">
        <f>'Moving Avg'!F939</f>
        <v>0.98300000000000021</v>
      </c>
      <c r="H939" s="2">
        <f>'Moving Avg'!G939</f>
        <v>0.99599999999999911</v>
      </c>
      <c r="I939" s="2">
        <f>'Moving Avg'!H939</f>
        <v>1.1631000000000002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1</v>
      </c>
      <c r="C940" s="2">
        <f>RSI!I940</f>
        <v>77.49518927718853</v>
      </c>
      <c r="D940" s="2">
        <f>MACD!E940</f>
        <v>-8.4991278501841405E-3</v>
      </c>
      <c r="E940" s="2">
        <f>MACD!F940</f>
        <v>-6.0672951982754979E-3</v>
      </c>
      <c r="F940" s="2">
        <f>'Moving Avg'!D940</f>
        <v>0.99600000000000011</v>
      </c>
      <c r="G940" s="2">
        <f>'Moving Avg'!F940</f>
        <v>0.98400000000000032</v>
      </c>
      <c r="H940" s="2">
        <f>'Moving Avg'!G940</f>
        <v>0.9951999999999992</v>
      </c>
      <c r="I940" s="2">
        <f>'Moving Avg'!H940</f>
        <v>1.1605000000000003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1</v>
      </c>
      <c r="C941" s="2">
        <f>RSI!I941</f>
        <v>77.49518927718853</v>
      </c>
      <c r="D941" s="2">
        <f>MACD!E941</f>
        <v>-9.3925036823651054E-3</v>
      </c>
      <c r="E941" s="2">
        <f>MACD!F941</f>
        <v>-6.7323368950934197E-3</v>
      </c>
      <c r="F941" s="2">
        <f>'Moving Avg'!D941</f>
        <v>1</v>
      </c>
      <c r="G941" s="2">
        <f>'Moving Avg'!F941</f>
        <v>0.9850000000000001</v>
      </c>
      <c r="H941" s="2">
        <f>'Moving Avg'!G941</f>
        <v>0.9943999999999994</v>
      </c>
      <c r="I941" s="2">
        <f>'Moving Avg'!H941</f>
        <v>1.1582000000000006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43682</v>
      </c>
      <c r="B942" s="2">
        <f>RSI!B942</f>
        <v>1</v>
      </c>
      <c r="C942" s="2">
        <f>RSI!I942</f>
        <v>77.49518927718853</v>
      </c>
      <c r="D942" s="2">
        <f>MACD!E942</f>
        <v>-1.0213325161340325E-2</v>
      </c>
      <c r="E942" s="2">
        <f>MACD!F942</f>
        <v>-7.4285345483428022E-3</v>
      </c>
      <c r="F942" s="2">
        <f>'Moving Avg'!D942</f>
        <v>1</v>
      </c>
      <c r="G942" s="2">
        <f>'Moving Avg'!F942</f>
        <v>0.98600000000000032</v>
      </c>
      <c r="H942" s="2">
        <f>'Moving Avg'!G942</f>
        <v>0.99359999999999937</v>
      </c>
      <c r="I942" s="2">
        <f>'Moving Avg'!H942</f>
        <v>1.1561000000000006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1</v>
      </c>
      <c r="C943" s="2">
        <f>RSI!I943</f>
        <v>77.49518927718853</v>
      </c>
      <c r="D943" s="2">
        <f>MACD!E943</f>
        <v>-1.0967947970664693E-2</v>
      </c>
      <c r="E943" s="2">
        <f>MACD!F943</f>
        <v>-8.1364172328071815E-3</v>
      </c>
      <c r="F943" s="2">
        <f>'Moving Avg'!D943</f>
        <v>1</v>
      </c>
      <c r="G943" s="2">
        <f>'Moving Avg'!F943</f>
        <v>0.9870000000000001</v>
      </c>
      <c r="H943" s="2">
        <f>'Moving Avg'!G943</f>
        <v>0.99279999999999957</v>
      </c>
      <c r="I943" s="2">
        <f>'Moving Avg'!H943</f>
        <v>1.1540000000000006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1</v>
      </c>
      <c r="C944" s="2">
        <f>RSI!I944</f>
        <v>77.49518927718853</v>
      </c>
      <c r="D944" s="2">
        <f>MACD!E944</f>
        <v>-1.1662106035284503E-2</v>
      </c>
      <c r="E944" s="2">
        <f>MACD!F944</f>
        <v>-8.8415549933026465E-3</v>
      </c>
      <c r="F944" s="2">
        <f>'Moving Avg'!D944</f>
        <v>1</v>
      </c>
      <c r="G944" s="2">
        <f>'Moving Avg'!F944</f>
        <v>0.98800000000000021</v>
      </c>
      <c r="H944" s="2">
        <f>'Moving Avg'!G944</f>
        <v>0.99199999999999955</v>
      </c>
      <c r="I944" s="2">
        <f>'Moving Avg'!H944</f>
        <v>1.1519000000000006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</row>
    <row r="945" spans="1:12" ht="13.5" x14ac:dyDescent="0.25">
      <c r="A945" s="3">
        <f>RSI!A945</f>
        <v>43685</v>
      </c>
      <c r="B945" s="2">
        <f>RSI!B945</f>
        <v>1</v>
      </c>
      <c r="C945" s="2">
        <f>RSI!I945</f>
        <v>77.49518927718853</v>
      </c>
      <c r="D945" s="2">
        <f>MACD!E945</f>
        <v>-1.2300980803459094E-2</v>
      </c>
      <c r="E945" s="2">
        <f>MACD!F945</f>
        <v>-9.5334401553339373E-3</v>
      </c>
      <c r="F945" s="2">
        <f>'Moving Avg'!D945</f>
        <v>1</v>
      </c>
      <c r="G945" s="2">
        <f>'Moving Avg'!F945</f>
        <v>0.9890000000000001</v>
      </c>
      <c r="H945" s="2">
        <f>'Moving Avg'!G945</f>
        <v>0.99119999999999964</v>
      </c>
      <c r="I945" s="2">
        <f>'Moving Avg'!H945</f>
        <v>1.1496000000000004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</row>
    <row r="946" spans="1:12" ht="13.5" x14ac:dyDescent="0.25">
      <c r="A946" s="3">
        <f>RSI!A946</f>
        <v>43686</v>
      </c>
      <c r="B946" s="2">
        <f>RSI!B946</f>
        <v>1</v>
      </c>
      <c r="C946" s="2">
        <f>RSI!I946</f>
        <v>77.49518927718853</v>
      </c>
      <c r="D946" s="2">
        <f>MACD!E946</f>
        <v>-1.2889261823499476E-2</v>
      </c>
      <c r="E946" s="2">
        <f>MACD!F946</f>
        <v>-1.0204604488967046E-2</v>
      </c>
      <c r="F946" s="2">
        <f>'Moving Avg'!D946</f>
        <v>1</v>
      </c>
      <c r="G946" s="2">
        <f>'Moving Avg'!F946</f>
        <v>0.99000000000000021</v>
      </c>
      <c r="H946" s="2">
        <f>'Moving Avg'!G946</f>
        <v>0.99039999999999973</v>
      </c>
      <c r="I946" s="2">
        <f>'Moving Avg'!H946</f>
        <v>1.1473000000000004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</row>
    <row r="947" spans="1:12" ht="13.5" x14ac:dyDescent="0.25">
      <c r="A947" s="3">
        <f>RSI!A947</f>
        <v>43691</v>
      </c>
      <c r="B947" s="2">
        <f>RSI!B947</f>
        <v>1</v>
      </c>
      <c r="C947" s="2">
        <f>RSI!I947</f>
        <v>77.49518927718853</v>
      </c>
      <c r="D947" s="2">
        <f>MACD!E947</f>
        <v>-1.0354276732949863E-2</v>
      </c>
      <c r="E947" s="2">
        <f>MACD!F947</f>
        <v>-1.0234538937763611E-2</v>
      </c>
      <c r="F947" s="2">
        <f>'Moving Avg'!D947</f>
        <v>1</v>
      </c>
      <c r="G947" s="2">
        <f>'Moving Avg'!F947</f>
        <v>0.99099999999999999</v>
      </c>
      <c r="H947" s="2">
        <f>'Moving Avg'!G947</f>
        <v>0.98959999999999981</v>
      </c>
      <c r="I947" s="2">
        <f>'Moving Avg'!H947</f>
        <v>1.1450000000000002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</row>
    <row r="948" spans="1:12" ht="13.5" x14ac:dyDescent="0.25">
      <c r="A948" s="3">
        <f>RSI!A948</f>
        <v>43692</v>
      </c>
      <c r="B948" s="2">
        <f>RSI!B948</f>
        <v>1</v>
      </c>
      <c r="C948" s="2">
        <f>RSI!I948</f>
        <v>77.49518927718853</v>
      </c>
      <c r="D948" s="2">
        <f>MACD!E948</f>
        <v>-8.2501798473859633E-3</v>
      </c>
      <c r="E948" s="2">
        <f>MACD!F948</f>
        <v>-9.837667119688082E-3</v>
      </c>
      <c r="F948" s="2">
        <f>'Moving Avg'!D948</f>
        <v>1</v>
      </c>
      <c r="G948" s="2">
        <f>'Moving Avg'!F948</f>
        <v>0.99200000000000021</v>
      </c>
      <c r="H948" s="2">
        <f>'Moving Avg'!G948</f>
        <v>0.98879999999999979</v>
      </c>
      <c r="I948" s="2">
        <f>'Moving Avg'!H948</f>
        <v>1.1425500000000002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43693</v>
      </c>
      <c r="B949" s="2">
        <f>RSI!B949</f>
        <v>1</v>
      </c>
      <c r="C949" s="2">
        <f>RSI!I949</f>
        <v>77.49518927718853</v>
      </c>
      <c r="D949" s="2">
        <f>MACD!E949</f>
        <v>-6.5076517478999119E-3</v>
      </c>
      <c r="E949" s="2">
        <f>MACD!F949</f>
        <v>-9.1716640453304472E-3</v>
      </c>
      <c r="F949" s="2">
        <f>'Moving Avg'!D949</f>
        <v>1</v>
      </c>
      <c r="G949" s="2">
        <f>'Moving Avg'!F949</f>
        <v>0.99299999999999999</v>
      </c>
      <c r="H949" s="2">
        <f>'Moving Avg'!G949</f>
        <v>0.98799999999999999</v>
      </c>
      <c r="I949" s="2">
        <f>'Moving Avg'!H949</f>
        <v>1.1401000000000001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43696</v>
      </c>
      <c r="B950" s="2">
        <f>RSI!B950</f>
        <v>1</v>
      </c>
      <c r="C950" s="2">
        <f>RSI!I950</f>
        <v>77.49518927718853</v>
      </c>
      <c r="D950" s="2">
        <f>MACD!E950</f>
        <v>-5.0682619064461587E-3</v>
      </c>
      <c r="E950" s="2">
        <f>MACD!F950</f>
        <v>-8.3509836175535892E-3</v>
      </c>
      <c r="F950" s="2">
        <f>'Moving Avg'!D950</f>
        <v>1</v>
      </c>
      <c r="G950" s="2">
        <f>'Moving Avg'!F950</f>
        <v>0.99400000000000011</v>
      </c>
      <c r="H950" s="2">
        <f>'Moving Avg'!G950</f>
        <v>0.98719999999999997</v>
      </c>
      <c r="I950" s="2">
        <f>'Moving Avg'!H950</f>
        <v>1.1376499999999998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1</v>
      </c>
      <c r="C951" s="2">
        <f>RSI!I951</f>
        <v>77.49518927718853</v>
      </c>
      <c r="D951" s="2">
        <f>MACD!E951</f>
        <v>-3.8827768522422534E-3</v>
      </c>
      <c r="E951" s="2">
        <f>MACD!F951</f>
        <v>-7.4573422644913226E-3</v>
      </c>
      <c r="F951" s="2">
        <f>'Moving Avg'!D951</f>
        <v>1</v>
      </c>
      <c r="G951" s="2">
        <f>'Moving Avg'!F951</f>
        <v>0.99499999999999988</v>
      </c>
      <c r="H951" s="2">
        <f>'Moving Avg'!G951</f>
        <v>0.98640000000000005</v>
      </c>
      <c r="I951" s="2">
        <f>'Moving Avg'!H951</f>
        <v>1.1351999999999998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1</v>
      </c>
      <c r="C952" s="2">
        <f>RSI!I952</f>
        <v>77.49518927718853</v>
      </c>
      <c r="D952" s="2">
        <f>MACD!E952</f>
        <v>-2.9097298513446335E-3</v>
      </c>
      <c r="E952" s="2">
        <f>MACD!F952</f>
        <v>-6.5478197818619847E-3</v>
      </c>
      <c r="F952" s="2">
        <f>'Moving Avg'!D952</f>
        <v>1</v>
      </c>
      <c r="G952" s="2">
        <f>'Moving Avg'!F952</f>
        <v>0.99600000000000011</v>
      </c>
      <c r="H952" s="2">
        <f>'Moving Avg'!G952</f>
        <v>0.98640000000000017</v>
      </c>
      <c r="I952" s="2">
        <f>'Moving Avg'!H952</f>
        <v>1.1327499999999995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1</v>
      </c>
      <c r="C953" s="2">
        <f>RSI!I953</f>
        <v>77.49518927718853</v>
      </c>
      <c r="D953" s="2">
        <f>MACD!E953</f>
        <v>-2.1142117754123779E-3</v>
      </c>
      <c r="E953" s="2">
        <f>MACD!F953</f>
        <v>-5.6610981805720632E-3</v>
      </c>
      <c r="F953" s="2">
        <f>'Moving Avg'!D953</f>
        <v>1</v>
      </c>
      <c r="G953" s="2">
        <f>'Moving Avg'!F953</f>
        <v>0.99699999999999989</v>
      </c>
      <c r="H953" s="2">
        <f>'Moving Avg'!G953</f>
        <v>0.98680000000000023</v>
      </c>
      <c r="I953" s="2">
        <f>'Moving Avg'!H953</f>
        <v>1.1302999999999992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</row>
    <row r="954" spans="1:12" ht="13.5" x14ac:dyDescent="0.25">
      <c r="A954" s="3">
        <f>RSI!A954</f>
        <v>43700</v>
      </c>
      <c r="B954" s="2">
        <f>RSI!B954</f>
        <v>1</v>
      </c>
      <c r="C954" s="2">
        <f>RSI!I954</f>
        <v>77.495189277188544</v>
      </c>
      <c r="D954" s="2">
        <f>MACD!E954</f>
        <v>-1.4668490461160477E-3</v>
      </c>
      <c r="E954" s="2">
        <f>MACD!F954</f>
        <v>-4.8222483536808601E-3</v>
      </c>
      <c r="F954" s="2">
        <f>'Moving Avg'!D954</f>
        <v>1</v>
      </c>
      <c r="G954" s="2">
        <f>'Moving Avg'!F954</f>
        <v>0.998</v>
      </c>
      <c r="H954" s="2">
        <f>'Moving Avg'!G954</f>
        <v>0.9872000000000003</v>
      </c>
      <c r="I954" s="2">
        <f>'Moving Avg'!H954</f>
        <v>1.1281499999999993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</row>
    <row r="955" spans="1:12" ht="13.5" x14ac:dyDescent="0.25">
      <c r="A955" s="3">
        <f>RSI!A955</f>
        <v>43703</v>
      </c>
      <c r="B955" s="2">
        <f>RSI!B955</f>
        <v>1</v>
      </c>
      <c r="C955" s="2">
        <f>RSI!I955</f>
        <v>77.49518927718853</v>
      </c>
      <c r="D955" s="2">
        <f>MACD!E955</f>
        <v>-9.4293979614179513E-4</v>
      </c>
      <c r="E955" s="2">
        <f>MACD!F955</f>
        <v>-4.0463866421730473E-3</v>
      </c>
      <c r="F955" s="2">
        <f>'Moving Avg'!D955</f>
        <v>1</v>
      </c>
      <c r="G955" s="2">
        <f>'Moving Avg'!F955</f>
        <v>0.999</v>
      </c>
      <c r="H955" s="2">
        <f>'Moving Avg'!G955</f>
        <v>0.98760000000000014</v>
      </c>
      <c r="I955" s="2">
        <f>'Moving Avg'!H955</f>
        <v>1.125999999999999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</row>
    <row r="956" spans="1:12" ht="13.5" x14ac:dyDescent="0.25">
      <c r="A956" s="3">
        <f>RSI!A956</f>
        <v>43704</v>
      </c>
      <c r="B956" s="2">
        <f>RSI!B956</f>
        <v>1</v>
      </c>
      <c r="C956" s="2">
        <f>RSI!I956</f>
        <v>77.49518927718853</v>
      </c>
      <c r="D956" s="2">
        <f>MACD!E956</f>
        <v>-5.217238333854457E-4</v>
      </c>
      <c r="E956" s="2">
        <f>MACD!F956</f>
        <v>-3.3414540804155273E-3</v>
      </c>
      <c r="F956" s="2">
        <f>'Moving Avg'!D956</f>
        <v>1</v>
      </c>
      <c r="G956" s="2">
        <f>'Moving Avg'!F956</f>
        <v>1</v>
      </c>
      <c r="H956" s="2">
        <f>'Moving Avg'!G956</f>
        <v>0.9880000000000001</v>
      </c>
      <c r="I956" s="2">
        <f>'Moving Avg'!H956</f>
        <v>1.1238499999999989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</row>
    <row r="957" spans="1:12" ht="13.5" x14ac:dyDescent="0.25">
      <c r="A957" s="3">
        <f>RSI!A957</f>
        <v>43705</v>
      </c>
      <c r="B957" s="2">
        <f>RSI!B957</f>
        <v>1.04</v>
      </c>
      <c r="C957" s="2">
        <f>RSI!I957</f>
        <v>97.095377072703457</v>
      </c>
      <c r="D957" s="2">
        <f>MACD!E957</f>
        <v>-3.1487287191644953E-3</v>
      </c>
      <c r="E957" s="2">
        <f>MACD!F957</f>
        <v>-3.302909008165321E-3</v>
      </c>
      <c r="F957" s="2">
        <f>'Moving Avg'!D957</f>
        <v>1.008</v>
      </c>
      <c r="G957" s="2">
        <f>'Moving Avg'!F957</f>
        <v>1.002</v>
      </c>
      <c r="H957" s="2">
        <f>'Moving Avg'!G957</f>
        <v>0.98920000000000019</v>
      </c>
      <c r="I957" s="2">
        <f>'Moving Avg'!H957</f>
        <v>1.1218999999999988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43706</v>
      </c>
      <c r="B958" s="2">
        <f>RSI!B958</f>
        <v>1.0900000000000001</v>
      </c>
      <c r="C958" s="2">
        <f>RSI!I958</f>
        <v>98.662949099716741</v>
      </c>
      <c r="D958" s="2">
        <f>MACD!E958</f>
        <v>-9.3305846414226679E-3</v>
      </c>
      <c r="E958" s="2">
        <f>MACD!F958</f>
        <v>-4.50844413481679E-3</v>
      </c>
      <c r="F958" s="2">
        <f>'Moving Avg'!D958</f>
        <v>1.026</v>
      </c>
      <c r="G958" s="2">
        <f>'Moving Avg'!F958</f>
        <v>1.0065</v>
      </c>
      <c r="H958" s="2">
        <f>'Moving Avg'!G958</f>
        <v>0.99140000000000028</v>
      </c>
      <c r="I958" s="2">
        <f>'Moving Avg'!H958</f>
        <v>1.1201999999999985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</row>
    <row r="959" spans="1:12" ht="13.5" x14ac:dyDescent="0.25">
      <c r="A959" s="3">
        <f>RSI!A959</f>
        <v>43707</v>
      </c>
      <c r="B959" s="2">
        <f>RSI!B959</f>
        <v>1.0900000000000001</v>
      </c>
      <c r="C959" s="2">
        <f>RSI!I959</f>
        <v>98.662949099716727</v>
      </c>
      <c r="D959" s="2">
        <f>MACD!E959</f>
        <v>-1.5093228630184141E-2</v>
      </c>
      <c r="E959" s="2">
        <f>MACD!F959</f>
        <v>-6.6254010338902599E-3</v>
      </c>
      <c r="F959" s="2">
        <f>'Moving Avg'!D959</f>
        <v>1.044</v>
      </c>
      <c r="G959" s="2">
        <f>'Moving Avg'!F959</f>
        <v>1.0109999999999999</v>
      </c>
      <c r="H959" s="2">
        <f>'Moving Avg'!G959</f>
        <v>0.99360000000000026</v>
      </c>
      <c r="I959" s="2">
        <f>'Moving Avg'!H959</f>
        <v>1.1184999999999983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1.0900000000000001</v>
      </c>
      <c r="C960" s="2">
        <f>RSI!I960</f>
        <v>98.662949099716727</v>
      </c>
      <c r="D960" s="2">
        <f>MACD!E960</f>
        <v>-2.0461759064340002E-2</v>
      </c>
      <c r="E960" s="2">
        <f>MACD!F960</f>
        <v>-9.3926726399802089E-3</v>
      </c>
      <c r="F960" s="2">
        <f>'Moving Avg'!D960</f>
        <v>1.0619999999999998</v>
      </c>
      <c r="G960" s="2">
        <f>'Moving Avg'!F960</f>
        <v>1.0154999999999998</v>
      </c>
      <c r="H960" s="2">
        <f>'Moving Avg'!G960</f>
        <v>0.99580000000000024</v>
      </c>
      <c r="I960" s="2">
        <f>'Moving Avg'!H960</f>
        <v>1.1170999999999984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1.0900000000000001</v>
      </c>
      <c r="C961" s="2">
        <f>RSI!I961</f>
        <v>98.662949099716727</v>
      </c>
      <c r="D961" s="2">
        <f>MACD!E961</f>
        <v>-2.546033123851521E-2</v>
      </c>
      <c r="E961" s="2">
        <f>MACD!F961</f>
        <v>-1.260620435968721E-2</v>
      </c>
      <c r="F961" s="2">
        <f>'Moving Avg'!D961</f>
        <v>1.0799999999999998</v>
      </c>
      <c r="G961" s="2">
        <f>'Moving Avg'!F961</f>
        <v>1.02</v>
      </c>
      <c r="H961" s="2">
        <f>'Moving Avg'!G961</f>
        <v>0.99800000000000044</v>
      </c>
      <c r="I961" s="2">
        <f>'Moving Avg'!H961</f>
        <v>1.1156999999999981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</row>
    <row r="962" spans="1:12" ht="13.5" x14ac:dyDescent="0.25">
      <c r="A962" s="3">
        <f>RSI!A962</f>
        <v>43712</v>
      </c>
      <c r="B962" s="2">
        <f>RSI!B962</f>
        <v>1.0900000000000001</v>
      </c>
      <c r="C962" s="2">
        <f>RSI!I962</f>
        <v>98.662949099716727</v>
      </c>
      <c r="D962" s="2">
        <f>MACD!E962</f>
        <v>-3.0112086289638018E-2</v>
      </c>
      <c r="E962" s="2">
        <f>MACD!F962</f>
        <v>-1.6107380745677372E-2</v>
      </c>
      <c r="F962" s="2">
        <f>'Moving Avg'!D962</f>
        <v>1.0900000000000001</v>
      </c>
      <c r="G962" s="2">
        <f>'Moving Avg'!F962</f>
        <v>1.0245</v>
      </c>
      <c r="H962" s="2">
        <f>'Moving Avg'!G962</f>
        <v>1.0002000000000004</v>
      </c>
      <c r="I962" s="2">
        <f>'Moving Avg'!H962</f>
        <v>1.1142999999999981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</row>
    <row r="963" spans="1:12" ht="13.5" x14ac:dyDescent="0.25">
      <c r="A963" s="3">
        <f>RSI!A963</f>
        <v>43713</v>
      </c>
      <c r="B963" s="2">
        <f>RSI!B963</f>
        <v>1.0900000000000001</v>
      </c>
      <c r="C963" s="2">
        <f>RSI!I963</f>
        <v>98.662949099716727</v>
      </c>
      <c r="D963" s="2">
        <f>MACD!E963</f>
        <v>-3.4439107069980657E-2</v>
      </c>
      <c r="E963" s="2">
        <f>MACD!F963</f>
        <v>-1.9773726010538027E-2</v>
      </c>
      <c r="F963" s="2">
        <f>'Moving Avg'!D963</f>
        <v>1.0900000000000001</v>
      </c>
      <c r="G963" s="2">
        <f>'Moving Avg'!F963</f>
        <v>1.0289999999999999</v>
      </c>
      <c r="H963" s="2">
        <f>'Moving Avg'!G963</f>
        <v>1.0024000000000006</v>
      </c>
      <c r="I963" s="2">
        <f>'Moving Avg'!H963</f>
        <v>1.112899999999998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1.0900000000000001</v>
      </c>
      <c r="C964" s="2">
        <f>RSI!I964</f>
        <v>98.662949099716727</v>
      </c>
      <c r="D964" s="2">
        <f>MACD!E964</f>
        <v>-3.8462395634978663E-2</v>
      </c>
      <c r="E964" s="2">
        <f>MACD!F964</f>
        <v>-2.3511459935426155E-2</v>
      </c>
      <c r="F964" s="2">
        <f>'Moving Avg'!D964</f>
        <v>1.0900000000000001</v>
      </c>
      <c r="G964" s="2">
        <f>'Moving Avg'!F964</f>
        <v>1.0334999999999999</v>
      </c>
      <c r="H964" s="2">
        <f>'Moving Avg'!G964</f>
        <v>1.0046000000000006</v>
      </c>
      <c r="I964" s="2">
        <f>'Moving Avg'!H964</f>
        <v>1.1117999999999979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43717</v>
      </c>
      <c r="B965" s="2">
        <f>RSI!B965</f>
        <v>1.0900000000000001</v>
      </c>
      <c r="C965" s="2">
        <f>RSI!I965</f>
        <v>98.662949099716727</v>
      </c>
      <c r="D965" s="2">
        <f>MACD!E965</f>
        <v>-4.2201867922256331E-2</v>
      </c>
      <c r="E965" s="2">
        <f>MACD!F965</f>
        <v>-2.7249541532792191E-2</v>
      </c>
      <c r="F965" s="2">
        <f>'Moving Avg'!D965</f>
        <v>1.0900000000000001</v>
      </c>
      <c r="G965" s="2">
        <f>'Moving Avg'!F965</f>
        <v>1.0379999999999998</v>
      </c>
      <c r="H965" s="2">
        <f>'Moving Avg'!G965</f>
        <v>1.0068000000000006</v>
      </c>
      <c r="I965" s="2">
        <f>'Moving Avg'!H965</f>
        <v>1.110699999999998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43718</v>
      </c>
      <c r="B966" s="2">
        <f>RSI!B966</f>
        <v>1.0900000000000001</v>
      </c>
      <c r="C966" s="2">
        <f>RSI!I966</f>
        <v>98.662949099716727</v>
      </c>
      <c r="D966" s="2">
        <f>MACD!E966</f>
        <v>-4.5676361960183431E-2</v>
      </c>
      <c r="E966" s="2">
        <f>MACD!F966</f>
        <v>-3.093490561827044E-2</v>
      </c>
      <c r="F966" s="2">
        <f>'Moving Avg'!D966</f>
        <v>1.0900000000000001</v>
      </c>
      <c r="G966" s="2">
        <f>'Moving Avg'!F966</f>
        <v>1.0425</v>
      </c>
      <c r="H966" s="2">
        <f>'Moving Avg'!G966</f>
        <v>1.0090000000000008</v>
      </c>
      <c r="I966" s="2">
        <f>'Moving Avg'!H966</f>
        <v>1.1095999999999977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43719</v>
      </c>
      <c r="B967" s="2">
        <f>RSI!B967</f>
        <v>1.0900000000000001</v>
      </c>
      <c r="C967" s="2">
        <f>RSI!I967</f>
        <v>98.662949099716727</v>
      </c>
      <c r="D967" s="2">
        <f>MACD!E967</f>
        <v>-4.2749810429098423E-2</v>
      </c>
      <c r="E967" s="2">
        <f>MACD!F967</f>
        <v>-3.3297886580436038E-2</v>
      </c>
      <c r="F967" s="2">
        <f>'Moving Avg'!D967</f>
        <v>1.0900000000000001</v>
      </c>
      <c r="G967" s="2">
        <f>'Moving Avg'!F967</f>
        <v>1.0469999999999999</v>
      </c>
      <c r="H967" s="2">
        <f>'Moving Avg'!G967</f>
        <v>1.0112000000000008</v>
      </c>
      <c r="I967" s="2">
        <f>'Moving Avg'!H967</f>
        <v>1.1084999999999978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</row>
    <row r="968" spans="1:12" ht="13.5" x14ac:dyDescent="0.25">
      <c r="A968" s="3">
        <f>RSI!A968</f>
        <v>43720</v>
      </c>
      <c r="B968" s="2">
        <f>RSI!B968</f>
        <v>1.0900000000000001</v>
      </c>
      <c r="C968" s="2">
        <f>RSI!I968</f>
        <v>98.662949099716727</v>
      </c>
      <c r="D968" s="2">
        <f>MACD!E968</f>
        <v>-3.2847243726064956E-2</v>
      </c>
      <c r="E968" s="2">
        <f>MACD!F968</f>
        <v>-3.3207758009561827E-2</v>
      </c>
      <c r="F968" s="2">
        <f>'Moving Avg'!D968</f>
        <v>1.0900000000000001</v>
      </c>
      <c r="G968" s="2">
        <f>'Moving Avg'!F968</f>
        <v>1.0514999999999999</v>
      </c>
      <c r="H968" s="2">
        <f>'Moving Avg'!G968</f>
        <v>1.0134000000000007</v>
      </c>
      <c r="I968" s="2">
        <f>'Moving Avg'!H968</f>
        <v>1.1073999999999977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</row>
    <row r="969" spans="1:12" ht="13.5" x14ac:dyDescent="0.25">
      <c r="A969" s="3">
        <f>RSI!A969</f>
        <v>43721</v>
      </c>
      <c r="B969" s="2">
        <f>RSI!B969</f>
        <v>1.0900000000000001</v>
      </c>
      <c r="C969" s="2">
        <f>RSI!I969</f>
        <v>98.662949099716727</v>
      </c>
      <c r="D969" s="2">
        <f>MACD!E969</f>
        <v>-2.4714494956154853E-2</v>
      </c>
      <c r="E969" s="2">
        <f>MACD!F969</f>
        <v>-3.1509105398880438E-2</v>
      </c>
      <c r="F969" s="2">
        <f>'Moving Avg'!D969</f>
        <v>1.0900000000000001</v>
      </c>
      <c r="G969" s="2">
        <f>'Moving Avg'!F969</f>
        <v>1.0559999999999998</v>
      </c>
      <c r="H969" s="2">
        <f>'Moving Avg'!G969</f>
        <v>1.0156000000000009</v>
      </c>
      <c r="I969" s="2">
        <f>'Moving Avg'!H969</f>
        <v>1.1062999999999976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1.0900000000000001</v>
      </c>
      <c r="C970" s="2">
        <f>RSI!I970</f>
        <v>98.662949099716741</v>
      </c>
      <c r="D970" s="2">
        <f>MACD!E970</f>
        <v>-1.8061036575670819E-2</v>
      </c>
      <c r="E970" s="2">
        <f>MACD!F970</f>
        <v>-2.8819491634238515E-2</v>
      </c>
      <c r="F970" s="2">
        <f>'Moving Avg'!D970</f>
        <v>1.0900000000000001</v>
      </c>
      <c r="G970" s="2">
        <f>'Moving Avg'!F970</f>
        <v>1.0605</v>
      </c>
      <c r="H970" s="2">
        <f>'Moving Avg'!G970</f>
        <v>1.0178000000000009</v>
      </c>
      <c r="I970" s="2">
        <f>'Moving Avg'!H970</f>
        <v>1.1051999999999975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1.0900000000000001</v>
      </c>
      <c r="C971" s="2">
        <f>RSI!I971</f>
        <v>98.662949099716741</v>
      </c>
      <c r="D971" s="2">
        <f>MACD!E971</f>
        <v>-1.2642389279557298E-2</v>
      </c>
      <c r="E971" s="2">
        <f>MACD!F971</f>
        <v>-2.5584071163302274E-2</v>
      </c>
      <c r="F971" s="2">
        <f>'Moving Avg'!D971</f>
        <v>1.0900000000000001</v>
      </c>
      <c r="G971" s="2">
        <f>'Moving Avg'!F971</f>
        <v>1.0649999999999999</v>
      </c>
      <c r="H971" s="2">
        <f>'Moving Avg'!G971</f>
        <v>1.0200000000000009</v>
      </c>
      <c r="I971" s="2">
        <f>'Moving Avg'!H971</f>
        <v>1.1040999999999974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1.0900000000000001</v>
      </c>
      <c r="C972" s="2">
        <f>RSI!I972</f>
        <v>98.662949099716727</v>
      </c>
      <c r="D972" s="2">
        <f>MACD!E972</f>
        <v>-8.2529375315532061E-3</v>
      </c>
      <c r="E972" s="2">
        <f>MACD!F972</f>
        <v>-2.2117844436952461E-2</v>
      </c>
      <c r="F972" s="2">
        <f>'Moving Avg'!D972</f>
        <v>1.0900000000000001</v>
      </c>
      <c r="G972" s="2">
        <f>'Moving Avg'!F972</f>
        <v>1.0695000000000001</v>
      </c>
      <c r="H972" s="2">
        <f>'Moving Avg'!G972</f>
        <v>1.0222000000000011</v>
      </c>
      <c r="I972" s="2">
        <f>'Moving Avg'!H972</f>
        <v>1.1029999999999973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1.0900000000000001</v>
      </c>
      <c r="C973" s="2">
        <f>RSI!I973</f>
        <v>98.662949099716727</v>
      </c>
      <c r="D973" s="2">
        <f>MACD!E973</f>
        <v>-4.7198578140965619E-3</v>
      </c>
      <c r="E973" s="2">
        <f>MACD!F973</f>
        <v>-1.8638247112381285E-2</v>
      </c>
      <c r="F973" s="2">
        <f>'Moving Avg'!D973</f>
        <v>1.0900000000000001</v>
      </c>
      <c r="G973" s="2">
        <f>'Moving Avg'!F973</f>
        <v>1.0740000000000001</v>
      </c>
      <c r="H973" s="2">
        <f>'Moving Avg'!G973</f>
        <v>1.0244000000000011</v>
      </c>
      <c r="I973" s="2">
        <f>'Moving Avg'!H973</f>
        <v>1.1018999999999977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1.0900000000000001</v>
      </c>
      <c r="C974" s="2">
        <f>RSI!I974</f>
        <v>98.662949099716727</v>
      </c>
      <c r="D974" s="2">
        <f>MACD!E974</f>
        <v>-1.8979878609426404E-3</v>
      </c>
      <c r="E974" s="2">
        <f>MACD!F974</f>
        <v>-1.5290195262093556E-2</v>
      </c>
      <c r="F974" s="2">
        <f>'Moving Avg'!D974</f>
        <v>1.0900000000000001</v>
      </c>
      <c r="G974" s="2">
        <f>'Moving Avg'!F974</f>
        <v>1.0785</v>
      </c>
      <c r="H974" s="2">
        <f>'Moving Avg'!G974</f>
        <v>1.0266000000000013</v>
      </c>
      <c r="I974" s="2">
        <f>'Moving Avg'!H974</f>
        <v>1.1007999999999976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1.0900000000000001</v>
      </c>
      <c r="C975" s="2">
        <f>RSI!I975</f>
        <v>98.662949099716727</v>
      </c>
      <c r="D975" s="2">
        <f>MACD!E975</f>
        <v>3.3450840276416649E-4</v>
      </c>
      <c r="E975" s="2">
        <f>MACD!F975</f>
        <v>-1.2165254529122012E-2</v>
      </c>
      <c r="F975" s="2">
        <f>'Moving Avg'!D975</f>
        <v>1.0900000000000001</v>
      </c>
      <c r="G975" s="2">
        <f>'Moving Avg'!F975</f>
        <v>1.083</v>
      </c>
      <c r="H975" s="2">
        <f>'Moving Avg'!G975</f>
        <v>1.0288000000000013</v>
      </c>
      <c r="I975" s="2">
        <f>'Moving Avg'!H975</f>
        <v>1.0996999999999977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1.0900000000000001</v>
      </c>
      <c r="C976" s="2">
        <f>RSI!I976</f>
        <v>98.662949099716727</v>
      </c>
      <c r="D976" s="2">
        <f>MACD!E976</f>
        <v>2.0798031005087037E-3</v>
      </c>
      <c r="E976" s="2">
        <f>MACD!F976</f>
        <v>-9.316243003195869E-3</v>
      </c>
      <c r="F976" s="2">
        <f>'Moving Avg'!D976</f>
        <v>1.0900000000000001</v>
      </c>
      <c r="G976" s="2">
        <f>'Moving Avg'!F976</f>
        <v>1.0874999999999999</v>
      </c>
      <c r="H976" s="2">
        <f>'Moving Avg'!G976</f>
        <v>1.0310000000000012</v>
      </c>
      <c r="I976" s="2">
        <f>'Moving Avg'!H976</f>
        <v>1.0985999999999976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1.0900000000000001</v>
      </c>
      <c r="C977" s="2">
        <f>RSI!I977</f>
        <v>98.662949099716727</v>
      </c>
      <c r="D977" s="2">
        <f>MACD!E977</f>
        <v>3.4234977713853976E-3</v>
      </c>
      <c r="E977" s="2">
        <f>MACD!F977</f>
        <v>-6.768294848279616E-3</v>
      </c>
      <c r="F977" s="2">
        <f>'Moving Avg'!D977</f>
        <v>1.0900000000000001</v>
      </c>
      <c r="G977" s="2">
        <f>'Moving Avg'!F977</f>
        <v>1.0900000000000001</v>
      </c>
      <c r="H977" s="2">
        <f>'Moving Avg'!G977</f>
        <v>1.0332000000000012</v>
      </c>
      <c r="I977" s="2">
        <f>'Moving Avg'!H977</f>
        <v>1.0974999999999977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1.0900000000000001</v>
      </c>
      <c r="C978" s="2">
        <f>RSI!I978</f>
        <v>98.662949099716727</v>
      </c>
      <c r="D978" s="2">
        <f>MACD!E978</f>
        <v>4.437235786785676E-3</v>
      </c>
      <c r="E978" s="2">
        <f>MACD!F978</f>
        <v>-4.5271887212665575E-3</v>
      </c>
      <c r="F978" s="2">
        <f>'Moving Avg'!D978</f>
        <v>1.0900000000000001</v>
      </c>
      <c r="G978" s="2">
        <f>'Moving Avg'!F978</f>
        <v>1.0900000000000001</v>
      </c>
      <c r="H978" s="2">
        <f>'Moving Avg'!G978</f>
        <v>1.0354000000000014</v>
      </c>
      <c r="I978" s="2">
        <f>'Moving Avg'!H978</f>
        <v>1.0963999999999978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1.0900000000000001</v>
      </c>
      <c r="C979" s="2">
        <f>RSI!I979</f>
        <v>98.662949099716727</v>
      </c>
      <c r="D979" s="2">
        <f>MACD!E979</f>
        <v>5.1809081830476167E-3</v>
      </c>
      <c r="E979" s="2">
        <f>MACD!F979</f>
        <v>-2.5855693404037228E-3</v>
      </c>
      <c r="F979" s="2">
        <f>'Moving Avg'!D979</f>
        <v>1.0900000000000001</v>
      </c>
      <c r="G979" s="2">
        <f>'Moving Avg'!F979</f>
        <v>1.0900000000000001</v>
      </c>
      <c r="H979" s="2">
        <f>'Moving Avg'!G979</f>
        <v>1.0376000000000012</v>
      </c>
      <c r="I979" s="2">
        <f>'Moving Avg'!H979</f>
        <v>1.0952999999999979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1.0900000000000001</v>
      </c>
      <c r="C980" s="2">
        <f>RSI!I980</f>
        <v>98.662949099716727</v>
      </c>
      <c r="D980" s="2">
        <f>MACD!E980</f>
        <v>5.7045158076625135E-3</v>
      </c>
      <c r="E980" s="2">
        <f>MACD!F980</f>
        <v>-9.2755231079047549E-4</v>
      </c>
      <c r="F980" s="2">
        <f>'Moving Avg'!D980</f>
        <v>1.0900000000000001</v>
      </c>
      <c r="G980" s="2">
        <f>'Moving Avg'!F980</f>
        <v>1.0900000000000001</v>
      </c>
      <c r="H980" s="2">
        <f>'Moving Avg'!G980</f>
        <v>1.0398000000000014</v>
      </c>
      <c r="I980" s="2">
        <f>'Moving Avg'!H980</f>
        <v>1.0941999999999981</v>
      </c>
      <c r="J980" s="5" t="str">
        <f>OBV!F980</f>
        <v>NEUTRAL</v>
      </c>
      <c r="K980" s="5" t="str">
        <f>OBV!G980</f>
        <v>NEUTRAL</v>
      </c>
      <c r="L980" s="5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1.0900000000000001</v>
      </c>
      <c r="C981" s="2">
        <f>RSI!I981</f>
        <v>98.662949099716727</v>
      </c>
      <c r="D981" s="2">
        <f>MACD!E981</f>
        <v>6.0497409744388886E-3</v>
      </c>
      <c r="E981" s="2">
        <f>MACD!F981</f>
        <v>4.6790634625539732E-4</v>
      </c>
      <c r="F981" s="2">
        <f>'Moving Avg'!D981</f>
        <v>1.0900000000000001</v>
      </c>
      <c r="G981" s="2">
        <f>'Moving Avg'!F981</f>
        <v>1.0900000000000001</v>
      </c>
      <c r="H981" s="2">
        <f>'Moving Avg'!G981</f>
        <v>1.0420000000000011</v>
      </c>
      <c r="I981" s="2">
        <f>'Moving Avg'!H981</f>
        <v>1.0930999999999982</v>
      </c>
      <c r="J981" s="5" t="str">
        <f>OBV!F981</f>
        <v>NEUTRAL</v>
      </c>
      <c r="K981" s="5" t="str">
        <f>OBV!G981</f>
        <v>NEUTRAL</v>
      </c>
      <c r="L981" s="5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1.0900000000000001</v>
      </c>
      <c r="C982" s="2">
        <f>RSI!I982</f>
        <v>98.662949099716727</v>
      </c>
      <c r="D982" s="2">
        <f>MACD!E982</f>
        <v>6.2512736153668147E-3</v>
      </c>
      <c r="E982" s="2">
        <f>MACD!F982</f>
        <v>1.6245798000776809E-3</v>
      </c>
      <c r="F982" s="2">
        <f>'Moving Avg'!D982</f>
        <v>1.0900000000000001</v>
      </c>
      <c r="G982" s="2">
        <f>'Moving Avg'!F982</f>
        <v>1.0900000000000001</v>
      </c>
      <c r="H982" s="2">
        <f>'Moving Avg'!G982</f>
        <v>1.0442000000000013</v>
      </c>
      <c r="I982" s="2">
        <f>'Moving Avg'!H982</f>
        <v>1.0919999999999983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1.0900000000000001</v>
      </c>
      <c r="C983" s="2">
        <f>RSI!I983</f>
        <v>98.662949099716727</v>
      </c>
      <c r="D983" s="2">
        <f>MACD!E983</f>
        <v>6.3379299737533756E-3</v>
      </c>
      <c r="E983" s="2">
        <f>MACD!F983</f>
        <v>2.5672498348128202E-3</v>
      </c>
      <c r="F983" s="2">
        <f>'Moving Avg'!D983</f>
        <v>1.0900000000000001</v>
      </c>
      <c r="G983" s="2">
        <f>'Moving Avg'!F983</f>
        <v>1.0900000000000001</v>
      </c>
      <c r="H983" s="2">
        <f>'Moving Avg'!G983</f>
        <v>1.0464000000000011</v>
      </c>
      <c r="I983" s="2">
        <f>'Moving Avg'!H983</f>
        <v>1.0908999999999984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1.0900000000000001</v>
      </c>
      <c r="C984" s="2">
        <f>RSI!I984</f>
        <v>98.662949099716727</v>
      </c>
      <c r="D984" s="2">
        <f>MACD!E984</f>
        <v>6.3335960098254152E-3</v>
      </c>
      <c r="E984" s="2">
        <f>MACD!F984</f>
        <v>3.3205190698153393E-3</v>
      </c>
      <c r="F984" s="2">
        <f>'Moving Avg'!D984</f>
        <v>1.0900000000000001</v>
      </c>
      <c r="G984" s="2">
        <f>'Moving Avg'!F984</f>
        <v>1.0900000000000001</v>
      </c>
      <c r="H984" s="2">
        <f>'Moving Avg'!G984</f>
        <v>1.0486000000000013</v>
      </c>
      <c r="I984" s="2">
        <f>'Moving Avg'!H984</f>
        <v>1.0897999999999985</v>
      </c>
      <c r="J984" s="5" t="str">
        <f>OBV!F984</f>
        <v>NEUTRAL</v>
      </c>
      <c r="K984" s="5" t="str">
        <f>OBV!G984</f>
        <v>NEUTRAL</v>
      </c>
      <c r="L984" s="5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1.0900000000000001</v>
      </c>
      <c r="C985" s="2">
        <f>RSI!I985</f>
        <v>98.662949099716727</v>
      </c>
      <c r="D985" s="2">
        <f>MACD!E985</f>
        <v>6.258022721735701E-3</v>
      </c>
      <c r="E985" s="2">
        <f>MACD!F985</f>
        <v>3.9080198001994124E-3</v>
      </c>
      <c r="F985" s="2">
        <f>'Moving Avg'!D985</f>
        <v>1.0900000000000001</v>
      </c>
      <c r="G985" s="2">
        <f>'Moving Avg'!F985</f>
        <v>1.0900000000000001</v>
      </c>
      <c r="H985" s="2">
        <f>'Moving Avg'!G985</f>
        <v>1.0508000000000013</v>
      </c>
      <c r="I985" s="2">
        <f>'Moving Avg'!H985</f>
        <v>1.0886999999999987</v>
      </c>
      <c r="J985" s="5" t="str">
        <f>OBV!F985</f>
        <v>NEUTRAL</v>
      </c>
      <c r="K985" s="5" t="str">
        <f>OBV!G985</f>
        <v>NEUTRAL</v>
      </c>
      <c r="L985" s="5" t="str">
        <f>OBV!H985</f>
        <v>NEUTRAL</v>
      </c>
    </row>
    <row r="986" spans="1:12" ht="13.5" x14ac:dyDescent="0.25">
      <c r="A986" s="3">
        <f>RSI!A986</f>
        <v>43746</v>
      </c>
      <c r="B986" s="2">
        <f>RSI!B986</f>
        <v>1.0900000000000001</v>
      </c>
      <c r="C986" s="2">
        <f>RSI!I986</f>
        <v>98.662949099716727</v>
      </c>
      <c r="D986" s="2">
        <f>MACD!E986</f>
        <v>6.1274963823865214E-3</v>
      </c>
      <c r="E986" s="2">
        <f>MACD!F986</f>
        <v>4.3519151166368343E-3</v>
      </c>
      <c r="F986" s="2">
        <f>'Moving Avg'!D986</f>
        <v>1.0900000000000001</v>
      </c>
      <c r="G986" s="2">
        <f>'Moving Avg'!F986</f>
        <v>1.0900000000000001</v>
      </c>
      <c r="H986" s="2">
        <f>'Moving Avg'!G986</f>
        <v>1.0530000000000013</v>
      </c>
      <c r="I986" s="2">
        <f>'Moving Avg'!H986</f>
        <v>1.0878499999999989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1.0900000000000001</v>
      </c>
      <c r="C987" s="2">
        <f>RSI!I987</f>
        <v>98.662949099716727</v>
      </c>
      <c r="D987" s="2">
        <f>MACD!E987</f>
        <v>5.9554031377979655E-3</v>
      </c>
      <c r="E987" s="2">
        <f>MACD!F987</f>
        <v>4.6726127208690611E-3</v>
      </c>
      <c r="F987" s="2">
        <f>'Moving Avg'!D987</f>
        <v>1.0900000000000001</v>
      </c>
      <c r="G987" s="2">
        <f>'Moving Avg'!F987</f>
        <v>1.0900000000000001</v>
      </c>
      <c r="H987" s="2">
        <f>'Moving Avg'!G987</f>
        <v>1.0548000000000013</v>
      </c>
      <c r="I987" s="2">
        <f>'Moving Avg'!H987</f>
        <v>1.0872499999999989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1.0900000000000001</v>
      </c>
      <c r="C988" s="2">
        <f>RSI!I988</f>
        <v>98.662949099716727</v>
      </c>
      <c r="D988" s="2">
        <f>MACD!E988</f>
        <v>5.7527044061367327E-3</v>
      </c>
      <c r="E988" s="2">
        <f>MACD!F988</f>
        <v>4.8886310579225956E-3</v>
      </c>
      <c r="F988" s="2">
        <f>'Moving Avg'!D988</f>
        <v>1.0900000000000001</v>
      </c>
      <c r="G988" s="2">
        <f>'Moving Avg'!F988</f>
        <v>1.0900000000000001</v>
      </c>
      <c r="H988" s="2">
        <f>'Moving Avg'!G988</f>
        <v>1.0566000000000013</v>
      </c>
      <c r="I988" s="2">
        <f>'Moving Avg'!H988</f>
        <v>1.0868999999999991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1.0900000000000001</v>
      </c>
      <c r="C989" s="2">
        <f>RSI!I989</f>
        <v>98.662949099716727</v>
      </c>
      <c r="D989" s="2">
        <f>MACD!E989</f>
        <v>5.5283369735688037E-3</v>
      </c>
      <c r="E989" s="2">
        <f>MACD!F989</f>
        <v>5.0165722410518377E-3</v>
      </c>
      <c r="F989" s="2">
        <f>'Moving Avg'!D989</f>
        <v>1.0900000000000001</v>
      </c>
      <c r="G989" s="2">
        <f>'Moving Avg'!F989</f>
        <v>1.0900000000000001</v>
      </c>
      <c r="H989" s="2">
        <f>'Moving Avg'!G989</f>
        <v>1.0584000000000013</v>
      </c>
      <c r="I989" s="2">
        <f>'Moving Avg'!H989</f>
        <v>1.086349999999999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1.0900000000000001</v>
      </c>
      <c r="C990" s="2">
        <f>RSI!I990</f>
        <v>98.662949099716727</v>
      </c>
      <c r="D990" s="2">
        <f>MACD!E990</f>
        <v>5.2895495323992403E-3</v>
      </c>
      <c r="E990" s="2">
        <f>MACD!F990</f>
        <v>5.0711676993213184E-3</v>
      </c>
      <c r="F990" s="2">
        <f>'Moving Avg'!D990</f>
        <v>1.0900000000000001</v>
      </c>
      <c r="G990" s="2">
        <f>'Moving Avg'!F990</f>
        <v>1.0900000000000001</v>
      </c>
      <c r="H990" s="2">
        <f>'Moving Avg'!G990</f>
        <v>1.0602000000000011</v>
      </c>
      <c r="I990" s="2">
        <f>'Moving Avg'!H990</f>
        <v>1.0857999999999992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1.0900000000000001</v>
      </c>
      <c r="C991" s="2">
        <f>RSI!I991</f>
        <v>98.662949099716727</v>
      </c>
      <c r="D991" s="2">
        <f>MACD!E991</f>
        <v>5.0421855880937727E-3</v>
      </c>
      <c r="E991" s="2">
        <f>MACD!F991</f>
        <v>5.0653712770758093E-3</v>
      </c>
      <c r="F991" s="2">
        <f>'Moving Avg'!D991</f>
        <v>1.0900000000000001</v>
      </c>
      <c r="G991" s="2">
        <f>'Moving Avg'!F991</f>
        <v>1.0900000000000001</v>
      </c>
      <c r="H991" s="2">
        <f>'Moving Avg'!G991</f>
        <v>1.0620000000000014</v>
      </c>
      <c r="I991" s="2">
        <f>'Moving Avg'!H991</f>
        <v>1.0852499999999994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</row>
    <row r="992" spans="1:12" ht="13.5" x14ac:dyDescent="0.25">
      <c r="A992" s="3">
        <f>RSI!A992</f>
        <v>43755</v>
      </c>
      <c r="B992" s="2">
        <f>RSI!B992</f>
        <v>1.0900000000000001</v>
      </c>
      <c r="C992" s="2">
        <f>RSI!I992</f>
        <v>98.662949099716727</v>
      </c>
      <c r="D992" s="2">
        <f>MACD!E992</f>
        <v>4.7909211236027982E-3</v>
      </c>
      <c r="E992" s="2">
        <f>MACD!F992</f>
        <v>5.0104812463812078E-3</v>
      </c>
      <c r="F992" s="2">
        <f>'Moving Avg'!D992</f>
        <v>1.0900000000000001</v>
      </c>
      <c r="G992" s="2">
        <f>'Moving Avg'!F992</f>
        <v>1.0900000000000001</v>
      </c>
      <c r="H992" s="2">
        <f>'Moving Avg'!G992</f>
        <v>1.0638000000000012</v>
      </c>
      <c r="I992" s="2">
        <f>'Moving Avg'!H992</f>
        <v>1.0846999999999993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1.0900000000000001</v>
      </c>
      <c r="C993" s="2">
        <f>RSI!I993</f>
        <v>98.662949099716727</v>
      </c>
      <c r="D993" s="2">
        <f>MACD!E993</f>
        <v>4.5394641087039833E-3</v>
      </c>
      <c r="E993" s="2">
        <f>MACD!F993</f>
        <v>4.916277818845763E-3</v>
      </c>
      <c r="F993" s="2">
        <f>'Moving Avg'!D993</f>
        <v>1.0900000000000001</v>
      </c>
      <c r="G993" s="2">
        <f>'Moving Avg'!F993</f>
        <v>1.0900000000000001</v>
      </c>
      <c r="H993" s="2">
        <f>'Moving Avg'!G993</f>
        <v>1.0656000000000012</v>
      </c>
      <c r="I993" s="2">
        <f>'Moving Avg'!H993</f>
        <v>1.0841499999999995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1.0900000000000001</v>
      </c>
      <c r="C994" s="2">
        <f>RSI!I994</f>
        <v>98.662949099716727</v>
      </c>
      <c r="D994" s="2">
        <f>MACD!E994</f>
        <v>4.2907218422312265E-3</v>
      </c>
      <c r="E994" s="2">
        <f>MACD!F994</f>
        <v>4.7911666235228561E-3</v>
      </c>
      <c r="F994" s="2">
        <f>'Moving Avg'!D994</f>
        <v>1.0900000000000001</v>
      </c>
      <c r="G994" s="2">
        <f>'Moving Avg'!F994</f>
        <v>1.0900000000000001</v>
      </c>
      <c r="H994" s="2">
        <f>'Moving Avg'!G994</f>
        <v>1.0674000000000012</v>
      </c>
      <c r="I994" s="2">
        <f>'Moving Avg'!H994</f>
        <v>1.0835999999999997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1.0900000000000001</v>
      </c>
      <c r="C995" s="2">
        <f>RSI!I995</f>
        <v>98.662949099716727</v>
      </c>
      <c r="D995" s="2">
        <f>MACD!E995</f>
        <v>4.0469411851118409E-3</v>
      </c>
      <c r="E995" s="2">
        <f>MACD!F995</f>
        <v>4.6423215358406527E-3</v>
      </c>
      <c r="F995" s="2">
        <f>'Moving Avg'!D995</f>
        <v>1.0900000000000001</v>
      </c>
      <c r="G995" s="2">
        <f>'Moving Avg'!F995</f>
        <v>1.0900000000000001</v>
      </c>
      <c r="H995" s="2">
        <f>'Moving Avg'!G995</f>
        <v>1.0692000000000013</v>
      </c>
      <c r="I995" s="2">
        <f>'Moving Avg'!H995</f>
        <v>1.0830499999999998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</row>
    <row r="996" spans="1:12" ht="13.5" x14ac:dyDescent="0.25">
      <c r="A996" s="3">
        <f>RSI!A996</f>
        <v>43761</v>
      </c>
      <c r="B996" s="2">
        <f>RSI!B996</f>
        <v>1.0900000000000001</v>
      </c>
      <c r="C996" s="2">
        <f>RSI!I996</f>
        <v>98.662949099716727</v>
      </c>
      <c r="D996" s="2">
        <f>MACD!E996</f>
        <v>3.8098259559142811E-3</v>
      </c>
      <c r="E996" s="2">
        <f>MACD!F996</f>
        <v>4.4758224198553787E-3</v>
      </c>
      <c r="F996" s="2">
        <f>'Moving Avg'!D996</f>
        <v>1.0900000000000001</v>
      </c>
      <c r="G996" s="2">
        <f>'Moving Avg'!F996</f>
        <v>1.0900000000000001</v>
      </c>
      <c r="H996" s="2">
        <f>'Moving Avg'!G996</f>
        <v>1.0710000000000013</v>
      </c>
      <c r="I996" s="2">
        <f>'Moving Avg'!H996</f>
        <v>1.0824999999999998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</row>
    <row r="997" spans="1:12" ht="13.5" x14ac:dyDescent="0.25">
      <c r="A997" s="3">
        <f>RSI!A997</f>
        <v>43762</v>
      </c>
      <c r="B997" s="2">
        <f>RSI!B997</f>
        <v>1.0900000000000001</v>
      </c>
      <c r="C997" s="2">
        <f>RSI!I997</f>
        <v>98.662949099716727</v>
      </c>
      <c r="D997" s="2">
        <f>MACD!E997</f>
        <v>3.5806350959344257E-3</v>
      </c>
      <c r="E997" s="2">
        <f>MACD!F997</f>
        <v>4.2967849550711885E-3</v>
      </c>
      <c r="F997" s="2">
        <f>'Moving Avg'!D997</f>
        <v>1.0900000000000001</v>
      </c>
      <c r="G997" s="2">
        <f>'Moving Avg'!F997</f>
        <v>1.0900000000000001</v>
      </c>
      <c r="H997" s="2">
        <f>'Moving Avg'!G997</f>
        <v>1.0728000000000013</v>
      </c>
      <c r="I997" s="2">
        <f>'Moving Avg'!H997</f>
        <v>1.08195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1.0900000000000001</v>
      </c>
      <c r="C998" s="2">
        <f>RSI!I998</f>
        <v>98.662949099716727</v>
      </c>
      <c r="D998" s="2">
        <f>MACD!E998</f>
        <v>3.3602646489880872E-3</v>
      </c>
      <c r="E998" s="2">
        <f>MACD!F998</f>
        <v>4.109480893854568E-3</v>
      </c>
      <c r="F998" s="2">
        <f>'Moving Avg'!D998</f>
        <v>1.0900000000000001</v>
      </c>
      <c r="G998" s="2">
        <f>'Moving Avg'!F998</f>
        <v>1.0900000000000001</v>
      </c>
      <c r="H998" s="2">
        <f>'Moving Avg'!G998</f>
        <v>1.0746000000000011</v>
      </c>
      <c r="I998" s="2">
        <f>'Moving Avg'!H998</f>
        <v>1.08125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</row>
    <row r="999" spans="1:12" ht="13.5" x14ac:dyDescent="0.25">
      <c r="A999" s="3">
        <f>RSI!A999</f>
        <v>43766</v>
      </c>
      <c r="B999" s="2">
        <f>RSI!B999</f>
        <v>1.0900000000000001</v>
      </c>
      <c r="C999" s="2">
        <f>RSI!I999</f>
        <v>98.662949099716727</v>
      </c>
      <c r="D999" s="2">
        <f>MACD!E999</f>
        <v>3.1493161261781921E-3</v>
      </c>
      <c r="E999" s="2">
        <f>MACD!F999</f>
        <v>3.917447940319293E-3</v>
      </c>
      <c r="F999" s="2">
        <f>'Moving Avg'!D999</f>
        <v>1.0900000000000001</v>
      </c>
      <c r="G999" s="2">
        <f>'Moving Avg'!F999</f>
        <v>1.0900000000000001</v>
      </c>
      <c r="H999" s="2">
        <f>'Moving Avg'!G999</f>
        <v>1.0764000000000014</v>
      </c>
      <c r="I999" s="2">
        <f>'Moving Avg'!H999</f>
        <v>1.0805500000000001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</row>
    <row r="1000" spans="1:12" ht="13.5" x14ac:dyDescent="0.25">
      <c r="A1000" s="3">
        <f>RSI!A1000</f>
        <v>43767</v>
      </c>
      <c r="B1000" s="2">
        <f>RSI!B1000</f>
        <v>1.0900000000000001</v>
      </c>
      <c r="C1000" s="2">
        <f>RSI!I1000</f>
        <v>98.662949099716727</v>
      </c>
      <c r="D1000" s="2">
        <f>MACD!E1000</f>
        <v>2.9481534245330288E-3</v>
      </c>
      <c r="E1000" s="2">
        <f>MACD!F1000</f>
        <v>3.7235890371620402E-3</v>
      </c>
      <c r="F1000" s="2">
        <f>'Moving Avg'!D1000</f>
        <v>1.0900000000000001</v>
      </c>
      <c r="G1000" s="2">
        <f>'Moving Avg'!F1000</f>
        <v>1.0900000000000001</v>
      </c>
      <c r="H1000" s="2">
        <f>'Moving Avg'!G1000</f>
        <v>1.0782000000000014</v>
      </c>
      <c r="I1000" s="2">
        <f>'Moving Avg'!H1000</f>
        <v>1.0798500000000002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</row>
    <row r="1001" spans="1:12" ht="13.5" x14ac:dyDescent="0.25">
      <c r="A1001" s="3">
        <f>RSI!A1001</f>
        <v>43768</v>
      </c>
      <c r="B1001" s="2">
        <f>RSI!B1001</f>
        <v>1.0900000000000001</v>
      </c>
      <c r="C1001" s="2">
        <f>RSI!I1001</f>
        <v>98.662949099716727</v>
      </c>
      <c r="D1001" s="2">
        <f>MACD!E1001</f>
        <v>2.7569501292323828E-3</v>
      </c>
      <c r="E1001" s="2">
        <f>MACD!F1001</f>
        <v>3.5302612555761087E-3</v>
      </c>
      <c r="F1001" s="2">
        <f>'Moving Avg'!D1001</f>
        <v>1.0900000000000001</v>
      </c>
      <c r="G1001" s="2">
        <f>'Moving Avg'!F1001</f>
        <v>1.0900000000000001</v>
      </c>
      <c r="H1001" s="2">
        <f>'Moving Avg'!G1001</f>
        <v>1.0800000000000014</v>
      </c>
      <c r="I1001" s="2">
        <f>'Moving Avg'!H1001</f>
        <v>1.0791500000000005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</row>
    <row r="1002" spans="1:12" ht="13.5" x14ac:dyDescent="0.25">
      <c r="A1002" s="3">
        <f>RSI!A1002</f>
        <v>43769</v>
      </c>
      <c r="B1002" s="2">
        <f>RSI!B1002</f>
        <v>1.0900000000000001</v>
      </c>
      <c r="C1002" s="2">
        <f>RSI!I1002</f>
        <v>98.662949099716727</v>
      </c>
      <c r="D1002" s="2">
        <f>MACD!E1002</f>
        <v>2.5757287425527409E-3</v>
      </c>
      <c r="E1002" s="2">
        <f>MACD!F1002</f>
        <v>3.3393547529714353E-3</v>
      </c>
      <c r="F1002" s="2">
        <f>'Moving Avg'!D1002</f>
        <v>1.0900000000000001</v>
      </c>
      <c r="G1002" s="2">
        <f>'Moving Avg'!F1002</f>
        <v>1.0900000000000001</v>
      </c>
      <c r="H1002" s="2">
        <f>'Moving Avg'!G1002</f>
        <v>1.0818000000000014</v>
      </c>
      <c r="I1002" s="2">
        <f>'Moving Avg'!H1002</f>
        <v>1.0784500000000006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43770</v>
      </c>
      <c r="B1003" s="2">
        <f>RSI!B1003</f>
        <v>1.0900000000000001</v>
      </c>
      <c r="C1003" s="2">
        <f>RSI!I1003</f>
        <v>98.662949099716727</v>
      </c>
      <c r="D1003" s="2">
        <f>MACD!E1003</f>
        <v>2.4043931405379748E-3</v>
      </c>
      <c r="E1003" s="2">
        <f>MACD!F1003</f>
        <v>3.1523624304847435E-3</v>
      </c>
      <c r="F1003" s="2">
        <f>'Moving Avg'!D1003</f>
        <v>1.0900000000000001</v>
      </c>
      <c r="G1003" s="2">
        <f>'Moving Avg'!F1003</f>
        <v>1.0900000000000001</v>
      </c>
      <c r="H1003" s="2">
        <f>'Moving Avg'!G1003</f>
        <v>1.0836000000000015</v>
      </c>
      <c r="I1003" s="2">
        <f>'Moving Avg'!H1003</f>
        <v>1.0777500000000009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</row>
    <row r="1004" spans="1:12" ht="13.5" x14ac:dyDescent="0.25">
      <c r="A1004" s="3">
        <f>RSI!A1004</f>
        <v>43773</v>
      </c>
      <c r="B1004" s="2">
        <f>RSI!B1004</f>
        <v>1.0900000000000001</v>
      </c>
      <c r="C1004" s="2">
        <f>RSI!I1004</f>
        <v>98.662949099716727</v>
      </c>
      <c r="D1004" s="2">
        <f>MACD!E1004</f>
        <v>2.2427553538821865E-3</v>
      </c>
      <c r="E1004" s="2">
        <f>MACD!F1004</f>
        <v>2.9704410151642322E-3</v>
      </c>
      <c r="F1004" s="2">
        <f>'Moving Avg'!D1004</f>
        <v>1.0900000000000001</v>
      </c>
      <c r="G1004" s="2">
        <f>'Moving Avg'!F1004</f>
        <v>1.0900000000000001</v>
      </c>
      <c r="H1004" s="2">
        <f>'Moving Avg'!G1004</f>
        <v>1.0854000000000013</v>
      </c>
      <c r="I1004" s="2">
        <f>'Moving Avg'!H1004</f>
        <v>1.0770500000000007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</row>
    <row r="1005" spans="1:12" ht="13.5" x14ac:dyDescent="0.25">
      <c r="A1005" s="3">
        <f>RSI!A1005</f>
        <v>43774</v>
      </c>
      <c r="B1005" s="2">
        <f>RSI!B1005</f>
        <v>1.0900000000000001</v>
      </c>
      <c r="C1005" s="2">
        <f>RSI!I1005</f>
        <v>98.662949099716727</v>
      </c>
      <c r="D1005" s="2">
        <f>MACD!E1005</f>
        <v>2.0905575967713474E-3</v>
      </c>
      <c r="E1005" s="2">
        <f>MACD!F1005</f>
        <v>2.7944643314856557E-3</v>
      </c>
      <c r="F1005" s="2">
        <f>'Moving Avg'!D1005</f>
        <v>1.0900000000000001</v>
      </c>
      <c r="G1005" s="2">
        <f>'Moving Avg'!F1005</f>
        <v>1.0900000000000001</v>
      </c>
      <c r="H1005" s="2">
        <f>'Moving Avg'!G1005</f>
        <v>1.0872000000000015</v>
      </c>
      <c r="I1005" s="2">
        <f>'Moving Avg'!H1005</f>
        <v>1.0763500000000008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43775</v>
      </c>
      <c r="B1006" s="2">
        <f>RSI!B1006</f>
        <v>1.0900000000000001</v>
      </c>
      <c r="C1006" s="2">
        <f>RSI!I1006</f>
        <v>98.662949099716727</v>
      </c>
      <c r="D1006" s="2">
        <f>MACD!E1006</f>
        <v>1.9474903215790373E-3</v>
      </c>
      <c r="E1006" s="2">
        <f>MACD!F1006</f>
        <v>2.6250695295043326E-3</v>
      </c>
      <c r="F1006" s="2">
        <f>'Moving Avg'!D1006</f>
        <v>1.0900000000000001</v>
      </c>
      <c r="G1006" s="2">
        <f>'Moving Avg'!F1006</f>
        <v>1.0900000000000001</v>
      </c>
      <c r="H1006" s="2">
        <f>'Moving Avg'!G1006</f>
        <v>1.0890000000000013</v>
      </c>
      <c r="I1006" s="2">
        <f>'Moving Avg'!H1006</f>
        <v>1.0756500000000009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</row>
    <row r="1007" spans="1:12" ht="13.5" x14ac:dyDescent="0.25">
      <c r="A1007" s="3">
        <f>RSI!A1007</f>
        <v>43776</v>
      </c>
      <c r="B1007" s="2">
        <f>RSI!B1007</f>
        <v>1.0900000000000001</v>
      </c>
      <c r="C1007" s="2">
        <f>RSI!I1007</f>
        <v>98.662949099716727</v>
      </c>
      <c r="D1007" s="2">
        <f>MACD!E1007</f>
        <v>1.8132069541594298E-3</v>
      </c>
      <c r="E1007" s="2">
        <f>MACD!F1007</f>
        <v>2.462697014435352E-3</v>
      </c>
      <c r="F1007" s="2">
        <f>'Moving Avg'!D1007</f>
        <v>1.0900000000000001</v>
      </c>
      <c r="G1007" s="2">
        <f>'Moving Avg'!F1007</f>
        <v>1.0900000000000001</v>
      </c>
      <c r="H1007" s="2">
        <f>'Moving Avg'!G1007</f>
        <v>1.0900000000000014</v>
      </c>
      <c r="I1007" s="2">
        <f>'Moving Avg'!H1007</f>
        <v>1.0749500000000012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</row>
    <row r="1008" spans="1:12" ht="13.5" x14ac:dyDescent="0.25">
      <c r="A1008" s="3">
        <f>RSI!A1008</f>
        <v>43777</v>
      </c>
      <c r="B1008" s="2">
        <f>RSI!B1008</f>
        <v>1.0900000000000001</v>
      </c>
      <c r="C1008" s="2">
        <f>RSI!I1008</f>
        <v>98.662949099716727</v>
      </c>
      <c r="D1008" s="2">
        <f>MACD!E1008</f>
        <v>1.6873358605495881E-3</v>
      </c>
      <c r="E1008" s="2">
        <f>MACD!F1008</f>
        <v>2.3076247836581994E-3</v>
      </c>
      <c r="F1008" s="2">
        <f>'Moving Avg'!D1008</f>
        <v>1.0900000000000001</v>
      </c>
      <c r="G1008" s="2">
        <f>'Moving Avg'!F1008</f>
        <v>1.0900000000000001</v>
      </c>
      <c r="H1008" s="2">
        <f>'Moving Avg'!G1008</f>
        <v>1.0900000000000014</v>
      </c>
      <c r="I1008" s="2">
        <f>'Moving Avg'!H1008</f>
        <v>1.0742500000000013</v>
      </c>
      <c r="J1008" s="5" t="str">
        <f>OBV!F1008</f>
        <v>NEUTRAL</v>
      </c>
      <c r="K1008" s="5" t="str">
        <f>OBV!G1008</f>
        <v>NEUTRAL</v>
      </c>
      <c r="L1008" s="5" t="str">
        <f>OBV!H1008</f>
        <v>NEUTRAL</v>
      </c>
    </row>
    <row r="1009" spans="1:12" ht="13.5" x14ac:dyDescent="0.25">
      <c r="A1009" s="3">
        <f>RSI!A1009</f>
        <v>43780</v>
      </c>
      <c r="B1009" s="2">
        <f>RSI!B1009</f>
        <v>1.0900000000000001</v>
      </c>
      <c r="C1009" s="2">
        <f>RSI!I1009</f>
        <v>98.662949099716727</v>
      </c>
      <c r="D1009" s="2">
        <f>MACD!E1009</f>
        <v>1.5694900081710816E-3</v>
      </c>
      <c r="E1009" s="2">
        <f>MACD!F1009</f>
        <v>2.1599978285607759E-3</v>
      </c>
      <c r="F1009" s="2">
        <f>'Moving Avg'!D1009</f>
        <v>1.0900000000000001</v>
      </c>
      <c r="G1009" s="2">
        <f>'Moving Avg'!F1009</f>
        <v>1.0900000000000001</v>
      </c>
      <c r="H1009" s="2">
        <f>'Moving Avg'!G1009</f>
        <v>1.0900000000000014</v>
      </c>
      <c r="I1009" s="2">
        <f>'Moving Avg'!H1009</f>
        <v>1.0735500000000013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</row>
    <row r="1010" spans="1:12" ht="13.5" x14ac:dyDescent="0.25">
      <c r="A1010" s="3">
        <f>RSI!A1010</f>
        <v>43781</v>
      </c>
      <c r="B1010" s="2">
        <f>RSI!B1010</f>
        <v>1.0900000000000001</v>
      </c>
      <c r="C1010" s="2">
        <f>RSI!I1010</f>
        <v>98.662949099716741</v>
      </c>
      <c r="D1010" s="2">
        <f>MACD!E1010</f>
        <v>1.4592747106303428E-3</v>
      </c>
      <c r="E1010" s="2">
        <f>MACD!F1010</f>
        <v>2.0198532049746894E-3</v>
      </c>
      <c r="F1010" s="2">
        <f>'Moving Avg'!D1010</f>
        <v>1.0900000000000001</v>
      </c>
      <c r="G1010" s="2">
        <f>'Moving Avg'!F1010</f>
        <v>1.0900000000000001</v>
      </c>
      <c r="H1010" s="2">
        <f>'Moving Avg'!G1010</f>
        <v>1.0900000000000014</v>
      </c>
      <c r="I1010" s="2">
        <f>'Moving Avg'!H1010</f>
        <v>1.0728500000000014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</row>
    <row r="1011" spans="1:12" ht="13.5" x14ac:dyDescent="0.25">
      <c r="A1011" s="3">
        <f>RSI!A1011</f>
        <v>43782</v>
      </c>
      <c r="B1011" s="2">
        <f>RSI!B1011</f>
        <v>1.0900000000000001</v>
      </c>
      <c r="C1011" s="2">
        <f>RSI!I1011</f>
        <v>98.662949099716741</v>
      </c>
      <c r="D1011" s="2">
        <f>MACD!E1011</f>
        <v>1.3562937828064392E-3</v>
      </c>
      <c r="E1011" s="2">
        <f>MACD!F1011</f>
        <v>1.8871413205410396E-3</v>
      </c>
      <c r="F1011" s="2">
        <f>'Moving Avg'!D1011</f>
        <v>1.0900000000000001</v>
      </c>
      <c r="G1011" s="2">
        <f>'Moving Avg'!F1011</f>
        <v>1.0900000000000001</v>
      </c>
      <c r="H1011" s="2">
        <f>'Moving Avg'!G1011</f>
        <v>1.0900000000000014</v>
      </c>
      <c r="I1011" s="2">
        <f>'Moving Avg'!H1011</f>
        <v>1.0721500000000015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</row>
    <row r="1012" spans="1:12" ht="13.5" x14ac:dyDescent="0.25">
      <c r="A1012" s="3">
        <f>RSI!A1012</f>
        <v>43783</v>
      </c>
      <c r="B1012" s="2">
        <f>RSI!B1012</f>
        <v>1.0900000000000001</v>
      </c>
      <c r="C1012" s="2">
        <f>RSI!I1012</f>
        <v>98.662949099716741</v>
      </c>
      <c r="D1012" s="2">
        <f>MACD!E1012</f>
        <v>1.2601543802912563E-3</v>
      </c>
      <c r="E1012" s="2">
        <f>MACD!F1012</f>
        <v>1.7617439324910829E-3</v>
      </c>
      <c r="F1012" s="2">
        <f>'Moving Avg'!D1012</f>
        <v>1.0900000000000001</v>
      </c>
      <c r="G1012" s="2">
        <f>'Moving Avg'!F1012</f>
        <v>1.0900000000000001</v>
      </c>
      <c r="H1012" s="2">
        <f>'Moving Avg'!G1012</f>
        <v>1.0900000000000014</v>
      </c>
      <c r="I1012" s="2">
        <f>'Moving Avg'!H1012</f>
        <v>1.0714500000000016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</row>
    <row r="1013" spans="1:12" ht="13.5" x14ac:dyDescent="0.25">
      <c r="A1013" s="3">
        <f>RSI!A1013</f>
        <v>43784</v>
      </c>
      <c r="B1013" s="2">
        <f>RSI!B1013</f>
        <v>1.0900000000000001</v>
      </c>
      <c r="C1013" s="2">
        <f>RSI!I1013</f>
        <v>98.662949099716741</v>
      </c>
      <c r="D1013" s="2">
        <f>MACD!E1013</f>
        <v>1.170470752904107E-3</v>
      </c>
      <c r="E1013" s="2">
        <f>MACD!F1013</f>
        <v>1.6434892965736878E-3</v>
      </c>
      <c r="F1013" s="2">
        <f>'Moving Avg'!D1013</f>
        <v>1.0900000000000001</v>
      </c>
      <c r="G1013" s="2">
        <f>'Moving Avg'!F1013</f>
        <v>1.0900000000000001</v>
      </c>
      <c r="H1013" s="2">
        <f>'Moving Avg'!G1013</f>
        <v>1.0900000000000014</v>
      </c>
      <c r="I1013" s="2">
        <f>'Moving Avg'!H1013</f>
        <v>1.0707500000000016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</row>
    <row r="1014" spans="1:12" ht="13.5" x14ac:dyDescent="0.25">
      <c r="A1014" s="3">
        <f>RSI!A1014</f>
        <v>43787</v>
      </c>
      <c r="B1014" s="2">
        <f>RSI!B1014</f>
        <v>1.0900000000000001</v>
      </c>
      <c r="C1014" s="2">
        <f>RSI!I1014</f>
        <v>98.662949099716741</v>
      </c>
      <c r="D1014" s="2">
        <f>MACD!E1014</f>
        <v>1.0868671046335709E-3</v>
      </c>
      <c r="E1014" s="2">
        <f>MACD!F1014</f>
        <v>1.5321648581856646E-3</v>
      </c>
      <c r="F1014" s="2">
        <f>'Moving Avg'!D1014</f>
        <v>1.0900000000000001</v>
      </c>
      <c r="G1014" s="2">
        <f>'Moving Avg'!F1014</f>
        <v>1.0900000000000001</v>
      </c>
      <c r="H1014" s="2">
        <f>'Moving Avg'!G1014</f>
        <v>1.0900000000000014</v>
      </c>
      <c r="I1014" s="2">
        <f>'Moving Avg'!H1014</f>
        <v>1.0700500000000017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</row>
    <row r="1015" spans="1:12" ht="13.5" x14ac:dyDescent="0.25">
      <c r="A1015" s="3">
        <f>RSI!A1015</f>
        <v>43788</v>
      </c>
      <c r="B1015" s="2">
        <f>RSI!B1015</f>
        <v>1.0900000000000001</v>
      </c>
      <c r="C1015" s="2">
        <f>RSI!I1015</f>
        <v>98.662949099716727</v>
      </c>
      <c r="D1015" s="2">
        <f>MACD!E1015</f>
        <v>1.0089797208929774E-3</v>
      </c>
      <c r="E1015" s="2">
        <f>MACD!F1015</f>
        <v>1.4275278307271273E-3</v>
      </c>
      <c r="F1015" s="2">
        <f>'Moving Avg'!D1015</f>
        <v>1.0900000000000001</v>
      </c>
      <c r="G1015" s="2">
        <f>'Moving Avg'!F1015</f>
        <v>1.0900000000000001</v>
      </c>
      <c r="H1015" s="2">
        <f>'Moving Avg'!G1015</f>
        <v>1.0900000000000014</v>
      </c>
      <c r="I1015" s="2">
        <f>'Moving Avg'!H1015</f>
        <v>1.0694000000000019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</row>
    <row r="1016" spans="1:12" ht="13.5" x14ac:dyDescent="0.25">
      <c r="A1016" s="3">
        <f>RSI!A1016</f>
        <v>43789</v>
      </c>
      <c r="B1016" s="2">
        <f>RSI!B1016</f>
        <v>1.0900000000000001</v>
      </c>
      <c r="C1016" s="2">
        <f>RSI!I1016</f>
        <v>98.662949099716727</v>
      </c>
      <c r="D1016" s="2">
        <f>MACD!E1016</f>
        <v>9.3645849749601773E-4</v>
      </c>
      <c r="E1016" s="2">
        <f>MACD!F1016</f>
        <v>1.3293139640809055E-3</v>
      </c>
      <c r="F1016" s="2">
        <f>'Moving Avg'!D1016</f>
        <v>1.0900000000000001</v>
      </c>
      <c r="G1016" s="2">
        <f>'Moving Avg'!F1016</f>
        <v>1.0900000000000001</v>
      </c>
      <c r="H1016" s="2">
        <f>'Moving Avg'!G1016</f>
        <v>1.0900000000000014</v>
      </c>
      <c r="I1016" s="2">
        <f>'Moving Avg'!H1016</f>
        <v>1.0687500000000021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</row>
    <row r="1017" spans="1:12" ht="13.5" x14ac:dyDescent="0.25">
      <c r="A1017" s="3">
        <f>RSI!A1017</f>
        <v>43790</v>
      </c>
      <c r="B1017" s="2">
        <f>RSI!B1017</f>
        <v>1.0900000000000001</v>
      </c>
      <c r="C1017" s="2">
        <f>RSI!I1017</f>
        <v>98.662949099716741</v>
      </c>
      <c r="D1017" s="2">
        <f>MACD!E1017</f>
        <v>8.6896798346725035E-4</v>
      </c>
      <c r="E1017" s="2">
        <f>MACD!F1017</f>
        <v>1.2372447679581745E-3</v>
      </c>
      <c r="F1017" s="2">
        <f>'Moving Avg'!D1017</f>
        <v>1.0900000000000001</v>
      </c>
      <c r="G1017" s="2">
        <f>'Moving Avg'!F1017</f>
        <v>1.0900000000000001</v>
      </c>
      <c r="H1017" s="2">
        <f>'Moving Avg'!G1017</f>
        <v>1.0900000000000014</v>
      </c>
      <c r="I1017" s="2">
        <f>'Moving Avg'!H1017</f>
        <v>1.068100000000002</v>
      </c>
      <c r="J1017" s="5" t="str">
        <f>OBV!F1017</f>
        <v>NEUTRAL</v>
      </c>
      <c r="K1017" s="5" t="str">
        <f>OBV!G1017</f>
        <v>NEUTRAL</v>
      </c>
      <c r="L1017" s="5" t="str">
        <f>OBV!H1017</f>
        <v>NEUTRAL</v>
      </c>
    </row>
    <row r="1018" spans="1:12" ht="13.5" x14ac:dyDescent="0.25">
      <c r="A1018" s="3">
        <f>RSI!A1018</f>
        <v>43791</v>
      </c>
      <c r="B1018" s="2">
        <f>RSI!B1018</f>
        <v>1.0900000000000001</v>
      </c>
      <c r="C1018" s="2">
        <f>RSI!I1018</f>
        <v>98.662949099716741</v>
      </c>
      <c r="D1018" s="2">
        <f>MACD!E1018</f>
        <v>8.061880310690217E-4</v>
      </c>
      <c r="E1018" s="2">
        <f>MACD!F1018</f>
        <v>1.1510334205803441E-3</v>
      </c>
      <c r="F1018" s="2">
        <f>'Moving Avg'!D1018</f>
        <v>1.0900000000000001</v>
      </c>
      <c r="G1018" s="2">
        <f>'Moving Avg'!F1018</f>
        <v>1.0900000000000001</v>
      </c>
      <c r="H1018" s="2">
        <f>'Moving Avg'!G1018</f>
        <v>1.0900000000000014</v>
      </c>
      <c r="I1018" s="2">
        <f>'Moving Avg'!H1018</f>
        <v>1.067450000000002</v>
      </c>
      <c r="J1018" s="5" t="str">
        <f>OBV!F1018</f>
        <v>NEUTRAL</v>
      </c>
      <c r="K1018" s="5" t="str">
        <f>OBV!G1018</f>
        <v>NEUTRAL</v>
      </c>
      <c r="L1018" s="5" t="str">
        <f>OBV!H1018</f>
        <v>NEUTRAL</v>
      </c>
    </row>
    <row r="1019" spans="1:12" ht="13.5" x14ac:dyDescent="0.25">
      <c r="A1019" s="3">
        <f>RSI!A1019</f>
        <v>43794</v>
      </c>
      <c r="B1019" s="2">
        <f>RSI!B1019</f>
        <v>1.0900000000000001</v>
      </c>
      <c r="C1019" s="2">
        <f>RSI!I1019</f>
        <v>98.662949099716727</v>
      </c>
      <c r="D1019" s="2">
        <f>MACD!E1019</f>
        <v>7.4781413068780722E-4</v>
      </c>
      <c r="E1019" s="2">
        <f>MACD!F1019</f>
        <v>1.0703895626018368E-3</v>
      </c>
      <c r="F1019" s="2">
        <f>'Moving Avg'!D1019</f>
        <v>1.0900000000000001</v>
      </c>
      <c r="G1019" s="2">
        <f>'Moving Avg'!F1019</f>
        <v>1.0900000000000001</v>
      </c>
      <c r="H1019" s="2">
        <f>'Moving Avg'!G1019</f>
        <v>1.0900000000000014</v>
      </c>
      <c r="I1019" s="2">
        <f>'Moving Avg'!H1019</f>
        <v>1.066800000000002</v>
      </c>
      <c r="J1019" s="5" t="str">
        <f>OBV!F1019</f>
        <v>NEUTRAL</v>
      </c>
      <c r="K1019" s="5" t="str">
        <f>OBV!G1019</f>
        <v>NEUTRAL</v>
      </c>
      <c r="L1019" s="5" t="str">
        <f>OBV!H1019</f>
        <v>NEUTRAL</v>
      </c>
    </row>
    <row r="1020" spans="1:12" ht="13.5" x14ac:dyDescent="0.25">
      <c r="A1020" s="3">
        <f>RSI!A1020</f>
        <v>43795</v>
      </c>
      <c r="B1020" s="2">
        <f>RSI!B1020</f>
        <v>1.0900000000000001</v>
      </c>
      <c r="C1020" s="2">
        <f>RSI!I1020</f>
        <v>98.662949099716741</v>
      </c>
      <c r="D1020" s="2">
        <f>MACD!E1020</f>
        <v>6.9355749499666608E-4</v>
      </c>
      <c r="E1020" s="2">
        <f>MACD!F1020</f>
        <v>9.9502314908080265E-4</v>
      </c>
      <c r="F1020" s="2">
        <f>'Moving Avg'!D1020</f>
        <v>1.0900000000000001</v>
      </c>
      <c r="G1020" s="2">
        <f>'Moving Avg'!F1020</f>
        <v>1.0900000000000001</v>
      </c>
      <c r="H1020" s="2">
        <f>'Moving Avg'!G1020</f>
        <v>1.0900000000000014</v>
      </c>
      <c r="I1020" s="2">
        <f>'Moving Avg'!H1020</f>
        <v>1.0661500000000022</v>
      </c>
      <c r="J1020" s="5" t="str">
        <f>OBV!F1020</f>
        <v>NEUTRAL</v>
      </c>
      <c r="K1020" s="5" t="str">
        <f>OBV!G1020</f>
        <v>NEUTRAL</v>
      </c>
      <c r="L1020" s="5" t="str">
        <f>OBV!H1020</f>
        <v>NEUTRAL</v>
      </c>
    </row>
    <row r="1021" spans="1:12" ht="13.5" x14ac:dyDescent="0.25">
      <c r="A1021" s="3">
        <f>RSI!A1021</f>
        <v>43796</v>
      </c>
      <c r="B1021" s="2">
        <f>RSI!B1021</f>
        <v>1.0900000000000001</v>
      </c>
      <c r="C1021" s="2">
        <f>RSI!I1021</f>
        <v>98.662949099716741</v>
      </c>
      <c r="D1021" s="2">
        <f>MACD!E1021</f>
        <v>6.4314494572315084E-4</v>
      </c>
      <c r="E1021" s="2">
        <f>MACD!F1021</f>
        <v>9.2464750840927238E-4</v>
      </c>
      <c r="F1021" s="2">
        <f>'Moving Avg'!D1021</f>
        <v>1.0900000000000001</v>
      </c>
      <c r="G1021" s="2">
        <f>'Moving Avg'!F1021</f>
        <v>1.0900000000000001</v>
      </c>
      <c r="H1021" s="2">
        <f>'Moving Avg'!G1021</f>
        <v>1.0900000000000014</v>
      </c>
      <c r="I1021" s="2">
        <f>'Moving Avg'!H1021</f>
        <v>1.0655000000000021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</row>
    <row r="1022" spans="1:12" ht="13.5" x14ac:dyDescent="0.25">
      <c r="A1022" s="3">
        <f>RSI!A1022</f>
        <v>43797</v>
      </c>
      <c r="B1022" s="2">
        <f>RSI!B1022</f>
        <v>1.0900000000000001</v>
      </c>
      <c r="C1022" s="2">
        <f>RSI!I1022</f>
        <v>98.662949099716741</v>
      </c>
      <c r="D1022" s="2">
        <f>MACD!E1022</f>
        <v>5.963186470532289E-4</v>
      </c>
      <c r="E1022" s="2">
        <f>MACD!F1022</f>
        <v>8.5898173613806379E-4</v>
      </c>
      <c r="F1022" s="2">
        <f>'Moving Avg'!D1022</f>
        <v>1.0900000000000001</v>
      </c>
      <c r="G1022" s="2">
        <f>'Moving Avg'!F1022</f>
        <v>1.0900000000000001</v>
      </c>
      <c r="H1022" s="2">
        <f>'Moving Avg'!G1022</f>
        <v>1.0900000000000014</v>
      </c>
      <c r="I1022" s="2">
        <f>'Moving Avg'!H1022</f>
        <v>1.0650000000000019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</row>
    <row r="1023" spans="1:12" ht="13.5" x14ac:dyDescent="0.25">
      <c r="A1023" s="3">
        <f>RSI!A1023</f>
        <v>43798</v>
      </c>
      <c r="B1023" s="2">
        <f>RSI!B1023</f>
        <v>1.0900000000000001</v>
      </c>
      <c r="C1023" s="2">
        <f>RSI!I1023</f>
        <v>98.662949099716727</v>
      </c>
      <c r="D1023" s="2">
        <f>MACD!E1023</f>
        <v>5.5283572191799912E-4</v>
      </c>
      <c r="E1023" s="2">
        <f>MACD!F1023</f>
        <v>7.9775253329405083E-4</v>
      </c>
      <c r="F1023" s="2">
        <f>'Moving Avg'!D1023</f>
        <v>1.0900000000000001</v>
      </c>
      <c r="G1023" s="2">
        <f>'Moving Avg'!F1023</f>
        <v>1.0900000000000001</v>
      </c>
      <c r="H1023" s="2">
        <f>'Moving Avg'!G1023</f>
        <v>1.0900000000000014</v>
      </c>
      <c r="I1023" s="2">
        <f>'Moving Avg'!H1023</f>
        <v>1.064500000000002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</row>
    <row r="1024" spans="1:12" ht="13.5" x14ac:dyDescent="0.25">
      <c r="A1024" s="3">
        <f>RSI!A1024</f>
        <v>43801</v>
      </c>
      <c r="B1024" s="2">
        <f>RSI!B1024</f>
        <v>1.0900000000000001</v>
      </c>
      <c r="C1024" s="2">
        <f>RSI!I1024</f>
        <v>98.662949099716741</v>
      </c>
      <c r="D1024" s="2">
        <f>MACD!E1024</f>
        <v>5.124677808927558E-4</v>
      </c>
      <c r="E1024" s="2">
        <f>MACD!F1024</f>
        <v>7.4069558281379189E-4</v>
      </c>
      <c r="F1024" s="2">
        <f>'Moving Avg'!D1024</f>
        <v>1.0900000000000001</v>
      </c>
      <c r="G1024" s="2">
        <f>'Moving Avg'!F1024</f>
        <v>1.0900000000000001</v>
      </c>
      <c r="H1024" s="2">
        <f>'Moving Avg'!G1024</f>
        <v>1.0900000000000014</v>
      </c>
      <c r="I1024" s="2">
        <f>'Moving Avg'!H1024</f>
        <v>1.0640000000000021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</row>
    <row r="1025" spans="1:12" ht="13.5" x14ac:dyDescent="0.25">
      <c r="A1025" s="3">
        <f>RSI!A1025</f>
        <v>43802</v>
      </c>
      <c r="B1025" s="2">
        <f>RSI!B1025</f>
        <v>1.0900000000000001</v>
      </c>
      <c r="C1025" s="2">
        <f>RSI!I1025</f>
        <v>98.662949099716741</v>
      </c>
      <c r="D1025" s="2">
        <f>MACD!E1025</f>
        <v>4.7500038799963562E-4</v>
      </c>
      <c r="E1025" s="2">
        <f>MACD!F1025</f>
        <v>6.8755654385096077E-4</v>
      </c>
      <c r="F1025" s="2">
        <f>'Moving Avg'!D1025</f>
        <v>1.0900000000000001</v>
      </c>
      <c r="G1025" s="2">
        <f>'Moving Avg'!F1025</f>
        <v>1.0900000000000001</v>
      </c>
      <c r="H1025" s="2">
        <f>'Moving Avg'!G1025</f>
        <v>1.0900000000000014</v>
      </c>
      <c r="I1025" s="2">
        <f>'Moving Avg'!H1025</f>
        <v>1.0635000000000021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43803</v>
      </c>
      <c r="B1026" s="2">
        <f>RSI!B1026</f>
        <v>1.0900000000000001</v>
      </c>
      <c r="C1026" s="2">
        <f>RSI!I1026</f>
        <v>98.662949099716741</v>
      </c>
      <c r="D1026" s="2">
        <f>MACD!E1026</f>
        <v>4.4023248316316099E-4</v>
      </c>
      <c r="E1026" s="2">
        <f>MACD!F1026</f>
        <v>6.3809173171340083E-4</v>
      </c>
      <c r="F1026" s="2">
        <f>'Moving Avg'!D1026</f>
        <v>1.0900000000000001</v>
      </c>
      <c r="G1026" s="2">
        <f>'Moving Avg'!F1026</f>
        <v>1.0900000000000001</v>
      </c>
      <c r="H1026" s="2">
        <f>'Moving Avg'!G1026</f>
        <v>1.0900000000000014</v>
      </c>
      <c r="I1026" s="2">
        <f>'Moving Avg'!H1026</f>
        <v>1.0630000000000022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1.0900000000000001</v>
      </c>
      <c r="C1027" s="2">
        <f>RSI!I1027</f>
        <v>98.662949099716741</v>
      </c>
      <c r="D1027" s="2">
        <f>MACD!E1027</f>
        <v>4.079757772865733E-4</v>
      </c>
      <c r="E1027" s="2">
        <f>MACD!F1027</f>
        <v>5.9206854082803542E-4</v>
      </c>
      <c r="F1027" s="2">
        <f>'Moving Avg'!D1027</f>
        <v>1.0900000000000001</v>
      </c>
      <c r="G1027" s="2">
        <f>'Moving Avg'!F1027</f>
        <v>1.0900000000000001</v>
      </c>
      <c r="H1027" s="2">
        <f>'Moving Avg'!G1027</f>
        <v>1.0900000000000014</v>
      </c>
      <c r="I1027" s="2">
        <f>'Moving Avg'!H1027</f>
        <v>1.0625000000000022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</row>
    <row r="1028" spans="1:12" ht="13.5" x14ac:dyDescent="0.25">
      <c r="A1028" s="3">
        <f>RSI!A1028</f>
        <v>43805</v>
      </c>
      <c r="B1028" s="2">
        <f>RSI!B1028</f>
        <v>1.0900000000000001</v>
      </c>
      <c r="C1028" s="2">
        <f>RSI!I1028</f>
        <v>98.662949099716741</v>
      </c>
      <c r="D1028" s="2">
        <f>MACD!E1028</f>
        <v>3.7805413277025579E-4</v>
      </c>
      <c r="E1028" s="2">
        <f>MACD!F1028</f>
        <v>5.4926565921647953E-4</v>
      </c>
      <c r="F1028" s="2">
        <f>'Moving Avg'!D1028</f>
        <v>1.0900000000000001</v>
      </c>
      <c r="G1028" s="2">
        <f>'Moving Avg'!F1028</f>
        <v>1.0900000000000001</v>
      </c>
      <c r="H1028" s="2">
        <f>'Moving Avg'!G1028</f>
        <v>1.0900000000000014</v>
      </c>
      <c r="I1028" s="2">
        <f>'Moving Avg'!H1028</f>
        <v>1.0620500000000022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</row>
    <row r="1029" spans="1:12" ht="13.5" x14ac:dyDescent="0.25">
      <c r="A1029" s="3">
        <f>RSI!A1029</f>
        <v>43808</v>
      </c>
      <c r="B1029" s="2">
        <f>RSI!B1029</f>
        <v>1.0900000000000001</v>
      </c>
      <c r="C1029" s="2">
        <f>RSI!I1029</f>
        <v>98.662949099716741</v>
      </c>
      <c r="D1029" s="2">
        <f>MACD!E1029</f>
        <v>3.5030293968452142E-4</v>
      </c>
      <c r="E1029" s="2">
        <f>MACD!F1029</f>
        <v>5.0947311531008795E-4</v>
      </c>
      <c r="F1029" s="2">
        <f>'Moving Avg'!D1029</f>
        <v>1.0900000000000001</v>
      </c>
      <c r="G1029" s="2">
        <f>'Moving Avg'!F1029</f>
        <v>1.0900000000000001</v>
      </c>
      <c r="H1029" s="2">
        <f>'Moving Avg'!G1029</f>
        <v>1.0900000000000014</v>
      </c>
      <c r="I1029" s="2">
        <f>'Moving Avg'!H1029</f>
        <v>1.0616000000000021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</row>
    <row r="1030" spans="1:12" ht="13.5" x14ac:dyDescent="0.25">
      <c r="A1030" s="3">
        <f>RSI!A1030</f>
        <v>43809</v>
      </c>
      <c r="B1030" s="2">
        <f>RSI!B1030</f>
        <v>1.0900000000000001</v>
      </c>
      <c r="C1030" s="2">
        <f>RSI!I1030</f>
        <v>98.662949099716741</v>
      </c>
      <c r="D1030" s="2">
        <f>MACD!E1030</f>
        <v>3.2456849564654888E-4</v>
      </c>
      <c r="E1030" s="2">
        <f>MACD!F1030</f>
        <v>4.7249219137738017E-4</v>
      </c>
      <c r="F1030" s="2">
        <f>'Moving Avg'!D1030</f>
        <v>1.0900000000000001</v>
      </c>
      <c r="G1030" s="2">
        <f>'Moving Avg'!F1030</f>
        <v>1.0900000000000001</v>
      </c>
      <c r="H1030" s="2">
        <f>'Moving Avg'!G1030</f>
        <v>1.0900000000000014</v>
      </c>
      <c r="I1030" s="2">
        <f>'Moving Avg'!H1030</f>
        <v>1.061150000000002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</row>
    <row r="1031" spans="1:12" ht="13.5" x14ac:dyDescent="0.25">
      <c r="A1031" s="3">
        <f>RSI!A1031</f>
        <v>43810</v>
      </c>
      <c r="B1031" s="2">
        <f>RSI!B1031</f>
        <v>1.0900000000000001</v>
      </c>
      <c r="C1031" s="2">
        <f>RSI!I1031</f>
        <v>98.662949099716741</v>
      </c>
      <c r="D1031" s="2">
        <f>MACD!E1031</f>
        <v>3.0070739566645521E-4</v>
      </c>
      <c r="E1031" s="2">
        <f>MACD!F1031</f>
        <v>4.3813523223519519E-4</v>
      </c>
      <c r="F1031" s="2">
        <f>'Moving Avg'!D1031</f>
        <v>1.0900000000000001</v>
      </c>
      <c r="G1031" s="2">
        <f>'Moving Avg'!F1031</f>
        <v>1.0900000000000001</v>
      </c>
      <c r="H1031" s="2">
        <f>'Moving Avg'!G1031</f>
        <v>1.0900000000000014</v>
      </c>
      <c r="I1031" s="2">
        <f>'Moving Avg'!H1031</f>
        <v>1.0607500000000021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1.0900000000000001</v>
      </c>
      <c r="C1032" s="2">
        <f>RSI!I1032</f>
        <v>98.662949099716741</v>
      </c>
      <c r="D1032" s="2">
        <f>MACD!E1032</f>
        <v>2.7858593675711418E-4</v>
      </c>
      <c r="E1032" s="2">
        <f>MACD!F1032</f>
        <v>4.0622537313957899E-4</v>
      </c>
      <c r="F1032" s="2">
        <f>'Moving Avg'!D1032</f>
        <v>1.0900000000000001</v>
      </c>
      <c r="G1032" s="2">
        <f>'Moving Avg'!F1032</f>
        <v>1.0900000000000001</v>
      </c>
      <c r="H1032" s="2">
        <f>'Moving Avg'!G1032</f>
        <v>1.0900000000000014</v>
      </c>
      <c r="I1032" s="2">
        <f>'Moving Avg'!H1032</f>
        <v>1.060200000000002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</row>
    <row r="1033" spans="1:12" ht="13.5" x14ac:dyDescent="0.25">
      <c r="A1033" s="3">
        <f>RSI!A1033</f>
        <v>43812</v>
      </c>
      <c r="B1033" s="2">
        <f>RSI!B1033</f>
        <v>1.0900000000000001</v>
      </c>
      <c r="C1033" s="2">
        <f>RSI!I1033</f>
        <v>98.662949099716741</v>
      </c>
      <c r="D1033" s="2">
        <f>MACD!E1033</f>
        <v>2.5807954089640539E-4</v>
      </c>
      <c r="E1033" s="2">
        <f>MACD!F1033</f>
        <v>3.7659620669094429E-4</v>
      </c>
      <c r="F1033" s="2">
        <f>'Moving Avg'!D1033</f>
        <v>1.0900000000000001</v>
      </c>
      <c r="G1033" s="2">
        <f>'Moving Avg'!F1033</f>
        <v>1.0900000000000001</v>
      </c>
      <c r="H1033" s="2">
        <f>'Moving Avg'!G1033</f>
        <v>1.0900000000000014</v>
      </c>
      <c r="I1033" s="2">
        <f>'Moving Avg'!H1033</f>
        <v>1.0596500000000022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1.0900000000000001</v>
      </c>
      <c r="C1034" s="2">
        <f>RSI!I1034</f>
        <v>98.662949099716741</v>
      </c>
      <c r="D1034" s="2">
        <f>MACD!E1034</f>
        <v>2.3907219894403475E-4</v>
      </c>
      <c r="E1034" s="2">
        <f>MACD!F1034</f>
        <v>3.4909140514156244E-4</v>
      </c>
      <c r="F1034" s="2">
        <f>'Moving Avg'!D1034</f>
        <v>1.0900000000000001</v>
      </c>
      <c r="G1034" s="2">
        <f>'Moving Avg'!F1034</f>
        <v>1.0900000000000001</v>
      </c>
      <c r="H1034" s="2">
        <f>'Moving Avg'!G1034</f>
        <v>1.0900000000000014</v>
      </c>
      <c r="I1034" s="2">
        <f>'Moving Avg'!H1034</f>
        <v>1.059250000000002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1.0900000000000001</v>
      </c>
      <c r="C1035" s="2">
        <f>RSI!I1035</f>
        <v>98.662949099716741</v>
      </c>
      <c r="D1035" s="2">
        <f>MACD!E1035</f>
        <v>2.2145593731237589E-4</v>
      </c>
      <c r="E1035" s="2">
        <f>MACD!F1035</f>
        <v>3.2356431157572516E-4</v>
      </c>
      <c r="F1035" s="2">
        <f>'Moving Avg'!D1035</f>
        <v>1.0900000000000001</v>
      </c>
      <c r="G1035" s="2">
        <f>'Moving Avg'!F1035</f>
        <v>1.0900000000000001</v>
      </c>
      <c r="H1035" s="2">
        <f>'Moving Avg'!G1035</f>
        <v>1.0900000000000014</v>
      </c>
      <c r="I1035" s="2">
        <f>'Moving Avg'!H1035</f>
        <v>1.0588500000000021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1.0900000000000001</v>
      </c>
      <c r="C1036" s="2">
        <f>RSI!I1036</f>
        <v>98.662949099716741</v>
      </c>
      <c r="D1036" s="2">
        <f>MACD!E1036</f>
        <v>2.0513030854352188E-4</v>
      </c>
      <c r="E1036" s="2">
        <f>MACD!F1036</f>
        <v>2.998775109692845E-4</v>
      </c>
      <c r="F1036" s="2">
        <f>'Moving Avg'!D1036</f>
        <v>1.0900000000000001</v>
      </c>
      <c r="G1036" s="2">
        <f>'Moving Avg'!F1036</f>
        <v>1.0900000000000001</v>
      </c>
      <c r="H1036" s="2">
        <f>'Moving Avg'!G1036</f>
        <v>1.0900000000000014</v>
      </c>
      <c r="I1036" s="2">
        <f>'Moving Avg'!H1036</f>
        <v>1.0584500000000019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</row>
    <row r="1037" spans="1:12" ht="13.5" x14ac:dyDescent="0.25">
      <c r="A1037" s="3">
        <f>RSI!A1037</f>
        <v>43818</v>
      </c>
      <c r="B1037" s="2">
        <f>RSI!B1037</f>
        <v>1.0900000000000001</v>
      </c>
      <c r="C1037" s="2">
        <f>RSI!I1037</f>
        <v>98.662949099716741</v>
      </c>
      <c r="D1037" s="2">
        <f>MACD!E1037</f>
        <v>1.9000190641915715E-4</v>
      </c>
      <c r="E1037" s="2">
        <f>MACD!F1037</f>
        <v>2.7790239005925905E-4</v>
      </c>
      <c r="F1037" s="2">
        <f>'Moving Avg'!D1037</f>
        <v>1.0900000000000001</v>
      </c>
      <c r="G1037" s="2">
        <f>'Moving Avg'!F1037</f>
        <v>1.0900000000000001</v>
      </c>
      <c r="H1037" s="2">
        <f>'Moving Avg'!G1037</f>
        <v>1.0900000000000014</v>
      </c>
      <c r="I1037" s="2">
        <f>'Moving Avg'!H1037</f>
        <v>1.0580500000000022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</row>
    <row r="1038" spans="1:12" ht="13.5" x14ac:dyDescent="0.25">
      <c r="A1038" s="3">
        <f>RSI!A1038</f>
        <v>43819</v>
      </c>
      <c r="B1038" s="2">
        <f>RSI!B1038</f>
        <v>1.0900000000000001</v>
      </c>
      <c r="C1038" s="2">
        <f>RSI!I1038</f>
        <v>98.662949099716741</v>
      </c>
      <c r="D1038" s="2">
        <f>MACD!E1038</f>
        <v>1.7598390582107548E-4</v>
      </c>
      <c r="E1038" s="2">
        <f>MACD!F1038</f>
        <v>2.5751869321162236E-4</v>
      </c>
      <c r="F1038" s="2">
        <f>'Moving Avg'!D1038</f>
        <v>1.0900000000000001</v>
      </c>
      <c r="G1038" s="2">
        <f>'Moving Avg'!F1038</f>
        <v>1.0900000000000001</v>
      </c>
      <c r="H1038" s="2">
        <f>'Moving Avg'!G1038</f>
        <v>1.0900000000000014</v>
      </c>
      <c r="I1038" s="2">
        <f>'Moving Avg'!H1038</f>
        <v>1.0578000000000021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</row>
    <row r="1039" spans="1:12" ht="13.5" x14ac:dyDescent="0.25">
      <c r="A1039" s="3">
        <f>RSI!A1039</f>
        <v>43822</v>
      </c>
      <c r="B1039" s="2">
        <f>RSI!B1039</f>
        <v>1.0900000000000001</v>
      </c>
      <c r="C1039" s="2">
        <f>RSI!I1039</f>
        <v>98.662949099716741</v>
      </c>
      <c r="D1039" s="2">
        <f>MACD!E1039</f>
        <v>1.6299562722354999E-4</v>
      </c>
      <c r="E1039" s="2">
        <f>MACD!F1039</f>
        <v>2.386140800140079E-4</v>
      </c>
      <c r="F1039" s="2">
        <f>'Moving Avg'!D1039</f>
        <v>1.0900000000000001</v>
      </c>
      <c r="G1039" s="2">
        <f>'Moving Avg'!F1039</f>
        <v>1.0900000000000001</v>
      </c>
      <c r="H1039" s="2">
        <f>'Moving Avg'!G1039</f>
        <v>1.0900000000000014</v>
      </c>
      <c r="I1039" s="2">
        <f>'Moving Avg'!H1039</f>
        <v>1.057550000000002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</row>
    <row r="1040" spans="1:12" ht="13.5" x14ac:dyDescent="0.25">
      <c r="A1040" s="3">
        <f>RSI!A1040</f>
        <v>43823</v>
      </c>
      <c r="B1040" s="2">
        <f>RSI!B1040</f>
        <v>1.0900000000000001</v>
      </c>
      <c r="C1040" s="2">
        <f>RSI!I1040</f>
        <v>98.662949099716741</v>
      </c>
      <c r="D1040" s="2">
        <f>MACD!E1040</f>
        <v>1.5096212544807308E-4</v>
      </c>
      <c r="E1040" s="2">
        <f>MACD!F1040</f>
        <v>2.2108368910082096E-4</v>
      </c>
      <c r="F1040" s="2">
        <f>'Moving Avg'!D1040</f>
        <v>1.0900000000000001</v>
      </c>
      <c r="G1040" s="2">
        <f>'Moving Avg'!F1040</f>
        <v>1.0900000000000001</v>
      </c>
      <c r="H1040" s="2">
        <f>'Moving Avg'!G1040</f>
        <v>1.0900000000000014</v>
      </c>
      <c r="I1040" s="2">
        <f>'Moving Avg'!H1040</f>
        <v>1.0573000000000021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</row>
    <row r="1041" spans="1:12" ht="13.5" x14ac:dyDescent="0.25">
      <c r="A1041" s="3">
        <f>RSI!A1041</f>
        <v>43824</v>
      </c>
      <c r="B1041" s="2">
        <f>RSI!B1041</f>
        <v>1.1000000000000001</v>
      </c>
      <c r="C1041" s="2">
        <f>RSI!I1041</f>
        <v>99.974108393482808</v>
      </c>
      <c r="D1041" s="2">
        <f>MACD!E1041</f>
        <v>-6.0092693862623392E-4</v>
      </c>
      <c r="E1041" s="2">
        <f>MACD!F1041</f>
        <v>5.6681563555409988E-5</v>
      </c>
      <c r="F1041" s="2">
        <f>'Moving Avg'!D1041</f>
        <v>1.0920000000000001</v>
      </c>
      <c r="G1041" s="2">
        <f>'Moving Avg'!F1041</f>
        <v>1.0905</v>
      </c>
      <c r="H1041" s="2">
        <f>'Moving Avg'!G1041</f>
        <v>1.0902000000000014</v>
      </c>
      <c r="I1041" s="2">
        <f>'Moving Avg'!H1041</f>
        <v>1.0571000000000019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1.1000000000000001</v>
      </c>
      <c r="C1042" s="2">
        <f>RSI!I1042</f>
        <v>99.974108393482808</v>
      </c>
      <c r="D1042" s="2">
        <f>MACD!E1042</f>
        <v>-1.2971257559080129E-3</v>
      </c>
      <c r="E1042" s="2">
        <f>MACD!F1042</f>
        <v>-2.1407990033727459E-4</v>
      </c>
      <c r="F1042" s="2">
        <f>'Moving Avg'!D1042</f>
        <v>1.0940000000000001</v>
      </c>
      <c r="G1042" s="2">
        <f>'Moving Avg'!F1042</f>
        <v>1.0910000000000002</v>
      </c>
      <c r="H1042" s="2">
        <f>'Moving Avg'!G1042</f>
        <v>1.0904000000000014</v>
      </c>
      <c r="I1042" s="2">
        <f>'Moving Avg'!H1042</f>
        <v>1.0569000000000017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1.1000000000000001</v>
      </c>
      <c r="C1043" s="2">
        <f>RSI!I1043</f>
        <v>99.974108393482808</v>
      </c>
      <c r="D1043" s="2">
        <f>MACD!E1043</f>
        <v>-1.9417587237964273E-3</v>
      </c>
      <c r="E1043" s="2">
        <f>MACD!F1043</f>
        <v>-5.596156650291052E-4</v>
      </c>
      <c r="F1043" s="2">
        <f>'Moving Avg'!D1043</f>
        <v>1.0960000000000001</v>
      </c>
      <c r="G1043" s="2">
        <f>'Moving Avg'!F1043</f>
        <v>1.0915000000000004</v>
      </c>
      <c r="H1043" s="2">
        <f>'Moving Avg'!G1043</f>
        <v>1.0906000000000013</v>
      </c>
      <c r="I1043" s="2">
        <f>'Moving Avg'!H1043</f>
        <v>1.056700000000002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1.1000000000000001</v>
      </c>
      <c r="C1044" s="2">
        <f>RSI!I1044</f>
        <v>99.974108393482808</v>
      </c>
      <c r="D1044" s="2">
        <f>MACD!E1044</f>
        <v>-2.5386448527826566E-3</v>
      </c>
      <c r="E1044" s="2">
        <f>MACD!F1044</f>
        <v>-9.5542150257981557E-4</v>
      </c>
      <c r="F1044" s="2">
        <f>'Moving Avg'!D1044</f>
        <v>1.0980000000000001</v>
      </c>
      <c r="G1044" s="2">
        <f>'Moving Avg'!F1044</f>
        <v>1.0920000000000003</v>
      </c>
      <c r="H1044" s="2">
        <f>'Moving Avg'!G1044</f>
        <v>1.0908000000000013</v>
      </c>
      <c r="I1044" s="2">
        <f>'Moving Avg'!H1044</f>
        <v>1.0565000000000018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1.1000000000000001</v>
      </c>
      <c r="C1045" s="2">
        <f>RSI!I1045</f>
        <v>99.974108393482808</v>
      </c>
      <c r="D1045" s="2">
        <f>MACD!E1045</f>
        <v>-3.0913203686233626E-3</v>
      </c>
      <c r="E1045" s="2">
        <f>MACD!F1045</f>
        <v>-1.3826012757885251E-3</v>
      </c>
      <c r="F1045" s="2">
        <f>'Moving Avg'!D1045</f>
        <v>1.1000000000000001</v>
      </c>
      <c r="G1045" s="2">
        <f>'Moving Avg'!F1045</f>
        <v>1.0925000000000005</v>
      </c>
      <c r="H1045" s="2">
        <f>'Moving Avg'!G1045</f>
        <v>1.0910000000000013</v>
      </c>
      <c r="I1045" s="2">
        <f>'Moving Avg'!H1045</f>
        <v>1.0566000000000018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1.1000000000000001</v>
      </c>
      <c r="C1046" s="2">
        <f>RSI!I1046</f>
        <v>99.974108393482808</v>
      </c>
      <c r="D1046" s="2">
        <f>MACD!E1046</f>
        <v>-3.6030596432150563E-3</v>
      </c>
      <c r="E1046" s="2">
        <f>MACD!F1046</f>
        <v>-1.8266929492738314E-3</v>
      </c>
      <c r="F1046" s="2">
        <f>'Moving Avg'!D1046</f>
        <v>1.1000000000000001</v>
      </c>
      <c r="G1046" s="2">
        <f>'Moving Avg'!F1046</f>
        <v>1.0930000000000004</v>
      </c>
      <c r="H1046" s="2">
        <f>'Moving Avg'!G1046</f>
        <v>1.0912000000000013</v>
      </c>
      <c r="I1046" s="2">
        <f>'Moving Avg'!H1046</f>
        <v>1.0567000000000017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</row>
    <row r="1047" spans="1:12" ht="13.5" x14ac:dyDescent="0.25">
      <c r="A1047" s="3">
        <f>RSI!A1047</f>
        <v>43833</v>
      </c>
      <c r="B1047" s="2">
        <f>RSI!B1047</f>
        <v>1.1000000000000001</v>
      </c>
      <c r="C1047" s="2">
        <f>RSI!I1047</f>
        <v>99.974108393482808</v>
      </c>
      <c r="D1047" s="2">
        <f>MACD!E1047</f>
        <v>-4.0768945775166987E-3</v>
      </c>
      <c r="E1047" s="2">
        <f>MACD!F1047</f>
        <v>-2.2767332749224051E-3</v>
      </c>
      <c r="F1047" s="2">
        <f>'Moving Avg'!D1047</f>
        <v>1.1000000000000001</v>
      </c>
      <c r="G1047" s="2">
        <f>'Moving Avg'!F1047</f>
        <v>1.0935000000000004</v>
      </c>
      <c r="H1047" s="2">
        <f>'Moving Avg'!G1047</f>
        <v>1.091400000000001</v>
      </c>
      <c r="I1047" s="2">
        <f>'Moving Avg'!H1047</f>
        <v>1.0568000000000017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</row>
    <row r="1048" spans="1:12" ht="13.5" x14ac:dyDescent="0.25">
      <c r="A1048" s="3">
        <f>RSI!A1048</f>
        <v>43836</v>
      </c>
      <c r="B1048" s="2">
        <f>RSI!B1048</f>
        <v>1.1000000000000001</v>
      </c>
      <c r="C1048" s="2">
        <f>RSI!I1048</f>
        <v>99.974108393482808</v>
      </c>
      <c r="D1048" s="2">
        <f>MACD!E1048</f>
        <v>-4.5156325508011186E-3</v>
      </c>
      <c r="E1048" s="2">
        <f>MACD!F1048</f>
        <v>-2.724513130098148E-3</v>
      </c>
      <c r="F1048" s="2">
        <f>'Moving Avg'!D1048</f>
        <v>1.1000000000000001</v>
      </c>
      <c r="G1048" s="2">
        <f>'Moving Avg'!F1048</f>
        <v>1.0940000000000003</v>
      </c>
      <c r="H1048" s="2">
        <f>'Moving Avg'!G1048</f>
        <v>1.091600000000001</v>
      </c>
      <c r="I1048" s="2">
        <f>'Moving Avg'!H1048</f>
        <v>1.0569000000000015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</row>
    <row r="1049" spans="1:12" ht="13.5" x14ac:dyDescent="0.25">
      <c r="A1049" s="3">
        <f>RSI!A1049</f>
        <v>43837</v>
      </c>
      <c r="B1049" s="2">
        <f>RSI!B1049</f>
        <v>1.1000000000000001</v>
      </c>
      <c r="C1049" s="2">
        <f>RSI!I1049</f>
        <v>99.974108393482808</v>
      </c>
      <c r="D1049" s="2">
        <f>MACD!E1049</f>
        <v>-4.9218730421116685E-3</v>
      </c>
      <c r="E1049" s="2">
        <f>MACD!F1049</f>
        <v>-3.1639851125008518E-3</v>
      </c>
      <c r="F1049" s="2">
        <f>'Moving Avg'!D1049</f>
        <v>1.1000000000000001</v>
      </c>
      <c r="G1049" s="2">
        <f>'Moving Avg'!F1049</f>
        <v>1.0945000000000005</v>
      </c>
      <c r="H1049" s="2">
        <f>'Moving Avg'!G1049</f>
        <v>1.091800000000001</v>
      </c>
      <c r="I1049" s="2">
        <f>'Moving Avg'!H1049</f>
        <v>1.0570000000000015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</row>
    <row r="1050" spans="1:12" ht="13.5" x14ac:dyDescent="0.25">
      <c r="A1050" s="3">
        <f>RSI!A1050</f>
        <v>43838</v>
      </c>
      <c r="B1050" s="2">
        <f>RSI!B1050</f>
        <v>1.1000000000000001</v>
      </c>
      <c r="C1050" s="2">
        <f>RSI!I1050</f>
        <v>99.974108393482808</v>
      </c>
      <c r="D1050" s="2">
        <f>MACD!E1050</f>
        <v>-5.2980230220032176E-3</v>
      </c>
      <c r="E1050" s="2">
        <f>MACD!F1050</f>
        <v>-3.5907926944013253E-3</v>
      </c>
      <c r="F1050" s="2">
        <f>'Moving Avg'!D1050</f>
        <v>1.1000000000000001</v>
      </c>
      <c r="G1050" s="2">
        <f>'Moving Avg'!F1050</f>
        <v>1.0950000000000002</v>
      </c>
      <c r="H1050" s="2">
        <f>'Moving Avg'!G1050</f>
        <v>1.092000000000001</v>
      </c>
      <c r="I1050" s="2">
        <f>'Moving Avg'!H1050</f>
        <v>1.0571000000000015</v>
      </c>
      <c r="J1050" s="5" t="str">
        <f>OBV!F1050</f>
        <v>NEUTRAL</v>
      </c>
      <c r="K1050" s="5" t="str">
        <f>OBV!G1050</f>
        <v>NEUTRAL</v>
      </c>
      <c r="L1050" s="5" t="str">
        <f>OBV!H1050</f>
        <v>NEUTRAL</v>
      </c>
    </row>
    <row r="1051" spans="1:12" ht="13.5" x14ac:dyDescent="0.25">
      <c r="A1051" s="3">
        <f>RSI!A1051</f>
        <v>43839</v>
      </c>
      <c r="B1051" s="2">
        <f>RSI!B1051</f>
        <v>1.1000000000000001</v>
      </c>
      <c r="C1051" s="2">
        <f>RSI!I1051</f>
        <v>99.974108393482808</v>
      </c>
      <c r="D1051" s="2">
        <f>MACD!E1051</f>
        <v>-4.1078496669668674E-3</v>
      </c>
      <c r="E1051" s="2">
        <f>MACD!F1051</f>
        <v>-3.6942040889144335E-3</v>
      </c>
      <c r="F1051" s="2">
        <f>'Moving Avg'!D1051</f>
        <v>1.1000000000000001</v>
      </c>
      <c r="G1051" s="2">
        <f>'Moving Avg'!F1051</f>
        <v>1.0955000000000004</v>
      </c>
      <c r="H1051" s="2">
        <f>'Moving Avg'!G1051</f>
        <v>1.0922000000000009</v>
      </c>
      <c r="I1051" s="2">
        <f>'Moving Avg'!H1051</f>
        <v>1.0572000000000015</v>
      </c>
      <c r="J1051" s="5" t="str">
        <f>OBV!F1051</f>
        <v>NEUTRAL</v>
      </c>
      <c r="K1051" s="5" t="str">
        <f>OBV!G1051</f>
        <v>NEUTRAL</v>
      </c>
      <c r="L1051" s="5" t="str">
        <f>OBV!H1051</f>
        <v>NEUTRAL</v>
      </c>
    </row>
    <row r="1052" spans="1:12" ht="13.5" x14ac:dyDescent="0.25">
      <c r="A1052" s="3">
        <f>RSI!A1052</f>
        <v>43840</v>
      </c>
      <c r="B1052" s="2">
        <f>RSI!B1052</f>
        <v>1.1000000000000001</v>
      </c>
      <c r="C1052" s="2">
        <f>RSI!I1052</f>
        <v>99.974108393482808</v>
      </c>
      <c r="D1052" s="2">
        <f>MACD!E1052</f>
        <v>-3.1285645635397152E-3</v>
      </c>
      <c r="E1052" s="2">
        <f>MACD!F1052</f>
        <v>-3.5810761838394899E-3</v>
      </c>
      <c r="F1052" s="2">
        <f>'Moving Avg'!D1052</f>
        <v>1.1000000000000001</v>
      </c>
      <c r="G1052" s="2">
        <f>'Moving Avg'!F1052</f>
        <v>1.0960000000000003</v>
      </c>
      <c r="H1052" s="2">
        <f>'Moving Avg'!G1052</f>
        <v>1.0924000000000009</v>
      </c>
      <c r="I1052" s="2">
        <f>'Moving Avg'!H1052</f>
        <v>1.0573000000000012</v>
      </c>
      <c r="J1052" s="5" t="str">
        <f>OBV!F1052</f>
        <v>NEUTRAL</v>
      </c>
      <c r="K1052" s="5" t="str">
        <f>OBV!G1052</f>
        <v>NEUTRAL</v>
      </c>
      <c r="L1052" s="5" t="str">
        <f>OBV!H1052</f>
        <v>NEUTRAL</v>
      </c>
    </row>
    <row r="1053" spans="1:12" ht="13.5" x14ac:dyDescent="0.25">
      <c r="A1053" s="3">
        <f>RSI!A1053</f>
        <v>43843</v>
      </c>
      <c r="B1053" s="2">
        <f>RSI!B1053</f>
        <v>1.1000000000000001</v>
      </c>
      <c r="C1053" s="2">
        <f>RSI!I1053</f>
        <v>99.974108393482808</v>
      </c>
      <c r="D1053" s="2">
        <f>MACD!E1053</f>
        <v>-2.3256652424668012E-3</v>
      </c>
      <c r="E1053" s="2">
        <f>MACD!F1053</f>
        <v>-3.3299939955649524E-3</v>
      </c>
      <c r="F1053" s="2">
        <f>'Moving Avg'!D1053</f>
        <v>1.1000000000000001</v>
      </c>
      <c r="G1053" s="2">
        <f>'Moving Avg'!F1053</f>
        <v>1.0965000000000003</v>
      </c>
      <c r="H1053" s="2">
        <f>'Moving Avg'!G1053</f>
        <v>1.0926000000000009</v>
      </c>
      <c r="I1053" s="2">
        <f>'Moving Avg'!H1053</f>
        <v>1.0574000000000012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</row>
    <row r="1054" spans="1:12" ht="13.5" x14ac:dyDescent="0.25">
      <c r="A1054" s="3">
        <f>RSI!A1054</f>
        <v>43845</v>
      </c>
      <c r="B1054" s="2">
        <f>RSI!B1054</f>
        <v>1.1000000000000001</v>
      </c>
      <c r="C1054" s="2">
        <f>RSI!I1054</f>
        <v>99.974108393482808</v>
      </c>
      <c r="D1054" s="2">
        <f>MACD!E1054</f>
        <v>-1.6701097602305204E-3</v>
      </c>
      <c r="E1054" s="2">
        <f>MACD!F1054</f>
        <v>-2.9980171484980662E-3</v>
      </c>
      <c r="F1054" s="2">
        <f>'Moving Avg'!D1054</f>
        <v>1.1000000000000001</v>
      </c>
      <c r="G1054" s="2">
        <f>'Moving Avg'!F1054</f>
        <v>1.0970000000000002</v>
      </c>
      <c r="H1054" s="2">
        <f>'Moving Avg'!G1054</f>
        <v>1.0928000000000009</v>
      </c>
      <c r="I1054" s="2">
        <f>'Moving Avg'!H1054</f>
        <v>1.0575000000000012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</row>
    <row r="1055" spans="1:12" ht="13.5" x14ac:dyDescent="0.25">
      <c r="A1055" s="3">
        <f>RSI!A1055</f>
        <v>43846</v>
      </c>
      <c r="B1055" s="2">
        <f>RSI!B1055</f>
        <v>1.1000000000000001</v>
      </c>
      <c r="C1055" s="2">
        <f>RSI!I1055</f>
        <v>99.974108393482808</v>
      </c>
      <c r="D1055" s="2">
        <f>MACD!E1055</f>
        <v>-1.137465325313558E-3</v>
      </c>
      <c r="E1055" s="2">
        <f>MACD!F1055</f>
        <v>-2.6259067838611651E-3</v>
      </c>
      <c r="F1055" s="2">
        <f>'Moving Avg'!D1055</f>
        <v>1.1000000000000001</v>
      </c>
      <c r="G1055" s="2">
        <f>'Moving Avg'!F1055</f>
        <v>1.0975000000000004</v>
      </c>
      <c r="H1055" s="2">
        <f>'Moving Avg'!G1055</f>
        <v>1.0930000000000009</v>
      </c>
      <c r="I1055" s="2">
        <f>'Moving Avg'!H1055</f>
        <v>1.057600000000001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</row>
    <row r="1056" spans="1:12" ht="13.5" x14ac:dyDescent="0.25">
      <c r="A1056" s="3">
        <f>RSI!A1056</f>
        <v>43847</v>
      </c>
      <c r="B1056" s="2">
        <f>RSI!B1056</f>
        <v>1.1000000000000001</v>
      </c>
      <c r="C1056" s="2">
        <f>RSI!I1056</f>
        <v>99.974108393482808</v>
      </c>
      <c r="D1056" s="2">
        <f>MACD!E1056</f>
        <v>-7.0718874154307443E-4</v>
      </c>
      <c r="E1056" s="2">
        <f>MACD!F1056</f>
        <v>-2.2421631753975473E-3</v>
      </c>
      <c r="F1056" s="2">
        <f>'Moving Avg'!D1056</f>
        <v>1.1000000000000001</v>
      </c>
      <c r="G1056" s="2">
        <f>'Moving Avg'!F1056</f>
        <v>1.0980000000000003</v>
      </c>
      <c r="H1056" s="2">
        <f>'Moving Avg'!G1056</f>
        <v>1.0932000000000008</v>
      </c>
      <c r="I1056" s="2">
        <f>'Moving Avg'!H1056</f>
        <v>1.057700000000001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1.1000000000000001</v>
      </c>
      <c r="C1057" s="2">
        <f>RSI!I1057</f>
        <v>99.974108393482808</v>
      </c>
      <c r="D1057" s="2">
        <f>MACD!E1057</f>
        <v>-3.6201832700455405E-4</v>
      </c>
      <c r="E1057" s="2">
        <f>MACD!F1057</f>
        <v>-1.8661342057189488E-3</v>
      </c>
      <c r="F1057" s="2">
        <f>'Moving Avg'!D1057</f>
        <v>1.1000000000000001</v>
      </c>
      <c r="G1057" s="2">
        <f>'Moving Avg'!F1057</f>
        <v>1.0985000000000003</v>
      </c>
      <c r="H1057" s="2">
        <f>'Moving Avg'!G1057</f>
        <v>1.0934000000000008</v>
      </c>
      <c r="I1057" s="2">
        <f>'Moving Avg'!H1057</f>
        <v>1.057800000000001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1.1000000000000001</v>
      </c>
      <c r="C1058" s="2">
        <f>RSI!I1058</f>
        <v>99.974108393482808</v>
      </c>
      <c r="D1058" s="2">
        <f>MACD!E1058</f>
        <v>-8.7460101061198614E-5</v>
      </c>
      <c r="E1058" s="2">
        <f>MACD!F1058</f>
        <v>-1.5103993847873987E-3</v>
      </c>
      <c r="F1058" s="2">
        <f>'Moving Avg'!D1058</f>
        <v>1.1000000000000001</v>
      </c>
      <c r="G1058" s="2">
        <f>'Moving Avg'!F1058</f>
        <v>1.0990000000000002</v>
      </c>
      <c r="H1058" s="2">
        <f>'Moving Avg'!G1058</f>
        <v>1.0936000000000008</v>
      </c>
      <c r="I1058" s="2">
        <f>'Moving Avg'!H1058</f>
        <v>1.0579000000000007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1.1000000000000001</v>
      </c>
      <c r="C1059" s="2">
        <f>RSI!I1059</f>
        <v>99.974108393482808</v>
      </c>
      <c r="D1059" s="2">
        <f>MACD!E1059</f>
        <v>1.2864631642783841E-4</v>
      </c>
      <c r="E1059" s="2">
        <f>MACD!F1059</f>
        <v>-1.1825902445443512E-3</v>
      </c>
      <c r="F1059" s="2">
        <f>'Moving Avg'!D1059</f>
        <v>1.1000000000000001</v>
      </c>
      <c r="G1059" s="2">
        <f>'Moving Avg'!F1059</f>
        <v>1.0995000000000004</v>
      </c>
      <c r="H1059" s="2">
        <f>'Moving Avg'!G1059</f>
        <v>1.0938000000000008</v>
      </c>
      <c r="I1059" s="2">
        <f>'Moving Avg'!H1059</f>
        <v>1.0580000000000007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1.1000000000000001</v>
      </c>
      <c r="C1060" s="2">
        <f>RSI!I1060</f>
        <v>99.974108393482808</v>
      </c>
      <c r="D1060" s="2">
        <f>MACD!E1060</f>
        <v>2.9649440629619939E-4</v>
      </c>
      <c r="E1060" s="2">
        <f>MACD!F1060</f>
        <v>-8.8677331437624107E-4</v>
      </c>
      <c r="F1060" s="2">
        <f>'Moving Avg'!D1060</f>
        <v>1.1000000000000001</v>
      </c>
      <c r="G1060" s="2">
        <f>'Moving Avg'!F1060</f>
        <v>1.1000000000000001</v>
      </c>
      <c r="H1060" s="2">
        <f>'Moving Avg'!G1060</f>
        <v>1.0940000000000005</v>
      </c>
      <c r="I1060" s="2">
        <f>'Moving Avg'!H1060</f>
        <v>1.0581000000000007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1.1000000000000001</v>
      </c>
      <c r="C1061" s="2">
        <f>RSI!I1061</f>
        <v>99.974108393482808</v>
      </c>
      <c r="D1061" s="2">
        <f>MACD!E1061</f>
        <v>4.2462046637781192E-4</v>
      </c>
      <c r="E1061" s="2">
        <f>MACD!F1061</f>
        <v>-6.2449455822543047E-4</v>
      </c>
      <c r="F1061" s="2">
        <f>'Moving Avg'!D1061</f>
        <v>1.1000000000000001</v>
      </c>
      <c r="G1061" s="2">
        <f>'Moving Avg'!F1061</f>
        <v>1.1000000000000001</v>
      </c>
      <c r="H1061" s="2">
        <f>'Moving Avg'!G1061</f>
        <v>1.0942000000000005</v>
      </c>
      <c r="I1061" s="2">
        <f>'Moving Avg'!H1061</f>
        <v>1.0582000000000007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</row>
    <row r="1062" spans="1:12" ht="13.5" x14ac:dyDescent="0.25">
      <c r="A1062" s="3">
        <f>RSI!A1062</f>
        <v>43857</v>
      </c>
      <c r="B1062" s="2">
        <f>RSI!B1062</f>
        <v>1.1000000000000001</v>
      </c>
      <c r="C1062" s="2">
        <f>RSI!I1062</f>
        <v>99.974108393482808</v>
      </c>
      <c r="D1062" s="2">
        <f>MACD!E1062</f>
        <v>5.2016515201014357E-4</v>
      </c>
      <c r="E1062" s="2">
        <f>MACD!F1062</f>
        <v>-3.9556261617831569E-4</v>
      </c>
      <c r="F1062" s="2">
        <f>'Moving Avg'!D1062</f>
        <v>1.1000000000000001</v>
      </c>
      <c r="G1062" s="2">
        <f>'Moving Avg'!F1062</f>
        <v>1.1000000000000001</v>
      </c>
      <c r="H1062" s="2">
        <f>'Moving Avg'!G1062</f>
        <v>1.0944000000000005</v>
      </c>
      <c r="I1062" s="2">
        <f>'Moving Avg'!H1062</f>
        <v>1.0583000000000005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</row>
    <row r="1063" spans="1:12" ht="13.5" x14ac:dyDescent="0.25">
      <c r="A1063" s="3">
        <f>RSI!A1063</f>
        <v>43858</v>
      </c>
      <c r="B1063" s="2">
        <f>RSI!B1063</f>
        <v>1.1000000000000001</v>
      </c>
      <c r="C1063" s="2">
        <f>RSI!I1063</f>
        <v>99.974108393482808</v>
      </c>
      <c r="D1063" s="2">
        <f>MACD!E1063</f>
        <v>5.890942914426045E-4</v>
      </c>
      <c r="E1063" s="2">
        <f>MACD!F1063</f>
        <v>-1.9863123465413166E-4</v>
      </c>
      <c r="F1063" s="2">
        <f>'Moving Avg'!D1063</f>
        <v>1.1000000000000001</v>
      </c>
      <c r="G1063" s="2">
        <f>'Moving Avg'!F1063</f>
        <v>1.1000000000000001</v>
      </c>
      <c r="H1063" s="2">
        <f>'Moving Avg'!G1063</f>
        <v>1.0946000000000007</v>
      </c>
      <c r="I1063" s="2">
        <f>'Moving Avg'!H1063</f>
        <v>1.0584000000000005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</row>
    <row r="1064" spans="1:12" ht="13.5" x14ac:dyDescent="0.25">
      <c r="A1064" s="3">
        <f>RSI!A1064</f>
        <v>43859</v>
      </c>
      <c r="B1064" s="2">
        <f>RSI!B1064</f>
        <v>1.1000000000000001</v>
      </c>
      <c r="C1064" s="2">
        <f>RSI!I1064</f>
        <v>99.974108393482808</v>
      </c>
      <c r="D1064" s="2">
        <f>MACD!E1064</f>
        <v>6.3638527770515374E-4</v>
      </c>
      <c r="E1064" s="2">
        <f>MACD!F1064</f>
        <v>-3.1627932182274595E-5</v>
      </c>
      <c r="F1064" s="2">
        <f>'Moving Avg'!D1064</f>
        <v>1.1000000000000001</v>
      </c>
      <c r="G1064" s="2">
        <f>'Moving Avg'!F1064</f>
        <v>1.1000000000000001</v>
      </c>
      <c r="H1064" s="2">
        <f>'Moving Avg'!G1064</f>
        <v>1.0948000000000007</v>
      </c>
      <c r="I1064" s="2">
        <f>'Moving Avg'!H1064</f>
        <v>1.0585000000000004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1.1000000000000001</v>
      </c>
      <c r="C1065" s="2">
        <f>RSI!I1065</f>
        <v>99.974108393482808</v>
      </c>
      <c r="D1065" s="2">
        <f>MACD!E1065</f>
        <v>6.6618436634158229E-4</v>
      </c>
      <c r="E1065" s="2">
        <f>MACD!F1065</f>
        <v>1.079345275224968E-4</v>
      </c>
      <c r="F1065" s="2">
        <f>'Moving Avg'!D1065</f>
        <v>1.1000000000000001</v>
      </c>
      <c r="G1065" s="2">
        <f>'Moving Avg'!F1065</f>
        <v>1.1000000000000001</v>
      </c>
      <c r="H1065" s="2">
        <f>'Moving Avg'!G1065</f>
        <v>1.0950000000000006</v>
      </c>
      <c r="I1065" s="2">
        <f>'Moving Avg'!H1065</f>
        <v>1.0586000000000004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1.1000000000000001</v>
      </c>
      <c r="C1066" s="2">
        <f>RSI!I1066</f>
        <v>99.974108393482808</v>
      </c>
      <c r="D1066" s="2">
        <f>MACD!E1066</f>
        <v>6.8193938602711945E-4</v>
      </c>
      <c r="E1066" s="2">
        <f>MACD!F1066</f>
        <v>2.2273549922342134E-4</v>
      </c>
      <c r="F1066" s="2">
        <f>'Moving Avg'!D1066</f>
        <v>1.1000000000000001</v>
      </c>
      <c r="G1066" s="2">
        <f>'Moving Avg'!F1066</f>
        <v>1.1000000000000001</v>
      </c>
      <c r="H1066" s="2">
        <f>'Moving Avg'!G1066</f>
        <v>1.0952000000000006</v>
      </c>
      <c r="I1066" s="2">
        <f>'Moving Avg'!H1066</f>
        <v>1.0587000000000004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1.1000000000000001</v>
      </c>
      <c r="C1067" s="2">
        <f>RSI!I1067</f>
        <v>99.974108393482808</v>
      </c>
      <c r="D1067" s="2">
        <f>MACD!E1067</f>
        <v>6.8651167340427754E-4</v>
      </c>
      <c r="E1067" s="2">
        <f>MACD!F1067</f>
        <v>3.154907340595926E-4</v>
      </c>
      <c r="F1067" s="2">
        <f>'Moving Avg'!D1067</f>
        <v>1.1000000000000001</v>
      </c>
      <c r="G1067" s="2">
        <f>'Moving Avg'!F1067</f>
        <v>1.1000000000000001</v>
      </c>
      <c r="H1067" s="2">
        <f>'Moving Avg'!G1067</f>
        <v>1.0954000000000008</v>
      </c>
      <c r="I1067" s="2">
        <f>'Moving Avg'!H1067</f>
        <v>1.0588000000000002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43865</v>
      </c>
      <c r="B1068" s="2">
        <f>RSI!B1068</f>
        <v>1.1000000000000001</v>
      </c>
      <c r="C1068" s="2">
        <f>RSI!I1068</f>
        <v>99.974108393482808</v>
      </c>
      <c r="D1068" s="2">
        <f>MACD!E1068</f>
        <v>6.8227045498603367E-4</v>
      </c>
      <c r="E1068" s="2">
        <f>MACD!F1068</f>
        <v>3.8884667824488081E-4</v>
      </c>
      <c r="F1068" s="2">
        <f>'Moving Avg'!D1068</f>
        <v>1.1000000000000001</v>
      </c>
      <c r="G1068" s="2">
        <f>'Moving Avg'!F1068</f>
        <v>1.1000000000000001</v>
      </c>
      <c r="H1068" s="2">
        <f>'Moving Avg'!G1068</f>
        <v>1.0956000000000008</v>
      </c>
      <c r="I1068" s="2">
        <f>'Moving Avg'!H1068</f>
        <v>1.0589000000000002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43866</v>
      </c>
      <c r="B1069" s="2">
        <f>RSI!B1069</f>
        <v>1.1000000000000001</v>
      </c>
      <c r="C1069" s="2">
        <f>RSI!I1069</f>
        <v>99.974108393482808</v>
      </c>
      <c r="D1069" s="2">
        <f>MACD!E1069</f>
        <v>6.7117240118275134E-4</v>
      </c>
      <c r="E1069" s="2">
        <f>MACD!F1069</f>
        <v>4.4531182283245494E-4</v>
      </c>
      <c r="F1069" s="2">
        <f>'Moving Avg'!D1069</f>
        <v>1.1000000000000001</v>
      </c>
      <c r="G1069" s="2">
        <f>'Moving Avg'!F1069</f>
        <v>1.1000000000000001</v>
      </c>
      <c r="H1069" s="2">
        <f>'Moving Avg'!G1069</f>
        <v>1.0958000000000008</v>
      </c>
      <c r="I1069" s="2">
        <f>'Moving Avg'!H1069</f>
        <v>1.0590000000000002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43867</v>
      </c>
      <c r="B1070" s="2">
        <f>RSI!B1070</f>
        <v>1.1000000000000001</v>
      </c>
      <c r="C1070" s="2">
        <f>RSI!I1070</f>
        <v>99.974108393482808</v>
      </c>
      <c r="D1070" s="2">
        <f>MACD!E1070</f>
        <v>6.5482865645138943E-4</v>
      </c>
      <c r="E1070" s="2">
        <f>MACD!F1070</f>
        <v>4.8721518955624184E-4</v>
      </c>
      <c r="F1070" s="2">
        <f>'Moving Avg'!D1070</f>
        <v>1.1000000000000001</v>
      </c>
      <c r="G1070" s="2">
        <f>'Moving Avg'!F1070</f>
        <v>1.1000000000000001</v>
      </c>
      <c r="H1070" s="2">
        <f>'Moving Avg'!G1070</f>
        <v>1.0960000000000008</v>
      </c>
      <c r="I1070" s="2">
        <f>'Moving Avg'!H1070</f>
        <v>1.0589500000000001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</row>
    <row r="1071" spans="1:12" ht="13.5" x14ac:dyDescent="0.25">
      <c r="A1071" s="3">
        <f>RSI!A1071</f>
        <v>43868</v>
      </c>
      <c r="B1071" s="2">
        <f>RSI!B1071</f>
        <v>1.1000000000000001</v>
      </c>
      <c r="C1071" s="2">
        <f>RSI!I1071</f>
        <v>99.974108393482808</v>
      </c>
      <c r="D1071" s="2">
        <f>MACD!E1071</f>
        <v>6.3456129341177281E-4</v>
      </c>
      <c r="E1071" s="2">
        <f>MACD!F1071</f>
        <v>5.1668441032734806E-4</v>
      </c>
      <c r="F1071" s="2">
        <f>'Moving Avg'!D1071</f>
        <v>1.1000000000000001</v>
      </c>
      <c r="G1071" s="2">
        <f>'Moving Avg'!F1071</f>
        <v>1.1000000000000001</v>
      </c>
      <c r="H1071" s="2">
        <f>'Moving Avg'!G1071</f>
        <v>1.096200000000001</v>
      </c>
      <c r="I1071" s="2">
        <f>'Moving Avg'!H1071</f>
        <v>1.0589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</row>
    <row r="1072" spans="1:12" ht="13.5" x14ac:dyDescent="0.25">
      <c r="A1072" s="3">
        <f>RSI!A1072</f>
        <v>43871</v>
      </c>
      <c r="B1072" s="2">
        <f>RSI!B1072</f>
        <v>1.1000000000000001</v>
      </c>
      <c r="C1072" s="2">
        <f>RSI!I1072</f>
        <v>99.974108393482808</v>
      </c>
      <c r="D1072" s="2">
        <f>MACD!E1072</f>
        <v>6.1145083754432505E-4</v>
      </c>
      <c r="E1072" s="2">
        <f>MACD!F1072</f>
        <v>5.3563769577074348E-4</v>
      </c>
      <c r="F1072" s="2">
        <f>'Moving Avg'!D1072</f>
        <v>1.1000000000000001</v>
      </c>
      <c r="G1072" s="2">
        <f>'Moving Avg'!F1072</f>
        <v>1.1000000000000001</v>
      </c>
      <c r="H1072" s="2">
        <f>'Moving Avg'!G1072</f>
        <v>1.0964000000000009</v>
      </c>
      <c r="I1072" s="2">
        <f>'Moving Avg'!H1072</f>
        <v>1.0588500000000001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1.1000000000000001</v>
      </c>
      <c r="C1073" s="2">
        <f>RSI!I1073</f>
        <v>99.974108393482808</v>
      </c>
      <c r="D1073" s="2">
        <f>MACD!E1073</f>
        <v>5.8637625431412488E-4</v>
      </c>
      <c r="E1073" s="2">
        <f>MACD!F1073</f>
        <v>5.457854074794198E-4</v>
      </c>
      <c r="F1073" s="2">
        <f>'Moving Avg'!D1073</f>
        <v>1.1000000000000001</v>
      </c>
      <c r="G1073" s="2">
        <f>'Moving Avg'!F1073</f>
        <v>1.1000000000000001</v>
      </c>
      <c r="H1073" s="2">
        <f>'Moving Avg'!G1073</f>
        <v>1.0966000000000009</v>
      </c>
      <c r="I1073" s="2">
        <f>'Moving Avg'!H1073</f>
        <v>1.0588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</row>
    <row r="1074" spans="1:12" ht="13.5" x14ac:dyDescent="0.25">
      <c r="A1074" s="3">
        <f>RSI!A1074</f>
        <v>43873</v>
      </c>
      <c r="B1074" s="2">
        <f>RSI!B1074</f>
        <v>1.1000000000000001</v>
      </c>
      <c r="C1074" s="2">
        <f>RSI!I1074</f>
        <v>99.974108393482808</v>
      </c>
      <c r="D1074" s="2">
        <f>MACD!E1074</f>
        <v>5.6004857509606154E-4</v>
      </c>
      <c r="E1074" s="2">
        <f>MACD!F1074</f>
        <v>5.4863804100274813E-4</v>
      </c>
      <c r="F1074" s="2">
        <f>'Moving Avg'!D1074</f>
        <v>1.1000000000000001</v>
      </c>
      <c r="G1074" s="2">
        <f>'Moving Avg'!F1074</f>
        <v>1.1000000000000001</v>
      </c>
      <c r="H1074" s="2">
        <f>'Moving Avg'!G1074</f>
        <v>1.0968000000000009</v>
      </c>
      <c r="I1074" s="2">
        <f>'Moving Avg'!H1074</f>
        <v>1.0587499999999999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</row>
    <row r="1075" spans="1:12" ht="13.5" x14ac:dyDescent="0.25">
      <c r="A1075" s="3">
        <f>RSI!A1075</f>
        <v>43874</v>
      </c>
      <c r="B1075" s="2">
        <f>RSI!B1075</f>
        <v>1.1000000000000001</v>
      </c>
      <c r="C1075" s="2">
        <f>RSI!I1075</f>
        <v>99.974108393482808</v>
      </c>
      <c r="D1075" s="2">
        <f>MACD!E1075</f>
        <v>5.3303915604940855E-4</v>
      </c>
      <c r="E1075" s="2">
        <f>MACD!F1075</f>
        <v>5.4551826401208025E-4</v>
      </c>
      <c r="F1075" s="2">
        <f>'Moving Avg'!D1075</f>
        <v>1.1000000000000001</v>
      </c>
      <c r="G1075" s="2">
        <f>'Moving Avg'!F1075</f>
        <v>1.1000000000000001</v>
      </c>
      <c r="H1075" s="2">
        <f>'Moving Avg'!G1075</f>
        <v>1.0970000000000011</v>
      </c>
      <c r="I1075" s="2">
        <f>'Moving Avg'!H1075</f>
        <v>1.0587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1.1000000000000001</v>
      </c>
      <c r="C1076" s="2">
        <f>RSI!I1076</f>
        <v>99.974108393482808</v>
      </c>
      <c r="D1076" s="2">
        <f>MACD!E1076</f>
        <v>5.0580341000361351E-4</v>
      </c>
      <c r="E1076" s="2">
        <f>MACD!F1076</f>
        <v>5.3757529321038695E-4</v>
      </c>
      <c r="F1076" s="2">
        <f>'Moving Avg'!D1076</f>
        <v>1.1000000000000001</v>
      </c>
      <c r="G1076" s="2">
        <f>'Moving Avg'!F1076</f>
        <v>1.1000000000000001</v>
      </c>
      <c r="H1076" s="2">
        <f>'Moving Avg'!G1076</f>
        <v>1.0972000000000011</v>
      </c>
      <c r="I1076" s="2">
        <f>'Moving Avg'!H1076</f>
        <v>1.0586499999999999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1.1000000000000001</v>
      </c>
      <c r="C1077" s="2">
        <f>RSI!I1077</f>
        <v>99.974108393482808</v>
      </c>
      <c r="D1077" s="2">
        <f>MACD!E1077</f>
        <v>4.7870072110733908E-4</v>
      </c>
      <c r="E1077" s="2">
        <f>MACD!F1077</f>
        <v>5.2580037878977742E-4</v>
      </c>
      <c r="F1077" s="2">
        <f>'Moving Avg'!D1077</f>
        <v>1.1000000000000001</v>
      </c>
      <c r="G1077" s="2">
        <f>'Moving Avg'!F1077</f>
        <v>1.1000000000000001</v>
      </c>
      <c r="H1077" s="2">
        <f>'Moving Avg'!G1077</f>
        <v>1.097400000000001</v>
      </c>
      <c r="I1077" s="2">
        <f>'Moving Avg'!H1077</f>
        <v>1.0585999999999998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</row>
    <row r="1078" spans="1:12" ht="13.5" x14ac:dyDescent="0.25">
      <c r="A1078" s="3">
        <f>RSI!A1078</f>
        <v>43879</v>
      </c>
      <c r="B1078" s="2">
        <f>RSI!B1078</f>
        <v>1.1000000000000001</v>
      </c>
      <c r="C1078" s="2">
        <f>RSI!I1078</f>
        <v>99.974108393482808</v>
      </c>
      <c r="D1078" s="2">
        <f>MACD!E1078</f>
        <v>4.5201114181714352E-4</v>
      </c>
      <c r="E1078" s="2">
        <f>MACD!F1078</f>
        <v>5.1104253139525068E-4</v>
      </c>
      <c r="F1078" s="2">
        <f>'Moving Avg'!D1078</f>
        <v>1.1000000000000001</v>
      </c>
      <c r="G1078" s="2">
        <f>'Moving Avg'!F1078</f>
        <v>1.1000000000000001</v>
      </c>
      <c r="H1078" s="2">
        <f>'Moving Avg'!G1078</f>
        <v>1.0976000000000008</v>
      </c>
      <c r="I1078" s="2">
        <f>'Moving Avg'!H1078</f>
        <v>1.0585499999999999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</row>
    <row r="1079" spans="1:12" ht="13.5" x14ac:dyDescent="0.25">
      <c r="A1079" s="3">
        <f>RSI!A1079</f>
        <v>43880</v>
      </c>
      <c r="B1079" s="2">
        <f>RSI!B1079</f>
        <v>1.1000000000000001</v>
      </c>
      <c r="C1079" s="2">
        <f>RSI!I1079</f>
        <v>99.974108393482808</v>
      </c>
      <c r="D1079" s="2">
        <f>MACD!E1079</f>
        <v>4.2594937864870452E-4</v>
      </c>
      <c r="E1079" s="2">
        <f>MACD!F1079</f>
        <v>4.9402390084594147E-4</v>
      </c>
      <c r="F1079" s="2">
        <f>'Moving Avg'!D1079</f>
        <v>1.1000000000000001</v>
      </c>
      <c r="G1079" s="2">
        <f>'Moving Avg'!F1079</f>
        <v>1.1000000000000001</v>
      </c>
      <c r="H1079" s="2">
        <f>'Moving Avg'!G1079</f>
        <v>1.097800000000001</v>
      </c>
      <c r="I1079" s="2">
        <f>'Moving Avg'!H1079</f>
        <v>1.0586499999999999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</row>
    <row r="1080" spans="1:12" ht="13.5" x14ac:dyDescent="0.25">
      <c r="A1080" s="3">
        <f>RSI!A1080</f>
        <v>43881</v>
      </c>
      <c r="B1080" s="2">
        <f>RSI!B1080</f>
        <v>1.1000000000000001</v>
      </c>
      <c r="C1080" s="2">
        <f>RSI!I1080</f>
        <v>99.974108393482808</v>
      </c>
      <c r="D1080" s="2">
        <f>MACD!E1080</f>
        <v>4.0067649435848729E-4</v>
      </c>
      <c r="E1080" s="2">
        <f>MACD!F1080</f>
        <v>4.7535441954845066E-4</v>
      </c>
      <c r="F1080" s="2">
        <f>'Moving Avg'!D1080</f>
        <v>1.1000000000000001</v>
      </c>
      <c r="G1080" s="2">
        <f>'Moving Avg'!F1080</f>
        <v>1.1000000000000001</v>
      </c>
      <c r="H1080" s="2">
        <f>'Moving Avg'!G1080</f>
        <v>1.098000000000001</v>
      </c>
      <c r="I1080" s="2">
        <f>'Moving Avg'!H1080</f>
        <v>1.0588499999999998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</row>
    <row r="1081" spans="1:12" ht="13.5" x14ac:dyDescent="0.25">
      <c r="A1081" s="3">
        <f>RSI!A1081</f>
        <v>43882</v>
      </c>
      <c r="B1081" s="2">
        <f>RSI!B1081</f>
        <v>1.1000000000000001</v>
      </c>
      <c r="C1081" s="2">
        <f>RSI!I1081</f>
        <v>99.974108393482808</v>
      </c>
      <c r="D1081" s="2">
        <f>MACD!E1081</f>
        <v>3.7630968764279515E-4</v>
      </c>
      <c r="E1081" s="2">
        <f>MACD!F1081</f>
        <v>4.5554547316731958E-4</v>
      </c>
      <c r="F1081" s="2">
        <f>'Moving Avg'!D1081</f>
        <v>1.1000000000000001</v>
      </c>
      <c r="G1081" s="2">
        <f>'Moving Avg'!F1081</f>
        <v>1.1000000000000001</v>
      </c>
      <c r="H1081" s="2">
        <f>'Moving Avg'!G1081</f>
        <v>1.098200000000001</v>
      </c>
      <c r="I1081" s="2">
        <f>'Moving Avg'!H1081</f>
        <v>1.0590499999999998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1.1000000000000001</v>
      </c>
      <c r="C1082" s="2">
        <f>RSI!I1082</f>
        <v>99.974108393482808</v>
      </c>
      <c r="D1082" s="2">
        <f>MACD!E1082</f>
        <v>3.5293045517148514E-4</v>
      </c>
      <c r="E1082" s="2">
        <f>MACD!F1082</f>
        <v>4.3502246956815272E-4</v>
      </c>
      <c r="F1082" s="2">
        <f>'Moving Avg'!D1082</f>
        <v>1.1000000000000001</v>
      </c>
      <c r="G1082" s="2">
        <f>'Moving Avg'!F1082</f>
        <v>1.1000000000000001</v>
      </c>
      <c r="H1082" s="2">
        <f>'Moving Avg'!G1082</f>
        <v>1.0984000000000009</v>
      </c>
      <c r="I1082" s="2">
        <f>'Moving Avg'!H1082</f>
        <v>1.0592499999999998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</row>
    <row r="1083" spans="1:12" ht="13.5" x14ac:dyDescent="0.25">
      <c r="A1083" s="3">
        <f>RSI!A1083</f>
        <v>43886</v>
      </c>
      <c r="B1083" s="2">
        <f>RSI!B1083</f>
        <v>1.06</v>
      </c>
      <c r="C1083" s="2">
        <f>RSI!I1083</f>
        <v>1.1211544414493488</v>
      </c>
      <c r="D1083" s="2">
        <f>MACD!E1083</f>
        <v>3.2935543561678493E-3</v>
      </c>
      <c r="E1083" s="2">
        <f>MACD!F1083</f>
        <v>1.0067288468880921E-3</v>
      </c>
      <c r="F1083" s="2">
        <f>'Moving Avg'!D1083</f>
        <v>1.0920000000000001</v>
      </c>
      <c r="G1083" s="2">
        <f>'Moving Avg'!F1083</f>
        <v>1.0980000000000001</v>
      </c>
      <c r="H1083" s="2">
        <f>'Moving Avg'!G1083</f>
        <v>1.097800000000001</v>
      </c>
      <c r="I1083" s="2">
        <f>'Moving Avg'!H1083</f>
        <v>1.0592499999999998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1.02</v>
      </c>
      <c r="C1084" s="2">
        <f>RSI!I1084</f>
        <v>0.5429724312703712</v>
      </c>
      <c r="D1084" s="2">
        <f>MACD!E1084</f>
        <v>8.9787320067358234E-3</v>
      </c>
      <c r="E1084" s="2">
        <f>MACD!F1084</f>
        <v>2.6011294788576382E-3</v>
      </c>
      <c r="F1084" s="2">
        <f>'Moving Avg'!D1084</f>
        <v>1.0760000000000001</v>
      </c>
      <c r="G1084" s="2">
        <f>'Moving Avg'!F1084</f>
        <v>1.0939999999999999</v>
      </c>
      <c r="H1084" s="2">
        <f>'Moving Avg'!G1084</f>
        <v>1.0964000000000009</v>
      </c>
      <c r="I1084" s="2">
        <f>'Moving Avg'!H1084</f>
        <v>1.0590499999999998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0.98</v>
      </c>
      <c r="C1085" s="2">
        <f>RSI!I1085</f>
        <v>0.34909494606620228</v>
      </c>
      <c r="D1085" s="2">
        <f>MACD!E1085</f>
        <v>1.7205253163087075E-2</v>
      </c>
      <c r="E1085" s="2">
        <f>MACD!F1085</f>
        <v>5.5219542157035253E-3</v>
      </c>
      <c r="F1085" s="2">
        <f>'Moving Avg'!D1085</f>
        <v>1.052</v>
      </c>
      <c r="G1085" s="2">
        <f>'Moving Avg'!F1085</f>
        <v>1.0879999999999999</v>
      </c>
      <c r="H1085" s="2">
        <f>'Moving Avg'!G1085</f>
        <v>1.0942000000000009</v>
      </c>
      <c r="I1085" s="2">
        <f>'Moving Avg'!H1085</f>
        <v>1.0586499999999999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</row>
    <row r="1086" spans="1:12" ht="13.5" x14ac:dyDescent="0.25">
      <c r="A1086" s="3">
        <f>RSI!A1086</f>
        <v>43889</v>
      </c>
      <c r="B1086" s="2">
        <f>RSI!B1086</f>
        <v>0.94</v>
      </c>
      <c r="C1086" s="2">
        <f>RSI!I1086</f>
        <v>0.25213902266622767</v>
      </c>
      <c r="D1086" s="2">
        <f>MACD!E1086</f>
        <v>2.7784946340705607E-2</v>
      </c>
      <c r="E1086" s="2">
        <f>MACD!F1086</f>
        <v>9.9745526407039424E-3</v>
      </c>
      <c r="F1086" s="2">
        <f>'Moving Avg'!D1086</f>
        <v>1.02</v>
      </c>
      <c r="G1086" s="2">
        <f>'Moving Avg'!F1086</f>
        <v>1.0799999999999998</v>
      </c>
      <c r="H1086" s="2">
        <f>'Moving Avg'!G1086</f>
        <v>1.0912000000000008</v>
      </c>
      <c r="I1086" s="2">
        <f>'Moving Avg'!H1086</f>
        <v>1.0581499999999999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</row>
    <row r="1087" spans="1:12" ht="13.5" x14ac:dyDescent="0.25">
      <c r="A1087" s="3">
        <f>RSI!A1087</f>
        <v>43892</v>
      </c>
      <c r="B1087" s="2">
        <f>RSI!B1087</f>
        <v>0.92</v>
      </c>
      <c r="C1087" s="2">
        <f>RSI!I1087</f>
        <v>0.21933721367763326</v>
      </c>
      <c r="D1087" s="2">
        <f>MACD!E1087</f>
        <v>3.9062085481680997E-2</v>
      </c>
      <c r="E1087" s="2">
        <f>MACD!F1087</f>
        <v>1.5792059208899353E-2</v>
      </c>
      <c r="F1087" s="2">
        <f>'Moving Avg'!D1087</f>
        <v>0.98399999999999999</v>
      </c>
      <c r="G1087" s="2">
        <f>'Moving Avg'!F1087</f>
        <v>1.071</v>
      </c>
      <c r="H1087" s="2">
        <f>'Moving Avg'!G1087</f>
        <v>1.0878000000000008</v>
      </c>
      <c r="I1087" s="2">
        <f>'Moving Avg'!H1087</f>
        <v>1.0575499999999998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43893</v>
      </c>
      <c r="B1088" s="2">
        <f>RSI!B1088</f>
        <v>0.88</v>
      </c>
      <c r="C1088" s="2">
        <f>RSI!I1088</f>
        <v>0.17133005839404802</v>
      </c>
      <c r="D1088" s="2">
        <f>MACD!E1088</f>
        <v>5.2466543948465949E-2</v>
      </c>
      <c r="E1088" s="2">
        <f>MACD!F1088</f>
        <v>2.3126956156812675E-2</v>
      </c>
      <c r="F1088" s="2">
        <f>'Moving Avg'!D1088</f>
        <v>0.94800000000000006</v>
      </c>
      <c r="G1088" s="2">
        <f>'Moving Avg'!F1088</f>
        <v>1.06</v>
      </c>
      <c r="H1088" s="2">
        <f>'Moving Avg'!G1088</f>
        <v>1.0836000000000008</v>
      </c>
      <c r="I1088" s="2">
        <f>'Moving Avg'!H1088</f>
        <v>1.0567499999999999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0.85</v>
      </c>
      <c r="C1089" s="2">
        <f>RSI!I1089</f>
        <v>0.14559193317771246</v>
      </c>
      <c r="D1089" s="2">
        <f>MACD!E1089</f>
        <v>6.7100047944397501E-2</v>
      </c>
      <c r="E1089" s="2">
        <f>MACD!F1089</f>
        <v>3.1921574514329643E-2</v>
      </c>
      <c r="F1089" s="2">
        <f>'Moving Avg'!D1089</f>
        <v>0.91399999999999992</v>
      </c>
      <c r="G1089" s="2">
        <f>'Moving Avg'!F1089</f>
        <v>1.0475000000000001</v>
      </c>
      <c r="H1089" s="2">
        <f>'Moving Avg'!G1089</f>
        <v>1.0788000000000009</v>
      </c>
      <c r="I1089" s="2">
        <f>'Moving Avg'!H1089</f>
        <v>1.0557999999999998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0.83</v>
      </c>
      <c r="C1090" s="2">
        <f>RSI!I1090</f>
        <v>0.13141796337075107</v>
      </c>
      <c r="D1090" s="2">
        <f>MACD!E1090</f>
        <v>8.213085537204301E-2</v>
      </c>
      <c r="E1090" s="2">
        <f>MACD!F1090</f>
        <v>4.196343068587232E-2</v>
      </c>
      <c r="F1090" s="2">
        <f>'Moving Avg'!D1090</f>
        <v>0.88400000000000001</v>
      </c>
      <c r="G1090" s="2">
        <f>'Moving Avg'!F1090</f>
        <v>1.034</v>
      </c>
      <c r="H1090" s="2">
        <f>'Moving Avg'!G1090</f>
        <v>1.0736000000000008</v>
      </c>
      <c r="I1090" s="2">
        <f>'Moving Avg'!H1090</f>
        <v>1.0547499999999999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0.83</v>
      </c>
      <c r="C1091" s="2">
        <f>RSI!I1091</f>
        <v>0.13141796337075107</v>
      </c>
      <c r="D1091" s="2">
        <f>MACD!E1091</f>
        <v>9.6048087910830304E-2</v>
      </c>
      <c r="E1091" s="2">
        <f>MACD!F1091</f>
        <v>5.2780362130863921E-2</v>
      </c>
      <c r="F1091" s="2">
        <f>'Moving Avg'!D1091</f>
        <v>0.86199999999999988</v>
      </c>
      <c r="G1091" s="2">
        <f>'Moving Avg'!F1091</f>
        <v>1.0204999999999997</v>
      </c>
      <c r="H1091" s="2">
        <f>'Moving Avg'!G1091</f>
        <v>1.0682000000000007</v>
      </c>
      <c r="I1091" s="2">
        <f>'Moving Avg'!H1091</f>
        <v>1.0537000000000001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0.83</v>
      </c>
      <c r="C1092" s="2">
        <f>RSI!I1092</f>
        <v>0.13141796337075107</v>
      </c>
      <c r="D1092" s="2">
        <f>MACD!E1092</f>
        <v>0.1089342605504976</v>
      </c>
      <c r="E1092" s="2">
        <f>MACD!F1092</f>
        <v>6.4011141814790659E-2</v>
      </c>
      <c r="F1092" s="2">
        <f>'Moving Avg'!D1092</f>
        <v>0.84399999999999997</v>
      </c>
      <c r="G1092" s="2">
        <f>'Moving Avg'!F1092</f>
        <v>1.0069999999999997</v>
      </c>
      <c r="H1092" s="2">
        <f>'Moving Avg'!G1092</f>
        <v>1.0628000000000006</v>
      </c>
      <c r="I1092" s="2">
        <f>'Moving Avg'!H1092</f>
        <v>1.0526500000000001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0.83</v>
      </c>
      <c r="C1093" s="2">
        <f>RSI!I1093</f>
        <v>0.13141796337075107</v>
      </c>
      <c r="D1093" s="2">
        <f>MACD!E1093</f>
        <v>0.1147119256037924</v>
      </c>
      <c r="E1093" s="2">
        <f>MACD!F1093</f>
        <v>7.4151298572591007E-2</v>
      </c>
      <c r="F1093" s="2">
        <f>'Moving Avg'!D1093</f>
        <v>0.83399999999999996</v>
      </c>
      <c r="G1093" s="2">
        <f>'Moving Avg'!F1093</f>
        <v>0.99349999999999972</v>
      </c>
      <c r="H1093" s="2">
        <f>'Moving Avg'!G1093</f>
        <v>1.0574000000000006</v>
      </c>
      <c r="I1093" s="2">
        <f>'Moving Avg'!H1093</f>
        <v>1.0516000000000003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0.83</v>
      </c>
      <c r="C1094" s="2">
        <f>RSI!I1094</f>
        <v>0.13141796337075107</v>
      </c>
      <c r="D1094" s="2">
        <f>MACD!E1094</f>
        <v>0.11439856431388051</v>
      </c>
      <c r="E1094" s="2">
        <f>MACD!F1094</f>
        <v>8.2200751720848911E-2</v>
      </c>
      <c r="F1094" s="2">
        <f>'Moving Avg'!D1094</f>
        <v>0.82999999999999985</v>
      </c>
      <c r="G1094" s="2">
        <f>'Moving Avg'!F1094</f>
        <v>0.97999999999999954</v>
      </c>
      <c r="H1094" s="2">
        <f>'Moving Avg'!G1094</f>
        <v>1.0520000000000005</v>
      </c>
      <c r="I1094" s="2">
        <f>'Moving Avg'!H1094</f>
        <v>1.0505500000000003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0.83</v>
      </c>
      <c r="C1095" s="2">
        <f>RSI!I1095</f>
        <v>0.13141796337075107</v>
      </c>
      <c r="D1095" s="2">
        <f>MACD!E1095</f>
        <v>0.1088607620005434</v>
      </c>
      <c r="E1095" s="2">
        <f>MACD!F1095</f>
        <v>8.7532753776787819E-2</v>
      </c>
      <c r="F1095" s="2">
        <f>'Moving Avg'!D1095</f>
        <v>0.82999999999999985</v>
      </c>
      <c r="G1095" s="2">
        <f>'Moving Avg'!F1095</f>
        <v>0.96649999999999958</v>
      </c>
      <c r="H1095" s="2">
        <f>'Moving Avg'!G1095</f>
        <v>1.0466000000000004</v>
      </c>
      <c r="I1095" s="2">
        <f>'Moving Avg'!H1095</f>
        <v>1.0495000000000003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0.83</v>
      </c>
      <c r="C1096" s="2">
        <f>RSI!I1096</f>
        <v>0.13141796337075107</v>
      </c>
      <c r="D1096" s="2">
        <f>MACD!E1096</f>
        <v>9.883700506558657E-2</v>
      </c>
      <c r="E1096" s="2">
        <f>MACD!F1096</f>
        <v>8.9793604034547572E-2</v>
      </c>
      <c r="F1096" s="2">
        <f>'Moving Avg'!D1096</f>
        <v>0.82999999999999985</v>
      </c>
      <c r="G1096" s="2">
        <f>'Moving Avg'!F1096</f>
        <v>0.95299999999999974</v>
      </c>
      <c r="H1096" s="2">
        <f>'Moving Avg'!G1096</f>
        <v>1.0412000000000003</v>
      </c>
      <c r="I1096" s="2">
        <f>'Moving Avg'!H1096</f>
        <v>1.0484500000000003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</row>
    <row r="1097" spans="1:12" ht="13.5" x14ac:dyDescent="0.25">
      <c r="A1097" s="3">
        <f>RSI!A1097</f>
        <v>43906</v>
      </c>
      <c r="B1097" s="2">
        <f>RSI!B1097</f>
        <v>0.83</v>
      </c>
      <c r="C1097" s="2">
        <f>RSI!I1097</f>
        <v>0.13141796337075107</v>
      </c>
      <c r="D1097" s="2">
        <f>MACD!E1097</f>
        <v>8.8033924788163631E-2</v>
      </c>
      <c r="E1097" s="2">
        <f>MACD!F1097</f>
        <v>8.9441668185270787E-2</v>
      </c>
      <c r="F1097" s="2">
        <f>'Moving Avg'!D1097</f>
        <v>0.82999999999999985</v>
      </c>
      <c r="G1097" s="2">
        <f>'Moving Avg'!F1097</f>
        <v>0.93949999999999978</v>
      </c>
      <c r="H1097" s="2">
        <f>'Moving Avg'!G1097</f>
        <v>1.0358000000000003</v>
      </c>
      <c r="I1097" s="2">
        <f>'Moving Avg'!H1097</f>
        <v>1.0474000000000006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</row>
    <row r="1098" spans="1:12" ht="13.5" x14ac:dyDescent="0.25">
      <c r="A1098" s="3">
        <f>RSI!A1098</f>
        <v>43907</v>
      </c>
      <c r="B1098" s="2">
        <f>RSI!B1098</f>
        <v>0.8</v>
      </c>
      <c r="C1098" s="2">
        <f>RSI!I1098</f>
        <v>0.1039539544547381</v>
      </c>
      <c r="D1098" s="2">
        <f>MACD!E1098</f>
        <v>7.5660754487753445E-2</v>
      </c>
      <c r="E1098" s="2">
        <f>MACD!F1098</f>
        <v>8.6685485445767319E-2</v>
      </c>
      <c r="F1098" s="2">
        <f>'Moving Avg'!D1098</f>
        <v>0.82400000000000007</v>
      </c>
      <c r="G1098" s="2">
        <f>'Moving Avg'!F1098</f>
        <v>0.92449999999999988</v>
      </c>
      <c r="H1098" s="2">
        <f>'Moving Avg'!G1098</f>
        <v>1.0298000000000003</v>
      </c>
      <c r="I1098" s="2">
        <f>'Moving Avg'!H1098</f>
        <v>1.0462000000000007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0.78</v>
      </c>
      <c r="C1099" s="2">
        <f>RSI!I1099</f>
        <v>9.0391719302502338E-2</v>
      </c>
      <c r="D1099" s="2">
        <f>MACD!E1099</f>
        <v>6.288222214996475E-2</v>
      </c>
      <c r="E1099" s="2">
        <f>MACD!F1099</f>
        <v>8.192483278660681E-2</v>
      </c>
      <c r="F1099" s="2">
        <f>'Moving Avg'!D1099</f>
        <v>0.81400000000000006</v>
      </c>
      <c r="G1099" s="2">
        <f>'Moving Avg'!F1099</f>
        <v>0.90850000000000009</v>
      </c>
      <c r="H1099" s="2">
        <f>'Moving Avg'!G1099</f>
        <v>1.0234000000000001</v>
      </c>
      <c r="I1099" s="2">
        <f>'Moving Avg'!H1099</f>
        <v>1.0449000000000006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0.78</v>
      </c>
      <c r="C1100" s="2">
        <f>RSI!I1100</f>
        <v>9.0391719302502338E-2</v>
      </c>
      <c r="D1100" s="2">
        <f>MACD!E1100</f>
        <v>4.9874742715515286E-2</v>
      </c>
      <c r="E1100" s="2">
        <f>MACD!F1100</f>
        <v>7.5514814772388514E-2</v>
      </c>
      <c r="F1100" s="2">
        <f>'Moving Avg'!D1100</f>
        <v>0.80400000000000005</v>
      </c>
      <c r="G1100" s="2">
        <f>'Moving Avg'!F1100</f>
        <v>0.89250000000000007</v>
      </c>
      <c r="H1100" s="2">
        <f>'Moving Avg'!G1100</f>
        <v>1.0170000000000001</v>
      </c>
      <c r="I1100" s="2">
        <f>'Moving Avg'!H1100</f>
        <v>1.0436000000000005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0.78</v>
      </c>
      <c r="C1101" s="2">
        <f>RSI!I1101</f>
        <v>9.0391719302502338E-2</v>
      </c>
      <c r="D1101" s="2">
        <f>MACD!E1101</f>
        <v>3.9685125008006139E-2</v>
      </c>
      <c r="E1101" s="2">
        <f>MACD!F1101</f>
        <v>6.8348876819512044E-2</v>
      </c>
      <c r="F1101" s="2">
        <f>'Moving Avg'!D1101</f>
        <v>0.79400000000000015</v>
      </c>
      <c r="G1101" s="2">
        <f>'Moving Avg'!F1101</f>
        <v>0.87650000000000006</v>
      </c>
      <c r="H1101" s="2">
        <f>'Moving Avg'!G1101</f>
        <v>1.0106000000000002</v>
      </c>
      <c r="I1101" s="2">
        <f>'Moving Avg'!H1101</f>
        <v>1.0423000000000007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0.78</v>
      </c>
      <c r="C1102" s="2">
        <f>RSI!I1102</f>
        <v>9.0391719302502338E-2</v>
      </c>
      <c r="D1102" s="2">
        <f>MACD!E1102</f>
        <v>3.1819354724254012E-2</v>
      </c>
      <c r="E1102" s="2">
        <f>MACD!F1102</f>
        <v>6.1042972400460443E-2</v>
      </c>
      <c r="F1102" s="2">
        <f>'Moving Avg'!D1102</f>
        <v>0.78400000000000014</v>
      </c>
      <c r="G1102" s="2">
        <f>'Moving Avg'!F1102</f>
        <v>0.86050000000000004</v>
      </c>
      <c r="H1102" s="2">
        <f>'Moving Avg'!G1102</f>
        <v>1.0042000000000002</v>
      </c>
      <c r="I1102" s="2">
        <f>'Moving Avg'!H1102</f>
        <v>1.0412000000000006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0.78</v>
      </c>
      <c r="C1103" s="2">
        <f>RSI!I1103</f>
        <v>9.0391719302502338E-2</v>
      </c>
      <c r="D1103" s="2">
        <f>MACD!E1103</f>
        <v>2.5863901029300029E-2</v>
      </c>
      <c r="E1103" s="2">
        <f>MACD!F1103</f>
        <v>5.4007158126228361E-2</v>
      </c>
      <c r="F1103" s="2">
        <f>'Moving Avg'!D1103</f>
        <v>0.78</v>
      </c>
      <c r="G1103" s="2">
        <f>'Moving Avg'!F1103</f>
        <v>0.84650000000000003</v>
      </c>
      <c r="H1103" s="2">
        <f>'Moving Avg'!G1103</f>
        <v>0.99780000000000013</v>
      </c>
      <c r="I1103" s="2">
        <f>'Moving Avg'!H1103</f>
        <v>1.0402000000000007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43916</v>
      </c>
      <c r="B1104" s="2">
        <f>RSI!B1104</f>
        <v>0.78</v>
      </c>
      <c r="C1104" s="2">
        <f>RSI!I1104</f>
        <v>9.0391719302502338E-2</v>
      </c>
      <c r="D1104" s="2">
        <f>MACD!E1104</f>
        <v>2.1473002538617503E-2</v>
      </c>
      <c r="E1104" s="2">
        <f>MACD!F1104</f>
        <v>4.750032700870619E-2</v>
      </c>
      <c r="F1104" s="2">
        <f>'Moving Avg'!D1104</f>
        <v>0.78</v>
      </c>
      <c r="G1104" s="2">
        <f>'Moving Avg'!F1104</f>
        <v>0.83449999999999991</v>
      </c>
      <c r="H1104" s="2">
        <f>'Moving Avg'!G1104</f>
        <v>0.99140000000000017</v>
      </c>
      <c r="I1104" s="2">
        <f>'Moving Avg'!H1104</f>
        <v>1.0392000000000008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43917</v>
      </c>
      <c r="B1105" s="2">
        <f>RSI!B1105</f>
        <v>0.78</v>
      </c>
      <c r="C1105" s="2">
        <f>RSI!I1105</f>
        <v>9.0391719302502338E-2</v>
      </c>
      <c r="D1105" s="2">
        <f>MACD!E1105</f>
        <v>1.8357933891631317E-2</v>
      </c>
      <c r="E1105" s="2">
        <f>MACD!F1105</f>
        <v>4.167184838529122E-2</v>
      </c>
      <c r="F1105" s="2">
        <f>'Moving Avg'!D1105</f>
        <v>0.78</v>
      </c>
      <c r="G1105" s="2">
        <f>'Moving Avg'!F1105</f>
        <v>0.8244999999999999</v>
      </c>
      <c r="H1105" s="2">
        <f>'Moving Avg'!G1105</f>
        <v>0.9850000000000001</v>
      </c>
      <c r="I1105" s="2">
        <f>'Moving Avg'!H1105</f>
        <v>1.0382000000000007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</row>
    <row r="1106" spans="1:12" ht="13.5" x14ac:dyDescent="0.25">
      <c r="A1106" s="3">
        <f>RSI!A1106</f>
        <v>43920</v>
      </c>
      <c r="B1106" s="2">
        <f>RSI!B1106</f>
        <v>0.78</v>
      </c>
      <c r="C1106" s="2">
        <f>RSI!I1106</f>
        <v>9.0391719302502338E-2</v>
      </c>
      <c r="D1106" s="2">
        <f>MACD!E1106</f>
        <v>1.6277946388817299E-2</v>
      </c>
      <c r="E1106" s="2">
        <f>MACD!F1106</f>
        <v>3.6593067985996437E-2</v>
      </c>
      <c r="F1106" s="2">
        <f>'Moving Avg'!D1106</f>
        <v>0.78</v>
      </c>
      <c r="G1106" s="2">
        <f>'Moving Avg'!F1106</f>
        <v>0.81649999999999978</v>
      </c>
      <c r="H1106" s="2">
        <f>'Moving Avg'!G1106</f>
        <v>0.97860000000000014</v>
      </c>
      <c r="I1106" s="2">
        <f>'Moving Avg'!H1106</f>
        <v>1.0372000000000008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</row>
    <row r="1107" spans="1:12" ht="13.5" x14ac:dyDescent="0.25">
      <c r="A1107" s="3">
        <f>RSI!A1107</f>
        <v>43921</v>
      </c>
      <c r="B1107" s="2">
        <f>RSI!B1107</f>
        <v>0.78</v>
      </c>
      <c r="C1107" s="2">
        <f>RSI!I1107</f>
        <v>9.0391719302502338E-2</v>
      </c>
      <c r="D1107" s="2">
        <f>MACD!E1107</f>
        <v>1.5032623457680083E-2</v>
      </c>
      <c r="E1107" s="2">
        <f>MACD!F1107</f>
        <v>3.2280979080333172E-2</v>
      </c>
      <c r="F1107" s="2">
        <f>'Moving Avg'!D1107</f>
        <v>0.78</v>
      </c>
      <c r="G1107" s="2">
        <f>'Moving Avg'!F1107</f>
        <v>0.80949999999999966</v>
      </c>
      <c r="H1107" s="2">
        <f>'Moving Avg'!G1107</f>
        <v>0.97220000000000018</v>
      </c>
      <c r="I1107" s="2">
        <f>'Moving Avg'!H1107</f>
        <v>1.0362000000000007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</row>
    <row r="1108" spans="1:12" ht="13.5" x14ac:dyDescent="0.25">
      <c r="A1108" s="3">
        <f>RSI!A1108</f>
        <v>43922</v>
      </c>
      <c r="B1108" s="2">
        <f>RSI!B1108</f>
        <v>0.78</v>
      </c>
      <c r="C1108" s="2">
        <f>RSI!I1108</f>
        <v>9.0391719302502338E-2</v>
      </c>
      <c r="D1108" s="2">
        <f>MACD!E1108</f>
        <v>9.8400471047073168E-3</v>
      </c>
      <c r="E1108" s="2">
        <f>MACD!F1108</f>
        <v>2.7792792685208002E-2</v>
      </c>
      <c r="F1108" s="2">
        <f>'Moving Avg'!D1108</f>
        <v>0.78</v>
      </c>
      <c r="G1108" s="2">
        <f>'Moving Avg'!F1108</f>
        <v>0.80449999999999977</v>
      </c>
      <c r="H1108" s="2">
        <f>'Moving Avg'!G1108</f>
        <v>0.9658000000000001</v>
      </c>
      <c r="I1108" s="2">
        <f>'Moving Avg'!H1108</f>
        <v>1.0352000000000006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0.78</v>
      </c>
      <c r="C1109" s="2">
        <f>RSI!I1109</f>
        <v>9.0391719302502338E-2</v>
      </c>
      <c r="D1109" s="2">
        <f>MACD!E1109</f>
        <v>2.8106491403587786E-3</v>
      </c>
      <c r="E1109" s="2">
        <f>MACD!F1109</f>
        <v>2.2796363976238156E-2</v>
      </c>
      <c r="F1109" s="2">
        <f>'Moving Avg'!D1109</f>
        <v>0.78</v>
      </c>
      <c r="G1109" s="2">
        <f>'Moving Avg'!F1109</f>
        <v>0.8009999999999996</v>
      </c>
      <c r="H1109" s="2">
        <f>'Moving Avg'!G1109</f>
        <v>0.95940000000000014</v>
      </c>
      <c r="I1109" s="2">
        <f>'Moving Avg'!H1109</f>
        <v>1.0342000000000007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</row>
    <row r="1110" spans="1:12" ht="13.5" x14ac:dyDescent="0.25">
      <c r="A1110" s="3">
        <f>RSI!A1110</f>
        <v>43924</v>
      </c>
      <c r="B1110" s="2">
        <f>RSI!B1110</f>
        <v>0.78</v>
      </c>
      <c r="C1110" s="2">
        <f>RSI!I1110</f>
        <v>9.0391719302502338E-2</v>
      </c>
      <c r="D1110" s="2">
        <f>MACD!E1110</f>
        <v>-2.7287441267560553E-3</v>
      </c>
      <c r="E1110" s="2">
        <f>MACD!F1110</f>
        <v>1.7691342355639315E-2</v>
      </c>
      <c r="F1110" s="2">
        <f>'Moving Avg'!D1110</f>
        <v>0.78</v>
      </c>
      <c r="G1110" s="2">
        <f>'Moving Avg'!F1110</f>
        <v>0.79849999999999965</v>
      </c>
      <c r="H1110" s="2">
        <f>'Moving Avg'!G1110</f>
        <v>0.95300000000000007</v>
      </c>
      <c r="I1110" s="2">
        <f>'Moving Avg'!H1110</f>
        <v>1.0332000000000006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</row>
    <row r="1111" spans="1:12" ht="13.5" x14ac:dyDescent="0.25">
      <c r="A1111" s="3">
        <f>RSI!A1111</f>
        <v>43927</v>
      </c>
      <c r="B1111" s="2">
        <f>RSI!B1111</f>
        <v>0.78</v>
      </c>
      <c r="C1111" s="2">
        <f>RSI!I1111</f>
        <v>9.0391719302502338E-2</v>
      </c>
      <c r="D1111" s="2">
        <f>MACD!E1111</f>
        <v>-7.0376278075240384E-3</v>
      </c>
      <c r="E1111" s="2">
        <f>MACD!F1111</f>
        <v>1.2745548323006645E-2</v>
      </c>
      <c r="F1111" s="2">
        <f>'Moving Avg'!D1111</f>
        <v>0.78</v>
      </c>
      <c r="G1111" s="2">
        <f>'Moving Avg'!F1111</f>
        <v>0.7959999999999996</v>
      </c>
      <c r="H1111" s="2">
        <f>'Moving Avg'!G1111</f>
        <v>0.94660000000000011</v>
      </c>
      <c r="I1111" s="2">
        <f>'Moving Avg'!H1111</f>
        <v>1.0322000000000007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43928</v>
      </c>
      <c r="B1112" s="2">
        <f>RSI!B1112</f>
        <v>0.78</v>
      </c>
      <c r="C1112" s="2">
        <f>RSI!I1112</f>
        <v>9.0391719302502338E-2</v>
      </c>
      <c r="D1112" s="2">
        <f>MACD!E1112</f>
        <v>-1.0333332938524231E-2</v>
      </c>
      <c r="E1112" s="2">
        <f>MACD!F1112</f>
        <v>8.1297720707004702E-3</v>
      </c>
      <c r="F1112" s="2">
        <f>'Moving Avg'!D1112</f>
        <v>0.78</v>
      </c>
      <c r="G1112" s="2">
        <f>'Moving Avg'!F1112</f>
        <v>0.79349999999999965</v>
      </c>
      <c r="H1112" s="2">
        <f>'Moving Avg'!G1112</f>
        <v>0.94020000000000015</v>
      </c>
      <c r="I1112" s="2">
        <f>'Moving Avg'!H1112</f>
        <v>1.0312000000000008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</row>
    <row r="1113" spans="1:12" ht="13.5" x14ac:dyDescent="0.25">
      <c r="A1113" s="3">
        <f>RSI!A1113</f>
        <v>43929</v>
      </c>
      <c r="B1113" s="2">
        <f>RSI!B1113</f>
        <v>0.78</v>
      </c>
      <c r="C1113" s="2">
        <f>RSI!I1113</f>
        <v>9.0391719302502338E-2</v>
      </c>
      <c r="D1113" s="2">
        <f>MACD!E1113</f>
        <v>-1.2797679318213628E-2</v>
      </c>
      <c r="E1113" s="2">
        <f>MACD!F1113</f>
        <v>3.9442817929176508E-3</v>
      </c>
      <c r="F1113" s="2">
        <f>'Moving Avg'!D1113</f>
        <v>0.78</v>
      </c>
      <c r="G1113" s="2">
        <f>'Moving Avg'!F1113</f>
        <v>0.7909999999999997</v>
      </c>
      <c r="H1113" s="2">
        <f>'Moving Avg'!G1113</f>
        <v>0.93380000000000007</v>
      </c>
      <c r="I1113" s="2">
        <f>'Moving Avg'!H1113</f>
        <v>1.0302000000000007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</row>
    <row r="1114" spans="1:12" ht="13.5" x14ac:dyDescent="0.25">
      <c r="A1114" s="3">
        <f>RSI!A1114</f>
        <v>43934</v>
      </c>
      <c r="B1114" s="2">
        <f>RSI!B1114</f>
        <v>0.78</v>
      </c>
      <c r="C1114" s="2">
        <f>RSI!I1114</f>
        <v>9.0391719302502338E-2</v>
      </c>
      <c r="D1114" s="2">
        <f>MACD!E1114</f>
        <v>-1.4582592529443605E-2</v>
      </c>
      <c r="E1114" s="2">
        <f>MACD!F1114</f>
        <v>2.3890692844539922E-4</v>
      </c>
      <c r="F1114" s="2">
        <f>'Moving Avg'!D1114</f>
        <v>0.78</v>
      </c>
      <c r="G1114" s="2">
        <f>'Moving Avg'!F1114</f>
        <v>0.78849999999999976</v>
      </c>
      <c r="H1114" s="2">
        <f>'Moving Avg'!G1114</f>
        <v>0.92740000000000011</v>
      </c>
      <c r="I1114" s="2">
        <f>'Moving Avg'!H1114</f>
        <v>1.0292000000000008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</row>
    <row r="1115" spans="1:12" ht="13.5" x14ac:dyDescent="0.25">
      <c r="A1115" s="3">
        <f>RSI!A1115</f>
        <v>43935</v>
      </c>
      <c r="B1115" s="2">
        <f>RSI!B1115</f>
        <v>0.78</v>
      </c>
      <c r="C1115" s="2">
        <f>RSI!I1115</f>
        <v>9.0391719302502338E-2</v>
      </c>
      <c r="D1115" s="2">
        <f>MACD!E1115</f>
        <v>-1.5814845415399459E-2</v>
      </c>
      <c r="E1115" s="2">
        <f>MACD!F1115</f>
        <v>-2.9718435403235724E-3</v>
      </c>
      <c r="F1115" s="2">
        <f>'Moving Avg'!D1115</f>
        <v>0.78</v>
      </c>
      <c r="G1115" s="2">
        <f>'Moving Avg'!F1115</f>
        <v>0.78599999999999981</v>
      </c>
      <c r="H1115" s="2">
        <f>'Moving Avg'!G1115</f>
        <v>0.92100000000000004</v>
      </c>
      <c r="I1115" s="2">
        <f>'Moving Avg'!H1115</f>
        <v>1.0282000000000009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</row>
    <row r="1116" spans="1:12" ht="13.5" x14ac:dyDescent="0.25">
      <c r="A1116" s="3">
        <f>RSI!A1116</f>
        <v>43936</v>
      </c>
      <c r="B1116" s="2">
        <f>RSI!B1116</f>
        <v>0.78</v>
      </c>
      <c r="C1116" s="2">
        <f>RSI!I1116</f>
        <v>9.0391719302502338E-2</v>
      </c>
      <c r="D1116" s="2">
        <f>MACD!E1116</f>
        <v>-1.6600059552083879E-2</v>
      </c>
      <c r="E1116" s="2">
        <f>MACD!F1116</f>
        <v>-5.6974867426756344E-3</v>
      </c>
      <c r="F1116" s="2">
        <f>'Moving Avg'!D1116</f>
        <v>0.78</v>
      </c>
      <c r="G1116" s="2">
        <f>'Moving Avg'!F1116</f>
        <v>0.78349999999999986</v>
      </c>
      <c r="H1116" s="2">
        <f>'Moving Avg'!G1116</f>
        <v>0.91460000000000008</v>
      </c>
      <c r="I1116" s="2">
        <f>'Moving Avg'!H1116</f>
        <v>1.0272000000000008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43937</v>
      </c>
      <c r="B1117" s="2">
        <f>RSI!B1117</f>
        <v>0.78</v>
      </c>
      <c r="C1117" s="2">
        <f>RSI!I1117</f>
        <v>9.0391719302502338E-2</v>
      </c>
      <c r="D1117" s="2">
        <f>MACD!E1117</f>
        <v>-1.7026081345188904E-2</v>
      </c>
      <c r="E1117" s="2">
        <f>MACD!F1117</f>
        <v>-7.9632056631782876E-3</v>
      </c>
      <c r="F1117" s="2">
        <f>'Moving Avg'!D1117</f>
        <v>0.78</v>
      </c>
      <c r="G1117" s="2">
        <f>'Moving Avg'!F1117</f>
        <v>0.78099999999999981</v>
      </c>
      <c r="H1117" s="2">
        <f>'Moving Avg'!G1117</f>
        <v>0.90820000000000012</v>
      </c>
      <c r="I1117" s="2">
        <f>'Moving Avg'!H1117</f>
        <v>1.0262000000000007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</row>
    <row r="1118" spans="1:12" ht="13.5" x14ac:dyDescent="0.25">
      <c r="A1118" s="3">
        <f>RSI!A1118</f>
        <v>43938</v>
      </c>
      <c r="B1118" s="2">
        <f>RSI!B1118</f>
        <v>0.78</v>
      </c>
      <c r="C1118" s="2">
        <f>RSI!I1118</f>
        <v>9.0391719302502338E-2</v>
      </c>
      <c r="D1118" s="2">
        <f>MACD!E1118</f>
        <v>-1.7165829686280443E-2</v>
      </c>
      <c r="E1118" s="2">
        <f>MACD!F1118</f>
        <v>-9.80373046779872E-3</v>
      </c>
      <c r="F1118" s="2">
        <f>'Moving Avg'!D1118</f>
        <v>0.78</v>
      </c>
      <c r="G1118" s="2">
        <f>'Moving Avg'!F1118</f>
        <v>0.7799999999999998</v>
      </c>
      <c r="H1118" s="2">
        <f>'Moving Avg'!G1118</f>
        <v>0.90180000000000016</v>
      </c>
      <c r="I1118" s="2">
        <f>'Moving Avg'!H1118</f>
        <v>1.0252000000000008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</row>
    <row r="1119" spans="1:12" ht="13.5" x14ac:dyDescent="0.25">
      <c r="A1119" s="3">
        <f>RSI!A1119</f>
        <v>43941</v>
      </c>
      <c r="B1119" s="2">
        <f>RSI!B1119</f>
        <v>0.78</v>
      </c>
      <c r="C1119" s="2">
        <f>RSI!I1119</f>
        <v>9.0391719302502338E-2</v>
      </c>
      <c r="D1119" s="2">
        <f>MACD!E1119</f>
        <v>-1.7079697136579863E-2</v>
      </c>
      <c r="E1119" s="2">
        <f>MACD!F1119</f>
        <v>-1.1258923801554948E-2</v>
      </c>
      <c r="F1119" s="2">
        <f>'Moving Avg'!D1119</f>
        <v>0.78</v>
      </c>
      <c r="G1119" s="2">
        <f>'Moving Avg'!F1119</f>
        <v>0.7799999999999998</v>
      </c>
      <c r="H1119" s="2">
        <f>'Moving Avg'!G1119</f>
        <v>0.8954000000000002</v>
      </c>
      <c r="I1119" s="2">
        <f>'Moving Avg'!H1119</f>
        <v>1.0242000000000007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</row>
    <row r="1120" spans="1:12" ht="13.5" x14ac:dyDescent="0.25">
      <c r="A1120" s="3">
        <f>RSI!A1120</f>
        <v>43942</v>
      </c>
      <c r="B1120" s="2">
        <f>RSI!B1120</f>
        <v>0.78</v>
      </c>
      <c r="C1120" s="2">
        <f>RSI!I1120</f>
        <v>9.0391719302502338E-2</v>
      </c>
      <c r="D1120" s="2">
        <f>MACD!E1120</f>
        <v>-1.681757394651151E-2</v>
      </c>
      <c r="E1120" s="2">
        <f>MACD!F1120</f>
        <v>-1.2370653830546261E-2</v>
      </c>
      <c r="F1120" s="2">
        <f>'Moving Avg'!D1120</f>
        <v>0.78</v>
      </c>
      <c r="G1120" s="2">
        <f>'Moving Avg'!F1120</f>
        <v>0.7799999999999998</v>
      </c>
      <c r="H1120" s="2">
        <f>'Moving Avg'!G1120</f>
        <v>0.88900000000000023</v>
      </c>
      <c r="I1120" s="2">
        <f>'Moving Avg'!H1120</f>
        <v>1.0232000000000008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</row>
    <row r="1121" spans="1:12" ht="13.5" x14ac:dyDescent="0.25">
      <c r="A1121" s="3">
        <f>RSI!A1121</f>
        <v>43943</v>
      </c>
      <c r="B1121" s="2">
        <f>RSI!B1121</f>
        <v>0.78</v>
      </c>
      <c r="C1121" s="2">
        <f>RSI!I1121</f>
        <v>9.0391719302502338E-2</v>
      </c>
      <c r="D1121" s="2">
        <f>MACD!E1121</f>
        <v>-1.6420553510457792E-2</v>
      </c>
      <c r="E1121" s="2">
        <f>MACD!F1121</f>
        <v>-1.3180633766528567E-2</v>
      </c>
      <c r="F1121" s="2">
        <f>'Moving Avg'!D1121</f>
        <v>0.78</v>
      </c>
      <c r="G1121" s="2">
        <f>'Moving Avg'!F1121</f>
        <v>0.7799999999999998</v>
      </c>
      <c r="H1121" s="2">
        <f>'Moving Avg'!G1121</f>
        <v>0.88260000000000016</v>
      </c>
      <c r="I1121" s="2">
        <f>'Moving Avg'!H1121</f>
        <v>1.0222000000000009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</row>
    <row r="1122" spans="1:12" ht="13.5" x14ac:dyDescent="0.25">
      <c r="A1122" s="3">
        <f>RSI!A1122</f>
        <v>43944</v>
      </c>
      <c r="B1122" s="2">
        <f>RSI!B1122</f>
        <v>0.78</v>
      </c>
      <c r="C1122" s="2">
        <f>RSI!I1122</f>
        <v>9.0391719302502338E-2</v>
      </c>
      <c r="D1122" s="2">
        <f>MACD!E1122</f>
        <v>-1.5922368798330755E-2</v>
      </c>
      <c r="E1122" s="2">
        <f>MACD!F1122</f>
        <v>-1.3728980772889006E-2</v>
      </c>
      <c r="F1122" s="2">
        <f>'Moving Avg'!D1122</f>
        <v>0.78</v>
      </c>
      <c r="G1122" s="2">
        <f>'Moving Avg'!F1122</f>
        <v>0.7799999999999998</v>
      </c>
      <c r="H1122" s="2">
        <f>'Moving Avg'!G1122</f>
        <v>0.8762000000000002</v>
      </c>
      <c r="I1122" s="2">
        <f>'Moving Avg'!H1122</f>
        <v>1.021200000000001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</row>
    <row r="1123" spans="1:12" ht="13.5" x14ac:dyDescent="0.25">
      <c r="A1123" s="3">
        <f>RSI!A1123</f>
        <v>43945</v>
      </c>
      <c r="B1123" s="2">
        <f>RSI!B1123</f>
        <v>0.78</v>
      </c>
      <c r="C1123" s="2">
        <f>RSI!I1123</f>
        <v>9.0391719302502338E-2</v>
      </c>
      <c r="D1123" s="2">
        <f>MACD!E1123</f>
        <v>-1.535060164440416E-2</v>
      </c>
      <c r="E1123" s="2">
        <f>MACD!F1123</f>
        <v>-1.4053304947192039E-2</v>
      </c>
      <c r="F1123" s="2">
        <f>'Moving Avg'!D1123</f>
        <v>0.78</v>
      </c>
      <c r="G1123" s="2">
        <f>'Moving Avg'!F1123</f>
        <v>0.7799999999999998</v>
      </c>
      <c r="H1123" s="2">
        <f>'Moving Avg'!G1123</f>
        <v>0.86980000000000035</v>
      </c>
      <c r="I1123" s="2">
        <f>'Moving Avg'!H1123</f>
        <v>1.0202000000000009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</row>
    <row r="1124" spans="1:12" ht="13.5" x14ac:dyDescent="0.25">
      <c r="A1124" s="3">
        <f>RSI!A1124</f>
        <v>43948</v>
      </c>
      <c r="B1124" s="2">
        <f>RSI!B1124</f>
        <v>0.78</v>
      </c>
      <c r="C1124" s="2">
        <f>RSI!I1124</f>
        <v>9.0391719302502338E-2</v>
      </c>
      <c r="D1124" s="2">
        <f>MACD!E1124</f>
        <v>-1.472770029424042E-2</v>
      </c>
      <c r="E1124" s="2">
        <f>MACD!F1124</f>
        <v>-1.4188184016601716E-2</v>
      </c>
      <c r="F1124" s="2">
        <f>'Moving Avg'!D1124</f>
        <v>0.78</v>
      </c>
      <c r="G1124" s="2">
        <f>'Moving Avg'!F1124</f>
        <v>0.7799999999999998</v>
      </c>
      <c r="H1124" s="2">
        <f>'Moving Avg'!G1124</f>
        <v>0.86340000000000028</v>
      </c>
      <c r="I1124" s="2">
        <f>'Moving Avg'!H1124</f>
        <v>1.0192000000000008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</row>
    <row r="1125" spans="1:12" ht="13.5" x14ac:dyDescent="0.25">
      <c r="A1125" s="3">
        <f>RSI!A1125</f>
        <v>43949</v>
      </c>
      <c r="B1125" s="2">
        <f>RSI!B1125</f>
        <v>0.78</v>
      </c>
      <c r="C1125" s="2">
        <f>RSI!I1125</f>
        <v>9.0391719302502338E-2</v>
      </c>
      <c r="D1125" s="2">
        <f>MACD!E1125</f>
        <v>-1.4071835130502586E-2</v>
      </c>
      <c r="E1125" s="2">
        <f>MACD!F1125</f>
        <v>-1.4164914239381892E-2</v>
      </c>
      <c r="F1125" s="2">
        <f>'Moving Avg'!D1125</f>
        <v>0.78</v>
      </c>
      <c r="G1125" s="2">
        <f>'Moving Avg'!F1125</f>
        <v>0.7799999999999998</v>
      </c>
      <c r="H1125" s="2">
        <f>'Moving Avg'!G1125</f>
        <v>0.85700000000000032</v>
      </c>
      <c r="I1125" s="2">
        <f>'Moving Avg'!H1125</f>
        <v>1.0182000000000009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0.78</v>
      </c>
      <c r="C1126" s="2">
        <f>RSI!I1126</f>
        <v>9.0391719302502338E-2</v>
      </c>
      <c r="D1126" s="2">
        <f>MACD!E1126</f>
        <v>-1.3397617863978639E-2</v>
      </c>
      <c r="E1126" s="2">
        <f>MACD!F1126</f>
        <v>-1.4011454964301243E-2</v>
      </c>
      <c r="F1126" s="2">
        <f>'Moving Avg'!D1126</f>
        <v>0.78</v>
      </c>
      <c r="G1126" s="2">
        <f>'Moving Avg'!F1126</f>
        <v>0.7799999999999998</v>
      </c>
      <c r="H1126" s="2">
        <f>'Moving Avg'!G1126</f>
        <v>0.85060000000000047</v>
      </c>
      <c r="I1126" s="2">
        <f>'Moving Avg'!H1126</f>
        <v>1.0172000000000008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</row>
    <row r="1127" spans="1:12" ht="13.5" x14ac:dyDescent="0.25">
      <c r="A1127" s="3">
        <f>RSI!A1127</f>
        <v>43951</v>
      </c>
      <c r="B1127" s="2">
        <f>RSI!B1127</f>
        <v>0.78</v>
      </c>
      <c r="C1127" s="2">
        <f>RSI!I1127</f>
        <v>9.0391719302502338E-2</v>
      </c>
      <c r="D1127" s="2">
        <f>MACD!E1127</f>
        <v>-1.2716705556998664E-2</v>
      </c>
      <c r="E1127" s="2">
        <f>MACD!F1127</f>
        <v>-1.3752505082840727E-2</v>
      </c>
      <c r="F1127" s="2">
        <f>'Moving Avg'!D1127</f>
        <v>0.78</v>
      </c>
      <c r="G1127" s="2">
        <f>'Moving Avg'!F1127</f>
        <v>0.7799999999999998</v>
      </c>
      <c r="H1127" s="2">
        <f>'Moving Avg'!G1127</f>
        <v>0.84420000000000062</v>
      </c>
      <c r="I1127" s="2">
        <f>'Moving Avg'!H1127</f>
        <v>1.0162000000000007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</row>
    <row r="1128" spans="1:12" ht="13.5" x14ac:dyDescent="0.25">
      <c r="A1128" s="3">
        <f>RSI!A1128</f>
        <v>43955</v>
      </c>
      <c r="B1128" s="2">
        <f>RSI!B1128</f>
        <v>0.78</v>
      </c>
      <c r="C1128" s="2">
        <f>RSI!I1128</f>
        <v>9.0391719302502338E-2</v>
      </c>
      <c r="D1128" s="2">
        <f>MACD!E1128</f>
        <v>-1.2038307532361903E-2</v>
      </c>
      <c r="E1128" s="2">
        <f>MACD!F1128</f>
        <v>-1.3409665572744964E-2</v>
      </c>
      <c r="F1128" s="2">
        <f>'Moving Avg'!D1128</f>
        <v>0.78</v>
      </c>
      <c r="G1128" s="2">
        <f>'Moving Avg'!F1128</f>
        <v>0.7799999999999998</v>
      </c>
      <c r="H1128" s="2">
        <f>'Moving Avg'!G1128</f>
        <v>0.83780000000000054</v>
      </c>
      <c r="I1128" s="2">
        <f>'Moving Avg'!H1128</f>
        <v>1.0152000000000008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</row>
    <row r="1129" spans="1:12" ht="13.5" x14ac:dyDescent="0.25">
      <c r="A1129" s="3">
        <f>RSI!A1129</f>
        <v>43956</v>
      </c>
      <c r="B1129" s="2">
        <f>RSI!B1129</f>
        <v>0.78</v>
      </c>
      <c r="C1129" s="2">
        <f>RSI!I1129</f>
        <v>9.0391719302502338E-2</v>
      </c>
      <c r="D1129" s="2">
        <f>MACD!E1129</f>
        <v>-1.1369610418673792E-2</v>
      </c>
      <c r="E1129" s="2">
        <f>MACD!F1129</f>
        <v>-1.3001654541930729E-2</v>
      </c>
      <c r="F1129" s="2">
        <f>'Moving Avg'!D1129</f>
        <v>0.78</v>
      </c>
      <c r="G1129" s="2">
        <f>'Moving Avg'!F1129</f>
        <v>0.7799999999999998</v>
      </c>
      <c r="H1129" s="2">
        <f>'Moving Avg'!G1129</f>
        <v>0.83140000000000069</v>
      </c>
      <c r="I1129" s="2">
        <f>'Moving Avg'!H1129</f>
        <v>1.0142000000000007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</row>
    <row r="1130" spans="1:12" ht="13.5" x14ac:dyDescent="0.25">
      <c r="A1130" s="3">
        <f>RSI!A1130</f>
        <v>43957</v>
      </c>
      <c r="B1130" s="2">
        <f>RSI!B1130</f>
        <v>0.76</v>
      </c>
      <c r="C1130" s="2">
        <f>RSI!I1130</f>
        <v>3.9337983130636189E-2</v>
      </c>
      <c r="D1130" s="2">
        <f>MACD!E1130</f>
        <v>-9.2346527322380023E-3</v>
      </c>
      <c r="E1130" s="2">
        <f>MACD!F1130</f>
        <v>-1.2248254179992184E-2</v>
      </c>
      <c r="F1130" s="2">
        <f>'Moving Avg'!D1130</f>
        <v>0.77600000000000002</v>
      </c>
      <c r="G1130" s="2">
        <f>'Moving Avg'!F1130</f>
        <v>0.7789999999999998</v>
      </c>
      <c r="H1130" s="2">
        <f>'Moving Avg'!G1130</f>
        <v>0.82460000000000067</v>
      </c>
      <c r="I1130" s="2">
        <f>'Moving Avg'!H1130</f>
        <v>1.0131000000000008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0.76</v>
      </c>
      <c r="C1131" s="2">
        <f>RSI!I1131</f>
        <v>3.9337983130636189E-2</v>
      </c>
      <c r="D1131" s="2">
        <f>MACD!E1131</f>
        <v>-7.2288066504750947E-3</v>
      </c>
      <c r="E1131" s="2">
        <f>MACD!F1131</f>
        <v>-1.1244364674088767E-2</v>
      </c>
      <c r="F1131" s="2">
        <f>'Moving Avg'!D1131</f>
        <v>0.77199999999999991</v>
      </c>
      <c r="G1131" s="2">
        <f>'Moving Avg'!F1131</f>
        <v>0.7779999999999998</v>
      </c>
      <c r="H1131" s="2">
        <f>'Moving Avg'!G1131</f>
        <v>0.81780000000000053</v>
      </c>
      <c r="I1131" s="2">
        <f>'Moving Avg'!H1131</f>
        <v>1.0120000000000007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0.76</v>
      </c>
      <c r="C1132" s="2">
        <f>RSI!I1132</f>
        <v>3.9337983130636189E-2</v>
      </c>
      <c r="D1132" s="2">
        <f>MACD!E1132</f>
        <v>-5.3469750291454954E-3</v>
      </c>
      <c r="E1132" s="2">
        <f>MACD!F1132</f>
        <v>-1.0064886745100112E-2</v>
      </c>
      <c r="F1132" s="2">
        <f>'Moving Avg'!D1132</f>
        <v>0.76800000000000002</v>
      </c>
      <c r="G1132" s="2">
        <f>'Moving Avg'!F1132</f>
        <v>0.77699999999999991</v>
      </c>
      <c r="H1132" s="2">
        <f>'Moving Avg'!G1132</f>
        <v>0.8110000000000005</v>
      </c>
      <c r="I1132" s="2">
        <f>'Moving Avg'!H1132</f>
        <v>1.0109000000000006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</row>
    <row r="1133" spans="1:12" ht="13.5" x14ac:dyDescent="0.25">
      <c r="A1133" s="3">
        <f>RSI!A1133</f>
        <v>43962</v>
      </c>
      <c r="B1133" s="2">
        <f>RSI!B1133</f>
        <v>0.76</v>
      </c>
      <c r="C1133" s="2">
        <f>RSI!I1133</f>
        <v>3.9337983130636189E-2</v>
      </c>
      <c r="D1133" s="2">
        <f>MACD!E1133</f>
        <v>-3.5837511089681362E-3</v>
      </c>
      <c r="E1133" s="2">
        <f>MACD!F1133</f>
        <v>-8.7686596178737173E-3</v>
      </c>
      <c r="F1133" s="2">
        <f>'Moving Avg'!D1133</f>
        <v>0.7639999999999999</v>
      </c>
      <c r="G1133" s="2">
        <f>'Moving Avg'!F1133</f>
        <v>0.77599999999999991</v>
      </c>
      <c r="H1133" s="2">
        <f>'Moving Avg'!G1133</f>
        <v>0.80500000000000038</v>
      </c>
      <c r="I1133" s="2">
        <f>'Moving Avg'!H1133</f>
        <v>1.0098000000000005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</row>
    <row r="1134" spans="1:12" ht="13.5" x14ac:dyDescent="0.25">
      <c r="A1134" s="3">
        <f>RSI!A1134</f>
        <v>43963</v>
      </c>
      <c r="B1134" s="2">
        <f>RSI!B1134</f>
        <v>0.76</v>
      </c>
      <c r="C1134" s="2">
        <f>RSI!I1134</f>
        <v>3.9337983130636189E-2</v>
      </c>
      <c r="D1134" s="2">
        <f>MACD!E1134</f>
        <v>-1.9335471702655038E-3</v>
      </c>
      <c r="E1134" s="2">
        <f>MACD!F1134</f>
        <v>-7.4016371283520746E-3</v>
      </c>
      <c r="F1134" s="2">
        <f>'Moving Avg'!D1134</f>
        <v>0.76</v>
      </c>
      <c r="G1134" s="2">
        <f>'Moving Avg'!F1134</f>
        <v>0.77499999999999991</v>
      </c>
      <c r="H1134" s="2">
        <f>'Moving Avg'!G1134</f>
        <v>0.79980000000000029</v>
      </c>
      <c r="I1134" s="2">
        <f>'Moving Avg'!H1134</f>
        <v>1.0087000000000004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</row>
    <row r="1135" spans="1:12" ht="13.5" x14ac:dyDescent="0.25">
      <c r="A1135" s="3">
        <f>RSI!A1135</f>
        <v>43964</v>
      </c>
      <c r="B1135" s="2">
        <f>RSI!B1135</f>
        <v>0.76</v>
      </c>
      <c r="C1135" s="2">
        <f>RSI!I1135</f>
        <v>3.9337983130636189E-2</v>
      </c>
      <c r="D1135" s="2">
        <f>MACD!E1135</f>
        <v>-3.9069739298824846E-4</v>
      </c>
      <c r="E1135" s="2">
        <f>MACD!F1135</f>
        <v>-5.9994491812793097E-3</v>
      </c>
      <c r="F1135" s="2">
        <f>'Moving Avg'!D1135</f>
        <v>0.76</v>
      </c>
      <c r="G1135" s="2">
        <f>'Moving Avg'!F1135</f>
        <v>0.77399999999999991</v>
      </c>
      <c r="H1135" s="2">
        <f>'Moving Avg'!G1135</f>
        <v>0.79540000000000022</v>
      </c>
      <c r="I1135" s="2">
        <f>'Moving Avg'!H1135</f>
        <v>1.0076000000000005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</row>
    <row r="1136" spans="1:12" ht="13.5" x14ac:dyDescent="0.25">
      <c r="A1136" s="3">
        <f>RSI!A1136</f>
        <v>43965</v>
      </c>
      <c r="B1136" s="2">
        <f>RSI!B1136</f>
        <v>0.74</v>
      </c>
      <c r="C1136" s="2">
        <f>RSI!I1136</f>
        <v>2.0912634136053043E-2</v>
      </c>
      <c r="D1136" s="2">
        <f>MACD!E1136</f>
        <v>2.5319421463940728E-3</v>
      </c>
      <c r="E1136" s="2">
        <f>MACD!F1136</f>
        <v>-4.2931709157446336E-3</v>
      </c>
      <c r="F1136" s="2">
        <f>'Moving Avg'!D1136</f>
        <v>0.75600000000000001</v>
      </c>
      <c r="G1136" s="2">
        <f>'Moving Avg'!F1136</f>
        <v>0.77200000000000002</v>
      </c>
      <c r="H1136" s="2">
        <f>'Moving Avg'!G1136</f>
        <v>0.7914000000000001</v>
      </c>
      <c r="I1136" s="2">
        <f>'Moving Avg'!H1136</f>
        <v>1.0064000000000004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</row>
    <row r="1137" spans="1:12" ht="13.5" x14ac:dyDescent="0.25">
      <c r="A1137" s="3">
        <f>RSI!A1137</f>
        <v>43966</v>
      </c>
      <c r="B1137" s="2">
        <f>RSI!B1137</f>
        <v>0.72</v>
      </c>
      <c r="C1137" s="2">
        <f>RSI!I1137</f>
        <v>1.3900837811476663E-2</v>
      </c>
      <c r="D1137" s="2">
        <f>MACD!E1137</f>
        <v>6.7302273450964289E-3</v>
      </c>
      <c r="E1137" s="2">
        <f>MACD!F1137</f>
        <v>-2.0884912635764212E-3</v>
      </c>
      <c r="F1137" s="2">
        <f>'Moving Avg'!D1137</f>
        <v>0.748</v>
      </c>
      <c r="G1137" s="2">
        <f>'Moving Avg'!F1137</f>
        <v>0.76900000000000002</v>
      </c>
      <c r="H1137" s="2">
        <f>'Moving Avg'!G1137</f>
        <v>0.7874000000000001</v>
      </c>
      <c r="I1137" s="2">
        <f>'Moving Avg'!H1137</f>
        <v>1.0050000000000003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</row>
    <row r="1138" spans="1:12" ht="13.5" x14ac:dyDescent="0.25">
      <c r="A1138" s="3">
        <f>RSI!A1138</f>
        <v>43969</v>
      </c>
      <c r="B1138" s="2">
        <f>RSI!B1138</f>
        <v>0.72</v>
      </c>
      <c r="C1138" s="2">
        <f>RSI!I1138</f>
        <v>1.3900837811476663E-2</v>
      </c>
      <c r="D1138" s="2">
        <f>MACD!E1138</f>
        <v>1.0626545066642845E-2</v>
      </c>
      <c r="E1138" s="2">
        <f>MACD!F1138</f>
        <v>4.5451600246743237E-4</v>
      </c>
      <c r="F1138" s="2">
        <f>'Moving Avg'!D1138</f>
        <v>0.73999999999999988</v>
      </c>
      <c r="G1138" s="2">
        <f>'Moving Avg'!F1138</f>
        <v>0.76600000000000013</v>
      </c>
      <c r="H1138" s="2">
        <f>'Moving Avg'!G1138</f>
        <v>0.78420000000000012</v>
      </c>
      <c r="I1138" s="2">
        <f>'Moving Avg'!H1138</f>
        <v>1.0036000000000005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43970</v>
      </c>
      <c r="B1139" s="2">
        <f>RSI!B1139</f>
        <v>0.72</v>
      </c>
      <c r="C1139" s="2">
        <f>RSI!I1139</f>
        <v>1.3900837811476663E-2</v>
      </c>
      <c r="D1139" s="2">
        <f>MACD!E1139</f>
        <v>1.4241876101282913E-2</v>
      </c>
      <c r="E1139" s="2">
        <f>MACD!F1139</f>
        <v>3.2119880222305289E-3</v>
      </c>
      <c r="F1139" s="2">
        <f>'Moving Avg'!D1139</f>
        <v>0.73199999999999987</v>
      </c>
      <c r="G1139" s="2">
        <f>'Moving Avg'!F1139</f>
        <v>0.76300000000000012</v>
      </c>
      <c r="H1139" s="2">
        <f>'Moving Avg'!G1139</f>
        <v>0.78160000000000007</v>
      </c>
      <c r="I1139" s="2">
        <f>'Moving Avg'!H1139</f>
        <v>1.0022000000000004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</row>
    <row r="1140" spans="1:12" ht="13.5" x14ac:dyDescent="0.25">
      <c r="A1140" s="3">
        <f>RSI!A1140</f>
        <v>43971</v>
      </c>
      <c r="B1140" s="2">
        <f>RSI!B1140</f>
        <v>0.7</v>
      </c>
      <c r="C1140" s="2">
        <f>RSI!I1140</f>
        <v>9.7978156234148628E-3</v>
      </c>
      <c r="D1140" s="2">
        <f>MACD!E1140</f>
        <v>1.6000418922140103E-2</v>
      </c>
      <c r="E1140" s="2">
        <f>MACD!F1140</f>
        <v>5.7696742022124436E-3</v>
      </c>
      <c r="F1140" s="2">
        <f>'Moving Avg'!D1140</f>
        <v>0.72</v>
      </c>
      <c r="G1140" s="2">
        <f>'Moving Avg'!F1140</f>
        <v>0.75900000000000012</v>
      </c>
      <c r="H1140" s="2">
        <f>'Moving Avg'!G1140</f>
        <v>0.77900000000000025</v>
      </c>
      <c r="I1140" s="2">
        <f>'Moving Avg'!H1140</f>
        <v>1.0007000000000004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43972</v>
      </c>
      <c r="B1141" s="2">
        <f>RSI!B1141</f>
        <v>0.7</v>
      </c>
      <c r="C1141" s="2">
        <f>RSI!I1141</f>
        <v>9.7978156234148628E-3</v>
      </c>
      <c r="D1141" s="2">
        <f>MACD!E1141</f>
        <v>1.7879614363870089E-2</v>
      </c>
      <c r="E1141" s="2">
        <f>MACD!F1141</f>
        <v>8.1916622345439734E-3</v>
      </c>
      <c r="F1141" s="2">
        <f>'Moving Avg'!D1141</f>
        <v>0.71200000000000008</v>
      </c>
      <c r="G1141" s="2">
        <f>'Moving Avg'!F1141</f>
        <v>0.75500000000000012</v>
      </c>
      <c r="H1141" s="2">
        <f>'Moving Avg'!G1141</f>
        <v>0.77640000000000031</v>
      </c>
      <c r="I1141" s="2">
        <f>'Moving Avg'!H1141</f>
        <v>0.99920000000000031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</row>
    <row r="1142" spans="1:12" ht="13.5" x14ac:dyDescent="0.25">
      <c r="A1142" s="3">
        <f>RSI!A1142</f>
        <v>43973</v>
      </c>
      <c r="B1142" s="2">
        <f>RSI!B1142</f>
        <v>0.7</v>
      </c>
      <c r="C1142" s="2">
        <f>RSI!I1142</f>
        <v>9.7978156234148628E-3</v>
      </c>
      <c r="D1142" s="2">
        <f>MACD!E1142</f>
        <v>1.983192287959723E-2</v>
      </c>
      <c r="E1142" s="2">
        <f>MACD!F1142</f>
        <v>1.0519714363554627E-2</v>
      </c>
      <c r="F1142" s="2">
        <f>'Moving Avg'!D1142</f>
        <v>0.70799999999999996</v>
      </c>
      <c r="G1142" s="2">
        <f>'Moving Avg'!F1142</f>
        <v>0.751</v>
      </c>
      <c r="H1142" s="2">
        <f>'Moving Avg'!G1142</f>
        <v>0.77380000000000038</v>
      </c>
      <c r="I1142" s="2">
        <f>'Moving Avg'!H1142</f>
        <v>0.99770000000000014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0.7</v>
      </c>
      <c r="C1143" s="2">
        <f>RSI!I1143</f>
        <v>9.7978156234148628E-3</v>
      </c>
      <c r="D1143" s="2">
        <f>MACD!E1143</f>
        <v>2.1819265188163017E-2</v>
      </c>
      <c r="E1143" s="2">
        <f>MACD!F1143</f>
        <v>1.2779624528476304E-2</v>
      </c>
      <c r="F1143" s="2">
        <f>'Moving Avg'!D1143</f>
        <v>0.70400000000000007</v>
      </c>
      <c r="G1143" s="2">
        <f>'Moving Avg'!F1143</f>
        <v>0.747</v>
      </c>
      <c r="H1143" s="2">
        <f>'Moving Avg'!G1143</f>
        <v>0.77120000000000044</v>
      </c>
      <c r="I1143" s="2">
        <f>'Moving Avg'!H1143</f>
        <v>0.99620000000000009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0.7</v>
      </c>
      <c r="C1144" s="2">
        <f>RSI!I1144</f>
        <v>9.7978156234148628E-3</v>
      </c>
      <c r="D1144" s="2">
        <f>MACD!E1144</f>
        <v>2.3811407849424926E-2</v>
      </c>
      <c r="E1144" s="2">
        <f>MACD!F1144</f>
        <v>1.4985981192666031E-2</v>
      </c>
      <c r="F1144" s="2">
        <f>'Moving Avg'!D1144</f>
        <v>0.7</v>
      </c>
      <c r="G1144" s="2">
        <f>'Moving Avg'!F1144</f>
        <v>0.74299999999999988</v>
      </c>
      <c r="H1144" s="2">
        <f>'Moving Avg'!G1144</f>
        <v>0.76860000000000073</v>
      </c>
      <c r="I1144" s="2">
        <f>'Moving Avg'!H1144</f>
        <v>0.99470000000000003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0.7</v>
      </c>
      <c r="C1145" s="2">
        <f>RSI!I1145</f>
        <v>9.7978156234148628E-3</v>
      </c>
      <c r="D1145" s="2">
        <f>MACD!E1145</f>
        <v>2.5784608990306213E-2</v>
      </c>
      <c r="E1145" s="2">
        <f>MACD!F1145</f>
        <v>1.7145706752194068E-2</v>
      </c>
      <c r="F1145" s="2">
        <f>'Moving Avg'!D1145</f>
        <v>0.7</v>
      </c>
      <c r="G1145" s="2">
        <f>'Moving Avg'!F1145</f>
        <v>0.73899999999999977</v>
      </c>
      <c r="H1145" s="2">
        <f>'Moving Avg'!G1145</f>
        <v>0.76600000000000068</v>
      </c>
      <c r="I1145" s="2">
        <f>'Moving Avg'!H1145</f>
        <v>0.99319999999999997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0.7</v>
      </c>
      <c r="C1146" s="2">
        <f>RSI!I1146</f>
        <v>9.7978156234148628E-3</v>
      </c>
      <c r="D1146" s="2">
        <f>MACD!E1146</f>
        <v>2.4643560209055781E-2</v>
      </c>
      <c r="E1146" s="2">
        <f>MACD!F1146</f>
        <v>1.8645277443566411E-2</v>
      </c>
      <c r="F1146" s="2">
        <f>'Moving Avg'!D1146</f>
        <v>0.7</v>
      </c>
      <c r="G1146" s="2">
        <f>'Moving Avg'!F1146</f>
        <v>0.73499999999999976</v>
      </c>
      <c r="H1146" s="2">
        <f>'Moving Avg'!G1146</f>
        <v>0.76340000000000074</v>
      </c>
      <c r="I1146" s="2">
        <f>'Moving Avg'!H1146</f>
        <v>0.99169999999999991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0.7</v>
      </c>
      <c r="C1147" s="2">
        <f>RSI!I1147</f>
        <v>9.7978156234148628E-3</v>
      </c>
      <c r="D1147" s="2">
        <f>MACD!E1147</f>
        <v>2.0847655207118287E-2</v>
      </c>
      <c r="E1147" s="2">
        <f>MACD!F1147</f>
        <v>1.9085752996276788E-2</v>
      </c>
      <c r="F1147" s="2">
        <f>'Moving Avg'!D1147</f>
        <v>0.7</v>
      </c>
      <c r="G1147" s="2">
        <f>'Moving Avg'!F1147</f>
        <v>0.73099999999999965</v>
      </c>
      <c r="H1147" s="2">
        <f>'Moving Avg'!G1147</f>
        <v>0.7608000000000007</v>
      </c>
      <c r="I1147" s="2">
        <f>'Moving Avg'!H1147</f>
        <v>0.99019999999999986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0.7</v>
      </c>
      <c r="C1148" s="2">
        <f>RSI!I1148</f>
        <v>9.7978156234148628E-3</v>
      </c>
      <c r="D1148" s="2">
        <f>MACD!E1148</f>
        <v>1.7863995673325417E-2</v>
      </c>
      <c r="E1148" s="2">
        <f>MACD!F1148</f>
        <v>1.8841401531686515E-2</v>
      </c>
      <c r="F1148" s="2">
        <f>'Moving Avg'!D1148</f>
        <v>0.7</v>
      </c>
      <c r="G1148" s="2">
        <f>'Moving Avg'!F1148</f>
        <v>0.72699999999999965</v>
      </c>
      <c r="H1148" s="2">
        <f>'Moving Avg'!G1148</f>
        <v>0.7588000000000007</v>
      </c>
      <c r="I1148" s="2">
        <f>'Moving Avg'!H1148</f>
        <v>0.9886999999999998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0.7</v>
      </c>
      <c r="C1149" s="2">
        <f>RSI!I1149</f>
        <v>9.7978156234148628E-3</v>
      </c>
      <c r="D1149" s="2">
        <f>MACD!E1149</f>
        <v>1.5550712612110829E-2</v>
      </c>
      <c r="E1149" s="2">
        <f>MACD!F1149</f>
        <v>1.8183263747771378E-2</v>
      </c>
      <c r="F1149" s="2">
        <f>'Moving Avg'!D1149</f>
        <v>0.7</v>
      </c>
      <c r="G1149" s="2">
        <f>'Moving Avg'!F1149</f>
        <v>0.72299999999999964</v>
      </c>
      <c r="H1149" s="2">
        <f>'Moving Avg'!G1149</f>
        <v>0.75720000000000065</v>
      </c>
      <c r="I1149" s="2">
        <f>'Moving Avg'!H1149</f>
        <v>0.98719999999999974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0.7</v>
      </c>
      <c r="C1150" s="2">
        <f>RSI!I1150</f>
        <v>9.7978156234148628E-3</v>
      </c>
      <c r="D1150" s="2">
        <f>MACD!E1150</f>
        <v>1.0712092406177876E-2</v>
      </c>
      <c r="E1150" s="2">
        <f>MACD!F1150</f>
        <v>1.6689029479452677E-2</v>
      </c>
      <c r="F1150" s="2">
        <f>'Moving Avg'!D1150</f>
        <v>0.7</v>
      </c>
      <c r="G1150" s="2">
        <f>'Moving Avg'!F1150</f>
        <v>0.71999999999999964</v>
      </c>
      <c r="H1150" s="2">
        <f>'Moving Avg'!G1150</f>
        <v>0.7556000000000006</v>
      </c>
      <c r="I1150" s="2">
        <f>'Moving Avg'!H1150</f>
        <v>0.98569999999999969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0.7</v>
      </c>
      <c r="C1151" s="2">
        <f>RSI!I1151</f>
        <v>9.7978156234148628E-3</v>
      </c>
      <c r="D1151" s="2">
        <f>MACD!E1151</f>
        <v>6.7990755222568922E-3</v>
      </c>
      <c r="E1151" s="2">
        <f>MACD!F1151</f>
        <v>1.471103868801352E-2</v>
      </c>
      <c r="F1151" s="2">
        <f>'Moving Avg'!D1151</f>
        <v>0.7</v>
      </c>
      <c r="G1151" s="2">
        <f>'Moving Avg'!F1151</f>
        <v>0.71699999999999964</v>
      </c>
      <c r="H1151" s="2">
        <f>'Moving Avg'!G1151</f>
        <v>0.75400000000000067</v>
      </c>
      <c r="I1151" s="2">
        <f>'Moving Avg'!H1151</f>
        <v>0.98419999999999963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0.7</v>
      </c>
      <c r="C1152" s="2">
        <f>RSI!I1152</f>
        <v>9.7978156234148628E-3</v>
      </c>
      <c r="D1152" s="2">
        <f>MACD!E1152</f>
        <v>3.6558392112390203E-3</v>
      </c>
      <c r="E1152" s="2">
        <f>MACD!F1152</f>
        <v>1.2499998792658621E-2</v>
      </c>
      <c r="F1152" s="2">
        <f>'Moving Avg'!D1152</f>
        <v>0.7</v>
      </c>
      <c r="G1152" s="2">
        <f>'Moving Avg'!F1152</f>
        <v>0.71399999999999975</v>
      </c>
      <c r="H1152" s="2">
        <f>'Moving Avg'!G1152</f>
        <v>0.75240000000000051</v>
      </c>
      <c r="I1152" s="2">
        <f>'Moving Avg'!H1152</f>
        <v>0.98269999999999935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</row>
    <row r="1153" spans="1:12" ht="13.5" x14ac:dyDescent="0.25">
      <c r="A1153" s="3">
        <f>RSI!A1153</f>
        <v>43991</v>
      </c>
      <c r="B1153" s="2">
        <f>RSI!B1153</f>
        <v>0.7</v>
      </c>
      <c r="C1153" s="2">
        <f>RSI!I1153</f>
        <v>9.7978156234148628E-3</v>
      </c>
      <c r="D1153" s="2">
        <f>MACD!E1153</f>
        <v>1.1515276945015529E-3</v>
      </c>
      <c r="E1153" s="2">
        <f>MACD!F1153</f>
        <v>1.0230304573027208E-2</v>
      </c>
      <c r="F1153" s="2">
        <f>'Moving Avg'!D1153</f>
        <v>0.7</v>
      </c>
      <c r="G1153" s="2">
        <f>'Moving Avg'!F1153</f>
        <v>0.71099999999999963</v>
      </c>
      <c r="H1153" s="2">
        <f>'Moving Avg'!G1153</f>
        <v>0.75080000000000036</v>
      </c>
      <c r="I1153" s="2">
        <f>'Moving Avg'!H1153</f>
        <v>0.98119999999999929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</row>
    <row r="1154" spans="1:12" ht="13.5" x14ac:dyDescent="0.25">
      <c r="A1154" s="3">
        <f>RSI!A1154</f>
        <v>43992</v>
      </c>
      <c r="B1154" s="2">
        <f>RSI!B1154</f>
        <v>0.7</v>
      </c>
      <c r="C1154" s="2">
        <f>RSI!I1154</f>
        <v>9.7978156234148628E-3</v>
      </c>
      <c r="D1154" s="2">
        <f>MACD!E1154</f>
        <v>-8.2366255587129622E-4</v>
      </c>
      <c r="E1154" s="2">
        <f>MACD!F1154</f>
        <v>8.0195111472475076E-3</v>
      </c>
      <c r="F1154" s="2">
        <f>'Moving Avg'!D1154</f>
        <v>0.7</v>
      </c>
      <c r="G1154" s="2">
        <f>'Moving Avg'!F1154</f>
        <v>0.70799999999999974</v>
      </c>
      <c r="H1154" s="2">
        <f>'Moving Avg'!G1154</f>
        <v>0.74920000000000042</v>
      </c>
      <c r="I1154" s="2">
        <f>'Moving Avg'!H1154</f>
        <v>0.97969999999999924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43993</v>
      </c>
      <c r="B1155" s="2">
        <f>RSI!B1155</f>
        <v>0.73</v>
      </c>
      <c r="C1155" s="2">
        <f>RSI!I1155</f>
        <v>57.37163624904894</v>
      </c>
      <c r="D1155" s="2">
        <f>MACD!E1155</f>
        <v>-4.5840120391448247E-3</v>
      </c>
      <c r="E1155" s="2">
        <f>MACD!F1155</f>
        <v>5.4988065099690411E-3</v>
      </c>
      <c r="F1155" s="2">
        <f>'Moving Avg'!D1155</f>
        <v>0.70599999999999996</v>
      </c>
      <c r="G1155" s="2">
        <f>'Moving Avg'!F1155</f>
        <v>0.70649999999999979</v>
      </c>
      <c r="H1155" s="2">
        <f>'Moving Avg'!G1155</f>
        <v>0.7482000000000002</v>
      </c>
      <c r="I1155" s="2">
        <f>'Moving Avg'!H1155</f>
        <v>0.97834999999999928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</row>
    <row r="1156" spans="1:12" ht="13.5" x14ac:dyDescent="0.25">
      <c r="A1156" s="3">
        <f>RSI!A1156</f>
        <v>43994</v>
      </c>
      <c r="B1156" s="2">
        <f>RSI!B1156</f>
        <v>0.73</v>
      </c>
      <c r="C1156" s="2">
        <f>RSI!I1156</f>
        <v>57.37163624904894</v>
      </c>
      <c r="D1156" s="2">
        <f>MACD!E1156</f>
        <v>-7.8197956851381312E-3</v>
      </c>
      <c r="E1156" s="2">
        <f>MACD!F1156</f>
        <v>2.8350860709476068E-3</v>
      </c>
      <c r="F1156" s="2">
        <f>'Moving Avg'!D1156</f>
        <v>0.71199999999999997</v>
      </c>
      <c r="G1156" s="2">
        <f>'Moving Avg'!F1156</f>
        <v>0.70599999999999985</v>
      </c>
      <c r="H1156" s="2">
        <f>'Moving Avg'!G1156</f>
        <v>0.74720000000000009</v>
      </c>
      <c r="I1156" s="2">
        <f>'Moving Avg'!H1156</f>
        <v>0.9769999999999992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</row>
    <row r="1157" spans="1:12" ht="13.5" x14ac:dyDescent="0.25">
      <c r="A1157" s="3">
        <f>RSI!A1157</f>
        <v>43997</v>
      </c>
      <c r="B1157" s="2">
        <f>RSI!B1157</f>
        <v>0.75</v>
      </c>
      <c r="C1157" s="2">
        <f>RSI!I1157</f>
        <v>70.469793644370682</v>
      </c>
      <c r="D1157" s="2">
        <f>MACD!E1157</f>
        <v>-1.2089201154960483E-2</v>
      </c>
      <c r="E1157" s="2">
        <f>MACD!F1157</f>
        <v>-1.497713742340109E-4</v>
      </c>
      <c r="F1157" s="2">
        <f>'Moving Avg'!D1157</f>
        <v>0.72199999999999998</v>
      </c>
      <c r="G1157" s="2">
        <f>'Moving Avg'!F1157</f>
        <v>0.70749999999999991</v>
      </c>
      <c r="H1157" s="2">
        <f>'Moving Avg'!G1157</f>
        <v>0.74659999999999993</v>
      </c>
      <c r="I1157" s="2">
        <f>'Moving Avg'!H1157</f>
        <v>0.97554999999999925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0.75</v>
      </c>
      <c r="C1158" s="2">
        <f>RSI!I1158</f>
        <v>70.469793644370668</v>
      </c>
      <c r="D1158" s="2">
        <f>MACD!E1158</f>
        <v>-1.5866208846075369E-2</v>
      </c>
      <c r="E1158" s="2">
        <f>MACD!F1158</f>
        <v>-3.2930588686022827E-3</v>
      </c>
      <c r="F1158" s="2">
        <f>'Moving Avg'!D1158</f>
        <v>0.73199999999999998</v>
      </c>
      <c r="G1158" s="2">
        <f>'Moving Avg'!F1158</f>
        <v>0.70899999999999996</v>
      </c>
      <c r="H1158" s="2">
        <f>'Moving Avg'!G1158</f>
        <v>0.746</v>
      </c>
      <c r="I1158" s="2">
        <f>'Moving Avg'!H1158</f>
        <v>0.97384999999999922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0.77</v>
      </c>
      <c r="C1159" s="2">
        <f>RSI!I1159</f>
        <v>78.228235854314022</v>
      </c>
      <c r="D1159" s="2">
        <f>MACD!E1159</f>
        <v>-2.069587346052626E-2</v>
      </c>
      <c r="E1159" s="2">
        <f>MACD!F1159</f>
        <v>-6.7736217869870784E-3</v>
      </c>
      <c r="F1159" s="2">
        <f>'Moving Avg'!D1159</f>
        <v>0.746</v>
      </c>
      <c r="G1159" s="2">
        <f>'Moving Avg'!F1159</f>
        <v>0.71149999999999991</v>
      </c>
      <c r="H1159" s="2">
        <f>'Moving Avg'!G1159</f>
        <v>0.7457999999999998</v>
      </c>
      <c r="I1159" s="2">
        <f>'Moving Avg'!H1159</f>
        <v>0.97224999999999928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</row>
    <row r="1160" spans="1:12" ht="13.5" x14ac:dyDescent="0.25">
      <c r="A1160" s="3">
        <f>RSI!A1160</f>
        <v>44000</v>
      </c>
      <c r="B1160" s="2">
        <f>RSI!B1160</f>
        <v>0.79</v>
      </c>
      <c r="C1160" s="2">
        <f>RSI!I1160</f>
        <v>83.02977377357773</v>
      </c>
      <c r="D1160" s="2">
        <f>MACD!E1160</f>
        <v>-2.6523150597654088E-2</v>
      </c>
      <c r="E1160" s="2">
        <f>MACD!F1160</f>
        <v>-1.0723527549120482E-2</v>
      </c>
      <c r="F1160" s="2">
        <f>'Moving Avg'!D1160</f>
        <v>0.75800000000000001</v>
      </c>
      <c r="G1160" s="2">
        <f>'Moving Avg'!F1160</f>
        <v>0.71599999999999997</v>
      </c>
      <c r="H1160" s="2">
        <f>'Moving Avg'!G1160</f>
        <v>0.74599999999999977</v>
      </c>
      <c r="I1160" s="2">
        <f>'Moving Avg'!H1160</f>
        <v>0.97074999999999922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0.81</v>
      </c>
      <c r="C1161" s="2">
        <f>RSI!I1161</f>
        <v>86.286733215665109</v>
      </c>
      <c r="D1161" s="2">
        <f>MACD!E1161</f>
        <v>-3.329354549884922E-2</v>
      </c>
      <c r="E1161" s="2">
        <f>MACD!F1161</f>
        <v>-1.5237531139066229E-2</v>
      </c>
      <c r="F1161" s="2">
        <f>'Moving Avg'!D1161</f>
        <v>0.77400000000000002</v>
      </c>
      <c r="G1161" s="2">
        <f>'Moving Avg'!F1161</f>
        <v>0.72150000000000003</v>
      </c>
      <c r="H1161" s="2">
        <f>'Moving Avg'!G1161</f>
        <v>0.74659999999999971</v>
      </c>
      <c r="I1161" s="2">
        <f>'Moving Avg'!H1161</f>
        <v>0.96934999999999916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</row>
    <row r="1162" spans="1:12" ht="13.5" x14ac:dyDescent="0.25">
      <c r="A1162" s="3">
        <f>RSI!A1162</f>
        <v>44004</v>
      </c>
      <c r="B1162" s="2">
        <f>RSI!B1162</f>
        <v>0.81</v>
      </c>
      <c r="C1162" s="2">
        <f>RSI!I1162</f>
        <v>86.286733215665109</v>
      </c>
      <c r="D1162" s="2">
        <f>MACD!E1162</f>
        <v>-3.9472133578146495E-2</v>
      </c>
      <c r="E1162" s="2">
        <f>MACD!F1162</f>
        <v>-2.0084451626882285E-2</v>
      </c>
      <c r="F1162" s="2">
        <f>'Moving Avg'!D1162</f>
        <v>0.78600000000000003</v>
      </c>
      <c r="G1162" s="2">
        <f>'Moving Avg'!F1162</f>
        <v>0.72700000000000009</v>
      </c>
      <c r="H1162" s="2">
        <f>'Moving Avg'!G1162</f>
        <v>0.74719999999999986</v>
      </c>
      <c r="I1162" s="2">
        <f>'Moving Avg'!H1162</f>
        <v>0.9679499999999992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0.81</v>
      </c>
      <c r="C1163" s="2">
        <f>RSI!I1163</f>
        <v>86.286733215665109</v>
      </c>
      <c r="D1163" s="2">
        <f>MACD!E1163</f>
        <v>-4.5116644083827984E-2</v>
      </c>
      <c r="E1163" s="2">
        <f>MACD!F1163</f>
        <v>-2.5090890118271425E-2</v>
      </c>
      <c r="F1163" s="2">
        <f>'Moving Avg'!D1163</f>
        <v>0.79800000000000004</v>
      </c>
      <c r="G1163" s="2">
        <f>'Moving Avg'!F1163</f>
        <v>0.73250000000000015</v>
      </c>
      <c r="H1163" s="2">
        <f>'Moving Avg'!G1163</f>
        <v>0.74779999999999991</v>
      </c>
      <c r="I1163" s="2">
        <f>'Moving Avg'!H1163</f>
        <v>0.96654999999999913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</row>
    <row r="1164" spans="1:12" ht="13.5" x14ac:dyDescent="0.25">
      <c r="A1164" s="3">
        <f>RSI!A1164</f>
        <v>44006</v>
      </c>
      <c r="B1164" s="2">
        <f>RSI!B1164</f>
        <v>0.81</v>
      </c>
      <c r="C1164" s="2">
        <f>RSI!I1164</f>
        <v>86.286733215665109</v>
      </c>
      <c r="D1164" s="2">
        <f>MACD!E1164</f>
        <v>-5.0278392838035924E-2</v>
      </c>
      <c r="E1164" s="2">
        <f>MACD!F1164</f>
        <v>-3.0128390662224325E-2</v>
      </c>
      <c r="F1164" s="2">
        <f>'Moving Avg'!D1164</f>
        <v>0.80600000000000005</v>
      </c>
      <c r="G1164" s="2">
        <f>'Moving Avg'!F1164</f>
        <v>0.7380000000000001</v>
      </c>
      <c r="H1164" s="2">
        <f>'Moving Avg'!G1164</f>
        <v>0.74839999999999984</v>
      </c>
      <c r="I1164" s="2">
        <f>'Moving Avg'!H1164</f>
        <v>0.96514999999999918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</row>
    <row r="1165" spans="1:12" ht="13.5" x14ac:dyDescent="0.25">
      <c r="A1165" s="3">
        <f>RSI!A1165</f>
        <v>44007</v>
      </c>
      <c r="B1165" s="2">
        <f>RSI!B1165</f>
        <v>0.83</v>
      </c>
      <c r="C1165" s="2">
        <f>RSI!I1165</f>
        <v>89.100406944664385</v>
      </c>
      <c r="D1165" s="2">
        <f>MACD!E1165</f>
        <v>-5.186918296924703E-2</v>
      </c>
      <c r="E1165" s="2">
        <f>MACD!F1165</f>
        <v>-3.4476549123628866E-2</v>
      </c>
      <c r="F1165" s="2">
        <f>'Moving Avg'!D1165</f>
        <v>0.81400000000000006</v>
      </c>
      <c r="G1165" s="2">
        <f>'Moving Avg'!F1165</f>
        <v>0.74450000000000016</v>
      </c>
      <c r="H1165" s="2">
        <f>'Moving Avg'!G1165</f>
        <v>0.74939999999999984</v>
      </c>
      <c r="I1165" s="2">
        <f>'Moving Avg'!H1165</f>
        <v>0.9638499999999991</v>
      </c>
      <c r="J1165" s="5" t="str">
        <f>OBV!F1165</f>
        <v>NEUTRAL</v>
      </c>
      <c r="K1165" s="5" t="str">
        <f>OBV!G1165</f>
        <v>NEUTRAL</v>
      </c>
      <c r="L1165" s="5" t="str">
        <f>OBV!H1165</f>
        <v>NEUTRAL</v>
      </c>
    </row>
    <row r="1166" spans="1:12" ht="13.5" x14ac:dyDescent="0.25">
      <c r="A1166" s="3">
        <f>RSI!A1166</f>
        <v>44008</v>
      </c>
      <c r="B1166" s="2">
        <f>RSI!B1166</f>
        <v>0.83</v>
      </c>
      <c r="C1166" s="2">
        <f>RSI!I1166</f>
        <v>89.100406944664385</v>
      </c>
      <c r="D1166" s="2">
        <f>MACD!E1166</f>
        <v>-5.3664027853024932E-2</v>
      </c>
      <c r="E1166" s="2">
        <f>MACD!F1166</f>
        <v>-3.8314044869508082E-2</v>
      </c>
      <c r="F1166" s="2">
        <f>'Moving Avg'!D1166</f>
        <v>0.81799999999999995</v>
      </c>
      <c r="G1166" s="2">
        <f>'Moving Avg'!F1166</f>
        <v>0.75100000000000011</v>
      </c>
      <c r="H1166" s="2">
        <f>'Moving Avg'!G1166</f>
        <v>0.75039999999999996</v>
      </c>
      <c r="I1166" s="2">
        <f>'Moving Avg'!H1166</f>
        <v>0.96254999999999913</v>
      </c>
      <c r="J1166" s="5" t="str">
        <f>OBV!F1166</f>
        <v>NEUTRAL</v>
      </c>
      <c r="K1166" s="5" t="str">
        <f>OBV!G1166</f>
        <v>NEUTRAL</v>
      </c>
      <c r="L1166" s="5" t="str">
        <f>OBV!H1166</f>
        <v>NEUTRAL</v>
      </c>
    </row>
    <row r="1167" spans="1:12" ht="13.5" x14ac:dyDescent="0.25">
      <c r="A1167" s="3">
        <f>RSI!A1167</f>
        <v>44011</v>
      </c>
      <c r="B1167" s="2">
        <f>RSI!B1167</f>
        <v>0.83</v>
      </c>
      <c r="C1167" s="2">
        <f>RSI!I1167</f>
        <v>89.100406944664385</v>
      </c>
      <c r="D1167" s="2">
        <f>MACD!E1167</f>
        <v>-5.2521367544269393E-2</v>
      </c>
      <c r="E1167" s="2">
        <f>MACD!F1167</f>
        <v>-4.1155509404460347E-2</v>
      </c>
      <c r="F1167" s="2">
        <f>'Moving Avg'!D1167</f>
        <v>0.82200000000000006</v>
      </c>
      <c r="G1167" s="2">
        <f>'Moving Avg'!F1167</f>
        <v>0.75750000000000017</v>
      </c>
      <c r="H1167" s="2">
        <f>'Moving Avg'!G1167</f>
        <v>0.75139999999999985</v>
      </c>
      <c r="I1167" s="2">
        <f>'Moving Avg'!H1167</f>
        <v>0.96124999999999916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</row>
    <row r="1168" spans="1:12" ht="13.5" x14ac:dyDescent="0.25">
      <c r="A1168" s="3">
        <f>RSI!A1168</f>
        <v>44012</v>
      </c>
      <c r="B1168" s="2">
        <f>RSI!B1168</f>
        <v>0.83</v>
      </c>
      <c r="C1168" s="2">
        <f>RSI!I1168</f>
        <v>89.100406944664385</v>
      </c>
      <c r="D1168" s="2">
        <f>MACD!E1168</f>
        <v>-5.1939267672232892E-2</v>
      </c>
      <c r="E1168" s="2">
        <f>MACD!F1168</f>
        <v>-4.3312261058014861E-2</v>
      </c>
      <c r="F1168" s="2">
        <f>'Moving Avg'!D1168</f>
        <v>0.82599999999999996</v>
      </c>
      <c r="G1168" s="2">
        <f>'Moving Avg'!F1168</f>
        <v>0.76400000000000001</v>
      </c>
      <c r="H1168" s="2">
        <f>'Moving Avg'!G1168</f>
        <v>0.75239999999999985</v>
      </c>
      <c r="I1168" s="2">
        <f>'Moving Avg'!H1168</f>
        <v>0.9599499999999993</v>
      </c>
      <c r="J1168" s="5" t="str">
        <f>OBV!F1168</f>
        <v>NEUTRAL</v>
      </c>
      <c r="K1168" s="5" t="str">
        <f>OBV!G1168</f>
        <v>NEUTRAL</v>
      </c>
      <c r="L1168" s="5" t="str">
        <f>OBV!H1168</f>
        <v>NEUTRAL</v>
      </c>
    </row>
    <row r="1169" spans="1:12" ht="13.5" x14ac:dyDescent="0.25">
      <c r="A1169" s="3">
        <f>RSI!A1169</f>
        <v>44013</v>
      </c>
      <c r="B1169" s="2">
        <f>RSI!B1169</f>
        <v>0.85</v>
      </c>
      <c r="C1169" s="2">
        <f>RSI!I1169</f>
        <v>91.457839476848861</v>
      </c>
      <c r="D1169" s="2">
        <f>MACD!E1169</f>
        <v>-5.020754534887395E-2</v>
      </c>
      <c r="E1169" s="2">
        <f>MACD!F1169</f>
        <v>-4.4691317916186676E-2</v>
      </c>
      <c r="F1169" s="2">
        <f>'Moving Avg'!D1169</f>
        <v>0.83399999999999996</v>
      </c>
      <c r="G1169" s="2">
        <f>'Moving Avg'!F1169</f>
        <v>0.77150000000000007</v>
      </c>
      <c r="H1169" s="2">
        <f>'Moving Avg'!G1169</f>
        <v>0.7537999999999998</v>
      </c>
      <c r="I1169" s="2">
        <f>'Moving Avg'!H1169</f>
        <v>0.95874999999999932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</row>
    <row r="1170" spans="1:12" ht="13.5" x14ac:dyDescent="0.25">
      <c r="A1170" s="3">
        <f>RSI!A1170</f>
        <v>44014</v>
      </c>
      <c r="B1170" s="2">
        <f>RSI!B1170</f>
        <v>0.87</v>
      </c>
      <c r="C1170" s="2">
        <f>RSI!I1170</f>
        <v>93.071622718531216</v>
      </c>
      <c r="D1170" s="2">
        <f>MACD!E1170</f>
        <v>-4.7594856402095487E-2</v>
      </c>
      <c r="E1170" s="2">
        <f>MACD!F1170</f>
        <v>-4.527202561336844E-2</v>
      </c>
      <c r="F1170" s="2">
        <f>'Moving Avg'!D1170</f>
        <v>0.84199999999999997</v>
      </c>
      <c r="G1170" s="2">
        <f>'Moving Avg'!F1170</f>
        <v>0.78</v>
      </c>
      <c r="H1170" s="2">
        <f>'Moving Avg'!G1170</f>
        <v>0.75559999999999961</v>
      </c>
      <c r="I1170" s="2">
        <f>'Moving Avg'!H1170</f>
        <v>0.95764999999999934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</row>
    <row r="1171" spans="1:12" ht="13.5" x14ac:dyDescent="0.25">
      <c r="A1171" s="3">
        <f>RSI!A1171</f>
        <v>44015</v>
      </c>
      <c r="B1171" s="2">
        <f>RSI!B1171</f>
        <v>0.87</v>
      </c>
      <c r="C1171" s="2">
        <f>RSI!I1171</f>
        <v>93.071622718531216</v>
      </c>
      <c r="D1171" s="2">
        <f>MACD!E1171</f>
        <v>-4.2840244191347909E-2</v>
      </c>
      <c r="E1171" s="2">
        <f>MACD!F1171</f>
        <v>-4.4785669328964335E-2</v>
      </c>
      <c r="F1171" s="2">
        <f>'Moving Avg'!D1171</f>
        <v>0.85</v>
      </c>
      <c r="G1171" s="2">
        <f>'Moving Avg'!F1171</f>
        <v>0.78849999999999998</v>
      </c>
      <c r="H1171" s="2">
        <f>'Moving Avg'!G1171</f>
        <v>0.75739999999999952</v>
      </c>
      <c r="I1171" s="2">
        <f>'Moving Avg'!H1171</f>
        <v>0.95654999999999935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</row>
    <row r="1172" spans="1:12" ht="13.5" x14ac:dyDescent="0.25">
      <c r="A1172" s="3">
        <f>RSI!A1172</f>
        <v>44018</v>
      </c>
      <c r="B1172" s="2">
        <f>RSI!B1172</f>
        <v>0.87</v>
      </c>
      <c r="C1172" s="2">
        <f>RSI!I1172</f>
        <v>93.071622718531216</v>
      </c>
      <c r="D1172" s="2">
        <f>MACD!E1172</f>
        <v>-3.9310673437156995E-2</v>
      </c>
      <c r="E1172" s="2">
        <f>MACD!F1172</f>
        <v>-4.3690670150602864E-2</v>
      </c>
      <c r="F1172" s="2">
        <f>'Moving Avg'!D1172</f>
        <v>0.85799999999999998</v>
      </c>
      <c r="G1172" s="2">
        <f>'Moving Avg'!F1172</f>
        <v>0.79699999999999993</v>
      </c>
      <c r="H1172" s="2">
        <f>'Moving Avg'!G1172</f>
        <v>0.75919999999999943</v>
      </c>
      <c r="I1172" s="2">
        <f>'Moving Avg'!H1172</f>
        <v>0.95544999999999913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</row>
    <row r="1173" spans="1:12" ht="13.5" x14ac:dyDescent="0.25">
      <c r="A1173" s="3">
        <f>RSI!A1173</f>
        <v>44019</v>
      </c>
      <c r="B1173" s="2">
        <f>RSI!B1173</f>
        <v>0.87</v>
      </c>
      <c r="C1173" s="2">
        <f>RSI!I1173</f>
        <v>93.071622718531216</v>
      </c>
      <c r="D1173" s="2">
        <f>MACD!E1173</f>
        <v>-3.678111602646994E-2</v>
      </c>
      <c r="E1173" s="2">
        <f>MACD!F1173</f>
        <v>-4.2308759325776282E-2</v>
      </c>
      <c r="F1173" s="2">
        <f>'Moving Avg'!D1173</f>
        <v>0.86599999999999999</v>
      </c>
      <c r="G1173" s="2">
        <f>'Moving Avg'!F1173</f>
        <v>0.80549999999999999</v>
      </c>
      <c r="H1173" s="2">
        <f>'Moving Avg'!G1173</f>
        <v>0.76099999999999957</v>
      </c>
      <c r="I1173" s="2">
        <f>'Moving Avg'!H1173</f>
        <v>0.95434999999999914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</row>
    <row r="1174" spans="1:12" ht="13.5" x14ac:dyDescent="0.25">
      <c r="A1174" s="3">
        <f>RSI!A1174</f>
        <v>44020</v>
      </c>
      <c r="B1174" s="2">
        <f>RSI!B1174</f>
        <v>0.91</v>
      </c>
      <c r="C1174" s="2">
        <f>RSI!I1174</f>
        <v>95.406235750952703</v>
      </c>
      <c r="D1174" s="2">
        <f>MACD!E1174</f>
        <v>-3.8026834681612942E-2</v>
      </c>
      <c r="E1174" s="2">
        <f>MACD!F1174</f>
        <v>-4.1452374396943617E-2</v>
      </c>
      <c r="F1174" s="2">
        <f>'Moving Avg'!D1174</f>
        <v>0.87799999999999989</v>
      </c>
      <c r="G1174" s="2">
        <f>'Moving Avg'!F1174</f>
        <v>0.81599999999999984</v>
      </c>
      <c r="H1174" s="2">
        <f>'Moving Avg'!G1174</f>
        <v>0.76359999999999939</v>
      </c>
      <c r="I1174" s="2">
        <f>'Moving Avg'!H1174</f>
        <v>0.95344999999999902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0.93</v>
      </c>
      <c r="C1175" s="2">
        <f>RSI!I1175</f>
        <v>96.11173137630287</v>
      </c>
      <c r="D1175" s="2">
        <f>MACD!E1175</f>
        <v>-3.811363038371518E-2</v>
      </c>
      <c r="E1175" s="2">
        <f>MACD!F1175</f>
        <v>-4.0784625594297935E-2</v>
      </c>
      <c r="F1175" s="2">
        <f>'Moving Avg'!D1175</f>
        <v>0.89</v>
      </c>
      <c r="G1175" s="2">
        <f>'Moving Avg'!F1175</f>
        <v>0.82599999999999996</v>
      </c>
      <c r="H1175" s="2">
        <f>'Moving Avg'!G1175</f>
        <v>0.76659999999999939</v>
      </c>
      <c r="I1175" s="2">
        <f>'Moving Avg'!H1175</f>
        <v>0.95264999999999889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0.93</v>
      </c>
      <c r="C1176" s="2">
        <f>RSI!I1176</f>
        <v>96.11173137630287</v>
      </c>
      <c r="D1176" s="2">
        <f>MACD!E1176</f>
        <v>-3.8886890487827008E-2</v>
      </c>
      <c r="E1176" s="2">
        <f>MACD!F1176</f>
        <v>-4.0405078573003753E-2</v>
      </c>
      <c r="F1176" s="2">
        <f>'Moving Avg'!D1176</f>
        <v>0.90199999999999991</v>
      </c>
      <c r="G1176" s="2">
        <f>'Moving Avg'!F1176</f>
        <v>0.83599999999999997</v>
      </c>
      <c r="H1176" s="2">
        <f>'Moving Avg'!G1176</f>
        <v>0.76959999999999917</v>
      </c>
      <c r="I1176" s="2">
        <f>'Moving Avg'!H1176</f>
        <v>0.95184999999999886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0.93</v>
      </c>
      <c r="C1177" s="2">
        <f>RSI!I1177</f>
        <v>96.11173137630287</v>
      </c>
      <c r="D1177" s="2">
        <f>MACD!E1177</f>
        <v>-4.0189166746173011E-2</v>
      </c>
      <c r="E1177" s="2">
        <f>MACD!F1177</f>
        <v>-4.0361896207637603E-2</v>
      </c>
      <c r="F1177" s="2">
        <f>'Moving Avg'!D1177</f>
        <v>0.91400000000000003</v>
      </c>
      <c r="G1177" s="2">
        <f>'Moving Avg'!F1177</f>
        <v>0.84499999999999997</v>
      </c>
      <c r="H1177" s="2">
        <f>'Moving Avg'!G1177</f>
        <v>0.77259999999999929</v>
      </c>
      <c r="I1177" s="2">
        <f>'Moving Avg'!H1177</f>
        <v>0.95104999999999873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0.93</v>
      </c>
      <c r="C1178" s="2">
        <f>RSI!I1178</f>
        <v>96.11173137630287</v>
      </c>
      <c r="D1178" s="2">
        <f>MACD!E1178</f>
        <v>-4.1891073595348161E-2</v>
      </c>
      <c r="E1178" s="2">
        <f>MACD!F1178</f>
        <v>-4.0667731685179717E-2</v>
      </c>
      <c r="F1178" s="2">
        <f>'Moving Avg'!D1178</f>
        <v>0.92599999999999993</v>
      </c>
      <c r="G1178" s="2">
        <f>'Moving Avg'!F1178</f>
        <v>0.85399999999999987</v>
      </c>
      <c r="H1178" s="2">
        <f>'Moving Avg'!G1178</f>
        <v>0.77559999999999929</v>
      </c>
      <c r="I1178" s="2">
        <f>'Moving Avg'!H1178</f>
        <v>0.9502499999999986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</row>
    <row r="1179" spans="1:12" ht="13.5" x14ac:dyDescent="0.25">
      <c r="A1179" s="3">
        <f>RSI!A1179</f>
        <v>44027</v>
      </c>
      <c r="B1179" s="2">
        <f>RSI!B1179</f>
        <v>0.93</v>
      </c>
      <c r="C1179" s="2">
        <f>RSI!I1179</f>
        <v>96.11173137630287</v>
      </c>
      <c r="D1179" s="2">
        <f>MACD!E1179</f>
        <v>-4.0809763308002789E-2</v>
      </c>
      <c r="E1179" s="2">
        <f>MACD!F1179</f>
        <v>-4.0696138009744337E-2</v>
      </c>
      <c r="F1179" s="2">
        <f>'Moving Avg'!D1179</f>
        <v>0.93</v>
      </c>
      <c r="G1179" s="2">
        <f>'Moving Avg'!F1179</f>
        <v>0.86199999999999988</v>
      </c>
      <c r="H1179" s="2">
        <f>'Moving Avg'!G1179</f>
        <v>0.7785999999999994</v>
      </c>
      <c r="I1179" s="2">
        <f>'Moving Avg'!H1179</f>
        <v>0.94944999999999868</v>
      </c>
      <c r="J1179" s="5" t="str">
        <f>OBV!F1179</f>
        <v>BULLISH</v>
      </c>
      <c r="K1179" s="5" t="str">
        <f>OBV!G1179</f>
        <v>NEUTRAL</v>
      </c>
      <c r="L1179" s="5" t="str">
        <f>OBV!H1179</f>
        <v>CONFIRMED BULLISH</v>
      </c>
    </row>
    <row r="1180" spans="1:12" ht="13.5" x14ac:dyDescent="0.25">
      <c r="A1180" s="3">
        <f>RSI!A1180</f>
        <v>44028</v>
      </c>
      <c r="B1180" s="2">
        <f>RSI!B1180</f>
        <v>0.93</v>
      </c>
      <c r="C1180" s="2">
        <f>RSI!I1180</f>
        <v>96.11173137630287</v>
      </c>
      <c r="D1180" s="2">
        <f>MACD!E1180</f>
        <v>-3.7332272190475746E-2</v>
      </c>
      <c r="E1180" s="2">
        <f>MACD!F1180</f>
        <v>-4.002336484589062E-2</v>
      </c>
      <c r="F1180" s="2">
        <f>'Moving Avg'!D1180</f>
        <v>0.93</v>
      </c>
      <c r="G1180" s="2">
        <f>'Moving Avg'!F1180</f>
        <v>0.86899999999999977</v>
      </c>
      <c r="H1180" s="2">
        <f>'Moving Avg'!G1180</f>
        <v>0.78199999999999958</v>
      </c>
      <c r="I1180" s="2">
        <f>'Moving Avg'!H1180</f>
        <v>0.94864999999999866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</row>
    <row r="1181" spans="1:12" ht="13.5" x14ac:dyDescent="0.25">
      <c r="A1181" s="3">
        <f>RSI!A1181</f>
        <v>44029</v>
      </c>
      <c r="B1181" s="2">
        <f>RSI!B1181</f>
        <v>0.95</v>
      </c>
      <c r="C1181" s="2">
        <f>RSI!I1181</f>
        <v>96.863213539061547</v>
      </c>
      <c r="D1181" s="2">
        <f>MACD!E1181</f>
        <v>-3.6347545278561655E-2</v>
      </c>
      <c r="E1181" s="2">
        <f>MACD!F1181</f>
        <v>-3.9288200932424827E-2</v>
      </c>
      <c r="F1181" s="2">
        <f>'Moving Avg'!D1181</f>
        <v>0.93399999999999994</v>
      </c>
      <c r="G1181" s="2">
        <f>'Moving Avg'!F1181</f>
        <v>0.87599999999999978</v>
      </c>
      <c r="H1181" s="2">
        <f>'Moving Avg'!G1181</f>
        <v>0.78579999999999972</v>
      </c>
      <c r="I1181" s="2">
        <f>'Moving Avg'!H1181</f>
        <v>0.94794999999999863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</row>
    <row r="1182" spans="1:12" ht="13.5" x14ac:dyDescent="0.25">
      <c r="A1182" s="3">
        <f>RSI!A1182</f>
        <v>44032</v>
      </c>
      <c r="B1182" s="2">
        <f>RSI!B1182</f>
        <v>0.96</v>
      </c>
      <c r="C1182" s="2">
        <f>RSI!I1182</f>
        <v>97.158882847535693</v>
      </c>
      <c r="D1182" s="2">
        <f>MACD!E1182</f>
        <v>-3.6814240201950232E-2</v>
      </c>
      <c r="E1182" s="2">
        <f>MACD!F1182</f>
        <v>-3.8793408786329905E-2</v>
      </c>
      <c r="F1182" s="2">
        <f>'Moving Avg'!D1182</f>
        <v>0.94000000000000006</v>
      </c>
      <c r="G1182" s="2">
        <f>'Moving Avg'!F1182</f>
        <v>0.88349999999999995</v>
      </c>
      <c r="H1182" s="2">
        <f>'Moving Avg'!G1182</f>
        <v>0.78979999999999972</v>
      </c>
      <c r="I1182" s="2">
        <f>'Moving Avg'!H1182</f>
        <v>0.94729999999999859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</row>
    <row r="1183" spans="1:12" ht="13.5" x14ac:dyDescent="0.25">
      <c r="A1183" s="3">
        <f>RSI!A1183</f>
        <v>44033</v>
      </c>
      <c r="B1183" s="2">
        <f>RSI!B1183</f>
        <v>0.96</v>
      </c>
      <c r="C1183" s="2">
        <f>RSI!I1183</f>
        <v>97.158882847535693</v>
      </c>
      <c r="D1183" s="2">
        <f>MACD!E1183</f>
        <v>-3.7785989897460404E-2</v>
      </c>
      <c r="E1183" s="2">
        <f>MACD!F1183</f>
        <v>-3.8591925008556009E-2</v>
      </c>
      <c r="F1183" s="2">
        <f>'Moving Avg'!D1183</f>
        <v>0.94600000000000006</v>
      </c>
      <c r="G1183" s="2">
        <f>'Moving Avg'!F1183</f>
        <v>0.89099999999999979</v>
      </c>
      <c r="H1183" s="2">
        <f>'Moving Avg'!G1183</f>
        <v>0.79379999999999984</v>
      </c>
      <c r="I1183" s="2">
        <f>'Moving Avg'!H1183</f>
        <v>0.94664999999999877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</row>
    <row r="1184" spans="1:12" ht="13.5" x14ac:dyDescent="0.25">
      <c r="A1184" s="3">
        <f>RSI!A1184</f>
        <v>44034</v>
      </c>
      <c r="B1184" s="2">
        <f>RSI!B1184</f>
        <v>0.96</v>
      </c>
      <c r="C1184" s="2">
        <f>RSI!I1184</f>
        <v>97.158882847535693</v>
      </c>
      <c r="D1184" s="2">
        <f>MACD!E1184</f>
        <v>-3.2988517551806429E-2</v>
      </c>
      <c r="E1184" s="2">
        <f>MACD!F1184</f>
        <v>-3.7471243517206092E-2</v>
      </c>
      <c r="F1184" s="2">
        <f>'Moving Avg'!D1184</f>
        <v>0.95199999999999996</v>
      </c>
      <c r="G1184" s="2">
        <f>'Moving Avg'!F1184</f>
        <v>0.89849999999999997</v>
      </c>
      <c r="H1184" s="2">
        <f>'Moving Avg'!G1184</f>
        <v>0.79779999999999984</v>
      </c>
      <c r="I1184" s="2">
        <f>'Moving Avg'!H1184</f>
        <v>0.94599999999999884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0.96</v>
      </c>
      <c r="C1185" s="2">
        <f>RSI!I1185</f>
        <v>97.158882847535693</v>
      </c>
      <c r="D1185" s="2">
        <f>MACD!E1185</f>
        <v>-2.6346754118011351E-2</v>
      </c>
      <c r="E1185" s="2">
        <f>MACD!F1185</f>
        <v>-3.5246345637367144E-2</v>
      </c>
      <c r="F1185" s="2">
        <f>'Moving Avg'!D1185</f>
        <v>0.95799999999999996</v>
      </c>
      <c r="G1185" s="2">
        <f>'Moving Avg'!F1185</f>
        <v>0.90500000000000003</v>
      </c>
      <c r="H1185" s="2">
        <f>'Moving Avg'!G1185</f>
        <v>0.80179999999999996</v>
      </c>
      <c r="I1185" s="2">
        <f>'Moving Avg'!H1185</f>
        <v>0.9453499999999988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</row>
    <row r="1186" spans="1:12" ht="13.5" x14ac:dyDescent="0.25">
      <c r="A1186" s="3">
        <f>RSI!A1186</f>
        <v>44036</v>
      </c>
      <c r="B1186" s="2">
        <f>RSI!B1186</f>
        <v>0.96</v>
      </c>
      <c r="C1186" s="2">
        <f>RSI!I1186</f>
        <v>97.158882847535693</v>
      </c>
      <c r="D1186" s="2">
        <f>MACD!E1186</f>
        <v>-2.118472573976149E-2</v>
      </c>
      <c r="E1186" s="2">
        <f>MACD!F1186</f>
        <v>-3.2434021657846014E-2</v>
      </c>
      <c r="F1186" s="2">
        <f>'Moving Avg'!D1186</f>
        <v>0.96</v>
      </c>
      <c r="G1186" s="2">
        <f>'Moving Avg'!F1186</f>
        <v>0.91149999999999998</v>
      </c>
      <c r="H1186" s="2">
        <f>'Moving Avg'!G1186</f>
        <v>0.80619999999999992</v>
      </c>
      <c r="I1186" s="2">
        <f>'Moving Avg'!H1186</f>
        <v>0.94469999999999887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</row>
    <row r="1187" spans="1:12" ht="13.5" x14ac:dyDescent="0.25">
      <c r="A1187" s="3">
        <f>RSI!A1187</f>
        <v>44039</v>
      </c>
      <c r="B1187" s="2">
        <f>RSI!B1187</f>
        <v>0.96</v>
      </c>
      <c r="C1187" s="2">
        <f>RSI!I1187</f>
        <v>97.158882847535693</v>
      </c>
      <c r="D1187" s="2">
        <f>MACD!E1187</f>
        <v>-1.7240860477716669E-2</v>
      </c>
      <c r="E1187" s="2">
        <f>MACD!F1187</f>
        <v>-2.9395389421820146E-2</v>
      </c>
      <c r="F1187" s="2">
        <f>'Moving Avg'!D1187</f>
        <v>0.96</v>
      </c>
      <c r="G1187" s="2">
        <f>'Moving Avg'!F1187</f>
        <v>0.91800000000000015</v>
      </c>
      <c r="H1187" s="2">
        <f>'Moving Avg'!G1187</f>
        <v>0.81099999999999994</v>
      </c>
      <c r="I1187" s="2">
        <f>'Moving Avg'!H1187</f>
        <v>0.94404999999999906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</row>
    <row r="1188" spans="1:12" ht="13.5" x14ac:dyDescent="0.25">
      <c r="A1188" s="3">
        <f>RSI!A1188</f>
        <v>44040</v>
      </c>
      <c r="B1188" s="2">
        <f>RSI!B1188</f>
        <v>0.98</v>
      </c>
      <c r="C1188" s="2">
        <f>RSI!I1188</f>
        <v>97.804520411774021</v>
      </c>
      <c r="D1188" s="2">
        <f>MACD!E1188</f>
        <v>-1.5777822332493696E-2</v>
      </c>
      <c r="E1188" s="2">
        <f>MACD!F1188</f>
        <v>-2.6671876003954858E-2</v>
      </c>
      <c r="F1188" s="2">
        <f>'Moving Avg'!D1188</f>
        <v>0.96400000000000008</v>
      </c>
      <c r="G1188" s="2">
        <f>'Moving Avg'!F1188</f>
        <v>0.9255000000000001</v>
      </c>
      <c r="H1188" s="2">
        <f>'Moving Avg'!G1188</f>
        <v>0.81619999999999993</v>
      </c>
      <c r="I1188" s="2">
        <f>'Moving Avg'!H1188</f>
        <v>0.9434999999999989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1</v>
      </c>
      <c r="C1189" s="2">
        <f>RSI!I1189</f>
        <v>98.236177766058816</v>
      </c>
      <c r="D1189" s="2">
        <f>MACD!E1189</f>
        <v>-1.6503045183587028E-2</v>
      </c>
      <c r="E1189" s="2">
        <f>MACD!F1189</f>
        <v>-2.4638109839881295E-2</v>
      </c>
      <c r="F1189" s="2">
        <f>'Moving Avg'!D1189</f>
        <v>0.97199999999999986</v>
      </c>
      <c r="G1189" s="2">
        <f>'Moving Avg'!F1189</f>
        <v>0.93300000000000016</v>
      </c>
      <c r="H1189" s="2">
        <f>'Moving Avg'!G1189</f>
        <v>0.82180000000000009</v>
      </c>
      <c r="I1189" s="2">
        <f>'Moving Avg'!H1189</f>
        <v>0.94304999999999894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1</v>
      </c>
      <c r="C1190" s="2">
        <f>RSI!I1190</f>
        <v>98.236177766058816</v>
      </c>
      <c r="D1190" s="2">
        <f>MACD!E1190</f>
        <v>-1.7680891631781659E-2</v>
      </c>
      <c r="E1190" s="2">
        <f>MACD!F1190</f>
        <v>-2.3246666198261368E-2</v>
      </c>
      <c r="F1190" s="2">
        <f>'Moving Avg'!D1190</f>
        <v>0.98000000000000009</v>
      </c>
      <c r="G1190" s="2">
        <f>'Moving Avg'!F1190</f>
        <v>0.93950000000000011</v>
      </c>
      <c r="H1190" s="2">
        <f>'Moving Avg'!G1190</f>
        <v>0.82779999999999998</v>
      </c>
      <c r="I1190" s="2">
        <f>'Moving Avg'!H1190</f>
        <v>0.94259999999999888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1</v>
      </c>
      <c r="C1191" s="2">
        <f>RSI!I1191</f>
        <v>98.236177766058816</v>
      </c>
      <c r="D1191" s="2">
        <f>MACD!E1191</f>
        <v>-1.6123011878865334E-2</v>
      </c>
      <c r="E1191" s="2">
        <f>MACD!F1191</f>
        <v>-2.1821935334382161E-2</v>
      </c>
      <c r="F1191" s="2">
        <f>'Moving Avg'!D1191</f>
        <v>0.98799999999999988</v>
      </c>
      <c r="G1191" s="2">
        <f>'Moving Avg'!F1191</f>
        <v>0.94600000000000006</v>
      </c>
      <c r="H1191" s="2">
        <f>'Moving Avg'!G1191</f>
        <v>0.83379999999999999</v>
      </c>
      <c r="I1191" s="2">
        <f>'Moving Avg'!H1191</f>
        <v>0.94214999999999904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1</v>
      </c>
      <c r="C1192" s="2">
        <f>RSI!I1192</f>
        <v>98.236177766058816</v>
      </c>
      <c r="D1192" s="2">
        <f>MACD!E1192</f>
        <v>-1.3750051823117726E-2</v>
      </c>
      <c r="E1192" s="2">
        <f>MACD!F1192</f>
        <v>-2.0207558632129273E-2</v>
      </c>
      <c r="F1192" s="2">
        <f>'Moving Avg'!D1192</f>
        <v>0.99600000000000011</v>
      </c>
      <c r="G1192" s="2">
        <f>'Moving Avg'!F1192</f>
        <v>0.95250000000000024</v>
      </c>
      <c r="H1192" s="2">
        <f>'Moving Avg'!G1192</f>
        <v>0.83979999999999999</v>
      </c>
      <c r="I1192" s="2">
        <f>'Moving Avg'!H1192</f>
        <v>0.94169999999999898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</row>
    <row r="1193" spans="1:12" ht="13.5" x14ac:dyDescent="0.25">
      <c r="A1193" s="3">
        <f>RSI!A1193</f>
        <v>44048</v>
      </c>
      <c r="B1193" s="2">
        <f>RSI!B1193</f>
        <v>1</v>
      </c>
      <c r="C1193" s="2">
        <f>RSI!I1193</f>
        <v>98.236177766058816</v>
      </c>
      <c r="D1193" s="2">
        <f>MACD!E1193</f>
        <v>-1.2190039792852603E-2</v>
      </c>
      <c r="E1193" s="2">
        <f>MACD!F1193</f>
        <v>-1.8604054864273939E-2</v>
      </c>
      <c r="F1193" s="2">
        <f>'Moving Avg'!D1193</f>
        <v>1</v>
      </c>
      <c r="G1193" s="2">
        <f>'Moving Avg'!F1193</f>
        <v>0.95900000000000019</v>
      </c>
      <c r="H1193" s="2">
        <f>'Moving Avg'!G1193</f>
        <v>0.8458</v>
      </c>
      <c r="I1193" s="2">
        <f>'Moving Avg'!H1193</f>
        <v>0.94124999999999903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</row>
    <row r="1194" spans="1:12" ht="13.5" x14ac:dyDescent="0.25">
      <c r="A1194" s="3">
        <f>RSI!A1194</f>
        <v>44049</v>
      </c>
      <c r="B1194" s="2">
        <f>RSI!B1194</f>
        <v>1</v>
      </c>
      <c r="C1194" s="2">
        <f>RSI!I1194</f>
        <v>98.236177766058816</v>
      </c>
      <c r="D1194" s="2">
        <f>MACD!E1194</f>
        <v>-1.1284730768652329E-2</v>
      </c>
      <c r="E1194" s="2">
        <f>MACD!F1194</f>
        <v>-1.7140190045149616E-2</v>
      </c>
      <c r="F1194" s="2">
        <f>'Moving Avg'!D1194</f>
        <v>1</v>
      </c>
      <c r="G1194" s="2">
        <f>'Moving Avg'!F1194</f>
        <v>0.96350000000000013</v>
      </c>
      <c r="H1194" s="2">
        <f>'Moving Avg'!G1194</f>
        <v>0.85180000000000011</v>
      </c>
      <c r="I1194" s="2">
        <f>'Moving Avg'!H1194</f>
        <v>0.94079999999999897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</row>
    <row r="1195" spans="1:12" ht="13.5" x14ac:dyDescent="0.25">
      <c r="A1195" s="3">
        <f>RSI!A1195</f>
        <v>44050</v>
      </c>
      <c r="B1195" s="2">
        <f>RSI!B1195</f>
        <v>1</v>
      </c>
      <c r="C1195" s="2">
        <f>RSI!I1195</f>
        <v>98.236177766058816</v>
      </c>
      <c r="D1195" s="2">
        <f>MACD!E1195</f>
        <v>-1.0902682607029202E-2</v>
      </c>
      <c r="E1195" s="2">
        <f>MACD!F1195</f>
        <v>-1.5892688557525535E-2</v>
      </c>
      <c r="F1195" s="2">
        <f>'Moving Avg'!D1195</f>
        <v>1</v>
      </c>
      <c r="G1195" s="2">
        <f>'Moving Avg'!F1195</f>
        <v>0.96700000000000019</v>
      </c>
      <c r="H1195" s="2">
        <f>'Moving Avg'!G1195</f>
        <v>0.85780000000000001</v>
      </c>
      <c r="I1195" s="2">
        <f>'Moving Avg'!H1195</f>
        <v>0.94034999999999913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44053</v>
      </c>
      <c r="B1196" s="2">
        <f>RSI!B1196</f>
        <v>1</v>
      </c>
      <c r="C1196" s="2">
        <f>RSI!I1196</f>
        <v>98.236177766058816</v>
      </c>
      <c r="D1196" s="2">
        <f>MACD!E1196</f>
        <v>-1.0934950484879691E-2</v>
      </c>
      <c r="E1196" s="2">
        <f>MACD!F1196</f>
        <v>-1.4901140942996365E-2</v>
      </c>
      <c r="F1196" s="2">
        <f>'Moving Avg'!D1196</f>
        <v>1</v>
      </c>
      <c r="G1196" s="2">
        <f>'Moving Avg'!F1196</f>
        <v>0.97050000000000003</v>
      </c>
      <c r="H1196" s="2">
        <f>'Moving Avg'!G1196</f>
        <v>0.86380000000000012</v>
      </c>
      <c r="I1196" s="2">
        <f>'Moving Avg'!H1196</f>
        <v>0.93989999999999907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</row>
    <row r="1197" spans="1:12" ht="13.5" x14ac:dyDescent="0.25">
      <c r="A1197" s="3">
        <f>RSI!A1197</f>
        <v>44054</v>
      </c>
      <c r="B1197" s="2">
        <f>RSI!B1197</f>
        <v>1</v>
      </c>
      <c r="C1197" s="2">
        <f>RSI!I1197</f>
        <v>98.236177766058816</v>
      </c>
      <c r="D1197" s="2">
        <f>MACD!E1197</f>
        <v>-1.1291457221259682E-2</v>
      </c>
      <c r="E1197" s="2">
        <f>MACD!F1197</f>
        <v>-1.4179204198649029E-2</v>
      </c>
      <c r="F1197" s="2">
        <f>'Moving Avg'!D1197</f>
        <v>1</v>
      </c>
      <c r="G1197" s="2">
        <f>'Moving Avg'!F1197</f>
        <v>0.97399999999999998</v>
      </c>
      <c r="H1197" s="2">
        <f>'Moving Avg'!G1197</f>
        <v>0.86980000000000013</v>
      </c>
      <c r="I1197" s="2">
        <f>'Moving Avg'!H1197</f>
        <v>0.93944999999999912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</row>
    <row r="1198" spans="1:12" ht="13.5" x14ac:dyDescent="0.25">
      <c r="A1198" s="3">
        <f>RSI!A1198</f>
        <v>44055</v>
      </c>
      <c r="B1198" s="2">
        <f>RSI!B1198</f>
        <v>1</v>
      </c>
      <c r="C1198" s="2">
        <f>RSI!I1198</f>
        <v>98.236177766058816</v>
      </c>
      <c r="D1198" s="2">
        <f>MACD!E1198</f>
        <v>-8.8210114196056733E-3</v>
      </c>
      <c r="E1198" s="2">
        <f>MACD!F1198</f>
        <v>-1.3107565642840357E-2</v>
      </c>
      <c r="F1198" s="2">
        <f>'Moving Avg'!D1198</f>
        <v>1</v>
      </c>
      <c r="G1198" s="2">
        <f>'Moving Avg'!F1198</f>
        <v>0.97750000000000004</v>
      </c>
      <c r="H1198" s="2">
        <f>'Moving Avg'!G1198</f>
        <v>0.87580000000000013</v>
      </c>
      <c r="I1198" s="2">
        <f>'Moving Avg'!H1198</f>
        <v>0.93899999999999906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</row>
    <row r="1199" spans="1:12" ht="13.5" x14ac:dyDescent="0.25">
      <c r="A1199" s="3">
        <f>RSI!A1199</f>
        <v>44057</v>
      </c>
      <c r="B1199" s="2">
        <f>RSI!B1199</f>
        <v>1</v>
      </c>
      <c r="C1199" s="2">
        <f>RSI!I1199</f>
        <v>98.236177766058816</v>
      </c>
      <c r="D1199" s="2">
        <f>MACD!E1199</f>
        <v>-3.9359497639553931E-3</v>
      </c>
      <c r="E1199" s="2">
        <f>MACD!F1199</f>
        <v>-1.1273242467063366E-2</v>
      </c>
      <c r="F1199" s="2">
        <f>'Moving Avg'!D1199</f>
        <v>1</v>
      </c>
      <c r="G1199" s="2">
        <f>'Moving Avg'!F1199</f>
        <v>0.98099999999999987</v>
      </c>
      <c r="H1199" s="2">
        <f>'Moving Avg'!G1199</f>
        <v>0.88180000000000003</v>
      </c>
      <c r="I1199" s="2">
        <f>'Moving Avg'!H1199</f>
        <v>0.93854999999999922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</row>
    <row r="1200" spans="1:12" ht="13.5" x14ac:dyDescent="0.25">
      <c r="A1200" s="3">
        <f>RSI!A1200</f>
        <v>44060</v>
      </c>
      <c r="B1200" s="2">
        <f>RSI!B1200</f>
        <v>1</v>
      </c>
      <c r="C1200" s="2">
        <f>RSI!I1200</f>
        <v>98.236177766058816</v>
      </c>
      <c r="D1200" s="2">
        <f>MACD!E1200</f>
        <v>-6.3768127603003322E-5</v>
      </c>
      <c r="E1200" s="2">
        <f>MACD!F1200</f>
        <v>-9.0313475991712945E-3</v>
      </c>
      <c r="F1200" s="2">
        <f>'Moving Avg'!D1200</f>
        <v>1</v>
      </c>
      <c r="G1200" s="2">
        <f>'Moving Avg'!F1200</f>
        <v>0.98449999999999993</v>
      </c>
      <c r="H1200" s="2">
        <f>'Moving Avg'!G1200</f>
        <v>0.88780000000000003</v>
      </c>
      <c r="I1200" s="2">
        <f>'Moving Avg'!H1200</f>
        <v>0.93809999999999916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</row>
    <row r="1201" spans="1:12" ht="13.5" x14ac:dyDescent="0.25">
      <c r="A1201" s="3">
        <f>RSI!A1201</f>
        <v>44061</v>
      </c>
      <c r="B1201" s="2">
        <f>RSI!B1201</f>
        <v>1</v>
      </c>
      <c r="C1201" s="2">
        <f>RSI!I1201</f>
        <v>98.236177766058816</v>
      </c>
      <c r="D1201" s="2">
        <f>MACD!E1201</f>
        <v>2.9707191160075475E-3</v>
      </c>
      <c r="E1201" s="2">
        <f>MACD!F1201</f>
        <v>-6.6309342561355266E-3</v>
      </c>
      <c r="F1201" s="2">
        <f>'Moving Avg'!D1201</f>
        <v>1</v>
      </c>
      <c r="G1201" s="2">
        <f>'Moving Avg'!F1201</f>
        <v>0.9870000000000001</v>
      </c>
      <c r="H1201" s="2">
        <f>'Moving Avg'!G1201</f>
        <v>0.89380000000000015</v>
      </c>
      <c r="I1201" s="2">
        <f>'Moving Avg'!H1201</f>
        <v>0.93764999999999932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</row>
    <row r="1202" spans="1:12" ht="13.5" x14ac:dyDescent="0.25">
      <c r="A1202" s="3">
        <f>RSI!A1202</f>
        <v>44062</v>
      </c>
      <c r="B1202" s="2">
        <f>RSI!B1202</f>
        <v>1</v>
      </c>
      <c r="C1202" s="2">
        <f>RSI!I1202</f>
        <v>98.236177766058816</v>
      </c>
      <c r="D1202" s="2">
        <f>MACD!E1202</f>
        <v>5.3143120377422415E-3</v>
      </c>
      <c r="E1202" s="2">
        <f>MACD!F1202</f>
        <v>-4.2418849973599728E-3</v>
      </c>
      <c r="F1202" s="2">
        <f>'Moving Avg'!D1202</f>
        <v>1</v>
      </c>
      <c r="G1202" s="2">
        <f>'Moving Avg'!F1202</f>
        <v>0.9890000000000001</v>
      </c>
      <c r="H1202" s="2">
        <f>'Moving Avg'!G1202</f>
        <v>0.89980000000000004</v>
      </c>
      <c r="I1202" s="2">
        <f>'Moving Avg'!H1202</f>
        <v>0.93719999999999937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</row>
    <row r="1203" spans="1:12" ht="13.5" x14ac:dyDescent="0.25">
      <c r="A1203" s="3">
        <f>RSI!A1203</f>
        <v>44064</v>
      </c>
      <c r="B1203" s="2">
        <f>RSI!B1203</f>
        <v>1</v>
      </c>
      <c r="C1203" s="2">
        <f>RSI!I1203</f>
        <v>98.236177766058816</v>
      </c>
      <c r="D1203" s="2">
        <f>MACD!E1203</f>
        <v>7.0898983777025748E-3</v>
      </c>
      <c r="E1203" s="2">
        <f>MACD!F1203</f>
        <v>-1.9755283223474637E-3</v>
      </c>
      <c r="F1203" s="2">
        <f>'Moving Avg'!D1203</f>
        <v>1</v>
      </c>
      <c r="G1203" s="2">
        <f>'Moving Avg'!F1203</f>
        <v>0.99099999999999999</v>
      </c>
      <c r="H1203" s="2">
        <f>'Moving Avg'!G1203</f>
        <v>0.90580000000000016</v>
      </c>
      <c r="I1203" s="2">
        <f>'Moving Avg'!H1203</f>
        <v>0.93674999999999953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1</v>
      </c>
      <c r="C1204" s="2">
        <f>RSI!I1204</f>
        <v>98.236177766058816</v>
      </c>
      <c r="D1204" s="2">
        <f>MACD!E1204</f>
        <v>8.4002307138230092E-3</v>
      </c>
      <c r="E1204" s="2">
        <f>MACD!F1204</f>
        <v>9.962348488663092E-5</v>
      </c>
      <c r="F1204" s="2">
        <f>'Moving Avg'!D1204</f>
        <v>1</v>
      </c>
      <c r="G1204" s="2">
        <f>'Moving Avg'!F1204</f>
        <v>0.99299999999999999</v>
      </c>
      <c r="H1204" s="2">
        <f>'Moving Avg'!G1204</f>
        <v>0.91180000000000005</v>
      </c>
      <c r="I1204" s="2">
        <f>'Moving Avg'!H1204</f>
        <v>0.93629999999999969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</row>
    <row r="1205" spans="1:12" ht="13.5" x14ac:dyDescent="0.25">
      <c r="A1205" s="3">
        <f>RSI!A1205</f>
        <v>44068</v>
      </c>
      <c r="B1205" s="2">
        <f>RSI!B1205</f>
        <v>1</v>
      </c>
      <c r="C1205" s="2">
        <f>RSI!I1205</f>
        <v>98.236177766058816</v>
      </c>
      <c r="D1205" s="2">
        <f>MACD!E1205</f>
        <v>9.3311152425348265E-3</v>
      </c>
      <c r="E1205" s="2">
        <f>MACD!F1205</f>
        <v>1.94592183641627E-3</v>
      </c>
      <c r="F1205" s="2">
        <f>'Moving Avg'!D1205</f>
        <v>1</v>
      </c>
      <c r="G1205" s="2">
        <f>'Moving Avg'!F1205</f>
        <v>0.99499999999999988</v>
      </c>
      <c r="H1205" s="2">
        <f>'Moving Avg'!G1205</f>
        <v>0.91720000000000002</v>
      </c>
      <c r="I1205" s="2">
        <f>'Moving Avg'!H1205</f>
        <v>0.93584999999999963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</row>
    <row r="1206" spans="1:12" ht="13.5" x14ac:dyDescent="0.25">
      <c r="A1206" s="3">
        <f>RSI!A1206</f>
        <v>44069</v>
      </c>
      <c r="B1206" s="2">
        <f>RSI!B1206</f>
        <v>1</v>
      </c>
      <c r="C1206" s="2">
        <f>RSI!I1206</f>
        <v>98.236177766058816</v>
      </c>
      <c r="D1206" s="2">
        <f>MACD!E1206</f>
        <v>9.9541032323513523E-3</v>
      </c>
      <c r="E1206" s="2">
        <f>MACD!F1206</f>
        <v>3.5475581156032866E-3</v>
      </c>
      <c r="F1206" s="2">
        <f>'Moving Avg'!D1206</f>
        <v>1</v>
      </c>
      <c r="G1206" s="2">
        <f>'Moving Avg'!F1206</f>
        <v>0.99699999999999989</v>
      </c>
      <c r="H1206" s="2">
        <f>'Moving Avg'!G1206</f>
        <v>0.92260000000000009</v>
      </c>
      <c r="I1206" s="2">
        <f>'Moving Avg'!H1206</f>
        <v>0.93539999999999968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44070</v>
      </c>
      <c r="B1207" s="2">
        <f>RSI!B1207</f>
        <v>1</v>
      </c>
      <c r="C1207" s="2">
        <f>RSI!I1207</f>
        <v>98.236177766058816</v>
      </c>
      <c r="D1207" s="2">
        <f>MACD!E1207</f>
        <v>1.0328762161895932E-2</v>
      </c>
      <c r="E1207" s="2">
        <f>MACD!F1207</f>
        <v>4.9037989248618165E-3</v>
      </c>
      <c r="F1207" s="2">
        <f>'Moving Avg'!D1207</f>
        <v>1</v>
      </c>
      <c r="G1207" s="2">
        <f>'Moving Avg'!F1207</f>
        <v>0.999</v>
      </c>
      <c r="H1207" s="2">
        <f>'Moving Avg'!G1207</f>
        <v>0.92760000000000009</v>
      </c>
      <c r="I1207" s="2">
        <f>'Moving Avg'!H1207</f>
        <v>0.93494999999999973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</row>
    <row r="1208" spans="1:12" ht="13.5" x14ac:dyDescent="0.25">
      <c r="A1208" s="3">
        <f>RSI!A1208</f>
        <v>44071</v>
      </c>
      <c r="B1208" s="2">
        <f>RSI!B1208</f>
        <v>1</v>
      </c>
      <c r="C1208" s="2">
        <f>RSI!I1208</f>
        <v>98.236177766058816</v>
      </c>
      <c r="D1208" s="2">
        <f>MACD!E1208</f>
        <v>1.0504591668953345E-2</v>
      </c>
      <c r="E1208" s="2">
        <f>MACD!F1208</f>
        <v>6.023957473680122E-3</v>
      </c>
      <c r="F1208" s="2">
        <f>'Moving Avg'!D1208</f>
        <v>1</v>
      </c>
      <c r="G1208" s="2">
        <f>'Moving Avg'!F1208</f>
        <v>1</v>
      </c>
      <c r="H1208" s="2">
        <f>'Moving Avg'!G1208</f>
        <v>0.9326000000000001</v>
      </c>
      <c r="I1208" s="2">
        <f>'Moving Avg'!H1208</f>
        <v>0.93449999999999978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</row>
    <row r="1209" spans="1:12" ht="13.5" x14ac:dyDescent="0.25">
      <c r="A1209" s="3">
        <f>RSI!A1209</f>
        <v>44074</v>
      </c>
      <c r="B1209" s="2">
        <f>RSI!B1209</f>
        <v>1</v>
      </c>
      <c r="C1209" s="2">
        <f>RSI!I1209</f>
        <v>98.236177766058816</v>
      </c>
      <c r="D1209" s="2">
        <f>MACD!E1209</f>
        <v>1.0522639383383492E-2</v>
      </c>
      <c r="E1209" s="2">
        <f>MACD!F1209</f>
        <v>6.9236938556207963E-3</v>
      </c>
      <c r="F1209" s="2">
        <f>'Moving Avg'!D1209</f>
        <v>1</v>
      </c>
      <c r="G1209" s="2">
        <f>'Moving Avg'!F1209</f>
        <v>1</v>
      </c>
      <c r="H1209" s="2">
        <f>'Moving Avg'!G1209</f>
        <v>0.93720000000000003</v>
      </c>
      <c r="I1209" s="2">
        <f>'Moving Avg'!H1209</f>
        <v>0.93405000000000005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</row>
    <row r="1210" spans="1:12" ht="13.5" x14ac:dyDescent="0.25">
      <c r="A1210" s="3">
        <f>RSI!A1210</f>
        <v>44075</v>
      </c>
      <c r="B1210" s="2">
        <f>RSI!B1210</f>
        <v>1</v>
      </c>
      <c r="C1210" s="2">
        <f>RSI!I1210</f>
        <v>98.236177766058816</v>
      </c>
      <c r="D1210" s="2">
        <f>MACD!E1210</f>
        <v>1.0416863212257432E-2</v>
      </c>
      <c r="E1210" s="2">
        <f>MACD!F1210</f>
        <v>7.6223277269481231E-3</v>
      </c>
      <c r="F1210" s="2">
        <f>'Moving Avg'!D1210</f>
        <v>1</v>
      </c>
      <c r="G1210" s="2">
        <f>'Moving Avg'!F1210</f>
        <v>1</v>
      </c>
      <c r="H1210" s="2">
        <f>'Moving Avg'!G1210</f>
        <v>0.94140000000000001</v>
      </c>
      <c r="I1210" s="2">
        <f>'Moving Avg'!H1210</f>
        <v>0.93359999999999999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</row>
    <row r="1211" spans="1:12" ht="13.5" x14ac:dyDescent="0.25">
      <c r="A1211" s="3">
        <f>RSI!A1211</f>
        <v>44076</v>
      </c>
      <c r="B1211" s="2">
        <f>RSI!B1211</f>
        <v>0.97</v>
      </c>
      <c r="C1211" s="2">
        <f>RSI!I1211</f>
        <v>39.203695716873234</v>
      </c>
      <c r="D1211" s="2">
        <f>MACD!E1211</f>
        <v>1.2437501674056106E-2</v>
      </c>
      <c r="E1211" s="2">
        <f>MACD!F1211</f>
        <v>8.5853625163697204E-3</v>
      </c>
      <c r="F1211" s="2">
        <f>'Moving Avg'!D1211</f>
        <v>0.99399999999999999</v>
      </c>
      <c r="G1211" s="2">
        <f>'Moving Avg'!F1211</f>
        <v>0.99849999999999994</v>
      </c>
      <c r="H1211" s="2">
        <f>'Moving Avg'!G1211</f>
        <v>0.94460000000000011</v>
      </c>
      <c r="I1211" s="2">
        <f>'Moving Avg'!H1211</f>
        <v>0.93300000000000027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0.93</v>
      </c>
      <c r="C1212" s="2">
        <f>RSI!I1212</f>
        <v>21.044836460354077</v>
      </c>
      <c r="D1212" s="2">
        <f>MACD!E1212</f>
        <v>1.7183728370062878E-2</v>
      </c>
      <c r="E1212" s="2">
        <f>MACD!F1212</f>
        <v>1.0305035687108353E-2</v>
      </c>
      <c r="F1212" s="2">
        <f>'Moving Avg'!D1212</f>
        <v>0.97999999999999987</v>
      </c>
      <c r="G1212" s="2">
        <f>'Moving Avg'!F1212</f>
        <v>0.99499999999999988</v>
      </c>
      <c r="H1212" s="2">
        <f>'Moving Avg'!G1212</f>
        <v>0.94700000000000006</v>
      </c>
      <c r="I1212" s="2">
        <f>'Moving Avg'!H1212</f>
        <v>0.93220000000000025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0.93</v>
      </c>
      <c r="C1213" s="2">
        <f>RSI!I1213</f>
        <v>21.044836460354077</v>
      </c>
      <c r="D1213" s="2">
        <f>MACD!E1213</f>
        <v>2.1504176882660042E-2</v>
      </c>
      <c r="E1213" s="2">
        <f>MACD!F1213</f>
        <v>1.2544863926218692E-2</v>
      </c>
      <c r="F1213" s="2">
        <f>'Moving Avg'!D1213</f>
        <v>0.96599999999999997</v>
      </c>
      <c r="G1213" s="2">
        <f>'Moving Avg'!F1213</f>
        <v>0.99149999999999994</v>
      </c>
      <c r="H1213" s="2">
        <f>'Moving Avg'!G1213</f>
        <v>0.94940000000000002</v>
      </c>
      <c r="I1213" s="2">
        <f>'Moving Avg'!H1213</f>
        <v>0.93140000000000056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0.93</v>
      </c>
      <c r="C1214" s="2">
        <f>RSI!I1214</f>
        <v>21.044836460354077</v>
      </c>
      <c r="D1214" s="2">
        <f>MACD!E1214</f>
        <v>2.5441802618938136E-2</v>
      </c>
      <c r="E1214" s="2">
        <f>MACD!F1214</f>
        <v>1.5124251664762582E-2</v>
      </c>
      <c r="F1214" s="2">
        <f>'Moving Avg'!D1214</f>
        <v>0.95199999999999996</v>
      </c>
      <c r="G1214" s="2">
        <f>'Moving Avg'!F1214</f>
        <v>0.98799999999999988</v>
      </c>
      <c r="H1214" s="2">
        <f>'Moving Avg'!G1214</f>
        <v>0.95179999999999998</v>
      </c>
      <c r="I1214" s="2">
        <f>'Moving Avg'!H1214</f>
        <v>0.93060000000000076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0.93</v>
      </c>
      <c r="C1215" s="2">
        <f>RSI!I1215</f>
        <v>21.044836460354077</v>
      </c>
      <c r="D1215" s="2">
        <f>MACD!E1215</f>
        <v>2.9034622752843298E-2</v>
      </c>
      <c r="E1215" s="2">
        <f>MACD!F1215</f>
        <v>1.7906325882378726E-2</v>
      </c>
      <c r="F1215" s="2">
        <f>'Moving Avg'!D1215</f>
        <v>0.93800000000000006</v>
      </c>
      <c r="G1215" s="2">
        <f>'Moving Avg'!F1215</f>
        <v>0.98450000000000004</v>
      </c>
      <c r="H1215" s="2">
        <f>'Moving Avg'!G1215</f>
        <v>0.95379999999999998</v>
      </c>
      <c r="I1215" s="2">
        <f>'Moving Avg'!H1215</f>
        <v>0.92980000000000085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0.93</v>
      </c>
      <c r="C1216" s="2">
        <f>RSI!I1216</f>
        <v>21.044836460354077</v>
      </c>
      <c r="D1216" s="2">
        <f>MACD!E1216</f>
        <v>3.2316352228092704E-2</v>
      </c>
      <c r="E1216" s="2">
        <f>MACD!F1216</f>
        <v>2.0788331151521525E-2</v>
      </c>
      <c r="F1216" s="2">
        <f>'Moving Avg'!D1216</f>
        <v>0.93</v>
      </c>
      <c r="G1216" s="2">
        <f>'Moving Avg'!F1216</f>
        <v>0.98100000000000009</v>
      </c>
      <c r="H1216" s="2">
        <f>'Moving Avg'!G1216</f>
        <v>0.95579999999999998</v>
      </c>
      <c r="I1216" s="2">
        <f>'Moving Avg'!H1216</f>
        <v>0.92900000000000105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0.93</v>
      </c>
      <c r="C1217" s="2">
        <f>RSI!I1217</f>
        <v>21.044836460354077</v>
      </c>
      <c r="D1217" s="2">
        <f>MACD!E1217</f>
        <v>3.5316951079321202E-2</v>
      </c>
      <c r="E1217" s="2">
        <f>MACD!F1217</f>
        <v>2.3694055137081463E-2</v>
      </c>
      <c r="F1217" s="2">
        <f>'Moving Avg'!D1217</f>
        <v>0.93</v>
      </c>
      <c r="G1217" s="2">
        <f>'Moving Avg'!F1217</f>
        <v>0.97750000000000004</v>
      </c>
      <c r="H1217" s="2">
        <f>'Moving Avg'!G1217</f>
        <v>0.95779999999999998</v>
      </c>
      <c r="I1217" s="2">
        <f>'Moving Avg'!H1217</f>
        <v>0.92820000000000125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</row>
    <row r="1218" spans="1:12" ht="13.5" x14ac:dyDescent="0.25">
      <c r="A1218" s="3">
        <f>RSI!A1218</f>
        <v>44085</v>
      </c>
      <c r="B1218" s="2">
        <f>RSI!B1218</f>
        <v>0.93</v>
      </c>
      <c r="C1218" s="2">
        <f>RSI!I1218</f>
        <v>21.044836460354077</v>
      </c>
      <c r="D1218" s="2">
        <f>MACD!E1218</f>
        <v>3.8063096035932498E-2</v>
      </c>
      <c r="E1218" s="2">
        <f>MACD!F1218</f>
        <v>2.6567863316851674E-2</v>
      </c>
      <c r="F1218" s="2">
        <f>'Moving Avg'!D1218</f>
        <v>0.93</v>
      </c>
      <c r="G1218" s="2">
        <f>'Moving Avg'!F1218</f>
        <v>0.97399999999999998</v>
      </c>
      <c r="H1218" s="2">
        <f>'Moving Avg'!G1218</f>
        <v>0.95979999999999999</v>
      </c>
      <c r="I1218" s="2">
        <f>'Moving Avg'!H1218</f>
        <v>0.92740000000000156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</row>
    <row r="1219" spans="1:12" ht="13.5" x14ac:dyDescent="0.25">
      <c r="A1219" s="3">
        <f>RSI!A1219</f>
        <v>44088</v>
      </c>
      <c r="B1219" s="2">
        <f>RSI!B1219</f>
        <v>0.93</v>
      </c>
      <c r="C1219" s="2">
        <f>RSI!I1219</f>
        <v>21.044836460354077</v>
      </c>
      <c r="D1219" s="2">
        <f>MACD!E1219</f>
        <v>4.0578587428879431E-2</v>
      </c>
      <c r="E1219" s="2">
        <f>MACD!F1219</f>
        <v>2.9370008139257227E-2</v>
      </c>
      <c r="F1219" s="2">
        <f>'Moving Avg'!D1219</f>
        <v>0.93</v>
      </c>
      <c r="G1219" s="2">
        <f>'Moving Avg'!F1219</f>
        <v>0.97050000000000003</v>
      </c>
      <c r="H1219" s="2">
        <f>'Moving Avg'!G1219</f>
        <v>0.96140000000000003</v>
      </c>
      <c r="I1219" s="2">
        <f>'Moving Avg'!H1219</f>
        <v>0.92660000000000153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</row>
    <row r="1220" spans="1:12" ht="13.5" x14ac:dyDescent="0.25">
      <c r="A1220" s="3">
        <f>RSI!A1220</f>
        <v>44089</v>
      </c>
      <c r="B1220" s="2">
        <f>RSI!B1220</f>
        <v>0.93</v>
      </c>
      <c r="C1220" s="2">
        <f>RSI!I1220</f>
        <v>21.044836460354077</v>
      </c>
      <c r="D1220" s="2">
        <f>MACD!E1220</f>
        <v>4.2884700771742335E-2</v>
      </c>
      <c r="E1220" s="2">
        <f>MACD!F1220</f>
        <v>3.2072946665754248E-2</v>
      </c>
      <c r="F1220" s="2">
        <f>'Moving Avg'!D1220</f>
        <v>0.93</v>
      </c>
      <c r="G1220" s="2">
        <f>'Moving Avg'!F1220</f>
        <v>0.96699999999999997</v>
      </c>
      <c r="H1220" s="2">
        <f>'Moving Avg'!G1220</f>
        <v>0.96260000000000001</v>
      </c>
      <c r="I1220" s="2">
        <f>'Moving Avg'!H1220</f>
        <v>0.92580000000000151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</row>
    <row r="1221" spans="1:12" ht="13.5" x14ac:dyDescent="0.25">
      <c r="A1221" s="3">
        <f>RSI!A1221</f>
        <v>44090</v>
      </c>
      <c r="B1221" s="2">
        <f>RSI!B1221</f>
        <v>0.93</v>
      </c>
      <c r="C1221" s="2">
        <f>RSI!I1221</f>
        <v>21.044836460354077</v>
      </c>
      <c r="D1221" s="2">
        <f>MACD!E1221</f>
        <v>4.0385106373452606E-2</v>
      </c>
      <c r="E1221" s="2">
        <f>MACD!F1221</f>
        <v>3.373537860729392E-2</v>
      </c>
      <c r="F1221" s="2">
        <f>'Moving Avg'!D1221</f>
        <v>0.93</v>
      </c>
      <c r="G1221" s="2">
        <f>'Moving Avg'!F1221</f>
        <v>0.96350000000000002</v>
      </c>
      <c r="H1221" s="2">
        <f>'Moving Avg'!G1221</f>
        <v>0.96379999999999999</v>
      </c>
      <c r="I1221" s="2">
        <f>'Moving Avg'!H1221</f>
        <v>0.9250000000000016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</row>
    <row r="1222" spans="1:12" ht="13.5" x14ac:dyDescent="0.25">
      <c r="A1222" s="3">
        <f>RSI!A1222</f>
        <v>44091</v>
      </c>
      <c r="B1222" s="2">
        <f>RSI!B1222</f>
        <v>0.89</v>
      </c>
      <c r="C1222" s="2">
        <f>RSI!I1222</f>
        <v>10.672524781416499</v>
      </c>
      <c r="D1222" s="2">
        <f>MACD!E1222</f>
        <v>3.5231462826377236E-2</v>
      </c>
      <c r="E1222" s="2">
        <f>MACD!F1222</f>
        <v>3.403459545111058E-2</v>
      </c>
      <c r="F1222" s="2">
        <f>'Moving Avg'!D1222</f>
        <v>0.92200000000000004</v>
      </c>
      <c r="G1222" s="2">
        <f>'Moving Avg'!F1222</f>
        <v>0.95799999999999996</v>
      </c>
      <c r="H1222" s="2">
        <f>'Moving Avg'!G1222</f>
        <v>0.96420000000000006</v>
      </c>
      <c r="I1222" s="2">
        <f>'Moving Avg'!H1222</f>
        <v>0.9240000000000016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44092</v>
      </c>
      <c r="B1223" s="2">
        <f>RSI!B1223</f>
        <v>0.89</v>
      </c>
      <c r="C1223" s="2">
        <f>RSI!I1223</f>
        <v>10.672524781416499</v>
      </c>
      <c r="D1223" s="2">
        <f>MACD!E1223</f>
        <v>3.1248050214550349E-2</v>
      </c>
      <c r="E1223" s="2">
        <f>MACD!F1223</f>
        <v>3.3477286403798531E-2</v>
      </c>
      <c r="F1223" s="2">
        <f>'Moving Avg'!D1223</f>
        <v>0.91400000000000003</v>
      </c>
      <c r="G1223" s="2">
        <f>'Moving Avg'!F1223</f>
        <v>0.95250000000000001</v>
      </c>
      <c r="H1223" s="2">
        <f>'Moving Avg'!G1223</f>
        <v>0.96460000000000012</v>
      </c>
      <c r="I1223" s="2">
        <f>'Moving Avg'!H1223</f>
        <v>0.92300000000000149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0.89</v>
      </c>
      <c r="C1224" s="2">
        <f>RSI!I1224</f>
        <v>10.672524781416499</v>
      </c>
      <c r="D1224" s="2">
        <f>MACD!E1224</f>
        <v>2.8226880217084194E-2</v>
      </c>
      <c r="E1224" s="2">
        <f>MACD!F1224</f>
        <v>3.2427205166455662E-2</v>
      </c>
      <c r="F1224" s="2">
        <f>'Moving Avg'!D1224</f>
        <v>0.90600000000000003</v>
      </c>
      <c r="G1224" s="2">
        <f>'Moving Avg'!F1224</f>
        <v>0.94700000000000006</v>
      </c>
      <c r="H1224" s="2">
        <f>'Moving Avg'!G1224</f>
        <v>0.96420000000000006</v>
      </c>
      <c r="I1224" s="2">
        <f>'Moving Avg'!H1224</f>
        <v>0.92200000000000149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44096</v>
      </c>
      <c r="B1225" s="2">
        <f>RSI!B1225</f>
        <v>0.89</v>
      </c>
      <c r="C1225" s="2">
        <f>RSI!I1225</f>
        <v>10.672524781416499</v>
      </c>
      <c r="D1225" s="2">
        <f>MACD!E1225</f>
        <v>2.599403329351857E-2</v>
      </c>
      <c r="E1225" s="2">
        <f>MACD!F1225</f>
        <v>3.1140570791868244E-2</v>
      </c>
      <c r="F1225" s="2">
        <f>'Moving Avg'!D1225</f>
        <v>0.89800000000000002</v>
      </c>
      <c r="G1225" s="2">
        <f>'Moving Avg'!F1225</f>
        <v>0.94149999999999989</v>
      </c>
      <c r="H1225" s="2">
        <f>'Moving Avg'!G1225</f>
        <v>0.96340000000000003</v>
      </c>
      <c r="I1225" s="2">
        <f>'Moving Avg'!H1225</f>
        <v>0.92100000000000137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44097</v>
      </c>
      <c r="B1226" s="2">
        <f>RSI!B1226</f>
        <v>0.89</v>
      </c>
      <c r="C1226" s="2">
        <f>RSI!I1226</f>
        <v>10.672524781416499</v>
      </c>
      <c r="D1226" s="2">
        <f>MACD!E1226</f>
        <v>2.4404263956895766E-2</v>
      </c>
      <c r="E1226" s="2">
        <f>MACD!F1226</f>
        <v>2.9793309424873751E-2</v>
      </c>
      <c r="F1226" s="2">
        <f>'Moving Avg'!D1226</f>
        <v>0.89</v>
      </c>
      <c r="G1226" s="2">
        <f>'Moving Avg'!F1226</f>
        <v>0.93599999999999994</v>
      </c>
      <c r="H1226" s="2">
        <f>'Moving Avg'!G1226</f>
        <v>0.9625999999999999</v>
      </c>
      <c r="I1226" s="2">
        <f>'Moving Avg'!H1226</f>
        <v>0.92000000000000115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44098</v>
      </c>
      <c r="B1227" s="2">
        <f>RSI!B1227</f>
        <v>0.87</v>
      </c>
      <c r="C1227" s="2">
        <f>RSI!I1227</f>
        <v>7.86500689323816</v>
      </c>
      <c r="D1227" s="2">
        <f>MACD!E1227</f>
        <v>2.4817928847497339E-2</v>
      </c>
      <c r="E1227" s="2">
        <f>MACD!F1227</f>
        <v>2.8798233309398468E-2</v>
      </c>
      <c r="F1227" s="2">
        <f>'Moving Avg'!D1227</f>
        <v>0.8859999999999999</v>
      </c>
      <c r="G1227" s="2">
        <f>'Moving Avg'!F1227</f>
        <v>0.92949999999999999</v>
      </c>
      <c r="H1227" s="2">
        <f>'Moving Avg'!G1227</f>
        <v>0.96140000000000003</v>
      </c>
      <c r="I1227" s="2">
        <f>'Moving Avg'!H1227</f>
        <v>0.91890000000000116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</row>
    <row r="1228" spans="1:12" ht="13.5" x14ac:dyDescent="0.25">
      <c r="A1228" s="3">
        <f>RSI!A1228</f>
        <v>44099</v>
      </c>
      <c r="B1228" s="2">
        <f>RSI!B1228</f>
        <v>0.87</v>
      </c>
      <c r="C1228" s="2">
        <f>RSI!I1228</f>
        <v>7.86500689323816</v>
      </c>
      <c r="D1228" s="2">
        <f>MACD!E1228</f>
        <v>2.5542960555547167E-2</v>
      </c>
      <c r="E1228" s="2">
        <f>MACD!F1228</f>
        <v>2.8147178758628207E-2</v>
      </c>
      <c r="F1228" s="2">
        <f>'Moving Avg'!D1228</f>
        <v>0.88200000000000001</v>
      </c>
      <c r="G1228" s="2">
        <f>'Moving Avg'!F1228</f>
        <v>0.92300000000000004</v>
      </c>
      <c r="H1228" s="2">
        <f>'Moving Avg'!G1228</f>
        <v>0.96019999999999994</v>
      </c>
      <c r="I1228" s="2">
        <f>'Moving Avg'!H1228</f>
        <v>0.91780000000000106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</row>
    <row r="1229" spans="1:12" ht="13.5" x14ac:dyDescent="0.25">
      <c r="A1229" s="3">
        <f>RSI!A1229</f>
        <v>44102</v>
      </c>
      <c r="B1229" s="2">
        <f>RSI!B1229</f>
        <v>0.87</v>
      </c>
      <c r="C1229" s="2">
        <f>RSI!I1229</f>
        <v>7.86500689323816</v>
      </c>
      <c r="D1229" s="2">
        <f>MACD!E1229</f>
        <v>2.650367815523802E-2</v>
      </c>
      <c r="E1229" s="2">
        <f>MACD!F1229</f>
        <v>2.7818478637950173E-2</v>
      </c>
      <c r="F1229" s="2">
        <f>'Moving Avg'!D1229</f>
        <v>0.87799999999999989</v>
      </c>
      <c r="G1229" s="2">
        <f>'Moving Avg'!F1229</f>
        <v>0.91650000000000009</v>
      </c>
      <c r="H1229" s="2">
        <f>'Moving Avg'!G1229</f>
        <v>0.95899999999999974</v>
      </c>
      <c r="I1229" s="2">
        <f>'Moving Avg'!H1229</f>
        <v>0.91670000000000118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0.87</v>
      </c>
      <c r="C1230" s="2">
        <f>RSI!I1230</f>
        <v>7.86500689323816</v>
      </c>
      <c r="D1230" s="2">
        <f>MACD!E1230</f>
        <v>2.7638101594822162E-2</v>
      </c>
      <c r="E1230" s="2">
        <f>MACD!F1230</f>
        <v>2.778240322932457E-2</v>
      </c>
      <c r="F1230" s="2">
        <f>'Moving Avg'!D1230</f>
        <v>0.874</v>
      </c>
      <c r="G1230" s="2">
        <f>'Moving Avg'!F1230</f>
        <v>0.91000000000000014</v>
      </c>
      <c r="H1230" s="2">
        <f>'Moving Avg'!G1230</f>
        <v>0.95779999999999976</v>
      </c>
      <c r="I1230" s="2">
        <f>'Moving Avg'!H1230</f>
        <v>0.91560000000000119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0.87</v>
      </c>
      <c r="C1231" s="2">
        <f>RSI!I1231</f>
        <v>7.86500689323816</v>
      </c>
      <c r="D1231" s="2">
        <f>MACD!E1231</f>
        <v>2.8895691450965599E-2</v>
      </c>
      <c r="E1231" s="2">
        <f>MACD!F1231</f>
        <v>2.8005060873652777E-2</v>
      </c>
      <c r="F1231" s="2">
        <f>'Moving Avg'!D1231</f>
        <v>0.86999999999999988</v>
      </c>
      <c r="G1231" s="2">
        <f>'Moving Avg'!F1231</f>
        <v>0.90500000000000003</v>
      </c>
      <c r="H1231" s="2">
        <f>'Moving Avg'!G1231</f>
        <v>0.95619999999999972</v>
      </c>
      <c r="I1231" s="2">
        <f>'Moving Avg'!H1231</f>
        <v>0.91450000000000131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0.87</v>
      </c>
      <c r="C1232" s="2">
        <f>RSI!I1232</f>
        <v>7.86500689323816</v>
      </c>
      <c r="D1232" s="2">
        <f>MACD!E1232</f>
        <v>2.4081601549642451E-2</v>
      </c>
      <c r="E1232" s="2">
        <f>MACD!F1232</f>
        <v>2.7220369008850713E-2</v>
      </c>
      <c r="F1232" s="2">
        <f>'Moving Avg'!D1232</f>
        <v>0.86999999999999988</v>
      </c>
      <c r="G1232" s="2">
        <f>'Moving Avg'!F1232</f>
        <v>0.90200000000000014</v>
      </c>
      <c r="H1232" s="2">
        <f>'Moving Avg'!G1232</f>
        <v>0.95439999999999969</v>
      </c>
      <c r="I1232" s="2">
        <f>'Moving Avg'!H1232</f>
        <v>0.91340000000000121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</row>
    <row r="1233" spans="1:12" ht="13.5" x14ac:dyDescent="0.25">
      <c r="A1233" s="3">
        <f>RSI!A1233</f>
        <v>44106</v>
      </c>
      <c r="B1233" s="2">
        <f>RSI!B1233</f>
        <v>0.87</v>
      </c>
      <c r="C1233" s="2">
        <f>RSI!I1233</f>
        <v>7.86500689323816</v>
      </c>
      <c r="D1233" s="2">
        <f>MACD!E1233</f>
        <v>2.02633647147068E-2</v>
      </c>
      <c r="E1233" s="2">
        <f>MACD!F1233</f>
        <v>2.5828968150021933E-2</v>
      </c>
      <c r="F1233" s="2">
        <f>'Moving Avg'!D1233</f>
        <v>0.86999999999999988</v>
      </c>
      <c r="G1233" s="2">
        <f>'Moving Avg'!F1233</f>
        <v>0.89900000000000002</v>
      </c>
      <c r="H1233" s="2">
        <f>'Moving Avg'!G1233</f>
        <v>0.95259999999999967</v>
      </c>
      <c r="I1233" s="2">
        <f>'Moving Avg'!H1233</f>
        <v>0.91230000000000133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</row>
    <row r="1234" spans="1:12" ht="13.5" x14ac:dyDescent="0.25">
      <c r="A1234" s="3">
        <f>RSI!A1234</f>
        <v>44109</v>
      </c>
      <c r="B1234" s="2">
        <f>RSI!B1234</f>
        <v>0.85</v>
      </c>
      <c r="C1234" s="2">
        <f>RSI!I1234</f>
        <v>5.45452035460562</v>
      </c>
      <c r="D1234" s="2">
        <f>MACD!E1234</f>
        <v>1.8750348793150851E-2</v>
      </c>
      <c r="E1234" s="2">
        <f>MACD!F1234</f>
        <v>2.441324427864772E-2</v>
      </c>
      <c r="F1234" s="2">
        <f>'Moving Avg'!D1234</f>
        <v>0.86599999999999999</v>
      </c>
      <c r="G1234" s="2">
        <f>'Moving Avg'!F1234</f>
        <v>0.89499999999999991</v>
      </c>
      <c r="H1234" s="2">
        <f>'Moving Avg'!G1234</f>
        <v>0.95039999999999969</v>
      </c>
      <c r="I1234" s="2">
        <f>'Moving Avg'!H1234</f>
        <v>0.91110000000000124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0.85</v>
      </c>
      <c r="C1235" s="2">
        <f>RSI!I1235</f>
        <v>5.45452035460562</v>
      </c>
      <c r="D1235" s="2">
        <f>MACD!E1235</f>
        <v>1.7807098725912907E-2</v>
      </c>
      <c r="E1235" s="2">
        <f>MACD!F1235</f>
        <v>2.3092015168100759E-2</v>
      </c>
      <c r="F1235" s="2">
        <f>'Moving Avg'!D1235</f>
        <v>0.86199999999999988</v>
      </c>
      <c r="G1235" s="2">
        <f>'Moving Avg'!F1235</f>
        <v>0.89100000000000001</v>
      </c>
      <c r="H1235" s="2">
        <f>'Moving Avg'!G1235</f>
        <v>0.9481999999999996</v>
      </c>
      <c r="I1235" s="2">
        <f>'Moving Avg'!H1235</f>
        <v>0.90990000000000126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</row>
    <row r="1236" spans="1:12" ht="13.5" x14ac:dyDescent="0.25">
      <c r="A1236" s="3">
        <f>RSI!A1236</f>
        <v>44111</v>
      </c>
      <c r="B1236" s="2">
        <f>RSI!B1236</f>
        <v>0.85</v>
      </c>
      <c r="C1236" s="2">
        <f>RSI!I1236</f>
        <v>5.45452035460562</v>
      </c>
      <c r="D1236" s="2">
        <f>MACD!E1236</f>
        <v>1.732099569630019E-2</v>
      </c>
      <c r="E1236" s="2">
        <f>MACD!F1236</f>
        <v>2.1937811273740646E-2</v>
      </c>
      <c r="F1236" s="2">
        <f>'Moving Avg'!D1236</f>
        <v>0.85799999999999998</v>
      </c>
      <c r="G1236" s="2">
        <f>'Moving Avg'!F1236</f>
        <v>0.8869999999999999</v>
      </c>
      <c r="H1236" s="2">
        <f>'Moving Avg'!G1236</f>
        <v>0.94599999999999962</v>
      </c>
      <c r="I1236" s="2">
        <f>'Moving Avg'!H1236</f>
        <v>0.90870000000000117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</row>
    <row r="1237" spans="1:12" ht="13.5" x14ac:dyDescent="0.25">
      <c r="A1237" s="3">
        <f>RSI!A1237</f>
        <v>44112</v>
      </c>
      <c r="B1237" s="2">
        <f>RSI!B1237</f>
        <v>0.85</v>
      </c>
      <c r="C1237" s="2">
        <f>RSI!I1237</f>
        <v>5.45452035460562</v>
      </c>
      <c r="D1237" s="2">
        <f>MACD!E1237</f>
        <v>1.4121672858896317E-2</v>
      </c>
      <c r="E1237" s="2">
        <f>MACD!F1237</f>
        <v>2.037458359077178E-2</v>
      </c>
      <c r="F1237" s="2">
        <f>'Moving Avg'!D1237</f>
        <v>0.85399999999999987</v>
      </c>
      <c r="G1237" s="2">
        <f>'Moving Avg'!F1237</f>
        <v>0.88299999999999979</v>
      </c>
      <c r="H1237" s="2">
        <f>'Moving Avg'!G1237</f>
        <v>0.94379999999999986</v>
      </c>
      <c r="I1237" s="2">
        <f>'Moving Avg'!H1237</f>
        <v>0.90750000000000108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</row>
    <row r="1238" spans="1:12" ht="13.5" x14ac:dyDescent="0.25">
      <c r="A1238" s="3">
        <f>RSI!A1238</f>
        <v>44113</v>
      </c>
      <c r="B1238" s="2">
        <f>RSI!B1238</f>
        <v>0.85</v>
      </c>
      <c r="C1238" s="2">
        <f>RSI!I1238</f>
        <v>5.45452035460562</v>
      </c>
      <c r="D1238" s="2">
        <f>MACD!E1238</f>
        <v>1.1682070375358955E-2</v>
      </c>
      <c r="E1238" s="2">
        <f>MACD!F1238</f>
        <v>1.8636080947689215E-2</v>
      </c>
      <c r="F1238" s="2">
        <f>'Moving Avg'!D1238</f>
        <v>0.85</v>
      </c>
      <c r="G1238" s="2">
        <f>'Moving Avg'!F1238</f>
        <v>0.87899999999999978</v>
      </c>
      <c r="H1238" s="2">
        <f>'Moving Avg'!G1238</f>
        <v>0.94119999999999981</v>
      </c>
      <c r="I1238" s="2">
        <f>'Moving Avg'!H1238</f>
        <v>0.9063000000000011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</row>
    <row r="1239" spans="1:12" ht="13.5" x14ac:dyDescent="0.25">
      <c r="A1239" s="3">
        <f>RSI!A1239</f>
        <v>44116</v>
      </c>
      <c r="B1239" s="2">
        <f>RSI!B1239</f>
        <v>0.85</v>
      </c>
      <c r="C1239" s="2">
        <f>RSI!I1239</f>
        <v>5.45452035460562</v>
      </c>
      <c r="D1239" s="2">
        <f>MACD!E1239</f>
        <v>9.8654921289936803E-3</v>
      </c>
      <c r="E1239" s="2">
        <f>MACD!F1239</f>
        <v>1.6881963183950108E-2</v>
      </c>
      <c r="F1239" s="2">
        <f>'Moving Avg'!D1239</f>
        <v>0.85</v>
      </c>
      <c r="G1239" s="2">
        <f>'Moving Avg'!F1239</f>
        <v>0.87499999999999978</v>
      </c>
      <c r="H1239" s="2">
        <f>'Moving Avg'!G1239</f>
        <v>0.93819999999999981</v>
      </c>
      <c r="I1239" s="2">
        <f>'Moving Avg'!H1239</f>
        <v>0.90510000000000101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</row>
    <row r="1240" spans="1:12" ht="13.5" x14ac:dyDescent="0.25">
      <c r="A1240" s="3">
        <f>RSI!A1240</f>
        <v>44117</v>
      </c>
      <c r="B1240" s="2">
        <f>RSI!B1240</f>
        <v>0.85</v>
      </c>
      <c r="C1240" s="2">
        <f>RSI!I1240</f>
        <v>5.45452035460562</v>
      </c>
      <c r="D1240" s="2">
        <f>MACD!E1240</f>
        <v>8.5577400313685548E-3</v>
      </c>
      <c r="E1240" s="2">
        <f>MACD!F1240</f>
        <v>1.5217118553433799E-2</v>
      </c>
      <c r="F1240" s="2">
        <f>'Moving Avg'!D1240</f>
        <v>0.85</v>
      </c>
      <c r="G1240" s="2">
        <f>'Moving Avg'!F1240</f>
        <v>0.87099999999999989</v>
      </c>
      <c r="H1240" s="2">
        <f>'Moving Avg'!G1240</f>
        <v>0.93519999999999981</v>
      </c>
      <c r="I1240" s="2">
        <f>'Moving Avg'!H1240</f>
        <v>0.90390000000000081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</row>
    <row r="1241" spans="1:12" ht="13.5" x14ac:dyDescent="0.25">
      <c r="A1241" s="3">
        <f>RSI!A1241</f>
        <v>44118</v>
      </c>
      <c r="B1241" s="2">
        <f>RSI!B1241</f>
        <v>0.85</v>
      </c>
      <c r="C1241" s="2">
        <f>RSI!I1241</f>
        <v>5.45452035460562</v>
      </c>
      <c r="D1241" s="2">
        <f>MACD!E1241</f>
        <v>7.6635440570882452E-3</v>
      </c>
      <c r="E1241" s="2">
        <f>MACD!F1241</f>
        <v>1.3706403654164688E-2</v>
      </c>
      <c r="F1241" s="2">
        <f>'Moving Avg'!D1241</f>
        <v>0.85</v>
      </c>
      <c r="G1241" s="2">
        <f>'Moving Avg'!F1241</f>
        <v>0.86699999999999999</v>
      </c>
      <c r="H1241" s="2">
        <f>'Moving Avg'!G1241</f>
        <v>0.93219999999999981</v>
      </c>
      <c r="I1241" s="2">
        <f>'Moving Avg'!H1241</f>
        <v>0.90265000000000073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</row>
    <row r="1242" spans="1:12" ht="13.5" x14ac:dyDescent="0.25">
      <c r="A1242" s="3">
        <f>RSI!A1242</f>
        <v>44120</v>
      </c>
      <c r="B1242" s="2">
        <f>RSI!B1242</f>
        <v>0.85</v>
      </c>
      <c r="C1242" s="2">
        <f>RSI!I1242</f>
        <v>5.45452035460562</v>
      </c>
      <c r="D1242" s="2">
        <f>MACD!E1242</f>
        <v>7.1035495580697994E-3</v>
      </c>
      <c r="E1242" s="2">
        <f>MACD!F1242</f>
        <v>1.2385832834945713E-2</v>
      </c>
      <c r="F1242" s="2">
        <f>'Moving Avg'!D1242</f>
        <v>0.85</v>
      </c>
      <c r="G1242" s="2">
        <f>'Moving Avg'!F1242</f>
        <v>0.86499999999999988</v>
      </c>
      <c r="H1242" s="2">
        <f>'Moving Avg'!G1242</f>
        <v>0.92919999999999991</v>
      </c>
      <c r="I1242" s="2">
        <f>'Moving Avg'!H1242</f>
        <v>0.90140000000000053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</row>
    <row r="1243" spans="1:12" ht="13.5" x14ac:dyDescent="0.25">
      <c r="A1243" s="3">
        <f>RSI!A1243</f>
        <v>44123</v>
      </c>
      <c r="B1243" s="2">
        <f>RSI!B1243</f>
        <v>0.85</v>
      </c>
      <c r="C1243" s="2">
        <f>RSI!I1243</f>
        <v>5.45452035460562</v>
      </c>
      <c r="D1243" s="2">
        <f>MACD!E1243</f>
        <v>6.8117755254135659E-3</v>
      </c>
      <c r="E1243" s="2">
        <f>MACD!F1243</f>
        <v>1.1271021373039283E-2</v>
      </c>
      <c r="F1243" s="2">
        <f>'Moving Avg'!D1243</f>
        <v>0.85</v>
      </c>
      <c r="G1243" s="2">
        <f>'Moving Avg'!F1243</f>
        <v>0.86299999999999988</v>
      </c>
      <c r="H1243" s="2">
        <f>'Moving Avg'!G1243</f>
        <v>0.92619999999999991</v>
      </c>
      <c r="I1243" s="2">
        <f>'Moving Avg'!H1243</f>
        <v>0.90015000000000056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0.85</v>
      </c>
      <c r="C1244" s="2">
        <f>RSI!I1244</f>
        <v>5.45452035460562</v>
      </c>
      <c r="D1244" s="2">
        <f>MACD!E1244</f>
        <v>3.6565477160628301E-3</v>
      </c>
      <c r="E1244" s="2">
        <f>MACD!F1244</f>
        <v>9.7481266416439925E-3</v>
      </c>
      <c r="F1244" s="2">
        <f>'Moving Avg'!D1244</f>
        <v>0.85</v>
      </c>
      <c r="G1244" s="2">
        <f>'Moving Avg'!F1244</f>
        <v>0.86099999999999999</v>
      </c>
      <c r="H1244" s="2">
        <f>'Moving Avg'!G1244</f>
        <v>0.92320000000000002</v>
      </c>
      <c r="I1244" s="2">
        <f>'Moving Avg'!H1244</f>
        <v>0.89890000000000059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</row>
    <row r="1245" spans="1:12" ht="13.5" x14ac:dyDescent="0.25">
      <c r="A1245" s="3">
        <f>RSI!A1245</f>
        <v>44125</v>
      </c>
      <c r="B1245" s="2">
        <f>RSI!B1245</f>
        <v>0.85</v>
      </c>
      <c r="C1245" s="2">
        <f>RSI!I1245</f>
        <v>5.4545203546056484</v>
      </c>
      <c r="D1245" s="2">
        <f>MACD!E1245</f>
        <v>1.1428330766448669E-3</v>
      </c>
      <c r="E1245" s="2">
        <f>MACD!F1245</f>
        <v>8.0270679286441673E-3</v>
      </c>
      <c r="F1245" s="2">
        <f>'Moving Avg'!D1245</f>
        <v>0.85</v>
      </c>
      <c r="G1245" s="2">
        <f>'Moving Avg'!F1245</f>
        <v>0.85899999999999999</v>
      </c>
      <c r="H1245" s="2">
        <f>'Moving Avg'!G1245</f>
        <v>0.92020000000000024</v>
      </c>
      <c r="I1245" s="2">
        <f>'Moving Avg'!H1245</f>
        <v>0.89765000000000061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</row>
    <row r="1246" spans="1:12" ht="13.5" x14ac:dyDescent="0.25">
      <c r="A1246" s="3">
        <f>RSI!A1246</f>
        <v>44126</v>
      </c>
      <c r="B1246" s="2">
        <f>RSI!B1246</f>
        <v>0.84</v>
      </c>
      <c r="C1246" s="2">
        <f>RSI!I1246</f>
        <v>3.9729931665560514</v>
      </c>
      <c r="D1246" s="2">
        <f>MACD!E1246</f>
        <v>-9.8884467932047748E-5</v>
      </c>
      <c r="E1246" s="2">
        <f>MACD!F1246</f>
        <v>6.4018774493289242E-3</v>
      </c>
      <c r="F1246" s="2">
        <f>'Moving Avg'!D1246</f>
        <v>0.84800000000000009</v>
      </c>
      <c r="G1246" s="2">
        <f>'Moving Avg'!F1246</f>
        <v>0.85649999999999982</v>
      </c>
      <c r="H1246" s="2">
        <f>'Moving Avg'!G1246</f>
        <v>0.91700000000000026</v>
      </c>
      <c r="I1246" s="2">
        <f>'Moving Avg'!H1246</f>
        <v>0.89635000000000042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0.85</v>
      </c>
      <c r="C1247" s="2">
        <f>RSI!I1247</f>
        <v>25.704903077657036</v>
      </c>
      <c r="D1247" s="2">
        <f>MACD!E1247</f>
        <v>-1.6973938322824011E-3</v>
      </c>
      <c r="E1247" s="2">
        <f>MACD!F1247</f>
        <v>4.7820231930066591E-3</v>
      </c>
      <c r="F1247" s="2">
        <f>'Moving Avg'!D1247</f>
        <v>0.84799999999999986</v>
      </c>
      <c r="G1247" s="2">
        <f>'Moving Avg'!F1247</f>
        <v>0.85549999999999993</v>
      </c>
      <c r="H1247" s="2">
        <f>'Moving Avg'!G1247</f>
        <v>0.91400000000000048</v>
      </c>
      <c r="I1247" s="2">
        <f>'Moving Avg'!H1247</f>
        <v>0.89510000000000045</v>
      </c>
      <c r="J1247" s="5" t="str">
        <f>OBV!F1247</f>
        <v>BULLISH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0.85</v>
      </c>
      <c r="C1248" s="2">
        <f>RSI!I1248</f>
        <v>25.704903077657036</v>
      </c>
      <c r="D1248" s="2">
        <f>MACD!E1248</f>
        <v>-2.9304436894539432E-3</v>
      </c>
      <c r="E1248" s="2">
        <f>MACD!F1248</f>
        <v>3.2395298165145388E-3</v>
      </c>
      <c r="F1248" s="2">
        <f>'Moving Avg'!D1248</f>
        <v>0.84800000000000009</v>
      </c>
      <c r="G1248" s="2">
        <f>'Moving Avg'!F1248</f>
        <v>0.85449999999999982</v>
      </c>
      <c r="H1248" s="2">
        <f>'Moving Avg'!G1248</f>
        <v>0.9110000000000007</v>
      </c>
      <c r="I1248" s="2">
        <f>'Moving Avg'!H1248</f>
        <v>0.89385000000000048</v>
      </c>
      <c r="J1248" s="5" t="str">
        <f>OBV!F1248</f>
        <v>BULLISH</v>
      </c>
      <c r="K1248" s="5" t="str">
        <f>OBV!G1248</f>
        <v>NEUTRAL</v>
      </c>
      <c r="L1248" s="5" t="str">
        <f>OBV!H1248</f>
        <v>NEUTRAL</v>
      </c>
    </row>
    <row r="1249" spans="1:12" ht="13.5" x14ac:dyDescent="0.25">
      <c r="A1249" s="3">
        <f>RSI!A1249</f>
        <v>44131</v>
      </c>
      <c r="B1249" s="2">
        <f>RSI!B1249</f>
        <v>0.85</v>
      </c>
      <c r="C1249" s="2">
        <f>RSI!I1249</f>
        <v>25.704903077657036</v>
      </c>
      <c r="D1249" s="2">
        <f>MACD!E1249</f>
        <v>-3.8631130226857158E-3</v>
      </c>
      <c r="E1249" s="2">
        <f>MACD!F1249</f>
        <v>1.8190012486744879E-3</v>
      </c>
      <c r="F1249" s="2">
        <f>'Moving Avg'!D1249</f>
        <v>0.84800000000000009</v>
      </c>
      <c r="G1249" s="2">
        <f>'Moving Avg'!F1249</f>
        <v>0.85349999999999981</v>
      </c>
      <c r="H1249" s="2">
        <f>'Moving Avg'!G1249</f>
        <v>0.9080000000000007</v>
      </c>
      <c r="I1249" s="2">
        <f>'Moving Avg'!H1249</f>
        <v>0.89260000000000028</v>
      </c>
      <c r="J1249" s="5" t="str">
        <f>OBV!F1249</f>
        <v>BULLISH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0.85</v>
      </c>
      <c r="C1250" s="2">
        <f>RSI!I1250</f>
        <v>25.704903077657022</v>
      </c>
      <c r="D1250" s="2">
        <f>MACD!E1250</f>
        <v>-4.5498127792327203E-3</v>
      </c>
      <c r="E1250" s="2">
        <f>MACD!F1250</f>
        <v>5.4523844309304628E-4</v>
      </c>
      <c r="F1250" s="2">
        <f>'Moving Avg'!D1250</f>
        <v>0.84800000000000009</v>
      </c>
      <c r="G1250" s="2">
        <f>'Moving Avg'!F1250</f>
        <v>0.85249999999999981</v>
      </c>
      <c r="H1250" s="2">
        <f>'Moving Avg'!G1250</f>
        <v>0.90500000000000069</v>
      </c>
      <c r="I1250" s="2">
        <f>'Moving Avg'!H1250</f>
        <v>0.89135000000000053</v>
      </c>
      <c r="J1250" s="5" t="str">
        <f>OBV!F1250</f>
        <v>BULLISH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44134</v>
      </c>
      <c r="B1251" s="2">
        <f>RSI!B1251</f>
        <v>0.85</v>
      </c>
      <c r="C1251" s="2">
        <f>RSI!I1251</f>
        <v>25.704903077657022</v>
      </c>
      <c r="D1251" s="2">
        <f>MACD!E1251</f>
        <v>-5.0359756907242259E-3</v>
      </c>
      <c r="E1251" s="2">
        <f>MACD!F1251</f>
        <v>-5.7100438367040812E-4</v>
      </c>
      <c r="F1251" s="2">
        <f>'Moving Avg'!D1251</f>
        <v>0.85</v>
      </c>
      <c r="G1251" s="2">
        <f>'Moving Avg'!F1251</f>
        <v>0.85149999999999992</v>
      </c>
      <c r="H1251" s="2">
        <f>'Moving Avg'!G1251</f>
        <v>0.90200000000000069</v>
      </c>
      <c r="I1251" s="2">
        <f>'Moving Avg'!H1251</f>
        <v>0.89010000000000034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44137</v>
      </c>
      <c r="B1252" s="2">
        <f>RSI!B1252</f>
        <v>0.85</v>
      </c>
      <c r="C1252" s="2">
        <f>RSI!I1252</f>
        <v>25.704903077657036</v>
      </c>
      <c r="D1252" s="2">
        <f>MACD!E1252</f>
        <v>-5.3594825223404197E-3</v>
      </c>
      <c r="E1252" s="2">
        <f>MACD!F1252</f>
        <v>-1.5287000114044104E-3</v>
      </c>
      <c r="F1252" s="2">
        <f>'Moving Avg'!D1252</f>
        <v>0.85</v>
      </c>
      <c r="G1252" s="2">
        <f>'Moving Avg'!F1252</f>
        <v>0.85049999999999992</v>
      </c>
      <c r="H1252" s="2">
        <f>'Moving Avg'!G1252</f>
        <v>0.8990000000000008</v>
      </c>
      <c r="I1252" s="2">
        <f>'Moving Avg'!H1252</f>
        <v>0.88885000000000036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</row>
    <row r="1253" spans="1:12" ht="13.5" x14ac:dyDescent="0.25">
      <c r="A1253" s="3">
        <f>RSI!A1253</f>
        <v>44138</v>
      </c>
      <c r="B1253" s="2">
        <f>RSI!B1253</f>
        <v>0.85</v>
      </c>
      <c r="C1253" s="2">
        <f>RSI!I1253</f>
        <v>25.704903077657036</v>
      </c>
      <c r="D1253" s="2">
        <f>MACD!E1253</f>
        <v>-5.5518655667993189E-3</v>
      </c>
      <c r="E1253" s="2">
        <f>MACD!F1253</f>
        <v>-2.3333331224833923E-3</v>
      </c>
      <c r="F1253" s="2">
        <f>'Moving Avg'!D1253</f>
        <v>0.85</v>
      </c>
      <c r="G1253" s="2">
        <f>'Moving Avg'!F1253</f>
        <v>0.84949999999999992</v>
      </c>
      <c r="H1253" s="2">
        <f>'Moving Avg'!G1253</f>
        <v>0.8960000000000008</v>
      </c>
      <c r="I1253" s="2">
        <f>'Moving Avg'!H1253</f>
        <v>0.88760000000000039</v>
      </c>
      <c r="J1253" s="5" t="str">
        <f>OBV!F1253</f>
        <v>NEUTRAL</v>
      </c>
      <c r="K1253" s="5" t="str">
        <f>OBV!G1253</f>
        <v>NEUTRAL</v>
      </c>
      <c r="L1253" s="5" t="str">
        <f>OBV!H1253</f>
        <v>NEUTRAL</v>
      </c>
    </row>
    <row r="1254" spans="1:12" ht="13.5" x14ac:dyDescent="0.25">
      <c r="A1254" s="3">
        <f>RSI!A1254</f>
        <v>44139</v>
      </c>
      <c r="B1254" s="2">
        <f>RSI!B1254</f>
        <v>0.85</v>
      </c>
      <c r="C1254" s="2">
        <f>RSI!I1254</f>
        <v>25.704903077657036</v>
      </c>
      <c r="D1254" s="2">
        <f>MACD!E1254</f>
        <v>-5.639323900015869E-3</v>
      </c>
      <c r="E1254" s="2">
        <f>MACD!F1254</f>
        <v>-2.994531277989888E-3</v>
      </c>
      <c r="F1254" s="2">
        <f>'Moving Avg'!D1254</f>
        <v>0.85</v>
      </c>
      <c r="G1254" s="2">
        <f>'Moving Avg'!F1254</f>
        <v>0.84949999999999992</v>
      </c>
      <c r="H1254" s="2">
        <f>'Moving Avg'!G1254</f>
        <v>0.89300000000000079</v>
      </c>
      <c r="I1254" s="2">
        <f>'Moving Avg'!H1254</f>
        <v>0.88635000000000019</v>
      </c>
      <c r="J1254" s="5" t="str">
        <f>OBV!F1254</f>
        <v>NEUTRAL</v>
      </c>
      <c r="K1254" s="5" t="str">
        <f>OBV!G1254</f>
        <v>NEUTRAL</v>
      </c>
      <c r="L1254" s="5" t="str">
        <f>OBV!H1254</f>
        <v>NEUTRAL</v>
      </c>
    </row>
    <row r="1255" spans="1:12" ht="13.5" x14ac:dyDescent="0.25">
      <c r="A1255" s="3">
        <f>RSI!A1255</f>
        <v>44140</v>
      </c>
      <c r="B1255" s="2">
        <f>RSI!B1255</f>
        <v>0.85</v>
      </c>
      <c r="C1255" s="2">
        <f>RSI!I1255</f>
        <v>25.704903077657036</v>
      </c>
      <c r="D1255" s="2">
        <f>MACD!E1255</f>
        <v>-5.6435795867237903E-3</v>
      </c>
      <c r="E1255" s="2">
        <f>MACD!F1255</f>
        <v>-3.5243409397366686E-3</v>
      </c>
      <c r="F1255" s="2">
        <f>'Moving Avg'!D1255</f>
        <v>0.85</v>
      </c>
      <c r="G1255" s="2">
        <f>'Moving Avg'!F1255</f>
        <v>0.84949999999999992</v>
      </c>
      <c r="H1255" s="2">
        <f>'Moving Avg'!G1255</f>
        <v>0.89000000000000068</v>
      </c>
      <c r="I1255" s="2">
        <f>'Moving Avg'!H1255</f>
        <v>0.88510000000000022</v>
      </c>
      <c r="J1255" s="5" t="str">
        <f>OBV!F1255</f>
        <v>NEUTRAL</v>
      </c>
      <c r="K1255" s="5" t="str">
        <f>OBV!G1255</f>
        <v>NEUTRAL</v>
      </c>
      <c r="L1255" s="5" t="str">
        <f>OBV!H1255</f>
        <v>NEUTRAL</v>
      </c>
    </row>
    <row r="1256" spans="1:12" ht="13.5" x14ac:dyDescent="0.25">
      <c r="A1256" s="3">
        <f>RSI!A1256</f>
        <v>44141</v>
      </c>
      <c r="B1256" s="2">
        <f>RSI!B1256</f>
        <v>0.85</v>
      </c>
      <c r="C1256" s="2">
        <f>RSI!I1256</f>
        <v>25.704903077657036</v>
      </c>
      <c r="D1256" s="2">
        <f>MACD!E1256</f>
        <v>-7.1210610553783527E-3</v>
      </c>
      <c r="E1256" s="2">
        <f>MACD!F1256</f>
        <v>-4.2436849628650058E-3</v>
      </c>
      <c r="F1256" s="2">
        <f>'Moving Avg'!D1256</f>
        <v>0.85</v>
      </c>
      <c r="G1256" s="2">
        <f>'Moving Avg'!F1256</f>
        <v>0.84949999999999992</v>
      </c>
      <c r="H1256" s="2">
        <f>'Moving Avg'!G1256</f>
        <v>0.88700000000000079</v>
      </c>
      <c r="I1256" s="2">
        <f>'Moving Avg'!H1256</f>
        <v>0.88385000000000025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</row>
    <row r="1257" spans="1:12" ht="13.5" x14ac:dyDescent="0.25">
      <c r="A1257" s="3">
        <f>RSI!A1257</f>
        <v>44144</v>
      </c>
      <c r="B1257" s="2">
        <f>RSI!B1257</f>
        <v>0.85</v>
      </c>
      <c r="C1257" s="2">
        <f>RSI!I1257</f>
        <v>25.704903077657036</v>
      </c>
      <c r="D1257" s="2">
        <f>MACD!E1257</f>
        <v>-6.7729788891633946E-3</v>
      </c>
      <c r="E1257" s="2">
        <f>MACD!F1257</f>
        <v>-4.7495437481246839E-3</v>
      </c>
      <c r="F1257" s="2">
        <f>'Moving Avg'!D1257</f>
        <v>0.85</v>
      </c>
      <c r="G1257" s="2">
        <f>'Moving Avg'!F1257</f>
        <v>0.84949999999999992</v>
      </c>
      <c r="H1257" s="2">
        <f>'Moving Avg'!G1257</f>
        <v>0.88400000000000079</v>
      </c>
      <c r="I1257" s="2">
        <f>'Moving Avg'!H1257</f>
        <v>0.88260000000000005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</row>
    <row r="1258" spans="1:12" ht="13.5" x14ac:dyDescent="0.25">
      <c r="A1258" s="3">
        <f>RSI!A1258</f>
        <v>44145</v>
      </c>
      <c r="B1258" s="2">
        <f>RSI!B1258</f>
        <v>0.85</v>
      </c>
      <c r="C1258" s="2">
        <f>RSI!I1258</f>
        <v>25.704903077657036</v>
      </c>
      <c r="D1258" s="2">
        <f>MACD!E1258</f>
        <v>-6.4230799966682461E-3</v>
      </c>
      <c r="E1258" s="2">
        <f>MACD!F1258</f>
        <v>-5.0842509978333969E-3</v>
      </c>
      <c r="F1258" s="2">
        <f>'Moving Avg'!D1258</f>
        <v>0.85</v>
      </c>
      <c r="G1258" s="2">
        <f>'Moving Avg'!F1258</f>
        <v>0.84949999999999992</v>
      </c>
      <c r="H1258" s="2">
        <f>'Moving Avg'!G1258</f>
        <v>0.88100000000000078</v>
      </c>
      <c r="I1258" s="2">
        <f>'Moving Avg'!H1258</f>
        <v>0.88135000000000019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</row>
    <row r="1259" spans="1:12" ht="13.5" x14ac:dyDescent="0.25">
      <c r="A1259" s="3">
        <f>RSI!A1259</f>
        <v>44146</v>
      </c>
      <c r="B1259" s="2">
        <f>RSI!B1259</f>
        <v>0.85</v>
      </c>
      <c r="C1259" s="2">
        <f>RSI!I1259</f>
        <v>25.704903077657036</v>
      </c>
      <c r="D1259" s="2">
        <f>MACD!E1259</f>
        <v>-6.0757451948937335E-3</v>
      </c>
      <c r="E1259" s="2">
        <f>MACD!F1259</f>
        <v>-5.2825498372454649E-3</v>
      </c>
      <c r="F1259" s="2">
        <f>'Moving Avg'!D1259</f>
        <v>0.85</v>
      </c>
      <c r="G1259" s="2">
        <f>'Moving Avg'!F1259</f>
        <v>0.84949999999999992</v>
      </c>
      <c r="H1259" s="2">
        <f>'Moving Avg'!G1259</f>
        <v>0.87800000000000078</v>
      </c>
      <c r="I1259" s="2">
        <f>'Moving Avg'!H1259</f>
        <v>0.8801000000000001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</row>
    <row r="1260" spans="1:12" ht="13.5" x14ac:dyDescent="0.25">
      <c r="A1260" s="3">
        <f>RSI!A1260</f>
        <v>44147</v>
      </c>
      <c r="B1260" s="2">
        <f>RSI!B1260</f>
        <v>0.85</v>
      </c>
      <c r="C1260" s="2">
        <f>RSI!I1260</f>
        <v>25.704903077657036</v>
      </c>
      <c r="D1260" s="2">
        <f>MACD!E1260</f>
        <v>-5.7343775274648623E-3</v>
      </c>
      <c r="E1260" s="2">
        <f>MACD!F1260</f>
        <v>-5.3729153752893445E-3</v>
      </c>
      <c r="F1260" s="2">
        <f>'Moving Avg'!D1260</f>
        <v>0.85</v>
      </c>
      <c r="G1260" s="2">
        <f>'Moving Avg'!F1260</f>
        <v>0.84949999999999992</v>
      </c>
      <c r="H1260" s="2">
        <f>'Moving Avg'!G1260</f>
        <v>0.87500000000000089</v>
      </c>
      <c r="I1260" s="2">
        <f>'Moving Avg'!H1260</f>
        <v>0.87884999999999991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44148</v>
      </c>
      <c r="B1261" s="2">
        <f>RSI!B1261</f>
        <v>0.85</v>
      </c>
      <c r="C1261" s="2">
        <f>RSI!I1261</f>
        <v>25.704903077657022</v>
      </c>
      <c r="D1261" s="2">
        <f>MACD!E1261</f>
        <v>-5.4015751951207447E-3</v>
      </c>
      <c r="E1261" s="2">
        <f>MACD!F1261</f>
        <v>-5.3786473392556256E-3</v>
      </c>
      <c r="F1261" s="2">
        <f>'Moving Avg'!D1261</f>
        <v>0.85</v>
      </c>
      <c r="G1261" s="2">
        <f>'Moving Avg'!F1261</f>
        <v>0.84949999999999992</v>
      </c>
      <c r="H1261" s="2">
        <f>'Moving Avg'!G1261</f>
        <v>0.87260000000000071</v>
      </c>
      <c r="I1261" s="2">
        <f>'Moving Avg'!H1261</f>
        <v>0.87759999999999994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44151</v>
      </c>
      <c r="B1262" s="2">
        <f>RSI!B1262</f>
        <v>0.85</v>
      </c>
      <c r="C1262" s="2">
        <f>RSI!I1262</f>
        <v>25.704903077657022</v>
      </c>
      <c r="D1262" s="2">
        <f>MACD!E1262</f>
        <v>-5.0792762145648318E-3</v>
      </c>
      <c r="E1262" s="2">
        <f>MACD!F1262</f>
        <v>-5.3187731143174667E-3</v>
      </c>
      <c r="F1262" s="2">
        <f>'Moving Avg'!D1262</f>
        <v>0.85</v>
      </c>
      <c r="G1262" s="2">
        <f>'Moving Avg'!F1262</f>
        <v>0.84949999999999992</v>
      </c>
      <c r="H1262" s="2">
        <f>'Moving Avg'!G1262</f>
        <v>0.87100000000000077</v>
      </c>
      <c r="I1262" s="2">
        <f>'Moving Avg'!H1262</f>
        <v>0.87634999999999996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</row>
    <row r="1263" spans="1:12" ht="13.5" x14ac:dyDescent="0.25">
      <c r="A1263" s="3">
        <f>RSI!A1263</f>
        <v>44152</v>
      </c>
      <c r="B1263" s="2">
        <f>RSI!B1263</f>
        <v>0.85</v>
      </c>
      <c r="C1263" s="2">
        <f>RSI!I1263</f>
        <v>25.704903077657022</v>
      </c>
      <c r="D1263" s="2">
        <f>MACD!E1263</f>
        <v>-4.7688792786356737E-3</v>
      </c>
      <c r="E1263" s="2">
        <f>MACD!F1263</f>
        <v>-5.2087943471811077E-3</v>
      </c>
      <c r="F1263" s="2">
        <f>'Moving Avg'!D1263</f>
        <v>0.85</v>
      </c>
      <c r="G1263" s="2">
        <f>'Moving Avg'!F1263</f>
        <v>0.84949999999999992</v>
      </c>
      <c r="H1263" s="2">
        <f>'Moving Avg'!G1263</f>
        <v>0.86940000000000084</v>
      </c>
      <c r="I1263" s="2">
        <f>'Moving Avg'!H1263</f>
        <v>0.87509999999999977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44153</v>
      </c>
      <c r="B1264" s="2">
        <f>RSI!B1264</f>
        <v>0.85</v>
      </c>
      <c r="C1264" s="2">
        <f>RSI!I1264</f>
        <v>25.704903077657022</v>
      </c>
      <c r="D1264" s="2">
        <f>MACD!E1264</f>
        <v>-4.4713445934646545E-3</v>
      </c>
      <c r="E1264" s="2">
        <f>MACD!F1264</f>
        <v>-5.0613043964378174E-3</v>
      </c>
      <c r="F1264" s="2">
        <f>'Moving Avg'!D1264</f>
        <v>0.85</v>
      </c>
      <c r="G1264" s="2">
        <f>'Moving Avg'!F1264</f>
        <v>0.84949999999999992</v>
      </c>
      <c r="H1264" s="2">
        <f>'Moving Avg'!G1264</f>
        <v>0.86780000000000068</v>
      </c>
      <c r="I1264" s="2">
        <f>'Moving Avg'!H1264</f>
        <v>0.87384999999999979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</row>
    <row r="1265" spans="1:12" ht="13.5" x14ac:dyDescent="0.25">
      <c r="A1265" s="3">
        <f>RSI!A1265</f>
        <v>44154</v>
      </c>
      <c r="B1265" s="2">
        <f>RSI!B1265</f>
        <v>0.87</v>
      </c>
      <c r="C1265" s="2">
        <f>RSI!I1265</f>
        <v>72.666945144317353</v>
      </c>
      <c r="D1265" s="2">
        <f>MACD!E1265</f>
        <v>-5.6687593604277664E-3</v>
      </c>
      <c r="E1265" s="2">
        <f>MACD!F1265</f>
        <v>-5.1827953892358081E-3</v>
      </c>
      <c r="F1265" s="2">
        <f>'Moving Avg'!D1265</f>
        <v>0.85399999999999987</v>
      </c>
      <c r="G1265" s="2">
        <f>'Moving Avg'!F1265</f>
        <v>0.85049999999999992</v>
      </c>
      <c r="H1265" s="2">
        <f>'Moving Avg'!G1265</f>
        <v>0.8666000000000007</v>
      </c>
      <c r="I1265" s="2">
        <f>'Moving Avg'!H1265</f>
        <v>0.8726999999999997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</row>
    <row r="1266" spans="1:12" ht="13.5" x14ac:dyDescent="0.25">
      <c r="A1266" s="3">
        <f>RSI!A1266</f>
        <v>44155</v>
      </c>
      <c r="B1266" s="2">
        <f>RSI!B1266</f>
        <v>0.9</v>
      </c>
      <c r="C1266" s="2">
        <f>RSI!I1266</f>
        <v>86.476062447151534</v>
      </c>
      <c r="D1266" s="2">
        <f>MACD!E1266</f>
        <v>-8.9924460369894543E-3</v>
      </c>
      <c r="E1266" s="2">
        <f>MACD!F1266</f>
        <v>-5.9447255187865377E-3</v>
      </c>
      <c r="F1266" s="2">
        <f>'Moving Avg'!D1266</f>
        <v>0.8640000000000001</v>
      </c>
      <c r="G1266" s="2">
        <f>'Moving Avg'!F1266</f>
        <v>0.8534999999999997</v>
      </c>
      <c r="H1266" s="2">
        <f>'Moving Avg'!G1266</f>
        <v>0.86600000000000066</v>
      </c>
      <c r="I1266" s="2">
        <f>'Moving Avg'!H1266</f>
        <v>0.8716999999999997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0.9</v>
      </c>
      <c r="C1267" s="2">
        <f>RSI!I1267</f>
        <v>86.476062447151534</v>
      </c>
      <c r="D1267" s="2">
        <f>MACD!E1267</f>
        <v>-1.2063796612221678E-2</v>
      </c>
      <c r="E1267" s="2">
        <f>MACD!F1267</f>
        <v>-7.1685397374735664E-3</v>
      </c>
      <c r="F1267" s="2">
        <f>'Moving Avg'!D1267</f>
        <v>0.874</v>
      </c>
      <c r="G1267" s="2">
        <f>'Moving Avg'!F1267</f>
        <v>0.85599999999999965</v>
      </c>
      <c r="H1267" s="2">
        <f>'Moving Avg'!G1267</f>
        <v>0.8654000000000005</v>
      </c>
      <c r="I1267" s="2">
        <f>'Moving Avg'!H1267</f>
        <v>0.87069999999999981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0.9</v>
      </c>
      <c r="C1268" s="2">
        <f>RSI!I1268</f>
        <v>86.476062447151534</v>
      </c>
      <c r="D1268" s="2">
        <f>MACD!E1268</f>
        <v>-1.4902446816609016E-2</v>
      </c>
      <c r="E1268" s="2">
        <f>MACD!F1268</f>
        <v>-8.7153211533006567E-3</v>
      </c>
      <c r="F1268" s="2">
        <f>'Moving Avg'!D1268</f>
        <v>0.88400000000000001</v>
      </c>
      <c r="G1268" s="2">
        <f>'Moving Avg'!F1268</f>
        <v>0.85849999999999971</v>
      </c>
      <c r="H1268" s="2">
        <f>'Moving Avg'!G1268</f>
        <v>0.86480000000000046</v>
      </c>
      <c r="I1268" s="2">
        <f>'Moving Avg'!H1268</f>
        <v>0.86969999999999981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0.92</v>
      </c>
      <c r="C1269" s="2">
        <f>RSI!I1269</f>
        <v>90.480585346260071</v>
      </c>
      <c r="D1269" s="2">
        <f>MACD!E1269</f>
        <v>-1.9007914107036727E-2</v>
      </c>
      <c r="E1269" s="2">
        <f>MACD!F1269</f>
        <v>-1.0773839744047872E-2</v>
      </c>
      <c r="F1269" s="2">
        <f>'Moving Avg'!D1269</f>
        <v>0.89800000000000002</v>
      </c>
      <c r="G1269" s="2">
        <f>'Moving Avg'!F1269</f>
        <v>0.86199999999999988</v>
      </c>
      <c r="H1269" s="2">
        <f>'Moving Avg'!G1269</f>
        <v>0.86460000000000048</v>
      </c>
      <c r="I1269" s="2">
        <f>'Moving Avg'!H1269</f>
        <v>0.86879999999999968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0.92</v>
      </c>
      <c r="C1270" s="2">
        <f>RSI!I1270</f>
        <v>90.480585346260071</v>
      </c>
      <c r="D1270" s="2">
        <f>MACD!E1270</f>
        <v>-2.2805554700881414E-2</v>
      </c>
      <c r="E1270" s="2">
        <f>MACD!F1270</f>
        <v>-1.3180182735414582E-2</v>
      </c>
      <c r="F1270" s="2">
        <f>'Moving Avg'!D1270</f>
        <v>0.90800000000000003</v>
      </c>
      <c r="G1270" s="2">
        <f>'Moving Avg'!F1270</f>
        <v>0.86549999999999994</v>
      </c>
      <c r="H1270" s="2">
        <f>'Moving Avg'!G1270</f>
        <v>0.8644000000000005</v>
      </c>
      <c r="I1270" s="2">
        <f>'Moving Avg'!H1270</f>
        <v>0.86789999999999967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0.92</v>
      </c>
      <c r="C1271" s="2">
        <f>RSI!I1271</f>
        <v>90.480585346260071</v>
      </c>
      <c r="D1271" s="2">
        <f>MACD!E1271</f>
        <v>-2.631874257696043E-2</v>
      </c>
      <c r="E1271" s="2">
        <f>MACD!F1271</f>
        <v>-1.5807894703723752E-2</v>
      </c>
      <c r="F1271" s="2">
        <f>'Moving Avg'!D1271</f>
        <v>0.91200000000000014</v>
      </c>
      <c r="G1271" s="2">
        <f>'Moving Avg'!F1271</f>
        <v>0.86899999999999999</v>
      </c>
      <c r="H1271" s="2">
        <f>'Moving Avg'!G1271</f>
        <v>0.86420000000000063</v>
      </c>
      <c r="I1271" s="2">
        <f>'Moving Avg'!H1271</f>
        <v>0.86699999999999955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0.92</v>
      </c>
      <c r="C1272" s="2">
        <f>RSI!I1272</f>
        <v>90.480585346260071</v>
      </c>
      <c r="D1272" s="2">
        <f>MACD!E1272</f>
        <v>-2.9569032308054188E-2</v>
      </c>
      <c r="E1272" s="2">
        <f>MACD!F1272</f>
        <v>-1.8560122224589842E-2</v>
      </c>
      <c r="F1272" s="2">
        <f>'Moving Avg'!D1272</f>
        <v>0.91600000000000004</v>
      </c>
      <c r="G1272" s="2">
        <f>'Moving Avg'!F1272</f>
        <v>0.87249999999999994</v>
      </c>
      <c r="H1272" s="2">
        <f>'Moving Avg'!G1272</f>
        <v>0.86480000000000046</v>
      </c>
      <c r="I1272" s="2">
        <f>'Moving Avg'!H1272</f>
        <v>0.86609999999999954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0.92</v>
      </c>
      <c r="C1273" s="2">
        <f>RSI!I1273</f>
        <v>90.480585346260071</v>
      </c>
      <c r="D1273" s="2">
        <f>MACD!E1273</f>
        <v>-3.2576307370215329E-2</v>
      </c>
      <c r="E1273" s="2">
        <f>MACD!F1273</f>
        <v>-2.136335925371494E-2</v>
      </c>
      <c r="F1273" s="2">
        <f>'Moving Avg'!D1273</f>
        <v>0.92000000000000015</v>
      </c>
      <c r="G1273" s="2">
        <f>'Moving Avg'!F1273</f>
        <v>0.876</v>
      </c>
      <c r="H1273" s="2">
        <f>'Moving Avg'!G1273</f>
        <v>0.8654000000000005</v>
      </c>
      <c r="I1273" s="2">
        <f>'Moving Avg'!H1273</f>
        <v>0.86519999999999953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0.92</v>
      </c>
      <c r="C1274" s="2">
        <f>RSI!I1274</f>
        <v>90.480585346260071</v>
      </c>
      <c r="D1274" s="2">
        <f>MACD!E1274</f>
        <v>-3.5358915383359113E-2</v>
      </c>
      <c r="E1274" s="2">
        <f>MACD!F1274</f>
        <v>-2.4162470479643774E-2</v>
      </c>
      <c r="F1274" s="2">
        <f>'Moving Avg'!D1274</f>
        <v>0.92000000000000015</v>
      </c>
      <c r="G1274" s="2">
        <f>'Moving Avg'!F1274</f>
        <v>0.87949999999999995</v>
      </c>
      <c r="H1274" s="2">
        <f>'Moving Avg'!G1274</f>
        <v>0.86600000000000055</v>
      </c>
      <c r="I1274" s="2">
        <f>'Moving Avg'!H1274</f>
        <v>0.86429999999999951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</row>
    <row r="1275" spans="1:12" ht="13.5" x14ac:dyDescent="0.25">
      <c r="A1275" s="3">
        <f>RSI!A1275</f>
        <v>44168</v>
      </c>
      <c r="B1275" s="2">
        <f>RSI!B1275</f>
        <v>0.92</v>
      </c>
      <c r="C1275" s="2">
        <f>RSI!I1275</f>
        <v>90.480585346260071</v>
      </c>
      <c r="D1275" s="2">
        <f>MACD!E1275</f>
        <v>-3.4856868494701265E-2</v>
      </c>
      <c r="E1275" s="2">
        <f>MACD!F1275</f>
        <v>-2.6301350082655273E-2</v>
      </c>
      <c r="F1275" s="2">
        <f>'Moving Avg'!D1275</f>
        <v>0.92000000000000015</v>
      </c>
      <c r="G1275" s="2">
        <f>'Moving Avg'!F1275</f>
        <v>0.88300000000000001</v>
      </c>
      <c r="H1275" s="2">
        <f>'Moving Avg'!G1275</f>
        <v>0.86660000000000048</v>
      </c>
      <c r="I1275" s="2">
        <f>'Moving Avg'!H1275</f>
        <v>0.86339999999999961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</row>
    <row r="1276" spans="1:12" ht="13.5" x14ac:dyDescent="0.25">
      <c r="A1276" s="3">
        <f>RSI!A1276</f>
        <v>44169</v>
      </c>
      <c r="B1276" s="2">
        <f>RSI!B1276</f>
        <v>0.92</v>
      </c>
      <c r="C1276" s="2">
        <f>RSI!I1276</f>
        <v>90.480585346260071</v>
      </c>
      <c r="D1276" s="2">
        <f>MACD!E1276</f>
        <v>-3.0020713599089643E-2</v>
      </c>
      <c r="E1276" s="2">
        <f>MACD!F1276</f>
        <v>-2.7045222785942149E-2</v>
      </c>
      <c r="F1276" s="2">
        <f>'Moving Avg'!D1276</f>
        <v>0.92000000000000015</v>
      </c>
      <c r="G1276" s="2">
        <f>'Moving Avg'!F1276</f>
        <v>0.88650000000000007</v>
      </c>
      <c r="H1276" s="2">
        <f>'Moving Avg'!G1276</f>
        <v>0.86720000000000053</v>
      </c>
      <c r="I1276" s="2">
        <f>'Moving Avg'!H1276</f>
        <v>0.8624999999999996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</row>
    <row r="1277" spans="1:12" ht="13.5" x14ac:dyDescent="0.25">
      <c r="A1277" s="3">
        <f>RSI!A1277</f>
        <v>44172</v>
      </c>
      <c r="B1277" s="2">
        <f>RSI!B1277</f>
        <v>0.92</v>
      </c>
      <c r="C1277" s="2">
        <f>RSI!I1277</f>
        <v>90.480585346260071</v>
      </c>
      <c r="D1277" s="2">
        <f>MACD!E1277</f>
        <v>-2.6117507186868671E-2</v>
      </c>
      <c r="E1277" s="2">
        <f>MACD!F1277</f>
        <v>-2.6859679666127456E-2</v>
      </c>
      <c r="F1277" s="2">
        <f>'Moving Avg'!D1277</f>
        <v>0.92000000000000015</v>
      </c>
      <c r="G1277" s="2">
        <f>'Moving Avg'!F1277</f>
        <v>0.89</v>
      </c>
      <c r="H1277" s="2">
        <f>'Moving Avg'!G1277</f>
        <v>0.86820000000000064</v>
      </c>
      <c r="I1277" s="2">
        <f>'Moving Avg'!H1277</f>
        <v>0.86159999999999959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</row>
    <row r="1278" spans="1:12" ht="13.5" x14ac:dyDescent="0.25">
      <c r="A1278" s="3">
        <f>RSI!A1278</f>
        <v>44173</v>
      </c>
      <c r="B1278" s="2">
        <f>RSI!B1278</f>
        <v>0.92</v>
      </c>
      <c r="C1278" s="2">
        <f>RSI!I1278</f>
        <v>90.480585346260071</v>
      </c>
      <c r="D1278" s="2">
        <f>MACD!E1278</f>
        <v>-2.2989724303369208E-2</v>
      </c>
      <c r="E1278" s="2">
        <f>MACD!F1278</f>
        <v>-2.6085688593575806E-2</v>
      </c>
      <c r="F1278" s="2">
        <f>'Moving Avg'!D1278</f>
        <v>0.92000000000000015</v>
      </c>
      <c r="G1278" s="2">
        <f>'Moving Avg'!F1278</f>
        <v>0.89350000000000018</v>
      </c>
      <c r="H1278" s="2">
        <f>'Moving Avg'!G1278</f>
        <v>0.86920000000000075</v>
      </c>
      <c r="I1278" s="2">
        <f>'Moving Avg'!H1278</f>
        <v>0.86069999999999947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</row>
    <row r="1279" spans="1:12" ht="13.5" x14ac:dyDescent="0.25">
      <c r="A1279" s="3">
        <f>RSI!A1279</f>
        <v>44174</v>
      </c>
      <c r="B1279" s="2">
        <f>RSI!B1279</f>
        <v>0.9</v>
      </c>
      <c r="C1279" s="2">
        <f>RSI!I1279</f>
        <v>55.807768977339563</v>
      </c>
      <c r="D1279" s="2">
        <f>MACD!E1279</f>
        <v>-1.5946706667540611E-2</v>
      </c>
      <c r="E1279" s="2">
        <f>MACD!F1279</f>
        <v>-2.4057892208368768E-2</v>
      </c>
      <c r="F1279" s="2">
        <f>'Moving Avg'!D1279</f>
        <v>0.91600000000000004</v>
      </c>
      <c r="G1279" s="2">
        <f>'Moving Avg'!F1279</f>
        <v>0.89600000000000013</v>
      </c>
      <c r="H1279" s="2">
        <f>'Moving Avg'!G1279</f>
        <v>0.86980000000000057</v>
      </c>
      <c r="I1279" s="2">
        <f>'Moving Avg'!H1279</f>
        <v>0.85969999999999958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</row>
    <row r="1280" spans="1:12" ht="13.5" x14ac:dyDescent="0.25">
      <c r="A1280" s="3">
        <f>RSI!A1280</f>
        <v>44175</v>
      </c>
      <c r="B1280" s="2">
        <f>RSI!B1280</f>
        <v>0.92</v>
      </c>
      <c r="C1280" s="2">
        <f>RSI!I1280</f>
        <v>68.717555990844289</v>
      </c>
      <c r="D1280" s="2">
        <f>MACD!E1280</f>
        <v>-1.1500505309925302E-2</v>
      </c>
      <c r="E1280" s="2">
        <f>MACD!F1280</f>
        <v>-2.1546414828680076E-2</v>
      </c>
      <c r="F1280" s="2">
        <f>'Moving Avg'!D1280</f>
        <v>0.91600000000000004</v>
      </c>
      <c r="G1280" s="2">
        <f>'Moving Avg'!F1280</f>
        <v>0.89950000000000008</v>
      </c>
      <c r="H1280" s="2">
        <f>'Moving Avg'!G1280</f>
        <v>0.87080000000000068</v>
      </c>
      <c r="I1280" s="2">
        <f>'Moving Avg'!H1280</f>
        <v>0.85879999999999956</v>
      </c>
      <c r="J1280" s="5" t="str">
        <f>OBV!F1280</f>
        <v>BULLISH</v>
      </c>
      <c r="K1280" s="5" t="str">
        <f>OBV!G1280</f>
        <v>NEUTRAL</v>
      </c>
      <c r="L1280" s="5" t="str">
        <f>OBV!H1280</f>
        <v>NEUTRAL</v>
      </c>
    </row>
    <row r="1281" spans="1:12" ht="13.5" x14ac:dyDescent="0.25">
      <c r="A1281" s="3">
        <f>RSI!A1281</f>
        <v>44176</v>
      </c>
      <c r="B1281" s="2">
        <f>RSI!B1281</f>
        <v>0.93</v>
      </c>
      <c r="C1281" s="2">
        <f>RSI!I1281</f>
        <v>72.969452456325556</v>
      </c>
      <c r="D1281" s="2">
        <f>MACD!E1281</f>
        <v>-8.6266950689455335E-3</v>
      </c>
      <c r="E1281" s="2">
        <f>MACD!F1281</f>
        <v>-1.8962470876733171E-2</v>
      </c>
      <c r="F1281" s="2">
        <f>'Moving Avg'!D1281</f>
        <v>0.91799999999999993</v>
      </c>
      <c r="G1281" s="2">
        <f>'Moving Avg'!F1281</f>
        <v>0.90349999999999997</v>
      </c>
      <c r="H1281" s="2">
        <f>'Moving Avg'!G1281</f>
        <v>0.87200000000000055</v>
      </c>
      <c r="I1281" s="2">
        <f>'Moving Avg'!H1281</f>
        <v>0.85794999999999944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</row>
    <row r="1282" spans="1:12" ht="13.5" x14ac:dyDescent="0.25">
      <c r="A1282" s="3">
        <f>RSI!A1282</f>
        <v>44179</v>
      </c>
      <c r="B1282" s="2">
        <f>RSI!B1282</f>
        <v>0.92</v>
      </c>
      <c r="C1282" s="2">
        <f>RSI!I1282</f>
        <v>63.652345150442365</v>
      </c>
      <c r="D1282" s="2">
        <f>MACD!E1282</f>
        <v>-5.6500437967369477E-3</v>
      </c>
      <c r="E1282" s="2">
        <f>MACD!F1282</f>
        <v>-1.6299985460733926E-2</v>
      </c>
      <c r="F1282" s="2">
        <f>'Moving Avg'!D1282</f>
        <v>0.91800000000000015</v>
      </c>
      <c r="G1282" s="2">
        <f>'Moving Avg'!F1282</f>
        <v>0.90700000000000025</v>
      </c>
      <c r="H1282" s="2">
        <f>'Moving Avg'!G1282</f>
        <v>0.87300000000000055</v>
      </c>
      <c r="I1282" s="2">
        <f>'Moving Avg'!H1282</f>
        <v>0.85704999999999942</v>
      </c>
      <c r="J1282" s="5" t="str">
        <f>OBV!F1282</f>
        <v>BULLISH</v>
      </c>
      <c r="K1282" s="5" t="str">
        <f>OBV!G1282</f>
        <v>NEUTRAL</v>
      </c>
      <c r="L1282" s="5" t="str">
        <f>OBV!H1282</f>
        <v>NEUTRAL</v>
      </c>
    </row>
    <row r="1283" spans="1:12" ht="13.5" x14ac:dyDescent="0.25">
      <c r="A1283" s="3">
        <f>RSI!A1283</f>
        <v>44180</v>
      </c>
      <c r="B1283" s="2">
        <f>RSI!B1283</f>
        <v>0.92</v>
      </c>
      <c r="C1283" s="2">
        <f>RSI!I1283</f>
        <v>63.652345150442365</v>
      </c>
      <c r="D1283" s="2">
        <f>MACD!E1283</f>
        <v>-3.2535216456136551E-3</v>
      </c>
      <c r="E1283" s="2">
        <f>MACD!F1283</f>
        <v>-1.3690692697709873E-2</v>
      </c>
      <c r="F1283" s="2">
        <f>'Moving Avg'!D1283</f>
        <v>0.91799999999999993</v>
      </c>
      <c r="G1283" s="2">
        <f>'Moving Avg'!F1283</f>
        <v>0.9105000000000002</v>
      </c>
      <c r="H1283" s="2">
        <f>'Moving Avg'!G1283</f>
        <v>0.87400000000000067</v>
      </c>
      <c r="I1283" s="2">
        <f>'Moving Avg'!H1283</f>
        <v>0.8563499999999995</v>
      </c>
      <c r="J1283" s="5" t="str">
        <f>OBV!F1283</f>
        <v>BULLISH</v>
      </c>
      <c r="K1283" s="5" t="str">
        <f>OBV!G1283</f>
        <v>NEUTRAL</v>
      </c>
      <c r="L1283" s="5" t="str">
        <f>OBV!H1283</f>
        <v>NEUTRAL</v>
      </c>
    </row>
    <row r="1284" spans="1:12" ht="13.5" x14ac:dyDescent="0.25">
      <c r="A1284" s="3">
        <f>RSI!A1284</f>
        <v>44181</v>
      </c>
      <c r="B1284" s="2">
        <f>RSI!B1284</f>
        <v>0.92</v>
      </c>
      <c r="C1284" s="2">
        <f>RSI!I1284</f>
        <v>63.652345150442365</v>
      </c>
      <c r="D1284" s="2">
        <f>MACD!E1284</f>
        <v>-1.3388274058945271E-3</v>
      </c>
      <c r="E1284" s="2">
        <f>MACD!F1284</f>
        <v>-1.1220319639346804E-2</v>
      </c>
      <c r="F1284" s="2">
        <f>'Moving Avg'!D1284</f>
        <v>0.92200000000000004</v>
      </c>
      <c r="G1284" s="2">
        <f>'Moving Avg'!F1284</f>
        <v>0.91400000000000026</v>
      </c>
      <c r="H1284" s="2">
        <f>'Moving Avg'!G1284</f>
        <v>0.87540000000000062</v>
      </c>
      <c r="I1284" s="2">
        <f>'Moving Avg'!H1284</f>
        <v>0.85584999999999933</v>
      </c>
      <c r="J1284" s="5" t="str">
        <f>OBV!F1284</f>
        <v>BULLISH</v>
      </c>
      <c r="K1284" s="5" t="str">
        <f>OBV!G1284</f>
        <v>NEUTRAL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0.92</v>
      </c>
      <c r="C1285" s="2">
        <f>RSI!I1285</f>
        <v>63.652345150442358</v>
      </c>
      <c r="D1285" s="2">
        <f>MACD!E1285</f>
        <v>1.7654645606091091E-4</v>
      </c>
      <c r="E1285" s="2">
        <f>MACD!F1285</f>
        <v>-8.9409464202652618E-3</v>
      </c>
      <c r="F1285" s="2">
        <f>'Moving Avg'!D1285</f>
        <v>0.92200000000000004</v>
      </c>
      <c r="G1285" s="2">
        <f>'Moving Avg'!F1285</f>
        <v>0.91650000000000031</v>
      </c>
      <c r="H1285" s="2">
        <f>'Moving Avg'!G1285</f>
        <v>0.87680000000000069</v>
      </c>
      <c r="I1285" s="2">
        <f>'Moving Avg'!H1285</f>
        <v>0.85554999999999937</v>
      </c>
      <c r="J1285" s="5" t="str">
        <f>OBV!F1285</f>
        <v>BULLISH</v>
      </c>
      <c r="K1285" s="5" t="str">
        <f>OBV!G1285</f>
        <v>NEUTRAL</v>
      </c>
      <c r="L1285" s="5" t="str">
        <f>OBV!H1285</f>
        <v>NEUTRAL</v>
      </c>
    </row>
    <row r="1286" spans="1:12" ht="13.5" x14ac:dyDescent="0.25">
      <c r="A1286" s="3">
        <f>RSI!A1286</f>
        <v>44183</v>
      </c>
      <c r="B1286" s="2">
        <f>RSI!B1286</f>
        <v>0.92</v>
      </c>
      <c r="C1286" s="2">
        <f>RSI!I1286</f>
        <v>63.652345150442358</v>
      </c>
      <c r="D1286" s="2">
        <f>MACD!E1286</f>
        <v>1.3617932543898981E-3</v>
      </c>
      <c r="E1286" s="2">
        <f>MACD!F1286</f>
        <v>-6.8803984853342305E-3</v>
      </c>
      <c r="F1286" s="2">
        <f>'Moving Avg'!D1286</f>
        <v>0.92000000000000015</v>
      </c>
      <c r="G1286" s="2">
        <f>'Moving Avg'!F1286</f>
        <v>0.9175000000000002</v>
      </c>
      <c r="H1286" s="2">
        <f>'Moving Avg'!G1286</f>
        <v>0.87820000000000065</v>
      </c>
      <c r="I1286" s="2">
        <f>'Moving Avg'!H1286</f>
        <v>0.85544999999999916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44186</v>
      </c>
      <c r="B1287" s="2">
        <f>RSI!B1287</f>
        <v>0.92</v>
      </c>
      <c r="C1287" s="2">
        <f>RSI!I1287</f>
        <v>63.652345150442358</v>
      </c>
      <c r="D1287" s="2">
        <f>MACD!E1287</f>
        <v>2.274886406876786E-3</v>
      </c>
      <c r="E1287" s="2">
        <f>MACD!F1287</f>
        <v>-5.0493415068920272E-3</v>
      </c>
      <c r="F1287" s="2">
        <f>'Moving Avg'!D1287</f>
        <v>0.92000000000000015</v>
      </c>
      <c r="G1287" s="2">
        <f>'Moving Avg'!F1287</f>
        <v>0.91850000000000021</v>
      </c>
      <c r="H1287" s="2">
        <f>'Moving Avg'!G1287</f>
        <v>0.8796000000000006</v>
      </c>
      <c r="I1287" s="2">
        <f>'Moving Avg'!H1287</f>
        <v>0.85544999999999916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44187</v>
      </c>
      <c r="B1288" s="2">
        <f>RSI!B1288</f>
        <v>0.92</v>
      </c>
      <c r="C1288" s="2">
        <f>RSI!I1288</f>
        <v>63.652345150442358</v>
      </c>
      <c r="D1288" s="2">
        <f>MACD!E1288</f>
        <v>2.9643481484904477E-3</v>
      </c>
      <c r="E1288" s="2">
        <f>MACD!F1288</f>
        <v>-3.4466035758155323E-3</v>
      </c>
      <c r="F1288" s="2">
        <f>'Moving Avg'!D1288</f>
        <v>0.92000000000000015</v>
      </c>
      <c r="G1288" s="2">
        <f>'Moving Avg'!F1288</f>
        <v>0.91950000000000021</v>
      </c>
      <c r="H1288" s="2">
        <f>'Moving Avg'!G1288</f>
        <v>0.88100000000000067</v>
      </c>
      <c r="I1288" s="2">
        <f>'Moving Avg'!H1288</f>
        <v>0.85564999999999913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44188</v>
      </c>
      <c r="B1289" s="2">
        <f>RSI!B1289</f>
        <v>0.92</v>
      </c>
      <c r="C1289" s="2">
        <f>RSI!I1289</f>
        <v>63.652345150442358</v>
      </c>
      <c r="D1289" s="2">
        <f>MACD!E1289</f>
        <v>3.9381990447262538E-4</v>
      </c>
      <c r="E1289" s="2">
        <f>MACD!F1289</f>
        <v>-2.6785188797579006E-3</v>
      </c>
      <c r="F1289" s="2">
        <f>'Moving Avg'!D1289</f>
        <v>0.92000000000000015</v>
      </c>
      <c r="G1289" s="2">
        <f>'Moving Avg'!F1289</f>
        <v>0.91950000000000021</v>
      </c>
      <c r="H1289" s="2">
        <f>'Moving Avg'!G1289</f>
        <v>0.88240000000000063</v>
      </c>
      <c r="I1289" s="2">
        <f>'Moving Avg'!H1289</f>
        <v>0.85599999999999898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44189</v>
      </c>
      <c r="B1290" s="2">
        <f>RSI!B1290</f>
        <v>0.92</v>
      </c>
      <c r="C1290" s="2">
        <f>RSI!I1290</f>
        <v>63.652345150442351</v>
      </c>
      <c r="D1290" s="2">
        <f>MACD!E1290</f>
        <v>1.2243881474277574E-3</v>
      </c>
      <c r="E1290" s="2">
        <f>MACD!F1290</f>
        <v>-1.897937474320769E-3</v>
      </c>
      <c r="F1290" s="2">
        <f>'Moving Avg'!D1290</f>
        <v>0.92000000000000015</v>
      </c>
      <c r="G1290" s="2">
        <f>'Moving Avg'!F1290</f>
        <v>0.91950000000000021</v>
      </c>
      <c r="H1290" s="2">
        <f>'Moving Avg'!G1290</f>
        <v>0.8838000000000007</v>
      </c>
      <c r="I1290" s="2">
        <f>'Moving Avg'!H1290</f>
        <v>0.85644999999999882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44190</v>
      </c>
      <c r="B1291" s="2">
        <f>RSI!B1291</f>
        <v>0.92</v>
      </c>
      <c r="C1291" s="2">
        <f>RSI!I1291</f>
        <v>63.652345150442351</v>
      </c>
      <c r="D1291" s="2">
        <f>MACD!E1291</f>
        <v>3.3996266494874527E-3</v>
      </c>
      <c r="E1291" s="2">
        <f>MACD!F1291</f>
        <v>-8.3842464955912464E-4</v>
      </c>
      <c r="F1291" s="2">
        <f>'Moving Avg'!D1291</f>
        <v>0.92000000000000015</v>
      </c>
      <c r="G1291" s="2">
        <f>'Moving Avg'!F1291</f>
        <v>0.91950000000000021</v>
      </c>
      <c r="H1291" s="2">
        <f>'Moving Avg'!G1291</f>
        <v>0.88520000000000065</v>
      </c>
      <c r="I1291" s="2">
        <f>'Moving Avg'!H1291</f>
        <v>0.85689999999999888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0.92</v>
      </c>
      <c r="C1292" s="2">
        <f>RSI!I1292</f>
        <v>63.652345150442351</v>
      </c>
      <c r="D1292" s="2">
        <f>MACD!E1292</f>
        <v>3.6406297305940916E-3</v>
      </c>
      <c r="E1292" s="2">
        <f>MACD!F1292</f>
        <v>5.7386226471518604E-5</v>
      </c>
      <c r="F1292" s="2">
        <f>'Moving Avg'!D1292</f>
        <v>0.92000000000000015</v>
      </c>
      <c r="G1292" s="2">
        <f>'Moving Avg'!F1292</f>
        <v>0.91950000000000021</v>
      </c>
      <c r="H1292" s="2">
        <f>'Moving Avg'!G1292</f>
        <v>0.88660000000000072</v>
      </c>
      <c r="I1292" s="2">
        <f>'Moving Avg'!H1292</f>
        <v>0.85734999999999872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0.92</v>
      </c>
      <c r="C1293" s="2">
        <f>RSI!I1293</f>
        <v>63.652345150442351</v>
      </c>
      <c r="D1293" s="2">
        <f>MACD!E1293</f>
        <v>3.7879611504856303E-3</v>
      </c>
      <c r="E1293" s="2">
        <f>MACD!F1293</f>
        <v>8.0350121127434099E-4</v>
      </c>
      <c r="F1293" s="2">
        <f>'Moving Avg'!D1293</f>
        <v>0.92000000000000015</v>
      </c>
      <c r="G1293" s="2">
        <f>'Moving Avg'!F1293</f>
        <v>0.91950000000000021</v>
      </c>
      <c r="H1293" s="2">
        <f>'Moving Avg'!G1293</f>
        <v>0.88800000000000068</v>
      </c>
      <c r="I1293" s="2">
        <f>'Moving Avg'!H1293</f>
        <v>0.85779999999999856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0.92</v>
      </c>
      <c r="C1294" s="2">
        <f>RSI!I1294</f>
        <v>63.652345150442351</v>
      </c>
      <c r="D1294" s="2">
        <f>MACD!E1294</f>
        <v>3.8602241016771899E-3</v>
      </c>
      <c r="E1294" s="2">
        <f>MACD!F1294</f>
        <v>1.4148457893549109E-3</v>
      </c>
      <c r="F1294" s="2">
        <f>'Moving Avg'!D1294</f>
        <v>0.92000000000000015</v>
      </c>
      <c r="G1294" s="2">
        <f>'Moving Avg'!F1294</f>
        <v>0.91950000000000021</v>
      </c>
      <c r="H1294" s="2">
        <f>'Moving Avg'!G1294</f>
        <v>0.88940000000000063</v>
      </c>
      <c r="I1294" s="2">
        <f>'Moving Avg'!H1294</f>
        <v>0.85824999999999863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0.92</v>
      </c>
      <c r="C1295" s="2">
        <f>RSI!I1295</f>
        <v>63.652345150442351</v>
      </c>
      <c r="D1295" s="2">
        <f>MACD!E1295</f>
        <v>3.8728492161244077E-3</v>
      </c>
      <c r="E1295" s="2">
        <f>MACD!F1295</f>
        <v>1.9064464747088102E-3</v>
      </c>
      <c r="F1295" s="2">
        <f>'Moving Avg'!D1295</f>
        <v>0.92000000000000015</v>
      </c>
      <c r="G1295" s="2">
        <f>'Moving Avg'!F1295</f>
        <v>0.91950000000000021</v>
      </c>
      <c r="H1295" s="2">
        <f>'Moving Avg'!G1295</f>
        <v>0.8908000000000007</v>
      </c>
      <c r="I1295" s="2">
        <f>'Moving Avg'!H1295</f>
        <v>0.85869999999999835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0.92</v>
      </c>
      <c r="C1296" s="2">
        <f>RSI!I1296</f>
        <v>63.652345150442351</v>
      </c>
      <c r="D1296" s="2">
        <f>MACD!E1296</f>
        <v>3.8386056537553781E-3</v>
      </c>
      <c r="E1296" s="2">
        <f>MACD!F1296</f>
        <v>2.2928783105181242E-3</v>
      </c>
      <c r="F1296" s="2">
        <f>'Moving Avg'!D1296</f>
        <v>0.92000000000000015</v>
      </c>
      <c r="G1296" s="2">
        <f>'Moving Avg'!F1296</f>
        <v>0.91950000000000021</v>
      </c>
      <c r="H1296" s="2">
        <f>'Moving Avg'!G1296</f>
        <v>0.89240000000000064</v>
      </c>
      <c r="I1296" s="2">
        <f>'Moving Avg'!H1296</f>
        <v>0.8591499999999983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</row>
    <row r="1297" spans="1:12" ht="13.5" x14ac:dyDescent="0.25">
      <c r="A1297" s="3">
        <f>RSI!A1297</f>
        <v>44201</v>
      </c>
      <c r="B1297" s="2">
        <f>RSI!B1297</f>
        <v>0.92</v>
      </c>
      <c r="C1297" s="2">
        <f>RSI!I1297</f>
        <v>63.652345150442351</v>
      </c>
      <c r="D1297" s="2">
        <f>MACD!E1297</f>
        <v>3.7680318581243544E-3</v>
      </c>
      <c r="E1297" s="2">
        <f>MACD!F1297</f>
        <v>2.5879090200393706E-3</v>
      </c>
      <c r="F1297" s="2">
        <f>'Moving Avg'!D1297</f>
        <v>0.92000000000000015</v>
      </c>
      <c r="G1297" s="2">
        <f>'Moving Avg'!F1297</f>
        <v>0.91950000000000021</v>
      </c>
      <c r="H1297" s="2">
        <f>'Moving Avg'!G1297</f>
        <v>0.89380000000000071</v>
      </c>
      <c r="I1297" s="2">
        <f>'Moving Avg'!H1297</f>
        <v>0.85959999999999825</v>
      </c>
      <c r="J1297" s="5" t="str">
        <f>OBV!F1297</f>
        <v>NEUTRAL</v>
      </c>
      <c r="K1297" s="5" t="str">
        <f>OBV!G1297</f>
        <v>NEUTRAL</v>
      </c>
      <c r="L1297" s="5" t="str">
        <f>OBV!H1297</f>
        <v>NEUTRAL</v>
      </c>
    </row>
    <row r="1298" spans="1:12" ht="13.5" x14ac:dyDescent="0.25">
      <c r="A1298" s="3">
        <f>RSI!A1298</f>
        <v>44202</v>
      </c>
      <c r="B1298" s="2">
        <f>RSI!B1298</f>
        <v>0.92</v>
      </c>
      <c r="C1298" s="2">
        <f>RSI!I1298</f>
        <v>63.652345150442351</v>
      </c>
      <c r="D1298" s="2">
        <f>MACD!E1298</f>
        <v>3.6697984643039305E-3</v>
      </c>
      <c r="E1298" s="2">
        <f>MACD!F1298</f>
        <v>2.8042869088922826E-3</v>
      </c>
      <c r="F1298" s="2">
        <f>'Moving Avg'!D1298</f>
        <v>0.92000000000000015</v>
      </c>
      <c r="G1298" s="2">
        <f>'Moving Avg'!F1298</f>
        <v>0.91950000000000021</v>
      </c>
      <c r="H1298" s="2">
        <f>'Moving Avg'!G1298</f>
        <v>0.89520000000000077</v>
      </c>
      <c r="I1298" s="2">
        <f>'Moving Avg'!H1298</f>
        <v>0.86019999999999808</v>
      </c>
      <c r="J1298" s="5" t="str">
        <f>OBV!F1298</f>
        <v>NEUTRAL</v>
      </c>
      <c r="K1298" s="5" t="str">
        <f>OBV!G1298</f>
        <v>NEUTRAL</v>
      </c>
      <c r="L1298" s="5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0.92</v>
      </c>
      <c r="C1299" s="2">
        <f>RSI!I1299</f>
        <v>63.652345150442351</v>
      </c>
      <c r="D1299" s="2">
        <f>MACD!E1299</f>
        <v>3.5510139139965924E-3</v>
      </c>
      <c r="E1299" s="2">
        <f>MACD!F1299</f>
        <v>2.9536323099131445E-3</v>
      </c>
      <c r="F1299" s="2">
        <f>'Moving Avg'!D1299</f>
        <v>0.92000000000000015</v>
      </c>
      <c r="G1299" s="2">
        <f>'Moving Avg'!F1299</f>
        <v>0.92050000000000021</v>
      </c>
      <c r="H1299" s="2">
        <f>'Moving Avg'!G1299</f>
        <v>0.89660000000000084</v>
      </c>
      <c r="I1299" s="2">
        <f>'Moving Avg'!H1299</f>
        <v>0.860899999999998</v>
      </c>
      <c r="J1299" s="5" t="str">
        <f>OBV!F1299</f>
        <v>NEUTRAL</v>
      </c>
      <c r="K1299" s="5" t="str">
        <f>OBV!G1299</f>
        <v>NEUTRAL</v>
      </c>
      <c r="L1299" s="5" t="str">
        <f>OBV!H1299</f>
        <v>NEUTRAL</v>
      </c>
    </row>
    <row r="1300" spans="1:12" ht="13.5" x14ac:dyDescent="0.25">
      <c r="A1300" s="3">
        <f>RSI!A1300</f>
        <v>44204</v>
      </c>
      <c r="B1300" s="2">
        <f>RSI!B1300</f>
        <v>0.92</v>
      </c>
      <c r="C1300" s="2">
        <f>RSI!I1300</f>
        <v>63.652345150442351</v>
      </c>
      <c r="D1300" s="2">
        <f>MACD!E1300</f>
        <v>3.4174817003485014E-3</v>
      </c>
      <c r="E1300" s="2">
        <f>MACD!F1300</f>
        <v>3.0464021880002162E-3</v>
      </c>
      <c r="F1300" s="2">
        <f>'Moving Avg'!D1300</f>
        <v>0.92000000000000015</v>
      </c>
      <c r="G1300" s="2">
        <f>'Moving Avg'!F1300</f>
        <v>0.92050000000000021</v>
      </c>
      <c r="H1300" s="2">
        <f>'Moving Avg'!G1300</f>
        <v>0.8980000000000008</v>
      </c>
      <c r="I1300" s="2">
        <f>'Moving Avg'!H1300</f>
        <v>0.86159999999999792</v>
      </c>
      <c r="J1300" s="5" t="str">
        <f>OBV!F1300</f>
        <v>NEUTRAL</v>
      </c>
      <c r="K1300" s="5" t="str">
        <f>OBV!G1300</f>
        <v>NEUTRAL</v>
      </c>
      <c r="L1300" s="5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0.92</v>
      </c>
      <c r="C1301" s="2">
        <f>RSI!I1301</f>
        <v>63.652345150442351</v>
      </c>
      <c r="D1301" s="2">
        <f>MACD!E1301</f>
        <v>3.2739167842382733E-3</v>
      </c>
      <c r="E1301" s="2">
        <f>MACD!F1301</f>
        <v>3.0919051072478276E-3</v>
      </c>
      <c r="F1301" s="2">
        <f>'Moving Avg'!D1301</f>
        <v>0.92000000000000015</v>
      </c>
      <c r="G1301" s="2">
        <f>'Moving Avg'!F1301</f>
        <v>0.92000000000000026</v>
      </c>
      <c r="H1301" s="2">
        <f>'Moving Avg'!G1301</f>
        <v>0.89940000000000087</v>
      </c>
      <c r="I1301" s="2">
        <f>'Moving Avg'!H1301</f>
        <v>0.86229999999999796</v>
      </c>
      <c r="J1301" s="5" t="str">
        <f>OBV!F1301</f>
        <v>NEUTRAL</v>
      </c>
      <c r="K1301" s="5" t="str">
        <f>OBV!G1301</f>
        <v>NEUTRAL</v>
      </c>
      <c r="L1301" s="5" t="str">
        <f>OBV!H1301</f>
        <v>NEUTRAL</v>
      </c>
    </row>
    <row r="1302" spans="1:12" ht="13.5" x14ac:dyDescent="0.25">
      <c r="A1302" s="3">
        <f>RSI!A1302</f>
        <v>44208</v>
      </c>
      <c r="B1302" s="2">
        <f>RSI!B1302</f>
        <v>0.92</v>
      </c>
      <c r="C1302" s="2">
        <f>RSI!I1302</f>
        <v>63.652345150442351</v>
      </c>
      <c r="D1302" s="2">
        <f>MACD!E1302</f>
        <v>3.1241275561264548E-3</v>
      </c>
      <c r="E1302" s="2">
        <f>MACD!F1302</f>
        <v>3.0983495970235532E-3</v>
      </c>
      <c r="F1302" s="2">
        <f>'Moving Avg'!D1302</f>
        <v>0.92000000000000015</v>
      </c>
      <c r="G1302" s="2">
        <f>'Moving Avg'!F1302</f>
        <v>0.92000000000000026</v>
      </c>
      <c r="H1302" s="2">
        <f>'Moving Avg'!G1302</f>
        <v>0.90080000000000082</v>
      </c>
      <c r="I1302" s="2">
        <f>'Moving Avg'!H1302</f>
        <v>0.86299999999999788</v>
      </c>
      <c r="J1302" s="5" t="str">
        <f>OBV!F1302</f>
        <v>NEUTRAL</v>
      </c>
      <c r="K1302" s="5" t="str">
        <f>OBV!G1302</f>
        <v>NEUTRAL</v>
      </c>
      <c r="L1302" s="5" t="str">
        <f>OBV!H1302</f>
        <v>NEUTRAL</v>
      </c>
    </row>
    <row r="1303" spans="1:12" ht="13.5" x14ac:dyDescent="0.25">
      <c r="A1303" s="3">
        <f>RSI!A1303</f>
        <v>44209</v>
      </c>
      <c r="B1303" s="2">
        <f>RSI!B1303</f>
        <v>0.92</v>
      </c>
      <c r="C1303" s="2">
        <f>RSI!I1303</f>
        <v>63.652345150442351</v>
      </c>
      <c r="D1303" s="2">
        <f>MACD!E1303</f>
        <v>2.9711687300432166E-3</v>
      </c>
      <c r="E1303" s="2">
        <f>MACD!F1303</f>
        <v>3.072913423627486E-3</v>
      </c>
      <c r="F1303" s="2">
        <f>'Moving Avg'!D1303</f>
        <v>0.92000000000000015</v>
      </c>
      <c r="G1303" s="2">
        <f>'Moving Avg'!F1303</f>
        <v>0.92000000000000026</v>
      </c>
      <c r="H1303" s="2">
        <f>'Moving Avg'!G1303</f>
        <v>0.90220000000000089</v>
      </c>
      <c r="I1303" s="2">
        <f>'Moving Avg'!H1303</f>
        <v>0.8636999999999978</v>
      </c>
      <c r="J1303" s="5" t="str">
        <f>OBV!F1303</f>
        <v>NEUTRAL</v>
      </c>
      <c r="K1303" s="5" t="str">
        <f>OBV!G1303</f>
        <v>NEUTRAL</v>
      </c>
      <c r="L1303" s="5" t="str">
        <f>OBV!H1303</f>
        <v>NEUTRAL</v>
      </c>
    </row>
    <row r="1304" spans="1:12" ht="13.5" x14ac:dyDescent="0.25">
      <c r="A1304" s="3">
        <f>RSI!A1304</f>
        <v>44211</v>
      </c>
      <c r="B1304" s="2">
        <f>RSI!B1304</f>
        <v>0.92</v>
      </c>
      <c r="C1304" s="2">
        <f>RSI!I1304</f>
        <v>63.652345150442351</v>
      </c>
      <c r="D1304" s="2">
        <f>MACD!E1304</f>
        <v>2.8174697212308697E-3</v>
      </c>
      <c r="E1304" s="2">
        <f>MACD!F1304</f>
        <v>3.0218246831481628E-3</v>
      </c>
      <c r="F1304" s="2">
        <f>'Moving Avg'!D1304</f>
        <v>0.92000000000000015</v>
      </c>
      <c r="G1304" s="2">
        <f>'Moving Avg'!F1304</f>
        <v>0.92000000000000026</v>
      </c>
      <c r="H1304" s="2">
        <f>'Moving Avg'!G1304</f>
        <v>0.90360000000000085</v>
      </c>
      <c r="I1304" s="2">
        <f>'Moving Avg'!H1304</f>
        <v>0.86439999999999773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0.92</v>
      </c>
      <c r="C1305" s="2">
        <f>RSI!I1305</f>
        <v>63.652345150442351</v>
      </c>
      <c r="D1305" s="2">
        <f>MACD!E1305</f>
        <v>2.6649423528313232E-3</v>
      </c>
      <c r="E1305" s="2">
        <f>MACD!F1305</f>
        <v>2.9504482170847951E-3</v>
      </c>
      <c r="F1305" s="2">
        <f>'Moving Avg'!D1305</f>
        <v>0.92000000000000015</v>
      </c>
      <c r="G1305" s="2">
        <f>'Moving Avg'!F1305</f>
        <v>0.92000000000000026</v>
      </c>
      <c r="H1305" s="2">
        <f>'Moving Avg'!G1305</f>
        <v>0.9050000000000008</v>
      </c>
      <c r="I1305" s="2">
        <f>'Moving Avg'!H1305</f>
        <v>0.86509999999999765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0.94</v>
      </c>
      <c r="C1306" s="2">
        <f>RSI!I1306</f>
        <v>85.531407213340273</v>
      </c>
      <c r="D1306" s="2">
        <f>MACD!E1306</f>
        <v>1.0335896584688919E-3</v>
      </c>
      <c r="E1306" s="2">
        <f>MACD!F1306</f>
        <v>2.5670765053616147E-3</v>
      </c>
      <c r="F1306" s="2">
        <f>'Moving Avg'!D1306</f>
        <v>0.92400000000000004</v>
      </c>
      <c r="G1306" s="2">
        <f>'Moving Avg'!F1306</f>
        <v>0.92100000000000026</v>
      </c>
      <c r="H1306" s="2">
        <f>'Moving Avg'!G1306</f>
        <v>0.90680000000000083</v>
      </c>
      <c r="I1306" s="2">
        <f>'Moving Avg'!H1306</f>
        <v>0.86589999999999778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0.98</v>
      </c>
      <c r="C1307" s="2">
        <f>RSI!I1307</f>
        <v>93.699674751544336</v>
      </c>
      <c r="D1307" s="2">
        <f>MACD!E1307</f>
        <v>-3.4471976622819644E-3</v>
      </c>
      <c r="E1307" s="2">
        <f>MACD!F1307</f>
        <v>1.3642216718328989E-3</v>
      </c>
      <c r="F1307" s="2">
        <f>'Moving Avg'!D1307</f>
        <v>0.93599999999999994</v>
      </c>
      <c r="G1307" s="2">
        <f>'Moving Avg'!F1307</f>
        <v>0.92400000000000015</v>
      </c>
      <c r="H1307" s="2">
        <f>'Moving Avg'!G1307</f>
        <v>0.90940000000000065</v>
      </c>
      <c r="I1307" s="2">
        <f>'Moving Avg'!H1307</f>
        <v>0.86689999999999756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1.02</v>
      </c>
      <c r="C1308" s="2">
        <f>RSI!I1308</f>
        <v>96.081835311017443</v>
      </c>
      <c r="D1308" s="2">
        <f>MACD!E1308</f>
        <v>-1.0565225361875763E-2</v>
      </c>
      <c r="E1308" s="2">
        <f>MACD!F1308</f>
        <v>-1.0216677349088336E-3</v>
      </c>
      <c r="F1308" s="2">
        <f>'Moving Avg'!D1308</f>
        <v>0.95600000000000007</v>
      </c>
      <c r="G1308" s="2">
        <f>'Moving Avg'!F1308</f>
        <v>0.92900000000000005</v>
      </c>
      <c r="H1308" s="2">
        <f>'Moving Avg'!G1308</f>
        <v>0.91280000000000083</v>
      </c>
      <c r="I1308" s="2">
        <f>'Moving Avg'!H1308</f>
        <v>0.86809999999999765</v>
      </c>
      <c r="J1308" s="5" t="str">
        <f>OBV!F1308</f>
        <v>BULLISH</v>
      </c>
      <c r="K1308" s="5" t="str">
        <f>OBV!G1308</f>
        <v>STRONG</v>
      </c>
      <c r="L1308" s="5" t="str">
        <f>OBV!H1308</f>
        <v>CONFIRMED BULLISH</v>
      </c>
    </row>
    <row r="1309" spans="1:12" ht="13.5" x14ac:dyDescent="0.25">
      <c r="A1309" s="3">
        <f>RSI!A1309</f>
        <v>44218</v>
      </c>
      <c r="B1309" s="2">
        <f>RSI!B1309</f>
        <v>1.06</v>
      </c>
      <c r="C1309" s="2">
        <f>RSI!I1309</f>
        <v>97.215602674253631</v>
      </c>
      <c r="D1309" s="2">
        <f>MACD!E1309</f>
        <v>-2.0124190364556038E-2</v>
      </c>
      <c r="E1309" s="2">
        <f>MACD!F1309</f>
        <v>-4.8421722608382751E-3</v>
      </c>
      <c r="F1309" s="2">
        <f>'Moving Avg'!D1309</f>
        <v>0.98399999999999999</v>
      </c>
      <c r="G1309" s="2">
        <f>'Moving Avg'!F1309</f>
        <v>0.93599999999999994</v>
      </c>
      <c r="H1309" s="2">
        <f>'Moving Avg'!G1309</f>
        <v>0.91700000000000093</v>
      </c>
      <c r="I1309" s="2">
        <f>'Moving Avg'!H1309</f>
        <v>0.86949999999999761</v>
      </c>
      <c r="J1309" s="5" t="str">
        <f>OBV!F1309</f>
        <v>BULLISH</v>
      </c>
      <c r="K1309" s="5" t="str">
        <f>OBV!G1309</f>
        <v>STRONG</v>
      </c>
      <c r="L1309" s="5" t="str">
        <f>OBV!H1309</f>
        <v>CONFIRMED BULLISH</v>
      </c>
    </row>
    <row r="1310" spans="1:12" ht="13.5" x14ac:dyDescent="0.25">
      <c r="A1310" s="3">
        <f>RSI!A1310</f>
        <v>44221</v>
      </c>
      <c r="B1310" s="2">
        <f>RSI!B1310</f>
        <v>1.1000000000000001</v>
      </c>
      <c r="C1310" s="2">
        <f>RSI!I1310</f>
        <v>97.877131811174252</v>
      </c>
      <c r="D1310" s="2">
        <f>MACD!E1310</f>
        <v>-3.1942477014923032E-2</v>
      </c>
      <c r="E1310" s="2">
        <f>MACD!F1310</f>
        <v>-1.0262233211655227E-2</v>
      </c>
      <c r="F1310" s="2">
        <f>'Moving Avg'!D1310</f>
        <v>1.02</v>
      </c>
      <c r="G1310" s="2">
        <f>'Moving Avg'!F1310</f>
        <v>0.94500000000000006</v>
      </c>
      <c r="H1310" s="2">
        <f>'Moving Avg'!G1310</f>
        <v>0.92200000000000093</v>
      </c>
      <c r="I1310" s="2">
        <f>'Moving Avg'!H1310</f>
        <v>0.87109999999999754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1.1399999999999999</v>
      </c>
      <c r="C1311" s="2">
        <f>RSI!I1311</f>
        <v>98.309629949312878</v>
      </c>
      <c r="D1311" s="2">
        <f>MACD!E1311</f>
        <v>-4.5852046589826889E-2</v>
      </c>
      <c r="E1311" s="2">
        <f>MACD!F1311</f>
        <v>-1.7380195887289562E-2</v>
      </c>
      <c r="F1311" s="2">
        <f>'Moving Avg'!D1311</f>
        <v>1.06</v>
      </c>
      <c r="G1311" s="2">
        <f>'Moving Avg'!F1311</f>
        <v>0.95600000000000007</v>
      </c>
      <c r="H1311" s="2">
        <f>'Moving Avg'!G1311</f>
        <v>0.92780000000000085</v>
      </c>
      <c r="I1311" s="2">
        <f>'Moving Avg'!H1311</f>
        <v>0.87289999999999746</v>
      </c>
      <c r="J1311" s="5" t="str">
        <f>OBV!F1311</f>
        <v>NEUTRAL</v>
      </c>
      <c r="K1311" s="5" t="str">
        <f>OBV!G1311</f>
        <v>NEUTRAL</v>
      </c>
      <c r="L1311" s="5" t="str">
        <f>OBV!H1311</f>
        <v>NEUTRAL</v>
      </c>
    </row>
    <row r="1312" spans="1:12" ht="13.5" x14ac:dyDescent="0.25">
      <c r="A1312" s="3">
        <f>RSI!A1312</f>
        <v>44223</v>
      </c>
      <c r="B1312" s="2">
        <f>RSI!B1312</f>
        <v>1.2</v>
      </c>
      <c r="C1312" s="2">
        <f>RSI!I1312</f>
        <v>98.728191171792886</v>
      </c>
      <c r="D1312" s="2">
        <f>MACD!E1312</f>
        <v>-6.3178894016434395E-2</v>
      </c>
      <c r="E1312" s="2">
        <f>MACD!F1312</f>
        <v>-2.6539935513118531E-2</v>
      </c>
      <c r="F1312" s="2">
        <f>'Moving Avg'!D1312</f>
        <v>1.1040000000000001</v>
      </c>
      <c r="G1312" s="2">
        <f>'Moving Avg'!F1312</f>
        <v>0.97000000000000008</v>
      </c>
      <c r="H1312" s="2">
        <f>'Moving Avg'!G1312</f>
        <v>0.93480000000000085</v>
      </c>
      <c r="I1312" s="2">
        <f>'Moving Avg'!H1312</f>
        <v>0.87499999999999745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1.25</v>
      </c>
      <c r="C1313" s="2">
        <f>RSI!I1313</f>
        <v>98.959426157500104</v>
      </c>
      <c r="D1313" s="2">
        <f>MACD!E1313</f>
        <v>-8.2928658877549299E-2</v>
      </c>
      <c r="E1313" s="2">
        <f>MACD!F1313</f>
        <v>-3.781768018600469E-2</v>
      </c>
      <c r="F1313" s="2">
        <f>'Moving Avg'!D1313</f>
        <v>1.1499999999999999</v>
      </c>
      <c r="G1313" s="2">
        <f>'Moving Avg'!F1313</f>
        <v>0.98650000000000004</v>
      </c>
      <c r="H1313" s="2">
        <f>'Moving Avg'!G1313</f>
        <v>0.94280000000000086</v>
      </c>
      <c r="I1313" s="2">
        <f>'Moving Avg'!H1313</f>
        <v>0.87734999999999741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1.3</v>
      </c>
      <c r="C1314" s="2">
        <f>RSI!I1314</f>
        <v>99.129810679537258</v>
      </c>
      <c r="D1314" s="2">
        <f>MACD!E1314</f>
        <v>-0.10492145289833665</v>
      </c>
      <c r="E1314" s="2">
        <f>MACD!F1314</f>
        <v>-5.1238434728471088E-2</v>
      </c>
      <c r="F1314" s="2">
        <f>'Moving Avg'!D1314</f>
        <v>1.198</v>
      </c>
      <c r="G1314" s="2">
        <f>'Moving Avg'!F1314</f>
        <v>1.0055000000000001</v>
      </c>
      <c r="H1314" s="2">
        <f>'Moving Avg'!G1314</f>
        <v>0.95180000000000076</v>
      </c>
      <c r="I1314" s="2">
        <f>'Moving Avg'!H1314</f>
        <v>0.87994999999999746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</row>
    <row r="1315" spans="1:12" ht="13.5" x14ac:dyDescent="0.25">
      <c r="A1315" s="3">
        <f>RSI!A1315</f>
        <v>44228</v>
      </c>
      <c r="B1315" s="2">
        <f>RSI!B1315</f>
        <v>1.35</v>
      </c>
      <c r="C1315" s="2">
        <f>RSI!I1315</f>
        <v>99.26025468921145</v>
      </c>
      <c r="D1315" s="2">
        <f>MACD!E1315</f>
        <v>-0.12899077638586709</v>
      </c>
      <c r="E1315" s="2">
        <f>MACD!F1315</f>
        <v>-6.6788903059950291E-2</v>
      </c>
      <c r="F1315" s="2">
        <f>'Moving Avg'!D1315</f>
        <v>1.248</v>
      </c>
      <c r="G1315" s="2">
        <f>'Moving Avg'!F1315</f>
        <v>1.0270000000000001</v>
      </c>
      <c r="H1315" s="2">
        <f>'Moving Avg'!G1315</f>
        <v>0.96140000000000081</v>
      </c>
      <c r="I1315" s="2">
        <f>'Moving Avg'!H1315</f>
        <v>0.88279999999999736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</row>
    <row r="1316" spans="1:12" ht="13.5" x14ac:dyDescent="0.25">
      <c r="A1316" s="3">
        <f>RSI!A1316</f>
        <v>44229</v>
      </c>
      <c r="B1316" s="2">
        <f>RSI!B1316</f>
        <v>1.41</v>
      </c>
      <c r="C1316" s="2">
        <f>RSI!I1316</f>
        <v>99.380302921410845</v>
      </c>
      <c r="D1316" s="2">
        <f>MACD!E1316</f>
        <v>-0.15264633437312469</v>
      </c>
      <c r="E1316" s="2">
        <f>MACD!F1316</f>
        <v>-8.3960389322585177E-2</v>
      </c>
      <c r="F1316" s="2">
        <f>'Moving Avg'!D1316</f>
        <v>1.302</v>
      </c>
      <c r="G1316" s="2">
        <f>'Moving Avg'!F1316</f>
        <v>1.0515000000000001</v>
      </c>
      <c r="H1316" s="2">
        <f>'Moving Avg'!G1316</f>
        <v>0.97160000000000069</v>
      </c>
      <c r="I1316" s="2">
        <f>'Moving Avg'!H1316</f>
        <v>0.88594999999999746</v>
      </c>
      <c r="J1316" s="5" t="str">
        <f>OBV!F1316</f>
        <v>BULLISH</v>
      </c>
      <c r="K1316" s="5" t="str">
        <f>OBV!G1316</f>
        <v>STRONG</v>
      </c>
      <c r="L1316" s="5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1.47</v>
      </c>
      <c r="C1317" s="2">
        <f>RSI!I1317</f>
        <v>99.472493410815375</v>
      </c>
      <c r="D1317" s="2">
        <f>MACD!E1317</f>
        <v>-0.17308705548139636</v>
      </c>
      <c r="E1317" s="2">
        <f>MACD!F1317</f>
        <v>-0.10178572255434742</v>
      </c>
      <c r="F1317" s="2">
        <f>'Moving Avg'!D1317</f>
        <v>1.3559999999999999</v>
      </c>
      <c r="G1317" s="2">
        <f>'Moving Avg'!F1317</f>
        <v>1.0790000000000002</v>
      </c>
      <c r="H1317" s="2">
        <f>'Moving Avg'!G1317</f>
        <v>0.98300000000000065</v>
      </c>
      <c r="I1317" s="2">
        <f>'Moving Avg'!H1317</f>
        <v>0.88939999999999741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1.53</v>
      </c>
      <c r="C1318" s="2">
        <f>RSI!I1318</f>
        <v>99.545335501125493</v>
      </c>
      <c r="D1318" s="2">
        <f>MACD!E1318</f>
        <v>-0.19100400728438527</v>
      </c>
      <c r="E1318" s="2">
        <f>MACD!F1318</f>
        <v>-0.119629379500355</v>
      </c>
      <c r="F1318" s="2">
        <f>'Moving Avg'!D1318</f>
        <v>1.4120000000000001</v>
      </c>
      <c r="G1318" s="2">
        <f>'Moving Avg'!F1318</f>
        <v>1.1095000000000002</v>
      </c>
      <c r="H1318" s="2">
        <f>'Moving Avg'!G1318</f>
        <v>0.9956000000000006</v>
      </c>
      <c r="I1318" s="2">
        <f>'Moving Avg'!H1318</f>
        <v>0.89314999999999745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1.6</v>
      </c>
      <c r="C1319" s="2">
        <f>RSI!I1319</f>
        <v>99.612555102136781</v>
      </c>
      <c r="D1319" s="2">
        <f>MACD!E1319</f>
        <v>-0.20770812613533784</v>
      </c>
      <c r="E1319" s="2">
        <f>MACD!F1319</f>
        <v>-0.13724512882735157</v>
      </c>
      <c r="F1319" s="2">
        <f>'Moving Avg'!D1319</f>
        <v>1.472</v>
      </c>
      <c r="G1319" s="2">
        <f>'Moving Avg'!F1319</f>
        <v>1.1435000000000002</v>
      </c>
      <c r="H1319" s="2">
        <f>'Moving Avg'!G1319</f>
        <v>1.0092000000000005</v>
      </c>
      <c r="I1319" s="2">
        <f>'Moving Avg'!H1319</f>
        <v>0.89724999999999744</v>
      </c>
      <c r="J1319" s="5" t="str">
        <f>OBV!F1319</f>
        <v>BULLISH</v>
      </c>
      <c r="K1319" s="5" t="str">
        <f>OBV!G1319</f>
        <v>STRONG</v>
      </c>
      <c r="L1319" s="5" t="str">
        <f>OBV!H1319</f>
        <v>CONFIRMED BULLISH</v>
      </c>
    </row>
    <row r="1320" spans="1:12" ht="13.5" x14ac:dyDescent="0.25">
      <c r="A1320" s="3">
        <f>RSI!A1320</f>
        <v>44235</v>
      </c>
      <c r="B1320" s="2">
        <f>RSI!B1320</f>
        <v>1.64</v>
      </c>
      <c r="C1320" s="2">
        <f>RSI!I1320</f>
        <v>99.644865641752304</v>
      </c>
      <c r="D1320" s="2">
        <f>MACD!E1320</f>
        <v>-0.2213913175298412</v>
      </c>
      <c r="E1320" s="2">
        <f>MACD!F1320</f>
        <v>-0.15407436656784951</v>
      </c>
      <c r="F1320" s="2">
        <f>'Moving Avg'!D1320</f>
        <v>1.5299999999999998</v>
      </c>
      <c r="G1320" s="2">
        <f>'Moving Avg'!F1320</f>
        <v>1.1795000000000002</v>
      </c>
      <c r="H1320" s="2">
        <f>'Moving Avg'!G1320</f>
        <v>1.0236000000000005</v>
      </c>
      <c r="I1320" s="2">
        <f>'Moving Avg'!H1320</f>
        <v>0.9015499999999973</v>
      </c>
      <c r="J1320" s="5" t="str">
        <f>OBV!F1320</f>
        <v>BULLISH</v>
      </c>
      <c r="K1320" s="5" t="str">
        <f>OBV!G1320</f>
        <v>STRONG</v>
      </c>
      <c r="L1320" s="5" t="str">
        <f>OBV!H1320</f>
        <v>CONFIRMED BULLISH</v>
      </c>
    </row>
    <row r="1321" spans="1:12" ht="13.5" x14ac:dyDescent="0.25">
      <c r="A1321" s="3">
        <f>RSI!A1321</f>
        <v>44236</v>
      </c>
      <c r="B1321" s="2">
        <f>RSI!B1321</f>
        <v>1.6</v>
      </c>
      <c r="C1321" s="2">
        <f>RSI!I1321</f>
        <v>91.433345559518102</v>
      </c>
      <c r="D1321" s="2">
        <f>MACD!E1321</f>
        <v>-0.22662582568758771</v>
      </c>
      <c r="E1321" s="2">
        <f>MACD!F1321</f>
        <v>-0.16858465839179715</v>
      </c>
      <c r="F1321" s="2">
        <f>'Moving Avg'!D1321</f>
        <v>1.5680000000000001</v>
      </c>
      <c r="G1321" s="2">
        <f>'Moving Avg'!F1321</f>
        <v>1.2135000000000002</v>
      </c>
      <c r="H1321" s="2">
        <f>'Moving Avg'!G1321</f>
        <v>1.0372000000000008</v>
      </c>
      <c r="I1321" s="2">
        <f>'Moving Avg'!H1321</f>
        <v>0.90564999999999729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</row>
    <row r="1322" spans="1:12" ht="13.5" x14ac:dyDescent="0.25">
      <c r="A1322" s="3">
        <f>RSI!A1322</f>
        <v>44237</v>
      </c>
      <c r="B1322" s="2">
        <f>RSI!B1322</f>
        <v>1.53</v>
      </c>
      <c r="C1322" s="2">
        <f>RSI!I1322</f>
        <v>79.142025525991698</v>
      </c>
      <c r="D1322" s="2">
        <f>MACD!E1322</f>
        <v>-0.21897051640163312</v>
      </c>
      <c r="E1322" s="2">
        <f>MACD!F1322</f>
        <v>-0.17866182999376434</v>
      </c>
      <c r="F1322" s="2">
        <f>'Moving Avg'!D1322</f>
        <v>1.5799999999999998</v>
      </c>
      <c r="G1322" s="2">
        <f>'Moving Avg'!F1322</f>
        <v>1.2440000000000002</v>
      </c>
      <c r="H1322" s="2">
        <f>'Moving Avg'!G1322</f>
        <v>1.0494000000000008</v>
      </c>
      <c r="I1322" s="2">
        <f>'Moving Avg'!H1322</f>
        <v>0.90939999999999743</v>
      </c>
      <c r="J1322" s="5" t="str">
        <f>OBV!F1322</f>
        <v>BEARISH</v>
      </c>
      <c r="K1322" s="5" t="str">
        <f>OBV!G1322</f>
        <v>WEAK</v>
      </c>
      <c r="L1322" s="5" t="str">
        <f>OBV!H1322</f>
        <v>BEARISH DIVERGENCE</v>
      </c>
    </row>
    <row r="1323" spans="1:12" ht="13.5" x14ac:dyDescent="0.25">
      <c r="A1323" s="3">
        <f>RSI!A1323</f>
        <v>44238</v>
      </c>
      <c r="B1323" s="2">
        <f>RSI!B1323</f>
        <v>1.47</v>
      </c>
      <c r="C1323" s="2">
        <f>RSI!I1323</f>
        <v>70.405506327870086</v>
      </c>
      <c r="D1323" s="2">
        <f>MACD!E1323</f>
        <v>-0.20210130808469828</v>
      </c>
      <c r="E1323" s="2">
        <f>MACD!F1323</f>
        <v>-0.18334972561195112</v>
      </c>
      <c r="F1323" s="2">
        <f>'Moving Avg'!D1323</f>
        <v>1.5680000000000001</v>
      </c>
      <c r="G1323" s="2">
        <f>'Moving Avg'!F1323</f>
        <v>1.2715000000000001</v>
      </c>
      <c r="H1323" s="2">
        <f>'Moving Avg'!G1323</f>
        <v>1.0604000000000007</v>
      </c>
      <c r="I1323" s="2">
        <f>'Moving Avg'!H1323</f>
        <v>0.9128499999999975</v>
      </c>
      <c r="J1323" s="5" t="str">
        <f>OBV!F1323</f>
        <v>BEARISH</v>
      </c>
      <c r="K1323" s="5" t="str">
        <f>OBV!G1323</f>
        <v>WEAK</v>
      </c>
      <c r="L1323" s="5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1.41</v>
      </c>
      <c r="C1324" s="2">
        <f>RSI!I1324</f>
        <v>62.924873960033025</v>
      </c>
      <c r="D1324" s="2">
        <f>MACD!E1324</f>
        <v>-0.17695191344225991</v>
      </c>
      <c r="E1324" s="2">
        <f>MACD!F1324</f>
        <v>-0.18207016317801289</v>
      </c>
      <c r="F1324" s="2">
        <f>'Moving Avg'!D1324</f>
        <v>1.53</v>
      </c>
      <c r="G1324" s="2">
        <f>'Moving Avg'!F1324</f>
        <v>1.2960000000000003</v>
      </c>
      <c r="H1324" s="2">
        <f>'Moving Avg'!G1324</f>
        <v>1.0702000000000005</v>
      </c>
      <c r="I1324" s="2">
        <f>'Moving Avg'!H1324</f>
        <v>0.91599999999999748</v>
      </c>
      <c r="J1324" s="5" t="str">
        <f>OBV!F1324</f>
        <v>BEARISH</v>
      </c>
      <c r="K1324" s="5" t="str">
        <f>OBV!G1324</f>
        <v>WEAK</v>
      </c>
      <c r="L1324" s="5" t="str">
        <f>OBV!H1324</f>
        <v>CONFIRMED BEARISH</v>
      </c>
    </row>
    <row r="1325" spans="1:12" ht="13.5" x14ac:dyDescent="0.25">
      <c r="A1325" s="3">
        <f>RSI!A1325</f>
        <v>44242</v>
      </c>
      <c r="B1325" s="2">
        <f>RSI!B1325</f>
        <v>1.35</v>
      </c>
      <c r="C1325" s="2">
        <f>RSI!I1325</f>
        <v>56.464043497972696</v>
      </c>
      <c r="D1325" s="2">
        <f>MACD!E1325</f>
        <v>-0.14434823486550918</v>
      </c>
      <c r="E1325" s="2">
        <f>MACD!F1325</f>
        <v>-0.17452577751551215</v>
      </c>
      <c r="F1325" s="2">
        <f>'Moving Avg'!D1325</f>
        <v>1.472</v>
      </c>
      <c r="G1325" s="2">
        <f>'Moving Avg'!F1325</f>
        <v>1.3175000000000003</v>
      </c>
      <c r="H1325" s="2">
        <f>'Moving Avg'!G1325</f>
        <v>1.0788000000000004</v>
      </c>
      <c r="I1325" s="2">
        <f>'Moving Avg'!H1325</f>
        <v>0.91884999999999761</v>
      </c>
      <c r="J1325" s="5" t="str">
        <f>OBV!F1325</f>
        <v>BEARISH</v>
      </c>
      <c r="K1325" s="5" t="str">
        <f>OBV!G1325</f>
        <v>WEAK</v>
      </c>
      <c r="L1325" s="5" t="str">
        <f>OBV!H1325</f>
        <v>CONFIRMED BEARISH</v>
      </c>
    </row>
    <row r="1326" spans="1:12" ht="13.5" x14ac:dyDescent="0.25">
      <c r="A1326" s="3">
        <f>RSI!A1326</f>
        <v>44243</v>
      </c>
      <c r="B1326" s="2">
        <f>RSI!B1326</f>
        <v>1.29</v>
      </c>
      <c r="C1326" s="2">
        <f>RSI!I1326</f>
        <v>50.842243625498483</v>
      </c>
      <c r="D1326" s="2">
        <f>MACD!E1326</f>
        <v>-0.10348383444366172</v>
      </c>
      <c r="E1326" s="2">
        <f>MACD!F1326</f>
        <v>-0.16031738890114208</v>
      </c>
      <c r="F1326" s="2">
        <f>'Moving Avg'!D1326</f>
        <v>1.41</v>
      </c>
      <c r="G1326" s="2">
        <f>'Moving Avg'!F1326</f>
        <v>1.3350000000000002</v>
      </c>
      <c r="H1326" s="2">
        <f>'Moving Avg'!G1326</f>
        <v>1.0862000000000003</v>
      </c>
      <c r="I1326" s="2">
        <f>'Moving Avg'!H1326</f>
        <v>0.92139999999999744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</row>
    <row r="1327" spans="1:12" ht="13.5" x14ac:dyDescent="0.25">
      <c r="A1327" s="3">
        <f>RSI!A1327</f>
        <v>44244</v>
      </c>
      <c r="B1327" s="2">
        <f>RSI!B1327</f>
        <v>1.24</v>
      </c>
      <c r="C1327" s="2">
        <f>RSI!I1327</f>
        <v>46.671983889660666</v>
      </c>
      <c r="D1327" s="2">
        <f>MACD!E1327</f>
        <v>-5.598626904826931E-2</v>
      </c>
      <c r="E1327" s="2">
        <f>MACD!F1327</f>
        <v>-0.13945116493056753</v>
      </c>
      <c r="F1327" s="2">
        <f>'Moving Avg'!D1327</f>
        <v>1.3520000000000001</v>
      </c>
      <c r="G1327" s="2">
        <f>'Moving Avg'!F1327</f>
        <v>1.3480000000000001</v>
      </c>
      <c r="H1327" s="2">
        <f>'Moving Avg'!G1327</f>
        <v>1.0926000000000002</v>
      </c>
      <c r="I1327" s="2">
        <f>'Moving Avg'!H1327</f>
        <v>0.92369999999999763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1.19</v>
      </c>
      <c r="C1328" s="2">
        <f>RSI!I1328</f>
        <v>42.883917893102598</v>
      </c>
      <c r="D1328" s="2">
        <f>MACD!E1328</f>
        <v>-2.5795010712721389E-3</v>
      </c>
      <c r="E1328" s="2">
        <f>MACD!F1328</f>
        <v>-0.11207683215870846</v>
      </c>
      <c r="F1328" s="2">
        <f>'Moving Avg'!D1328</f>
        <v>1.296</v>
      </c>
      <c r="G1328" s="2">
        <f>'Moving Avg'!F1328</f>
        <v>1.3565</v>
      </c>
      <c r="H1328" s="2">
        <f>'Moving Avg'!G1328</f>
        <v>1.0980000000000003</v>
      </c>
      <c r="I1328" s="2">
        <f>'Moving Avg'!H1328</f>
        <v>0.92574999999999774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1.19</v>
      </c>
      <c r="C1329" s="2">
        <f>RSI!I1329</f>
        <v>42.883917893102598</v>
      </c>
      <c r="D1329" s="2">
        <f>MACD!E1329</f>
        <v>5.393667897989407E-2</v>
      </c>
      <c r="E1329" s="2">
        <f>MACD!F1329</f>
        <v>-7.8874129930987955E-2</v>
      </c>
      <c r="F1329" s="2">
        <f>'Moving Avg'!D1329</f>
        <v>1.252</v>
      </c>
      <c r="G1329" s="2">
        <f>'Moving Avg'!F1329</f>
        <v>1.363</v>
      </c>
      <c r="H1329" s="2">
        <f>'Moving Avg'!G1329</f>
        <v>1.1038000000000003</v>
      </c>
      <c r="I1329" s="2">
        <f>'Moving Avg'!H1329</f>
        <v>0.92779999999999785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1.19</v>
      </c>
      <c r="C1330" s="2">
        <f>RSI!I1330</f>
        <v>42.883917893102598</v>
      </c>
      <c r="D1330" s="2">
        <f>MACD!E1330</f>
        <v>0.10842728524243284</v>
      </c>
      <c r="E1330" s="2">
        <f>MACD!F1330</f>
        <v>-4.1413846896303799E-2</v>
      </c>
      <c r="F1330" s="2">
        <f>'Moving Avg'!D1330</f>
        <v>1.22</v>
      </c>
      <c r="G1330" s="2">
        <f>'Moving Avg'!F1330</f>
        <v>1.3675000000000002</v>
      </c>
      <c r="H1330" s="2">
        <f>'Moving Avg'!G1330</f>
        <v>1.1092000000000002</v>
      </c>
      <c r="I1330" s="2">
        <f>'Moving Avg'!H1330</f>
        <v>0.92994999999999794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</row>
    <row r="1331" spans="1:12" ht="13.5" x14ac:dyDescent="0.25">
      <c r="A1331" s="3">
        <f>RSI!A1331</f>
        <v>44250</v>
      </c>
      <c r="B1331" s="2">
        <f>RSI!B1331</f>
        <v>1.1599999999999999</v>
      </c>
      <c r="C1331" s="2">
        <f>RSI!I1331</f>
        <v>40.42514635995429</v>
      </c>
      <c r="D1331" s="2">
        <f>MACD!E1331</f>
        <v>0.15108029829436553</v>
      </c>
      <c r="E1331" s="2">
        <f>MACD!F1331</f>
        <v>-2.9150178581699333E-3</v>
      </c>
      <c r="F1331" s="2">
        <f>'Moving Avg'!D1331</f>
        <v>1.194</v>
      </c>
      <c r="G1331" s="2">
        <f>'Moving Avg'!F1331</f>
        <v>1.3685</v>
      </c>
      <c r="H1331" s="2">
        <f>'Moving Avg'!G1331</f>
        <v>1.1138000000000001</v>
      </c>
      <c r="I1331" s="2">
        <f>'Moving Avg'!H1331</f>
        <v>0.93194999999999795</v>
      </c>
      <c r="J1331" s="5" t="str">
        <f>OBV!F1331</f>
        <v>BEARISH</v>
      </c>
      <c r="K1331" s="5" t="str">
        <f>OBV!G1331</f>
        <v>WEAK</v>
      </c>
      <c r="L1331" s="5" t="str">
        <f>OBV!H1331</f>
        <v>CONFIRMED BEARISH</v>
      </c>
    </row>
    <row r="1332" spans="1:12" ht="13.5" x14ac:dyDescent="0.25">
      <c r="A1332" s="3">
        <f>RSI!A1332</f>
        <v>44251</v>
      </c>
      <c r="B1332" s="2">
        <f>RSI!B1332</f>
        <v>1.1599999999999999</v>
      </c>
      <c r="C1332" s="2">
        <f>RSI!I1332</f>
        <v>40.425146359954304</v>
      </c>
      <c r="D1332" s="2">
        <f>MACD!E1332</f>
        <v>0.17702120255677012</v>
      </c>
      <c r="E1332" s="2">
        <f>MACD!F1332</f>
        <v>3.3072226224818077E-2</v>
      </c>
      <c r="F1332" s="2">
        <f>'Moving Avg'!D1332</f>
        <v>1.1779999999999999</v>
      </c>
      <c r="G1332" s="2">
        <f>'Moving Avg'!F1332</f>
        <v>1.3665</v>
      </c>
      <c r="H1332" s="2">
        <f>'Moving Avg'!G1332</f>
        <v>1.1186</v>
      </c>
      <c r="I1332" s="2">
        <f>'Moving Avg'!H1332</f>
        <v>0.93394999999999784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1.1599999999999999</v>
      </c>
      <c r="C1333" s="2">
        <f>RSI!I1333</f>
        <v>40.425146359954304</v>
      </c>
      <c r="D1333" s="2">
        <f>MACD!E1333</f>
        <v>0.19031369219191041</v>
      </c>
      <c r="E1333" s="2">
        <f>MACD!F1333</f>
        <v>6.4520519418236555E-2</v>
      </c>
      <c r="F1333" s="2">
        <f>'Moving Avg'!D1333</f>
        <v>1.1720000000000002</v>
      </c>
      <c r="G1333" s="2">
        <f>'Moving Avg'!F1333</f>
        <v>1.3620000000000001</v>
      </c>
      <c r="H1333" s="2">
        <f>'Moving Avg'!G1333</f>
        <v>1.1234</v>
      </c>
      <c r="I1333" s="2">
        <f>'Moving Avg'!H1333</f>
        <v>0.93594999999999795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1.1599999999999999</v>
      </c>
      <c r="C1334" s="2">
        <f>RSI!I1334</f>
        <v>40.42514635995429</v>
      </c>
      <c r="D1334" s="2">
        <f>MACD!E1334</f>
        <v>0.19286121322010397</v>
      </c>
      <c r="E1334" s="2">
        <f>MACD!F1334</f>
        <v>9.0188658178610048E-2</v>
      </c>
      <c r="F1334" s="2">
        <f>'Moving Avg'!D1334</f>
        <v>1.1659999999999999</v>
      </c>
      <c r="G1334" s="2">
        <f>'Moving Avg'!F1334</f>
        <v>1.355</v>
      </c>
      <c r="H1334" s="2">
        <f>'Moving Avg'!G1334</f>
        <v>1.1281999999999999</v>
      </c>
      <c r="I1334" s="2">
        <f>'Moving Avg'!H1334</f>
        <v>0.93794999999999806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1.1599999999999999</v>
      </c>
      <c r="C1335" s="2">
        <f>RSI!I1335</f>
        <v>40.425146359954304</v>
      </c>
      <c r="D1335" s="2">
        <f>MACD!E1335</f>
        <v>0.18627751928811742</v>
      </c>
      <c r="E1335" s="2">
        <f>MACD!F1335</f>
        <v>0.10940643040051154</v>
      </c>
      <c r="F1335" s="2">
        <f>'Moving Avg'!D1335</f>
        <v>1.1599999999999999</v>
      </c>
      <c r="G1335" s="2">
        <f>'Moving Avg'!F1335</f>
        <v>1.3455000000000001</v>
      </c>
      <c r="H1335" s="2">
        <f>'Moving Avg'!G1335</f>
        <v>1.1329999999999998</v>
      </c>
      <c r="I1335" s="2">
        <f>'Moving Avg'!H1335</f>
        <v>0.93994999999999806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1.1599999999999999</v>
      </c>
      <c r="C1336" s="2">
        <f>RSI!I1336</f>
        <v>40.425146359954311</v>
      </c>
      <c r="D1336" s="2">
        <f>MACD!E1336</f>
        <v>0.17193100672843453</v>
      </c>
      <c r="E1336" s="2">
        <f>MACD!F1336</f>
        <v>0.12191134566609615</v>
      </c>
      <c r="F1336" s="2">
        <f>'Moving Avg'!D1336</f>
        <v>1.1599999999999999</v>
      </c>
      <c r="G1336" s="2">
        <f>'Moving Avg'!F1336</f>
        <v>1.3330000000000002</v>
      </c>
      <c r="H1336" s="2">
        <f>'Moving Avg'!G1336</f>
        <v>1.1377999999999995</v>
      </c>
      <c r="I1336" s="2">
        <f>'Moving Avg'!H1336</f>
        <v>0.94204999999999817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44258</v>
      </c>
      <c r="B1337" s="2">
        <f>RSI!B1337</f>
        <v>1.1299999999999999</v>
      </c>
      <c r="C1337" s="2">
        <f>RSI!I1337</f>
        <v>37.10635384145781</v>
      </c>
      <c r="D1337" s="2">
        <f>MACD!E1337</f>
        <v>0.15474292985998295</v>
      </c>
      <c r="E1337" s="2">
        <f>MACD!F1337</f>
        <v>0.12847766250487352</v>
      </c>
      <c r="F1337" s="2">
        <f>'Moving Avg'!D1337</f>
        <v>1.1539999999999999</v>
      </c>
      <c r="G1337" s="2">
        <f>'Moving Avg'!F1337</f>
        <v>1.3160000000000001</v>
      </c>
      <c r="H1337" s="2">
        <f>'Moving Avg'!G1337</f>
        <v>1.1419999999999997</v>
      </c>
      <c r="I1337" s="2">
        <f>'Moving Avg'!H1337</f>
        <v>0.94409999999999816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1.1299999999999999</v>
      </c>
      <c r="C1338" s="2">
        <f>RSI!I1338</f>
        <v>37.10635384145781</v>
      </c>
      <c r="D1338" s="2">
        <f>MACD!E1338</f>
        <v>0.13307428923814779</v>
      </c>
      <c r="E1338" s="2">
        <f>MACD!F1338</f>
        <v>0.12939698785152839</v>
      </c>
      <c r="F1338" s="2">
        <f>'Moving Avg'!D1338</f>
        <v>1.1479999999999999</v>
      </c>
      <c r="G1338" s="2">
        <f>'Moving Avg'!F1338</f>
        <v>1.2959999999999998</v>
      </c>
      <c r="H1338" s="2">
        <f>'Moving Avg'!G1338</f>
        <v>1.1461999999999997</v>
      </c>
      <c r="I1338" s="2">
        <f>'Moving Avg'!H1338</f>
        <v>0.94614999999999805</v>
      </c>
      <c r="J1338" s="5" t="str">
        <f>OBV!F1338</f>
        <v>BEARISH</v>
      </c>
      <c r="K1338" s="5" t="str">
        <f>OBV!G1338</f>
        <v>NEUTRAL</v>
      </c>
      <c r="L1338" s="5" t="str">
        <f>OBV!H1338</f>
        <v>CONFIRMED BEARISH</v>
      </c>
    </row>
    <row r="1339" spans="1:12" ht="13.5" x14ac:dyDescent="0.25">
      <c r="A1339" s="3">
        <f>RSI!A1339</f>
        <v>44260</v>
      </c>
      <c r="B1339" s="2">
        <f>RSI!B1339</f>
        <v>1.1299999999999999</v>
      </c>
      <c r="C1339" s="2">
        <f>RSI!I1339</f>
        <v>37.106353841457803</v>
      </c>
      <c r="D1339" s="2">
        <f>MACD!E1339</f>
        <v>0.11526467861718714</v>
      </c>
      <c r="E1339" s="2">
        <f>MACD!F1339</f>
        <v>0.12657052600466015</v>
      </c>
      <c r="F1339" s="2">
        <f>'Moving Avg'!D1339</f>
        <v>1.1419999999999999</v>
      </c>
      <c r="G1339" s="2">
        <f>'Moving Avg'!F1339</f>
        <v>1.2724999999999997</v>
      </c>
      <c r="H1339" s="2">
        <f>'Moving Avg'!G1339</f>
        <v>1.1503999999999996</v>
      </c>
      <c r="I1339" s="2">
        <f>'Moving Avg'!H1339</f>
        <v>0.94819999999999804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1.1299999999999999</v>
      </c>
      <c r="C1340" s="2">
        <f>RSI!I1340</f>
        <v>37.106353841457803</v>
      </c>
      <c r="D1340" s="2">
        <f>MACD!E1340</f>
        <v>0.10068148307521296</v>
      </c>
      <c r="E1340" s="2">
        <f>MACD!F1340</f>
        <v>0.12139271741877072</v>
      </c>
      <c r="F1340" s="2">
        <f>'Moving Avg'!D1340</f>
        <v>1.1359999999999999</v>
      </c>
      <c r="G1340" s="2">
        <f>'Moving Avg'!F1340</f>
        <v>1.2469999999999997</v>
      </c>
      <c r="H1340" s="2">
        <f>'Moving Avg'!G1340</f>
        <v>1.1545999999999998</v>
      </c>
      <c r="I1340" s="2">
        <f>'Moving Avg'!H1340</f>
        <v>0.95034999999999814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1.1299999999999999</v>
      </c>
      <c r="C1341" s="2">
        <f>RSI!I1341</f>
        <v>37.106353841457803</v>
      </c>
      <c r="D1341" s="2">
        <f>MACD!E1341</f>
        <v>8.4176911262267895E-2</v>
      </c>
      <c r="E1341" s="2">
        <f>MACD!F1341</f>
        <v>0.11394955618747017</v>
      </c>
      <c r="F1341" s="2">
        <f>'Moving Avg'!D1341</f>
        <v>1.1299999999999999</v>
      </c>
      <c r="G1341" s="2">
        <f>'Moving Avg'!F1341</f>
        <v>1.2234999999999996</v>
      </c>
      <c r="H1341" s="2">
        <f>'Moving Avg'!G1341</f>
        <v>1.1587999999999998</v>
      </c>
      <c r="I1341" s="2">
        <f>'Moving Avg'!H1341</f>
        <v>0.95249999999999813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1.1299999999999999</v>
      </c>
      <c r="C1342" s="2">
        <f>RSI!I1342</f>
        <v>37.106353841457803</v>
      </c>
      <c r="D1342" s="2">
        <f>MACD!E1342</f>
        <v>7.0628578232042827E-2</v>
      </c>
      <c r="E1342" s="2">
        <f>MACD!F1342</f>
        <v>0.1052853605963847</v>
      </c>
      <c r="F1342" s="2">
        <f>'Moving Avg'!D1342</f>
        <v>1.1299999999999999</v>
      </c>
      <c r="G1342" s="2">
        <f>'Moving Avg'!F1342</f>
        <v>1.2034999999999996</v>
      </c>
      <c r="H1342" s="2">
        <f>'Moving Avg'!G1342</f>
        <v>1.1629999999999998</v>
      </c>
      <c r="I1342" s="2">
        <f>'Moving Avg'!H1342</f>
        <v>0.95464999999999822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</row>
    <row r="1343" spans="1:12" ht="13.5" x14ac:dyDescent="0.25">
      <c r="A1343" s="3">
        <f>RSI!A1343</f>
        <v>44266</v>
      </c>
      <c r="B1343" s="2">
        <f>RSI!B1343</f>
        <v>1.1000000000000001</v>
      </c>
      <c r="C1343" s="2">
        <f>RSI!I1343</f>
        <v>32.893755420732745</v>
      </c>
      <c r="D1343" s="2">
        <f>MACD!E1343</f>
        <v>6.1773005878082321E-2</v>
      </c>
      <c r="E1343" s="2">
        <f>MACD!F1343</f>
        <v>9.6582889652724241E-2</v>
      </c>
      <c r="F1343" s="2">
        <f>'Moving Avg'!D1343</f>
        <v>1.1239999999999999</v>
      </c>
      <c r="G1343" s="2">
        <f>'Moving Avg'!F1343</f>
        <v>1.1849999999999998</v>
      </c>
      <c r="H1343" s="2">
        <f>'Moving Avg'!G1343</f>
        <v>1.1665999999999999</v>
      </c>
      <c r="I1343" s="2">
        <f>'Moving Avg'!H1343</f>
        <v>0.95664999999999811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</row>
    <row r="1344" spans="1:12" ht="13.5" x14ac:dyDescent="0.25">
      <c r="A1344" s="3">
        <f>RSI!A1344</f>
        <v>44267</v>
      </c>
      <c r="B1344" s="2">
        <f>RSI!B1344</f>
        <v>1.1000000000000001</v>
      </c>
      <c r="C1344" s="2">
        <f>RSI!I1344</f>
        <v>32.893755420732759</v>
      </c>
      <c r="D1344" s="2">
        <f>MACD!E1344</f>
        <v>5.4814674194744839E-2</v>
      </c>
      <c r="E1344" s="2">
        <f>MACD!F1344</f>
        <v>8.8229246561128377E-2</v>
      </c>
      <c r="F1344" s="2">
        <f>'Moving Avg'!D1344</f>
        <v>1.1179999999999999</v>
      </c>
      <c r="G1344" s="2">
        <f>'Moving Avg'!F1344</f>
        <v>1.1694999999999998</v>
      </c>
      <c r="H1344" s="2">
        <f>'Moving Avg'!G1344</f>
        <v>1.1701999999999999</v>
      </c>
      <c r="I1344" s="2">
        <f>'Moving Avg'!H1344</f>
        <v>0.95864999999999823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</row>
    <row r="1345" spans="1:12" ht="13.5" x14ac:dyDescent="0.25">
      <c r="A1345" s="3">
        <f>RSI!A1345</f>
        <v>44270</v>
      </c>
      <c r="B1345" s="2">
        <f>RSI!B1345</f>
        <v>1.1000000000000001</v>
      </c>
      <c r="C1345" s="2">
        <f>RSI!I1345</f>
        <v>32.893755420732759</v>
      </c>
      <c r="D1345" s="2">
        <f>MACD!E1345</f>
        <v>4.9422081859426426E-2</v>
      </c>
      <c r="E1345" s="2">
        <f>MACD!F1345</f>
        <v>8.0467813620788003E-2</v>
      </c>
      <c r="F1345" s="2">
        <f>'Moving Avg'!D1345</f>
        <v>1.1120000000000001</v>
      </c>
      <c r="G1345" s="2">
        <f>'Moving Avg'!F1345</f>
        <v>1.157</v>
      </c>
      <c r="H1345" s="2">
        <f>'Moving Avg'!G1345</f>
        <v>1.1738</v>
      </c>
      <c r="I1345" s="2">
        <f>'Moving Avg'!H1345</f>
        <v>0.96064999999999812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</row>
    <row r="1346" spans="1:12" ht="13.5" x14ac:dyDescent="0.25">
      <c r="A1346" s="3">
        <f>RSI!A1346</f>
        <v>44271</v>
      </c>
      <c r="B1346" s="2">
        <f>RSI!B1346</f>
        <v>1.1000000000000001</v>
      </c>
      <c r="C1346" s="2">
        <f>RSI!I1346</f>
        <v>32.893755420732745</v>
      </c>
      <c r="D1346" s="2">
        <f>MACD!E1346</f>
        <v>4.5317662430223393E-2</v>
      </c>
      <c r="E1346" s="2">
        <f>MACD!F1346</f>
        <v>7.3437783382675079E-2</v>
      </c>
      <c r="F1346" s="2">
        <f>'Moving Avg'!D1346</f>
        <v>1.1059999999999999</v>
      </c>
      <c r="G1346" s="2">
        <f>'Moving Avg'!F1346</f>
        <v>1.1475</v>
      </c>
      <c r="H1346" s="2">
        <f>'Moving Avg'!G1346</f>
        <v>1.1774</v>
      </c>
      <c r="I1346" s="2">
        <f>'Moving Avg'!H1346</f>
        <v>0.96264999999999812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</row>
    <row r="1347" spans="1:12" ht="13.5" x14ac:dyDescent="0.25">
      <c r="A1347" s="3">
        <f>RSI!A1347</f>
        <v>44272</v>
      </c>
      <c r="B1347" s="2">
        <f>RSI!B1347</f>
        <v>1.1000000000000001</v>
      </c>
      <c r="C1347" s="2">
        <f>RSI!I1347</f>
        <v>32.893755420732745</v>
      </c>
      <c r="D1347" s="2">
        <f>MACD!E1347</f>
        <v>3.7653884673095828E-2</v>
      </c>
      <c r="E1347" s="2">
        <f>MACD!F1347</f>
        <v>6.6281003640759228E-2</v>
      </c>
      <c r="F1347" s="2">
        <f>'Moving Avg'!D1347</f>
        <v>1.1000000000000001</v>
      </c>
      <c r="G1347" s="2">
        <f>'Moving Avg'!F1347</f>
        <v>1.1405000000000001</v>
      </c>
      <c r="H1347" s="2">
        <f>'Moving Avg'!G1347</f>
        <v>1.181</v>
      </c>
      <c r="I1347" s="2">
        <f>'Moving Avg'!H1347</f>
        <v>0.96464999999999823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1.1000000000000001</v>
      </c>
      <c r="C1348" s="2">
        <f>RSI!I1348</f>
        <v>32.893755420732745</v>
      </c>
      <c r="D1348" s="2">
        <f>MACD!E1348</f>
        <v>3.1562276633487762E-2</v>
      </c>
      <c r="E1348" s="2">
        <f>MACD!F1348</f>
        <v>5.9337258239304941E-2</v>
      </c>
      <c r="F1348" s="2">
        <f>'Moving Avg'!D1348</f>
        <v>1.1000000000000001</v>
      </c>
      <c r="G1348" s="2">
        <f>'Moving Avg'!F1348</f>
        <v>1.1360000000000001</v>
      </c>
      <c r="H1348" s="2">
        <f>'Moving Avg'!G1348</f>
        <v>1.1846000000000001</v>
      </c>
      <c r="I1348" s="2">
        <f>'Moving Avg'!H1348</f>
        <v>0.96664999999999823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</row>
    <row r="1349" spans="1:12" ht="13.5" x14ac:dyDescent="0.25">
      <c r="A1349" s="3">
        <f>RSI!A1349</f>
        <v>44274</v>
      </c>
      <c r="B1349" s="2">
        <f>RSI!B1349</f>
        <v>1.1000000000000001</v>
      </c>
      <c r="C1349" s="2">
        <f>RSI!I1349</f>
        <v>32.893755420732745</v>
      </c>
      <c r="D1349" s="2">
        <f>MACD!E1349</f>
        <v>2.6771845529709459E-2</v>
      </c>
      <c r="E1349" s="2">
        <f>MACD!F1349</f>
        <v>5.2824175697385845E-2</v>
      </c>
      <c r="F1349" s="2">
        <f>'Moving Avg'!D1349</f>
        <v>1.1000000000000001</v>
      </c>
      <c r="G1349" s="2">
        <f>'Moving Avg'!F1349</f>
        <v>1.1315000000000004</v>
      </c>
      <c r="H1349" s="2">
        <f>'Moving Avg'!G1349</f>
        <v>1.1882000000000001</v>
      </c>
      <c r="I1349" s="2">
        <f>'Moving Avg'!H1349</f>
        <v>0.96864999999999823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</row>
    <row r="1350" spans="1:12" ht="13.5" x14ac:dyDescent="0.25">
      <c r="A1350" s="3">
        <f>RSI!A1350</f>
        <v>44277</v>
      </c>
      <c r="B1350" s="2">
        <f>RSI!B1350</f>
        <v>1.1000000000000001</v>
      </c>
      <c r="C1350" s="2">
        <f>RSI!I1350</f>
        <v>32.893755420732745</v>
      </c>
      <c r="D1350" s="2">
        <f>MACD!E1350</f>
        <v>2.3055446852621397E-2</v>
      </c>
      <c r="E1350" s="2">
        <f>MACD!F1350</f>
        <v>4.6870429928432954E-2</v>
      </c>
      <c r="F1350" s="2">
        <f>'Moving Avg'!D1350</f>
        <v>1.1000000000000001</v>
      </c>
      <c r="G1350" s="2">
        <f>'Moving Avg'!F1350</f>
        <v>1.1270000000000002</v>
      </c>
      <c r="H1350" s="2">
        <f>'Moving Avg'!G1350</f>
        <v>1.1918000000000002</v>
      </c>
      <c r="I1350" s="2">
        <f>'Moving Avg'!H1350</f>
        <v>0.97064999999999813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</row>
    <row r="1351" spans="1:12" ht="13.5" x14ac:dyDescent="0.25">
      <c r="A1351" s="3">
        <f>RSI!A1351</f>
        <v>44278</v>
      </c>
      <c r="B1351" s="2">
        <f>RSI!B1351</f>
        <v>1.1000000000000001</v>
      </c>
      <c r="C1351" s="2">
        <f>RSI!I1351</f>
        <v>32.893755420732759</v>
      </c>
      <c r="D1351" s="2">
        <f>MACD!E1351</f>
        <v>2.0222878694189372E-2</v>
      </c>
      <c r="E1351" s="2">
        <f>MACD!F1351</f>
        <v>4.1540919681584243E-2</v>
      </c>
      <c r="F1351" s="2">
        <f>'Moving Avg'!D1351</f>
        <v>1.1000000000000001</v>
      </c>
      <c r="G1351" s="2">
        <f>'Moving Avg'!F1351</f>
        <v>1.1240000000000001</v>
      </c>
      <c r="H1351" s="2">
        <f>'Moving Avg'!G1351</f>
        <v>1.1954</v>
      </c>
      <c r="I1351" s="2">
        <f>'Moving Avg'!H1351</f>
        <v>0.97264999999999813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</row>
    <row r="1352" spans="1:12" ht="13.5" x14ac:dyDescent="0.25">
      <c r="A1352" s="3">
        <f>RSI!A1352</f>
        <v>44279</v>
      </c>
      <c r="B1352" s="2">
        <f>RSI!B1352</f>
        <v>1.1000000000000001</v>
      </c>
      <c r="C1352" s="2">
        <f>RSI!I1352</f>
        <v>32.893755420732759</v>
      </c>
      <c r="D1352" s="2">
        <f>MACD!E1352</f>
        <v>1.8115050322834447E-2</v>
      </c>
      <c r="E1352" s="2">
        <f>MACD!F1352</f>
        <v>3.6855745809834285E-2</v>
      </c>
      <c r="F1352" s="2">
        <f>'Moving Avg'!D1352</f>
        <v>1.1000000000000001</v>
      </c>
      <c r="G1352" s="2">
        <f>'Moving Avg'!F1352</f>
        <v>1.1210000000000002</v>
      </c>
      <c r="H1352" s="2">
        <f>'Moving Avg'!G1352</f>
        <v>1.1990000000000003</v>
      </c>
      <c r="I1352" s="2">
        <f>'Moving Avg'!H1352</f>
        <v>0.97464999999999824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</row>
    <row r="1353" spans="1:12" ht="13.5" x14ac:dyDescent="0.25">
      <c r="A1353" s="3">
        <f>RSI!A1353</f>
        <v>44280</v>
      </c>
      <c r="B1353" s="2">
        <f>RSI!B1353</f>
        <v>1.1000000000000001</v>
      </c>
      <c r="C1353" s="2">
        <f>RSI!I1353</f>
        <v>32.893755420732759</v>
      </c>
      <c r="D1353" s="2">
        <f>MACD!E1353</f>
        <v>1.1983674244732123E-2</v>
      </c>
      <c r="E1353" s="2">
        <f>MACD!F1353</f>
        <v>3.1881331496813853E-2</v>
      </c>
      <c r="F1353" s="2">
        <f>'Moving Avg'!D1353</f>
        <v>1.1000000000000001</v>
      </c>
      <c r="G1353" s="2">
        <f>'Moving Avg'!F1353</f>
        <v>1.1180000000000001</v>
      </c>
      <c r="H1353" s="2">
        <f>'Moving Avg'!G1353</f>
        <v>1.2026000000000001</v>
      </c>
      <c r="I1353" s="2">
        <f>'Moving Avg'!H1353</f>
        <v>0.97664999999999824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</row>
    <row r="1354" spans="1:12" ht="13.5" x14ac:dyDescent="0.25">
      <c r="A1354" s="3">
        <f>RSI!A1354</f>
        <v>44281</v>
      </c>
      <c r="B1354" s="2">
        <f>RSI!B1354</f>
        <v>1.1000000000000001</v>
      </c>
      <c r="C1354" s="2">
        <f>RSI!I1354</f>
        <v>32.893755420732759</v>
      </c>
      <c r="D1354" s="2">
        <f>MACD!E1354</f>
        <v>7.0433234798970012E-3</v>
      </c>
      <c r="E1354" s="2">
        <f>MACD!F1354</f>
        <v>2.6913729893430483E-2</v>
      </c>
      <c r="F1354" s="2">
        <f>'Moving Avg'!D1354</f>
        <v>1.1000000000000001</v>
      </c>
      <c r="G1354" s="2">
        <f>'Moving Avg'!F1354</f>
        <v>1.1150000000000002</v>
      </c>
      <c r="H1354" s="2">
        <f>'Moving Avg'!G1354</f>
        <v>1.2062000000000004</v>
      </c>
      <c r="I1354" s="2">
        <f>'Moving Avg'!H1354</f>
        <v>0.97864999999999824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</row>
    <row r="1355" spans="1:12" ht="13.5" x14ac:dyDescent="0.25">
      <c r="A1355" s="3">
        <f>RSI!A1355</f>
        <v>44284</v>
      </c>
      <c r="B1355" s="2">
        <f>RSI!B1355</f>
        <v>1.1000000000000001</v>
      </c>
      <c r="C1355" s="2">
        <f>RSI!I1355</f>
        <v>32.893755420732759</v>
      </c>
      <c r="D1355" s="2">
        <f>MACD!E1355</f>
        <v>3.0924124991298374E-3</v>
      </c>
      <c r="E1355" s="2">
        <f>MACD!F1355</f>
        <v>2.2149466414570357E-2</v>
      </c>
      <c r="F1355" s="2">
        <f>'Moving Avg'!D1355</f>
        <v>1.1000000000000001</v>
      </c>
      <c r="G1355" s="2">
        <f>'Moving Avg'!F1355</f>
        <v>1.1120000000000003</v>
      </c>
      <c r="H1355" s="2">
        <f>'Moving Avg'!G1355</f>
        <v>1.2098000000000004</v>
      </c>
      <c r="I1355" s="2">
        <f>'Moving Avg'!H1355</f>
        <v>0.98049999999999826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</row>
    <row r="1356" spans="1:12" ht="13.5" x14ac:dyDescent="0.25">
      <c r="A1356" s="3">
        <f>RSI!A1356</f>
        <v>44285</v>
      </c>
      <c r="B1356" s="2">
        <f>RSI!B1356</f>
        <v>1.1000000000000001</v>
      </c>
      <c r="C1356" s="2">
        <f>RSI!I1356</f>
        <v>32.893755420732759</v>
      </c>
      <c r="D1356" s="2">
        <f>MACD!E1356</f>
        <v>-3.8271745050888484E-5</v>
      </c>
      <c r="E1356" s="2">
        <f>MACD!F1356</f>
        <v>1.7711918782646108E-2</v>
      </c>
      <c r="F1356" s="2">
        <f>'Moving Avg'!D1356</f>
        <v>1.1000000000000001</v>
      </c>
      <c r="G1356" s="2">
        <f>'Moving Avg'!F1356</f>
        <v>1.1090000000000002</v>
      </c>
      <c r="H1356" s="2">
        <f>'Moving Avg'!G1356</f>
        <v>1.2130000000000003</v>
      </c>
      <c r="I1356" s="2">
        <f>'Moving Avg'!H1356</f>
        <v>0.98234999999999828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</row>
    <row r="1357" spans="1:12" ht="13.5" x14ac:dyDescent="0.25">
      <c r="A1357" s="3">
        <f>RSI!A1357</f>
        <v>44286</v>
      </c>
      <c r="B1357" s="2">
        <f>RSI!B1357</f>
        <v>1.1000000000000001</v>
      </c>
      <c r="C1357" s="2">
        <f>RSI!I1357</f>
        <v>32.893755420732759</v>
      </c>
      <c r="D1357" s="2">
        <f>MACD!E1357</f>
        <v>-2.4906508908328906E-3</v>
      </c>
      <c r="E1357" s="2">
        <f>MACD!F1357</f>
        <v>1.3671404847950309E-2</v>
      </c>
      <c r="F1357" s="2">
        <f>'Moving Avg'!D1357</f>
        <v>1.1000000000000001</v>
      </c>
      <c r="G1357" s="2">
        <f>'Moving Avg'!F1357</f>
        <v>1.1075000000000004</v>
      </c>
      <c r="H1357" s="2">
        <f>'Moving Avg'!G1357</f>
        <v>1.2154000000000005</v>
      </c>
      <c r="I1357" s="2">
        <f>'Moving Avg'!H1357</f>
        <v>0.98409999999999831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</row>
    <row r="1358" spans="1:12" ht="13.5" x14ac:dyDescent="0.25">
      <c r="A1358" s="3">
        <f>RSI!A1358</f>
        <v>44287</v>
      </c>
      <c r="B1358" s="2">
        <f>RSI!B1358</f>
        <v>1.1000000000000001</v>
      </c>
      <c r="C1358" s="2">
        <f>RSI!I1358</f>
        <v>32.893755420732759</v>
      </c>
      <c r="D1358" s="2">
        <f>MACD!E1358</f>
        <v>-4.3836470775187042E-3</v>
      </c>
      <c r="E1358" s="2">
        <f>MACD!F1358</f>
        <v>1.0060394462856507E-2</v>
      </c>
      <c r="F1358" s="2">
        <f>'Moving Avg'!D1358</f>
        <v>1.1000000000000001</v>
      </c>
      <c r="G1358" s="2">
        <f>'Moving Avg'!F1358</f>
        <v>1.1060000000000003</v>
      </c>
      <c r="H1358" s="2">
        <f>'Moving Avg'!G1358</f>
        <v>1.2170000000000005</v>
      </c>
      <c r="I1358" s="2">
        <f>'Moving Avg'!H1358</f>
        <v>0.98584999999999834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</row>
    <row r="1359" spans="1:12" ht="13.5" x14ac:dyDescent="0.25">
      <c r="A1359" s="3">
        <f>RSI!A1359</f>
        <v>44288</v>
      </c>
      <c r="B1359" s="2">
        <f>RSI!B1359</f>
        <v>1.1000000000000001</v>
      </c>
      <c r="C1359" s="2">
        <f>RSI!I1359</f>
        <v>32.893755420732759</v>
      </c>
      <c r="D1359" s="2">
        <f>MACD!E1359</f>
        <v>-5.81680765594772E-3</v>
      </c>
      <c r="E1359" s="2">
        <f>MACD!F1359</f>
        <v>6.8849540390956629E-3</v>
      </c>
      <c r="F1359" s="2">
        <f>'Moving Avg'!D1359</f>
        <v>1.1000000000000001</v>
      </c>
      <c r="G1359" s="2">
        <f>'Moving Avg'!F1359</f>
        <v>1.1045000000000003</v>
      </c>
      <c r="H1359" s="2">
        <f>'Moving Avg'!G1359</f>
        <v>1.2178000000000007</v>
      </c>
      <c r="I1359" s="2">
        <f>'Moving Avg'!H1359</f>
        <v>0.98749999999999827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</row>
    <row r="1360" spans="1:12" ht="13.5" x14ac:dyDescent="0.25">
      <c r="A1360" s="3">
        <f>RSI!A1360</f>
        <v>44291</v>
      </c>
      <c r="B1360" s="2">
        <f>RSI!B1360</f>
        <v>1.1100000000000001</v>
      </c>
      <c r="C1360" s="2">
        <f>RSI!I1360</f>
        <v>40.791517908766458</v>
      </c>
      <c r="D1360" s="2">
        <f>MACD!E1360</f>
        <v>-7.6141065973840405E-3</v>
      </c>
      <c r="E1360" s="2">
        <f>MACD!F1360</f>
        <v>3.9851419117997219E-3</v>
      </c>
      <c r="F1360" s="2">
        <f>'Moving Avg'!D1360</f>
        <v>1.1020000000000001</v>
      </c>
      <c r="G1360" s="2">
        <f>'Moving Avg'!F1360</f>
        <v>1.1035000000000001</v>
      </c>
      <c r="H1360" s="2">
        <f>'Moving Avg'!G1360</f>
        <v>1.2180000000000006</v>
      </c>
      <c r="I1360" s="2">
        <f>'Moving Avg'!H1360</f>
        <v>0.98909999999999842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</row>
    <row r="1361" spans="1:12" ht="13.5" x14ac:dyDescent="0.25">
      <c r="A1361" s="3">
        <f>RSI!A1361</f>
        <v>44292</v>
      </c>
      <c r="B1361" s="2">
        <f>RSI!B1361</f>
        <v>1.1100000000000001</v>
      </c>
      <c r="C1361" s="2">
        <f>RSI!I1361</f>
        <v>40.791517908766458</v>
      </c>
      <c r="D1361" s="2">
        <f>MACD!E1361</f>
        <v>-9.0494364620719026E-3</v>
      </c>
      <c r="E1361" s="2">
        <f>MACD!F1361</f>
        <v>1.3782262370253973E-3</v>
      </c>
      <c r="F1361" s="2">
        <f>'Moving Avg'!D1361</f>
        <v>1.1040000000000001</v>
      </c>
      <c r="G1361" s="2">
        <f>'Moving Avg'!F1361</f>
        <v>1.1025</v>
      </c>
      <c r="H1361" s="2">
        <f>'Moving Avg'!G1361</f>
        <v>1.2174000000000007</v>
      </c>
      <c r="I1361" s="2">
        <f>'Moving Avg'!H1361</f>
        <v>0.99059999999999848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</row>
    <row r="1362" spans="1:12" ht="13.5" x14ac:dyDescent="0.25">
      <c r="A1362" s="3">
        <f>RSI!A1362</f>
        <v>44293</v>
      </c>
      <c r="B1362" s="2">
        <f>RSI!B1362</f>
        <v>1.1100000000000001</v>
      </c>
      <c r="C1362" s="2">
        <f>RSI!I1362</f>
        <v>40.791517908766458</v>
      </c>
      <c r="D1362" s="2">
        <f>MACD!E1362</f>
        <v>-1.0184815285265492E-2</v>
      </c>
      <c r="E1362" s="2">
        <f>MACD!F1362</f>
        <v>-9.3438206743278059E-4</v>
      </c>
      <c r="F1362" s="2">
        <f>'Moving Avg'!D1362</f>
        <v>1.1060000000000003</v>
      </c>
      <c r="G1362" s="2">
        <f>'Moving Avg'!F1362</f>
        <v>1.1014999999999999</v>
      </c>
      <c r="H1362" s="2">
        <f>'Moving Avg'!G1362</f>
        <v>1.2156000000000007</v>
      </c>
      <c r="I1362" s="2">
        <f>'Moving Avg'!H1362</f>
        <v>0.99209999999999865</v>
      </c>
      <c r="J1362" s="5" t="str">
        <f>OBV!F1362</f>
        <v>BULLISH</v>
      </c>
      <c r="K1362" s="5" t="str">
        <f>OBV!G1362</f>
        <v>NEUTRAL</v>
      </c>
      <c r="L1362" s="5" t="str">
        <f>OBV!H1362</f>
        <v>CONFIRMED BULLISH</v>
      </c>
    </row>
    <row r="1363" spans="1:12" ht="13.5" x14ac:dyDescent="0.25">
      <c r="A1363" s="3">
        <f>RSI!A1363</f>
        <v>44294</v>
      </c>
      <c r="B1363" s="2">
        <f>RSI!B1363</f>
        <v>1.1499999999999999</v>
      </c>
      <c r="C1363" s="2">
        <f>RSI!I1363</f>
        <v>62.714357500620295</v>
      </c>
      <c r="D1363" s="2">
        <f>MACD!E1363</f>
        <v>-1.4035213904174837E-2</v>
      </c>
      <c r="E1363" s="2">
        <f>MACD!F1363</f>
        <v>-3.5545484347811922E-3</v>
      </c>
      <c r="F1363" s="2">
        <f>'Moving Avg'!D1363</f>
        <v>1.1160000000000001</v>
      </c>
      <c r="G1363" s="2">
        <f>'Moving Avg'!F1363</f>
        <v>1.1039999999999996</v>
      </c>
      <c r="H1363" s="2">
        <f>'Moving Avg'!G1363</f>
        <v>1.2136000000000007</v>
      </c>
      <c r="I1363" s="2">
        <f>'Moving Avg'!H1363</f>
        <v>0.99379999999999868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</row>
    <row r="1364" spans="1:12" ht="13.5" x14ac:dyDescent="0.25">
      <c r="A1364" s="3">
        <f>RSI!A1364</f>
        <v>44298</v>
      </c>
      <c r="B1364" s="2">
        <f>RSI!B1364</f>
        <v>1.1499999999999999</v>
      </c>
      <c r="C1364" s="2">
        <f>RSI!I1364</f>
        <v>62.714357500620295</v>
      </c>
      <c r="D1364" s="2">
        <f>MACD!E1364</f>
        <v>-1.7461763091021876E-2</v>
      </c>
      <c r="E1364" s="2">
        <f>MACD!F1364</f>
        <v>-6.3359913660293293E-3</v>
      </c>
      <c r="F1364" s="2">
        <f>'Moving Avg'!D1364</f>
        <v>1.1260000000000001</v>
      </c>
      <c r="G1364" s="2">
        <f>'Moving Avg'!F1364</f>
        <v>1.1064999999999996</v>
      </c>
      <c r="H1364" s="2">
        <f>'Moving Avg'!G1364</f>
        <v>1.2106000000000006</v>
      </c>
      <c r="I1364" s="2">
        <f>'Moving Avg'!H1364</f>
        <v>0.99549999999999872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</row>
    <row r="1365" spans="1:12" ht="13.5" x14ac:dyDescent="0.25">
      <c r="A1365" s="3">
        <f>RSI!A1365</f>
        <v>44299</v>
      </c>
      <c r="B1365" s="2">
        <f>RSI!B1365</f>
        <v>1.1499999999999999</v>
      </c>
      <c r="C1365" s="2">
        <f>RSI!I1365</f>
        <v>62.714357500620288</v>
      </c>
      <c r="D1365" s="2">
        <f>MACD!E1365</f>
        <v>-2.0517187518426017E-2</v>
      </c>
      <c r="E1365" s="2">
        <f>MACD!F1365</f>
        <v>-9.1722305965086671E-3</v>
      </c>
      <c r="F1365" s="2">
        <f>'Moving Avg'!D1365</f>
        <v>1.1339999999999999</v>
      </c>
      <c r="G1365" s="2">
        <f>'Moving Avg'!F1365</f>
        <v>1.1089999999999995</v>
      </c>
      <c r="H1365" s="2">
        <f>'Moving Avg'!G1365</f>
        <v>1.2066000000000006</v>
      </c>
      <c r="I1365" s="2">
        <f>'Moving Avg'!H1365</f>
        <v>0.99709999999999877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</row>
    <row r="1366" spans="1:12" ht="13.5" x14ac:dyDescent="0.25">
      <c r="A1366" s="3">
        <f>RSI!A1366</f>
        <v>44300</v>
      </c>
      <c r="B1366" s="2">
        <f>RSI!B1366</f>
        <v>1.1499999999999999</v>
      </c>
      <c r="C1366" s="2">
        <f>RSI!I1366</f>
        <v>62.714357500620288</v>
      </c>
      <c r="D1366" s="2">
        <f>MACD!E1366</f>
        <v>-2.3247025032564039E-2</v>
      </c>
      <c r="E1366" s="2">
        <f>MACD!F1366</f>
        <v>-1.1987189483719742E-2</v>
      </c>
      <c r="F1366" s="2">
        <f>'Moving Avg'!D1366</f>
        <v>1.1419999999999999</v>
      </c>
      <c r="G1366" s="2">
        <f>'Moving Avg'!F1366</f>
        <v>1.1114999999999995</v>
      </c>
      <c r="H1366" s="2">
        <f>'Moving Avg'!G1366</f>
        <v>1.2014000000000005</v>
      </c>
      <c r="I1366" s="2">
        <f>'Moving Avg'!H1366</f>
        <v>0.99869999999999892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44301</v>
      </c>
      <c r="B1367" s="2">
        <f>RSI!B1367</f>
        <v>1.18</v>
      </c>
      <c r="C1367" s="2">
        <f>RSI!I1367</f>
        <v>72.853933323118099</v>
      </c>
      <c r="D1367" s="2">
        <f>MACD!E1367</f>
        <v>-2.7912886047543273E-2</v>
      </c>
      <c r="E1367" s="2">
        <f>MACD!F1367</f>
        <v>-1.517232879648445E-2</v>
      </c>
      <c r="F1367" s="2">
        <f>'Moving Avg'!D1367</f>
        <v>1.1559999999999999</v>
      </c>
      <c r="G1367" s="2">
        <f>'Moving Avg'!F1367</f>
        <v>1.1154999999999995</v>
      </c>
      <c r="H1367" s="2">
        <f>'Moving Avg'!G1367</f>
        <v>1.1956000000000002</v>
      </c>
      <c r="I1367" s="2">
        <f>'Moving Avg'!H1367</f>
        <v>1.000449999999999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1.18</v>
      </c>
      <c r="C1368" s="2">
        <f>RSI!I1368</f>
        <v>72.853933323118099</v>
      </c>
      <c r="D1368" s="2">
        <f>MACD!E1368</f>
        <v>-3.2162060506030876E-2</v>
      </c>
      <c r="E1368" s="2">
        <f>MACD!F1368</f>
        <v>-1.8570275138393738E-2</v>
      </c>
      <c r="F1368" s="2">
        <f>'Moving Avg'!D1368</f>
        <v>1.1619999999999999</v>
      </c>
      <c r="G1368" s="2">
        <f>'Moving Avg'!F1368</f>
        <v>1.1194999999999995</v>
      </c>
      <c r="H1368" s="2">
        <f>'Moving Avg'!G1368</f>
        <v>1.1886000000000001</v>
      </c>
      <c r="I1368" s="2">
        <f>'Moving Avg'!H1368</f>
        <v>1.0021999999999991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1.18</v>
      </c>
      <c r="C1369" s="2">
        <f>RSI!I1369</f>
        <v>72.853933323118099</v>
      </c>
      <c r="D1369" s="2">
        <f>MACD!E1369</f>
        <v>-3.6036347497654386E-2</v>
      </c>
      <c r="E1369" s="2">
        <f>MACD!F1369</f>
        <v>-2.2063489610245866E-2</v>
      </c>
      <c r="F1369" s="2">
        <f>'Moving Avg'!D1369</f>
        <v>1.1679999999999997</v>
      </c>
      <c r="G1369" s="2">
        <f>'Moving Avg'!F1369</f>
        <v>1.1234999999999995</v>
      </c>
      <c r="H1369" s="2">
        <f>'Moving Avg'!G1369</f>
        <v>1.1802000000000001</v>
      </c>
      <c r="I1369" s="2">
        <f>'Moving Avg'!H1369</f>
        <v>1.003849999999999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1.21</v>
      </c>
      <c r="C1370" s="2">
        <f>RSI!I1370</f>
        <v>79.736455513380363</v>
      </c>
      <c r="D1370" s="2">
        <f>MACD!E1370</f>
        <v>-4.025652850251471E-2</v>
      </c>
      <c r="E1370" s="2">
        <f>MACD!F1370</f>
        <v>-2.5702097388699635E-2</v>
      </c>
      <c r="F1370" s="2">
        <f>'Moving Avg'!D1370</f>
        <v>1.18</v>
      </c>
      <c r="G1370" s="2">
        <f>'Moving Avg'!F1370</f>
        <v>1.1289999999999998</v>
      </c>
      <c r="H1370" s="2">
        <f>'Moving Avg'!G1370</f>
        <v>1.1716000000000002</v>
      </c>
      <c r="I1370" s="2">
        <f>'Moving Avg'!H1370</f>
        <v>1.0055499999999993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1.21</v>
      </c>
      <c r="C1371" s="2">
        <f>RSI!I1371</f>
        <v>79.736455513380363</v>
      </c>
      <c r="D1371" s="2">
        <f>MACD!E1371</f>
        <v>-4.4243775403729924E-2</v>
      </c>
      <c r="E1371" s="2">
        <f>MACD!F1371</f>
        <v>-2.9410432991705697E-2</v>
      </c>
      <c r="F1371" s="2">
        <f>'Moving Avg'!D1371</f>
        <v>1.1919999999999999</v>
      </c>
      <c r="G1371" s="2">
        <f>'Moving Avg'!F1371</f>
        <v>1.1344999999999998</v>
      </c>
      <c r="H1371" s="2">
        <f>'Moving Avg'!G1371</f>
        <v>1.1638000000000002</v>
      </c>
      <c r="I1371" s="2">
        <f>'Moving Avg'!H1371</f>
        <v>1.0072499999999993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</row>
    <row r="1372" spans="1:12" ht="13.5" x14ac:dyDescent="0.25">
      <c r="A1372" s="3">
        <f>RSI!A1372</f>
        <v>44308</v>
      </c>
      <c r="B1372" s="2">
        <f>RSI!B1372</f>
        <v>1.21</v>
      </c>
      <c r="C1372" s="2">
        <f>RSI!I1372</f>
        <v>79.736455513380363</v>
      </c>
      <c r="D1372" s="2">
        <f>MACD!E1372</f>
        <v>-4.8003085364468401E-2</v>
      </c>
      <c r="E1372" s="2">
        <f>MACD!F1372</f>
        <v>-3.3128963466258238E-2</v>
      </c>
      <c r="F1372" s="2">
        <f>'Moving Avg'!D1372</f>
        <v>1.198</v>
      </c>
      <c r="G1372" s="2">
        <f>'Moving Avg'!F1372</f>
        <v>1.1400000000000001</v>
      </c>
      <c r="H1372" s="2">
        <f>'Moving Avg'!G1372</f>
        <v>1.1574000000000002</v>
      </c>
      <c r="I1372" s="2">
        <f>'Moving Avg'!H1372</f>
        <v>1.0089499999999993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44309</v>
      </c>
      <c r="B1373" s="2">
        <f>RSI!B1373</f>
        <v>1.21</v>
      </c>
      <c r="C1373" s="2">
        <f>RSI!I1373</f>
        <v>79.736455513380363</v>
      </c>
      <c r="D1373" s="2">
        <f>MACD!E1373</f>
        <v>-4.5387124959184399E-2</v>
      </c>
      <c r="E1373" s="2">
        <f>MACD!F1373</f>
        <v>-3.5580595764843473E-2</v>
      </c>
      <c r="F1373" s="2">
        <f>'Moving Avg'!D1373</f>
        <v>1.204</v>
      </c>
      <c r="G1373" s="2">
        <f>'Moving Avg'!F1373</f>
        <v>1.1455000000000002</v>
      </c>
      <c r="H1373" s="2">
        <f>'Moving Avg'!G1373</f>
        <v>1.1522000000000003</v>
      </c>
      <c r="I1373" s="2">
        <f>'Moving Avg'!H1373</f>
        <v>1.0106499999999996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1.21</v>
      </c>
      <c r="C1374" s="2">
        <f>RSI!I1374</f>
        <v>79.736455513380349</v>
      </c>
      <c r="D1374" s="2">
        <f>MACD!E1374</f>
        <v>-4.3504111821606406E-2</v>
      </c>
      <c r="E1374" s="2">
        <f>MACD!F1374</f>
        <v>-3.7165298976196061E-2</v>
      </c>
      <c r="F1374" s="2">
        <f>'Moving Avg'!D1374</f>
        <v>1.21</v>
      </c>
      <c r="G1374" s="2">
        <f>'Moving Avg'!F1374</f>
        <v>1.1510000000000002</v>
      </c>
      <c r="H1374" s="2">
        <f>'Moving Avg'!G1374</f>
        <v>1.1482000000000001</v>
      </c>
      <c r="I1374" s="2">
        <f>'Moving Avg'!H1374</f>
        <v>1.0121499999999997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1.21</v>
      </c>
      <c r="C1375" s="2">
        <f>RSI!I1375</f>
        <v>79.736455513380349</v>
      </c>
      <c r="D1375" s="2">
        <f>MACD!E1375</f>
        <v>-4.2216803958015525E-2</v>
      </c>
      <c r="E1375" s="2">
        <f>MACD!F1375</f>
        <v>-3.8175599972559954E-2</v>
      </c>
      <c r="F1375" s="2">
        <f>'Moving Avg'!D1375</f>
        <v>1.21</v>
      </c>
      <c r="G1375" s="2">
        <f>'Moving Avg'!F1375</f>
        <v>1.1565000000000003</v>
      </c>
      <c r="H1375" s="2">
        <f>'Moving Avg'!G1375</f>
        <v>1.1454000000000004</v>
      </c>
      <c r="I1375" s="2">
        <f>'Moving Avg'!H1375</f>
        <v>1.0135499999999995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44314</v>
      </c>
      <c r="B1376" s="2">
        <f>RSI!B1376</f>
        <v>1.21</v>
      </c>
      <c r="C1376" s="2">
        <f>RSI!I1376</f>
        <v>79.736455513380349</v>
      </c>
      <c r="D1376" s="2">
        <f>MACD!E1376</f>
        <v>-4.1410886925766333E-2</v>
      </c>
      <c r="E1376" s="2">
        <f>MACD!F1376</f>
        <v>-3.882265736320123E-2</v>
      </c>
      <c r="F1376" s="2">
        <f>'Moving Avg'!D1376</f>
        <v>1.21</v>
      </c>
      <c r="G1376" s="2">
        <f>'Moving Avg'!F1376</f>
        <v>1.1620000000000004</v>
      </c>
      <c r="H1376" s="2">
        <f>'Moving Avg'!G1376</f>
        <v>1.1438000000000001</v>
      </c>
      <c r="I1376" s="2">
        <f>'Moving Avg'!H1376</f>
        <v>1.0149499999999996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44315</v>
      </c>
      <c r="B1377" s="2">
        <f>RSI!B1377</f>
        <v>1.21</v>
      </c>
      <c r="C1377" s="2">
        <f>RSI!I1377</f>
        <v>79.736455513380349</v>
      </c>
      <c r="D1377" s="2">
        <f>MACD!E1377</f>
        <v>-3.6375927576559386E-2</v>
      </c>
      <c r="E1377" s="2">
        <f>MACD!F1377</f>
        <v>-3.8333311405872865E-2</v>
      </c>
      <c r="F1377" s="2">
        <f>'Moving Avg'!D1377</f>
        <v>1.21</v>
      </c>
      <c r="G1377" s="2">
        <f>'Moving Avg'!F1377</f>
        <v>1.1675000000000004</v>
      </c>
      <c r="H1377" s="2">
        <f>'Moving Avg'!G1377</f>
        <v>1.1432000000000004</v>
      </c>
      <c r="I1377" s="2">
        <f>'Moving Avg'!H1377</f>
        <v>1.0163499999999999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44316</v>
      </c>
      <c r="B1378" s="2">
        <f>RSI!B1378</f>
        <v>1.21</v>
      </c>
      <c r="C1378" s="2">
        <f>RSI!I1378</f>
        <v>79.736455513380363</v>
      </c>
      <c r="D1378" s="2">
        <f>MACD!E1378</f>
        <v>-3.2358498712348194E-2</v>
      </c>
      <c r="E1378" s="2">
        <f>MACD!F1378</f>
        <v>-3.7138348867167936E-2</v>
      </c>
      <c r="F1378" s="2">
        <f>'Moving Avg'!D1378</f>
        <v>1.21</v>
      </c>
      <c r="G1378" s="2">
        <f>'Moving Avg'!F1378</f>
        <v>1.1730000000000005</v>
      </c>
      <c r="H1378" s="2">
        <f>'Moving Avg'!G1378</f>
        <v>1.1436000000000002</v>
      </c>
      <c r="I1378" s="2">
        <f>'Moving Avg'!H1378</f>
        <v>1.0177499999999997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</row>
    <row r="1379" spans="1:12" ht="13.5" x14ac:dyDescent="0.25">
      <c r="A1379" s="3">
        <f>RSI!A1379</f>
        <v>44319</v>
      </c>
      <c r="B1379" s="2">
        <f>RSI!B1379</f>
        <v>1.21</v>
      </c>
      <c r="C1379" s="2">
        <f>RSI!I1379</f>
        <v>79.736455513380363</v>
      </c>
      <c r="D1379" s="2">
        <f>MACD!E1379</f>
        <v>-2.9184063007198668E-2</v>
      </c>
      <c r="E1379" s="2">
        <f>MACD!F1379</f>
        <v>-3.5547491695174085E-2</v>
      </c>
      <c r="F1379" s="2">
        <f>'Moving Avg'!D1379</f>
        <v>1.21</v>
      </c>
      <c r="G1379" s="2">
        <f>'Moving Avg'!F1379</f>
        <v>1.1785000000000003</v>
      </c>
      <c r="H1379" s="2">
        <f>'Moving Avg'!G1379</f>
        <v>1.1440000000000003</v>
      </c>
      <c r="I1379" s="2">
        <f>'Moving Avg'!H1379</f>
        <v>1.01915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</row>
    <row r="1380" spans="1:12" ht="13.5" x14ac:dyDescent="0.25">
      <c r="A1380" s="3">
        <f>RSI!A1380</f>
        <v>44320</v>
      </c>
      <c r="B1380" s="2">
        <f>RSI!B1380</f>
        <v>1.21</v>
      </c>
      <c r="C1380" s="2">
        <f>RSI!I1380</f>
        <v>79.736455513380363</v>
      </c>
      <c r="D1380" s="2">
        <f>MACD!E1380</f>
        <v>-2.209088331789677E-2</v>
      </c>
      <c r="E1380" s="2">
        <f>MACD!F1380</f>
        <v>-3.285617001971862E-2</v>
      </c>
      <c r="F1380" s="2">
        <f>'Moving Avg'!D1380</f>
        <v>1.21</v>
      </c>
      <c r="G1380" s="2">
        <f>'Moving Avg'!F1380</f>
        <v>1.1835000000000004</v>
      </c>
      <c r="H1380" s="2">
        <f>'Moving Avg'!G1380</f>
        <v>1.1444000000000003</v>
      </c>
      <c r="I1380" s="2">
        <f>'Moving Avg'!H1380</f>
        <v>1.0205499999999998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44321</v>
      </c>
      <c r="B1381" s="2">
        <f>RSI!B1381</f>
        <v>1.21</v>
      </c>
      <c r="C1381" s="2">
        <f>RSI!I1381</f>
        <v>79.736455513380349</v>
      </c>
      <c r="D1381" s="2">
        <f>MACD!E1381</f>
        <v>-1.6281800845447947E-2</v>
      </c>
      <c r="E1381" s="2">
        <f>MACD!F1381</f>
        <v>-2.9541296184864486E-2</v>
      </c>
      <c r="F1381" s="2">
        <f>'Moving Avg'!D1381</f>
        <v>1.21</v>
      </c>
      <c r="G1381" s="2">
        <f>'Moving Avg'!F1381</f>
        <v>1.1885000000000003</v>
      </c>
      <c r="H1381" s="2">
        <f>'Moving Avg'!G1381</f>
        <v>1.1454000000000004</v>
      </c>
      <c r="I1381" s="2">
        <f>'Moving Avg'!H1381</f>
        <v>1.0218499999999999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</row>
    <row r="1382" spans="1:12" ht="13.5" x14ac:dyDescent="0.25">
      <c r="A1382" s="3">
        <f>RSI!A1382</f>
        <v>44322</v>
      </c>
      <c r="B1382" s="2">
        <f>RSI!B1382</f>
        <v>1.21</v>
      </c>
      <c r="C1382" s="2">
        <f>RSI!I1382</f>
        <v>79.736455513380349</v>
      </c>
      <c r="D1382" s="2">
        <f>MACD!E1382</f>
        <v>-1.154497781608832E-2</v>
      </c>
      <c r="E1382" s="2">
        <f>MACD!F1382</f>
        <v>-2.5942032511109256E-2</v>
      </c>
      <c r="F1382" s="2">
        <f>'Moving Avg'!D1382</f>
        <v>1.21</v>
      </c>
      <c r="G1382" s="2">
        <f>'Moving Avg'!F1382</f>
        <v>1.1935000000000004</v>
      </c>
      <c r="H1382" s="2">
        <f>'Moving Avg'!G1382</f>
        <v>1.1464000000000005</v>
      </c>
      <c r="I1382" s="2">
        <f>'Moving Avg'!H1382</f>
        <v>1.0231000000000001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</row>
    <row r="1383" spans="1:12" ht="13.5" x14ac:dyDescent="0.25">
      <c r="A1383" s="3">
        <f>RSI!A1383</f>
        <v>44323</v>
      </c>
      <c r="B1383" s="2">
        <f>RSI!B1383</f>
        <v>1.21</v>
      </c>
      <c r="C1383" s="2">
        <f>RSI!I1383</f>
        <v>79.736455513380349</v>
      </c>
      <c r="D1383" s="2">
        <f>MACD!E1383</f>
        <v>-7.7022249832159329E-3</v>
      </c>
      <c r="E1383" s="2">
        <f>MACD!F1383</f>
        <v>-2.2294071005530592E-2</v>
      </c>
      <c r="F1383" s="2">
        <f>'Moving Avg'!D1383</f>
        <v>1.21</v>
      </c>
      <c r="G1383" s="2">
        <f>'Moving Avg'!F1383</f>
        <v>1.1965000000000006</v>
      </c>
      <c r="H1383" s="2">
        <f>'Moving Avg'!G1383</f>
        <v>1.1474000000000004</v>
      </c>
      <c r="I1383" s="2">
        <f>'Moving Avg'!H1383</f>
        <v>1.0243500000000001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</row>
    <row r="1384" spans="1:12" ht="13.5" x14ac:dyDescent="0.25">
      <c r="A1384" s="3">
        <f>RSI!A1384</f>
        <v>44326</v>
      </c>
      <c r="B1384" s="2">
        <f>RSI!B1384</f>
        <v>1.21</v>
      </c>
      <c r="C1384" s="2">
        <f>RSI!I1384</f>
        <v>79.736455513380349</v>
      </c>
      <c r="D1384" s="2">
        <f>MACD!E1384</f>
        <v>-4.6037465530939237E-3</v>
      </c>
      <c r="E1384" s="2">
        <f>MACD!F1384</f>
        <v>-1.8756006115043262E-2</v>
      </c>
      <c r="F1384" s="2">
        <f>'Moving Avg'!D1384</f>
        <v>1.21</v>
      </c>
      <c r="G1384" s="2">
        <f>'Moving Avg'!F1384</f>
        <v>1.1995000000000005</v>
      </c>
      <c r="H1384" s="2">
        <f>'Moving Avg'!G1384</f>
        <v>1.1484000000000003</v>
      </c>
      <c r="I1384" s="2">
        <f>'Moving Avg'!H1384</f>
        <v>1.0256000000000003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</row>
    <row r="1385" spans="1:12" ht="13.5" x14ac:dyDescent="0.25">
      <c r="A1385" s="3">
        <f>RSI!A1385</f>
        <v>44327</v>
      </c>
      <c r="B1385" s="2">
        <f>RSI!B1385</f>
        <v>1.21</v>
      </c>
      <c r="C1385" s="2">
        <f>RSI!I1385</f>
        <v>79.736455513380349</v>
      </c>
      <c r="D1385" s="2">
        <f>MACD!E1385</f>
        <v>-2.1236993892879141E-3</v>
      </c>
      <c r="E1385" s="2">
        <f>MACD!F1385</f>
        <v>-1.5429544769892192E-2</v>
      </c>
      <c r="F1385" s="2">
        <f>'Moving Avg'!D1385</f>
        <v>1.21</v>
      </c>
      <c r="G1385" s="2">
        <f>'Moving Avg'!F1385</f>
        <v>1.2025000000000006</v>
      </c>
      <c r="H1385" s="2">
        <f>'Moving Avg'!G1385</f>
        <v>1.1494000000000004</v>
      </c>
      <c r="I1385" s="2">
        <f>'Moving Avg'!H1385</f>
        <v>1.0268500000000003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1.21</v>
      </c>
      <c r="C1386" s="2">
        <f>RSI!I1386</f>
        <v>79.736455513380349</v>
      </c>
      <c r="D1386" s="2">
        <f>MACD!E1386</f>
        <v>-1.564407921261779E-4</v>
      </c>
      <c r="E1386" s="2">
        <f>MACD!F1386</f>
        <v>-1.2374923974338989E-2</v>
      </c>
      <c r="F1386" s="2">
        <f>'Moving Avg'!D1386</f>
        <v>1.21</v>
      </c>
      <c r="G1386" s="2">
        <f>'Moving Avg'!F1386</f>
        <v>1.2055000000000005</v>
      </c>
      <c r="H1386" s="2">
        <f>'Moving Avg'!G1386</f>
        <v>1.1504000000000003</v>
      </c>
      <c r="I1386" s="2">
        <f>'Moving Avg'!H1386</f>
        <v>1.0281000000000005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1.21</v>
      </c>
      <c r="C1387" s="2">
        <f>RSI!I1387</f>
        <v>79.736455513380349</v>
      </c>
      <c r="D1387" s="2">
        <f>MACD!E1387</f>
        <v>1.3866414796344095E-3</v>
      </c>
      <c r="E1387" s="2">
        <f>MACD!F1387</f>
        <v>-9.6226108835443091E-3</v>
      </c>
      <c r="F1387" s="2">
        <f>'Moving Avg'!D1387</f>
        <v>1.21</v>
      </c>
      <c r="G1387" s="2">
        <f>'Moving Avg'!F1387</f>
        <v>1.2070000000000005</v>
      </c>
      <c r="H1387" s="2">
        <f>'Moving Avg'!G1387</f>
        <v>1.1520000000000004</v>
      </c>
      <c r="I1387" s="2">
        <f>'Moving Avg'!H1387</f>
        <v>1.0293500000000007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1.21</v>
      </c>
      <c r="C1388" s="2">
        <f>RSI!I1388</f>
        <v>79.736455513380363</v>
      </c>
      <c r="D1388" s="2">
        <f>MACD!E1388</f>
        <v>2.5798068893654325E-3</v>
      </c>
      <c r="E1388" s="2">
        <f>MACD!F1388</f>
        <v>-7.1821273289623608E-3</v>
      </c>
      <c r="F1388" s="2">
        <f>'Moving Avg'!D1388</f>
        <v>1.21</v>
      </c>
      <c r="G1388" s="2">
        <f>'Moving Avg'!F1388</f>
        <v>1.2085000000000004</v>
      </c>
      <c r="H1388" s="2">
        <f>'Moving Avg'!G1388</f>
        <v>1.1536000000000002</v>
      </c>
      <c r="I1388" s="2">
        <f>'Moving Avg'!H1388</f>
        <v>1.0305000000000006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1.21</v>
      </c>
      <c r="C1389" s="2">
        <f>RSI!I1389</f>
        <v>79.736455513380363</v>
      </c>
      <c r="D1389" s="2">
        <f>MACD!E1389</f>
        <v>3.4852235848601421E-3</v>
      </c>
      <c r="E1389" s="2">
        <f>MACD!F1389</f>
        <v>-5.04865714619786E-3</v>
      </c>
      <c r="F1389" s="2">
        <f>'Moving Avg'!D1389</f>
        <v>1.21</v>
      </c>
      <c r="G1389" s="2">
        <f>'Moving Avg'!F1389</f>
        <v>1.2100000000000004</v>
      </c>
      <c r="H1389" s="2">
        <f>'Moving Avg'!G1389</f>
        <v>1.1552000000000002</v>
      </c>
      <c r="I1389" s="2">
        <f>'Moving Avg'!H1389</f>
        <v>1.0315500000000006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1.21</v>
      </c>
      <c r="C1390" s="2">
        <f>RSI!I1390</f>
        <v>79.736455513380363</v>
      </c>
      <c r="D1390" s="2">
        <f>MACD!E1390</f>
        <v>4.1548779920441703E-3</v>
      </c>
      <c r="E1390" s="2">
        <f>MACD!F1390</f>
        <v>-3.2079501185494543E-3</v>
      </c>
      <c r="F1390" s="2">
        <f>'Moving Avg'!D1390</f>
        <v>1.21</v>
      </c>
      <c r="G1390" s="2">
        <f>'Moving Avg'!F1390</f>
        <v>1.2100000000000004</v>
      </c>
      <c r="H1390" s="2">
        <f>'Moving Avg'!G1390</f>
        <v>1.1568000000000003</v>
      </c>
      <c r="I1390" s="2">
        <f>'Moving Avg'!H1390</f>
        <v>1.0326000000000009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1.24</v>
      </c>
      <c r="C1391" s="2">
        <f>RSI!I1391</f>
        <v>90.797832497964862</v>
      </c>
      <c r="D1391" s="2">
        <f>MACD!E1391</f>
        <v>2.4099647442021865E-3</v>
      </c>
      <c r="E1391" s="2">
        <f>MACD!F1391</f>
        <v>-2.0843671459991261E-3</v>
      </c>
      <c r="F1391" s="2">
        <f>'Moving Avg'!D1391</f>
        <v>1.216</v>
      </c>
      <c r="G1391" s="2">
        <f>'Moving Avg'!F1391</f>
        <v>1.2115000000000005</v>
      </c>
      <c r="H1391" s="2">
        <f>'Moving Avg'!G1391</f>
        <v>1.1590000000000003</v>
      </c>
      <c r="I1391" s="2">
        <f>'Moving Avg'!H1391</f>
        <v>1.0338000000000009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1.24</v>
      </c>
      <c r="C1392" s="2">
        <f>RSI!I1392</f>
        <v>90.797832497964862</v>
      </c>
      <c r="D1392" s="2">
        <f>MACD!E1392</f>
        <v>6.7352314268243063E-4</v>
      </c>
      <c r="E1392" s="2">
        <f>MACD!F1392</f>
        <v>-1.5327890882628149E-3</v>
      </c>
      <c r="F1392" s="2">
        <f>'Moving Avg'!D1392</f>
        <v>1.222</v>
      </c>
      <c r="G1392" s="2">
        <f>'Moving Avg'!F1392</f>
        <v>1.2130000000000003</v>
      </c>
      <c r="H1392" s="2">
        <f>'Moving Avg'!G1392</f>
        <v>1.1612000000000002</v>
      </c>
      <c r="I1392" s="2">
        <f>'Moving Avg'!H1392</f>
        <v>1.035000000000001</v>
      </c>
      <c r="J1392" s="5" t="str">
        <f>OBV!F1392</f>
        <v>BULLISH</v>
      </c>
      <c r="K1392" s="5" t="str">
        <f>OBV!G1392</f>
        <v>NEUTRAL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1.24</v>
      </c>
      <c r="C1393" s="2">
        <f>RSI!I1393</f>
        <v>90.797832497964862</v>
      </c>
      <c r="D1393" s="2">
        <f>MACD!E1393</f>
        <v>-1.0364926208179526E-3</v>
      </c>
      <c r="E1393" s="2">
        <f>MACD!F1393</f>
        <v>-1.4335297947738425E-3</v>
      </c>
      <c r="F1393" s="2">
        <f>'Moving Avg'!D1393</f>
        <v>1.2280000000000002</v>
      </c>
      <c r="G1393" s="2">
        <f>'Moving Avg'!F1393</f>
        <v>1.2145000000000001</v>
      </c>
      <c r="H1393" s="2">
        <f>'Moving Avg'!G1393</f>
        <v>1.1640000000000001</v>
      </c>
      <c r="I1393" s="2">
        <f>'Moving Avg'!H1393</f>
        <v>1.0362000000000011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1.24</v>
      </c>
      <c r="C1394" s="2">
        <f>RSI!I1394</f>
        <v>90.797832497964862</v>
      </c>
      <c r="D1394" s="2">
        <f>MACD!E1394</f>
        <v>-2.706317021043958E-3</v>
      </c>
      <c r="E1394" s="2">
        <f>MACD!F1394</f>
        <v>-1.6880872400278656E-3</v>
      </c>
      <c r="F1394" s="2">
        <f>'Moving Avg'!D1394</f>
        <v>1.2340000000000002</v>
      </c>
      <c r="G1394" s="2">
        <f>'Moving Avg'!F1394</f>
        <v>1.216</v>
      </c>
      <c r="H1394" s="2">
        <f>'Moving Avg'!G1394</f>
        <v>1.1668000000000003</v>
      </c>
      <c r="I1394" s="2">
        <f>'Moving Avg'!H1394</f>
        <v>1.0374000000000012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</row>
    <row r="1395" spans="1:12" ht="13.5" x14ac:dyDescent="0.25">
      <c r="A1395" s="3">
        <f>RSI!A1395</f>
        <v>44344</v>
      </c>
      <c r="B1395" s="2">
        <f>RSI!B1395</f>
        <v>1.3</v>
      </c>
      <c r="C1395" s="2">
        <f>RSI!I1395</f>
        <v>96.272103815746547</v>
      </c>
      <c r="D1395" s="2">
        <f>MACD!E1395</f>
        <v>-8.7700675679895923E-3</v>
      </c>
      <c r="E1395" s="2">
        <f>MACD!F1395</f>
        <v>-3.1044833056202113E-3</v>
      </c>
      <c r="F1395" s="2">
        <f>'Moving Avg'!D1395</f>
        <v>1.252</v>
      </c>
      <c r="G1395" s="2">
        <f>'Moving Avg'!F1395</f>
        <v>1.2204999999999999</v>
      </c>
      <c r="H1395" s="2">
        <f>'Moving Avg'!G1395</f>
        <v>1.1708000000000003</v>
      </c>
      <c r="I1395" s="2">
        <f>'Moving Avg'!H1395</f>
        <v>1.038900000000001</v>
      </c>
      <c r="J1395" s="5" t="str">
        <f>OBV!F1395</f>
        <v>BULLISH</v>
      </c>
      <c r="K1395" s="5" t="str">
        <f>OBV!G1395</f>
        <v>STRONG</v>
      </c>
      <c r="L1395" s="5" t="str">
        <f>OBV!H1395</f>
        <v>CONFIRMED BULLISH</v>
      </c>
    </row>
    <row r="1396" spans="1:12" ht="13.5" x14ac:dyDescent="0.25">
      <c r="A1396" s="3">
        <f>RSI!A1396</f>
        <v>44347</v>
      </c>
      <c r="B1396" s="2">
        <f>RSI!B1396</f>
        <v>1.3</v>
      </c>
      <c r="C1396" s="2">
        <f>RSI!I1396</f>
        <v>96.272103815746547</v>
      </c>
      <c r="D1396" s="2">
        <f>MACD!E1396</f>
        <v>-1.4446566514252135E-2</v>
      </c>
      <c r="E1396" s="2">
        <f>MACD!F1396</f>
        <v>-5.3728999473465966E-3</v>
      </c>
      <c r="F1396" s="2">
        <f>'Moving Avg'!D1396</f>
        <v>1.2639999999999998</v>
      </c>
      <c r="G1396" s="2">
        <f>'Moving Avg'!F1396</f>
        <v>1.2250000000000001</v>
      </c>
      <c r="H1396" s="2">
        <f>'Moving Avg'!G1396</f>
        <v>1.1748000000000003</v>
      </c>
      <c r="I1396" s="2">
        <f>'Moving Avg'!H1396</f>
        <v>1.0404000000000011</v>
      </c>
      <c r="J1396" s="5" t="str">
        <f>OBV!F1396</f>
        <v>BULLISH</v>
      </c>
      <c r="K1396" s="5" t="str">
        <f>OBV!G1396</f>
        <v>STRONG</v>
      </c>
      <c r="L1396" s="5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1.3</v>
      </c>
      <c r="C1397" s="2">
        <f>RSI!I1397</f>
        <v>96.272103815746547</v>
      </c>
      <c r="D1397" s="2">
        <f>MACD!E1397</f>
        <v>-1.9754973762585948E-2</v>
      </c>
      <c r="E1397" s="2">
        <f>MACD!F1397</f>
        <v>-8.2493147103944661E-3</v>
      </c>
      <c r="F1397" s="2">
        <f>'Moving Avg'!D1397</f>
        <v>1.276</v>
      </c>
      <c r="G1397" s="2">
        <f>'Moving Avg'!F1397</f>
        <v>1.2295</v>
      </c>
      <c r="H1397" s="2">
        <f>'Moving Avg'!G1397</f>
        <v>1.1788000000000001</v>
      </c>
      <c r="I1397" s="2">
        <f>'Moving Avg'!H1397</f>
        <v>1.0419000000000012</v>
      </c>
      <c r="J1397" s="5" t="str">
        <f>OBV!F1397</f>
        <v>BULLISH</v>
      </c>
      <c r="K1397" s="5" t="str">
        <f>OBV!G1397</f>
        <v>STRONG</v>
      </c>
      <c r="L1397" s="5" t="str">
        <f>OBV!H1397</f>
        <v>CONFIRMED BULLISH</v>
      </c>
    </row>
    <row r="1398" spans="1:12" ht="13.5" x14ac:dyDescent="0.25">
      <c r="A1398" s="3">
        <f>RSI!A1398</f>
        <v>44349</v>
      </c>
      <c r="B1398" s="2">
        <f>RSI!B1398</f>
        <v>1.3</v>
      </c>
      <c r="C1398" s="2">
        <f>RSI!I1398</f>
        <v>96.272103815746547</v>
      </c>
      <c r="D1398" s="2">
        <f>MACD!E1398</f>
        <v>-2.4714495409997594E-2</v>
      </c>
      <c r="E1398" s="2">
        <f>MACD!F1398</f>
        <v>-1.1542350850315092E-2</v>
      </c>
      <c r="F1398" s="2">
        <f>'Moving Avg'!D1398</f>
        <v>1.2879999999999998</v>
      </c>
      <c r="G1398" s="2">
        <f>'Moving Avg'!F1398</f>
        <v>1.2340000000000002</v>
      </c>
      <c r="H1398" s="2">
        <f>'Moving Avg'!G1398</f>
        <v>1.1828000000000001</v>
      </c>
      <c r="I1398" s="2">
        <f>'Moving Avg'!H1398</f>
        <v>1.0434000000000012</v>
      </c>
      <c r="J1398" s="5" t="str">
        <f>OBV!F1398</f>
        <v>BULLISH</v>
      </c>
      <c r="K1398" s="5" t="str">
        <f>OBV!G1398</f>
        <v>STRONG</v>
      </c>
      <c r="L1398" s="5" t="str">
        <f>OBV!H1398</f>
        <v>CONFIRMED BULLISH</v>
      </c>
    </row>
    <row r="1399" spans="1:12" ht="13.5" x14ac:dyDescent="0.25">
      <c r="A1399" s="3">
        <f>RSI!A1399</f>
        <v>44350</v>
      </c>
      <c r="B1399" s="2">
        <f>RSI!B1399</f>
        <v>1.27</v>
      </c>
      <c r="C1399" s="2">
        <f>RSI!I1399</f>
        <v>68.761946043863986</v>
      </c>
      <c r="D1399" s="2">
        <f>MACD!E1399</f>
        <v>-2.7121932650448155E-2</v>
      </c>
      <c r="E1399" s="2">
        <f>MACD!F1399</f>
        <v>-1.4658267210341707E-2</v>
      </c>
      <c r="F1399" s="2">
        <f>'Moving Avg'!D1399</f>
        <v>1.294</v>
      </c>
      <c r="G1399" s="2">
        <f>'Moving Avg'!F1399</f>
        <v>1.2370000000000001</v>
      </c>
      <c r="H1399" s="2">
        <f>'Moving Avg'!G1399</f>
        <v>1.1862000000000001</v>
      </c>
      <c r="I1399" s="2">
        <f>'Moving Avg'!H1399</f>
        <v>1.0447500000000014</v>
      </c>
      <c r="J1399" s="5" t="str">
        <f>OBV!F1399</f>
        <v>BULLISH</v>
      </c>
      <c r="K1399" s="5" t="str">
        <f>OBV!G1399</f>
        <v>STRONG</v>
      </c>
      <c r="L1399" s="5" t="str">
        <f>OBV!H1399</f>
        <v>CONFIRMED BULLISH</v>
      </c>
    </row>
    <row r="1400" spans="1:12" ht="13.5" x14ac:dyDescent="0.25">
      <c r="A1400" s="3">
        <f>RSI!A1400</f>
        <v>44351</v>
      </c>
      <c r="B1400" s="2">
        <f>RSI!B1400</f>
        <v>1.27</v>
      </c>
      <c r="C1400" s="2">
        <f>RSI!I1400</f>
        <v>68.761946043863986</v>
      </c>
      <c r="D1400" s="2">
        <f>MACD!E1400</f>
        <v>-2.9382780258773389E-2</v>
      </c>
      <c r="E1400" s="2">
        <f>MACD!F1400</f>
        <v>-1.7603169820028044E-2</v>
      </c>
      <c r="F1400" s="2">
        <f>'Moving Avg'!D1400</f>
        <v>1.2879999999999998</v>
      </c>
      <c r="G1400" s="2">
        <f>'Moving Avg'!F1400</f>
        <v>1.2400000000000002</v>
      </c>
      <c r="H1400" s="2">
        <f>'Moving Avg'!G1400</f>
        <v>1.1896000000000002</v>
      </c>
      <c r="I1400" s="2">
        <f>'Moving Avg'!H1400</f>
        <v>1.0461000000000014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1.27</v>
      </c>
      <c r="C1401" s="2">
        <f>RSI!I1401</f>
        <v>68.761946043863986</v>
      </c>
      <c r="D1401" s="2">
        <f>MACD!E1401</f>
        <v>-2.6887629179725758E-2</v>
      </c>
      <c r="E1401" s="2">
        <f>MACD!F1401</f>
        <v>-1.9460061691967588E-2</v>
      </c>
      <c r="F1401" s="2">
        <f>'Moving Avg'!D1401</f>
        <v>1.282</v>
      </c>
      <c r="G1401" s="2">
        <f>'Moving Avg'!F1401</f>
        <v>1.2430000000000001</v>
      </c>
      <c r="H1401" s="2">
        <f>'Moving Avg'!G1401</f>
        <v>1.1930000000000005</v>
      </c>
      <c r="I1401" s="2">
        <f>'Moving Avg'!H1401</f>
        <v>1.0474500000000015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1.3</v>
      </c>
      <c r="C1402" s="2">
        <f>RSI!I1402</f>
        <v>76.97836858198248</v>
      </c>
      <c r="D1402" s="2">
        <f>MACD!E1402</f>
        <v>-2.7190429568737295E-2</v>
      </c>
      <c r="E1402" s="2">
        <f>MACD!F1402</f>
        <v>-2.1006135267321532E-2</v>
      </c>
      <c r="F1402" s="2">
        <f>'Moving Avg'!D1402</f>
        <v>1.282</v>
      </c>
      <c r="G1402" s="2">
        <f>'Moving Avg'!F1402</f>
        <v>1.2475000000000001</v>
      </c>
      <c r="H1402" s="2">
        <f>'Moving Avg'!G1402</f>
        <v>1.1970000000000003</v>
      </c>
      <c r="I1402" s="2">
        <f>'Moving Avg'!H1402</f>
        <v>1.0489500000000016</v>
      </c>
      <c r="J1402" s="5" t="str">
        <f>OBV!F1402</f>
        <v>BULLISH</v>
      </c>
      <c r="K1402" s="5" t="str">
        <f>OBV!G1402</f>
        <v>NEUTRAL</v>
      </c>
      <c r="L1402" s="5" t="str">
        <f>OBV!H1402</f>
        <v>NEUTRAL</v>
      </c>
    </row>
    <row r="1403" spans="1:12" ht="13.5" x14ac:dyDescent="0.25">
      <c r="A1403" s="3">
        <f>RSI!A1403</f>
        <v>44356</v>
      </c>
      <c r="B1403" s="2">
        <f>RSI!B1403</f>
        <v>1.3</v>
      </c>
      <c r="C1403" s="2">
        <f>RSI!I1403</f>
        <v>76.97836858198248</v>
      </c>
      <c r="D1403" s="2">
        <f>MACD!E1403</f>
        <v>-2.780156457928773E-2</v>
      </c>
      <c r="E1403" s="2">
        <f>MACD!F1403</f>
        <v>-2.2365221129714775E-2</v>
      </c>
      <c r="F1403" s="2">
        <f>'Moving Avg'!D1403</f>
        <v>1.282</v>
      </c>
      <c r="G1403" s="2">
        <f>'Moving Avg'!F1403</f>
        <v>1.2520000000000002</v>
      </c>
      <c r="H1403" s="2">
        <f>'Moving Avg'!G1403</f>
        <v>1.2010000000000003</v>
      </c>
      <c r="I1403" s="2">
        <f>'Moving Avg'!H1403</f>
        <v>1.0504500000000017</v>
      </c>
      <c r="J1403" s="5" t="str">
        <f>OBV!F1403</f>
        <v>BULLISH</v>
      </c>
      <c r="K1403" s="5" t="str">
        <f>OBV!G1403</f>
        <v>NEUTRAL</v>
      </c>
      <c r="L1403" s="5" t="str">
        <f>OBV!H1403</f>
        <v>NEUTRAL</v>
      </c>
    </row>
    <row r="1404" spans="1:12" ht="13.5" x14ac:dyDescent="0.25">
      <c r="A1404" s="3">
        <f>RSI!A1404</f>
        <v>44357</v>
      </c>
      <c r="B1404" s="2">
        <f>RSI!B1404</f>
        <v>1.3</v>
      </c>
      <c r="C1404" s="2">
        <f>RSI!I1404</f>
        <v>76.97836858198248</v>
      </c>
      <c r="D1404" s="2">
        <f>MACD!E1404</f>
        <v>-2.8647307797476484E-2</v>
      </c>
      <c r="E1404" s="2">
        <f>MACD!F1404</f>
        <v>-2.3621638463267119E-2</v>
      </c>
      <c r="F1404" s="2">
        <f>'Moving Avg'!D1404</f>
        <v>1.2879999999999998</v>
      </c>
      <c r="G1404" s="2">
        <f>'Moving Avg'!F1404</f>
        <v>1.2565000000000002</v>
      </c>
      <c r="H1404" s="2">
        <f>'Moving Avg'!G1404</f>
        <v>1.2050000000000003</v>
      </c>
      <c r="I1404" s="2">
        <f>'Moving Avg'!H1404</f>
        <v>1.0519500000000017</v>
      </c>
      <c r="J1404" s="5" t="str">
        <f>OBV!F1404</f>
        <v>BULLISH</v>
      </c>
      <c r="K1404" s="5" t="str">
        <f>OBV!G1404</f>
        <v>NEUTRAL</v>
      </c>
      <c r="L1404" s="5" t="str">
        <f>OBV!H1404</f>
        <v>CONFIRMED BULLISH</v>
      </c>
    </row>
    <row r="1405" spans="1:12" ht="13.5" x14ac:dyDescent="0.25">
      <c r="A1405" s="3">
        <f>RSI!A1405</f>
        <v>44358</v>
      </c>
      <c r="B1405" s="2">
        <f>RSI!B1405</f>
        <v>1.3</v>
      </c>
      <c r="C1405" s="2">
        <f>RSI!I1405</f>
        <v>76.97836858198248</v>
      </c>
      <c r="D1405" s="2">
        <f>MACD!E1405</f>
        <v>-2.0436453534832699E-2</v>
      </c>
      <c r="E1405" s="2">
        <f>MACD!F1405</f>
        <v>-2.298460147758024E-2</v>
      </c>
      <c r="F1405" s="2">
        <f>'Moving Avg'!D1405</f>
        <v>1.294</v>
      </c>
      <c r="G1405" s="2">
        <f>'Moving Avg'!F1405</f>
        <v>1.2610000000000001</v>
      </c>
      <c r="H1405" s="2">
        <f>'Moving Avg'!G1405</f>
        <v>1.2090000000000003</v>
      </c>
      <c r="I1405" s="2">
        <f>'Moving Avg'!H1405</f>
        <v>1.0534500000000018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</row>
    <row r="1406" spans="1:12" ht="13.5" x14ac:dyDescent="0.25">
      <c r="A1406" s="3">
        <f>RSI!A1406</f>
        <v>44361</v>
      </c>
      <c r="B1406" s="2">
        <f>RSI!B1406</f>
        <v>1.27</v>
      </c>
      <c r="C1406" s="2">
        <f>RSI!I1406</f>
        <v>56.86165529336094</v>
      </c>
      <c r="D1406" s="2">
        <f>MACD!E1406</f>
        <v>-1.1548331778802989E-2</v>
      </c>
      <c r="E1406" s="2">
        <f>MACD!F1406</f>
        <v>-2.069734753782479E-2</v>
      </c>
      <c r="F1406" s="2">
        <f>'Moving Avg'!D1406</f>
        <v>1.294</v>
      </c>
      <c r="G1406" s="2">
        <f>'Moving Avg'!F1406</f>
        <v>1.2640000000000002</v>
      </c>
      <c r="H1406" s="2">
        <f>'Moving Avg'!G1406</f>
        <v>1.2124000000000001</v>
      </c>
      <c r="I1406" s="2">
        <f>'Moving Avg'!H1406</f>
        <v>1.0548000000000017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</row>
    <row r="1407" spans="1:12" ht="13.5" x14ac:dyDescent="0.25">
      <c r="A1407" s="3">
        <f>RSI!A1407</f>
        <v>44362</v>
      </c>
      <c r="B1407" s="2">
        <f>RSI!B1407</f>
        <v>1.27</v>
      </c>
      <c r="C1407" s="2">
        <f>RSI!I1407</f>
        <v>56.861655293360933</v>
      </c>
      <c r="D1407" s="2">
        <f>MACD!E1407</f>
        <v>-4.1112183599329999E-3</v>
      </c>
      <c r="E1407" s="2">
        <f>MACD!F1407</f>
        <v>-1.738012170224643E-2</v>
      </c>
      <c r="F1407" s="2">
        <f>'Moving Avg'!D1407</f>
        <v>1.2879999999999998</v>
      </c>
      <c r="G1407" s="2">
        <f>'Moving Avg'!F1407</f>
        <v>1.2670000000000001</v>
      </c>
      <c r="H1407" s="2">
        <f>'Moving Avg'!G1407</f>
        <v>1.2158000000000004</v>
      </c>
      <c r="I1407" s="2">
        <f>'Moving Avg'!H1407</f>
        <v>1.0561500000000017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1.27</v>
      </c>
      <c r="C1408" s="2">
        <f>RSI!I1408</f>
        <v>56.861655293360933</v>
      </c>
      <c r="D1408" s="2">
        <f>MACD!E1408</f>
        <v>2.1043117358761076E-3</v>
      </c>
      <c r="E1408" s="2">
        <f>MACD!F1408</f>
        <v>-1.3483235014621923E-2</v>
      </c>
      <c r="F1408" s="2">
        <f>'Moving Avg'!D1408</f>
        <v>1.282</v>
      </c>
      <c r="G1408" s="2">
        <f>'Moving Avg'!F1408</f>
        <v>1.2700000000000002</v>
      </c>
      <c r="H1408" s="2">
        <f>'Moving Avg'!G1408</f>
        <v>1.2192000000000005</v>
      </c>
      <c r="I1408" s="2">
        <f>'Moving Avg'!H1408</f>
        <v>1.0575000000000019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</row>
    <row r="1409" spans="1:12" ht="13.5" x14ac:dyDescent="0.25">
      <c r="A1409" s="3">
        <f>RSI!A1409</f>
        <v>44364</v>
      </c>
      <c r="B1409" s="2">
        <f>RSI!B1409</f>
        <v>1.27</v>
      </c>
      <c r="C1409" s="2">
        <f>RSI!I1409</f>
        <v>56.86165529336094</v>
      </c>
      <c r="D1409" s="2">
        <f>MACD!E1409</f>
        <v>2.6765440133806884E-3</v>
      </c>
      <c r="E1409" s="2">
        <f>MACD!F1409</f>
        <v>-1.0251279209021401E-2</v>
      </c>
      <c r="F1409" s="2">
        <f>'Moving Avg'!D1409</f>
        <v>1.2760000000000002</v>
      </c>
      <c r="G1409" s="2">
        <f>'Moving Avg'!F1409</f>
        <v>1.2730000000000001</v>
      </c>
      <c r="H1409" s="2">
        <f>'Moving Avg'!G1409</f>
        <v>1.2226000000000006</v>
      </c>
      <c r="I1409" s="2">
        <f>'Moving Avg'!H1409</f>
        <v>1.0588500000000018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1.27</v>
      </c>
      <c r="C1410" s="2">
        <f>RSI!I1410</f>
        <v>56.86165529336094</v>
      </c>
      <c r="D1410" s="2">
        <f>MACD!E1410</f>
        <v>3.094372219250241E-3</v>
      </c>
      <c r="E1410" s="2">
        <f>MACD!F1410</f>
        <v>-7.5821489233670733E-3</v>
      </c>
      <c r="F1410" s="2">
        <f>'Moving Avg'!D1410</f>
        <v>1.27</v>
      </c>
      <c r="G1410" s="2">
        <f>'Moving Avg'!F1410</f>
        <v>1.276</v>
      </c>
      <c r="H1410" s="2">
        <f>'Moving Avg'!G1410</f>
        <v>1.2258000000000004</v>
      </c>
      <c r="I1410" s="2">
        <f>'Moving Avg'!H1410</f>
        <v>1.060200000000002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1.27</v>
      </c>
      <c r="C1411" s="2">
        <f>RSI!I1411</f>
        <v>56.861655293360933</v>
      </c>
      <c r="D1411" s="2">
        <f>MACD!E1411</f>
        <v>3.3864669991279239E-3</v>
      </c>
      <c r="E1411" s="2">
        <f>MACD!F1411</f>
        <v>-5.388425738868074E-3</v>
      </c>
      <c r="F1411" s="2">
        <f>'Moving Avg'!D1411</f>
        <v>1.27</v>
      </c>
      <c r="G1411" s="2">
        <f>'Moving Avg'!F1411</f>
        <v>1.2774999999999999</v>
      </c>
      <c r="H1411" s="2">
        <f>'Moving Avg'!G1411</f>
        <v>1.2290000000000005</v>
      </c>
      <c r="I1411" s="2">
        <f>'Moving Avg'!H1411</f>
        <v>1.0617000000000019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</row>
    <row r="1412" spans="1:12" ht="13.5" x14ac:dyDescent="0.25">
      <c r="A1412" s="3">
        <f>RSI!A1412</f>
        <v>44369</v>
      </c>
      <c r="B1412" s="2">
        <f>RSI!B1412</f>
        <v>1.27</v>
      </c>
      <c r="C1412" s="2">
        <f>RSI!I1412</f>
        <v>56.861655293360933</v>
      </c>
      <c r="D1412" s="2">
        <f>MACD!E1412</f>
        <v>8.1921085845120256E-3</v>
      </c>
      <c r="E1412" s="2">
        <f>MACD!F1412</f>
        <v>-2.6723188741920542E-3</v>
      </c>
      <c r="F1412" s="2">
        <f>'Moving Avg'!D1412</f>
        <v>1.27</v>
      </c>
      <c r="G1412" s="2">
        <f>'Moving Avg'!F1412</f>
        <v>1.2789999999999999</v>
      </c>
      <c r="H1412" s="2">
        <f>'Moving Avg'!G1412</f>
        <v>1.2322000000000006</v>
      </c>
      <c r="I1412" s="2">
        <f>'Moving Avg'!H1412</f>
        <v>1.0634000000000021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</row>
    <row r="1413" spans="1:12" ht="13.5" x14ac:dyDescent="0.25">
      <c r="A1413" s="3">
        <f>RSI!A1413</f>
        <v>44370</v>
      </c>
      <c r="B1413" s="2">
        <f>RSI!B1413</f>
        <v>1.27</v>
      </c>
      <c r="C1413" s="2">
        <f>RSI!I1413</f>
        <v>56.86165529336094</v>
      </c>
      <c r="D1413" s="2">
        <f>MACD!E1413</f>
        <v>1.2205735369818616E-2</v>
      </c>
      <c r="E1413" s="2">
        <f>MACD!F1413</f>
        <v>3.0329197461007994E-4</v>
      </c>
      <c r="F1413" s="2">
        <f>'Moving Avg'!D1413</f>
        <v>1.27</v>
      </c>
      <c r="G1413" s="2">
        <f>'Moving Avg'!F1413</f>
        <v>1.2805</v>
      </c>
      <c r="H1413" s="2">
        <f>'Moving Avg'!G1413</f>
        <v>1.2346000000000006</v>
      </c>
      <c r="I1413" s="2">
        <f>'Moving Avg'!H1413</f>
        <v>1.0651000000000019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1.27</v>
      </c>
      <c r="C1414" s="2">
        <f>RSI!I1414</f>
        <v>56.86165529336094</v>
      </c>
      <c r="D1414" s="2">
        <f>MACD!E1414</f>
        <v>1.5553098402525389E-2</v>
      </c>
      <c r="E1414" s="2">
        <f>MACD!F1414</f>
        <v>3.3532532601931418E-3</v>
      </c>
      <c r="F1414" s="2">
        <f>'Moving Avg'!D1414</f>
        <v>1.27</v>
      </c>
      <c r="G1414" s="2">
        <f>'Moving Avg'!F1414</f>
        <v>1.282</v>
      </c>
      <c r="H1414" s="2">
        <f>'Moving Avg'!G1414</f>
        <v>1.2370000000000008</v>
      </c>
      <c r="I1414" s="2">
        <f>'Moving Avg'!H1414</f>
        <v>1.066800000000002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</row>
    <row r="1415" spans="1:12" ht="13.5" x14ac:dyDescent="0.25">
      <c r="A1415" s="3">
        <f>RSI!A1415</f>
        <v>44372</v>
      </c>
      <c r="B1415" s="2">
        <f>RSI!B1415</f>
        <v>1.24</v>
      </c>
      <c r="C1415" s="2">
        <f>RSI!I1415</f>
        <v>37.677796474037592</v>
      </c>
      <c r="D1415" s="2">
        <f>MACD!E1415</f>
        <v>2.0562535554617067E-2</v>
      </c>
      <c r="E1415" s="2">
        <f>MACD!F1415</f>
        <v>6.7951097190779271E-3</v>
      </c>
      <c r="F1415" s="2">
        <f>'Moving Avg'!D1415</f>
        <v>1.264</v>
      </c>
      <c r="G1415" s="2">
        <f>'Moving Avg'!F1415</f>
        <v>1.2789999999999999</v>
      </c>
      <c r="H1415" s="2">
        <f>'Moving Avg'!G1415</f>
        <v>1.2388000000000006</v>
      </c>
      <c r="I1415" s="2">
        <f>'Moving Avg'!H1415</f>
        <v>1.0683500000000021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</row>
    <row r="1416" spans="1:12" ht="13.5" x14ac:dyDescent="0.25">
      <c r="A1416" s="3">
        <f>RSI!A1416</f>
        <v>44375</v>
      </c>
      <c r="B1416" s="2">
        <f>RSI!B1416</f>
        <v>1.24</v>
      </c>
      <c r="C1416" s="2">
        <f>RSI!I1416</f>
        <v>37.677796474037578</v>
      </c>
      <c r="D1416" s="2">
        <f>MACD!E1416</f>
        <v>2.0321353430989841E-2</v>
      </c>
      <c r="E1416" s="2">
        <f>MACD!F1416</f>
        <v>9.5003584614603113E-3</v>
      </c>
      <c r="F1416" s="2">
        <f>'Moving Avg'!D1416</f>
        <v>1.258</v>
      </c>
      <c r="G1416" s="2">
        <f>'Moving Avg'!F1416</f>
        <v>1.2759999999999998</v>
      </c>
      <c r="H1416" s="2">
        <f>'Moving Avg'!G1416</f>
        <v>1.2406000000000006</v>
      </c>
      <c r="I1416" s="2">
        <f>'Moving Avg'!H1416</f>
        <v>1.0699000000000021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</row>
    <row r="1417" spans="1:12" ht="13.5" x14ac:dyDescent="0.25">
      <c r="A1417" s="3">
        <f>RSI!A1417</f>
        <v>44376</v>
      </c>
      <c r="B1417" s="2">
        <f>RSI!B1417</f>
        <v>1.25</v>
      </c>
      <c r="C1417" s="2">
        <f>RSI!I1417</f>
        <v>44.868397606472612</v>
      </c>
      <c r="D1417" s="2">
        <f>MACD!E1417</f>
        <v>1.9501950303578264E-2</v>
      </c>
      <c r="E1417" s="2">
        <f>MACD!F1417</f>
        <v>1.1500676829883903E-2</v>
      </c>
      <c r="F1417" s="2">
        <f>'Moving Avg'!D1417</f>
        <v>1.254</v>
      </c>
      <c r="G1417" s="2">
        <f>'Moving Avg'!F1417</f>
        <v>1.2734999999999999</v>
      </c>
      <c r="H1417" s="2">
        <f>'Moving Avg'!G1417</f>
        <v>1.2420000000000007</v>
      </c>
      <c r="I1417" s="2">
        <f>'Moving Avg'!H1417</f>
        <v>1.0715000000000021</v>
      </c>
      <c r="J1417" s="5" t="str">
        <f>OBV!F1417</f>
        <v>BULLISH</v>
      </c>
      <c r="K1417" s="5" t="str">
        <f>OBV!G1417</f>
        <v>NEUTRAL</v>
      </c>
      <c r="L1417" s="5" t="str">
        <f>OBV!H1417</f>
        <v>BULLISH DIVERGENCE</v>
      </c>
    </row>
    <row r="1418" spans="1:12" ht="13.5" x14ac:dyDescent="0.25">
      <c r="A1418" s="3">
        <f>RSI!A1418</f>
        <v>44377</v>
      </c>
      <c r="B1418" s="2">
        <f>RSI!B1418</f>
        <v>1.25</v>
      </c>
      <c r="C1418" s="2">
        <f>RSI!I1418</f>
        <v>44.86839760647262</v>
      </c>
      <c r="D1418" s="2">
        <f>MACD!E1418</f>
        <v>1.8865643576363222E-2</v>
      </c>
      <c r="E1418" s="2">
        <f>MACD!F1418</f>
        <v>1.2973670179179768E-2</v>
      </c>
      <c r="F1418" s="2">
        <f>'Moving Avg'!D1418</f>
        <v>1.25</v>
      </c>
      <c r="G1418" s="2">
        <f>'Moving Avg'!F1418</f>
        <v>1.2709999999999997</v>
      </c>
      <c r="H1418" s="2">
        <f>'Moving Avg'!G1418</f>
        <v>1.2434000000000005</v>
      </c>
      <c r="I1418" s="2">
        <f>'Moving Avg'!H1418</f>
        <v>1.0731000000000022</v>
      </c>
      <c r="J1418" s="5" t="str">
        <f>OBV!F1418</f>
        <v>BULLISH</v>
      </c>
      <c r="K1418" s="5" t="str">
        <f>OBV!G1418</f>
        <v>NEUTRAL</v>
      </c>
      <c r="L1418" s="5" t="str">
        <f>OBV!H1418</f>
        <v>BULLISH DIVERGENCE</v>
      </c>
    </row>
    <row r="1419" spans="1:12" ht="13.5" x14ac:dyDescent="0.25">
      <c r="A1419" s="3">
        <f>RSI!A1419</f>
        <v>44378</v>
      </c>
      <c r="B1419" s="2">
        <f>RSI!B1419</f>
        <v>1.25</v>
      </c>
      <c r="C1419" s="2">
        <f>RSI!I1419</f>
        <v>44.86839760647262</v>
      </c>
      <c r="D1419" s="2">
        <f>MACD!E1419</f>
        <v>1.838003980345837E-2</v>
      </c>
      <c r="E1419" s="2">
        <f>MACD!F1419</f>
        <v>1.4054944104035488E-2</v>
      </c>
      <c r="F1419" s="2">
        <f>'Moving Avg'!D1419</f>
        <v>1.246</v>
      </c>
      <c r="G1419" s="2">
        <f>'Moving Avg'!F1419</f>
        <v>1.2699999999999998</v>
      </c>
      <c r="H1419" s="2">
        <f>'Moving Avg'!G1419</f>
        <v>1.2448000000000006</v>
      </c>
      <c r="I1419" s="2">
        <f>'Moving Avg'!H1419</f>
        <v>1.0747000000000022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</row>
    <row r="1420" spans="1:12" ht="13.5" x14ac:dyDescent="0.25">
      <c r="A1420" s="3">
        <f>RSI!A1420</f>
        <v>44379</v>
      </c>
      <c r="B1420" s="2">
        <f>RSI!B1420</f>
        <v>1.25</v>
      </c>
      <c r="C1420" s="2">
        <f>RSI!I1420</f>
        <v>44.868397606472612</v>
      </c>
      <c r="D1420" s="2">
        <f>MACD!E1420</f>
        <v>1.8018042091883846E-2</v>
      </c>
      <c r="E1420" s="2">
        <f>MACD!F1420</f>
        <v>1.4847563701605161E-2</v>
      </c>
      <c r="F1420" s="2">
        <f>'Moving Avg'!D1420</f>
        <v>1.248</v>
      </c>
      <c r="G1420" s="2">
        <f>'Moving Avg'!F1420</f>
        <v>1.2689999999999997</v>
      </c>
      <c r="H1420" s="2">
        <f>'Moving Avg'!G1420</f>
        <v>1.2456000000000005</v>
      </c>
      <c r="I1420" s="2">
        <f>'Moving Avg'!H1420</f>
        <v>1.076300000000002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1.25</v>
      </c>
      <c r="C1421" s="2">
        <f>RSI!I1421</f>
        <v>44.868397606472612</v>
      </c>
      <c r="D1421" s="2">
        <f>MACD!E1421</f>
        <v>1.775701206609881E-2</v>
      </c>
      <c r="E1421" s="2">
        <f>MACD!F1421</f>
        <v>1.5429453374503892E-2</v>
      </c>
      <c r="F1421" s="2">
        <f>'Moving Avg'!D1421</f>
        <v>1.25</v>
      </c>
      <c r="G1421" s="2">
        <f>'Moving Avg'!F1421</f>
        <v>1.2679999999999998</v>
      </c>
      <c r="H1421" s="2">
        <f>'Moving Avg'!G1421</f>
        <v>1.2464000000000006</v>
      </c>
      <c r="I1421" s="2">
        <f>'Moving Avg'!H1421</f>
        <v>1.0779000000000021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1.22</v>
      </c>
      <c r="C1422" s="2">
        <f>RSI!I1422</f>
        <v>29.884769608623415</v>
      </c>
      <c r="D1422" s="2">
        <f>MACD!E1422</f>
        <v>1.9800284700414172E-2</v>
      </c>
      <c r="E1422" s="2">
        <f>MACD!F1422</f>
        <v>1.6303619639685948E-2</v>
      </c>
      <c r="F1422" s="2">
        <f>'Moving Avg'!D1422</f>
        <v>1.244</v>
      </c>
      <c r="G1422" s="2">
        <f>'Moving Avg'!F1422</f>
        <v>1.2639999999999998</v>
      </c>
      <c r="H1422" s="2">
        <f>'Moving Avg'!G1422</f>
        <v>1.2466000000000006</v>
      </c>
      <c r="I1422" s="2">
        <f>'Moving Avg'!H1422</f>
        <v>1.079550000000002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</row>
    <row r="1423" spans="1:12" ht="13.5" x14ac:dyDescent="0.25">
      <c r="A1423" s="3">
        <f>RSI!A1423</f>
        <v>44384</v>
      </c>
      <c r="B1423" s="2">
        <f>RSI!B1423</f>
        <v>1.22</v>
      </c>
      <c r="C1423" s="2">
        <f>RSI!I1423</f>
        <v>29.884769608623415</v>
      </c>
      <c r="D1423" s="2">
        <f>MACD!E1423</f>
        <v>2.1745295628149419E-2</v>
      </c>
      <c r="E1423" s="2">
        <f>MACD!F1423</f>
        <v>1.7391954837378643E-2</v>
      </c>
      <c r="F1423" s="2">
        <f>'Moving Avg'!D1423</f>
        <v>1.238</v>
      </c>
      <c r="G1423" s="2">
        <f>'Moving Avg'!F1423</f>
        <v>1.2599999999999998</v>
      </c>
      <c r="H1423" s="2">
        <f>'Moving Avg'!G1423</f>
        <v>1.2468000000000006</v>
      </c>
      <c r="I1423" s="2">
        <f>'Moving Avg'!H1423</f>
        <v>1.0812000000000019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</row>
    <row r="1424" spans="1:12" ht="13.5" x14ac:dyDescent="0.25">
      <c r="A1424" s="3">
        <f>RSI!A1424</f>
        <v>44385</v>
      </c>
      <c r="B1424" s="2">
        <f>RSI!B1424</f>
        <v>1.22</v>
      </c>
      <c r="C1424" s="2">
        <f>RSI!I1424</f>
        <v>29.884769608623415</v>
      </c>
      <c r="D1424" s="2">
        <f>MACD!E1424</f>
        <v>2.3591155521638374E-2</v>
      </c>
      <c r="E1424" s="2">
        <f>MACD!F1424</f>
        <v>1.8631794974230592E-2</v>
      </c>
      <c r="F1424" s="2">
        <f>'Moving Avg'!D1424</f>
        <v>1.2319999999999998</v>
      </c>
      <c r="G1424" s="2">
        <f>'Moving Avg'!F1424</f>
        <v>1.2559999999999998</v>
      </c>
      <c r="H1424" s="2">
        <f>'Moving Avg'!G1424</f>
        <v>1.2470000000000006</v>
      </c>
      <c r="I1424" s="2">
        <f>'Moving Avg'!H1424</f>
        <v>1.0828500000000021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</row>
    <row r="1425" spans="1:12" ht="13.5" x14ac:dyDescent="0.25">
      <c r="A1425" s="3">
        <f>RSI!A1425</f>
        <v>44386</v>
      </c>
      <c r="B1425" s="2">
        <f>RSI!B1425</f>
        <v>1.25</v>
      </c>
      <c r="C1425" s="2">
        <f>RSI!I1425</f>
        <v>50.521704786020635</v>
      </c>
      <c r="D1425" s="2">
        <f>MACD!E1425</f>
        <v>1.8500690702900169E-2</v>
      </c>
      <c r="E1425" s="2">
        <f>MACD!F1425</f>
        <v>1.860557411996451E-2</v>
      </c>
      <c r="F1425" s="2">
        <f>'Moving Avg'!D1425</f>
        <v>1.2319999999999998</v>
      </c>
      <c r="G1425" s="2">
        <f>'Moving Avg'!F1425</f>
        <v>1.2534999999999996</v>
      </c>
      <c r="H1425" s="2">
        <f>'Moving Avg'!G1425</f>
        <v>1.2478000000000005</v>
      </c>
      <c r="I1425" s="2">
        <f>'Moving Avg'!H1425</f>
        <v>1.0846500000000021</v>
      </c>
      <c r="J1425" s="5" t="str">
        <f>OBV!F1425</f>
        <v>BEARISH</v>
      </c>
      <c r="K1425" s="5" t="str">
        <f>OBV!G1425</f>
        <v>NEUTRAL</v>
      </c>
      <c r="L1425" s="5" t="str">
        <f>OBV!H1425</f>
        <v>NEUTRAL</v>
      </c>
    </row>
    <row r="1426" spans="1:12" ht="13.5" x14ac:dyDescent="0.25">
      <c r="A1426" s="3">
        <f>RSI!A1426</f>
        <v>44389</v>
      </c>
      <c r="B1426" s="2">
        <f>RSI!B1426</f>
        <v>1.28</v>
      </c>
      <c r="C1426" s="2">
        <f>RSI!I1426</f>
        <v>62.430189894439657</v>
      </c>
      <c r="D1426" s="2">
        <f>MACD!E1426</f>
        <v>1.1965418372516412E-2</v>
      </c>
      <c r="E1426" s="2">
        <f>MACD!F1426</f>
        <v>1.7277542970474891E-2</v>
      </c>
      <c r="F1426" s="2">
        <f>'Moving Avg'!D1426</f>
        <v>1.238</v>
      </c>
      <c r="G1426" s="2">
        <f>'Moving Avg'!F1426</f>
        <v>1.254</v>
      </c>
      <c r="H1426" s="2">
        <f>'Moving Avg'!G1426</f>
        <v>1.2492000000000005</v>
      </c>
      <c r="I1426" s="2">
        <f>'Moving Avg'!H1426</f>
        <v>1.086600000000002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1.31</v>
      </c>
      <c r="C1427" s="2">
        <f>RSI!I1427</f>
        <v>70.163626205094303</v>
      </c>
      <c r="D1427" s="2">
        <f>MACD!E1427</f>
        <v>5.5692315795092817E-3</v>
      </c>
      <c r="E1427" s="2">
        <f>MACD!F1427</f>
        <v>1.493588069228177E-2</v>
      </c>
      <c r="F1427" s="2">
        <f>'Moving Avg'!D1427</f>
        <v>1.2559999999999998</v>
      </c>
      <c r="G1427" s="2">
        <f>'Moving Avg'!F1427</f>
        <v>1.2559999999999998</v>
      </c>
      <c r="H1427" s="2">
        <f>'Moving Avg'!G1427</f>
        <v>1.2512000000000005</v>
      </c>
      <c r="I1427" s="2">
        <f>'Moving Avg'!H1427</f>
        <v>1.088800000000002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1.34</v>
      </c>
      <c r="C1428" s="2">
        <f>RSI!I1428</f>
        <v>75.577501911970955</v>
      </c>
      <c r="D1428" s="2">
        <f>MACD!E1428</f>
        <v>-2.4114758119295754E-3</v>
      </c>
      <c r="E1428" s="2">
        <f>MACD!F1428</f>
        <v>1.1466409391439503E-2</v>
      </c>
      <c r="F1428" s="2">
        <f>'Moving Avg'!D1428</f>
        <v>1.28</v>
      </c>
      <c r="G1428" s="2">
        <f>'Moving Avg'!F1428</f>
        <v>1.2594999999999998</v>
      </c>
      <c r="H1428" s="2">
        <f>'Moving Avg'!G1428</f>
        <v>1.2538000000000007</v>
      </c>
      <c r="I1428" s="2">
        <f>'Moving Avg'!H1428</f>
        <v>1.0911500000000021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1.38</v>
      </c>
      <c r="C1429" s="2">
        <f>RSI!I1429</f>
        <v>80.625472181874613</v>
      </c>
      <c r="D1429" s="2">
        <f>MACD!E1429</f>
        <v>-1.2625289570898035E-2</v>
      </c>
      <c r="E1429" s="2">
        <f>MACD!F1429</f>
        <v>6.6480695989719948E-3</v>
      </c>
      <c r="F1429" s="2">
        <f>'Moving Avg'!D1429</f>
        <v>1.3120000000000001</v>
      </c>
      <c r="G1429" s="2">
        <f>'Moving Avg'!F1429</f>
        <v>1.2649999999999999</v>
      </c>
      <c r="H1429" s="2">
        <f>'Moving Avg'!G1429</f>
        <v>1.2572000000000008</v>
      </c>
      <c r="I1429" s="2">
        <f>'Moving Avg'!H1429</f>
        <v>1.0937000000000021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1.4</v>
      </c>
      <c r="C1430" s="2">
        <f>RSI!I1430</f>
        <v>82.565833391283704</v>
      </c>
      <c r="D1430" s="2">
        <f>MACD!E1430</f>
        <v>-2.344665032711668E-2</v>
      </c>
      <c r="E1430" s="2">
        <f>MACD!F1430</f>
        <v>6.2912561375425956E-4</v>
      </c>
      <c r="F1430" s="2">
        <f>'Moving Avg'!D1430</f>
        <v>1.3419999999999999</v>
      </c>
      <c r="G1430" s="2">
        <f>'Moving Avg'!F1430</f>
        <v>1.2714999999999999</v>
      </c>
      <c r="H1430" s="2">
        <f>'Moving Avg'!G1430</f>
        <v>1.2610000000000008</v>
      </c>
      <c r="I1430" s="2">
        <f>'Moving Avg'!H1430</f>
        <v>1.0963500000000019</v>
      </c>
      <c r="J1430" s="5" t="str">
        <f>OBV!F1430</f>
        <v>BULLISH</v>
      </c>
      <c r="K1430" s="5" t="str">
        <f>OBV!G1430</f>
        <v>STRONG</v>
      </c>
      <c r="L1430" s="5" t="str">
        <f>OBV!H1430</f>
        <v>CONFIRMED BULLISH</v>
      </c>
    </row>
    <row r="1431" spans="1:12" ht="13.5" x14ac:dyDescent="0.25">
      <c r="A1431" s="3">
        <f>RSI!A1431</f>
        <v>44396</v>
      </c>
      <c r="B1431" s="2">
        <f>RSI!B1431</f>
        <v>1.42</v>
      </c>
      <c r="C1431" s="2">
        <f>RSI!I1431</f>
        <v>84.263118548997141</v>
      </c>
      <c r="D1431" s="2">
        <f>MACD!E1431</f>
        <v>-3.4848609320426549E-2</v>
      </c>
      <c r="E1431" s="2">
        <f>MACD!F1431</f>
        <v>-6.4664213730819022E-3</v>
      </c>
      <c r="F1431" s="2">
        <f>'Moving Avg'!D1431</f>
        <v>1.3699999999999999</v>
      </c>
      <c r="G1431" s="2">
        <f>'Moving Avg'!F1431</f>
        <v>1.2789999999999999</v>
      </c>
      <c r="H1431" s="2">
        <f>'Moving Avg'!G1431</f>
        <v>1.2652000000000008</v>
      </c>
      <c r="I1431" s="2">
        <f>'Moving Avg'!H1431</f>
        <v>1.099100000000002</v>
      </c>
      <c r="J1431" s="5" t="str">
        <f>OBV!F1431</f>
        <v>BULLISH</v>
      </c>
      <c r="K1431" s="5" t="str">
        <f>OBV!G1431</f>
        <v>STRONG</v>
      </c>
      <c r="L1431" s="5" t="str">
        <f>OBV!H1431</f>
        <v>CONFIRMED BULLISH</v>
      </c>
    </row>
    <row r="1432" spans="1:12" ht="13.5" x14ac:dyDescent="0.25">
      <c r="A1432" s="3">
        <f>RSI!A1432</f>
        <v>44399</v>
      </c>
      <c r="B1432" s="2">
        <f>RSI!B1432</f>
        <v>1.42</v>
      </c>
      <c r="C1432" s="2">
        <f>RSI!I1432</f>
        <v>84.263118548997141</v>
      </c>
      <c r="D1432" s="2">
        <f>MACD!E1432</f>
        <v>-4.9937339479624532E-2</v>
      </c>
      <c r="E1432" s="2">
        <f>MACD!F1432</f>
        <v>-1.5160604994390429E-2</v>
      </c>
      <c r="F1432" s="2">
        <f>'Moving Avg'!D1432</f>
        <v>1.3919999999999999</v>
      </c>
      <c r="G1432" s="2">
        <f>'Moving Avg'!F1432</f>
        <v>1.2864999999999998</v>
      </c>
      <c r="H1432" s="2">
        <f>'Moving Avg'!G1432</f>
        <v>1.2694000000000007</v>
      </c>
      <c r="I1432" s="2">
        <f>'Moving Avg'!H1432</f>
        <v>1.1018500000000018</v>
      </c>
      <c r="J1432" s="5" t="str">
        <f>OBV!F1432</f>
        <v>BULLISH</v>
      </c>
      <c r="K1432" s="5" t="str">
        <f>OBV!G1432</f>
        <v>STRONG</v>
      </c>
      <c r="L1432" s="5" t="str">
        <f>OBV!H1432</f>
        <v>CONFIRMED BULLISH</v>
      </c>
    </row>
    <row r="1433" spans="1:12" ht="13.5" x14ac:dyDescent="0.25">
      <c r="A1433" s="3">
        <f>RSI!A1433</f>
        <v>44400</v>
      </c>
      <c r="B1433" s="2">
        <f>RSI!B1433</f>
        <v>1.46</v>
      </c>
      <c r="C1433" s="2">
        <f>RSI!I1433</f>
        <v>87.16210836307053</v>
      </c>
      <c r="D1433" s="2">
        <f>MACD!E1433</f>
        <v>-6.643207291512554E-2</v>
      </c>
      <c r="E1433" s="2">
        <f>MACD!F1433</f>
        <v>-2.5414898578537452E-2</v>
      </c>
      <c r="F1433" s="2">
        <f>'Moving Avg'!D1433</f>
        <v>1.4159999999999999</v>
      </c>
      <c r="G1433" s="2">
        <f>'Moving Avg'!F1433</f>
        <v>1.296</v>
      </c>
      <c r="H1433" s="2">
        <f>'Moving Avg'!G1433</f>
        <v>1.2744000000000006</v>
      </c>
      <c r="I1433" s="2">
        <f>'Moving Avg'!H1433</f>
        <v>1.104800000000002</v>
      </c>
      <c r="J1433" s="5" t="str">
        <f>OBV!F1433</f>
        <v>BULLISH</v>
      </c>
      <c r="K1433" s="5" t="str">
        <f>OBV!G1433</f>
        <v>STRONG</v>
      </c>
      <c r="L1433" s="5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1.5</v>
      </c>
      <c r="C1434" s="2">
        <f>RSI!I1434</f>
        <v>89.287355307471941</v>
      </c>
      <c r="D1434" s="2">
        <f>MACD!E1434</f>
        <v>-8.4296242154733303E-2</v>
      </c>
      <c r="E1434" s="2">
        <f>MACD!F1434</f>
        <v>-3.7191167293776625E-2</v>
      </c>
      <c r="F1434" s="2">
        <f>'Moving Avg'!D1434</f>
        <v>1.44</v>
      </c>
      <c r="G1434" s="2">
        <f>'Moving Avg'!F1434</f>
        <v>1.3074999999999999</v>
      </c>
      <c r="H1434" s="2">
        <f>'Moving Avg'!G1434</f>
        <v>1.2802000000000004</v>
      </c>
      <c r="I1434" s="2">
        <f>'Moving Avg'!H1434</f>
        <v>1.108050000000002</v>
      </c>
      <c r="J1434" s="5" t="str">
        <f>OBV!F1434</f>
        <v>BULLISH</v>
      </c>
      <c r="K1434" s="5" t="str">
        <f>OBV!G1434</f>
        <v>STRONG</v>
      </c>
      <c r="L1434" s="5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1.46</v>
      </c>
      <c r="C1435" s="2">
        <f>RSI!I1435</f>
        <v>75.777765225119325</v>
      </c>
      <c r="D1435" s="2">
        <f>MACD!E1435</f>
        <v>-9.2944280822178316E-2</v>
      </c>
      <c r="E1435" s="2">
        <f>MACD!F1435</f>
        <v>-4.8341789999456965E-2</v>
      </c>
      <c r="F1435" s="2">
        <f>'Moving Avg'!D1435</f>
        <v>1.452</v>
      </c>
      <c r="G1435" s="2">
        <f>'Moving Avg'!F1435</f>
        <v>1.3185000000000002</v>
      </c>
      <c r="H1435" s="2">
        <f>'Moving Avg'!G1435</f>
        <v>1.2852000000000003</v>
      </c>
      <c r="I1435" s="2">
        <f>'Moving Avg'!H1435</f>
        <v>1.111100000000002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1.46</v>
      </c>
      <c r="C1436" s="2">
        <f>RSI!I1436</f>
        <v>75.777765225119325</v>
      </c>
      <c r="D1436" s="2">
        <f>MACD!E1436</f>
        <v>-9.6438393387017873E-2</v>
      </c>
      <c r="E1436" s="2">
        <f>MACD!F1436</f>
        <v>-5.7961110676969158E-2</v>
      </c>
      <c r="F1436" s="2">
        <f>'Moving Avg'!D1436</f>
        <v>1.46</v>
      </c>
      <c r="G1436" s="2">
        <f>'Moving Avg'!F1436</f>
        <v>1.3295000000000001</v>
      </c>
      <c r="H1436" s="2">
        <f>'Moving Avg'!G1436</f>
        <v>1.2902000000000005</v>
      </c>
      <c r="I1436" s="2">
        <f>'Moving Avg'!H1436</f>
        <v>1.114150000000002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1.46</v>
      </c>
      <c r="C1437" s="2">
        <f>RSI!I1437</f>
        <v>75.777765225119325</v>
      </c>
      <c r="D1437" s="2">
        <f>MACD!E1437</f>
        <v>-9.5512830372153967E-2</v>
      </c>
      <c r="E1437" s="2">
        <f>MACD!F1437</f>
        <v>-6.5471454616006119E-2</v>
      </c>
      <c r="F1437" s="2">
        <f>'Moving Avg'!D1437</f>
        <v>1.468</v>
      </c>
      <c r="G1437" s="2">
        <f>'Moving Avg'!F1437</f>
        <v>1.3400000000000003</v>
      </c>
      <c r="H1437" s="2">
        <f>'Moving Avg'!G1437</f>
        <v>1.2952000000000004</v>
      </c>
      <c r="I1437" s="2">
        <f>'Moving Avg'!H1437</f>
        <v>1.1172000000000017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</row>
    <row r="1438" spans="1:12" ht="13.5" x14ac:dyDescent="0.25">
      <c r="A1438" s="3">
        <f>RSI!A1438</f>
        <v>44407</v>
      </c>
      <c r="B1438" s="2">
        <f>RSI!B1438</f>
        <v>1.46</v>
      </c>
      <c r="C1438" s="2">
        <f>RSI!I1438</f>
        <v>75.777765225119325</v>
      </c>
      <c r="D1438" s="2">
        <f>MACD!E1438</f>
        <v>-9.0793225954558077E-2</v>
      </c>
      <c r="E1438" s="2">
        <f>MACD!F1438</f>
        <v>-7.0535808883716522E-2</v>
      </c>
      <c r="F1438" s="2">
        <f>'Moving Avg'!D1438</f>
        <v>1.468</v>
      </c>
      <c r="G1438" s="2">
        <f>'Moving Avg'!F1438</f>
        <v>1.3505000000000003</v>
      </c>
      <c r="H1438" s="2">
        <f>'Moving Avg'!G1438</f>
        <v>1.3002000000000005</v>
      </c>
      <c r="I1438" s="2">
        <f>'Moving Avg'!H1438</f>
        <v>1.120250000000002</v>
      </c>
      <c r="J1438" s="5" t="str">
        <f>OBV!F1438</f>
        <v>BEARISH</v>
      </c>
      <c r="K1438" s="5" t="str">
        <f>OBV!G1438</f>
        <v>NEUTRAL</v>
      </c>
      <c r="L1438" s="5" t="str">
        <f>OBV!H1438</f>
        <v>NEUTRAL</v>
      </c>
    </row>
    <row r="1439" spans="1:12" ht="13.5" x14ac:dyDescent="0.25">
      <c r="A1439" s="3">
        <f>RSI!A1439</f>
        <v>44410</v>
      </c>
      <c r="B1439" s="2">
        <f>RSI!B1439</f>
        <v>1.46</v>
      </c>
      <c r="C1439" s="2">
        <f>RSI!I1439</f>
        <v>75.777765225119325</v>
      </c>
      <c r="D1439" s="2">
        <f>MACD!E1439</f>
        <v>-8.1274524761802747E-2</v>
      </c>
      <c r="E1439" s="2">
        <f>MACD!F1439</f>
        <v>-7.2683552059333772E-2</v>
      </c>
      <c r="F1439" s="2">
        <f>'Moving Avg'!D1439</f>
        <v>1.46</v>
      </c>
      <c r="G1439" s="2">
        <f>'Moving Avg'!F1439</f>
        <v>1.3610000000000002</v>
      </c>
      <c r="H1439" s="2">
        <f>'Moving Avg'!G1439</f>
        <v>1.3052000000000001</v>
      </c>
      <c r="I1439" s="2">
        <f>'Moving Avg'!H1439</f>
        <v>1.1233000000000017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44411</v>
      </c>
      <c r="B1440" s="2">
        <f>RSI!B1440</f>
        <v>1.5</v>
      </c>
      <c r="C1440" s="2">
        <f>RSI!I1440</f>
        <v>80.132147522293948</v>
      </c>
      <c r="D1440" s="2">
        <f>MACD!E1440</f>
        <v>-7.3688368274466898E-2</v>
      </c>
      <c r="E1440" s="2">
        <f>MACD!F1440</f>
        <v>-7.2884515302360398E-2</v>
      </c>
      <c r="F1440" s="2">
        <f>'Moving Avg'!D1440</f>
        <v>1.468</v>
      </c>
      <c r="G1440" s="2">
        <f>'Moving Avg'!F1440</f>
        <v>1.3735000000000002</v>
      </c>
      <c r="H1440" s="2">
        <f>'Moving Avg'!G1440</f>
        <v>1.3110000000000002</v>
      </c>
      <c r="I1440" s="2">
        <f>'Moving Avg'!H1440</f>
        <v>1.1265500000000019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</row>
    <row r="1441" spans="1:12" ht="13.5" x14ac:dyDescent="0.25">
      <c r="A1441" s="3">
        <f>RSI!A1441</f>
        <v>44412</v>
      </c>
      <c r="B1441" s="2">
        <f>RSI!B1441</f>
        <v>1.54</v>
      </c>
      <c r="C1441" s="2">
        <f>RSI!I1441</f>
        <v>83.354629493635628</v>
      </c>
      <c r="D1441" s="2">
        <f>MACD!E1441</f>
        <v>-6.7930685918013101E-2</v>
      </c>
      <c r="E1441" s="2">
        <f>MACD!F1441</f>
        <v>-7.1893749425490941E-2</v>
      </c>
      <c r="F1441" s="2">
        <f>'Moving Avg'!D1441</f>
        <v>1.484</v>
      </c>
      <c r="G1441" s="2">
        <f>'Moving Avg'!F1441</f>
        <v>1.3880000000000001</v>
      </c>
      <c r="H1441" s="2">
        <f>'Moving Avg'!G1441</f>
        <v>1.3170000000000002</v>
      </c>
      <c r="I1441" s="2">
        <f>'Moving Avg'!H1441</f>
        <v>1.1300000000000019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</row>
    <row r="1442" spans="1:12" ht="13.5" x14ac:dyDescent="0.25">
      <c r="A1442" s="3">
        <f>RSI!A1442</f>
        <v>44413</v>
      </c>
      <c r="B1442" s="2">
        <f>RSI!B1442</f>
        <v>1.58</v>
      </c>
      <c r="C1442" s="2">
        <f>RSI!I1442</f>
        <v>85.829776282597493</v>
      </c>
      <c r="D1442" s="2">
        <f>MACD!E1442</f>
        <v>-6.697602668240954E-2</v>
      </c>
      <c r="E1442" s="2">
        <f>MACD!F1442</f>
        <v>-7.0910204876874661E-2</v>
      </c>
      <c r="F1442" s="2">
        <f>'Moving Avg'!D1442</f>
        <v>1.508</v>
      </c>
      <c r="G1442" s="2">
        <f>'Moving Avg'!F1442</f>
        <v>1.4060000000000001</v>
      </c>
      <c r="H1442" s="2">
        <f>'Moving Avg'!G1442</f>
        <v>1.3238000000000003</v>
      </c>
      <c r="I1442" s="2">
        <f>'Moving Avg'!H1442</f>
        <v>1.133650000000002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44414</v>
      </c>
      <c r="B1443" s="2">
        <f>RSI!B1443</f>
        <v>1.62</v>
      </c>
      <c r="C1443" s="2">
        <f>RSI!I1443</f>
        <v>87.785734342809945</v>
      </c>
      <c r="D1443" s="2">
        <f>MACD!E1443</f>
        <v>-6.4097293358988727E-2</v>
      </c>
      <c r="E1443" s="2">
        <f>MACD!F1443</f>
        <v>-6.9547622573297482E-2</v>
      </c>
      <c r="F1443" s="2">
        <f>'Moving Avg'!D1443</f>
        <v>1.54</v>
      </c>
      <c r="G1443" s="2">
        <f>'Moving Avg'!F1443</f>
        <v>1.4260000000000004</v>
      </c>
      <c r="H1443" s="2">
        <f>'Moving Avg'!G1443</f>
        <v>1.3314000000000004</v>
      </c>
      <c r="I1443" s="2">
        <f>'Moving Avg'!H1443</f>
        <v>1.137500000000002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44417</v>
      </c>
      <c r="B1444" s="2">
        <f>RSI!B1444</f>
        <v>1.65</v>
      </c>
      <c r="C1444" s="2">
        <f>RSI!I1444</f>
        <v>89.010890074074666</v>
      </c>
      <c r="D1444" s="2">
        <f>MACD!E1444</f>
        <v>-5.9003159919169379E-2</v>
      </c>
      <c r="E1444" s="2">
        <f>MACD!F1444</f>
        <v>-6.7438730042471862E-2</v>
      </c>
      <c r="F1444" s="2">
        <f>'Moving Avg'!D1444</f>
        <v>1.5780000000000001</v>
      </c>
      <c r="G1444" s="2">
        <f>'Moving Avg'!F1444</f>
        <v>1.4475000000000002</v>
      </c>
      <c r="H1444" s="2">
        <f>'Moving Avg'!G1444</f>
        <v>1.3396000000000003</v>
      </c>
      <c r="I1444" s="2">
        <f>'Moving Avg'!H1444</f>
        <v>1.141500000000002</v>
      </c>
      <c r="J1444" s="5" t="str">
        <f>OBV!F1444</f>
        <v>BULLISH</v>
      </c>
      <c r="K1444" s="5" t="str">
        <f>OBV!G1444</f>
        <v>STRONG</v>
      </c>
      <c r="L1444" s="5" t="str">
        <f>OBV!H1444</f>
        <v>CONFIRMED BULLISH</v>
      </c>
    </row>
    <row r="1445" spans="1:12" ht="13.5" x14ac:dyDescent="0.25">
      <c r="A1445" s="3">
        <f>RSI!A1445</f>
        <v>44419</v>
      </c>
      <c r="B1445" s="2">
        <f>RSI!B1445</f>
        <v>1.65</v>
      </c>
      <c r="C1445" s="2">
        <f>RSI!I1445</f>
        <v>89.010890074074666</v>
      </c>
      <c r="D1445" s="2">
        <f>MACD!E1445</f>
        <v>-6.2202876911684912E-2</v>
      </c>
      <c r="E1445" s="2">
        <f>MACD!F1445</f>
        <v>-6.6391559416314472E-2</v>
      </c>
      <c r="F1445" s="2">
        <f>'Moving Avg'!D1445</f>
        <v>1.6080000000000001</v>
      </c>
      <c r="G1445" s="2">
        <f>'Moving Avg'!F1445</f>
        <v>1.4674999999999998</v>
      </c>
      <c r="H1445" s="2">
        <f>'Moving Avg'!G1445</f>
        <v>1.3466000000000002</v>
      </c>
      <c r="I1445" s="2">
        <f>'Moving Avg'!H1445</f>
        <v>1.145500000000002</v>
      </c>
      <c r="J1445" s="5" t="str">
        <f>OBV!F1445</f>
        <v>BULLISH</v>
      </c>
      <c r="K1445" s="5" t="str">
        <f>OBV!G1445</f>
        <v>STRONG</v>
      </c>
      <c r="L1445" s="5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1.65</v>
      </c>
      <c r="C1446" s="2">
        <f>RSI!I1446</f>
        <v>89.010890074074666</v>
      </c>
      <c r="D1446" s="2">
        <f>MACD!E1446</f>
        <v>-6.6166155160388929E-2</v>
      </c>
      <c r="E1446" s="2">
        <f>MACD!F1446</f>
        <v>-6.634647856512936E-2</v>
      </c>
      <c r="F1446" s="2">
        <f>'Moving Avg'!D1446</f>
        <v>1.6300000000000001</v>
      </c>
      <c r="G1446" s="2">
        <f>'Moving Avg'!F1446</f>
        <v>1.4860000000000002</v>
      </c>
      <c r="H1446" s="2">
        <f>'Moving Avg'!G1446</f>
        <v>1.3536000000000004</v>
      </c>
      <c r="I1446" s="2">
        <f>'Moving Avg'!H1446</f>
        <v>1.1495500000000021</v>
      </c>
      <c r="J1446" s="5" t="str">
        <f>OBV!F1446</f>
        <v>BULLISH</v>
      </c>
      <c r="K1446" s="5" t="str">
        <f>OBV!G1446</f>
        <v>STRONG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1.65</v>
      </c>
      <c r="C1447" s="2">
        <f>RSI!I1447</f>
        <v>89.010890074074666</v>
      </c>
      <c r="D1447" s="2">
        <f>MACD!E1447</f>
        <v>-7.0682499598428983E-2</v>
      </c>
      <c r="E1447" s="2">
        <f>MACD!F1447</f>
        <v>-6.7213682771789296E-2</v>
      </c>
      <c r="F1447" s="2">
        <f>'Moving Avg'!D1447</f>
        <v>1.6440000000000001</v>
      </c>
      <c r="G1447" s="2">
        <f>'Moving Avg'!F1447</f>
        <v>1.5029999999999999</v>
      </c>
      <c r="H1447" s="2">
        <f>'Moving Avg'!G1447</f>
        <v>1.3606000000000003</v>
      </c>
      <c r="I1447" s="2">
        <f>'Moving Avg'!H1447</f>
        <v>1.1535500000000021</v>
      </c>
      <c r="J1447" s="5" t="str">
        <f>OBV!F1447</f>
        <v>BULLISH</v>
      </c>
      <c r="K1447" s="5" t="str">
        <f>OBV!G1447</f>
        <v>STRONG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1.65</v>
      </c>
      <c r="C1448" s="2">
        <f>RSI!I1448</f>
        <v>89.010890074074666</v>
      </c>
      <c r="D1448" s="2">
        <f>MACD!E1448</f>
        <v>-7.5580689689788594E-2</v>
      </c>
      <c r="E1448" s="2">
        <f>MACD!F1448</f>
        <v>-6.8887084155389161E-2</v>
      </c>
      <c r="F1448" s="2">
        <f>'Moving Avg'!D1448</f>
        <v>1.65</v>
      </c>
      <c r="G1448" s="2">
        <f>'Moving Avg'!F1448</f>
        <v>1.5184999999999997</v>
      </c>
      <c r="H1448" s="2">
        <f>'Moving Avg'!G1448</f>
        <v>1.3676000000000001</v>
      </c>
      <c r="I1448" s="2">
        <f>'Moving Avg'!H1448</f>
        <v>1.1575500000000021</v>
      </c>
      <c r="J1448" s="5" t="str">
        <f>OBV!F1448</f>
        <v>BULLISH</v>
      </c>
      <c r="K1448" s="5" t="str">
        <f>OBV!G1448</f>
        <v>STRONG</v>
      </c>
      <c r="L1448" s="5" t="str">
        <f>OBV!H1448</f>
        <v>CONFIRMED BULLISH</v>
      </c>
    </row>
    <row r="1449" spans="1:12" ht="13.5" x14ac:dyDescent="0.25">
      <c r="A1449" s="3">
        <f>RSI!A1449</f>
        <v>44426</v>
      </c>
      <c r="B1449" s="2">
        <f>RSI!B1449</f>
        <v>1.69</v>
      </c>
      <c r="C1449" s="2">
        <f>RSI!I1449</f>
        <v>90.794271538178151</v>
      </c>
      <c r="D1449" s="2">
        <f>MACD!E1449</f>
        <v>-8.3685189736411703E-2</v>
      </c>
      <c r="E1449" s="2">
        <f>MACD!F1449</f>
        <v>-7.1846705271593675E-2</v>
      </c>
      <c r="F1449" s="2">
        <f>'Moving Avg'!D1449</f>
        <v>1.6579999999999999</v>
      </c>
      <c r="G1449" s="2">
        <f>'Moving Avg'!F1449</f>
        <v>1.534</v>
      </c>
      <c r="H1449" s="2">
        <f>'Moving Avg'!G1449</f>
        <v>1.3759999999999999</v>
      </c>
      <c r="I1449" s="2">
        <f>'Moving Avg'!H1449</f>
        <v>1.1617500000000021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44427</v>
      </c>
      <c r="B1450" s="2">
        <f>RSI!B1450</f>
        <v>1.74</v>
      </c>
      <c r="C1450" s="2">
        <f>RSI!I1450</f>
        <v>92.444798049729769</v>
      </c>
      <c r="D1450" s="2">
        <f>MACD!E1450</f>
        <v>-8.9252132055146038E-2</v>
      </c>
      <c r="E1450" s="2">
        <f>MACD!F1450</f>
        <v>-7.532779062830415E-2</v>
      </c>
      <c r="F1450" s="2">
        <f>'Moving Avg'!D1450</f>
        <v>1.6759999999999997</v>
      </c>
      <c r="G1450" s="2">
        <f>'Moving Avg'!F1450</f>
        <v>1.5509999999999997</v>
      </c>
      <c r="H1450" s="2">
        <f>'Moving Avg'!G1450</f>
        <v>1.3854</v>
      </c>
      <c r="I1450" s="2">
        <f>'Moving Avg'!H1450</f>
        <v>1.1662000000000021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</row>
    <row r="1451" spans="1:12" ht="13.5" x14ac:dyDescent="0.25">
      <c r="A1451" s="3">
        <f>RSI!A1451</f>
        <v>44428</v>
      </c>
      <c r="B1451" s="2">
        <f>RSI!B1451</f>
        <v>1.74</v>
      </c>
      <c r="C1451" s="2">
        <f>RSI!I1451</f>
        <v>92.444798049729769</v>
      </c>
      <c r="D1451" s="2">
        <f>MACD!E1451</f>
        <v>-8.9177774817058797E-2</v>
      </c>
      <c r="E1451" s="2">
        <f>MACD!F1451</f>
        <v>-7.8097787466055085E-2</v>
      </c>
      <c r="F1451" s="2">
        <f>'Moving Avg'!D1451</f>
        <v>1.6940000000000002</v>
      </c>
      <c r="G1451" s="2">
        <f>'Moving Avg'!F1451</f>
        <v>1.5669999999999995</v>
      </c>
      <c r="H1451" s="2">
        <f>'Moving Avg'!G1451</f>
        <v>1.3947999999999996</v>
      </c>
      <c r="I1451" s="2">
        <f>'Moving Avg'!H1451</f>
        <v>1.170650000000002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</row>
    <row r="1452" spans="1:12" ht="13.5" x14ac:dyDescent="0.25">
      <c r="A1452" s="3">
        <f>RSI!A1452</f>
        <v>44431</v>
      </c>
      <c r="B1452" s="2">
        <f>RSI!B1452</f>
        <v>1.79</v>
      </c>
      <c r="C1452" s="2">
        <f>RSI!I1452</f>
        <v>93.745372358039631</v>
      </c>
      <c r="D1452" s="2">
        <f>MACD!E1452</f>
        <v>-8.7932306612664934E-2</v>
      </c>
      <c r="E1452" s="2">
        <f>MACD!F1452</f>
        <v>-8.0064691295377063E-2</v>
      </c>
      <c r="F1452" s="2">
        <f>'Moving Avg'!D1452</f>
        <v>1.722</v>
      </c>
      <c r="G1452" s="2">
        <f>'Moving Avg'!F1452</f>
        <v>1.5854999999999995</v>
      </c>
      <c r="H1452" s="2">
        <f>'Moving Avg'!G1452</f>
        <v>1.4045999999999998</v>
      </c>
      <c r="I1452" s="2">
        <f>'Moving Avg'!H1452</f>
        <v>1.1753500000000019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1.74</v>
      </c>
      <c r="C1453" s="2">
        <f>RSI!I1453</f>
        <v>79.08434800791369</v>
      </c>
      <c r="D1453" s="2">
        <f>MACD!E1453</f>
        <v>-7.8490047402810292E-2</v>
      </c>
      <c r="E1453" s="2">
        <f>MACD!F1453</f>
        <v>-7.974976251686372E-2</v>
      </c>
      <c r="F1453" s="2">
        <f>'Moving Avg'!D1453</f>
        <v>1.7399999999999998</v>
      </c>
      <c r="G1453" s="2">
        <f>'Moving Avg'!F1453</f>
        <v>1.5994999999999995</v>
      </c>
      <c r="H1453" s="2">
        <f>'Moving Avg'!G1453</f>
        <v>1.4133999999999998</v>
      </c>
      <c r="I1453" s="2">
        <f>'Moving Avg'!H1453</f>
        <v>1.179800000000002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</row>
    <row r="1454" spans="1:12" ht="13.5" x14ac:dyDescent="0.25">
      <c r="A1454" s="3">
        <f>RSI!A1454</f>
        <v>44433</v>
      </c>
      <c r="B1454" s="2">
        <f>RSI!B1454</f>
        <v>1.79</v>
      </c>
      <c r="C1454" s="2">
        <f>RSI!I1454</f>
        <v>82.099233296095647</v>
      </c>
      <c r="D1454" s="2">
        <f>MACD!E1454</f>
        <v>-7.0653632951752643E-2</v>
      </c>
      <c r="E1454" s="2">
        <f>MACD!F1454</f>
        <v>-7.7930536603841513E-2</v>
      </c>
      <c r="F1454" s="2">
        <f>'Moving Avg'!D1454</f>
        <v>1.7600000000000002</v>
      </c>
      <c r="G1454" s="2">
        <f>'Moving Avg'!F1454</f>
        <v>1.6139999999999997</v>
      </c>
      <c r="H1454" s="2">
        <f>'Moving Avg'!G1454</f>
        <v>1.4232</v>
      </c>
      <c r="I1454" s="2">
        <f>'Moving Avg'!H1454</f>
        <v>1.1845000000000019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1.79</v>
      </c>
      <c r="C1455" s="2">
        <f>RSI!I1455</f>
        <v>82.099233296095647</v>
      </c>
      <c r="D1455" s="2">
        <f>MACD!E1455</f>
        <v>-6.5304263989222955E-2</v>
      </c>
      <c r="E1455" s="2">
        <f>MACD!F1455</f>
        <v>-7.5405282080917804E-2</v>
      </c>
      <c r="F1455" s="2">
        <f>'Moving Avg'!D1455</f>
        <v>1.7700000000000002</v>
      </c>
      <c r="G1455" s="2">
        <f>'Moving Avg'!F1455</f>
        <v>1.6304999999999996</v>
      </c>
      <c r="H1455" s="2">
        <f>'Moving Avg'!G1455</f>
        <v>1.4329999999999998</v>
      </c>
      <c r="I1455" s="2">
        <f>'Moving Avg'!H1455</f>
        <v>1.1892000000000018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1.79</v>
      </c>
      <c r="C1456" s="2">
        <f>RSI!I1456</f>
        <v>82.099233296095647</v>
      </c>
      <c r="D1456" s="2">
        <f>MACD!E1456</f>
        <v>-6.1964396409016409E-2</v>
      </c>
      <c r="E1456" s="2">
        <f>MACD!F1456</f>
        <v>-7.2717104946537534E-2</v>
      </c>
      <c r="F1456" s="2">
        <f>'Moving Avg'!D1456</f>
        <v>1.78</v>
      </c>
      <c r="G1456" s="2">
        <f>'Moving Avg'!F1456</f>
        <v>1.6469999999999998</v>
      </c>
      <c r="H1456" s="2">
        <f>'Moving Avg'!G1456</f>
        <v>1.4434</v>
      </c>
      <c r="I1456" s="2">
        <f>'Moving Avg'!H1456</f>
        <v>1.1939000000000017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1.79</v>
      </c>
      <c r="C1457" s="2">
        <f>RSI!I1457</f>
        <v>82.099233296095647</v>
      </c>
      <c r="D1457" s="2">
        <f>MACD!E1457</f>
        <v>-6.0236985667726284E-2</v>
      </c>
      <c r="E1457" s="2">
        <f>MACD!F1457</f>
        <v>-7.0221081090775281E-2</v>
      </c>
      <c r="F1457" s="2">
        <f>'Moving Avg'!D1457</f>
        <v>1.78</v>
      </c>
      <c r="G1457" s="2">
        <f>'Moving Avg'!F1457</f>
        <v>1.6634999999999998</v>
      </c>
      <c r="H1457" s="2">
        <f>'Moving Avg'!G1457</f>
        <v>1.4538000000000002</v>
      </c>
      <c r="I1457" s="2">
        <f>'Moving Avg'!H1457</f>
        <v>1.1986000000000017</v>
      </c>
      <c r="J1457" s="5" t="str">
        <f>OBV!F1457</f>
        <v>BULLISH</v>
      </c>
      <c r="K1457" s="5" t="str">
        <f>OBV!G1457</f>
        <v>NEUTRAL</v>
      </c>
      <c r="L1457" s="5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1.79</v>
      </c>
      <c r="C1458" s="2">
        <f>RSI!I1458</f>
        <v>82.099233296095647</v>
      </c>
      <c r="D1458" s="2">
        <f>MACD!E1458</f>
        <v>-5.9792581404120249E-2</v>
      </c>
      <c r="E1458" s="2">
        <f>MACD!F1458</f>
        <v>-6.813538115344428E-2</v>
      </c>
      <c r="F1458" s="2">
        <f>'Moving Avg'!D1458</f>
        <v>1.7899999999999998</v>
      </c>
      <c r="G1458" s="2">
        <f>'Moving Avg'!F1458</f>
        <v>1.6799999999999997</v>
      </c>
      <c r="H1458" s="2">
        <f>'Moving Avg'!G1458</f>
        <v>1.4642000000000004</v>
      </c>
      <c r="I1458" s="2">
        <f>'Moving Avg'!H1458</f>
        <v>1.2033000000000016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1.79</v>
      </c>
      <c r="C1459" s="2">
        <f>RSI!I1459</f>
        <v>82.099233296095647</v>
      </c>
      <c r="D1459" s="2">
        <f>MACD!E1459</f>
        <v>-5.4204599928028729E-2</v>
      </c>
      <c r="E1459" s="2">
        <f>MACD!F1459</f>
        <v>-6.5349224908361175E-2</v>
      </c>
      <c r="F1459" s="2">
        <f>'Moving Avg'!D1459</f>
        <v>1.7899999999999998</v>
      </c>
      <c r="G1459" s="2">
        <f>'Moving Avg'!F1459</f>
        <v>1.6964999999999997</v>
      </c>
      <c r="H1459" s="2">
        <f>'Moving Avg'!G1459</f>
        <v>1.4746000000000006</v>
      </c>
      <c r="I1459" s="2">
        <f>'Moving Avg'!H1459</f>
        <v>1.2080000000000013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1.79</v>
      </c>
      <c r="C1460" s="2">
        <f>RSI!I1460</f>
        <v>82.099233296095647</v>
      </c>
      <c r="D1460" s="2">
        <f>MACD!E1460</f>
        <v>-4.2656128971797269E-2</v>
      </c>
      <c r="E1460" s="2">
        <f>MACD!F1460</f>
        <v>-6.0810605721048398E-2</v>
      </c>
      <c r="F1460" s="2">
        <f>'Moving Avg'!D1460</f>
        <v>1.7899999999999998</v>
      </c>
      <c r="G1460" s="2">
        <f>'Moving Avg'!F1460</f>
        <v>1.7109999999999996</v>
      </c>
      <c r="H1460" s="2">
        <f>'Moving Avg'!G1460</f>
        <v>1.4850000000000005</v>
      </c>
      <c r="I1460" s="2">
        <f>'Moving Avg'!H1460</f>
        <v>1.2127000000000014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1.79</v>
      </c>
      <c r="C1461" s="2">
        <f>RSI!I1461</f>
        <v>82.099233296095647</v>
      </c>
      <c r="D1461" s="2">
        <f>MACD!E1461</f>
        <v>-3.3691872479344465E-2</v>
      </c>
      <c r="E1461" s="2">
        <f>MACD!F1461</f>
        <v>-5.5386859072707614E-2</v>
      </c>
      <c r="F1461" s="2">
        <f>'Moving Avg'!D1461</f>
        <v>1.7899999999999998</v>
      </c>
      <c r="G1461" s="2">
        <f>'Moving Avg'!F1461</f>
        <v>1.7234999999999996</v>
      </c>
      <c r="H1461" s="2">
        <f>'Moving Avg'!G1461</f>
        <v>1.4954000000000007</v>
      </c>
      <c r="I1461" s="2">
        <f>'Moving Avg'!H1461</f>
        <v>1.2174000000000011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1.79</v>
      </c>
      <c r="C1462" s="2">
        <f>RSI!I1462</f>
        <v>82.099233296095647</v>
      </c>
      <c r="D1462" s="2">
        <f>MACD!E1462</f>
        <v>-1.9162134515407603E-2</v>
      </c>
      <c r="E1462" s="2">
        <f>MACD!F1462</f>
        <v>-4.8141914161247613E-2</v>
      </c>
      <c r="F1462" s="2">
        <f>'Moving Avg'!D1462</f>
        <v>1.7899999999999998</v>
      </c>
      <c r="G1462" s="2">
        <f>'Moving Avg'!F1462</f>
        <v>1.7339999999999995</v>
      </c>
      <c r="H1462" s="2">
        <f>'Moving Avg'!G1462</f>
        <v>1.5058000000000007</v>
      </c>
      <c r="I1462" s="2">
        <f>'Moving Avg'!H1462</f>
        <v>1.2221000000000011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1.79</v>
      </c>
      <c r="C1463" s="2">
        <f>RSI!I1463</f>
        <v>82.099233296095647</v>
      </c>
      <c r="D1463" s="2">
        <f>MACD!E1463</f>
        <v>-1.5252372469412467E-2</v>
      </c>
      <c r="E1463" s="2">
        <f>MACD!F1463</f>
        <v>-4.1564005822880591E-2</v>
      </c>
      <c r="F1463" s="2">
        <f>'Moving Avg'!D1463</f>
        <v>1.7899999999999998</v>
      </c>
      <c r="G1463" s="2">
        <f>'Moving Avg'!F1463</f>
        <v>1.7424999999999997</v>
      </c>
      <c r="H1463" s="2">
        <f>'Moving Avg'!G1463</f>
        <v>1.5162000000000007</v>
      </c>
      <c r="I1463" s="2">
        <f>'Moving Avg'!H1463</f>
        <v>1.226800000000001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1.79</v>
      </c>
      <c r="C1464" s="2">
        <f>RSI!I1464</f>
        <v>82.099233296095647</v>
      </c>
      <c r="D1464" s="2">
        <f>MACD!E1464</f>
        <v>-4.892845254237832E-3</v>
      </c>
      <c r="E1464" s="2">
        <f>MACD!F1464</f>
        <v>-3.4229773709152041E-2</v>
      </c>
      <c r="F1464" s="2">
        <f>'Moving Avg'!D1464</f>
        <v>1.7899999999999998</v>
      </c>
      <c r="G1464" s="2">
        <f>'Moving Avg'!F1464</f>
        <v>1.7494999999999998</v>
      </c>
      <c r="H1464" s="2">
        <f>'Moving Avg'!G1464</f>
        <v>1.5266000000000006</v>
      </c>
      <c r="I1464" s="2">
        <f>'Moving Avg'!H1464</f>
        <v>1.2315000000000009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1.79</v>
      </c>
      <c r="C1465" s="2">
        <f>RSI!I1465</f>
        <v>82.099233296095647</v>
      </c>
      <c r="D1465" s="2">
        <f>MACD!E1465</f>
        <v>3.2793523673859681E-3</v>
      </c>
      <c r="E1465" s="2">
        <f>MACD!F1465</f>
        <v>-2.6727948493844439E-2</v>
      </c>
      <c r="F1465" s="2">
        <f>'Moving Avg'!D1465</f>
        <v>1.7899999999999998</v>
      </c>
      <c r="G1465" s="2">
        <f>'Moving Avg'!F1465</f>
        <v>1.7564999999999997</v>
      </c>
      <c r="H1465" s="2">
        <f>'Moving Avg'!G1465</f>
        <v>1.5376000000000007</v>
      </c>
      <c r="I1465" s="2">
        <f>'Moving Avg'!H1465</f>
        <v>1.2361000000000009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1.79</v>
      </c>
      <c r="C1466" s="2">
        <f>RSI!I1466</f>
        <v>82.099233296095647</v>
      </c>
      <c r="D1466" s="2">
        <f>MACD!E1466</f>
        <v>9.6446997647563482E-3</v>
      </c>
      <c r="E1466" s="2">
        <f>MACD!F1466</f>
        <v>-1.945341884212428E-2</v>
      </c>
      <c r="F1466" s="2">
        <f>'Moving Avg'!D1466</f>
        <v>1.7899999999999998</v>
      </c>
      <c r="G1466" s="2">
        <f>'Moving Avg'!F1466</f>
        <v>1.7634999999999998</v>
      </c>
      <c r="H1466" s="2">
        <f>'Moving Avg'!G1466</f>
        <v>1.5486000000000006</v>
      </c>
      <c r="I1466" s="2">
        <f>'Moving Avg'!H1466</f>
        <v>1.2405500000000007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1.79</v>
      </c>
      <c r="C1467" s="2">
        <f>RSI!I1467</f>
        <v>82.099233296095647</v>
      </c>
      <c r="D1467" s="2">
        <f>MACD!E1467</f>
        <v>1.4521884195576318E-2</v>
      </c>
      <c r="E1467" s="2">
        <f>MACD!F1467</f>
        <v>-1.2658358234584161E-2</v>
      </c>
      <c r="F1467" s="2">
        <f>'Moving Avg'!D1467</f>
        <v>1.7899999999999998</v>
      </c>
      <c r="G1467" s="2">
        <f>'Moving Avg'!F1467</f>
        <v>1.7704999999999995</v>
      </c>
      <c r="H1467" s="2">
        <f>'Moving Avg'!G1467</f>
        <v>1.5594000000000008</v>
      </c>
      <c r="I1467" s="2">
        <f>'Moving Avg'!H1467</f>
        <v>1.2450000000000008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1.79</v>
      </c>
      <c r="C1468" s="2">
        <f>RSI!I1468</f>
        <v>82.099233296095647</v>
      </c>
      <c r="D1468" s="2">
        <f>MACD!E1468</f>
        <v>1.8177548530884602E-2</v>
      </c>
      <c r="E1468" s="2">
        <f>MACD!F1468</f>
        <v>-6.491176881490408E-3</v>
      </c>
      <c r="F1468" s="2">
        <f>'Moving Avg'!D1468</f>
        <v>1.7899999999999998</v>
      </c>
      <c r="G1468" s="2">
        <f>'Moving Avg'!F1468</f>
        <v>1.7774999999999994</v>
      </c>
      <c r="H1468" s="2">
        <f>'Moving Avg'!G1468</f>
        <v>1.5702000000000009</v>
      </c>
      <c r="I1468" s="2">
        <f>'Moving Avg'!H1468</f>
        <v>1.2494500000000006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1.8</v>
      </c>
      <c r="C1469" s="2">
        <f>RSI!I1469</f>
        <v>83.541329954308736</v>
      </c>
      <c r="D1469" s="2">
        <f>MACD!E1469</f>
        <v>2.0093780719164567E-2</v>
      </c>
      <c r="E1469" s="2">
        <f>MACD!F1469</f>
        <v>-1.1741853613594132E-3</v>
      </c>
      <c r="F1469" s="2">
        <f>'Moving Avg'!D1469</f>
        <v>1.7920000000000003</v>
      </c>
      <c r="G1469" s="2">
        <f>'Moving Avg'!F1469</f>
        <v>1.7829999999999995</v>
      </c>
      <c r="H1469" s="2">
        <f>'Moving Avg'!G1469</f>
        <v>1.5812000000000006</v>
      </c>
      <c r="I1469" s="2">
        <f>'Moving Avg'!H1469</f>
        <v>1.2538500000000006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1.8</v>
      </c>
      <c r="C1470" s="2">
        <f>RSI!I1470</f>
        <v>83.541329954308736</v>
      </c>
      <c r="D1470" s="2">
        <f>MACD!E1470</f>
        <v>2.1252153166174015E-2</v>
      </c>
      <c r="E1470" s="2">
        <f>MACD!F1470</f>
        <v>3.3110823441472731E-3</v>
      </c>
      <c r="F1470" s="2">
        <f>'Moving Avg'!D1470</f>
        <v>1.794</v>
      </c>
      <c r="G1470" s="2">
        <f>'Moving Avg'!F1470</f>
        <v>1.7859999999999991</v>
      </c>
      <c r="H1470" s="2">
        <f>'Moving Avg'!G1470</f>
        <v>1.5922000000000005</v>
      </c>
      <c r="I1470" s="2">
        <f>'Moving Avg'!H1470</f>
        <v>1.2582500000000005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</row>
    <row r="1471" spans="1:12" ht="13.5" x14ac:dyDescent="0.25">
      <c r="A1471" s="3">
        <f>RSI!A1471</f>
        <v>44456</v>
      </c>
      <c r="B1471" s="2">
        <f>RSI!B1471</f>
        <v>1.8</v>
      </c>
      <c r="C1471" s="2">
        <f>RSI!I1471</f>
        <v>83.541329954308736</v>
      </c>
      <c r="D1471" s="2">
        <f>MACD!E1471</f>
        <v>2.1803560033019975E-2</v>
      </c>
      <c r="E1471" s="2">
        <f>MACD!F1471</f>
        <v>7.0095778819218137E-3</v>
      </c>
      <c r="F1471" s="2">
        <f>'Moving Avg'!D1471</f>
        <v>1.796</v>
      </c>
      <c r="G1471" s="2">
        <f>'Moving Avg'!F1471</f>
        <v>1.7889999999999993</v>
      </c>
      <c r="H1471" s="2">
        <f>'Moving Avg'!G1471</f>
        <v>1.6032000000000004</v>
      </c>
      <c r="I1471" s="2">
        <f>'Moving Avg'!H1471</f>
        <v>1.2626500000000005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</row>
    <row r="1472" spans="1:12" ht="13.5" x14ac:dyDescent="0.25">
      <c r="A1472" s="3">
        <f>RSI!A1472</f>
        <v>44459</v>
      </c>
      <c r="B1472" s="2">
        <f>RSI!B1472</f>
        <v>1.8</v>
      </c>
      <c r="C1472" s="2">
        <f>RSI!I1472</f>
        <v>83.541329954308736</v>
      </c>
      <c r="D1472" s="2">
        <f>MACD!E1472</f>
        <v>2.1873140227465893E-2</v>
      </c>
      <c r="E1472" s="2">
        <f>MACD!F1472</f>
        <v>9.9822903510306295E-3</v>
      </c>
      <c r="F1472" s="2">
        <f>'Moving Avg'!D1472</f>
        <v>1.798</v>
      </c>
      <c r="G1472" s="2">
        <f>'Moving Avg'!F1472</f>
        <v>1.7894999999999992</v>
      </c>
      <c r="H1472" s="2">
        <f>'Moving Avg'!G1472</f>
        <v>1.6148000000000005</v>
      </c>
      <c r="I1472" s="2">
        <f>'Moving Avg'!H1472</f>
        <v>1.2670500000000005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</row>
    <row r="1473" spans="1:12" ht="13.5" x14ac:dyDescent="0.25">
      <c r="A1473" s="3">
        <f>RSI!A1473</f>
        <v>44460</v>
      </c>
      <c r="B1473" s="2">
        <f>RSI!B1473</f>
        <v>1.8</v>
      </c>
      <c r="C1473" s="2">
        <f>RSI!I1473</f>
        <v>83.541329954308736</v>
      </c>
      <c r="D1473" s="2">
        <f>MACD!E1473</f>
        <v>2.1564427955564902E-2</v>
      </c>
      <c r="E1473" s="2">
        <f>MACD!F1473</f>
        <v>1.2298717871937485E-2</v>
      </c>
      <c r="F1473" s="2">
        <f>'Moving Avg'!D1473</f>
        <v>1.8</v>
      </c>
      <c r="G1473" s="2">
        <f>'Moving Avg'!F1473</f>
        <v>1.7924999999999993</v>
      </c>
      <c r="H1473" s="2">
        <f>'Moving Avg'!G1473</f>
        <v>1.6264000000000001</v>
      </c>
      <c r="I1473" s="2">
        <f>'Moving Avg'!H1473</f>
        <v>1.2714500000000006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</row>
    <row r="1474" spans="1:12" ht="13.5" x14ac:dyDescent="0.25">
      <c r="A1474" s="3">
        <f>RSI!A1474</f>
        <v>44461</v>
      </c>
      <c r="B1474" s="2">
        <f>RSI!B1474</f>
        <v>1.8</v>
      </c>
      <c r="C1474" s="2">
        <f>RSI!I1474</f>
        <v>83.541329954308736</v>
      </c>
      <c r="D1474" s="2">
        <f>MACD!E1474</f>
        <v>2.096285078577842E-2</v>
      </c>
      <c r="E1474" s="2">
        <f>MACD!F1474</f>
        <v>1.4031544454705672E-2</v>
      </c>
      <c r="F1474" s="2">
        <f>'Moving Avg'!D1474</f>
        <v>1.8</v>
      </c>
      <c r="G1474" s="2">
        <f>'Moving Avg'!F1474</f>
        <v>1.7929999999999993</v>
      </c>
      <c r="H1474" s="2">
        <f>'Moving Avg'!G1474</f>
        <v>1.6380000000000001</v>
      </c>
      <c r="I1474" s="2">
        <f>'Moving Avg'!H1474</f>
        <v>1.2758500000000006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44462</v>
      </c>
      <c r="B1475" s="2">
        <f>RSI!B1475</f>
        <v>1.8</v>
      </c>
      <c r="C1475" s="2">
        <f>RSI!I1475</f>
        <v>83.541329954308736</v>
      </c>
      <c r="D1475" s="2">
        <f>MACD!E1475</f>
        <v>2.0138676640951259E-2</v>
      </c>
      <c r="E1475" s="2">
        <f>MACD!F1475</f>
        <v>1.5252970891954791E-2</v>
      </c>
      <c r="F1475" s="2">
        <f>'Moving Avg'!D1475</f>
        <v>1.8</v>
      </c>
      <c r="G1475" s="2">
        <f>'Moving Avg'!F1475</f>
        <v>1.7934999999999994</v>
      </c>
      <c r="H1475" s="2">
        <f>'Moving Avg'!G1475</f>
        <v>1.6489999999999998</v>
      </c>
      <c r="I1475" s="2">
        <f>'Moving Avg'!H1475</f>
        <v>1.2802500000000006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</row>
    <row r="1476" spans="1:12" ht="13.5" x14ac:dyDescent="0.25">
      <c r="A1476" s="3">
        <f>RSI!A1476</f>
        <v>44463</v>
      </c>
      <c r="B1476" s="2">
        <f>RSI!B1476</f>
        <v>1.8</v>
      </c>
      <c r="C1476" s="2">
        <f>RSI!I1476</f>
        <v>83.541329954308736</v>
      </c>
      <c r="D1476" s="2">
        <f>MACD!E1476</f>
        <v>1.9149495454651388E-2</v>
      </c>
      <c r="E1476" s="2">
        <f>MACD!F1476</f>
        <v>1.6032275804494112E-2</v>
      </c>
      <c r="F1476" s="2">
        <f>'Moving Avg'!D1476</f>
        <v>1.8</v>
      </c>
      <c r="G1476" s="2">
        <f>'Moving Avg'!F1476</f>
        <v>1.7939999999999994</v>
      </c>
      <c r="H1476" s="2">
        <f>'Moving Avg'!G1476</f>
        <v>1.6593999999999998</v>
      </c>
      <c r="I1476" s="2">
        <f>'Moving Avg'!H1476</f>
        <v>1.2846500000000005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</row>
    <row r="1477" spans="1:12" ht="13.5" x14ac:dyDescent="0.25">
      <c r="A1477" s="3">
        <f>RSI!A1477</f>
        <v>44466</v>
      </c>
      <c r="B1477" s="2">
        <f>RSI!B1477</f>
        <v>1.8</v>
      </c>
      <c r="C1477" s="2">
        <f>RSI!I1477</f>
        <v>83.541329954308736</v>
      </c>
      <c r="D1477" s="2">
        <f>MACD!E1477</f>
        <v>1.8042307967326421E-2</v>
      </c>
      <c r="E1477" s="2">
        <f>MACD!F1477</f>
        <v>1.6434282237060574E-2</v>
      </c>
      <c r="F1477" s="2">
        <f>'Moving Avg'!D1477</f>
        <v>1.8</v>
      </c>
      <c r="G1477" s="2">
        <f>'Moving Avg'!F1477</f>
        <v>1.7944999999999998</v>
      </c>
      <c r="H1477" s="2">
        <f>'Moving Avg'!G1477</f>
        <v>1.6691999999999996</v>
      </c>
      <c r="I1477" s="2">
        <f>'Moving Avg'!H1477</f>
        <v>1.2890500000000005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</row>
    <row r="1478" spans="1:12" ht="13.5" x14ac:dyDescent="0.25">
      <c r="A1478" s="3">
        <f>RSI!A1478</f>
        <v>44467</v>
      </c>
      <c r="B1478" s="2">
        <f>RSI!B1478</f>
        <v>1.87</v>
      </c>
      <c r="C1478" s="2">
        <f>RSI!I1478</f>
        <v>92.15771926436399</v>
      </c>
      <c r="D1478" s="2">
        <f>MACD!E1478</f>
        <v>1.167009773688843E-2</v>
      </c>
      <c r="E1478" s="2">
        <f>MACD!F1478</f>
        <v>1.5481445337026147E-2</v>
      </c>
      <c r="F1478" s="2">
        <f>'Moving Avg'!D1478</f>
        <v>1.8140000000000001</v>
      </c>
      <c r="G1478" s="2">
        <f>'Moving Avg'!F1478</f>
        <v>1.7984999999999995</v>
      </c>
      <c r="H1478" s="2">
        <f>'Moving Avg'!G1478</f>
        <v>1.6797999999999995</v>
      </c>
      <c r="I1478" s="2">
        <f>'Moving Avg'!H1478</f>
        <v>1.2938000000000005</v>
      </c>
      <c r="J1478" s="5" t="str">
        <f>OBV!F1478</f>
        <v>BULLISH</v>
      </c>
      <c r="K1478" s="5" t="str">
        <f>OBV!G1478</f>
        <v>NEUTRAL</v>
      </c>
      <c r="L1478" s="5" t="str">
        <f>OBV!H1478</f>
        <v>CONFIRMED BULLISH</v>
      </c>
    </row>
    <row r="1479" spans="1:12" ht="13.5" x14ac:dyDescent="0.25">
      <c r="A1479" s="3">
        <f>RSI!A1479</f>
        <v>44468</v>
      </c>
      <c r="B1479" s="2">
        <f>RSI!B1479</f>
        <v>1.87</v>
      </c>
      <c r="C1479" s="2">
        <f>RSI!I1479</f>
        <v>92.15771926436399</v>
      </c>
      <c r="D1479" s="2">
        <f>MACD!E1479</f>
        <v>7.1714133941023217E-3</v>
      </c>
      <c r="E1479" s="2">
        <f>MACD!F1479</f>
        <v>1.3819438948441381E-2</v>
      </c>
      <c r="F1479" s="2">
        <f>'Moving Avg'!D1479</f>
        <v>1.8280000000000001</v>
      </c>
      <c r="G1479" s="2">
        <f>'Moving Avg'!F1479</f>
        <v>1.8024999999999998</v>
      </c>
      <c r="H1479" s="2">
        <f>'Moving Avg'!G1479</f>
        <v>1.6895999999999995</v>
      </c>
      <c r="I1479" s="2">
        <f>'Moving Avg'!H1479</f>
        <v>1.2986500000000003</v>
      </c>
      <c r="J1479" s="5" t="str">
        <f>OBV!F1479</f>
        <v>BULLISH</v>
      </c>
      <c r="K1479" s="5" t="str">
        <f>OBV!G1479</f>
        <v>NEUTRAL</v>
      </c>
      <c r="L1479" s="5" t="str">
        <f>OBV!H1479</f>
        <v>CONFIRMED BULLISH</v>
      </c>
    </row>
    <row r="1480" spans="1:12" ht="13.5" x14ac:dyDescent="0.25">
      <c r="A1480" s="3">
        <f>RSI!A1480</f>
        <v>44469</v>
      </c>
      <c r="B1480" s="2">
        <f>RSI!B1480</f>
        <v>1.87</v>
      </c>
      <c r="C1480" s="2">
        <f>RSI!I1480</f>
        <v>92.15771926436399</v>
      </c>
      <c r="D1480" s="2">
        <f>MACD!E1480</f>
        <v>2.7673568475423682E-3</v>
      </c>
      <c r="E1480" s="2">
        <f>MACD!F1480</f>
        <v>1.1609022528261579E-2</v>
      </c>
      <c r="F1480" s="2">
        <f>'Moving Avg'!D1480</f>
        <v>1.8420000000000001</v>
      </c>
      <c r="G1480" s="2">
        <f>'Moving Avg'!F1480</f>
        <v>1.8064999999999998</v>
      </c>
      <c r="H1480" s="2">
        <f>'Moving Avg'!G1480</f>
        <v>1.6989999999999994</v>
      </c>
      <c r="I1480" s="2">
        <f>'Moving Avg'!H1480</f>
        <v>1.3034000000000003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</row>
    <row r="1481" spans="1:12" ht="13.5" x14ac:dyDescent="0.25">
      <c r="A1481" s="3">
        <f>RSI!A1481</f>
        <v>44470</v>
      </c>
      <c r="B1481" s="2">
        <f>RSI!B1481</f>
        <v>1.87</v>
      </c>
      <c r="C1481" s="2">
        <f>RSI!I1481</f>
        <v>92.15771926436399</v>
      </c>
      <c r="D1481" s="2">
        <f>MACD!E1481</f>
        <v>-1.5123724336374433E-3</v>
      </c>
      <c r="E1481" s="2">
        <f>MACD!F1481</f>
        <v>8.9847435358817746E-3</v>
      </c>
      <c r="F1481" s="2">
        <f>'Moving Avg'!D1481</f>
        <v>1.8560000000000003</v>
      </c>
      <c r="G1481" s="2">
        <f>'Moving Avg'!F1481</f>
        <v>1.8105</v>
      </c>
      <c r="H1481" s="2">
        <f>'Moving Avg'!G1481</f>
        <v>1.7079999999999995</v>
      </c>
      <c r="I1481" s="2">
        <f>'Moving Avg'!H1481</f>
        <v>1.3081000000000003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</row>
    <row r="1482" spans="1:12" ht="13.5" x14ac:dyDescent="0.25">
      <c r="A1482" s="3">
        <f>RSI!A1482</f>
        <v>44473</v>
      </c>
      <c r="B1482" s="2">
        <f>RSI!B1482</f>
        <v>1.95</v>
      </c>
      <c r="C1482" s="2">
        <f>RSI!I1482</f>
        <v>95.654645482520152</v>
      </c>
      <c r="D1482" s="2">
        <f>MACD!E1482</f>
        <v>-1.1571848395432349E-2</v>
      </c>
      <c r="E1482" s="2">
        <f>MACD!F1482</f>
        <v>4.8734251496189498E-3</v>
      </c>
      <c r="F1482" s="2">
        <f>'Moving Avg'!D1482</f>
        <v>1.8859999999999999</v>
      </c>
      <c r="G1482" s="2">
        <f>'Moving Avg'!F1482</f>
        <v>1.8185000000000002</v>
      </c>
      <c r="H1482" s="2">
        <f>'Moving Avg'!G1482</f>
        <v>1.7185999999999995</v>
      </c>
      <c r="I1482" s="2">
        <f>'Moving Avg'!H1482</f>
        <v>1.3132500000000003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</row>
    <row r="1483" spans="1:12" ht="13.5" x14ac:dyDescent="0.25">
      <c r="A1483" s="3">
        <f>RSI!A1483</f>
        <v>44474</v>
      </c>
      <c r="B1483" s="2">
        <f>RSI!B1483</f>
        <v>2.02</v>
      </c>
      <c r="C1483" s="2">
        <f>RSI!I1483</f>
        <v>96.940282046503853</v>
      </c>
      <c r="D1483" s="2">
        <f>MACD!E1483</f>
        <v>-2.6215918184354869E-2</v>
      </c>
      <c r="E1483" s="2">
        <f>MACD!F1483</f>
        <v>-1.3444435171758146E-3</v>
      </c>
      <c r="F1483" s="2">
        <f>'Moving Avg'!D1483</f>
        <v>1.9159999999999999</v>
      </c>
      <c r="G1483" s="2">
        <f>'Moving Avg'!F1483</f>
        <v>1.8300000000000007</v>
      </c>
      <c r="H1483" s="2">
        <f>'Moving Avg'!G1483</f>
        <v>1.7297999999999993</v>
      </c>
      <c r="I1483" s="2">
        <f>'Moving Avg'!H1483</f>
        <v>1.3187500000000003</v>
      </c>
      <c r="J1483" s="5" t="str">
        <f>OBV!F1483</f>
        <v>BULLISH</v>
      </c>
      <c r="K1483" s="5" t="str">
        <f>OBV!G1483</f>
        <v>STRONG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2.1</v>
      </c>
      <c r="C1484" s="2">
        <f>RSI!I1484</f>
        <v>97.757036950199321</v>
      </c>
      <c r="D1484" s="2">
        <f>MACD!E1484</f>
        <v>-4.5823483766167517E-2</v>
      </c>
      <c r="E1484" s="2">
        <f>MACD!F1484</f>
        <v>-1.0240251566974156E-2</v>
      </c>
      <c r="F1484" s="2">
        <f>'Moving Avg'!D1484</f>
        <v>1.9620000000000002</v>
      </c>
      <c r="G1484" s="2">
        <f>'Moving Avg'!F1484</f>
        <v>1.8455000000000008</v>
      </c>
      <c r="H1484" s="2">
        <f>'Moving Avg'!G1484</f>
        <v>1.7417999999999996</v>
      </c>
      <c r="I1484" s="2">
        <f>'Moving Avg'!H1484</f>
        <v>1.3246500000000003</v>
      </c>
      <c r="J1484" s="5" t="str">
        <f>OBV!F1484</f>
        <v>BULLISH</v>
      </c>
      <c r="K1484" s="5" t="str">
        <f>OBV!G1484</f>
        <v>STRONG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2.1</v>
      </c>
      <c r="C1485" s="2">
        <f>RSI!I1485</f>
        <v>97.757036950199321</v>
      </c>
      <c r="D1485" s="2">
        <f>MACD!E1485</f>
        <v>-6.4082135048030509E-2</v>
      </c>
      <c r="E1485" s="2">
        <f>MACD!F1485</f>
        <v>-2.1008628263185426E-2</v>
      </c>
      <c r="F1485" s="2">
        <f>'Moving Avg'!D1485</f>
        <v>2.008</v>
      </c>
      <c r="G1485" s="2">
        <f>'Moving Avg'!F1485</f>
        <v>1.8610000000000007</v>
      </c>
      <c r="H1485" s="2">
        <f>'Moving Avg'!G1485</f>
        <v>1.7545999999999993</v>
      </c>
      <c r="I1485" s="2">
        <f>'Moving Avg'!H1485</f>
        <v>1.3305500000000003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2.19</v>
      </c>
      <c r="C1486" s="2">
        <f>RSI!I1486</f>
        <v>98.33643004317652</v>
      </c>
      <c r="D1486" s="2">
        <f>MACD!E1486</f>
        <v>-8.7742535510481279E-2</v>
      </c>
      <c r="E1486" s="2">
        <f>MACD!F1486</f>
        <v>-3.43554097126446E-2</v>
      </c>
      <c r="F1486" s="2">
        <f>'Moving Avg'!D1486</f>
        <v>2.0720000000000001</v>
      </c>
      <c r="G1486" s="2">
        <f>'Moving Avg'!F1486</f>
        <v>1.8810000000000002</v>
      </c>
      <c r="H1486" s="2">
        <f>'Moving Avg'!G1486</f>
        <v>1.7691999999999992</v>
      </c>
      <c r="I1486" s="2">
        <f>'Moving Avg'!H1486</f>
        <v>1.3369000000000002</v>
      </c>
      <c r="J1486" s="5" t="str">
        <f>OBV!F1486</f>
        <v>BULLISH</v>
      </c>
      <c r="K1486" s="5" t="str">
        <f>OBV!G1486</f>
        <v>STRONG</v>
      </c>
      <c r="L1486" s="5" t="str">
        <f>OBV!H1486</f>
        <v>CONFIRMED BULLISH</v>
      </c>
    </row>
    <row r="1487" spans="1:12" ht="13.5" x14ac:dyDescent="0.25">
      <c r="A1487" s="3">
        <f>RSI!A1487</f>
        <v>44480</v>
      </c>
      <c r="B1487" s="2">
        <f>RSI!B1487</f>
        <v>2.19</v>
      </c>
      <c r="C1487" s="2">
        <f>RSI!I1487</f>
        <v>98.33643004317652</v>
      </c>
      <c r="D1487" s="2">
        <f>MACD!E1487</f>
        <v>-0.10972441581000281</v>
      </c>
      <c r="E1487" s="2">
        <f>MACD!F1487</f>
        <v>-4.9429210932116247E-2</v>
      </c>
      <c r="F1487" s="2">
        <f>'Moving Avg'!D1487</f>
        <v>2.12</v>
      </c>
      <c r="G1487" s="2">
        <f>'Moving Avg'!F1487</f>
        <v>1.9010000000000002</v>
      </c>
      <c r="H1487" s="2">
        <f>'Moving Avg'!G1487</f>
        <v>1.7837999999999994</v>
      </c>
      <c r="I1487" s="2">
        <f>'Moving Avg'!H1487</f>
        <v>1.3432500000000003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2.19</v>
      </c>
      <c r="C1488" s="2">
        <f>RSI!I1488</f>
        <v>98.33643004317652</v>
      </c>
      <c r="D1488" s="2">
        <f>MACD!E1488</f>
        <v>-0.11937147968216344</v>
      </c>
      <c r="E1488" s="2">
        <f>MACD!F1488</f>
        <v>-6.3417664682125688E-2</v>
      </c>
      <c r="F1488" s="2">
        <f>'Moving Avg'!D1488</f>
        <v>2.1539999999999999</v>
      </c>
      <c r="G1488" s="2">
        <f>'Moving Avg'!F1488</f>
        <v>1.921</v>
      </c>
      <c r="H1488" s="2">
        <f>'Moving Avg'!G1488</f>
        <v>1.7983999999999991</v>
      </c>
      <c r="I1488" s="2">
        <f>'Moving Avg'!H1488</f>
        <v>1.3496000000000004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2.19</v>
      </c>
      <c r="C1489" s="2">
        <f>RSI!I1489</f>
        <v>98.33643004317652</v>
      </c>
      <c r="D1489" s="2">
        <f>MACD!E1489</f>
        <v>-0.1292160855115525</v>
      </c>
      <c r="E1489" s="2">
        <f>MACD!F1489</f>
        <v>-7.6577348848011054E-2</v>
      </c>
      <c r="F1489" s="2">
        <f>'Moving Avg'!D1489</f>
        <v>2.1719999999999997</v>
      </c>
      <c r="G1489" s="2">
        <f>'Moving Avg'!F1489</f>
        <v>1.9405000000000001</v>
      </c>
      <c r="H1489" s="2">
        <f>'Moving Avg'!G1489</f>
        <v>1.8129999999999993</v>
      </c>
      <c r="I1489" s="2">
        <f>'Moving Avg'!H1489</f>
        <v>1.3559500000000002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2.19</v>
      </c>
      <c r="C1490" s="2">
        <f>RSI!I1490</f>
        <v>98.33643004317652</v>
      </c>
      <c r="D1490" s="2">
        <f>MACD!E1490</f>
        <v>-0.13910327144042922</v>
      </c>
      <c r="E1490" s="2">
        <f>MACD!F1490</f>
        <v>-8.9082533366494687E-2</v>
      </c>
      <c r="F1490" s="2">
        <f>'Moving Avg'!D1490</f>
        <v>2.19</v>
      </c>
      <c r="G1490" s="2">
        <f>'Moving Avg'!F1490</f>
        <v>1.9600000000000002</v>
      </c>
      <c r="H1490" s="2">
        <f>'Moving Avg'!G1490</f>
        <v>1.8267999999999993</v>
      </c>
      <c r="I1490" s="2">
        <f>'Moving Avg'!H1490</f>
        <v>1.3623000000000005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2.19</v>
      </c>
      <c r="C1491" s="2">
        <f>RSI!I1491</f>
        <v>98.33643004317652</v>
      </c>
      <c r="D1491" s="2">
        <f>MACD!E1491</f>
        <v>-0.1489111433625927</v>
      </c>
      <c r="E1491" s="2">
        <f>MACD!F1491</f>
        <v>-0.1010482553657143</v>
      </c>
      <c r="F1491" s="2">
        <f>'Moving Avg'!D1491</f>
        <v>2.19</v>
      </c>
      <c r="G1491" s="2">
        <f>'Moving Avg'!F1491</f>
        <v>1.9795000000000003</v>
      </c>
      <c r="H1491" s="2">
        <f>'Moving Avg'!G1491</f>
        <v>1.839799999999999</v>
      </c>
      <c r="I1491" s="2">
        <f>'Moving Avg'!H1491</f>
        <v>1.3686500000000004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</row>
    <row r="1492" spans="1:12" ht="13.5" x14ac:dyDescent="0.25">
      <c r="A1492" s="3">
        <f>RSI!A1492</f>
        <v>44489</v>
      </c>
      <c r="B1492" s="2">
        <f>RSI!B1492</f>
        <v>2.19</v>
      </c>
      <c r="C1492" s="2">
        <f>RSI!I1492</f>
        <v>98.33643004317652</v>
      </c>
      <c r="D1492" s="2">
        <f>MACD!E1492</f>
        <v>-0.14623741175331806</v>
      </c>
      <c r="E1492" s="2">
        <f>MACD!F1492</f>
        <v>-0.11008608664323506</v>
      </c>
      <c r="F1492" s="2">
        <f>'Moving Avg'!D1492</f>
        <v>2.19</v>
      </c>
      <c r="G1492" s="2">
        <f>'Moving Avg'!F1492</f>
        <v>1.9990000000000001</v>
      </c>
      <c r="H1492" s="2">
        <f>'Moving Avg'!G1492</f>
        <v>1.8519999999999988</v>
      </c>
      <c r="I1492" s="2">
        <f>'Moving Avg'!H1492</f>
        <v>1.3750000000000002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</row>
    <row r="1493" spans="1:12" ht="13.5" x14ac:dyDescent="0.25">
      <c r="A1493" s="3">
        <f>RSI!A1493</f>
        <v>44490</v>
      </c>
      <c r="B1493" s="2">
        <f>RSI!B1493</f>
        <v>2.21</v>
      </c>
      <c r="C1493" s="2">
        <f>RSI!I1493</f>
        <v>98.482745405032219</v>
      </c>
      <c r="D1493" s="2">
        <f>MACD!E1493</f>
        <v>-0.1359233780223672</v>
      </c>
      <c r="E1493" s="2">
        <f>MACD!F1493</f>
        <v>-0.11525354491906151</v>
      </c>
      <c r="F1493" s="2">
        <f>'Moving Avg'!D1493</f>
        <v>2.194</v>
      </c>
      <c r="G1493" s="2">
        <f>'Moving Avg'!F1493</f>
        <v>2.0195000000000003</v>
      </c>
      <c r="H1493" s="2">
        <f>'Moving Avg'!G1493</f>
        <v>1.8637999999999986</v>
      </c>
      <c r="I1493" s="2">
        <f>'Moving Avg'!H1493</f>
        <v>1.3814500000000001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2.2999999999999998</v>
      </c>
      <c r="C1494" s="2">
        <f>RSI!I1494</f>
        <v>98.936179673043412</v>
      </c>
      <c r="D1494" s="2">
        <f>MACD!E1494</f>
        <v>-0.12281781452350415</v>
      </c>
      <c r="E1494" s="2">
        <f>MACD!F1494</f>
        <v>-0.11676639883995005</v>
      </c>
      <c r="F1494" s="2">
        <f>'Moving Avg'!D1494</f>
        <v>2.2160000000000002</v>
      </c>
      <c r="G1494" s="2">
        <f>'Moving Avg'!F1494</f>
        <v>2.0445000000000002</v>
      </c>
      <c r="H1494" s="2">
        <f>'Moving Avg'!G1494</f>
        <v>1.8767999999999985</v>
      </c>
      <c r="I1494" s="2">
        <f>'Moving Avg'!H1494</f>
        <v>1.38835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2.2999999999999998</v>
      </c>
      <c r="C1495" s="2">
        <f>RSI!I1495</f>
        <v>98.936179673043412</v>
      </c>
      <c r="D1495" s="2">
        <f>MACD!E1495</f>
        <v>-0.11342949195859986</v>
      </c>
      <c r="E1495" s="2">
        <f>MACD!F1495</f>
        <v>-0.11609901746368001</v>
      </c>
      <c r="F1495" s="2">
        <f>'Moving Avg'!D1495</f>
        <v>2.2380000000000004</v>
      </c>
      <c r="G1495" s="2">
        <f>'Moving Avg'!F1495</f>
        <v>2.0695000000000001</v>
      </c>
      <c r="H1495" s="2">
        <f>'Moving Avg'!G1495</f>
        <v>1.8897999999999984</v>
      </c>
      <c r="I1495" s="2">
        <f>'Moving Avg'!H1495</f>
        <v>1.3952500000000001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2.2999999999999998</v>
      </c>
      <c r="C1496" s="2">
        <f>RSI!I1496</f>
        <v>98.936179673043412</v>
      </c>
      <c r="D1496" s="2">
        <f>MACD!E1496</f>
        <v>-9.3214373231582881E-2</v>
      </c>
      <c r="E1496" s="2">
        <f>MACD!F1496</f>
        <v>-0.11152208861726058</v>
      </c>
      <c r="F1496" s="2">
        <f>'Moving Avg'!D1496</f>
        <v>2.2600000000000002</v>
      </c>
      <c r="G1496" s="2">
        <f>'Moving Avg'!F1496</f>
        <v>2.0945</v>
      </c>
      <c r="H1496" s="2">
        <f>'Moving Avg'!G1496</f>
        <v>1.9027999999999983</v>
      </c>
      <c r="I1496" s="2">
        <f>'Moving Avg'!H1496</f>
        <v>1.40215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2.4</v>
      </c>
      <c r="C1497" s="2">
        <f>RSI!I1497</f>
        <v>99.248041028941614</v>
      </c>
      <c r="D1497" s="2">
        <f>MACD!E1497</f>
        <v>-8.4975013850226322E-2</v>
      </c>
      <c r="E1497" s="2">
        <f>MACD!F1497</f>
        <v>-0.10621267366385373</v>
      </c>
      <c r="F1497" s="2">
        <f>'Moving Avg'!D1497</f>
        <v>2.302</v>
      </c>
      <c r="G1497" s="2">
        <f>'Moving Avg'!F1497</f>
        <v>2.1244999999999998</v>
      </c>
      <c r="H1497" s="2">
        <f>'Moving Avg'!G1497</f>
        <v>1.9177999999999984</v>
      </c>
      <c r="I1497" s="2">
        <f>'Moving Avg'!H1497</f>
        <v>1.4095500000000001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2.5</v>
      </c>
      <c r="C1498" s="2">
        <f>RSI!I1498</f>
        <v>99.428473385384649</v>
      </c>
      <c r="D1498" s="2">
        <f>MACD!E1498</f>
        <v>-8.7351868877936223E-2</v>
      </c>
      <c r="E1498" s="2">
        <f>MACD!F1498</f>
        <v>-0.10244051270667023</v>
      </c>
      <c r="F1498" s="2">
        <f>'Moving Avg'!D1498</f>
        <v>2.36</v>
      </c>
      <c r="G1498" s="2">
        <f>'Moving Avg'!F1498</f>
        <v>2.1559999999999997</v>
      </c>
      <c r="H1498" s="2">
        <f>'Moving Avg'!G1498</f>
        <v>1.9347999999999985</v>
      </c>
      <c r="I1498" s="2">
        <f>'Moving Avg'!H1498</f>
        <v>1.4174500000000001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</row>
    <row r="1499" spans="1:12" ht="13.5" x14ac:dyDescent="0.25">
      <c r="A1499" s="3">
        <f>RSI!A1499</f>
        <v>44498</v>
      </c>
      <c r="B1499" s="2">
        <f>RSI!B1499</f>
        <v>2.6</v>
      </c>
      <c r="C1499" s="2">
        <f>RSI!I1499</f>
        <v>99.545833399361356</v>
      </c>
      <c r="D1499" s="2">
        <f>MACD!E1499</f>
        <v>-9.9158785279954476E-2</v>
      </c>
      <c r="E1499" s="2">
        <f>MACD!F1499</f>
        <v>-0.10178416722132709</v>
      </c>
      <c r="F1499" s="2">
        <f>'Moving Avg'!D1499</f>
        <v>2.42</v>
      </c>
      <c r="G1499" s="2">
        <f>'Moving Avg'!F1499</f>
        <v>2.1924999999999999</v>
      </c>
      <c r="H1499" s="2">
        <f>'Moving Avg'!G1499</f>
        <v>1.9529999999999987</v>
      </c>
      <c r="I1499" s="2">
        <f>'Moving Avg'!H1499</f>
        <v>1.4258500000000001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44501</v>
      </c>
      <c r="B1500" s="2">
        <f>RSI!B1500</f>
        <v>2.71</v>
      </c>
      <c r="C1500" s="2">
        <f>RSI!I1500</f>
        <v>99.634695419107842</v>
      </c>
      <c r="D1500" s="2">
        <f>MACD!E1500</f>
        <v>-0.12009971653190643</v>
      </c>
      <c r="E1500" s="2">
        <f>MACD!F1500</f>
        <v>-0.10544727708344297</v>
      </c>
      <c r="F1500" s="2">
        <f>'Moving Avg'!D1500</f>
        <v>2.5019999999999998</v>
      </c>
      <c r="G1500" s="2">
        <f>'Moving Avg'!F1500</f>
        <v>2.2345000000000002</v>
      </c>
      <c r="H1500" s="2">
        <f>'Moving Avg'!G1500</f>
        <v>1.9723999999999986</v>
      </c>
      <c r="I1500" s="2">
        <f>'Moving Avg'!H1500</f>
        <v>1.4347999999999999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44502</v>
      </c>
      <c r="B1501" s="2">
        <f>RSI!B1501</f>
        <v>2.83</v>
      </c>
      <c r="C1501" s="2">
        <f>RSI!I1501</f>
        <v>99.702971981792558</v>
      </c>
      <c r="D1501" s="2">
        <f>MACD!E1501</f>
        <v>-0.14995258612780127</v>
      </c>
      <c r="E1501" s="2">
        <f>MACD!F1501</f>
        <v>-0.11434833889231463</v>
      </c>
      <c r="F1501" s="2">
        <f>'Moving Avg'!D1501</f>
        <v>2.6080000000000001</v>
      </c>
      <c r="G1501" s="2">
        <f>'Moving Avg'!F1501</f>
        <v>2.2825000000000002</v>
      </c>
      <c r="H1501" s="2">
        <f>'Moving Avg'!G1501</f>
        <v>1.9941999999999986</v>
      </c>
      <c r="I1501" s="2">
        <f>'Moving Avg'!H1501</f>
        <v>1.4443499999999998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44503</v>
      </c>
      <c r="B1502" s="2">
        <f>RSI!B1502</f>
        <v>2.71</v>
      </c>
      <c r="C1502" s="2">
        <f>RSI!I1502</f>
        <v>82.997260654091448</v>
      </c>
      <c r="D1502" s="2">
        <f>MACD!E1502</f>
        <v>-0.17003728354763048</v>
      </c>
      <c r="E1502" s="2">
        <f>MACD!F1502</f>
        <v>-0.12548612782337781</v>
      </c>
      <c r="F1502" s="2">
        <f>'Moving Avg'!D1502</f>
        <v>2.6700000000000004</v>
      </c>
      <c r="G1502" s="2">
        <f>'Moving Avg'!F1502</f>
        <v>2.3205</v>
      </c>
      <c r="H1502" s="2">
        <f>'Moving Avg'!G1502</f>
        <v>2.0125999999999986</v>
      </c>
      <c r="I1502" s="2">
        <f>'Moving Avg'!H1502</f>
        <v>1.4532999999999996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44504</v>
      </c>
      <c r="B1503" s="2">
        <f>RSI!B1503</f>
        <v>2.59</v>
      </c>
      <c r="C1503" s="2">
        <f>RSI!I1503</f>
        <v>70.310227989031958</v>
      </c>
      <c r="D1503" s="2">
        <f>MACD!E1503</f>
        <v>-0.17779552473356341</v>
      </c>
      <c r="E1503" s="2">
        <f>MACD!F1503</f>
        <v>-0.13594800720541494</v>
      </c>
      <c r="F1503" s="2">
        <f>'Moving Avg'!D1503</f>
        <v>2.6880000000000002</v>
      </c>
      <c r="G1503" s="2">
        <f>'Moving Avg'!F1503</f>
        <v>2.3490000000000002</v>
      </c>
      <c r="H1503" s="2">
        <f>'Moving Avg'!G1503</f>
        <v>2.0295999999999985</v>
      </c>
      <c r="I1503" s="2">
        <f>'Moving Avg'!H1503</f>
        <v>1.4616499999999997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44505</v>
      </c>
      <c r="B1504" s="2">
        <f>RSI!B1504</f>
        <v>2.48</v>
      </c>
      <c r="C1504" s="2">
        <f>RSI!I1504</f>
        <v>61.091459242468126</v>
      </c>
      <c r="D1504" s="2">
        <f>MACD!E1504</f>
        <v>-0.16418394133526526</v>
      </c>
      <c r="E1504" s="2">
        <f>MACD!F1504</f>
        <v>-0.14159519403138501</v>
      </c>
      <c r="F1504" s="2">
        <f>'Moving Avg'!D1504</f>
        <v>2.6640000000000001</v>
      </c>
      <c r="G1504" s="2">
        <f>'Moving Avg'!F1504</f>
        <v>2.3679999999999994</v>
      </c>
      <c r="H1504" s="2">
        <f>'Moving Avg'!G1504</f>
        <v>2.0433999999999988</v>
      </c>
      <c r="I1504" s="2">
        <f>'Moving Avg'!H1504</f>
        <v>1.4694499999999997</v>
      </c>
      <c r="J1504" s="5" t="str">
        <f>OBV!F1504</f>
        <v>BEARISH</v>
      </c>
      <c r="K1504" s="5" t="str">
        <f>OBV!G1504</f>
        <v>WEAK</v>
      </c>
      <c r="L1504" s="5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2.37</v>
      </c>
      <c r="C1505" s="2">
        <f>RSI!I1505</f>
        <v>53.532582052981702</v>
      </c>
      <c r="D1505" s="2">
        <f>MACD!E1505</f>
        <v>-0.14555168720457257</v>
      </c>
      <c r="E1505" s="2">
        <f>MACD!F1505</f>
        <v>-0.14238649266602255</v>
      </c>
      <c r="F1505" s="2">
        <f>'Moving Avg'!D1505</f>
        <v>2.5960000000000001</v>
      </c>
      <c r="G1505" s="2">
        <f>'Moving Avg'!F1505</f>
        <v>2.3815</v>
      </c>
      <c r="H1505" s="2">
        <f>'Moving Avg'!G1505</f>
        <v>2.0549999999999993</v>
      </c>
      <c r="I1505" s="2">
        <f>'Moving Avg'!H1505</f>
        <v>1.4766999999999997</v>
      </c>
      <c r="J1505" s="5" t="str">
        <f>OBV!F1505</f>
        <v>BEARISH</v>
      </c>
      <c r="K1505" s="5" t="str">
        <f>OBV!G1505</f>
        <v>WEAK</v>
      </c>
      <c r="L1505" s="5" t="str">
        <f>OBV!H1505</f>
        <v>CONFIRMED BEARISH</v>
      </c>
    </row>
    <row r="1506" spans="1:12" ht="13.5" x14ac:dyDescent="0.25">
      <c r="A1506" s="3">
        <f>RSI!A1506</f>
        <v>44509</v>
      </c>
      <c r="B1506" s="2">
        <f>RSI!B1506</f>
        <v>2.27</v>
      </c>
      <c r="C1506" s="2">
        <f>RSI!I1506</f>
        <v>47.748570368402163</v>
      </c>
      <c r="D1506" s="2">
        <f>MACD!E1506</f>
        <v>-0.12268537200582941</v>
      </c>
      <c r="E1506" s="2">
        <f>MACD!F1506</f>
        <v>-0.13844626853398392</v>
      </c>
      <c r="F1506" s="2">
        <f>'Moving Avg'!D1506</f>
        <v>2.4839999999999995</v>
      </c>
      <c r="G1506" s="2">
        <f>'Moving Avg'!F1506</f>
        <v>2.3855</v>
      </c>
      <c r="H1506" s="2">
        <f>'Moving Avg'!G1506</f>
        <v>2.0645999999999991</v>
      </c>
      <c r="I1506" s="2">
        <f>'Moving Avg'!H1506</f>
        <v>1.4833499999999995</v>
      </c>
      <c r="J1506" s="5" t="str">
        <f>OBV!F1506</f>
        <v>BEARISH</v>
      </c>
      <c r="K1506" s="5" t="str">
        <f>OBV!G1506</f>
        <v>WEAK</v>
      </c>
      <c r="L1506" s="5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2.17</v>
      </c>
      <c r="C1507" s="2">
        <f>RSI!I1507</f>
        <v>42.771742736216936</v>
      </c>
      <c r="D1507" s="2">
        <f>MACD!E1507</f>
        <v>-8.023814075888458E-2</v>
      </c>
      <c r="E1507" s="2">
        <f>MACD!F1507</f>
        <v>-0.12680464297896404</v>
      </c>
      <c r="F1507" s="2">
        <f>'Moving Avg'!D1507</f>
        <v>2.3760000000000003</v>
      </c>
      <c r="G1507" s="2">
        <f>'Moving Avg'!F1507</f>
        <v>2.3845000000000001</v>
      </c>
      <c r="H1507" s="2">
        <f>'Moving Avg'!G1507</f>
        <v>2.0721999999999992</v>
      </c>
      <c r="I1507" s="2">
        <f>'Moving Avg'!H1507</f>
        <v>1.4892999999999994</v>
      </c>
      <c r="J1507" s="5" t="str">
        <f>OBV!F1507</f>
        <v>BEARISH</v>
      </c>
      <c r="K1507" s="5" t="str">
        <f>OBV!G1507</f>
        <v>WEAK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2.08</v>
      </c>
      <c r="C1508" s="2">
        <f>RSI!I1508</f>
        <v>38.847281431209716</v>
      </c>
      <c r="D1508" s="2">
        <f>MACD!E1508</f>
        <v>-2.1395003562459269E-2</v>
      </c>
      <c r="E1508" s="2">
        <f>MACD!F1508</f>
        <v>-0.10572271509566308</v>
      </c>
      <c r="F1508" s="2">
        <f>'Moving Avg'!D1508</f>
        <v>2.274</v>
      </c>
      <c r="G1508" s="2">
        <f>'Moving Avg'!F1508</f>
        <v>2.3790000000000004</v>
      </c>
      <c r="H1508" s="2">
        <f>'Moving Avg'!G1508</f>
        <v>2.0779999999999994</v>
      </c>
      <c r="I1508" s="2">
        <f>'Moving Avg'!H1508</f>
        <v>1.4945999999999995</v>
      </c>
      <c r="J1508" s="5" t="str">
        <f>OBV!F1508</f>
        <v>BEARISH</v>
      </c>
      <c r="K1508" s="5" t="str">
        <f>OBV!G1508</f>
        <v>WEAK</v>
      </c>
      <c r="L1508" s="5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2</v>
      </c>
      <c r="C1509" s="2">
        <f>RSI!I1509</f>
        <v>35.710719502271118</v>
      </c>
      <c r="D1509" s="2">
        <f>MACD!E1509</f>
        <v>5.1047853255964171E-2</v>
      </c>
      <c r="E1509" s="2">
        <f>MACD!F1509</f>
        <v>-7.4368601425337633E-2</v>
      </c>
      <c r="F1509" s="2">
        <f>'Moving Avg'!D1509</f>
        <v>2.1779999999999999</v>
      </c>
      <c r="G1509" s="2">
        <f>'Moving Avg'!F1509</f>
        <v>2.3695000000000004</v>
      </c>
      <c r="H1509" s="2">
        <f>'Moving Avg'!G1509</f>
        <v>2.0821999999999994</v>
      </c>
      <c r="I1509" s="2">
        <f>'Moving Avg'!H1509</f>
        <v>1.4992999999999994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</row>
    <row r="1510" spans="1:12" ht="13.5" x14ac:dyDescent="0.25">
      <c r="A1510" s="3">
        <f>RSI!A1510</f>
        <v>44515</v>
      </c>
      <c r="B1510" s="2">
        <f>RSI!B1510</f>
        <v>1.91</v>
      </c>
      <c r="C1510" s="2">
        <f>RSI!I1510</f>
        <v>32.52873796941914</v>
      </c>
      <c r="D1510" s="2">
        <f>MACD!E1510</f>
        <v>0.13765068576890638</v>
      </c>
      <c r="E1510" s="2">
        <f>MACD!F1510</f>
        <v>-3.1964743986488832E-2</v>
      </c>
      <c r="F1510" s="2">
        <f>'Moving Avg'!D1510</f>
        <v>2.0859999999999999</v>
      </c>
      <c r="G1510" s="2">
        <f>'Moving Avg'!F1510</f>
        <v>2.3555000000000001</v>
      </c>
      <c r="H1510" s="2">
        <f>'Moving Avg'!G1510</f>
        <v>2.0845999999999996</v>
      </c>
      <c r="I1510" s="2">
        <f>'Moving Avg'!H1510</f>
        <v>1.5033499999999995</v>
      </c>
      <c r="J1510" s="5" t="str">
        <f>OBV!F1510</f>
        <v>BEARISH</v>
      </c>
      <c r="K1510" s="5" t="str">
        <f>OBV!G1510</f>
        <v>WEAK</v>
      </c>
      <c r="L1510" s="5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1.83</v>
      </c>
      <c r="C1511" s="2">
        <f>RSI!I1511</f>
        <v>29.972213071919171</v>
      </c>
      <c r="D1511" s="2">
        <f>MACD!E1511</f>
        <v>0.2374375125437882</v>
      </c>
      <c r="E1511" s="2">
        <f>MACD!F1511</f>
        <v>2.1915707319566574E-2</v>
      </c>
      <c r="F1511" s="2">
        <f>'Moving Avg'!D1511</f>
        <v>1.998</v>
      </c>
      <c r="G1511" s="2">
        <f>'Moving Avg'!F1511</f>
        <v>2.3374999999999999</v>
      </c>
      <c r="H1511" s="2">
        <f>'Moving Avg'!G1511</f>
        <v>2.0853999999999995</v>
      </c>
      <c r="I1511" s="2">
        <f>'Moving Avg'!H1511</f>
        <v>1.5067999999999993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1.75</v>
      </c>
      <c r="C1512" s="2">
        <f>RSI!I1512</f>
        <v>27.633368685312732</v>
      </c>
      <c r="D1512" s="2">
        <f>MACD!E1512</f>
        <v>0.31177263309341008</v>
      </c>
      <c r="E1512" s="2">
        <f>MACD!F1512</f>
        <v>7.9887092474335272E-2</v>
      </c>
      <c r="F1512" s="2">
        <f>'Moving Avg'!D1512</f>
        <v>1.9140000000000001</v>
      </c>
      <c r="G1512" s="2">
        <f>'Moving Avg'!F1512</f>
        <v>2.3154999999999997</v>
      </c>
      <c r="H1512" s="2">
        <f>'Moving Avg'!G1512</f>
        <v>2.0845999999999996</v>
      </c>
      <c r="I1512" s="2">
        <f>'Moving Avg'!H1512</f>
        <v>1.5095499999999993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1.68</v>
      </c>
      <c r="C1513" s="2">
        <f>RSI!I1513</f>
        <v>25.740614712408316</v>
      </c>
      <c r="D1513" s="2">
        <f>MACD!E1513</f>
        <v>0.36412325308991322</v>
      </c>
      <c r="E1513" s="2">
        <f>MACD!F1513</f>
        <v>0.13673432459745086</v>
      </c>
      <c r="F1513" s="2">
        <f>'Moving Avg'!D1513</f>
        <v>1.8340000000000001</v>
      </c>
      <c r="G1513" s="2">
        <f>'Moving Avg'!F1513</f>
        <v>2.2889999999999997</v>
      </c>
      <c r="H1513" s="2">
        <f>'Moving Avg'!G1513</f>
        <v>2.0823999999999998</v>
      </c>
      <c r="I1513" s="2">
        <f>'Moving Avg'!H1513</f>
        <v>1.5116999999999994</v>
      </c>
      <c r="J1513" s="5" t="str">
        <f>OBV!F1513</f>
        <v>BEARISH</v>
      </c>
      <c r="K1513" s="5" t="str">
        <f>OBV!G1513</f>
        <v>WEAK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1.7</v>
      </c>
      <c r="C1514" s="2">
        <f>RSI!I1514</f>
        <v>27.273361755590116</v>
      </c>
      <c r="D1514" s="2">
        <f>MACD!E1514</f>
        <v>0.39295495533116265</v>
      </c>
      <c r="E1514" s="2">
        <f>MACD!F1514</f>
        <v>0.18797845074419323</v>
      </c>
      <c r="F1514" s="2">
        <f>'Moving Avg'!D1514</f>
        <v>1.7739999999999998</v>
      </c>
      <c r="G1514" s="2">
        <f>'Moving Avg'!F1514</f>
        <v>2.2589999999999999</v>
      </c>
      <c r="H1514" s="2">
        <f>'Moving Avg'!G1514</f>
        <v>2.0805999999999996</v>
      </c>
      <c r="I1514" s="2">
        <f>'Moving Avg'!H1514</f>
        <v>1.5136999999999992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</row>
    <row r="1515" spans="1:12" ht="13.5" x14ac:dyDescent="0.25">
      <c r="A1515" s="3">
        <f>RSI!A1515</f>
        <v>44522</v>
      </c>
      <c r="B1515" s="2">
        <f>RSI!B1515</f>
        <v>1.7</v>
      </c>
      <c r="C1515" s="2">
        <f>RSI!I1515</f>
        <v>27.273361755590116</v>
      </c>
      <c r="D1515" s="2">
        <f>MACD!E1515</f>
        <v>0.40303158865030486</v>
      </c>
      <c r="E1515" s="2">
        <f>MACD!F1515</f>
        <v>0.2309890783254156</v>
      </c>
      <c r="F1515" s="2">
        <f>'Moving Avg'!D1515</f>
        <v>1.732</v>
      </c>
      <c r="G1515" s="2">
        <f>'Moving Avg'!F1515</f>
        <v>2.2290000000000001</v>
      </c>
      <c r="H1515" s="2">
        <f>'Moving Avg'!G1515</f>
        <v>2.0787999999999998</v>
      </c>
      <c r="I1515" s="2">
        <f>'Moving Avg'!H1515</f>
        <v>1.5154499999999991</v>
      </c>
      <c r="J1515" s="5" t="str">
        <f>OBV!F1515</f>
        <v>BULLISH</v>
      </c>
      <c r="K1515" s="5" t="str">
        <f>OBV!G1515</f>
        <v>STRONG</v>
      </c>
      <c r="L1515" s="5" t="str">
        <f>OBV!H1515</f>
        <v>BULLISH DIVERGENCE</v>
      </c>
    </row>
    <row r="1516" spans="1:12" ht="13.5" x14ac:dyDescent="0.25">
      <c r="A1516" s="3">
        <f>RSI!A1516</f>
        <v>44523</v>
      </c>
      <c r="B1516" s="2">
        <f>RSI!B1516</f>
        <v>1.7</v>
      </c>
      <c r="C1516" s="2">
        <f>RSI!I1516</f>
        <v>27.273361755590116</v>
      </c>
      <c r="D1516" s="2">
        <f>MACD!E1516</f>
        <v>0.3985841465083193</v>
      </c>
      <c r="E1516" s="2">
        <f>MACD!F1516</f>
        <v>0.26450809196199637</v>
      </c>
      <c r="F1516" s="2">
        <f>'Moving Avg'!D1516</f>
        <v>1.706</v>
      </c>
      <c r="G1516" s="2">
        <f>'Moving Avg'!F1516</f>
        <v>2.1990000000000003</v>
      </c>
      <c r="H1516" s="2">
        <f>'Moving Avg'!G1516</f>
        <v>2.0769999999999995</v>
      </c>
      <c r="I1516" s="2">
        <f>'Moving Avg'!H1516</f>
        <v>1.5168999999999988</v>
      </c>
      <c r="J1516" s="5" t="str">
        <f>OBV!F1516</f>
        <v>BULLISH</v>
      </c>
      <c r="K1516" s="5" t="str">
        <f>OBV!G1516</f>
        <v>STRONG</v>
      </c>
      <c r="L1516" s="5" t="str">
        <f>OBV!H1516</f>
        <v>BULLISH DIVERGENCE</v>
      </c>
    </row>
    <row r="1517" spans="1:12" ht="13.5" x14ac:dyDescent="0.25">
      <c r="A1517" s="3">
        <f>RSI!A1517</f>
        <v>44524</v>
      </c>
      <c r="B1517" s="2">
        <f>RSI!B1517</f>
        <v>1.7</v>
      </c>
      <c r="C1517" s="2">
        <f>RSI!I1517</f>
        <v>27.273361755590116</v>
      </c>
      <c r="D1517" s="2">
        <f>MACD!E1517</f>
        <v>0.38166852492689651</v>
      </c>
      <c r="E1517" s="2">
        <f>MACD!F1517</f>
        <v>0.28794017855497644</v>
      </c>
      <c r="F1517" s="2">
        <f>'Moving Avg'!D1517</f>
        <v>1.6960000000000002</v>
      </c>
      <c r="G1517" s="2">
        <f>'Moving Avg'!F1517</f>
        <v>2.1640000000000006</v>
      </c>
      <c r="H1517" s="2">
        <f>'Moving Avg'!G1517</f>
        <v>2.0751999999999997</v>
      </c>
      <c r="I1517" s="2">
        <f>'Moving Avg'!H1517</f>
        <v>1.518049999999999</v>
      </c>
      <c r="J1517" s="5" t="str">
        <f>OBV!F1517</f>
        <v>BULLISH</v>
      </c>
      <c r="K1517" s="5" t="str">
        <f>OBV!G1517</f>
        <v>STRONG</v>
      </c>
      <c r="L1517" s="5" t="str">
        <f>OBV!H1517</f>
        <v>BULLISH DIVERGENCE</v>
      </c>
    </row>
    <row r="1518" spans="1:12" ht="13.5" x14ac:dyDescent="0.25">
      <c r="A1518" s="3">
        <f>RSI!A1518</f>
        <v>44525</v>
      </c>
      <c r="B1518" s="2">
        <f>RSI!B1518</f>
        <v>1.7</v>
      </c>
      <c r="C1518" s="2">
        <f>RSI!I1518</f>
        <v>27.273361755590116</v>
      </c>
      <c r="D1518" s="2">
        <f>MACD!E1518</f>
        <v>0.3555760177058167</v>
      </c>
      <c r="E1518" s="2">
        <f>MACD!F1518</f>
        <v>0.3014673463851445</v>
      </c>
      <c r="F1518" s="2">
        <f>'Moving Avg'!D1518</f>
        <v>1.7</v>
      </c>
      <c r="G1518" s="2">
        <f>'Moving Avg'!F1518</f>
        <v>2.124000000000001</v>
      </c>
      <c r="H1518" s="2">
        <f>'Moving Avg'!G1518</f>
        <v>2.0733999999999999</v>
      </c>
      <c r="I1518" s="2">
        <f>'Moving Avg'!H1518</f>
        <v>1.5188999999999988</v>
      </c>
      <c r="J1518" s="5" t="str">
        <f>OBV!F1518</f>
        <v>BULLISH</v>
      </c>
      <c r="K1518" s="5" t="str">
        <f>OBV!G1518</f>
        <v>STRONG</v>
      </c>
      <c r="L1518" s="5" t="str">
        <f>OBV!H1518</f>
        <v>CONFIRMED BULLISH</v>
      </c>
    </row>
    <row r="1519" spans="1:12" ht="13.5" x14ac:dyDescent="0.25">
      <c r="A1519" s="3">
        <f>RSI!A1519</f>
        <v>44526</v>
      </c>
      <c r="B1519" s="2">
        <f>RSI!B1519</f>
        <v>1.7</v>
      </c>
      <c r="C1519" s="2">
        <f>RSI!I1519</f>
        <v>27.273361755590116</v>
      </c>
      <c r="D1519" s="2">
        <f>MACD!E1519</f>
        <v>0.32310381384080222</v>
      </c>
      <c r="E1519" s="2">
        <f>MACD!F1519</f>
        <v>0.30579463987627609</v>
      </c>
      <c r="F1519" s="2">
        <f>'Moving Avg'!D1519</f>
        <v>1.7</v>
      </c>
      <c r="G1519" s="2">
        <f>'Moving Avg'!F1519</f>
        <v>2.0790000000000011</v>
      </c>
      <c r="H1519" s="2">
        <f>'Moving Avg'!G1519</f>
        <v>2.0714000000000001</v>
      </c>
      <c r="I1519" s="2">
        <f>'Moving Avg'!H1519</f>
        <v>1.5193999999999988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1.7</v>
      </c>
      <c r="C1520" s="2">
        <f>RSI!I1520</f>
        <v>27.273361755590116</v>
      </c>
      <c r="D1520" s="2">
        <f>MACD!E1520</f>
        <v>0.28355318330449975</v>
      </c>
      <c r="E1520" s="2">
        <f>MACD!F1520</f>
        <v>0.30134634856192083</v>
      </c>
      <c r="F1520" s="2">
        <f>'Moving Avg'!D1520</f>
        <v>1.7</v>
      </c>
      <c r="G1520" s="2">
        <f>'Moving Avg'!F1520</f>
        <v>2.0285000000000006</v>
      </c>
      <c r="H1520" s="2">
        <f>'Moving Avg'!G1520</f>
        <v>2.0694000000000004</v>
      </c>
      <c r="I1520" s="2">
        <f>'Moving Avg'!H1520</f>
        <v>1.5196999999999992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1.63</v>
      </c>
      <c r="C1521" s="2">
        <f>RSI!I1521</f>
        <v>24.321655729753076</v>
      </c>
      <c r="D1521" s="2">
        <f>MACD!E1521</f>
        <v>0.2446055020204505</v>
      </c>
      <c r="E1521" s="2">
        <f>MACD!F1521</f>
        <v>0.28999817925362675</v>
      </c>
      <c r="F1521" s="2">
        <f>'Moving Avg'!D1521</f>
        <v>1.6859999999999999</v>
      </c>
      <c r="G1521" s="2">
        <f>'Moving Avg'!F1521</f>
        <v>1.9685000000000001</v>
      </c>
      <c r="H1521" s="2">
        <f>'Moving Avg'!G1521</f>
        <v>2.0660000000000003</v>
      </c>
      <c r="I1521" s="2">
        <f>'Moving Avg'!H1521</f>
        <v>1.519849999999999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1.6</v>
      </c>
      <c r="C1522" s="2">
        <f>RSI!I1522</f>
        <v>23.164567380454514</v>
      </c>
      <c r="D1522" s="2">
        <f>MACD!E1522</f>
        <v>0.20349714201704505</v>
      </c>
      <c r="E1522" s="2">
        <f>MACD!F1522</f>
        <v>0.27269797180631039</v>
      </c>
      <c r="F1522" s="2">
        <f>'Moving Avg'!D1522</f>
        <v>1.6659999999999999</v>
      </c>
      <c r="G1522" s="2">
        <f>'Moving Avg'!F1522</f>
        <v>1.9130000000000003</v>
      </c>
      <c r="H1522" s="2">
        <f>'Moving Avg'!G1522</f>
        <v>2.0620000000000003</v>
      </c>
      <c r="I1522" s="2">
        <f>'Moving Avg'!H1522</f>
        <v>1.5201999999999993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</row>
    <row r="1523" spans="1:12" ht="13.5" x14ac:dyDescent="0.25">
      <c r="A1523" s="3">
        <f>RSI!A1523</f>
        <v>44532</v>
      </c>
      <c r="B1523" s="2">
        <f>RSI!B1523</f>
        <v>1.6</v>
      </c>
      <c r="C1523" s="2">
        <f>RSI!I1523</f>
        <v>23.164567380454514</v>
      </c>
      <c r="D1523" s="2">
        <f>MACD!E1523</f>
        <v>0.15991085264666127</v>
      </c>
      <c r="E1523" s="2">
        <f>MACD!F1523</f>
        <v>0.25014054797438057</v>
      </c>
      <c r="F1523" s="2">
        <f>'Moving Avg'!D1523</f>
        <v>1.6459999999999997</v>
      </c>
      <c r="G1523" s="2">
        <f>'Moving Avg'!F1523</f>
        <v>1.8635000000000002</v>
      </c>
      <c r="H1523" s="2">
        <f>'Moving Avg'!G1523</f>
        <v>2.0580000000000003</v>
      </c>
      <c r="I1523" s="2">
        <f>'Moving Avg'!H1523</f>
        <v>1.5208499999999991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1.6</v>
      </c>
      <c r="C1524" s="2">
        <f>RSI!I1524</f>
        <v>23.164567380454528</v>
      </c>
      <c r="D1524" s="2">
        <f>MACD!E1524</f>
        <v>0.12792830852289461</v>
      </c>
      <c r="E1524" s="2">
        <f>MACD!F1524</f>
        <v>0.22569810008408339</v>
      </c>
      <c r="F1524" s="2">
        <f>'Moving Avg'!D1524</f>
        <v>1.6259999999999999</v>
      </c>
      <c r="G1524" s="2">
        <f>'Moving Avg'!F1524</f>
        <v>1.8195000000000001</v>
      </c>
      <c r="H1524" s="2">
        <f>'Moving Avg'!G1524</f>
        <v>2.0540000000000003</v>
      </c>
      <c r="I1524" s="2">
        <f>'Moving Avg'!H1524</f>
        <v>1.5217999999999996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1.6</v>
      </c>
      <c r="C1525" s="2">
        <f>RSI!I1525</f>
        <v>23.164567380454528</v>
      </c>
      <c r="D1525" s="2">
        <f>MACD!E1525</f>
        <v>0.10255248838577935</v>
      </c>
      <c r="E1525" s="2">
        <f>MACD!F1525</f>
        <v>0.20106897774442259</v>
      </c>
      <c r="F1525" s="2">
        <f>'Moving Avg'!D1525</f>
        <v>1.6059999999999999</v>
      </c>
      <c r="G1525" s="2">
        <f>'Moving Avg'!F1525</f>
        <v>1.7809999999999999</v>
      </c>
      <c r="H1525" s="2">
        <f>'Moving Avg'!G1525</f>
        <v>2.0499999999999998</v>
      </c>
      <c r="I1525" s="2">
        <f>'Moving Avg'!H1525</f>
        <v>1.5230499999999998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1.67</v>
      </c>
      <c r="C1526" s="2">
        <f>RSI!I1526</f>
        <v>33.146468356286903</v>
      </c>
      <c r="D1526" s="2">
        <f>MACD!E1526</f>
        <v>7.7456874450594793E-2</v>
      </c>
      <c r="E1526" s="2">
        <f>MACD!F1526</f>
        <v>0.17634655708565702</v>
      </c>
      <c r="F1526" s="2">
        <f>'Moving Avg'!D1526</f>
        <v>1.6140000000000001</v>
      </c>
      <c r="G1526" s="2">
        <f>'Moving Avg'!F1526</f>
        <v>1.7510000000000001</v>
      </c>
      <c r="H1526" s="2">
        <f>'Moving Avg'!G1526</f>
        <v>2.0473999999999997</v>
      </c>
      <c r="I1526" s="2">
        <f>'Moving Avg'!H1526</f>
        <v>1.52495</v>
      </c>
      <c r="J1526" s="5" t="str">
        <f>OBV!F1526</f>
        <v>BEARISH</v>
      </c>
      <c r="K1526" s="5" t="str">
        <f>OBV!G1526</f>
        <v>NEUTRAL</v>
      </c>
      <c r="L1526" s="5" t="str">
        <f>OBV!H1526</f>
        <v>BEARISH DIVERGENCE</v>
      </c>
    </row>
    <row r="1527" spans="1:12" ht="13.5" x14ac:dyDescent="0.25">
      <c r="A1527" s="3">
        <f>RSI!A1527</f>
        <v>44538</v>
      </c>
      <c r="B1527" s="2">
        <f>RSI!B1527</f>
        <v>1.74</v>
      </c>
      <c r="C1527" s="2">
        <f>RSI!I1527</f>
        <v>41.351716267124011</v>
      </c>
      <c r="D1527" s="2">
        <f>MACD!E1527</f>
        <v>5.2069064393676978E-2</v>
      </c>
      <c r="E1527" s="2">
        <f>MACD!F1527</f>
        <v>0.151491058547261</v>
      </c>
      <c r="F1527" s="2">
        <f>'Moving Avg'!D1527</f>
        <v>1.6420000000000001</v>
      </c>
      <c r="G1527" s="2">
        <f>'Moving Avg'!F1527</f>
        <v>1.7295000000000003</v>
      </c>
      <c r="H1527" s="2">
        <f>'Moving Avg'!G1527</f>
        <v>2.0461999999999994</v>
      </c>
      <c r="I1527" s="2">
        <f>'Moving Avg'!H1527</f>
        <v>1.52745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44539</v>
      </c>
      <c r="B1528" s="2">
        <f>RSI!B1528</f>
        <v>1.81</v>
      </c>
      <c r="C1528" s="2">
        <f>RSI!I1528</f>
        <v>48.198608079460421</v>
      </c>
      <c r="D1528" s="2">
        <f>MACD!E1528</f>
        <v>2.5943924726363088E-2</v>
      </c>
      <c r="E1528" s="2">
        <f>MACD!F1528</f>
        <v>0.12638163178308143</v>
      </c>
      <c r="F1528" s="2">
        <f>'Moving Avg'!D1528</f>
        <v>1.6839999999999999</v>
      </c>
      <c r="G1528" s="2">
        <f>'Moving Avg'!F1528</f>
        <v>1.7160000000000004</v>
      </c>
      <c r="H1528" s="2">
        <f>'Moving Avg'!G1528</f>
        <v>2.0449999999999999</v>
      </c>
      <c r="I1528" s="2">
        <f>'Moving Avg'!H1528</f>
        <v>1.5305500000000001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1.89</v>
      </c>
      <c r="C1529" s="2">
        <f>RSI!I1529</f>
        <v>54.706635456027144</v>
      </c>
      <c r="D1529" s="2">
        <f>MACD!E1529</f>
        <v>-1.9996339842256461E-3</v>
      </c>
      <c r="E1529" s="2">
        <f>MACD!F1529</f>
        <v>0.10070537862962002</v>
      </c>
      <c r="F1529" s="2">
        <f>'Moving Avg'!D1529</f>
        <v>1.7420000000000002</v>
      </c>
      <c r="G1529" s="2">
        <f>'Moving Avg'!F1529</f>
        <v>1.7105000000000001</v>
      </c>
      <c r="H1529" s="2">
        <f>'Moving Avg'!G1529</f>
        <v>2.0453999999999999</v>
      </c>
      <c r="I1529" s="2">
        <f>'Moving Avg'!H1529</f>
        <v>1.5340499999999999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1.89</v>
      </c>
      <c r="C1530" s="2">
        <f>RSI!I1530</f>
        <v>54.706635456027151</v>
      </c>
      <c r="D1530" s="2">
        <f>MACD!E1530</f>
        <v>-2.6035189851675966E-2</v>
      </c>
      <c r="E1530" s="2">
        <f>MACD!F1530</f>
        <v>7.5357264933360826E-2</v>
      </c>
      <c r="F1530" s="2">
        <f>'Moving Avg'!D1530</f>
        <v>1.8</v>
      </c>
      <c r="G1530" s="2">
        <f>'Moving Avg'!F1530</f>
        <v>1.7094999999999998</v>
      </c>
      <c r="H1530" s="2">
        <f>'Moving Avg'!G1530</f>
        <v>2.0458000000000003</v>
      </c>
      <c r="I1530" s="2">
        <f>'Moving Avg'!H1530</f>
        <v>1.5375500000000002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1.89</v>
      </c>
      <c r="C1531" s="2">
        <f>RSI!I1531</f>
        <v>54.706635456027151</v>
      </c>
      <c r="D1531" s="2">
        <f>MACD!E1531</f>
        <v>-5.7504241430428316E-2</v>
      </c>
      <c r="E1531" s="2">
        <f>MACD!F1531</f>
        <v>4.8784963660603003E-2</v>
      </c>
      <c r="F1531" s="2">
        <f>'Moving Avg'!D1531</f>
        <v>1.8439999999999999</v>
      </c>
      <c r="G1531" s="2">
        <f>'Moving Avg'!F1531</f>
        <v>1.7124999999999999</v>
      </c>
      <c r="H1531" s="2">
        <f>'Moving Avg'!G1531</f>
        <v>2.0461999999999998</v>
      </c>
      <c r="I1531" s="2">
        <f>'Moving Avg'!H1531</f>
        <v>1.5412000000000001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1.97</v>
      </c>
      <c r="C1532" s="2">
        <f>RSI!I1532</f>
        <v>60.849846812823401</v>
      </c>
      <c r="D1532" s="2">
        <f>MACD!E1532</f>
        <v>-9.5008435784944778E-2</v>
      </c>
      <c r="E1532" s="2">
        <f>MACD!F1532</f>
        <v>2.0026283771493448E-2</v>
      </c>
      <c r="F1532" s="2">
        <f>'Moving Avg'!D1532</f>
        <v>1.89</v>
      </c>
      <c r="G1532" s="2">
        <f>'Moving Avg'!F1532</f>
        <v>1.7235</v>
      </c>
      <c r="H1532" s="2">
        <f>'Moving Avg'!G1532</f>
        <v>2.0465999999999998</v>
      </c>
      <c r="I1532" s="2">
        <f>'Moving Avg'!H1532</f>
        <v>1.5452500000000002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2.0499999999999998</v>
      </c>
      <c r="C1533" s="2">
        <f>RSI!I1533</f>
        <v>65.839494149453031</v>
      </c>
      <c r="D1533" s="2">
        <f>MACD!E1533</f>
        <v>-0.13345179676600538</v>
      </c>
      <c r="E1533" s="2">
        <f>MACD!F1533</f>
        <v>-1.0669332336006317E-2</v>
      </c>
      <c r="F1533" s="2">
        <f>'Moving Avg'!D1533</f>
        <v>1.9379999999999999</v>
      </c>
      <c r="G1533" s="2">
        <f>'Moving Avg'!F1533</f>
        <v>1.7419999999999998</v>
      </c>
      <c r="H1533" s="2">
        <f>'Moving Avg'!G1533</f>
        <v>2.0472000000000001</v>
      </c>
      <c r="I1533" s="2">
        <f>'Moving Avg'!H1533</f>
        <v>1.5497000000000003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2.14</v>
      </c>
      <c r="C1534" s="2">
        <f>RSI!I1534</f>
        <v>70.408671857194378</v>
      </c>
      <c r="D1534" s="2">
        <f>MACD!E1534</f>
        <v>-0.17384529272819238</v>
      </c>
      <c r="E1534" s="2">
        <f>MACD!F1534</f>
        <v>-4.3304524414443532E-2</v>
      </c>
      <c r="F1534" s="2">
        <f>'Moving Avg'!D1534</f>
        <v>1.988</v>
      </c>
      <c r="G1534" s="2">
        <f>'Moving Avg'!F1534</f>
        <v>1.7639999999999998</v>
      </c>
      <c r="H1534" s="2">
        <f>'Moving Avg'!G1534</f>
        <v>2.0479999999999996</v>
      </c>
      <c r="I1534" s="2">
        <f>'Moving Avg'!H1534</f>
        <v>1.5546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2.23</v>
      </c>
      <c r="C1535" s="2">
        <f>RSI!I1535</f>
        <v>74.134473745126172</v>
      </c>
      <c r="D1535" s="2">
        <f>MACD!E1535</f>
        <v>-0.216331988507932</v>
      </c>
      <c r="E1535" s="2">
        <f>MACD!F1535</f>
        <v>-7.7910017233141227E-2</v>
      </c>
      <c r="F1535" s="2">
        <f>'Moving Avg'!D1535</f>
        <v>2.056</v>
      </c>
      <c r="G1535" s="2">
        <f>'Moving Avg'!F1535</f>
        <v>1.7904999999999993</v>
      </c>
      <c r="H1535" s="2">
        <f>'Moving Avg'!G1535</f>
        <v>2.0505999999999998</v>
      </c>
      <c r="I1535" s="2">
        <f>'Moving Avg'!H1535</f>
        <v>1.5599499999999999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2.33</v>
      </c>
      <c r="C1536" s="2">
        <f>RSI!I1536</f>
        <v>77.521135638863711</v>
      </c>
      <c r="D1536" s="2">
        <f>MACD!E1536</f>
        <v>-0.25097162778256665</v>
      </c>
      <c r="E1536" s="2">
        <f>MACD!F1536</f>
        <v>-0.11252233934302631</v>
      </c>
      <c r="F1536" s="2">
        <f>'Moving Avg'!D1536</f>
        <v>2.1440000000000001</v>
      </c>
      <c r="G1536" s="2">
        <f>'Moving Avg'!F1536</f>
        <v>1.8219999999999998</v>
      </c>
      <c r="H1536" s="2">
        <f>'Moving Avg'!G1536</f>
        <v>2.0533999999999999</v>
      </c>
      <c r="I1536" s="2">
        <f>'Moving Avg'!H1536</f>
        <v>1.5658000000000001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2.4300000000000002</v>
      </c>
      <c r="C1537" s="2">
        <f>RSI!I1537</f>
        <v>80.299069741052662</v>
      </c>
      <c r="D1537" s="2">
        <f>MACD!E1537</f>
        <v>-0.27941041493183794</v>
      </c>
      <c r="E1537" s="2">
        <f>MACD!F1537</f>
        <v>-0.14589995446078866</v>
      </c>
      <c r="F1537" s="2">
        <f>'Moving Avg'!D1537</f>
        <v>2.2359999999999998</v>
      </c>
      <c r="G1537" s="2">
        <f>'Moving Avg'!F1537</f>
        <v>1.8584999999999998</v>
      </c>
      <c r="H1537" s="2">
        <f>'Moving Avg'!G1537</f>
        <v>2.0581999999999998</v>
      </c>
      <c r="I1537" s="2">
        <f>'Moving Avg'!H1537</f>
        <v>1.5723000000000003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2.5</v>
      </c>
      <c r="C1538" s="2">
        <f>RSI!I1538</f>
        <v>81.978002209753924</v>
      </c>
      <c r="D1538" s="2">
        <f>MACD!E1538</f>
        <v>-0.30078655398118892</v>
      </c>
      <c r="E1538" s="2">
        <f>MACD!F1538</f>
        <v>-0.17687727436486872</v>
      </c>
      <c r="F1538" s="2">
        <f>'Moving Avg'!D1538</f>
        <v>2.3260000000000001</v>
      </c>
      <c r="G1538" s="2">
        <f>'Moving Avg'!F1538</f>
        <v>1.8984999999999999</v>
      </c>
      <c r="H1538" s="2">
        <f>'Moving Avg'!G1538</f>
        <v>2.0644</v>
      </c>
      <c r="I1538" s="2">
        <f>'Moving Avg'!H1538</f>
        <v>1.5791500000000003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</row>
    <row r="1539" spans="1:12" ht="13.5" x14ac:dyDescent="0.25">
      <c r="A1539" s="3">
        <f>RSI!A1539</f>
        <v>44557</v>
      </c>
      <c r="B1539" s="2">
        <f>RSI!B1539</f>
        <v>2.5</v>
      </c>
      <c r="C1539" s="2">
        <f>RSI!I1539</f>
        <v>81.978002209753924</v>
      </c>
      <c r="D1539" s="2">
        <f>MACD!E1539</f>
        <v>-0.30966202982918567</v>
      </c>
      <c r="E1539" s="2">
        <f>MACD!F1539</f>
        <v>-0.2034342254577321</v>
      </c>
      <c r="F1539" s="2">
        <f>'Moving Avg'!D1539</f>
        <v>2.3980000000000001</v>
      </c>
      <c r="G1539" s="2">
        <f>'Moving Avg'!F1539</f>
        <v>1.9385000000000001</v>
      </c>
      <c r="H1539" s="2">
        <f>'Moving Avg'!G1539</f>
        <v>2.0706000000000002</v>
      </c>
      <c r="I1539" s="2">
        <f>'Moving Avg'!H1539</f>
        <v>1.5860000000000003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2.5</v>
      </c>
      <c r="C1540" s="2">
        <f>RSI!I1540</f>
        <v>81.978002209753924</v>
      </c>
      <c r="D1540" s="2">
        <f>MACD!E1540</f>
        <v>-0.32003840515363668</v>
      </c>
      <c r="E1540" s="2">
        <f>MACD!F1540</f>
        <v>-0.22675506139691304</v>
      </c>
      <c r="F1540" s="2">
        <f>'Moving Avg'!D1540</f>
        <v>2.452</v>
      </c>
      <c r="G1540" s="2">
        <f>'Moving Avg'!F1540</f>
        <v>1.9784999999999999</v>
      </c>
      <c r="H1540" s="2">
        <f>'Moving Avg'!G1540</f>
        <v>2.0768</v>
      </c>
      <c r="I1540" s="2">
        <f>'Moving Avg'!H1540</f>
        <v>1.5928500000000003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2.5</v>
      </c>
      <c r="C1541" s="2">
        <f>RSI!I1541</f>
        <v>81.978002209753924</v>
      </c>
      <c r="D1541" s="2">
        <f>MACD!E1541</f>
        <v>-0.33147244957987443</v>
      </c>
      <c r="E1541" s="2">
        <f>MACD!F1541</f>
        <v>-0.24769853903350533</v>
      </c>
      <c r="F1541" s="2">
        <f>'Moving Avg'!D1541</f>
        <v>2.4859999999999998</v>
      </c>
      <c r="G1541" s="2">
        <f>'Moving Avg'!F1541</f>
        <v>2.0220000000000002</v>
      </c>
      <c r="H1541" s="2">
        <f>'Moving Avg'!G1541</f>
        <v>2.0830000000000002</v>
      </c>
      <c r="I1541" s="2">
        <f>'Moving Avg'!H1541</f>
        <v>1.5997000000000003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2.5</v>
      </c>
      <c r="C1542" s="2">
        <f>RSI!I1542</f>
        <v>81.978002209753924</v>
      </c>
      <c r="D1542" s="2">
        <f>MACD!E1542</f>
        <v>-0.33129715732601683</v>
      </c>
      <c r="E1542" s="2">
        <f>MACD!F1542</f>
        <v>-0.26441826269200763</v>
      </c>
      <c r="F1542" s="2">
        <f>'Moving Avg'!D1542</f>
        <v>2.5</v>
      </c>
      <c r="G1542" s="2">
        <f>'Moving Avg'!F1542</f>
        <v>2.0670000000000002</v>
      </c>
      <c r="H1542" s="2">
        <f>'Moving Avg'!G1542</f>
        <v>2.0891999999999999</v>
      </c>
      <c r="I1542" s="2">
        <f>'Moving Avg'!H1542</f>
        <v>1.6065500000000004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2.5</v>
      </c>
      <c r="C1543" s="2">
        <f>RSI!I1543</f>
        <v>81.978002209753924</v>
      </c>
      <c r="D1543" s="2">
        <f>MACD!E1543</f>
        <v>-0.32111654764192843</v>
      </c>
      <c r="E1543" s="2">
        <f>MACD!F1543</f>
        <v>-0.27575791968199181</v>
      </c>
      <c r="F1543" s="2">
        <f>'Moving Avg'!D1543</f>
        <v>2.5</v>
      </c>
      <c r="G1543" s="2">
        <f>'Moving Avg'!F1543</f>
        <v>2.1120000000000001</v>
      </c>
      <c r="H1543" s="2">
        <f>'Moving Avg'!G1543</f>
        <v>2.0950000000000002</v>
      </c>
      <c r="I1543" s="2">
        <f>'Moving Avg'!H1543</f>
        <v>1.6135500000000003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</row>
    <row r="1544" spans="1:12" ht="13.5" x14ac:dyDescent="0.25">
      <c r="A1544" s="3">
        <f>RSI!A1544</f>
        <v>44564</v>
      </c>
      <c r="B1544" s="2">
        <f>RSI!B1544</f>
        <v>2.5</v>
      </c>
      <c r="C1544" s="2">
        <f>RSI!I1544</f>
        <v>81.978002209753924</v>
      </c>
      <c r="D1544" s="2">
        <f>MACD!E1544</f>
        <v>-0.30076288993910216</v>
      </c>
      <c r="E1544" s="2">
        <f>MACD!F1544</f>
        <v>-0.28075891373341388</v>
      </c>
      <c r="F1544" s="2">
        <f>'Moving Avg'!D1544</f>
        <v>2.5</v>
      </c>
      <c r="G1544" s="2">
        <f>'Moving Avg'!F1544</f>
        <v>2.157</v>
      </c>
      <c r="H1544" s="2">
        <f>'Moving Avg'!G1544</f>
        <v>2.0990000000000006</v>
      </c>
      <c r="I1544" s="2">
        <f>'Moving Avg'!H1544</f>
        <v>1.6205500000000002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</row>
    <row r="1545" spans="1:12" ht="13.5" x14ac:dyDescent="0.25">
      <c r="A1545" s="3">
        <f>RSI!A1545</f>
        <v>44565</v>
      </c>
      <c r="B1545" s="2">
        <f>RSI!B1545</f>
        <v>2.5</v>
      </c>
      <c r="C1545" s="2">
        <f>RSI!I1545</f>
        <v>81.978002209753924</v>
      </c>
      <c r="D1545" s="2">
        <f>MACD!E1545</f>
        <v>-0.27164520495894928</v>
      </c>
      <c r="E1545" s="2">
        <f>MACD!F1545</f>
        <v>-0.278936171978521</v>
      </c>
      <c r="F1545" s="2">
        <f>'Moving Avg'!D1545</f>
        <v>2.5</v>
      </c>
      <c r="G1545" s="2">
        <f>'Moving Avg'!F1545</f>
        <v>2.202</v>
      </c>
      <c r="H1545" s="2">
        <f>'Moving Avg'!G1545</f>
        <v>2.1030000000000006</v>
      </c>
      <c r="I1545" s="2">
        <f>'Moving Avg'!H1545</f>
        <v>1.6275500000000003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</row>
    <row r="1546" spans="1:12" ht="13.5" x14ac:dyDescent="0.25">
      <c r="A1546" s="3">
        <f>RSI!A1546</f>
        <v>44566</v>
      </c>
      <c r="B1546" s="2">
        <f>RSI!B1546</f>
        <v>2.4</v>
      </c>
      <c r="C1546" s="2">
        <f>RSI!I1546</f>
        <v>67.18103778486585</v>
      </c>
      <c r="D1546" s="2">
        <f>MACD!E1546</f>
        <v>-0.22602143233963901</v>
      </c>
      <c r="E1546" s="2">
        <f>MACD!F1546</f>
        <v>-0.26835322405074463</v>
      </c>
      <c r="F1546" s="2">
        <f>'Moving Avg'!D1546</f>
        <v>2.48</v>
      </c>
      <c r="G1546" s="2">
        <f>'Moving Avg'!F1546</f>
        <v>2.2384999999999997</v>
      </c>
      <c r="H1546" s="2">
        <f>'Moving Avg'!G1546</f>
        <v>2.1050000000000009</v>
      </c>
      <c r="I1546" s="2">
        <f>'Moving Avg'!H1546</f>
        <v>1.63405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44567</v>
      </c>
      <c r="B1547" s="2">
        <f>RSI!B1547</f>
        <v>2.4</v>
      </c>
      <c r="C1547" s="2">
        <f>RSI!I1547</f>
        <v>67.18103778486585</v>
      </c>
      <c r="D1547" s="2">
        <f>MACD!E1547</f>
        <v>-0.17311367393602417</v>
      </c>
      <c r="E1547" s="2">
        <f>MACD!F1547</f>
        <v>-0.24930531402780057</v>
      </c>
      <c r="F1547" s="2">
        <f>'Moving Avg'!D1547</f>
        <v>2.46</v>
      </c>
      <c r="G1547" s="2">
        <f>'Moving Avg'!F1547</f>
        <v>2.2715000000000001</v>
      </c>
      <c r="H1547" s="2">
        <f>'Moving Avg'!G1547</f>
        <v>2.1050000000000013</v>
      </c>
      <c r="I1547" s="2">
        <f>'Moving Avg'!H1547</f>
        <v>1.6405500000000002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</row>
    <row r="1548" spans="1:12" ht="13.5" x14ac:dyDescent="0.25">
      <c r="A1548" s="3">
        <f>RSI!A1548</f>
        <v>44568</v>
      </c>
      <c r="B1548" s="2">
        <f>RSI!B1548</f>
        <v>2.42</v>
      </c>
      <c r="C1548" s="2">
        <f>RSI!I1548</f>
        <v>68.499862598580236</v>
      </c>
      <c r="D1548" s="2">
        <f>MACD!E1548</f>
        <v>-0.12005929143819483</v>
      </c>
      <c r="E1548" s="2">
        <f>MACD!F1548</f>
        <v>-0.22345610950987943</v>
      </c>
      <c r="F1548" s="2">
        <f>'Moving Avg'!D1548</f>
        <v>2.444</v>
      </c>
      <c r="G1548" s="2">
        <f>'Moving Avg'!F1548</f>
        <v>2.302</v>
      </c>
      <c r="H1548" s="2">
        <f>'Moving Avg'!G1548</f>
        <v>2.103400000000001</v>
      </c>
      <c r="I1548" s="2">
        <f>'Moving Avg'!H1548</f>
        <v>1.6471500000000003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2.41</v>
      </c>
      <c r="C1549" s="2">
        <f>RSI!I1549</f>
        <v>67.049055675829408</v>
      </c>
      <c r="D1549" s="2">
        <f>MACD!E1549</f>
        <v>-7.5471848838035704E-2</v>
      </c>
      <c r="E1549" s="2">
        <f>MACD!F1549</f>
        <v>-0.19385925737551069</v>
      </c>
      <c r="F1549" s="2">
        <f>'Moving Avg'!D1549</f>
        <v>2.4260000000000002</v>
      </c>
      <c r="G1549" s="2">
        <f>'Moving Avg'!F1549</f>
        <v>2.3280000000000003</v>
      </c>
      <c r="H1549" s="2">
        <f>'Moving Avg'!G1549</f>
        <v>2.099600000000001</v>
      </c>
      <c r="I1549" s="2">
        <f>'Moving Avg'!H1549</f>
        <v>1.6537000000000004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2.41</v>
      </c>
      <c r="C1550" s="2">
        <f>RSI!I1550</f>
        <v>67.049055675829408</v>
      </c>
      <c r="D1550" s="2">
        <f>MACD!E1550</f>
        <v>-3.8652948238616425E-2</v>
      </c>
      <c r="E1550" s="2">
        <f>MACD!F1550</f>
        <v>-0.16281799554813184</v>
      </c>
      <c r="F1550" s="2">
        <f>'Moving Avg'!D1550</f>
        <v>2.4079999999999999</v>
      </c>
      <c r="G1550" s="2">
        <f>'Moving Avg'!F1550</f>
        <v>2.3540000000000001</v>
      </c>
      <c r="H1550" s="2">
        <f>'Moving Avg'!G1550</f>
        <v>2.0936000000000008</v>
      </c>
      <c r="I1550" s="2">
        <f>'Moving Avg'!H1550</f>
        <v>1.6602500000000004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</row>
    <row r="1551" spans="1:12" ht="13.5" x14ac:dyDescent="0.25">
      <c r="A1551" s="3">
        <f>RSI!A1551</f>
        <v>44573</v>
      </c>
      <c r="B1551" s="2">
        <f>RSI!B1551</f>
        <v>2.41</v>
      </c>
      <c r="C1551" s="2">
        <f>RSI!I1551</f>
        <v>67.049055675829408</v>
      </c>
      <c r="D1551" s="2">
        <f>MACD!E1551</f>
        <v>-8.3401007805123939E-3</v>
      </c>
      <c r="E1551" s="2">
        <f>MACD!F1551</f>
        <v>-0.13192241659460796</v>
      </c>
      <c r="F1551" s="2">
        <f>'Moving Avg'!D1551</f>
        <v>2.41</v>
      </c>
      <c r="G1551" s="2">
        <f>'Moving Avg'!F1551</f>
        <v>2.38</v>
      </c>
      <c r="H1551" s="2">
        <f>'Moving Avg'!G1551</f>
        <v>2.0852000000000004</v>
      </c>
      <c r="I1551" s="2">
        <f>'Moving Avg'!H1551</f>
        <v>1.6668000000000007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</row>
    <row r="1552" spans="1:12" ht="13.5" x14ac:dyDescent="0.25">
      <c r="A1552" s="3">
        <f>RSI!A1552</f>
        <v>44574</v>
      </c>
      <c r="B1552" s="2">
        <f>RSI!B1552</f>
        <v>2.41</v>
      </c>
      <c r="C1552" s="2">
        <f>RSI!I1552</f>
        <v>67.049055675829408</v>
      </c>
      <c r="D1552" s="2">
        <f>MACD!E1552</f>
        <v>1.6529966040287114E-2</v>
      </c>
      <c r="E1552" s="2">
        <f>MACD!F1552</f>
        <v>-0.10223194006762895</v>
      </c>
      <c r="F1552" s="2">
        <f>'Moving Avg'!D1552</f>
        <v>2.4119999999999999</v>
      </c>
      <c r="G1552" s="2">
        <f>'Moving Avg'!F1552</f>
        <v>2.4019999999999997</v>
      </c>
      <c r="H1552" s="2">
        <f>'Moving Avg'!G1552</f>
        <v>2.0792000000000006</v>
      </c>
      <c r="I1552" s="2">
        <f>'Moving Avg'!H1552</f>
        <v>1.6733500000000006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</row>
    <row r="1553" spans="1:12" ht="13.5" x14ac:dyDescent="0.25">
      <c r="A1553" s="3">
        <f>RSI!A1553</f>
        <v>44575</v>
      </c>
      <c r="B1553" s="2">
        <f>RSI!B1553</f>
        <v>2.41</v>
      </c>
      <c r="C1553" s="2">
        <f>RSI!I1553</f>
        <v>67.049055675829408</v>
      </c>
      <c r="D1553" s="2">
        <f>MACD!E1553</f>
        <v>3.6852326472078367E-2</v>
      </c>
      <c r="E1553" s="2">
        <f>MACD!F1553</f>
        <v>-7.4415086759687485E-2</v>
      </c>
      <c r="F1553" s="2">
        <f>'Moving Avg'!D1553</f>
        <v>2.41</v>
      </c>
      <c r="G1553" s="2">
        <f>'Moving Avg'!F1553</f>
        <v>2.4199999999999995</v>
      </c>
      <c r="H1553" s="2">
        <f>'Moving Avg'!G1553</f>
        <v>2.0756000000000001</v>
      </c>
      <c r="I1553" s="2">
        <f>'Moving Avg'!H1553</f>
        <v>1.6799000000000008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</row>
    <row r="1554" spans="1:12" ht="13.5" x14ac:dyDescent="0.25">
      <c r="A1554" s="3">
        <f>RSI!A1554</f>
        <v>44578</v>
      </c>
      <c r="B1554" s="2">
        <f>RSI!B1554</f>
        <v>2.41</v>
      </c>
      <c r="C1554" s="2">
        <f>RSI!I1554</f>
        <v>67.049055675829408</v>
      </c>
      <c r="D1554" s="2">
        <f>MACD!E1554</f>
        <v>5.3380075226649559E-2</v>
      </c>
      <c r="E1554" s="2">
        <f>MACD!F1554</f>
        <v>-4.8856054362420083E-2</v>
      </c>
      <c r="F1554" s="2">
        <f>'Moving Avg'!D1554</f>
        <v>2.41</v>
      </c>
      <c r="G1554" s="2">
        <f>'Moving Avg'!F1554</f>
        <v>2.4334999999999996</v>
      </c>
      <c r="H1554" s="2">
        <f>'Moving Avg'!G1554</f>
        <v>2.0741999999999998</v>
      </c>
      <c r="I1554" s="2">
        <f>'Moving Avg'!H1554</f>
        <v>1.6864500000000009</v>
      </c>
      <c r="J1554" s="5" t="str">
        <f>OBV!F1554</f>
        <v>NEUTRAL</v>
      </c>
      <c r="K1554" s="5" t="str">
        <f>OBV!G1554</f>
        <v>NEUTRAL</v>
      </c>
      <c r="L1554" s="5" t="str">
        <f>OBV!H1554</f>
        <v>NEUTRAL</v>
      </c>
    </row>
    <row r="1555" spans="1:12" ht="13.5" x14ac:dyDescent="0.25">
      <c r="A1555" s="3">
        <f>RSI!A1555</f>
        <v>44579</v>
      </c>
      <c r="B1555" s="2">
        <f>RSI!B1555</f>
        <v>2.42</v>
      </c>
      <c r="C1555" s="2">
        <f>RSI!I1555</f>
        <v>68.102906478923245</v>
      </c>
      <c r="D1555" s="2">
        <f>MACD!E1555</f>
        <v>6.600574647052504E-2</v>
      </c>
      <c r="E1555" s="2">
        <f>MACD!F1555</f>
        <v>-2.5883694195831065E-2</v>
      </c>
      <c r="F1555" s="2">
        <f>'Moving Avg'!D1555</f>
        <v>2.4119999999999999</v>
      </c>
      <c r="G1555" s="2">
        <f>'Moving Avg'!F1555</f>
        <v>2.4429999999999992</v>
      </c>
      <c r="H1555" s="2">
        <f>'Moving Avg'!G1555</f>
        <v>2.0751999999999997</v>
      </c>
      <c r="I1555" s="2">
        <f>'Moving Avg'!H1555</f>
        <v>1.6930500000000013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2.52</v>
      </c>
      <c r="C1556" s="2">
        <f>RSI!I1556</f>
        <v>76.274563919010021</v>
      </c>
      <c r="D1556" s="2">
        <f>MACD!E1556</f>
        <v>5.3265110020906281E-2</v>
      </c>
      <c r="E1556" s="2">
        <f>MACD!F1556</f>
        <v>-1.0053933352483595E-2</v>
      </c>
      <c r="F1556" s="2">
        <f>'Moving Avg'!D1556</f>
        <v>2.4340000000000002</v>
      </c>
      <c r="G1556" s="2">
        <f>'Moving Avg'!F1556</f>
        <v>2.4524999999999997</v>
      </c>
      <c r="H1556" s="2">
        <f>'Moving Avg'!G1556</f>
        <v>2.0801999999999996</v>
      </c>
      <c r="I1556" s="2">
        <f>'Moving Avg'!H1556</f>
        <v>1.7001500000000009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2.52</v>
      </c>
      <c r="C1557" s="2">
        <f>RSI!I1557</f>
        <v>76.274563919010021</v>
      </c>
      <c r="D1557" s="2">
        <f>MACD!E1557</f>
        <v>4.1308598728231338E-2</v>
      </c>
      <c r="E1557" s="2">
        <f>MACD!F1557</f>
        <v>2.1857306365939168E-4</v>
      </c>
      <c r="F1557" s="2">
        <f>'Moving Avg'!D1557</f>
        <v>2.456</v>
      </c>
      <c r="G1557" s="2">
        <f>'Moving Avg'!F1557</f>
        <v>2.4569999999999999</v>
      </c>
      <c r="H1557" s="2">
        <f>'Moving Avg'!G1557</f>
        <v>2.0871999999999997</v>
      </c>
      <c r="I1557" s="2">
        <f>'Moving Avg'!H1557</f>
        <v>1.707250000000001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</row>
    <row r="1558" spans="1:12" ht="13.5" x14ac:dyDescent="0.25">
      <c r="A1558" s="3">
        <f>RSI!A1558</f>
        <v>44582</v>
      </c>
      <c r="B1558" s="2">
        <f>RSI!B1558</f>
        <v>2.61</v>
      </c>
      <c r="C1558" s="2">
        <f>RSI!I1558</f>
        <v>81.280316851917235</v>
      </c>
      <c r="D1558" s="2">
        <f>MACD!E1558</f>
        <v>2.6512943456440397E-2</v>
      </c>
      <c r="E1558" s="2">
        <f>MACD!F1558</f>
        <v>5.4774471422155925E-3</v>
      </c>
      <c r="F1558" s="2">
        <f>'Moving Avg'!D1558</f>
        <v>2.4959999999999996</v>
      </c>
      <c r="G1558" s="2">
        <f>'Moving Avg'!F1558</f>
        <v>2.4624999999999999</v>
      </c>
      <c r="H1558" s="2">
        <f>'Moving Avg'!G1558</f>
        <v>2.0977999999999999</v>
      </c>
      <c r="I1558" s="2">
        <f>'Moving Avg'!H1558</f>
        <v>1.7148000000000012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44585</v>
      </c>
      <c r="B1559" s="2">
        <f>RSI!B1559</f>
        <v>2.61</v>
      </c>
      <c r="C1559" s="2">
        <f>RSI!I1559</f>
        <v>81.280316851917235</v>
      </c>
      <c r="D1559" s="2">
        <f>MACD!E1559</f>
        <v>1.0915060340861427E-2</v>
      </c>
      <c r="E1559" s="2">
        <f>MACD!F1559</f>
        <v>6.5649697819447593E-3</v>
      </c>
      <c r="F1559" s="2">
        <f>'Moving Avg'!D1559</f>
        <v>2.5359999999999996</v>
      </c>
      <c r="G1559" s="2">
        <f>'Moving Avg'!F1559</f>
        <v>2.468</v>
      </c>
      <c r="H1559" s="2">
        <f>'Moving Avg'!G1559</f>
        <v>2.1099999999999994</v>
      </c>
      <c r="I1559" s="2">
        <f>'Moving Avg'!H1559</f>
        <v>1.7223500000000014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44586</v>
      </c>
      <c r="B1560" s="2">
        <f>RSI!B1560</f>
        <v>2.72</v>
      </c>
      <c r="C1560" s="2">
        <f>RSI!I1560</f>
        <v>85.58994949629772</v>
      </c>
      <c r="D1560" s="2">
        <f>MACD!E1560</f>
        <v>-1.1857241933063367E-2</v>
      </c>
      <c r="E1560" s="2">
        <f>MACD!F1560</f>
        <v>2.8805274389431339E-3</v>
      </c>
      <c r="F1560" s="2">
        <f>'Moving Avg'!D1560</f>
        <v>2.5960000000000001</v>
      </c>
      <c r="G1560" s="2">
        <f>'Moving Avg'!F1560</f>
        <v>2.4790000000000001</v>
      </c>
      <c r="H1560" s="2">
        <f>'Moving Avg'!G1560</f>
        <v>2.1261999999999994</v>
      </c>
      <c r="I1560" s="2">
        <f>'Moving Avg'!H1560</f>
        <v>1.7304000000000017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</row>
    <row r="1561" spans="1:12" ht="13.5" x14ac:dyDescent="0.25">
      <c r="A1561" s="3">
        <f>RSI!A1561</f>
        <v>44587</v>
      </c>
      <c r="B1561" s="2">
        <f>RSI!B1561</f>
        <v>2.84</v>
      </c>
      <c r="C1561" s="2">
        <f>RSI!I1561</f>
        <v>88.6576782990022</v>
      </c>
      <c r="D1561" s="2">
        <f>MACD!E1561</f>
        <v>-4.1985316456131905E-2</v>
      </c>
      <c r="E1561" s="2">
        <f>MACD!F1561</f>
        <v>-6.0926413400718745E-3</v>
      </c>
      <c r="F1561" s="2">
        <f>'Moving Avg'!D1561</f>
        <v>2.66</v>
      </c>
      <c r="G1561" s="2">
        <f>'Moving Avg'!F1561</f>
        <v>2.496</v>
      </c>
      <c r="H1561" s="2">
        <f>'Moving Avg'!G1561</f>
        <v>2.1463999999999994</v>
      </c>
      <c r="I1561" s="2">
        <f>'Moving Avg'!H1561</f>
        <v>1.7390500000000015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</row>
    <row r="1562" spans="1:12" ht="13.5" x14ac:dyDescent="0.25">
      <c r="A1562" s="3">
        <f>RSI!A1562</f>
        <v>44588</v>
      </c>
      <c r="B1562" s="2">
        <f>RSI!B1562</f>
        <v>2.96</v>
      </c>
      <c r="C1562" s="2">
        <f>RSI!I1562</f>
        <v>90.773080199360692</v>
      </c>
      <c r="D1562" s="2">
        <f>MACD!E1562</f>
        <v>-7.8900641892084344E-2</v>
      </c>
      <c r="E1562" s="2">
        <f>MACD!F1562</f>
        <v>-2.065424145047437E-2</v>
      </c>
      <c r="F1562" s="2">
        <f>'Moving Avg'!D1562</f>
        <v>2.7479999999999998</v>
      </c>
      <c r="G1562" s="2">
        <f>'Moving Avg'!F1562</f>
        <v>2.5190000000000001</v>
      </c>
      <c r="H1562" s="2">
        <f>'Moving Avg'!G1562</f>
        <v>2.1705999999999994</v>
      </c>
      <c r="I1562" s="2">
        <f>'Moving Avg'!H1562</f>
        <v>1.7483000000000015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44589</v>
      </c>
      <c r="B1563" s="2">
        <f>RSI!B1563</f>
        <v>2.99</v>
      </c>
      <c r="C1563" s="2">
        <f>RSI!I1563</f>
        <v>91.21423905688728</v>
      </c>
      <c r="D1563" s="2">
        <f>MACD!E1563</f>
        <v>-0.11541378128615465</v>
      </c>
      <c r="E1563" s="2">
        <f>MACD!F1563</f>
        <v>-3.9606149417610426E-2</v>
      </c>
      <c r="F1563" s="2">
        <f>'Moving Avg'!D1563</f>
        <v>2.8239999999999998</v>
      </c>
      <c r="G1563" s="2">
        <f>'Moving Avg'!F1563</f>
        <v>2.5435000000000003</v>
      </c>
      <c r="H1563" s="2">
        <f>'Moving Avg'!G1563</f>
        <v>2.1967999999999992</v>
      </c>
      <c r="I1563" s="2">
        <f>'Moving Avg'!H1563</f>
        <v>1.7575000000000014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44592</v>
      </c>
      <c r="B1564" s="2">
        <f>RSI!B1564</f>
        <v>2.99</v>
      </c>
      <c r="C1564" s="2">
        <f>RSI!I1564</f>
        <v>91.21423905688728</v>
      </c>
      <c r="D1564" s="2">
        <f>MACD!E1564</f>
        <v>-0.14931537162297692</v>
      </c>
      <c r="E1564" s="2">
        <f>MACD!F1564</f>
        <v>-6.1547993858683731E-2</v>
      </c>
      <c r="F1564" s="2">
        <f>'Moving Avg'!D1564</f>
        <v>2.9</v>
      </c>
      <c r="G1564" s="2">
        <f>'Moving Avg'!F1564</f>
        <v>2.5680000000000005</v>
      </c>
      <c r="H1564" s="2">
        <f>'Moving Avg'!G1564</f>
        <v>2.222599999999999</v>
      </c>
      <c r="I1564" s="2">
        <f>'Moving Avg'!H1564</f>
        <v>1.7667000000000015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</row>
    <row r="1565" spans="1:12" ht="13.5" x14ac:dyDescent="0.25">
      <c r="A1565" s="3">
        <f>RSI!A1565</f>
        <v>44593</v>
      </c>
      <c r="B1565" s="2">
        <f>RSI!B1565</f>
        <v>3</v>
      </c>
      <c r="C1565" s="2">
        <f>RSI!I1565</f>
        <v>91.373684354311251</v>
      </c>
      <c r="D1565" s="2">
        <f>MACD!E1565</f>
        <v>-0.17998681280854489</v>
      </c>
      <c r="E1565" s="2">
        <f>MACD!F1565</f>
        <v>-8.5235757648655971E-2</v>
      </c>
      <c r="F1565" s="2">
        <f>'Moving Avg'!D1565</f>
        <v>2.956</v>
      </c>
      <c r="G1565" s="2">
        <f>'Moving Avg'!F1565</f>
        <v>2.5930000000000004</v>
      </c>
      <c r="H1565" s="2">
        <f>'Moving Avg'!G1565</f>
        <v>2.2485999999999988</v>
      </c>
      <c r="I1565" s="2">
        <f>'Moving Avg'!H1565</f>
        <v>1.7759500000000015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</row>
    <row r="1566" spans="1:12" ht="13.5" x14ac:dyDescent="0.25">
      <c r="A1566" s="3">
        <f>RSI!A1566</f>
        <v>44594</v>
      </c>
      <c r="B1566" s="2">
        <f>RSI!B1566</f>
        <v>3.08</v>
      </c>
      <c r="C1566" s="2">
        <f>RSI!I1566</f>
        <v>92.540069045950588</v>
      </c>
      <c r="D1566" s="2">
        <f>MACD!E1566</f>
        <v>-0.19911700960283785</v>
      </c>
      <c r="E1566" s="2">
        <f>MACD!F1566</f>
        <v>-0.10801200803949236</v>
      </c>
      <c r="F1566" s="2">
        <f>'Moving Avg'!D1566</f>
        <v>3.0040000000000004</v>
      </c>
      <c r="G1566" s="2">
        <f>'Moving Avg'!F1566</f>
        <v>2.6269999999999998</v>
      </c>
      <c r="H1566" s="2">
        <f>'Moving Avg'!G1566</f>
        <v>2.2761999999999989</v>
      </c>
      <c r="I1566" s="2">
        <f>'Moving Avg'!H1566</f>
        <v>1.7856000000000012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44595</v>
      </c>
      <c r="B1567" s="2">
        <f>RSI!B1567</f>
        <v>3.14</v>
      </c>
      <c r="C1567" s="2">
        <f>RSI!I1567</f>
        <v>93.274554912938044</v>
      </c>
      <c r="D1567" s="2">
        <f>MACD!E1567</f>
        <v>-0.22266212663993024</v>
      </c>
      <c r="E1567" s="2">
        <f>MACD!F1567</f>
        <v>-0.13094203175957994</v>
      </c>
      <c r="F1567" s="2">
        <f>'Moving Avg'!D1567</f>
        <v>3.04</v>
      </c>
      <c r="G1567" s="2">
        <f>'Moving Avg'!F1567</f>
        <v>2.6640000000000006</v>
      </c>
      <c r="H1567" s="2">
        <f>'Moving Avg'!G1567</f>
        <v>2.3049999999999988</v>
      </c>
      <c r="I1567" s="2">
        <f>'Moving Avg'!H1567</f>
        <v>1.795400000000001</v>
      </c>
      <c r="J1567" s="5" t="str">
        <f>OBV!F1567</f>
        <v>BULLISH</v>
      </c>
      <c r="K1567" s="5" t="str">
        <f>OBV!G1567</f>
        <v>STRONG</v>
      </c>
      <c r="L1567" s="5" t="str">
        <f>OBV!H1567</f>
        <v>CONFIRMED BULLISH</v>
      </c>
    </row>
    <row r="1568" spans="1:12" ht="13.5" x14ac:dyDescent="0.25">
      <c r="A1568" s="3">
        <f>RSI!A1568</f>
        <v>44596</v>
      </c>
      <c r="B1568" s="2">
        <f>RSI!B1568</f>
        <v>3.28</v>
      </c>
      <c r="C1568" s="2">
        <f>RSI!I1568</f>
        <v>94.608455092999264</v>
      </c>
      <c r="D1568" s="2">
        <f>MACD!E1568</f>
        <v>-0.24216143911468979</v>
      </c>
      <c r="E1568" s="2">
        <f>MACD!F1568</f>
        <v>-0.15318591323060193</v>
      </c>
      <c r="F1568" s="2">
        <f>'Moving Avg'!D1568</f>
        <v>3.0979999999999999</v>
      </c>
      <c r="G1568" s="2">
        <f>'Moving Avg'!F1568</f>
        <v>2.7070000000000003</v>
      </c>
      <c r="H1568" s="2">
        <f>'Moving Avg'!G1568</f>
        <v>2.3365999999999989</v>
      </c>
      <c r="I1568" s="2">
        <f>'Moving Avg'!H1568</f>
        <v>1.8059000000000009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44599</v>
      </c>
      <c r="B1569" s="2">
        <f>RSI!B1569</f>
        <v>3.42</v>
      </c>
      <c r="C1569" s="2">
        <f>RSI!I1569</f>
        <v>95.557369746534761</v>
      </c>
      <c r="D1569" s="2">
        <f>MACD!E1569</f>
        <v>-0.27268470171896375</v>
      </c>
      <c r="E1569" s="2">
        <f>MACD!F1569</f>
        <v>-0.17708567092827432</v>
      </c>
      <c r="F1569" s="2">
        <f>'Moving Avg'!D1569</f>
        <v>3.1840000000000002</v>
      </c>
      <c r="G1569" s="2">
        <f>'Moving Avg'!F1569</f>
        <v>2.7575000000000003</v>
      </c>
      <c r="H1569" s="2">
        <f>'Moving Avg'!G1569</f>
        <v>2.3709999999999996</v>
      </c>
      <c r="I1569" s="2">
        <f>'Moving Avg'!H1569</f>
        <v>1.8171000000000008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44600</v>
      </c>
      <c r="B1570" s="2">
        <f>RSI!B1570</f>
        <v>3.57</v>
      </c>
      <c r="C1570" s="2">
        <f>RSI!I1570</f>
        <v>96.307278449903166</v>
      </c>
      <c r="D1570" s="2">
        <f>MACD!E1570</f>
        <v>-0.29691022425258007</v>
      </c>
      <c r="E1570" s="2">
        <f>MACD!F1570</f>
        <v>-0.20105058159313546</v>
      </c>
      <c r="F1570" s="2">
        <f>'Moving Avg'!D1570</f>
        <v>3.2979999999999996</v>
      </c>
      <c r="G1570" s="2">
        <f>'Moving Avg'!F1570</f>
        <v>2.8155000000000001</v>
      </c>
      <c r="H1570" s="2">
        <f>'Moving Avg'!G1570</f>
        <v>2.408399999999999</v>
      </c>
      <c r="I1570" s="2">
        <f>'Moving Avg'!H1570</f>
        <v>1.8289000000000011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</row>
    <row r="1571" spans="1:12" ht="13.5" x14ac:dyDescent="0.25">
      <c r="A1571" s="3">
        <f>RSI!A1571</f>
        <v>44601</v>
      </c>
      <c r="B1571" s="2">
        <f>RSI!B1571</f>
        <v>3.7</v>
      </c>
      <c r="C1571" s="2">
        <f>RSI!I1571</f>
        <v>96.809868199883923</v>
      </c>
      <c r="D1571" s="2">
        <f>MACD!E1571</f>
        <v>-0.31336144305524183</v>
      </c>
      <c r="E1571" s="2">
        <f>MACD!F1571</f>
        <v>-0.22351275388555675</v>
      </c>
      <c r="F1571" s="2">
        <f>'Moving Avg'!D1571</f>
        <v>3.4219999999999997</v>
      </c>
      <c r="G1571" s="2">
        <f>'Moving Avg'!F1571</f>
        <v>2.8800000000000003</v>
      </c>
      <c r="H1571" s="2">
        <f>'Moving Avg'!G1571</f>
        <v>2.4497999999999993</v>
      </c>
      <c r="I1571" s="2">
        <f>'Moving Avg'!H1571</f>
        <v>1.8413500000000007</v>
      </c>
      <c r="J1571" s="5" t="str">
        <f>OBV!F1571</f>
        <v>BULLISH</v>
      </c>
      <c r="K1571" s="5" t="str">
        <f>OBV!G1571</f>
        <v>STRONG</v>
      </c>
      <c r="L1571" s="5" t="str">
        <f>OBV!H1571</f>
        <v>CONFIRMED BULLISH</v>
      </c>
    </row>
    <row r="1572" spans="1:12" ht="13.5" x14ac:dyDescent="0.25">
      <c r="A1572" s="3">
        <f>RSI!A1572</f>
        <v>44602</v>
      </c>
      <c r="B1572" s="2">
        <f>RSI!B1572</f>
        <v>3.79</v>
      </c>
      <c r="C1572" s="2">
        <f>RSI!I1572</f>
        <v>97.103758762111639</v>
      </c>
      <c r="D1572" s="2">
        <f>MACD!E1572</f>
        <v>-0.32068520202535877</v>
      </c>
      <c r="E1572" s="2">
        <f>MACD!F1572</f>
        <v>-0.24294724351351718</v>
      </c>
      <c r="F1572" s="2">
        <f>'Moving Avg'!D1572</f>
        <v>3.5519999999999996</v>
      </c>
      <c r="G1572" s="2">
        <f>'Moving Avg'!F1572</f>
        <v>2.9490000000000003</v>
      </c>
      <c r="H1572" s="2">
        <f>'Moving Avg'!G1572</f>
        <v>2.4935999999999994</v>
      </c>
      <c r="I1572" s="2">
        <f>'Moving Avg'!H1572</f>
        <v>1.8542500000000011</v>
      </c>
      <c r="J1572" s="5" t="str">
        <f>OBV!F1572</f>
        <v>BULLISH</v>
      </c>
      <c r="K1572" s="5" t="str">
        <f>OBV!G1572</f>
        <v>STRONG</v>
      </c>
      <c r="L1572" s="5" t="str">
        <f>OBV!H1572</f>
        <v>CONFIRMED BULLISH</v>
      </c>
    </row>
    <row r="1573" spans="1:12" ht="13.5" x14ac:dyDescent="0.25">
      <c r="A1573" s="3">
        <f>RSI!A1573</f>
        <v>44603</v>
      </c>
      <c r="B1573" s="2">
        <f>RSI!B1573</f>
        <v>3.83</v>
      </c>
      <c r="C1573" s="2">
        <f>RSI!I1573</f>
        <v>97.226072242773697</v>
      </c>
      <c r="D1573" s="2">
        <f>MACD!E1573</f>
        <v>-0.33057492541191369</v>
      </c>
      <c r="E1573" s="2">
        <f>MACD!F1573</f>
        <v>-0.2604727798931965</v>
      </c>
      <c r="F1573" s="2">
        <f>'Moving Avg'!D1573</f>
        <v>3.6620000000000004</v>
      </c>
      <c r="G1573" s="2">
        <f>'Moving Avg'!F1573</f>
        <v>3.0200000000000005</v>
      </c>
      <c r="H1573" s="2">
        <f>'Moving Avg'!G1573</f>
        <v>2.5381999999999993</v>
      </c>
      <c r="I1573" s="2">
        <f>'Moving Avg'!H1573</f>
        <v>1.8673500000000012</v>
      </c>
      <c r="J1573" s="5" t="str">
        <f>OBV!F1573</f>
        <v>BULLISH</v>
      </c>
      <c r="K1573" s="5" t="str">
        <f>OBV!G1573</f>
        <v>STRONG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3.66</v>
      </c>
      <c r="C1574" s="2">
        <f>RSI!I1574</f>
        <v>81.477204818386127</v>
      </c>
      <c r="D1574" s="2">
        <f>MACD!E1574</f>
        <v>-0.33153610555338053</v>
      </c>
      <c r="E1574" s="2">
        <f>MACD!F1574</f>
        <v>-0.27468544502523329</v>
      </c>
      <c r="F1574" s="2">
        <f>'Moving Avg'!D1574</f>
        <v>3.7099999999999995</v>
      </c>
      <c r="G1574" s="2">
        <f>'Moving Avg'!F1574</f>
        <v>3.0825000000000005</v>
      </c>
      <c r="H1574" s="2">
        <f>'Moving Avg'!G1574</f>
        <v>2.5793999999999992</v>
      </c>
      <c r="I1574" s="2">
        <f>'Moving Avg'!H1574</f>
        <v>1.8796000000000013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3.5</v>
      </c>
      <c r="C1575" s="2">
        <f>RSI!I1575</f>
        <v>69.986728695527475</v>
      </c>
      <c r="D1575" s="2">
        <f>MACD!E1575</f>
        <v>-0.32275599192571613</v>
      </c>
      <c r="E1575" s="2">
        <f>MACD!F1575</f>
        <v>-0.28429955440532984</v>
      </c>
      <c r="F1575" s="2">
        <f>'Moving Avg'!D1575</f>
        <v>3.6960000000000002</v>
      </c>
      <c r="G1575" s="2">
        <f>'Moving Avg'!F1575</f>
        <v>3.1365000000000003</v>
      </c>
      <c r="H1575" s="2">
        <f>'Moving Avg'!G1575</f>
        <v>2.6173999999999991</v>
      </c>
      <c r="I1575" s="2">
        <f>'Moving Avg'!H1575</f>
        <v>1.8910500000000012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</row>
    <row r="1576" spans="1:12" ht="13.5" x14ac:dyDescent="0.25">
      <c r="A1576" s="3">
        <f>RSI!A1576</f>
        <v>44608</v>
      </c>
      <c r="B1576" s="2">
        <f>RSI!B1576</f>
        <v>3.35</v>
      </c>
      <c r="C1576" s="2">
        <f>RSI!I1576</f>
        <v>61.263809289224788</v>
      </c>
      <c r="D1576" s="2">
        <f>MACD!E1576</f>
        <v>-0.29447805683936146</v>
      </c>
      <c r="E1576" s="2">
        <f>MACD!F1576</f>
        <v>-0.28633525489213618</v>
      </c>
      <c r="F1576" s="2">
        <f>'Moving Avg'!D1576</f>
        <v>3.6260000000000003</v>
      </c>
      <c r="G1576" s="2">
        <f>'Moving Avg'!F1576</f>
        <v>3.1780000000000004</v>
      </c>
      <c r="H1576" s="2">
        <f>'Moving Avg'!G1576</f>
        <v>2.6509999999999989</v>
      </c>
      <c r="I1576" s="2">
        <f>'Moving Avg'!H1576</f>
        <v>1.9017500000000016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3.2</v>
      </c>
      <c r="C1577" s="2">
        <f>RSI!I1577</f>
        <v>54.013843889746511</v>
      </c>
      <c r="D1577" s="2">
        <f>MACD!E1577</f>
        <v>-0.25170214693592863</v>
      </c>
      <c r="E1577" s="2">
        <f>MACD!F1577</f>
        <v>-0.27940863330089472</v>
      </c>
      <c r="F1577" s="2">
        <f>'Moving Avg'!D1577</f>
        <v>3.508</v>
      </c>
      <c r="G1577" s="2">
        <f>'Moving Avg'!F1577</f>
        <v>3.2119999999999997</v>
      </c>
      <c r="H1577" s="2">
        <f>'Moving Avg'!G1577</f>
        <v>2.6801999999999992</v>
      </c>
      <c r="I1577" s="2">
        <f>'Moving Avg'!H1577</f>
        <v>1.9117000000000013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3.06</v>
      </c>
      <c r="C1578" s="2">
        <f>RSI!I1578</f>
        <v>48.272031795713609</v>
      </c>
      <c r="D1578" s="2">
        <f>MACD!E1578</f>
        <v>-0.18409478565049309</v>
      </c>
      <c r="E1578" s="2">
        <f>MACD!F1578</f>
        <v>-0.26034586377081442</v>
      </c>
      <c r="F1578" s="2">
        <f>'Moving Avg'!D1578</f>
        <v>3.3540000000000001</v>
      </c>
      <c r="G1578" s="2">
        <f>'Moving Avg'!F1578</f>
        <v>3.2344999999999997</v>
      </c>
      <c r="H1578" s="2">
        <f>'Moving Avg'!G1578</f>
        <v>2.7051999999999992</v>
      </c>
      <c r="I1578" s="2">
        <f>'Moving Avg'!H1578</f>
        <v>1.9209500000000015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2.93</v>
      </c>
      <c r="C1579" s="2">
        <f>RSI!I1579</f>
        <v>43.633660223934598</v>
      </c>
      <c r="D1579" s="2">
        <f>MACD!E1579</f>
        <v>-9.5352895348223665E-2</v>
      </c>
      <c r="E1579" s="2">
        <f>MACD!F1579</f>
        <v>-0.22734727008629629</v>
      </c>
      <c r="F1579" s="2">
        <f>'Moving Avg'!D1579</f>
        <v>3.2080000000000006</v>
      </c>
      <c r="G1579" s="2">
        <f>'Moving Avg'!F1579</f>
        <v>3.2505000000000002</v>
      </c>
      <c r="H1579" s="2">
        <f>'Moving Avg'!G1579</f>
        <v>2.7259999999999995</v>
      </c>
      <c r="I1579" s="2">
        <f>'Moving Avg'!H1579</f>
        <v>1.9295500000000012</v>
      </c>
      <c r="J1579" s="5" t="str">
        <f>OBV!F1579</f>
        <v>BEARISH</v>
      </c>
      <c r="K1579" s="5" t="str">
        <f>OBV!G1579</f>
        <v>NEUTRAL</v>
      </c>
      <c r="L1579" s="5" t="str">
        <f>OBV!H1579</f>
        <v>CONFIRMED BEARISH</v>
      </c>
    </row>
    <row r="1580" spans="1:12" ht="13.5" x14ac:dyDescent="0.25">
      <c r="A1580" s="3">
        <f>RSI!A1580</f>
        <v>44614</v>
      </c>
      <c r="B1580" s="2">
        <f>RSI!B1580</f>
        <v>2.95</v>
      </c>
      <c r="C1580" s="2">
        <f>RSI!I1580</f>
        <v>44.51694681186131</v>
      </c>
      <c r="D1580" s="2">
        <f>MACD!E1580</f>
        <v>2.440356544987754E-3</v>
      </c>
      <c r="E1580" s="2">
        <f>MACD!F1580</f>
        <v>-0.1813897447600395</v>
      </c>
      <c r="F1580" s="2">
        <f>'Moving Avg'!D1580</f>
        <v>3.0980000000000003</v>
      </c>
      <c r="G1580" s="2">
        <f>'Moving Avg'!F1580</f>
        <v>3.2620000000000005</v>
      </c>
      <c r="H1580" s="2">
        <f>'Moving Avg'!G1580</f>
        <v>2.747199999999999</v>
      </c>
      <c r="I1580" s="2">
        <f>'Moving Avg'!H1580</f>
        <v>1.9382500000000014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2.94</v>
      </c>
      <c r="C1581" s="2">
        <f>RSI!I1581</f>
        <v>44.144458471400426</v>
      </c>
      <c r="D1581" s="2">
        <f>MACD!E1581</f>
        <v>0.1068374586659373</v>
      </c>
      <c r="E1581" s="2">
        <f>MACD!F1581</f>
        <v>-0.12374430407484414</v>
      </c>
      <c r="F1581" s="2">
        <f>'Moving Avg'!D1581</f>
        <v>3.016</v>
      </c>
      <c r="G1581" s="2">
        <f>'Moving Avg'!F1581</f>
        <v>3.2670000000000003</v>
      </c>
      <c r="H1581" s="2">
        <f>'Moving Avg'!G1581</f>
        <v>2.7681999999999993</v>
      </c>
      <c r="I1581" s="2">
        <f>'Moving Avg'!H1581</f>
        <v>1.9469000000000014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</row>
    <row r="1582" spans="1:12" ht="13.5" x14ac:dyDescent="0.25">
      <c r="A1582" s="3">
        <f>RSI!A1582</f>
        <v>44616</v>
      </c>
      <c r="B1582" s="2">
        <f>RSI!B1582</f>
        <v>2.83</v>
      </c>
      <c r="C1582" s="2">
        <f>RSI!I1582</f>
        <v>40.163428395796664</v>
      </c>
      <c r="D1582" s="2">
        <f>MACD!E1582</f>
        <v>0.21806780980154183</v>
      </c>
      <c r="E1582" s="2">
        <f>MACD!F1582</f>
        <v>-5.5381881299566948E-2</v>
      </c>
      <c r="F1582" s="2">
        <f>'Moving Avg'!D1582</f>
        <v>2.9420000000000002</v>
      </c>
      <c r="G1582" s="2">
        <f>'Moving Avg'!F1582</f>
        <v>3.2605000000000004</v>
      </c>
      <c r="H1582" s="2">
        <f>'Moving Avg'!G1582</f>
        <v>2.7853999999999997</v>
      </c>
      <c r="I1582" s="2">
        <f>'Moving Avg'!H1582</f>
        <v>1.9550000000000012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44617</v>
      </c>
      <c r="B1583" s="2">
        <f>RSI!B1583</f>
        <v>2.81</v>
      </c>
      <c r="C1583" s="2">
        <f>RSI!I1583</f>
        <v>39.466528836618217</v>
      </c>
      <c r="D1583" s="2">
        <f>MACD!E1583</f>
        <v>0.32130449163369335</v>
      </c>
      <c r="E1583" s="2">
        <f>MACD!F1583</f>
        <v>1.9955393287085114E-2</v>
      </c>
      <c r="F1583" s="2">
        <f>'Moving Avg'!D1583</f>
        <v>2.8920000000000003</v>
      </c>
      <c r="G1583" s="2">
        <f>'Moving Avg'!F1583</f>
        <v>3.2515000000000001</v>
      </c>
      <c r="H1583" s="2">
        <f>'Moving Avg'!G1583</f>
        <v>2.8005999999999993</v>
      </c>
      <c r="I1583" s="2">
        <f>'Moving Avg'!H1583</f>
        <v>1.963000000000001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2.88</v>
      </c>
      <c r="C1584" s="2">
        <f>RSI!I1584</f>
        <v>43.182515463352708</v>
      </c>
      <c r="D1584" s="2">
        <f>MACD!E1584</f>
        <v>0.37881124245223097</v>
      </c>
      <c r="E1584" s="2">
        <f>MACD!F1584</f>
        <v>9.1726563120114291E-2</v>
      </c>
      <c r="F1584" s="2">
        <f>'Moving Avg'!D1584</f>
        <v>2.8820000000000001</v>
      </c>
      <c r="G1584" s="2">
        <f>'Moving Avg'!F1584</f>
        <v>3.246</v>
      </c>
      <c r="H1584" s="2">
        <f>'Moving Avg'!G1584</f>
        <v>2.8153999999999995</v>
      </c>
      <c r="I1584" s="2">
        <f>'Moving Avg'!H1584</f>
        <v>1.9713500000000008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2.88</v>
      </c>
      <c r="C1585" s="2">
        <f>RSI!I1585</f>
        <v>43.182515463352708</v>
      </c>
      <c r="D1585" s="2">
        <f>MACD!E1585</f>
        <v>0.40382295614251307</v>
      </c>
      <c r="E1585" s="2">
        <f>MACD!F1585</f>
        <v>0.15414584172459406</v>
      </c>
      <c r="F1585" s="2">
        <f>'Moving Avg'!D1585</f>
        <v>2.8679999999999999</v>
      </c>
      <c r="G1585" s="2">
        <f>'Moving Avg'!F1585</f>
        <v>3.2400000000000007</v>
      </c>
      <c r="H1585" s="2">
        <f>'Moving Avg'!G1585</f>
        <v>2.8283999999999998</v>
      </c>
      <c r="I1585" s="2">
        <f>'Moving Avg'!H1585</f>
        <v>1.9797000000000009</v>
      </c>
      <c r="J1585" s="5" t="str">
        <f>OBV!F1585</f>
        <v>BEARISH</v>
      </c>
      <c r="K1585" s="5" t="str">
        <f>OBV!G1585</f>
        <v>WEAK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2.88</v>
      </c>
      <c r="C1586" s="2">
        <f>RSI!I1586</f>
        <v>43.182515463352708</v>
      </c>
      <c r="D1586" s="2">
        <f>MACD!E1586</f>
        <v>0.40280566110051197</v>
      </c>
      <c r="E1586" s="2">
        <f>MACD!F1586</f>
        <v>0.20387780559977764</v>
      </c>
      <c r="F1586" s="2">
        <f>'Moving Avg'!D1586</f>
        <v>2.8559999999999994</v>
      </c>
      <c r="G1586" s="2">
        <f>'Moving Avg'!F1586</f>
        <v>3.2300000000000004</v>
      </c>
      <c r="H1586" s="2">
        <f>'Moving Avg'!G1586</f>
        <v>2.8393999999999995</v>
      </c>
      <c r="I1586" s="2">
        <f>'Moving Avg'!H1586</f>
        <v>1.9880500000000005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2.88</v>
      </c>
      <c r="C1587" s="2">
        <f>RSI!I1587</f>
        <v>43.182515463352708</v>
      </c>
      <c r="D1587" s="2">
        <f>MACD!E1587</f>
        <v>0.37969745944537703</v>
      </c>
      <c r="E1587" s="2">
        <f>MACD!F1587</f>
        <v>0.23904173636889753</v>
      </c>
      <c r="F1587" s="2">
        <f>'Moving Avg'!D1587</f>
        <v>2.8659999999999997</v>
      </c>
      <c r="G1587" s="2">
        <f>'Moving Avg'!F1587</f>
        <v>3.2170000000000001</v>
      </c>
      <c r="H1587" s="2">
        <f>'Moving Avg'!G1587</f>
        <v>2.8483999999999998</v>
      </c>
      <c r="I1587" s="2">
        <f>'Moving Avg'!H1587</f>
        <v>1.9964000000000006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</row>
    <row r="1588" spans="1:12" ht="13.5" x14ac:dyDescent="0.25">
      <c r="A1588" s="3">
        <f>RSI!A1588</f>
        <v>44624</v>
      </c>
      <c r="B1588" s="2">
        <f>RSI!B1588</f>
        <v>2.88</v>
      </c>
      <c r="C1588" s="2">
        <f>RSI!I1588</f>
        <v>43.182515463352701</v>
      </c>
      <c r="D1588" s="2">
        <f>MACD!E1588</f>
        <v>0.33937396858228919</v>
      </c>
      <c r="E1588" s="2">
        <f>MACD!F1588</f>
        <v>0.25910818281157588</v>
      </c>
      <c r="F1588" s="2">
        <f>'Moving Avg'!D1588</f>
        <v>2.88</v>
      </c>
      <c r="G1588" s="2">
        <f>'Moving Avg'!F1588</f>
        <v>3.197000000000001</v>
      </c>
      <c r="H1588" s="2">
        <f>'Moving Avg'!G1588</f>
        <v>2.8559999999999999</v>
      </c>
      <c r="I1588" s="2">
        <f>'Moving Avg'!H1588</f>
        <v>2.0047500000000009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</row>
    <row r="1589" spans="1:12" ht="13.5" x14ac:dyDescent="0.25">
      <c r="A1589" s="3">
        <f>RSI!A1589</f>
        <v>44627</v>
      </c>
      <c r="B1589" s="2">
        <f>RSI!B1589</f>
        <v>2.88</v>
      </c>
      <c r="C1589" s="2">
        <f>RSI!I1589</f>
        <v>43.182515463352701</v>
      </c>
      <c r="D1589" s="2">
        <f>MACD!E1589</f>
        <v>0.28596526242366194</v>
      </c>
      <c r="E1589" s="2">
        <f>MACD!F1589</f>
        <v>0.26447959873399307</v>
      </c>
      <c r="F1589" s="2">
        <f>'Moving Avg'!D1589</f>
        <v>2.88</v>
      </c>
      <c r="G1589" s="2">
        <f>'Moving Avg'!F1589</f>
        <v>3.1700000000000008</v>
      </c>
      <c r="H1589" s="2">
        <f>'Moving Avg'!G1589</f>
        <v>2.8635999999999999</v>
      </c>
      <c r="I1589" s="2">
        <f>'Moving Avg'!H1589</f>
        <v>2.0131000000000006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</row>
    <row r="1590" spans="1:12" ht="13.5" x14ac:dyDescent="0.25">
      <c r="A1590" s="3">
        <f>RSI!A1590</f>
        <v>44628</v>
      </c>
      <c r="B1590" s="2">
        <f>RSI!B1590</f>
        <v>2.88</v>
      </c>
      <c r="C1590" s="2">
        <f>RSI!I1590</f>
        <v>43.182515463352701</v>
      </c>
      <c r="D1590" s="2">
        <f>MACD!E1590</f>
        <v>0.24450869477888393</v>
      </c>
      <c r="E1590" s="2">
        <f>MACD!F1590</f>
        <v>0.26048541794297125</v>
      </c>
      <c r="F1590" s="2">
        <f>'Moving Avg'!D1590</f>
        <v>2.88</v>
      </c>
      <c r="G1590" s="2">
        <f>'Moving Avg'!F1590</f>
        <v>3.1355000000000008</v>
      </c>
      <c r="H1590" s="2">
        <f>'Moving Avg'!G1590</f>
        <v>2.8712</v>
      </c>
      <c r="I1590" s="2">
        <f>'Moving Avg'!H1590</f>
        <v>2.0214500000000006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2.88</v>
      </c>
      <c r="C1591" s="2">
        <f>RSI!I1591</f>
        <v>43.182515463352701</v>
      </c>
      <c r="D1591" s="2">
        <f>MACD!E1591</f>
        <v>0.20850131335030975</v>
      </c>
      <c r="E1591" s="2">
        <f>MACD!F1591</f>
        <v>0.25008859702443897</v>
      </c>
      <c r="F1591" s="2">
        <f>'Moving Avg'!D1591</f>
        <v>2.88</v>
      </c>
      <c r="G1591" s="2">
        <f>'Moving Avg'!F1591</f>
        <v>3.0945000000000009</v>
      </c>
      <c r="H1591" s="2">
        <f>'Moving Avg'!G1591</f>
        <v>2.8788</v>
      </c>
      <c r="I1591" s="2">
        <f>'Moving Avg'!H1591</f>
        <v>2.0296500000000002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2.77</v>
      </c>
      <c r="C1592" s="2">
        <f>RSI!I1592</f>
        <v>36.766027500638643</v>
      </c>
      <c r="D1592" s="2">
        <f>MACD!E1592</f>
        <v>0.16982315054045438</v>
      </c>
      <c r="E1592" s="2">
        <f>MACD!F1592</f>
        <v>0.23403550772764209</v>
      </c>
      <c r="F1592" s="2">
        <f>'Moving Avg'!D1592</f>
        <v>2.8579999999999997</v>
      </c>
      <c r="G1592" s="2">
        <f>'Moving Avg'!F1592</f>
        <v>3.0435000000000012</v>
      </c>
      <c r="H1592" s="2">
        <f>'Moving Avg'!G1592</f>
        <v>2.8841999999999994</v>
      </c>
      <c r="I1592" s="2">
        <f>'Moving Avg'!H1592</f>
        <v>2.0373000000000001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</row>
    <row r="1593" spans="1:12" ht="13.5" x14ac:dyDescent="0.25">
      <c r="A1593" s="3">
        <f>RSI!A1593</f>
        <v>44631</v>
      </c>
      <c r="B1593" s="2">
        <f>RSI!B1593</f>
        <v>2.77</v>
      </c>
      <c r="C1593" s="2">
        <f>RSI!I1593</f>
        <v>36.766027500638643</v>
      </c>
      <c r="D1593" s="2">
        <f>MACD!E1593</f>
        <v>0.13519127767757144</v>
      </c>
      <c r="E1593" s="2">
        <f>MACD!F1593</f>
        <v>0.21426666171762795</v>
      </c>
      <c r="F1593" s="2">
        <f>'Moving Avg'!D1593</f>
        <v>2.8359999999999999</v>
      </c>
      <c r="G1593" s="2">
        <f>'Moving Avg'!F1593</f>
        <v>2.9905000000000013</v>
      </c>
      <c r="H1593" s="2">
        <f>'Moving Avg'!G1593</f>
        <v>2.8895999999999997</v>
      </c>
      <c r="I1593" s="2">
        <f>'Moving Avg'!H1593</f>
        <v>2.0449500000000005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</row>
    <row r="1594" spans="1:12" ht="13.5" x14ac:dyDescent="0.25">
      <c r="A1594" s="3">
        <f>RSI!A1594</f>
        <v>44634</v>
      </c>
      <c r="B1594" s="2">
        <f>RSI!B1594</f>
        <v>2.77</v>
      </c>
      <c r="C1594" s="2">
        <f>RSI!I1594</f>
        <v>36.766027500638643</v>
      </c>
      <c r="D1594" s="2">
        <f>MACD!E1594</f>
        <v>0.11774247383710623</v>
      </c>
      <c r="E1594" s="2">
        <f>MACD!F1594</f>
        <v>0.1949618241415236</v>
      </c>
      <c r="F1594" s="2">
        <f>'Moving Avg'!D1594</f>
        <v>2.8139999999999996</v>
      </c>
      <c r="G1594" s="2">
        <f>'Moving Avg'!F1594</f>
        <v>2.9460000000000015</v>
      </c>
      <c r="H1594" s="2">
        <f>'Moving Avg'!G1594</f>
        <v>2.895</v>
      </c>
      <c r="I1594" s="2">
        <f>'Moving Avg'!H1594</f>
        <v>2.0526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2.77</v>
      </c>
      <c r="C1595" s="2">
        <f>RSI!I1595</f>
        <v>36.766027500638643</v>
      </c>
      <c r="D1595" s="2">
        <f>MACD!E1595</f>
        <v>0.10398352525740151</v>
      </c>
      <c r="E1595" s="2">
        <f>MACD!F1595</f>
        <v>0.17676616436469922</v>
      </c>
      <c r="F1595" s="2">
        <f>'Moving Avg'!D1595</f>
        <v>2.7919999999999998</v>
      </c>
      <c r="G1595" s="2">
        <f>'Moving Avg'!F1595</f>
        <v>2.9095000000000013</v>
      </c>
      <c r="H1595" s="2">
        <f>'Moving Avg'!G1595</f>
        <v>2.9004000000000003</v>
      </c>
      <c r="I1595" s="2">
        <f>'Moving Avg'!H1595</f>
        <v>2.0599500000000002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2.77</v>
      </c>
      <c r="C1596" s="2">
        <f>RSI!I1596</f>
        <v>36.766027500638643</v>
      </c>
      <c r="D1596" s="2">
        <f>MACD!E1596</f>
        <v>9.3272286053844855E-2</v>
      </c>
      <c r="E1596" s="2">
        <f>MACD!F1596</f>
        <v>0.16006738870252835</v>
      </c>
      <c r="F1596" s="2">
        <f>'Moving Avg'!D1596</f>
        <v>2.77</v>
      </c>
      <c r="G1596" s="2">
        <f>'Moving Avg'!F1596</f>
        <v>2.8805000000000009</v>
      </c>
      <c r="H1596" s="2">
        <f>'Moving Avg'!G1596</f>
        <v>2.9078000000000008</v>
      </c>
      <c r="I1596" s="2">
        <f>'Moving Avg'!H1596</f>
        <v>2.0672999999999999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2.65</v>
      </c>
      <c r="C1597" s="2">
        <f>RSI!I1597</f>
        <v>29.77484116109936</v>
      </c>
      <c r="D1597" s="2">
        <f>MACD!E1597</f>
        <v>9.3959807634490744E-2</v>
      </c>
      <c r="E1597" s="2">
        <f>MACD!F1597</f>
        <v>0.14684587248892084</v>
      </c>
      <c r="F1597" s="2">
        <f>'Moving Avg'!D1597</f>
        <v>2.746</v>
      </c>
      <c r="G1597" s="2">
        <f>'Moving Avg'!F1597</f>
        <v>2.8530000000000006</v>
      </c>
      <c r="H1597" s="2">
        <f>'Moving Avg'!G1597</f>
        <v>2.9128000000000007</v>
      </c>
      <c r="I1597" s="2">
        <f>'Moving Avg'!H1597</f>
        <v>2.0740499999999997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</row>
    <row r="1598" spans="1:12" ht="13.5" x14ac:dyDescent="0.25">
      <c r="A1598" s="3">
        <f>RSI!A1598</f>
        <v>44638</v>
      </c>
      <c r="B1598" s="2">
        <f>RSI!B1598</f>
        <v>2.65</v>
      </c>
      <c r="C1598" s="2">
        <f>RSI!I1598</f>
        <v>29.77484116109936</v>
      </c>
      <c r="D1598" s="2">
        <f>MACD!E1598</f>
        <v>9.6048779726056299E-2</v>
      </c>
      <c r="E1598" s="2">
        <f>MACD!F1598</f>
        <v>0.13668645393634793</v>
      </c>
      <c r="F1598" s="2">
        <f>'Moving Avg'!D1598</f>
        <v>2.7220000000000004</v>
      </c>
      <c r="G1598" s="2">
        <f>'Moving Avg'!F1598</f>
        <v>2.8325000000000005</v>
      </c>
      <c r="H1598" s="2">
        <f>'Moving Avg'!G1598</f>
        <v>2.9174000000000007</v>
      </c>
      <c r="I1598" s="2">
        <f>'Moving Avg'!H1598</f>
        <v>2.0808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</row>
    <row r="1599" spans="1:12" ht="13.5" x14ac:dyDescent="0.25">
      <c r="A1599" s="3">
        <f>RSI!A1599</f>
        <v>44641</v>
      </c>
      <c r="B1599" s="2">
        <f>RSI!B1599</f>
        <v>2.66</v>
      </c>
      <c r="C1599" s="2">
        <f>RSI!I1599</f>
        <v>31.042131487302825</v>
      </c>
      <c r="D1599" s="2">
        <f>MACD!E1599</f>
        <v>9.8471207664165838E-2</v>
      </c>
      <c r="E1599" s="2">
        <f>MACD!F1599</f>
        <v>0.1290434046819115</v>
      </c>
      <c r="F1599" s="2">
        <f>'Moving Avg'!D1599</f>
        <v>2.7</v>
      </c>
      <c r="G1599" s="2">
        <f>'Moving Avg'!F1599</f>
        <v>2.8190000000000004</v>
      </c>
      <c r="H1599" s="2">
        <f>'Moving Avg'!G1599</f>
        <v>2.9224000000000001</v>
      </c>
      <c r="I1599" s="2">
        <f>'Moving Avg'!H1599</f>
        <v>2.0877499999999998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</row>
    <row r="1600" spans="1:12" ht="13.5" x14ac:dyDescent="0.25">
      <c r="A1600" s="3">
        <f>RSI!A1600</f>
        <v>44642</v>
      </c>
      <c r="B1600" s="2">
        <f>RSI!B1600</f>
        <v>2.66</v>
      </c>
      <c r="C1600" s="2">
        <f>RSI!I1600</f>
        <v>31.042131487302825</v>
      </c>
      <c r="D1600" s="2">
        <f>MACD!E1600</f>
        <v>0.10175406479329219</v>
      </c>
      <c r="E1600" s="2">
        <f>MACD!F1600</f>
        <v>0.12358553670418765</v>
      </c>
      <c r="F1600" s="2">
        <f>'Moving Avg'!D1600</f>
        <v>2.6779999999999999</v>
      </c>
      <c r="G1600" s="2">
        <f>'Moving Avg'!F1600</f>
        <v>2.8045</v>
      </c>
      <c r="H1600" s="2">
        <f>'Moving Avg'!G1600</f>
        <v>2.9274</v>
      </c>
      <c r="I1600" s="2">
        <f>'Moving Avg'!H1600</f>
        <v>2.0946999999999996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2.66</v>
      </c>
      <c r="C1601" s="2">
        <f>RSI!I1601</f>
        <v>31.042131487302839</v>
      </c>
      <c r="D1601" s="2">
        <f>MACD!E1601</f>
        <v>0.10567363587972123</v>
      </c>
      <c r="E1601" s="2">
        <f>MACD!F1601</f>
        <v>0.12000315653929437</v>
      </c>
      <c r="F1601" s="2">
        <f>'Moving Avg'!D1601</f>
        <v>2.6560000000000001</v>
      </c>
      <c r="G1601" s="2">
        <f>'Moving Avg'!F1601</f>
        <v>2.7904999999999993</v>
      </c>
      <c r="H1601" s="2">
        <f>'Moving Avg'!G1601</f>
        <v>2.9323999999999995</v>
      </c>
      <c r="I1601" s="2">
        <f>'Moving Avg'!H1601</f>
        <v>2.1016499999999998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</row>
    <row r="1602" spans="1:12" ht="13.5" x14ac:dyDescent="0.25">
      <c r="A1602" s="3">
        <f>RSI!A1602</f>
        <v>44644</v>
      </c>
      <c r="B1602" s="2">
        <f>RSI!B1602</f>
        <v>2.66</v>
      </c>
      <c r="C1602" s="2">
        <f>RSI!I1602</f>
        <v>31.042131487302839</v>
      </c>
      <c r="D1602" s="2">
        <f>MACD!E1602</f>
        <v>9.3124312532852915E-2</v>
      </c>
      <c r="E1602" s="2">
        <f>MACD!F1602</f>
        <v>0.11462738773800608</v>
      </c>
      <c r="F1602" s="2">
        <f>'Moving Avg'!D1602</f>
        <v>2.6580000000000004</v>
      </c>
      <c r="G1602" s="2">
        <f>'Moving Avg'!F1602</f>
        <v>2.7819999999999991</v>
      </c>
      <c r="H1602" s="2">
        <f>'Moving Avg'!G1602</f>
        <v>2.9373999999999993</v>
      </c>
      <c r="I1602" s="2">
        <f>'Moving Avg'!H1602</f>
        <v>2.1084500000000004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44645</v>
      </c>
      <c r="B1603" s="2">
        <f>RSI!B1603</f>
        <v>2.66</v>
      </c>
      <c r="C1603" s="2">
        <f>RSI!I1603</f>
        <v>31.042131487302825</v>
      </c>
      <c r="D1603" s="2">
        <f>MACD!E1603</f>
        <v>8.3484537118265312E-2</v>
      </c>
      <c r="E1603" s="2">
        <f>MACD!F1603</f>
        <v>0.10839881761405794</v>
      </c>
      <c r="F1603" s="2">
        <f>'Moving Avg'!D1603</f>
        <v>2.66</v>
      </c>
      <c r="G1603" s="2">
        <f>'Moving Avg'!F1603</f>
        <v>2.7744999999999989</v>
      </c>
      <c r="H1603" s="2">
        <f>'Moving Avg'!G1603</f>
        <v>2.9423999999999988</v>
      </c>
      <c r="I1603" s="2">
        <f>'Moving Avg'!H1603</f>
        <v>2.1152500000000001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</row>
    <row r="1604" spans="1:12" ht="13.5" x14ac:dyDescent="0.25">
      <c r="A1604" s="3">
        <f>RSI!A1604</f>
        <v>44648</v>
      </c>
      <c r="B1604" s="2">
        <f>RSI!B1604</f>
        <v>2.66</v>
      </c>
      <c r="C1604" s="2">
        <f>RSI!I1604</f>
        <v>31.042131487302825</v>
      </c>
      <c r="D1604" s="2">
        <f>MACD!E1604</f>
        <v>7.6234177039961271E-2</v>
      </c>
      <c r="E1604" s="2">
        <f>MACD!F1604</f>
        <v>0.10196588949923861</v>
      </c>
      <c r="F1604" s="2">
        <f>'Moving Avg'!D1604</f>
        <v>2.66</v>
      </c>
      <c r="G1604" s="2">
        <f>'Moving Avg'!F1604</f>
        <v>2.7634999999999992</v>
      </c>
      <c r="H1604" s="2">
        <f>'Moving Avg'!G1604</f>
        <v>2.9473999999999991</v>
      </c>
      <c r="I1604" s="2">
        <f>'Moving Avg'!H1604</f>
        <v>2.1220500000000002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2.77</v>
      </c>
      <c r="C1605" s="2">
        <f>RSI!I1605</f>
        <v>47.346713194519687</v>
      </c>
      <c r="D1605" s="2">
        <f>MACD!E1605</f>
        <v>6.279034305223119E-2</v>
      </c>
      <c r="E1605" s="2">
        <f>MACD!F1605</f>
        <v>9.4130780209837131E-2</v>
      </c>
      <c r="F1605" s="2">
        <f>'Moving Avg'!D1605</f>
        <v>2.6819999999999999</v>
      </c>
      <c r="G1605" s="2">
        <f>'Moving Avg'!F1605</f>
        <v>2.7579999999999987</v>
      </c>
      <c r="H1605" s="2">
        <f>'Moving Avg'!G1605</f>
        <v>2.9543999999999988</v>
      </c>
      <c r="I1605" s="2">
        <f>'Moving Avg'!H1605</f>
        <v>2.1294000000000004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</row>
    <row r="1606" spans="1:12" ht="13.5" x14ac:dyDescent="0.25">
      <c r="A1606" s="3">
        <f>RSI!A1606</f>
        <v>44650</v>
      </c>
      <c r="B1606" s="2">
        <f>RSI!B1606</f>
        <v>2.77</v>
      </c>
      <c r="C1606" s="2">
        <f>RSI!I1606</f>
        <v>47.346713194519687</v>
      </c>
      <c r="D1606" s="2">
        <f>MACD!E1606</f>
        <v>5.1541865220793071E-2</v>
      </c>
      <c r="E1606" s="2">
        <f>MACD!F1606</f>
        <v>8.5612997212028322E-2</v>
      </c>
      <c r="F1606" s="2">
        <f>'Moving Avg'!D1606</f>
        <v>2.7039999999999997</v>
      </c>
      <c r="G1606" s="2">
        <f>'Moving Avg'!F1606</f>
        <v>2.7524999999999991</v>
      </c>
      <c r="H1606" s="2">
        <f>'Moving Avg'!G1606</f>
        <v>2.9593999999999996</v>
      </c>
      <c r="I1606" s="2">
        <f>'Moving Avg'!H1606</f>
        <v>2.1369000000000002</v>
      </c>
      <c r="J1606" s="5" t="str">
        <f>OBV!F1606</f>
        <v>BULLISH</v>
      </c>
      <c r="K1606" s="5" t="str">
        <f>OBV!G1606</f>
        <v>NEUTRAL</v>
      </c>
      <c r="L1606" s="5" t="str">
        <f>OBV!H1606</f>
        <v>CONFIRMED BULLISH</v>
      </c>
    </row>
    <row r="1607" spans="1:12" ht="13.5" x14ac:dyDescent="0.25">
      <c r="A1607" s="3">
        <f>RSI!A1607</f>
        <v>44651</v>
      </c>
      <c r="B1607" s="2">
        <f>RSI!B1607</f>
        <v>2.89</v>
      </c>
      <c r="C1607" s="2">
        <f>RSI!I1607</f>
        <v>59.470859186972099</v>
      </c>
      <c r="D1607" s="2">
        <f>MACD!E1607</f>
        <v>1.4791156205041567E-2</v>
      </c>
      <c r="E1607" s="2">
        <f>MACD!F1607</f>
        <v>7.1448629010630982E-2</v>
      </c>
      <c r="F1607" s="2">
        <f>'Moving Avg'!D1607</f>
        <v>2.75</v>
      </c>
      <c r="G1607" s="2">
        <f>'Moving Avg'!F1607</f>
        <v>2.7529999999999992</v>
      </c>
      <c r="H1607" s="2">
        <f>'Moving Avg'!G1607</f>
        <v>2.9667999999999988</v>
      </c>
      <c r="I1607" s="2">
        <f>'Moving Avg'!H1607</f>
        <v>2.1450000000000005</v>
      </c>
      <c r="J1607" s="5" t="str">
        <f>OBV!F1607</f>
        <v>BULLISH</v>
      </c>
      <c r="K1607" s="5" t="str">
        <f>OBV!G1607</f>
        <v>NEUTRAL</v>
      </c>
      <c r="L1607" s="5" t="str">
        <f>OBV!H1607</f>
        <v>CONFIRMED BULLISH</v>
      </c>
    </row>
    <row r="1608" spans="1:12" ht="13.5" x14ac:dyDescent="0.25">
      <c r="A1608" s="3">
        <f>RSI!A1608</f>
        <v>44652</v>
      </c>
      <c r="B1608" s="2">
        <f>RSI!B1608</f>
        <v>2.95</v>
      </c>
      <c r="C1608" s="2">
        <f>RSI!I1608</f>
        <v>63.941667021245188</v>
      </c>
      <c r="D1608" s="2">
        <f>MACD!E1608</f>
        <v>-2.1350181698524651E-2</v>
      </c>
      <c r="E1608" s="2">
        <f>MACD!F1608</f>
        <v>5.2888866868799858E-2</v>
      </c>
      <c r="F1608" s="2">
        <f>'Moving Avg'!D1608</f>
        <v>2.8079999999999998</v>
      </c>
      <c r="G1608" s="2">
        <f>'Moving Avg'!F1608</f>
        <v>2.7565</v>
      </c>
      <c r="H1608" s="2">
        <f>'Moving Avg'!G1608</f>
        <v>2.9735999999999989</v>
      </c>
      <c r="I1608" s="2">
        <f>'Moving Avg'!H1608</f>
        <v>2.1534000000000004</v>
      </c>
      <c r="J1608" s="5" t="str">
        <f>OBV!F1608</f>
        <v>BULLISH</v>
      </c>
      <c r="K1608" s="5" t="str">
        <f>OBV!G1608</f>
        <v>NEUTRAL</v>
      </c>
      <c r="L1608" s="5" t="str">
        <f>OBV!H1608</f>
        <v>CONFIRMED BULLISH</v>
      </c>
    </row>
    <row r="1609" spans="1:12" ht="13.5" x14ac:dyDescent="0.25">
      <c r="A1609" s="3">
        <f>RSI!A1609</f>
        <v>44655</v>
      </c>
      <c r="B1609" s="2">
        <f>RSI!B1609</f>
        <v>3</v>
      </c>
      <c r="C1609" s="2">
        <f>RSI!I1609</f>
        <v>67.189780401986837</v>
      </c>
      <c r="D1609" s="2">
        <f>MACD!E1609</f>
        <v>-5.5006783398486636E-2</v>
      </c>
      <c r="E1609" s="2">
        <f>MACD!F1609</f>
        <v>3.1309736815342562E-2</v>
      </c>
      <c r="F1609" s="2">
        <f>'Moving Avg'!D1609</f>
        <v>2.8759999999999999</v>
      </c>
      <c r="G1609" s="2">
        <f>'Moving Avg'!F1609</f>
        <v>2.7625000000000002</v>
      </c>
      <c r="H1609" s="2">
        <f>'Moving Avg'!G1609</f>
        <v>2.9813999999999989</v>
      </c>
      <c r="I1609" s="2">
        <f>'Moving Avg'!H1609</f>
        <v>2.1620500000000002</v>
      </c>
      <c r="J1609" s="5" t="str">
        <f>OBV!F1609</f>
        <v>BULLISH</v>
      </c>
      <c r="K1609" s="5" t="str">
        <f>OBV!G1609</f>
        <v>NEUTRAL</v>
      </c>
      <c r="L1609" s="5" t="str">
        <f>OBV!H1609</f>
        <v>CONFIRMED BULLISH</v>
      </c>
    </row>
    <row r="1610" spans="1:12" ht="13.5" x14ac:dyDescent="0.25">
      <c r="A1610" s="3">
        <f>RSI!A1610</f>
        <v>44656</v>
      </c>
      <c r="B1610" s="2">
        <f>RSI!B1610</f>
        <v>3.13</v>
      </c>
      <c r="C1610" s="2">
        <f>RSI!I1610</f>
        <v>73.798407600019658</v>
      </c>
      <c r="D1610" s="2">
        <f>MACD!E1610</f>
        <v>-9.4253331358303161E-2</v>
      </c>
      <c r="E1610" s="2">
        <f>MACD!F1610</f>
        <v>6.1971231806134189E-3</v>
      </c>
      <c r="F1610" s="2">
        <f>'Moving Avg'!D1610</f>
        <v>2.9479999999999995</v>
      </c>
      <c r="G1610" s="2">
        <f>'Moving Avg'!F1610</f>
        <v>2.7750000000000004</v>
      </c>
      <c r="H1610" s="2">
        <f>'Moving Avg'!G1610</f>
        <v>2.9895999999999985</v>
      </c>
      <c r="I1610" s="2">
        <f>'Moving Avg'!H1610</f>
        <v>2.1713500000000003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</row>
    <row r="1611" spans="1:12" ht="13.5" x14ac:dyDescent="0.25">
      <c r="A1611" s="3">
        <f>RSI!A1611</f>
        <v>44657</v>
      </c>
      <c r="B1611" s="2">
        <f>RSI!B1611</f>
        <v>3.27</v>
      </c>
      <c r="C1611" s="2">
        <f>RSI!I1611</f>
        <v>78.760045488730597</v>
      </c>
      <c r="D1611" s="2">
        <f>MACD!E1611</f>
        <v>-0.13965443495806484</v>
      </c>
      <c r="E1611" s="2">
        <f>MACD!F1611</f>
        <v>-2.2973188447122234E-2</v>
      </c>
      <c r="F1611" s="2">
        <f>'Moving Avg'!D1611</f>
        <v>3.0479999999999996</v>
      </c>
      <c r="G1611" s="2">
        <f>'Moving Avg'!F1611</f>
        <v>2.7945000000000007</v>
      </c>
      <c r="H1611" s="2">
        <f>'Moving Avg'!G1611</f>
        <v>2.9981999999999989</v>
      </c>
      <c r="I1611" s="2">
        <f>'Moving Avg'!H1611</f>
        <v>2.1813500000000001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</row>
    <row r="1612" spans="1:12" ht="13.5" x14ac:dyDescent="0.25">
      <c r="A1612" s="3">
        <f>RSI!A1612</f>
        <v>44658</v>
      </c>
      <c r="B1612" s="2">
        <f>RSI!B1612</f>
        <v>3.41</v>
      </c>
      <c r="C1612" s="2">
        <f>RSI!I1612</f>
        <v>82.357822549229439</v>
      </c>
      <c r="D1612" s="2">
        <f>MACD!E1612</f>
        <v>-0.19095553396120524</v>
      </c>
      <c r="E1612" s="2">
        <f>MACD!F1612</f>
        <v>-5.656965754993884E-2</v>
      </c>
      <c r="F1612" s="2">
        <f>'Moving Avg'!D1612</f>
        <v>3.1520000000000001</v>
      </c>
      <c r="G1612" s="2">
        <f>'Moving Avg'!F1612</f>
        <v>2.8265000000000007</v>
      </c>
      <c r="H1612" s="2">
        <f>'Moving Avg'!G1612</f>
        <v>3.0071999999999988</v>
      </c>
      <c r="I1612" s="2">
        <f>'Moving Avg'!H1612</f>
        <v>2.1920500000000001</v>
      </c>
      <c r="J1612" s="5" t="str">
        <f>OBV!F1612</f>
        <v>BULLISH</v>
      </c>
      <c r="K1612" s="5" t="str">
        <f>OBV!G1612</f>
        <v>NEUTRAL</v>
      </c>
      <c r="L1612" s="5" t="str">
        <f>OBV!H1612</f>
        <v>CONFIRMED BULLISH</v>
      </c>
    </row>
    <row r="1613" spans="1:12" ht="13.5" x14ac:dyDescent="0.25">
      <c r="A1613" s="3">
        <f>RSI!A1613</f>
        <v>44659</v>
      </c>
      <c r="B1613" s="2">
        <f>RSI!B1613</f>
        <v>3.55</v>
      </c>
      <c r="C1613" s="2">
        <f>RSI!I1613</f>
        <v>85.079563979640099</v>
      </c>
      <c r="D1613" s="2">
        <f>MACD!E1613</f>
        <v>-0.24788995017208482</v>
      </c>
      <c r="E1613" s="2">
        <f>MACD!F1613</f>
        <v>-9.4833716074368038E-2</v>
      </c>
      <c r="F1613" s="2">
        <f>'Moving Avg'!D1613</f>
        <v>3.2719999999999998</v>
      </c>
      <c r="G1613" s="2">
        <f>'Moving Avg'!F1613</f>
        <v>2.8655000000000008</v>
      </c>
      <c r="H1613" s="2">
        <f>'Moving Avg'!G1613</f>
        <v>3.0183999999999984</v>
      </c>
      <c r="I1613" s="2">
        <f>'Moving Avg'!H1613</f>
        <v>2.2034499999999997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</row>
    <row r="1614" spans="1:12" ht="13.5" x14ac:dyDescent="0.25">
      <c r="A1614" s="3">
        <f>RSI!A1614</f>
        <v>44662</v>
      </c>
      <c r="B1614" s="2">
        <f>RSI!B1614</f>
        <v>3.7</v>
      </c>
      <c r="C1614" s="2">
        <f>RSI!I1614</f>
        <v>87.334194578629337</v>
      </c>
      <c r="D1614" s="2">
        <f>MACD!E1614</f>
        <v>-0.3109252910760838</v>
      </c>
      <c r="E1614" s="2">
        <f>MACD!F1614</f>
        <v>-0.1380520310747112</v>
      </c>
      <c r="F1614" s="2">
        <f>'Moving Avg'!D1614</f>
        <v>3.4119999999999999</v>
      </c>
      <c r="G1614" s="2">
        <f>'Moving Avg'!F1614</f>
        <v>2.9120000000000004</v>
      </c>
      <c r="H1614" s="2">
        <f>'Moving Avg'!G1614</f>
        <v>3.0325999999999982</v>
      </c>
      <c r="I1614" s="2">
        <f>'Moving Avg'!H1614</f>
        <v>2.2155999999999998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</row>
    <row r="1615" spans="1:12" ht="13.5" x14ac:dyDescent="0.25">
      <c r="A1615" s="3">
        <f>RSI!A1615</f>
        <v>44663</v>
      </c>
      <c r="B1615" s="2">
        <f>RSI!B1615</f>
        <v>3.83</v>
      </c>
      <c r="C1615" s="2">
        <f>RSI!I1615</f>
        <v>88.899734116374034</v>
      </c>
      <c r="D1615" s="2">
        <f>MACD!E1615</f>
        <v>-0.36132705057550041</v>
      </c>
      <c r="E1615" s="2">
        <f>MACD!F1615</f>
        <v>-0.18270703497486906</v>
      </c>
      <c r="F1615" s="2">
        <f>'Moving Avg'!D1615</f>
        <v>3.5519999999999996</v>
      </c>
      <c r="G1615" s="2">
        <f>'Moving Avg'!F1615</f>
        <v>2.9650000000000007</v>
      </c>
      <c r="H1615" s="2">
        <f>'Moving Avg'!G1615</f>
        <v>3.049199999999999</v>
      </c>
      <c r="I1615" s="2">
        <f>'Moving Avg'!H1615</f>
        <v>2.2285499999999998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</row>
    <row r="1616" spans="1:12" ht="13.5" x14ac:dyDescent="0.25">
      <c r="A1616" s="3">
        <f>RSI!A1616</f>
        <v>44664</v>
      </c>
      <c r="B1616" s="2">
        <f>RSI!B1616</f>
        <v>3.83</v>
      </c>
      <c r="C1616" s="2">
        <f>RSI!I1616</f>
        <v>88.899734116374034</v>
      </c>
      <c r="D1616" s="2">
        <f>MACD!E1616</f>
        <v>-0.40877769348159054</v>
      </c>
      <c r="E1616" s="2">
        <f>MACD!F1616</f>
        <v>-0.22792116667621337</v>
      </c>
      <c r="F1616" s="2">
        <f>'Moving Avg'!D1616</f>
        <v>3.6640000000000001</v>
      </c>
      <c r="G1616" s="2">
        <f>'Moving Avg'!F1616</f>
        <v>3.0179999999999998</v>
      </c>
      <c r="H1616" s="2">
        <f>'Moving Avg'!G1616</f>
        <v>3.0641999999999996</v>
      </c>
      <c r="I1616" s="2">
        <f>'Moving Avg'!H1616</f>
        <v>2.2414999999999994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</row>
    <row r="1617" spans="1:12" ht="13.5" x14ac:dyDescent="0.25">
      <c r="A1617" s="3">
        <f>RSI!A1617</f>
        <v>44665</v>
      </c>
      <c r="B1617" s="2">
        <f>RSI!B1617</f>
        <v>3.66</v>
      </c>
      <c r="C1617" s="2">
        <f>RSI!I1617</f>
        <v>74.865522410423452</v>
      </c>
      <c r="D1617" s="2">
        <f>MACD!E1617</f>
        <v>-0.42232132888115848</v>
      </c>
      <c r="E1617" s="2">
        <f>MACD!F1617</f>
        <v>-0.2668011991172024</v>
      </c>
      <c r="F1617" s="2">
        <f>'Moving Avg'!D1617</f>
        <v>3.714</v>
      </c>
      <c r="G1617" s="2">
        <f>'Moving Avg'!F1617</f>
        <v>3.0684999999999993</v>
      </c>
      <c r="H1617" s="2">
        <f>'Moving Avg'!G1617</f>
        <v>3.0745999999999998</v>
      </c>
      <c r="I1617" s="2">
        <f>'Moving Avg'!H1617</f>
        <v>2.2535499999999993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3.66</v>
      </c>
      <c r="C1618" s="2">
        <f>RSI!I1618</f>
        <v>74.865522410423452</v>
      </c>
      <c r="D1618" s="2">
        <f>MACD!E1618</f>
        <v>-0.42766382010439674</v>
      </c>
      <c r="E1618" s="2">
        <f>MACD!F1618</f>
        <v>-0.29897372331464128</v>
      </c>
      <c r="F1618" s="2">
        <f>'Moving Avg'!D1618</f>
        <v>3.7359999999999998</v>
      </c>
      <c r="G1618" s="2">
        <f>'Moving Avg'!F1618</f>
        <v>3.1189999999999998</v>
      </c>
      <c r="H1618" s="2">
        <f>'Moving Avg'!G1618</f>
        <v>3.0821999999999998</v>
      </c>
      <c r="I1618" s="2">
        <f>'Moving Avg'!H1618</f>
        <v>2.2655999999999996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44669</v>
      </c>
      <c r="B1619" s="2">
        <f>RSI!B1619</f>
        <v>3.66</v>
      </c>
      <c r="C1619" s="2">
        <f>RSI!I1619</f>
        <v>74.865522410423452</v>
      </c>
      <c r="D1619" s="2">
        <f>MACD!E1619</f>
        <v>-0.42737473123252467</v>
      </c>
      <c r="E1619" s="2">
        <f>MACD!F1619</f>
        <v>-0.32465392489821798</v>
      </c>
      <c r="F1619" s="2">
        <f>'Moving Avg'!D1619</f>
        <v>3.7280000000000002</v>
      </c>
      <c r="G1619" s="2">
        <f>'Moving Avg'!F1619</f>
        <v>3.1689999999999992</v>
      </c>
      <c r="H1619" s="2">
        <f>'Moving Avg'!G1619</f>
        <v>3.0869999999999997</v>
      </c>
      <c r="I1619" s="2">
        <f>'Moving Avg'!H1619</f>
        <v>2.2776499999999995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</row>
    <row r="1620" spans="1:12" ht="13.5" x14ac:dyDescent="0.25">
      <c r="A1620" s="3">
        <f>RSI!A1620</f>
        <v>44670</v>
      </c>
      <c r="B1620" s="2">
        <f>RSI!B1620</f>
        <v>3.5</v>
      </c>
      <c r="C1620" s="2">
        <f>RSI!I1620</f>
        <v>63.147169764889348</v>
      </c>
      <c r="D1620" s="2">
        <f>MACD!E1620</f>
        <v>-0.39794738546416264</v>
      </c>
      <c r="E1620" s="2">
        <f>MACD!F1620</f>
        <v>-0.33931261701140691</v>
      </c>
      <c r="F1620" s="2">
        <f>'Moving Avg'!D1620</f>
        <v>3.6620000000000004</v>
      </c>
      <c r="G1620" s="2">
        <f>'Moving Avg'!F1620</f>
        <v>3.2109999999999994</v>
      </c>
      <c r="H1620" s="2">
        <f>'Moving Avg'!G1620</f>
        <v>3.0855999999999995</v>
      </c>
      <c r="I1620" s="2">
        <f>'Moving Avg'!H1620</f>
        <v>2.2888999999999995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</row>
    <row r="1621" spans="1:12" ht="13.5" x14ac:dyDescent="0.25">
      <c r="A1621" s="3">
        <f>RSI!A1621</f>
        <v>44671</v>
      </c>
      <c r="B1621" s="2">
        <f>RSI!B1621</f>
        <v>3.65</v>
      </c>
      <c r="C1621" s="2">
        <f>RSI!I1621</f>
        <v>68.176284530764889</v>
      </c>
      <c r="D1621" s="2">
        <f>MACD!E1621</f>
        <v>-0.36414593353209446</v>
      </c>
      <c r="E1621" s="2">
        <f>MACD!F1621</f>
        <v>-0.34427928031554444</v>
      </c>
      <c r="F1621" s="2">
        <f>'Moving Avg'!D1621</f>
        <v>3.6259999999999999</v>
      </c>
      <c r="G1621" s="2">
        <f>'Moving Avg'!F1621</f>
        <v>3.2604999999999995</v>
      </c>
      <c r="H1621" s="2">
        <f>'Moving Avg'!G1621</f>
        <v>3.0846</v>
      </c>
      <c r="I1621" s="2">
        <f>'Moving Avg'!H1621</f>
        <v>2.3008999999999991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44672</v>
      </c>
      <c r="B1622" s="2">
        <f>RSI!B1622</f>
        <v>3.65</v>
      </c>
      <c r="C1622" s="2">
        <f>RSI!I1622</f>
        <v>68.176284530764889</v>
      </c>
      <c r="D1622" s="2">
        <f>MACD!E1622</f>
        <v>-0.31630552608067752</v>
      </c>
      <c r="E1622" s="2">
        <f>MACD!F1622</f>
        <v>-0.33868452946857108</v>
      </c>
      <c r="F1622" s="2">
        <f>'Moving Avg'!D1622</f>
        <v>3.6240000000000001</v>
      </c>
      <c r="G1622" s="2">
        <f>'Moving Avg'!F1622</f>
        <v>3.3099999999999996</v>
      </c>
      <c r="H1622" s="2">
        <f>'Moving Avg'!G1622</f>
        <v>3.0817999999999999</v>
      </c>
      <c r="I1622" s="2">
        <f>'Moving Avg'!H1622</f>
        <v>2.3130499999999987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</row>
    <row r="1623" spans="1:12" ht="13.5" x14ac:dyDescent="0.25">
      <c r="A1623" s="3">
        <f>RSI!A1623</f>
        <v>44673</v>
      </c>
      <c r="B1623" s="2">
        <f>RSI!B1623</f>
        <v>3.65</v>
      </c>
      <c r="C1623" s="2">
        <f>RSI!I1623</f>
        <v>68.176284530764889</v>
      </c>
      <c r="D1623" s="2">
        <f>MACD!E1623</f>
        <v>-0.25641568518762181</v>
      </c>
      <c r="E1623" s="2">
        <f>MACD!F1623</f>
        <v>-0.32223076061238121</v>
      </c>
      <c r="F1623" s="2">
        <f>'Moving Avg'!D1623</f>
        <v>3.6219999999999999</v>
      </c>
      <c r="G1623" s="2">
        <f>'Moving Avg'!F1623</f>
        <v>3.3594999999999997</v>
      </c>
      <c r="H1623" s="2">
        <f>'Moving Avg'!G1623</f>
        <v>3.0781999999999998</v>
      </c>
      <c r="I1623" s="2">
        <f>'Moving Avg'!H1623</f>
        <v>2.3251999999999988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3.65</v>
      </c>
      <c r="C1624" s="2">
        <f>RSI!I1624</f>
        <v>68.176284530764889</v>
      </c>
      <c r="D1624" s="2">
        <f>MACD!E1624</f>
        <v>-0.18463400716385925</v>
      </c>
      <c r="E1624" s="2">
        <f>MACD!F1624</f>
        <v>-0.2947114099226768</v>
      </c>
      <c r="F1624" s="2">
        <f>'Moving Avg'!D1624</f>
        <v>3.62</v>
      </c>
      <c r="G1624" s="2">
        <f>'Moving Avg'!F1624</f>
        <v>3.4089999999999998</v>
      </c>
      <c r="H1624" s="2">
        <f>'Moving Avg'!G1624</f>
        <v>3.0780000000000007</v>
      </c>
      <c r="I1624" s="2">
        <f>'Moving Avg'!H1624</f>
        <v>2.3373499999999985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</row>
    <row r="1625" spans="1:12" ht="13.5" x14ac:dyDescent="0.25">
      <c r="A1625" s="3">
        <f>RSI!A1625</f>
        <v>44677</v>
      </c>
      <c r="B1625" s="2">
        <f>RSI!B1625</f>
        <v>3.65</v>
      </c>
      <c r="C1625" s="2">
        <f>RSI!I1625</f>
        <v>68.176284530764889</v>
      </c>
      <c r="D1625" s="2">
        <f>MACD!E1625</f>
        <v>-0.10572090891545471</v>
      </c>
      <c r="E1625" s="2">
        <f>MACD!F1625</f>
        <v>-0.25691330972123239</v>
      </c>
      <c r="F1625" s="2">
        <f>'Moving Avg'!D1625</f>
        <v>3.65</v>
      </c>
      <c r="G1625" s="2">
        <f>'Moving Avg'!F1625</f>
        <v>3.4529999999999994</v>
      </c>
      <c r="H1625" s="2">
        <f>'Moving Avg'!G1625</f>
        <v>3.0810000000000004</v>
      </c>
      <c r="I1625" s="2">
        <f>'Moving Avg'!H1625</f>
        <v>2.3493499999999985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3.65</v>
      </c>
      <c r="C1626" s="2">
        <f>RSI!I1626</f>
        <v>68.176284530764889</v>
      </c>
      <c r="D1626" s="2">
        <f>MACD!E1626</f>
        <v>-4.0638328704705629E-2</v>
      </c>
      <c r="E1626" s="2">
        <f>MACD!F1626</f>
        <v>-0.21365831351792705</v>
      </c>
      <c r="F1626" s="2">
        <f>'Moving Avg'!D1626</f>
        <v>3.65</v>
      </c>
      <c r="G1626" s="2">
        <f>'Moving Avg'!F1626</f>
        <v>3.4969999999999999</v>
      </c>
      <c r="H1626" s="2">
        <f>'Moving Avg'!G1626</f>
        <v>3.0870000000000006</v>
      </c>
      <c r="I1626" s="2">
        <f>'Moving Avg'!H1626</f>
        <v>2.3611999999999984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3.65</v>
      </c>
      <c r="C1627" s="2">
        <f>RSI!I1627</f>
        <v>68.176284530764889</v>
      </c>
      <c r="D1627" s="2">
        <f>MACD!E1627</f>
        <v>-1.3287152428993476E-2</v>
      </c>
      <c r="E1627" s="2">
        <f>MACD!F1627</f>
        <v>-0.17358408130014036</v>
      </c>
      <c r="F1627" s="2">
        <f>'Moving Avg'!D1627</f>
        <v>3.65</v>
      </c>
      <c r="G1627" s="2">
        <f>'Moving Avg'!F1627</f>
        <v>3.5349999999999993</v>
      </c>
      <c r="H1627" s="2">
        <f>'Moving Avg'!G1627</f>
        <v>3.0960000000000001</v>
      </c>
      <c r="I1627" s="2">
        <f>'Moving Avg'!H1627</f>
        <v>2.3728999999999982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3.65</v>
      </c>
      <c r="C1628" s="2">
        <f>RSI!I1628</f>
        <v>68.176284530764889</v>
      </c>
      <c r="D1628" s="2">
        <f>MACD!E1628</f>
        <v>8.4072124870653298E-3</v>
      </c>
      <c r="E1628" s="2">
        <f>MACD!F1628</f>
        <v>-0.13718582254269923</v>
      </c>
      <c r="F1628" s="2">
        <f>'Moving Avg'!D1628</f>
        <v>3.65</v>
      </c>
      <c r="G1628" s="2">
        <f>'Moving Avg'!F1628</f>
        <v>3.5700000000000003</v>
      </c>
      <c r="H1628" s="2">
        <f>'Moving Avg'!G1628</f>
        <v>3.1078000000000001</v>
      </c>
      <c r="I1628" s="2">
        <f>'Moving Avg'!H1628</f>
        <v>2.384449999999998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</row>
    <row r="1629" spans="1:12" ht="13.5" x14ac:dyDescent="0.25">
      <c r="A1629" s="3">
        <f>RSI!A1629</f>
        <v>44685</v>
      </c>
      <c r="B1629" s="2">
        <f>RSI!B1629</f>
        <v>3.64</v>
      </c>
      <c r="C1629" s="2">
        <f>RSI!I1629</f>
        <v>67.072332213205499</v>
      </c>
      <c r="D1629" s="2">
        <f>MACD!E1629</f>
        <v>2.6163114202073956E-2</v>
      </c>
      <c r="E1629" s="2">
        <f>MACD!F1629</f>
        <v>-0.10451603519374461</v>
      </c>
      <c r="F1629" s="2">
        <f>'Moving Avg'!D1629</f>
        <v>3.6479999999999997</v>
      </c>
      <c r="G1629" s="2">
        <f>'Moving Avg'!F1629</f>
        <v>3.6020000000000003</v>
      </c>
      <c r="H1629" s="2">
        <f>'Moving Avg'!G1629</f>
        <v>3.1219999999999999</v>
      </c>
      <c r="I1629" s="2">
        <f>'Moving Avg'!H1629</f>
        <v>2.3957499999999978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3.64</v>
      </c>
      <c r="C1630" s="2">
        <f>RSI!I1630</f>
        <v>67.072332213205499</v>
      </c>
      <c r="D1630" s="2">
        <f>MACD!E1630</f>
        <v>1.5388813674493296E-2</v>
      </c>
      <c r="E1630" s="2">
        <f>MACD!F1630</f>
        <v>-8.0535065420097043E-2</v>
      </c>
      <c r="F1630" s="2">
        <f>'Moving Avg'!D1630</f>
        <v>3.6459999999999999</v>
      </c>
      <c r="G1630" s="2">
        <f>'Moving Avg'!F1630</f>
        <v>3.6274999999999991</v>
      </c>
      <c r="H1630" s="2">
        <f>'Moving Avg'!G1630</f>
        <v>3.1357999999999993</v>
      </c>
      <c r="I1630" s="2">
        <f>'Moving Avg'!H1630</f>
        <v>2.4069499999999975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3.64</v>
      </c>
      <c r="C1631" s="2">
        <f>RSI!I1631</f>
        <v>67.072332213205499</v>
      </c>
      <c r="D1631" s="2">
        <f>MACD!E1631</f>
        <v>2.825352051271901E-2</v>
      </c>
      <c r="E1631" s="2">
        <f>MACD!F1631</f>
        <v>-5.8777348233533838E-2</v>
      </c>
      <c r="F1631" s="2">
        <f>'Moving Avg'!D1631</f>
        <v>3.6439999999999997</v>
      </c>
      <c r="G1631" s="2">
        <f>'Moving Avg'!F1631</f>
        <v>3.6459999999999995</v>
      </c>
      <c r="H1631" s="2">
        <f>'Moving Avg'!G1631</f>
        <v>3.149799999999999</v>
      </c>
      <c r="I1631" s="2">
        <f>'Moving Avg'!H1631</f>
        <v>2.4180499999999978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3.64</v>
      </c>
      <c r="C1632" s="2">
        <f>RSI!I1632</f>
        <v>67.072332213205499</v>
      </c>
      <c r="D1632" s="2">
        <f>MACD!E1632</f>
        <v>3.8124689454203775E-2</v>
      </c>
      <c r="E1632" s="2">
        <f>MACD!F1632</f>
        <v>-3.9396940695986322E-2</v>
      </c>
      <c r="F1632" s="2">
        <f>'Moving Avg'!D1632</f>
        <v>3.6420000000000003</v>
      </c>
      <c r="G1632" s="2">
        <f>'Moving Avg'!F1632</f>
        <v>3.6574999999999998</v>
      </c>
      <c r="H1632" s="2">
        <f>'Moving Avg'!G1632</f>
        <v>3.165999999999999</v>
      </c>
      <c r="I1632" s="2">
        <f>'Moving Avg'!H1632</f>
        <v>2.4291499999999977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3.64</v>
      </c>
      <c r="C1633" s="2">
        <f>RSI!I1633</f>
        <v>67.072332213205499</v>
      </c>
      <c r="D1633" s="2">
        <f>MACD!E1633</f>
        <v>4.5538001992926347E-2</v>
      </c>
      <c r="E1633" s="2">
        <f>MACD!F1633</f>
        <v>-2.2409952158203787E-2</v>
      </c>
      <c r="F1633" s="2">
        <f>'Moving Avg'!D1633</f>
        <v>3.6399999999999997</v>
      </c>
      <c r="G1633" s="2">
        <f>'Moving Avg'!F1633</f>
        <v>3.6619999999999999</v>
      </c>
      <c r="H1633" s="2">
        <f>'Moving Avg'!G1633</f>
        <v>3.182599999999999</v>
      </c>
      <c r="I1633" s="2">
        <f>'Moving Avg'!H1633</f>
        <v>2.4400499999999976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3.64</v>
      </c>
      <c r="C1634" s="2">
        <f>RSI!I1634</f>
        <v>67.072332213205499</v>
      </c>
      <c r="D1634" s="2">
        <f>MACD!E1634</f>
        <v>5.0941161366650167E-2</v>
      </c>
      <c r="E1634" s="2">
        <f>MACD!F1634</f>
        <v>-7.739729453232997E-3</v>
      </c>
      <c r="F1634" s="2">
        <f>'Moving Avg'!D1634</f>
        <v>3.6399999999999997</v>
      </c>
      <c r="G1634" s="2">
        <f>'Moving Avg'!F1634</f>
        <v>3.6589999999999998</v>
      </c>
      <c r="H1634" s="2">
        <f>'Moving Avg'!G1634</f>
        <v>3.1977999999999986</v>
      </c>
      <c r="I1634" s="2">
        <f>'Moving Avg'!H1634</f>
        <v>2.4507499999999975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</row>
    <row r="1635" spans="1:12" ht="13.5" x14ac:dyDescent="0.25">
      <c r="A1635" s="3">
        <f>RSI!A1635</f>
        <v>44693</v>
      </c>
      <c r="B1635" s="2">
        <f>RSI!B1635</f>
        <v>3.48</v>
      </c>
      <c r="C1635" s="2">
        <f>RSI!I1635</f>
        <v>47.767134358621128</v>
      </c>
      <c r="D1635" s="2">
        <f>MACD!E1635</f>
        <v>6.6559691800574861E-2</v>
      </c>
      <c r="E1635" s="2">
        <f>MACD!F1635</f>
        <v>7.1201547975285754E-3</v>
      </c>
      <c r="F1635" s="2">
        <f>'Moving Avg'!D1635</f>
        <v>3.6079999999999997</v>
      </c>
      <c r="G1635" s="2">
        <f>'Moving Avg'!F1635</f>
        <v>3.6414999999999997</v>
      </c>
      <c r="H1635" s="2">
        <f>'Moving Avg'!G1635</f>
        <v>3.2097999999999978</v>
      </c>
      <c r="I1635" s="2">
        <f>'Moving Avg'!H1635</f>
        <v>2.4608499999999975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44694</v>
      </c>
      <c r="B1636" s="2">
        <f>RSI!B1636</f>
        <v>3.48</v>
      </c>
      <c r="C1636" s="2">
        <f>RSI!I1636</f>
        <v>47.767134358621121</v>
      </c>
      <c r="D1636" s="2">
        <f>MACD!E1636</f>
        <v>7.9975239100081641E-2</v>
      </c>
      <c r="E1636" s="2">
        <f>MACD!F1636</f>
        <v>2.1691171658039188E-2</v>
      </c>
      <c r="F1636" s="2">
        <f>'Moving Avg'!D1636</f>
        <v>3.5759999999999996</v>
      </c>
      <c r="G1636" s="2">
        <f>'Moving Avg'!F1636</f>
        <v>3.6240000000000001</v>
      </c>
      <c r="H1636" s="2">
        <f>'Moving Avg'!G1636</f>
        <v>3.2217999999999978</v>
      </c>
      <c r="I1636" s="2">
        <f>'Moving Avg'!H1636</f>
        <v>2.4709499999999975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44697</v>
      </c>
      <c r="B1637" s="2">
        <f>RSI!B1637</f>
        <v>3.48</v>
      </c>
      <c r="C1637" s="2">
        <f>RSI!I1637</f>
        <v>47.767134358621128</v>
      </c>
      <c r="D1637" s="2">
        <f>MACD!E1637</f>
        <v>9.1511918732457787E-2</v>
      </c>
      <c r="E1637" s="2">
        <f>MACD!F1637</f>
        <v>3.5655321072922908E-2</v>
      </c>
      <c r="F1637" s="2">
        <f>'Moving Avg'!D1637</f>
        <v>3.5439999999999996</v>
      </c>
      <c r="G1637" s="2">
        <f>'Moving Avg'!F1637</f>
        <v>3.6150000000000007</v>
      </c>
      <c r="H1637" s="2">
        <f>'Moving Avg'!G1637</f>
        <v>3.2337999999999978</v>
      </c>
      <c r="I1637" s="2">
        <f>'Moving Avg'!H1637</f>
        <v>2.481049999999998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3.6</v>
      </c>
      <c r="C1638" s="2">
        <f>RSI!I1638</f>
        <v>58.859330039376324</v>
      </c>
      <c r="D1638" s="2">
        <f>MACD!E1638</f>
        <v>9.2556190025829377E-2</v>
      </c>
      <c r="E1638" s="2">
        <f>MACD!F1638</f>
        <v>4.703549486350421E-2</v>
      </c>
      <c r="F1638" s="2">
        <f>'Moving Avg'!D1638</f>
        <v>3.536</v>
      </c>
      <c r="G1638" s="2">
        <f>'Moving Avg'!F1638</f>
        <v>3.6119999999999997</v>
      </c>
      <c r="H1638" s="2">
        <f>'Moving Avg'!G1638</f>
        <v>3.2481999999999984</v>
      </c>
      <c r="I1638" s="2">
        <f>'Moving Avg'!H1638</f>
        <v>2.4917499999999979</v>
      </c>
      <c r="J1638" s="5" t="str">
        <f>OBV!F1638</f>
        <v>BULLISH</v>
      </c>
      <c r="K1638" s="5" t="str">
        <f>OBV!G1638</f>
        <v>NEUTRAL</v>
      </c>
      <c r="L1638" s="5" t="str">
        <f>OBV!H1638</f>
        <v>BULLISH DIVERGENCE</v>
      </c>
    </row>
    <row r="1639" spans="1:12" ht="13.5" x14ac:dyDescent="0.25">
      <c r="A1639" s="3">
        <f>RSI!A1639</f>
        <v>44699</v>
      </c>
      <c r="B1639" s="2">
        <f>RSI!B1639</f>
        <v>3.44</v>
      </c>
      <c r="C1639" s="2">
        <f>RSI!I1639</f>
        <v>45.105428710836648</v>
      </c>
      <c r="D1639" s="2">
        <f>MACD!E1639</f>
        <v>0.10320277078245033</v>
      </c>
      <c r="E1639" s="2">
        <f>MACD!F1639</f>
        <v>5.8268950047293433E-2</v>
      </c>
      <c r="F1639" s="2">
        <f>'Moving Avg'!D1639</f>
        <v>3.496</v>
      </c>
      <c r="G1639" s="2">
        <f>'Moving Avg'!F1639</f>
        <v>3.6009999999999991</v>
      </c>
      <c r="H1639" s="2">
        <f>'Moving Avg'!G1639</f>
        <v>3.259399999999999</v>
      </c>
      <c r="I1639" s="2">
        <f>'Moving Avg'!H1639</f>
        <v>2.5016499999999979</v>
      </c>
      <c r="J1639" s="5" t="str">
        <f>OBV!F1639</f>
        <v>BULLISH</v>
      </c>
      <c r="K1639" s="5" t="str">
        <f>OBV!G1639</f>
        <v>NEUTRAL</v>
      </c>
      <c r="L1639" s="5" t="str">
        <f>OBV!H1639</f>
        <v>BULLISH DIVERGENCE</v>
      </c>
    </row>
    <row r="1640" spans="1:12" ht="13.5" x14ac:dyDescent="0.25">
      <c r="A1640" s="3">
        <f>RSI!A1640</f>
        <v>44700</v>
      </c>
      <c r="B1640" s="2">
        <f>RSI!B1640</f>
        <v>3.29</v>
      </c>
      <c r="C1640" s="2">
        <f>RSI!I1640</f>
        <v>36.495398748644966</v>
      </c>
      <c r="D1640" s="2">
        <f>MACD!E1640</f>
        <v>0.12375832242045881</v>
      </c>
      <c r="E1640" s="2">
        <f>MACD!F1640</f>
        <v>7.1366824521926511E-2</v>
      </c>
      <c r="F1640" s="2">
        <f>'Moving Avg'!D1640</f>
        <v>3.4579999999999997</v>
      </c>
      <c r="G1640" s="2">
        <f>'Moving Avg'!F1640</f>
        <v>3.5904999999999996</v>
      </c>
      <c r="H1640" s="2">
        <f>'Moving Avg'!G1640</f>
        <v>3.2675999999999989</v>
      </c>
      <c r="I1640" s="2">
        <f>'Moving Avg'!H1640</f>
        <v>2.5105999999999979</v>
      </c>
      <c r="J1640" s="5" t="str">
        <f>OBV!F1640</f>
        <v>BULLISH</v>
      </c>
      <c r="K1640" s="5" t="str">
        <f>OBV!G1640</f>
        <v>NEUTRAL</v>
      </c>
      <c r="L1640" s="5" t="str">
        <f>OBV!H1640</f>
        <v>BULLISH DIVERGENCE</v>
      </c>
    </row>
    <row r="1641" spans="1:12" ht="13.5" x14ac:dyDescent="0.25">
      <c r="A1641" s="3">
        <f>RSI!A1641</f>
        <v>44701</v>
      </c>
      <c r="B1641" s="2">
        <f>RSI!B1641</f>
        <v>3.15</v>
      </c>
      <c r="C1641" s="2">
        <f>RSI!I1641</f>
        <v>30.620395584851039</v>
      </c>
      <c r="D1641" s="2">
        <f>MACD!E1641</f>
        <v>0.15281172245114405</v>
      </c>
      <c r="E1641" s="2">
        <f>MACD!F1641</f>
        <v>8.7655804107770019E-2</v>
      </c>
      <c r="F1641" s="2">
        <f>'Moving Avg'!D1641</f>
        <v>3.3919999999999995</v>
      </c>
      <c r="G1641" s="2">
        <f>'Moving Avg'!F1641</f>
        <v>3.5655000000000001</v>
      </c>
      <c r="H1641" s="2">
        <f>'Moving Avg'!G1641</f>
        <v>3.2729999999999988</v>
      </c>
      <c r="I1641" s="2">
        <f>'Moving Avg'!H1641</f>
        <v>2.5186499999999983</v>
      </c>
      <c r="J1641" s="5" t="str">
        <f>OBV!F1641</f>
        <v>BULLISH</v>
      </c>
      <c r="K1641" s="5" t="str">
        <f>OBV!G1641</f>
        <v>NEUTRAL</v>
      </c>
      <c r="L1641" s="5" t="str">
        <f>OBV!H1641</f>
        <v>BULLISH DIVERGENCE</v>
      </c>
    </row>
    <row r="1642" spans="1:12" ht="13.5" x14ac:dyDescent="0.25">
      <c r="A1642" s="3">
        <f>RSI!A1642</f>
        <v>44704</v>
      </c>
      <c r="B1642" s="2">
        <f>RSI!B1642</f>
        <v>3.01</v>
      </c>
      <c r="C1642" s="2">
        <f>RSI!I1642</f>
        <v>26.096283670654955</v>
      </c>
      <c r="D1642" s="2">
        <f>MACD!E1642</f>
        <v>0.18978732962673917</v>
      </c>
      <c r="E1642" s="2">
        <f>MACD!F1642</f>
        <v>0.10808210921156386</v>
      </c>
      <c r="F1642" s="2">
        <f>'Moving Avg'!D1642</f>
        <v>3.2980000000000005</v>
      </c>
      <c r="G1642" s="2">
        <f>'Moving Avg'!F1642</f>
        <v>3.5335000000000001</v>
      </c>
      <c r="H1642" s="2">
        <f>'Moving Avg'!G1642</f>
        <v>3.2777999999999992</v>
      </c>
      <c r="I1642" s="2">
        <f>'Moving Avg'!H1642</f>
        <v>2.525799999999998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</row>
    <row r="1643" spans="1:12" ht="13.5" x14ac:dyDescent="0.25">
      <c r="A1643" s="3">
        <f>RSI!A1643</f>
        <v>44705</v>
      </c>
      <c r="B1643" s="2">
        <f>RSI!B1643</f>
        <v>3.14</v>
      </c>
      <c r="C1643" s="2">
        <f>RSI!I1643</f>
        <v>35.609823832173035</v>
      </c>
      <c r="D1643" s="2">
        <f>MACD!E1643</f>
        <v>0.21414386140674369</v>
      </c>
      <c r="E1643" s="2">
        <f>MACD!F1643</f>
        <v>0.12929445965059982</v>
      </c>
      <c r="F1643" s="2">
        <f>'Moving Avg'!D1643</f>
        <v>3.2060000000000004</v>
      </c>
      <c r="G1643" s="2">
        <f>'Moving Avg'!F1643</f>
        <v>3.508</v>
      </c>
      <c r="H1643" s="2">
        <f>'Moving Avg'!G1643</f>
        <v>3.2851999999999992</v>
      </c>
      <c r="I1643" s="2">
        <f>'Moving Avg'!H1643</f>
        <v>2.5333999999999977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</row>
    <row r="1644" spans="1:12" ht="13.5" x14ac:dyDescent="0.25">
      <c r="A1644" s="3">
        <f>RSI!A1644</f>
        <v>44706</v>
      </c>
      <c r="B1644" s="2">
        <f>RSI!B1644</f>
        <v>3.28</v>
      </c>
      <c r="C1644" s="2">
        <f>RSI!I1644</f>
        <v>43.974195900753955</v>
      </c>
      <c r="D1644" s="2">
        <f>MACD!E1644</f>
        <v>0.22611386366849384</v>
      </c>
      <c r="E1644" s="2">
        <f>MACD!F1644</f>
        <v>0.14865834045417864</v>
      </c>
      <c r="F1644" s="2">
        <f>'Moving Avg'!D1644</f>
        <v>3.1739999999999999</v>
      </c>
      <c r="G1644" s="2">
        <f>'Moving Avg'!F1644</f>
        <v>3.4894999999999987</v>
      </c>
      <c r="H1644" s="2">
        <f>'Moving Avg'!G1644</f>
        <v>3.2953999999999994</v>
      </c>
      <c r="I1644" s="2">
        <f>'Moving Avg'!H1644</f>
        <v>2.5415499999999978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3.42</v>
      </c>
      <c r="C1645" s="2">
        <f>RSI!I1645</f>
        <v>50.849978343764072</v>
      </c>
      <c r="D1645" s="2">
        <f>MACD!E1645</f>
        <v>0.20203208351837221</v>
      </c>
      <c r="E1645" s="2">
        <f>MACD!F1645</f>
        <v>0.15933308906701737</v>
      </c>
      <c r="F1645" s="2">
        <f>'Moving Avg'!D1645</f>
        <v>3.2</v>
      </c>
      <c r="G1645" s="2">
        <f>'Moving Avg'!F1645</f>
        <v>3.4779999999999993</v>
      </c>
      <c r="H1645" s="2">
        <f>'Moving Avg'!G1645</f>
        <v>3.3083999999999993</v>
      </c>
      <c r="I1645" s="2">
        <f>'Moving Avg'!H1645</f>
        <v>2.550399999999998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</row>
    <row r="1646" spans="1:12" ht="13.5" x14ac:dyDescent="0.25">
      <c r="A1646" s="3">
        <f>RSI!A1646</f>
        <v>44708</v>
      </c>
      <c r="B1646" s="2">
        <f>RSI!B1646</f>
        <v>3.27</v>
      </c>
      <c r="C1646" s="2">
        <f>RSI!I1646</f>
        <v>44.542490386457601</v>
      </c>
      <c r="D1646" s="2">
        <f>MACD!E1646</f>
        <v>0.19265710381650081</v>
      </c>
      <c r="E1646" s="2">
        <f>MACD!F1646</f>
        <v>0.16599789201691406</v>
      </c>
      <c r="F1646" s="2">
        <f>'Moving Avg'!D1646</f>
        <v>3.2240000000000002</v>
      </c>
      <c r="G1646" s="2">
        <f>'Moving Avg'!F1646</f>
        <v>3.4589999999999987</v>
      </c>
      <c r="H1646" s="2">
        <f>'Moving Avg'!G1646</f>
        <v>3.3183999999999996</v>
      </c>
      <c r="I1646" s="2">
        <f>'Moving Avg'!H1646</f>
        <v>2.5584999999999978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</row>
    <row r="1647" spans="1:12" ht="13.5" x14ac:dyDescent="0.25">
      <c r="A1647" s="3">
        <f>RSI!A1647</f>
        <v>44711</v>
      </c>
      <c r="B1647" s="2">
        <f>RSI!B1647</f>
        <v>3.13</v>
      </c>
      <c r="C1647" s="2">
        <f>RSI!I1647</f>
        <v>39.604687911156923</v>
      </c>
      <c r="D1647" s="2">
        <f>MACD!E1647</f>
        <v>0.19588004446242469</v>
      </c>
      <c r="E1647" s="2">
        <f>MACD!F1647</f>
        <v>0.17197432250601619</v>
      </c>
      <c r="F1647" s="2">
        <f>'Moving Avg'!D1647</f>
        <v>3.2479999999999998</v>
      </c>
      <c r="G1647" s="2">
        <f>'Moving Avg'!F1647</f>
        <v>3.4329999999999998</v>
      </c>
      <c r="H1647" s="2">
        <f>'Moving Avg'!G1647</f>
        <v>3.3279999999999994</v>
      </c>
      <c r="I1647" s="2">
        <f>'Moving Avg'!H1647</f>
        <v>2.5658999999999978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</row>
    <row r="1648" spans="1:12" ht="13.5" x14ac:dyDescent="0.25">
      <c r="A1648" s="3">
        <f>RSI!A1648</f>
        <v>44712</v>
      </c>
      <c r="B1648" s="2">
        <f>RSI!B1648</f>
        <v>3.13</v>
      </c>
      <c r="C1648" s="2">
        <f>RSI!I1648</f>
        <v>39.604687911156923</v>
      </c>
      <c r="D1648" s="2">
        <f>MACD!E1648</f>
        <v>0.21862303164128294</v>
      </c>
      <c r="E1648" s="2">
        <f>MACD!F1648</f>
        <v>0.18130406433306953</v>
      </c>
      <c r="F1648" s="2">
        <f>'Moving Avg'!D1648</f>
        <v>3.2459999999999996</v>
      </c>
      <c r="G1648" s="2">
        <f>'Moving Avg'!F1648</f>
        <v>3.407</v>
      </c>
      <c r="H1648" s="2">
        <f>'Moving Avg'!G1648</f>
        <v>3.3376000000000001</v>
      </c>
      <c r="I1648" s="2">
        <f>'Moving Avg'!H1648</f>
        <v>2.5732999999999975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3.13</v>
      </c>
      <c r="C1649" s="2">
        <f>RSI!I1649</f>
        <v>39.604687911156923</v>
      </c>
      <c r="D1649" s="2">
        <f>MACD!E1649</f>
        <v>0.21469092152054525</v>
      </c>
      <c r="E1649" s="2">
        <f>MACD!F1649</f>
        <v>0.1879814357705647</v>
      </c>
      <c r="F1649" s="2">
        <f>'Moving Avg'!D1649</f>
        <v>3.2159999999999997</v>
      </c>
      <c r="G1649" s="2">
        <f>'Moving Avg'!F1649</f>
        <v>3.3815</v>
      </c>
      <c r="H1649" s="2">
        <f>'Moving Avg'!G1649</f>
        <v>3.347</v>
      </c>
      <c r="I1649" s="2">
        <f>'Moving Avg'!H1649</f>
        <v>2.580499999999998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</row>
    <row r="1650" spans="1:12" ht="13.5" x14ac:dyDescent="0.25">
      <c r="A1650" s="3">
        <f>RSI!A1650</f>
        <v>44714</v>
      </c>
      <c r="B1650" s="2">
        <f>RSI!B1650</f>
        <v>3.13</v>
      </c>
      <c r="C1650" s="2">
        <f>RSI!I1650</f>
        <v>39.604687911156923</v>
      </c>
      <c r="D1650" s="2">
        <f>MACD!E1650</f>
        <v>0.18961942873055948</v>
      </c>
      <c r="E1650" s="2">
        <f>MACD!F1650</f>
        <v>0.18830903436256369</v>
      </c>
      <c r="F1650" s="2">
        <f>'Moving Avg'!D1650</f>
        <v>3.1579999999999999</v>
      </c>
      <c r="G1650" s="2">
        <f>'Moving Avg'!F1650</f>
        <v>3.3560000000000003</v>
      </c>
      <c r="H1650" s="2">
        <f>'Moving Avg'!G1650</f>
        <v>3.3563999999999998</v>
      </c>
      <c r="I1650" s="2">
        <f>'Moving Avg'!H1650</f>
        <v>2.5874499999999978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</row>
    <row r="1651" spans="1:12" ht="13.5" x14ac:dyDescent="0.25">
      <c r="A1651" s="3">
        <f>RSI!A1651</f>
        <v>44715</v>
      </c>
      <c r="B1651" s="2">
        <f>RSI!B1651</f>
        <v>3.13</v>
      </c>
      <c r="C1651" s="2">
        <f>RSI!I1651</f>
        <v>39.604687911156923</v>
      </c>
      <c r="D1651" s="2">
        <f>MACD!E1651</f>
        <v>0.14810051638819921</v>
      </c>
      <c r="E1651" s="2">
        <f>MACD!F1651</f>
        <v>0.1802673307676908</v>
      </c>
      <c r="F1651" s="2">
        <f>'Moving Avg'!D1651</f>
        <v>3.13</v>
      </c>
      <c r="G1651" s="2">
        <f>'Moving Avg'!F1651</f>
        <v>3.3305000000000007</v>
      </c>
      <c r="H1651" s="2">
        <f>'Moving Avg'!G1651</f>
        <v>3.3657999999999997</v>
      </c>
      <c r="I1651" s="2">
        <f>'Moving Avg'!H1651</f>
        <v>2.5943999999999976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</row>
    <row r="1652" spans="1:12" ht="13.5" x14ac:dyDescent="0.25">
      <c r="A1652" s="3">
        <f>RSI!A1652</f>
        <v>44718</v>
      </c>
      <c r="B1652" s="2">
        <f>RSI!B1652</f>
        <v>3.13</v>
      </c>
      <c r="C1652" s="2">
        <f>RSI!I1652</f>
        <v>39.604687911156923</v>
      </c>
      <c r="D1652" s="2">
        <f>MACD!E1652</f>
        <v>9.2573157528649475E-2</v>
      </c>
      <c r="E1652" s="2">
        <f>MACD!F1652</f>
        <v>0.16272849611988255</v>
      </c>
      <c r="F1652" s="2">
        <f>'Moving Avg'!D1652</f>
        <v>3.13</v>
      </c>
      <c r="G1652" s="2">
        <f>'Moving Avg'!F1652</f>
        <v>3.305000000000001</v>
      </c>
      <c r="H1652" s="2">
        <f>'Moving Avg'!G1652</f>
        <v>3.3752</v>
      </c>
      <c r="I1652" s="2">
        <f>'Moving Avg'!H1652</f>
        <v>2.601099999999998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3.13</v>
      </c>
      <c r="C1653" s="2">
        <f>RSI!I1653</f>
        <v>39.604687911156923</v>
      </c>
      <c r="D1653" s="2">
        <f>MACD!E1653</f>
        <v>6.6646330416140209E-2</v>
      </c>
      <c r="E1653" s="2">
        <f>MACD!F1653</f>
        <v>0.14351206297913408</v>
      </c>
      <c r="F1653" s="2">
        <f>'Moving Avg'!D1653</f>
        <v>3.13</v>
      </c>
      <c r="G1653" s="2">
        <f>'Moving Avg'!F1653</f>
        <v>3.279500000000001</v>
      </c>
      <c r="H1653" s="2">
        <f>'Moving Avg'!G1653</f>
        <v>3.3845999999999998</v>
      </c>
      <c r="I1653" s="2">
        <f>'Moving Avg'!H1653</f>
        <v>2.6080499999999978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44720</v>
      </c>
      <c r="B1654" s="2">
        <f>RSI!B1654</f>
        <v>3.13</v>
      </c>
      <c r="C1654" s="2">
        <f>RSI!I1654</f>
        <v>39.604687911156915</v>
      </c>
      <c r="D1654" s="2">
        <f>MACD!E1654</f>
        <v>6.7226208542622956E-2</v>
      </c>
      <c r="E1654" s="2">
        <f>MACD!F1654</f>
        <v>0.12825489209183186</v>
      </c>
      <c r="F1654" s="2">
        <f>'Moving Avg'!D1654</f>
        <v>3.13</v>
      </c>
      <c r="G1654" s="2">
        <f>'Moving Avg'!F1654</f>
        <v>3.2540000000000013</v>
      </c>
      <c r="H1654" s="2">
        <f>'Moving Avg'!G1654</f>
        <v>3.3939999999999992</v>
      </c>
      <c r="I1654" s="2">
        <f>'Moving Avg'!H1654</f>
        <v>2.6147499999999981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</row>
    <row r="1655" spans="1:12" ht="13.5" x14ac:dyDescent="0.25">
      <c r="A1655" s="3">
        <f>RSI!A1655</f>
        <v>44721</v>
      </c>
      <c r="B1655" s="2">
        <f>RSI!B1655</f>
        <v>3.13</v>
      </c>
      <c r="C1655" s="2">
        <f>RSI!I1655</f>
        <v>39.604687911156915</v>
      </c>
      <c r="D1655" s="2">
        <f>MACD!E1655</f>
        <v>9.0162281621290585E-2</v>
      </c>
      <c r="E1655" s="2">
        <f>MACD!F1655</f>
        <v>0.12063636999772362</v>
      </c>
      <c r="F1655" s="2">
        <f>'Moving Avg'!D1655</f>
        <v>3.13</v>
      </c>
      <c r="G1655" s="2">
        <f>'Moving Avg'!F1655</f>
        <v>3.2365000000000008</v>
      </c>
      <c r="H1655" s="2">
        <f>'Moving Avg'!G1655</f>
        <v>3.4011999999999993</v>
      </c>
      <c r="I1655" s="2">
        <f>'Moving Avg'!H1655</f>
        <v>2.6214499999999981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</row>
    <row r="1656" spans="1:12" ht="13.5" x14ac:dyDescent="0.25">
      <c r="A1656" s="3">
        <f>RSI!A1656</f>
        <v>44722</v>
      </c>
      <c r="B1656" s="2">
        <f>RSI!B1656</f>
        <v>3.13</v>
      </c>
      <c r="C1656" s="2">
        <f>RSI!I1656</f>
        <v>39.604687911156915</v>
      </c>
      <c r="D1656" s="2">
        <f>MACD!E1656</f>
        <v>8.7332569285530681E-2</v>
      </c>
      <c r="E1656" s="2">
        <f>MACD!F1656</f>
        <v>0.11397560985528504</v>
      </c>
      <c r="F1656" s="2">
        <f>'Moving Avg'!D1656</f>
        <v>3.13</v>
      </c>
      <c r="G1656" s="2">
        <f>'Moving Avg'!F1656</f>
        <v>3.2190000000000012</v>
      </c>
      <c r="H1656" s="2">
        <f>'Moving Avg'!G1656</f>
        <v>3.4083999999999999</v>
      </c>
      <c r="I1656" s="2">
        <f>'Moving Avg'!H1656</f>
        <v>2.6281499999999984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3.13</v>
      </c>
      <c r="C1657" s="2">
        <f>RSI!I1657</f>
        <v>39.604687911156923</v>
      </c>
      <c r="D1657" s="2">
        <f>MACD!E1657</f>
        <v>6.4177295298419423E-2</v>
      </c>
      <c r="E1657" s="2">
        <f>MACD!F1657</f>
        <v>0.10401594694391193</v>
      </c>
      <c r="F1657" s="2">
        <f>'Moving Avg'!D1657</f>
        <v>3.13</v>
      </c>
      <c r="G1657" s="2">
        <f>'Moving Avg'!F1657</f>
        <v>3.2015000000000016</v>
      </c>
      <c r="H1657" s="2">
        <f>'Moving Avg'!G1657</f>
        <v>3.4131999999999993</v>
      </c>
      <c r="I1657" s="2">
        <f>'Moving Avg'!H1657</f>
        <v>2.6348499999999984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</row>
    <row r="1658" spans="1:12" ht="13.5" x14ac:dyDescent="0.25">
      <c r="A1658" s="3">
        <f>RSI!A1658</f>
        <v>44726</v>
      </c>
      <c r="B1658" s="2">
        <f>RSI!B1658</f>
        <v>3.13</v>
      </c>
      <c r="C1658" s="2">
        <f>RSI!I1658</f>
        <v>39.604687911156923</v>
      </c>
      <c r="D1658" s="2">
        <f>MACD!E1658</f>
        <v>4.5304333681185138E-2</v>
      </c>
      <c r="E1658" s="2">
        <f>MACD!F1658</f>
        <v>9.2273624291366582E-2</v>
      </c>
      <c r="F1658" s="2">
        <f>'Moving Avg'!D1658</f>
        <v>3.13</v>
      </c>
      <c r="G1658" s="2">
        <f>'Moving Avg'!F1658</f>
        <v>3.1780000000000017</v>
      </c>
      <c r="H1658" s="2">
        <f>'Moving Avg'!G1658</f>
        <v>3.4167999999999994</v>
      </c>
      <c r="I1658" s="2">
        <f>'Moving Avg'!H1658</f>
        <v>2.6415499999999978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</row>
    <row r="1659" spans="1:12" ht="13.5" x14ac:dyDescent="0.25">
      <c r="A1659" s="3">
        <f>RSI!A1659</f>
        <v>44727</v>
      </c>
      <c r="B1659" s="2">
        <f>RSI!B1659</f>
        <v>3.13</v>
      </c>
      <c r="C1659" s="2">
        <f>RSI!I1659</f>
        <v>39.604687911156923</v>
      </c>
      <c r="D1659" s="2">
        <f>MACD!E1659</f>
        <v>3.0001536588694755E-2</v>
      </c>
      <c r="E1659" s="2">
        <f>MACD!F1659</f>
        <v>7.9819206750832219E-2</v>
      </c>
      <c r="F1659" s="2">
        <f>'Moving Avg'!D1659</f>
        <v>3.13</v>
      </c>
      <c r="G1659" s="2">
        <f>'Moving Avg'!F1659</f>
        <v>3.162500000000001</v>
      </c>
      <c r="H1659" s="2">
        <f>'Moving Avg'!G1659</f>
        <v>3.4193999999999996</v>
      </c>
      <c r="I1659" s="2">
        <f>'Moving Avg'!H1659</f>
        <v>2.6482499999999982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</row>
    <row r="1660" spans="1:12" ht="13.5" x14ac:dyDescent="0.25">
      <c r="A1660" s="3">
        <f>RSI!A1660</f>
        <v>44728</v>
      </c>
      <c r="B1660" s="2">
        <f>RSI!B1660</f>
        <v>3</v>
      </c>
      <c r="C1660" s="2">
        <f>RSI!I1660</f>
        <v>31.190720500118346</v>
      </c>
      <c r="D1660" s="2">
        <f>MACD!E1660</f>
        <v>2.72998974240517E-2</v>
      </c>
      <c r="E1660" s="2">
        <f>MACD!F1660</f>
        <v>6.931534488547611E-2</v>
      </c>
      <c r="F1660" s="2">
        <f>'Moving Avg'!D1660</f>
        <v>3.1040000000000001</v>
      </c>
      <c r="G1660" s="2">
        <f>'Moving Avg'!F1660</f>
        <v>3.1480000000000006</v>
      </c>
      <c r="H1660" s="2">
        <f>'Moving Avg'!G1660</f>
        <v>3.4167999999999989</v>
      </c>
      <c r="I1660" s="2">
        <f>'Moving Avg'!H1660</f>
        <v>2.6542999999999983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2.99</v>
      </c>
      <c r="C1661" s="2">
        <f>RSI!I1661</f>
        <v>30.651279234196835</v>
      </c>
      <c r="D1661" s="2">
        <f>MACD!E1661</f>
        <v>2.7094340842931608E-2</v>
      </c>
      <c r="E1661" s="2">
        <f>MACD!F1661</f>
        <v>6.0871144076967212E-2</v>
      </c>
      <c r="F1661" s="2">
        <f>'Moving Avg'!D1661</f>
        <v>3.0760000000000001</v>
      </c>
      <c r="G1661" s="2">
        <f>'Moving Avg'!F1661</f>
        <v>3.140000000000001</v>
      </c>
      <c r="H1661" s="2">
        <f>'Moving Avg'!G1661</f>
        <v>3.4111999999999996</v>
      </c>
      <c r="I1661" s="2">
        <f>'Moving Avg'!H1661</f>
        <v>2.6602999999999986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2.99</v>
      </c>
      <c r="C1662" s="2">
        <f>RSI!I1662</f>
        <v>30.651279234196835</v>
      </c>
      <c r="D1662" s="2">
        <f>MACD!E1662</f>
        <v>2.821996641791813E-2</v>
      </c>
      <c r="E1662" s="2">
        <f>MACD!F1662</f>
        <v>5.4340908545157399E-2</v>
      </c>
      <c r="F1662" s="2">
        <f>'Moving Avg'!D1662</f>
        <v>3.048</v>
      </c>
      <c r="G1662" s="2">
        <f>'Moving Avg'!F1662</f>
        <v>3.1390000000000007</v>
      </c>
      <c r="H1662" s="2">
        <f>'Moving Avg'!G1662</f>
        <v>3.4027999999999996</v>
      </c>
      <c r="I1662" s="2">
        <f>'Moving Avg'!H1662</f>
        <v>2.6662999999999983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</row>
    <row r="1663" spans="1:12" ht="13.5" x14ac:dyDescent="0.25">
      <c r="A1663" s="3">
        <f>RSI!A1663</f>
        <v>44733</v>
      </c>
      <c r="B1663" s="2">
        <f>RSI!B1663</f>
        <v>2.99</v>
      </c>
      <c r="C1663" s="2">
        <f>RSI!I1663</f>
        <v>30.651279234196835</v>
      </c>
      <c r="D1663" s="2">
        <f>MACD!E1663</f>
        <v>3.0375713333729237E-2</v>
      </c>
      <c r="E1663" s="2">
        <f>MACD!F1663</f>
        <v>4.9547869502871766E-2</v>
      </c>
      <c r="F1663" s="2">
        <f>'Moving Avg'!D1663</f>
        <v>3.0200000000000005</v>
      </c>
      <c r="G1663" s="2">
        <f>'Moving Avg'!F1663</f>
        <v>3.1315000000000004</v>
      </c>
      <c r="H1663" s="2">
        <f>'Moving Avg'!G1663</f>
        <v>3.3915999999999995</v>
      </c>
      <c r="I1663" s="2">
        <f>'Moving Avg'!H1663</f>
        <v>2.6722999999999986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</row>
    <row r="1664" spans="1:12" ht="13.5" x14ac:dyDescent="0.25">
      <c r="A1664" s="3">
        <f>RSI!A1664</f>
        <v>44734</v>
      </c>
      <c r="B1664" s="2">
        <f>RSI!B1664</f>
        <v>2.99</v>
      </c>
      <c r="C1664" s="2">
        <f>RSI!I1664</f>
        <v>30.651279234196835</v>
      </c>
      <c r="D1664" s="2">
        <f>MACD!E1664</f>
        <v>3.3313968457698184E-2</v>
      </c>
      <c r="E1664" s="2">
        <f>MACD!F1664</f>
        <v>4.6301089293837056E-2</v>
      </c>
      <c r="F1664" s="2">
        <f>'Moving Avg'!D1664</f>
        <v>2.992</v>
      </c>
      <c r="G1664" s="2">
        <f>'Moving Avg'!F1664</f>
        <v>3.1170000000000004</v>
      </c>
      <c r="H1664" s="2">
        <f>'Moving Avg'!G1664</f>
        <v>3.3774000000000002</v>
      </c>
      <c r="I1664" s="2">
        <f>'Moving Avg'!H1664</f>
        <v>2.6782999999999983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</row>
    <row r="1665" spans="1:12" ht="13.5" x14ac:dyDescent="0.25">
      <c r="A1665" s="3">
        <f>RSI!A1665</f>
        <v>44735</v>
      </c>
      <c r="B1665" s="2">
        <f>RSI!B1665</f>
        <v>2.99</v>
      </c>
      <c r="C1665" s="2">
        <f>RSI!I1665</f>
        <v>30.651279234196835</v>
      </c>
      <c r="D1665" s="2">
        <f>MACD!E1665</f>
        <v>3.6831815424252845E-2</v>
      </c>
      <c r="E1665" s="2">
        <f>MACD!F1665</f>
        <v>4.4407234519920215E-2</v>
      </c>
      <c r="F1665" s="2">
        <f>'Moving Avg'!D1665</f>
        <v>2.99</v>
      </c>
      <c r="G1665" s="2">
        <f>'Moving Avg'!F1665</f>
        <v>3.0955000000000004</v>
      </c>
      <c r="H1665" s="2">
        <f>'Moving Avg'!G1665</f>
        <v>3.3605999999999998</v>
      </c>
      <c r="I1665" s="2">
        <f>'Moving Avg'!H1665</f>
        <v>2.6842999999999986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</row>
    <row r="1666" spans="1:12" ht="13.5" x14ac:dyDescent="0.25">
      <c r="A1666" s="3">
        <f>RSI!A1666</f>
        <v>44736</v>
      </c>
      <c r="B1666" s="2">
        <f>RSI!B1666</f>
        <v>2.99</v>
      </c>
      <c r="C1666" s="2">
        <f>RSI!I1666</f>
        <v>30.651279234196835</v>
      </c>
      <c r="D1666" s="2">
        <f>MACD!E1666</f>
        <v>4.0763669139653125E-2</v>
      </c>
      <c r="E1666" s="2">
        <f>MACD!F1666</f>
        <v>4.3678521443866802E-2</v>
      </c>
      <c r="F1666" s="2">
        <f>'Moving Avg'!D1666</f>
        <v>2.99</v>
      </c>
      <c r="G1666" s="2">
        <f>'Moving Avg'!F1666</f>
        <v>3.0815000000000006</v>
      </c>
      <c r="H1666" s="2">
        <f>'Moving Avg'!G1666</f>
        <v>3.3438000000000003</v>
      </c>
      <c r="I1666" s="2">
        <f>'Moving Avg'!H1666</f>
        <v>2.6902999999999988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44739</v>
      </c>
      <c r="B1667" s="2">
        <f>RSI!B1667</f>
        <v>2.99</v>
      </c>
      <c r="C1667" s="2">
        <f>RSI!I1667</f>
        <v>30.651279234196835</v>
      </c>
      <c r="D1667" s="2">
        <f>MACD!E1667</f>
        <v>4.4975079667221252E-2</v>
      </c>
      <c r="E1667" s="2">
        <f>MACD!F1667</f>
        <v>4.3937833088537701E-2</v>
      </c>
      <c r="F1667" s="2">
        <f>'Moving Avg'!D1667</f>
        <v>2.99</v>
      </c>
      <c r="G1667" s="2">
        <f>'Moving Avg'!F1667</f>
        <v>3.0745000000000005</v>
      </c>
      <c r="H1667" s="2">
        <f>'Moving Avg'!G1667</f>
        <v>3.3304000000000009</v>
      </c>
      <c r="I1667" s="2">
        <f>'Moving Avg'!H1667</f>
        <v>2.6962999999999981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</row>
    <row r="1668" spans="1:12" ht="13.5" x14ac:dyDescent="0.25">
      <c r="A1668" s="3">
        <f>RSI!A1668</f>
        <v>44740</v>
      </c>
      <c r="B1668" s="2">
        <f>RSI!B1668</f>
        <v>3.12</v>
      </c>
      <c r="C1668" s="2">
        <f>RSI!I1668</f>
        <v>49.663660817746596</v>
      </c>
      <c r="D1668" s="2">
        <f>MACD!E1668</f>
        <v>3.972789327523385E-2</v>
      </c>
      <c r="E1668" s="2">
        <f>MACD!F1668</f>
        <v>4.3095845125876928E-2</v>
      </c>
      <c r="F1668" s="2">
        <f>'Moving Avg'!D1668</f>
        <v>3.0160000000000005</v>
      </c>
      <c r="G1668" s="2">
        <f>'Moving Avg'!F1668</f>
        <v>3.0740000000000003</v>
      </c>
      <c r="H1668" s="2">
        <f>'Moving Avg'!G1668</f>
        <v>3.3196000000000003</v>
      </c>
      <c r="I1668" s="2">
        <f>'Moving Avg'!H1668</f>
        <v>2.7029499999999986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3.26</v>
      </c>
      <c r="C1669" s="2">
        <f>RSI!I1669</f>
        <v>61.807277538740465</v>
      </c>
      <c r="D1669" s="2">
        <f>MACD!E1669</f>
        <v>2.4907700024813906E-2</v>
      </c>
      <c r="E1669" s="2">
        <f>MACD!F1669</f>
        <v>3.9458216105664322E-2</v>
      </c>
      <c r="F1669" s="2">
        <f>'Moving Avg'!D1669</f>
        <v>3.07</v>
      </c>
      <c r="G1669" s="2">
        <f>'Moving Avg'!F1669</f>
        <v>3.0805000000000002</v>
      </c>
      <c r="H1669" s="2">
        <f>'Moving Avg'!G1669</f>
        <v>3.3116000000000003</v>
      </c>
      <c r="I1669" s="2">
        <f>'Moving Avg'!H1669</f>
        <v>2.710249999999998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3.4</v>
      </c>
      <c r="C1670" s="2">
        <f>RSI!I1670</f>
        <v>69.68367554922601</v>
      </c>
      <c r="D1670" s="2">
        <f>MACD!E1670</f>
        <v>-1.8839262778504562E-2</v>
      </c>
      <c r="E1670" s="2">
        <f>MACD!F1670</f>
        <v>2.7798720328830545E-2</v>
      </c>
      <c r="F1670" s="2">
        <f>'Moving Avg'!D1670</f>
        <v>3.1520000000000001</v>
      </c>
      <c r="G1670" s="2">
        <f>'Moving Avg'!F1670</f>
        <v>3.0940000000000003</v>
      </c>
      <c r="H1670" s="2">
        <f>'Moving Avg'!G1670</f>
        <v>3.3096000000000005</v>
      </c>
      <c r="I1670" s="2">
        <f>'Moving Avg'!H1670</f>
        <v>2.7182499999999981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</row>
    <row r="1671" spans="1:12" ht="13.5" x14ac:dyDescent="0.25">
      <c r="A1671" s="3">
        <f>RSI!A1671</f>
        <v>44743</v>
      </c>
      <c r="B1671" s="2">
        <f>RSI!B1671</f>
        <v>3.4</v>
      </c>
      <c r="C1671" s="2">
        <f>RSI!I1671</f>
        <v>69.68367554922601</v>
      </c>
      <c r="D1671" s="2">
        <f>MACD!E1671</f>
        <v>-5.8996122379070481E-2</v>
      </c>
      <c r="E1671" s="2">
        <f>MACD!F1671</f>
        <v>1.0439751787250342E-2</v>
      </c>
      <c r="F1671" s="2">
        <f>'Moving Avg'!D1671</f>
        <v>3.2340000000000004</v>
      </c>
      <c r="G1671" s="2">
        <f>'Moving Avg'!F1671</f>
        <v>3.1074999999999999</v>
      </c>
      <c r="H1671" s="2">
        <f>'Moving Avg'!G1671</f>
        <v>3.3046000000000002</v>
      </c>
      <c r="I1671" s="2">
        <f>'Moving Avg'!H1671</f>
        <v>2.7262499999999985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</row>
    <row r="1672" spans="1:12" ht="13.5" x14ac:dyDescent="0.25">
      <c r="A1672" s="3">
        <f>RSI!A1672</f>
        <v>44746</v>
      </c>
      <c r="B1672" s="2">
        <f>RSI!B1672</f>
        <v>3.3</v>
      </c>
      <c r="C1672" s="2">
        <f>RSI!I1672</f>
        <v>59.515991529541992</v>
      </c>
      <c r="D1672" s="2">
        <f>MACD!E1672</f>
        <v>-8.7050686198555827E-2</v>
      </c>
      <c r="E1672" s="2">
        <f>MACD!F1672</f>
        <v>-9.0583358099108925E-3</v>
      </c>
      <c r="F1672" s="2">
        <f>'Moving Avg'!D1672</f>
        <v>3.2960000000000003</v>
      </c>
      <c r="G1672" s="2">
        <f>'Moving Avg'!F1672</f>
        <v>3.1160000000000001</v>
      </c>
      <c r="H1672" s="2">
        <f>'Moving Avg'!G1672</f>
        <v>3.2976000000000005</v>
      </c>
      <c r="I1672" s="2">
        <f>'Moving Avg'!H1672</f>
        <v>2.7337499999999979</v>
      </c>
      <c r="J1672" s="5" t="str">
        <f>OBV!F1672</f>
        <v>BEARISH</v>
      </c>
      <c r="K1672" s="5" t="str">
        <f>OBV!G1672</f>
        <v>NEUTRAL</v>
      </c>
      <c r="L1672" s="5" t="str">
        <f>OBV!H1672</f>
        <v>BEARISH DIVERGENCE</v>
      </c>
    </row>
    <row r="1673" spans="1:12" ht="13.5" x14ac:dyDescent="0.25">
      <c r="A1673" s="3">
        <f>RSI!A1673</f>
        <v>44747</v>
      </c>
      <c r="B1673" s="2">
        <f>RSI!B1673</f>
        <v>3.16</v>
      </c>
      <c r="C1673" s="2">
        <f>RSI!I1673</f>
        <v>48.78398387512636</v>
      </c>
      <c r="D1673" s="2">
        <f>MACD!E1673</f>
        <v>-0.10120112011754223</v>
      </c>
      <c r="E1673" s="2">
        <f>MACD!F1673</f>
        <v>-2.7486892671437162E-2</v>
      </c>
      <c r="F1673" s="2">
        <f>'Moving Avg'!D1673</f>
        <v>3.3039999999999998</v>
      </c>
      <c r="G1673" s="2">
        <f>'Moving Avg'!F1673</f>
        <v>3.1174999999999997</v>
      </c>
      <c r="H1673" s="2">
        <f>'Moving Avg'!G1673</f>
        <v>3.2877999999999998</v>
      </c>
      <c r="I1673" s="2">
        <f>'Moving Avg'!H1673</f>
        <v>2.7405499999999976</v>
      </c>
      <c r="J1673" s="5" t="str">
        <f>OBV!F1673</f>
        <v>BEARISH</v>
      </c>
      <c r="K1673" s="5" t="str">
        <f>OBV!G1673</f>
        <v>NEUTRAL</v>
      </c>
      <c r="L1673" s="5" t="str">
        <f>OBV!H1673</f>
        <v>BEARISH DIVERGENCE</v>
      </c>
    </row>
    <row r="1674" spans="1:12" ht="13.5" x14ac:dyDescent="0.25">
      <c r="A1674" s="3">
        <f>RSI!A1674</f>
        <v>44748</v>
      </c>
      <c r="B1674" s="2">
        <f>RSI!B1674</f>
        <v>3.2</v>
      </c>
      <c r="C1674" s="2">
        <f>RSI!I1674</f>
        <v>51.476251816233514</v>
      </c>
      <c r="D1674" s="2">
        <f>MACD!E1674</f>
        <v>-0.11603463820087834</v>
      </c>
      <c r="E1674" s="2">
        <f>MACD!F1674</f>
        <v>-4.5196441777325402E-2</v>
      </c>
      <c r="F1674" s="2">
        <f>'Moving Avg'!D1674</f>
        <v>3.2920000000000003</v>
      </c>
      <c r="G1674" s="2">
        <f>'Moving Avg'!F1674</f>
        <v>3.121</v>
      </c>
      <c r="H1674" s="2">
        <f>'Moving Avg'!G1674</f>
        <v>3.2787999999999986</v>
      </c>
      <c r="I1674" s="2">
        <f>'Moving Avg'!H1674</f>
        <v>2.7475499999999982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3.2</v>
      </c>
      <c r="C1675" s="2">
        <f>RSI!I1675</f>
        <v>51.476251816233514</v>
      </c>
      <c r="D1675" s="2">
        <f>MACD!E1675</f>
        <v>-0.12872717073681539</v>
      </c>
      <c r="E1675" s="2">
        <f>MACD!F1675</f>
        <v>-6.19025875692234E-2</v>
      </c>
      <c r="F1675" s="2">
        <f>'Moving Avg'!D1675</f>
        <v>3.2519999999999998</v>
      </c>
      <c r="G1675" s="2">
        <f>'Moving Avg'!F1675</f>
        <v>3.1245000000000003</v>
      </c>
      <c r="H1675" s="2">
        <f>'Moving Avg'!G1675</f>
        <v>3.2697999999999983</v>
      </c>
      <c r="I1675" s="2">
        <f>'Moving Avg'!H1675</f>
        <v>2.7545499999999983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3.11</v>
      </c>
      <c r="C1676" s="2">
        <f>RSI!I1676</f>
        <v>45.266914362627659</v>
      </c>
      <c r="D1676" s="2">
        <f>MACD!E1676</f>
        <v>-0.13293098203150366</v>
      </c>
      <c r="E1676" s="2">
        <f>MACD!F1676</f>
        <v>-7.6108266461679452E-2</v>
      </c>
      <c r="F1676" s="2">
        <f>'Moving Avg'!D1676</f>
        <v>3.194</v>
      </c>
      <c r="G1676" s="2">
        <f>'Moving Avg'!F1676</f>
        <v>3.1234999999999999</v>
      </c>
      <c r="H1676" s="2">
        <f>'Moving Avg'!G1676</f>
        <v>3.2589999999999981</v>
      </c>
      <c r="I1676" s="2">
        <f>'Moving Avg'!H1676</f>
        <v>2.7610999999999986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3.11</v>
      </c>
      <c r="C1677" s="2">
        <f>RSI!I1677</f>
        <v>45.266914362627659</v>
      </c>
      <c r="D1677" s="2">
        <f>MACD!E1677</f>
        <v>-0.13607720476060159</v>
      </c>
      <c r="E1677" s="2">
        <f>MACD!F1677</f>
        <v>-8.810205412146388E-2</v>
      </c>
      <c r="F1677" s="2">
        <f>'Moving Avg'!D1677</f>
        <v>3.1559999999999997</v>
      </c>
      <c r="G1677" s="2">
        <f>'Moving Avg'!F1677</f>
        <v>3.1225000000000001</v>
      </c>
      <c r="H1677" s="2">
        <f>'Moving Avg'!G1677</f>
        <v>3.2481999999999989</v>
      </c>
      <c r="I1677" s="2">
        <f>'Moving Avg'!H1677</f>
        <v>2.7676499999999988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3</v>
      </c>
      <c r="C1678" s="2">
        <f>RSI!I1678</f>
        <v>38.657127336273312</v>
      </c>
      <c r="D1678" s="2">
        <f>MACD!E1678</f>
        <v>-0.11021082992145459</v>
      </c>
      <c r="E1678" s="2">
        <f>MACD!F1678</f>
        <v>-9.2523809281462019E-2</v>
      </c>
      <c r="F1678" s="2">
        <f>'Moving Avg'!D1678</f>
        <v>3.1239999999999997</v>
      </c>
      <c r="G1678" s="2">
        <f>'Moving Avg'!F1678</f>
        <v>3.1160000000000005</v>
      </c>
      <c r="H1678" s="2">
        <f>'Moving Avg'!G1678</f>
        <v>3.2351999999999985</v>
      </c>
      <c r="I1678" s="2">
        <f>'Moving Avg'!H1678</f>
        <v>2.7732999999999985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3</v>
      </c>
      <c r="C1679" s="2">
        <f>RSI!I1679</f>
        <v>38.657127336273312</v>
      </c>
      <c r="D1679" s="2">
        <f>MACD!E1679</f>
        <v>-6.5783204848944177E-2</v>
      </c>
      <c r="E1679" s="2">
        <f>MACD!F1679</f>
        <v>-8.7175688394958456E-2</v>
      </c>
      <c r="F1679" s="2">
        <f>'Moving Avg'!D1679</f>
        <v>3.0840000000000001</v>
      </c>
      <c r="G1679" s="2">
        <f>'Moving Avg'!F1679</f>
        <v>3.1095000000000006</v>
      </c>
      <c r="H1679" s="2">
        <f>'Moving Avg'!G1679</f>
        <v>3.222399999999999</v>
      </c>
      <c r="I1679" s="2">
        <f>'Moving Avg'!H1679</f>
        <v>2.7789499999999987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</row>
    <row r="1680" spans="1:12" ht="13.5" x14ac:dyDescent="0.25">
      <c r="A1680" s="3">
        <f>RSI!A1680</f>
        <v>44756</v>
      </c>
      <c r="B1680" s="2">
        <f>RSI!B1680</f>
        <v>3</v>
      </c>
      <c r="C1680" s="2">
        <f>RSI!I1680</f>
        <v>38.657127336273312</v>
      </c>
      <c r="D1680" s="2">
        <f>MACD!E1680</f>
        <v>-5.7241458337413675E-3</v>
      </c>
      <c r="E1680" s="2">
        <f>MACD!F1680</f>
        <v>-7.0885379882715038E-2</v>
      </c>
      <c r="F1680" s="2">
        <f>'Moving Avg'!D1680</f>
        <v>3.0439999999999996</v>
      </c>
      <c r="G1680" s="2">
        <f>'Moving Avg'!F1680</f>
        <v>3.1094999999999997</v>
      </c>
      <c r="H1680" s="2">
        <f>'Moving Avg'!G1680</f>
        <v>3.2095999999999991</v>
      </c>
      <c r="I1680" s="2">
        <f>'Moving Avg'!H1680</f>
        <v>2.7845999999999989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</row>
    <row r="1681" spans="1:12" ht="13.5" x14ac:dyDescent="0.25">
      <c r="A1681" s="3">
        <f>RSI!A1681</f>
        <v>44757</v>
      </c>
      <c r="B1681" s="2">
        <f>RSI!B1681</f>
        <v>3</v>
      </c>
      <c r="C1681" s="2">
        <f>RSI!I1681</f>
        <v>38.657127336273319</v>
      </c>
      <c r="D1681" s="2">
        <f>MACD!E1681</f>
        <v>4.5954309472571175E-2</v>
      </c>
      <c r="E1681" s="2">
        <f>MACD!F1681</f>
        <v>-4.75174420116578E-2</v>
      </c>
      <c r="F1681" s="2">
        <f>'Moving Avg'!D1681</f>
        <v>3.0219999999999998</v>
      </c>
      <c r="G1681" s="2">
        <f>'Moving Avg'!F1681</f>
        <v>3.1100000000000003</v>
      </c>
      <c r="H1681" s="2">
        <f>'Moving Avg'!G1681</f>
        <v>3.1967999999999996</v>
      </c>
      <c r="I1681" s="2">
        <f>'Moving Avg'!H1681</f>
        <v>2.7902499999999986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</row>
    <row r="1682" spans="1:12" ht="13.5" x14ac:dyDescent="0.25">
      <c r="A1682" s="3">
        <f>RSI!A1682</f>
        <v>44760</v>
      </c>
      <c r="B1682" s="2">
        <f>RSI!B1682</f>
        <v>3</v>
      </c>
      <c r="C1682" s="2">
        <f>RSI!I1682</f>
        <v>38.657127336273319</v>
      </c>
      <c r="D1682" s="2">
        <f>MACD!E1682</f>
        <v>7.5093221071846905E-2</v>
      </c>
      <c r="E1682" s="2">
        <f>MACD!F1682</f>
        <v>-2.2995309394956864E-2</v>
      </c>
      <c r="F1682" s="2">
        <f>'Moving Avg'!D1682</f>
        <v>3</v>
      </c>
      <c r="G1682" s="2">
        <f>'Moving Avg'!F1682</f>
        <v>3.1105</v>
      </c>
      <c r="H1682" s="2">
        <f>'Moving Avg'!G1682</f>
        <v>3.1839999999999997</v>
      </c>
      <c r="I1682" s="2">
        <f>'Moving Avg'!H1682</f>
        <v>2.7954999999999983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44761</v>
      </c>
      <c r="B1683" s="2">
        <f>RSI!B1683</f>
        <v>3.13</v>
      </c>
      <c r="C1683" s="2">
        <f>RSI!I1683</f>
        <v>50.924360641094076</v>
      </c>
      <c r="D1683" s="2">
        <f>MACD!E1683</f>
        <v>6.9317801714335214E-2</v>
      </c>
      <c r="E1683" s="2">
        <f>MACD!F1683</f>
        <v>-4.5326871730984493E-3</v>
      </c>
      <c r="F1683" s="2">
        <f>'Moving Avg'!D1683</f>
        <v>3.0259999999999998</v>
      </c>
      <c r="G1683" s="2">
        <f>'Moving Avg'!F1683</f>
        <v>3.1175000000000006</v>
      </c>
      <c r="H1683" s="2">
        <f>'Moving Avg'!G1683</f>
        <v>3.1737999999999995</v>
      </c>
      <c r="I1683" s="2">
        <f>'Moving Avg'!H1683</f>
        <v>2.8010499999999983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3.27</v>
      </c>
      <c r="C1684" s="2">
        <f>RSI!I1684</f>
        <v>60.163526569982935</v>
      </c>
      <c r="D1684" s="2">
        <f>MACD!E1684</f>
        <v>6.0128310175380673E-2</v>
      </c>
      <c r="E1684" s="2">
        <f>MACD!F1684</f>
        <v>8.3995122965973765E-3</v>
      </c>
      <c r="F1684" s="2">
        <f>'Moving Avg'!D1684</f>
        <v>3.0799999999999996</v>
      </c>
      <c r="G1684" s="2">
        <f>'Moving Avg'!F1684</f>
        <v>3.1315</v>
      </c>
      <c r="H1684" s="2">
        <f>'Moving Avg'!G1684</f>
        <v>3.1664000000000003</v>
      </c>
      <c r="I1684" s="2">
        <f>'Moving Avg'!H1684</f>
        <v>2.8068999999999988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3.39</v>
      </c>
      <c r="C1685" s="2">
        <f>RSI!I1685</f>
        <v>66.061436667879107</v>
      </c>
      <c r="D1685" s="2">
        <f>MACD!E1685</f>
        <v>4.2556733497562504E-2</v>
      </c>
      <c r="E1685" s="2">
        <f>MACD!F1685</f>
        <v>1.5230956536790402E-2</v>
      </c>
      <c r="F1685" s="2">
        <f>'Moving Avg'!D1685</f>
        <v>3.1579999999999999</v>
      </c>
      <c r="G1685" s="2">
        <f>'Moving Avg'!F1685</f>
        <v>3.1515000000000004</v>
      </c>
      <c r="H1685" s="2">
        <f>'Moving Avg'!G1685</f>
        <v>3.1645999999999996</v>
      </c>
      <c r="I1685" s="2">
        <f>'Moving Avg'!H1685</f>
        <v>2.8133499999999985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</row>
    <row r="1686" spans="1:12" ht="13.5" x14ac:dyDescent="0.25">
      <c r="A1686" s="3">
        <f>RSI!A1686</f>
        <v>44764</v>
      </c>
      <c r="B1686" s="2">
        <f>RSI!B1686</f>
        <v>3.45</v>
      </c>
      <c r="C1686" s="2">
        <f>RSI!I1686</f>
        <v>68.567279999443357</v>
      </c>
      <c r="D1686" s="2">
        <f>MACD!E1686</f>
        <v>7.8490112172486803E-3</v>
      </c>
      <c r="E1686" s="2">
        <f>MACD!F1686</f>
        <v>1.3754567472882059E-2</v>
      </c>
      <c r="F1686" s="2">
        <f>'Moving Avg'!D1686</f>
        <v>3.2480000000000002</v>
      </c>
      <c r="G1686" s="2">
        <f>'Moving Avg'!F1686</f>
        <v>3.1745000000000005</v>
      </c>
      <c r="H1686" s="2">
        <f>'Moving Avg'!G1686</f>
        <v>3.1639999999999997</v>
      </c>
      <c r="I1686" s="2">
        <f>'Moving Avg'!H1686</f>
        <v>2.8196499999999984</v>
      </c>
      <c r="J1686" s="5" t="str">
        <f>OBV!F1686</f>
        <v>BULLISH</v>
      </c>
      <c r="K1686" s="5" t="str">
        <f>OBV!G1686</f>
        <v>NEUTRAL</v>
      </c>
      <c r="L1686" s="5" t="str">
        <f>OBV!H1686</f>
        <v>CONFIRMED BULLISH</v>
      </c>
    </row>
    <row r="1687" spans="1:12" ht="13.5" x14ac:dyDescent="0.25">
      <c r="A1687" s="3">
        <f>RSI!A1687</f>
        <v>44768</v>
      </c>
      <c r="B1687" s="2">
        <f>RSI!B1687</f>
        <v>3.3</v>
      </c>
      <c r="C1687" s="2">
        <f>RSI!I1687</f>
        <v>57.197278586456775</v>
      </c>
      <c r="D1687" s="2">
        <f>MACD!E1687</f>
        <v>-1.2196628873791582E-2</v>
      </c>
      <c r="E1687" s="2">
        <f>MACD!F1687</f>
        <v>8.5643282035473313E-3</v>
      </c>
      <c r="F1687" s="2">
        <f>'Moving Avg'!D1687</f>
        <v>3.3080000000000007</v>
      </c>
      <c r="G1687" s="2">
        <f>'Moving Avg'!F1687</f>
        <v>3.1900000000000004</v>
      </c>
      <c r="H1687" s="2">
        <f>'Moving Avg'!G1687</f>
        <v>3.1604000000000001</v>
      </c>
      <c r="I1687" s="2">
        <f>'Moving Avg'!H1687</f>
        <v>2.8251999999999988</v>
      </c>
      <c r="J1687" s="5" t="str">
        <f>OBV!F1687</f>
        <v>BEARISH</v>
      </c>
      <c r="K1687" s="5" t="str">
        <f>OBV!G1687</f>
        <v>NEUTRAL</v>
      </c>
      <c r="L1687" s="5" t="str">
        <f>OBV!H1687</f>
        <v>BEARISH DIVERGENCE</v>
      </c>
    </row>
    <row r="1688" spans="1:12" ht="13.5" x14ac:dyDescent="0.25">
      <c r="A1688" s="3">
        <f>RSI!A1688</f>
        <v>44769</v>
      </c>
      <c r="B1688" s="2">
        <f>RSI!B1688</f>
        <v>3.3</v>
      </c>
      <c r="C1688" s="2">
        <f>RSI!I1688</f>
        <v>57.197278586456775</v>
      </c>
      <c r="D1688" s="2">
        <f>MACD!E1688</f>
        <v>-4.6851228616073382E-2</v>
      </c>
      <c r="E1688" s="2">
        <f>MACD!F1688</f>
        <v>-2.5187831603768109E-3</v>
      </c>
      <c r="F1688" s="2">
        <f>'Moving Avg'!D1688</f>
        <v>3.3420000000000001</v>
      </c>
      <c r="G1688" s="2">
        <f>'Moving Avg'!F1688</f>
        <v>3.1990000000000003</v>
      </c>
      <c r="H1688" s="2">
        <f>'Moving Avg'!G1688</f>
        <v>3.1543999999999999</v>
      </c>
      <c r="I1688" s="2">
        <f>'Moving Avg'!H1688</f>
        <v>2.8307499999999988</v>
      </c>
      <c r="J1688" s="5" t="str">
        <f>OBV!F1688</f>
        <v>BEARISH</v>
      </c>
      <c r="K1688" s="5" t="str">
        <f>OBV!G1688</f>
        <v>NEUTRAL</v>
      </c>
      <c r="L1688" s="5" t="str">
        <f>OBV!H1688</f>
        <v>BEARISH DIVERGENCE</v>
      </c>
    </row>
    <row r="1689" spans="1:12" ht="13.5" x14ac:dyDescent="0.25">
      <c r="A1689" s="3">
        <f>RSI!A1689</f>
        <v>44770</v>
      </c>
      <c r="B1689" s="2">
        <f>RSI!B1689</f>
        <v>3.3</v>
      </c>
      <c r="C1689" s="2">
        <f>RSI!I1689</f>
        <v>57.197278586456775</v>
      </c>
      <c r="D1689" s="2">
        <f>MACD!E1689</f>
        <v>-7.6887154583774819E-2</v>
      </c>
      <c r="E1689" s="2">
        <f>MACD!F1689</f>
        <v>-1.7392457445056412E-2</v>
      </c>
      <c r="F1689" s="2">
        <f>'Moving Avg'!D1689</f>
        <v>3.3480000000000003</v>
      </c>
      <c r="G1689" s="2">
        <f>'Moving Avg'!F1689</f>
        <v>3.2009999999999996</v>
      </c>
      <c r="H1689" s="2">
        <f>'Moving Avg'!G1689</f>
        <v>3.1516000000000002</v>
      </c>
      <c r="I1689" s="2">
        <f>'Moving Avg'!H1689</f>
        <v>2.8362999999999983</v>
      </c>
      <c r="J1689" s="5" t="str">
        <f>OBV!F1689</f>
        <v>BEARISH</v>
      </c>
      <c r="K1689" s="5" t="str">
        <f>OBV!G1689</f>
        <v>NEUTRAL</v>
      </c>
      <c r="L1689" s="5" t="str">
        <f>OBV!H1689</f>
        <v>BEARISH DIVERGENCE</v>
      </c>
    </row>
    <row r="1690" spans="1:12" ht="13.5" x14ac:dyDescent="0.25">
      <c r="A1690" s="3">
        <f>RSI!A1690</f>
        <v>44771</v>
      </c>
      <c r="B1690" s="2">
        <f>RSI!B1690</f>
        <v>3.3</v>
      </c>
      <c r="C1690" s="2">
        <f>RSI!I1690</f>
        <v>57.197278586456768</v>
      </c>
      <c r="D1690" s="2">
        <f>MACD!E1690</f>
        <v>-0.10296217174270028</v>
      </c>
      <c r="E1690" s="2">
        <f>MACD!F1690</f>
        <v>-3.450640030458519E-2</v>
      </c>
      <c r="F1690" s="2">
        <f>'Moving Avg'!D1690</f>
        <v>3.3300000000000005</v>
      </c>
      <c r="G1690" s="2">
        <f>'Moving Avg'!F1690</f>
        <v>3.1959999999999997</v>
      </c>
      <c r="H1690" s="2">
        <f>'Moving Avg'!G1690</f>
        <v>3.1518000000000006</v>
      </c>
      <c r="I1690" s="2">
        <f>'Moving Avg'!H1690</f>
        <v>2.8418499999999982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3.3</v>
      </c>
      <c r="C1691" s="2">
        <f>RSI!I1691</f>
        <v>57.197278586456768</v>
      </c>
      <c r="D1691" s="2">
        <f>MACD!E1691</f>
        <v>-0.12563676157669956</v>
      </c>
      <c r="E1691" s="2">
        <f>MACD!F1691</f>
        <v>-5.2732472559008065E-2</v>
      </c>
      <c r="F1691" s="2">
        <f>'Moving Avg'!D1691</f>
        <v>3.3</v>
      </c>
      <c r="G1691" s="2">
        <f>'Moving Avg'!F1691</f>
        <v>3.1909999999999998</v>
      </c>
      <c r="H1691" s="2">
        <f>'Moving Avg'!G1691</f>
        <v>3.1548000000000007</v>
      </c>
      <c r="I1691" s="2">
        <f>'Moving Avg'!H1691</f>
        <v>2.8473999999999986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3.3</v>
      </c>
      <c r="C1692" s="2">
        <f>RSI!I1692</f>
        <v>57.197278586456768</v>
      </c>
      <c r="D1692" s="2">
        <f>MACD!E1692</f>
        <v>-0.14538879906400126</v>
      </c>
      <c r="E1692" s="2">
        <f>MACD!F1692</f>
        <v>-7.1263737860006698E-2</v>
      </c>
      <c r="F1692" s="2">
        <f>'Moving Avg'!D1692</f>
        <v>3.3</v>
      </c>
      <c r="G1692" s="2">
        <f>'Moving Avg'!F1692</f>
        <v>3.1909999999999998</v>
      </c>
      <c r="H1692" s="2">
        <f>'Moving Avg'!G1692</f>
        <v>3.160600000000001</v>
      </c>
      <c r="I1692" s="2">
        <f>'Moving Avg'!H1692</f>
        <v>2.8529499999999985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3.3</v>
      </c>
      <c r="C1693" s="2">
        <f>RSI!I1693</f>
        <v>57.197278586456768</v>
      </c>
      <c r="D1693" s="2">
        <f>MACD!E1693</f>
        <v>-0.14262599311742585</v>
      </c>
      <c r="E1693" s="2">
        <f>MACD!F1693</f>
        <v>-8.5536188911490535E-2</v>
      </c>
      <c r="F1693" s="2">
        <f>'Moving Avg'!D1693</f>
        <v>3.3</v>
      </c>
      <c r="G1693" s="2">
        <f>'Moving Avg'!F1693</f>
        <v>3.1979999999999991</v>
      </c>
      <c r="H1693" s="2">
        <f>'Moving Avg'!G1693</f>
        <v>3.1638000000000011</v>
      </c>
      <c r="I1693" s="2">
        <f>'Moving Avg'!H1693</f>
        <v>2.8583999999999978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3.4</v>
      </c>
      <c r="C1694" s="2">
        <f>RSI!I1694</f>
        <v>63.901316805315354</v>
      </c>
      <c r="D1694" s="2">
        <f>MACD!E1694</f>
        <v>-0.12664230192717563</v>
      </c>
      <c r="E1694" s="2">
        <f>MACD!F1694</f>
        <v>-9.3757411514627562E-2</v>
      </c>
      <c r="F1694" s="2">
        <f>'Moving Avg'!D1694</f>
        <v>3.3199999999999994</v>
      </c>
      <c r="G1694" s="2">
        <f>'Moving Avg'!F1694</f>
        <v>3.2079999999999993</v>
      </c>
      <c r="H1694" s="2">
        <f>'Moving Avg'!G1694</f>
        <v>3.1662000000000017</v>
      </c>
      <c r="I1694" s="2">
        <f>'Moving Avg'!H1694</f>
        <v>2.8638999999999974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</row>
    <row r="1695" spans="1:12" ht="13.5" x14ac:dyDescent="0.25">
      <c r="A1695" s="3">
        <f>RSI!A1695</f>
        <v>44778</v>
      </c>
      <c r="B1695" s="2">
        <f>RSI!B1695</f>
        <v>3.25</v>
      </c>
      <c r="C1695" s="2">
        <f>RSI!I1695</f>
        <v>50.998170112803308</v>
      </c>
      <c r="D1695" s="2">
        <f>MACD!E1695</f>
        <v>-8.4585081741911594E-2</v>
      </c>
      <c r="E1695" s="2">
        <f>MACD!F1695</f>
        <v>-9.1922945560084374E-2</v>
      </c>
      <c r="F1695" s="2">
        <f>'Moving Avg'!D1695</f>
        <v>3.3099999999999996</v>
      </c>
      <c r="G1695" s="2">
        <f>'Moving Avg'!F1695</f>
        <v>3.2104999999999988</v>
      </c>
      <c r="H1695" s="2">
        <f>'Moving Avg'!G1695</f>
        <v>3.1628000000000021</v>
      </c>
      <c r="I1695" s="2">
        <f>'Moving Avg'!H1695</f>
        <v>2.8686499999999979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44781</v>
      </c>
      <c r="B1696" s="2">
        <f>RSI!B1696</f>
        <v>3.25</v>
      </c>
      <c r="C1696" s="2">
        <f>RSI!I1696</f>
        <v>50.998170112803308</v>
      </c>
      <c r="D1696" s="2">
        <f>MACD!E1696</f>
        <v>-3.9844124824774951E-2</v>
      </c>
      <c r="E1696" s="2">
        <f>MACD!F1696</f>
        <v>-8.1507181413022489E-2</v>
      </c>
      <c r="F1696" s="2">
        <f>'Moving Avg'!D1696</f>
        <v>3.3</v>
      </c>
      <c r="G1696" s="2">
        <f>'Moving Avg'!F1696</f>
        <v>3.2174999999999989</v>
      </c>
      <c r="H1696" s="2">
        <f>'Moving Avg'!G1696</f>
        <v>3.1624000000000017</v>
      </c>
      <c r="I1696" s="2">
        <f>'Moving Avg'!H1696</f>
        <v>2.873399999999998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3.11</v>
      </c>
      <c r="C1697" s="2">
        <f>RSI!I1697</f>
        <v>41.850808935333092</v>
      </c>
      <c r="D1697" s="2">
        <f>MACD!E1697</f>
        <v>-1.4763954877448082E-2</v>
      </c>
      <c r="E1697" s="2">
        <f>MACD!F1697</f>
        <v>-6.8158536105907608E-2</v>
      </c>
      <c r="F1697" s="2">
        <f>'Moving Avg'!D1697</f>
        <v>3.2619999999999996</v>
      </c>
      <c r="G1697" s="2">
        <f>'Moving Avg'!F1697</f>
        <v>3.2174999999999989</v>
      </c>
      <c r="H1697" s="2">
        <f>'Moving Avg'!G1697</f>
        <v>3.1620000000000021</v>
      </c>
      <c r="I1697" s="2">
        <f>'Moving Avg'!H1697</f>
        <v>2.8769499999999981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3.11</v>
      </c>
      <c r="C1698" s="2">
        <f>RSI!I1698</f>
        <v>41.850808935333092</v>
      </c>
      <c r="D1698" s="2">
        <f>MACD!E1698</f>
        <v>7.2192432850157751E-3</v>
      </c>
      <c r="E1698" s="2">
        <f>MACD!F1698</f>
        <v>-5.3082980227722933E-2</v>
      </c>
      <c r="F1698" s="2">
        <f>'Moving Avg'!D1698</f>
        <v>3.2240000000000002</v>
      </c>
      <c r="G1698" s="2">
        <f>'Moving Avg'!F1698</f>
        <v>3.2229999999999999</v>
      </c>
      <c r="H1698" s="2">
        <f>'Moving Avg'!G1698</f>
        <v>3.1616000000000017</v>
      </c>
      <c r="I1698" s="2">
        <f>'Moving Avg'!H1698</f>
        <v>2.8799999999999981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44784</v>
      </c>
      <c r="B1699" s="2">
        <f>RSI!B1699</f>
        <v>3.11</v>
      </c>
      <c r="C1699" s="2">
        <f>RSI!I1699</f>
        <v>41.850808935333092</v>
      </c>
      <c r="D1699" s="2">
        <f>MACD!E1699</f>
        <v>2.652551827515115E-2</v>
      </c>
      <c r="E1699" s="2">
        <f>MACD!F1699</f>
        <v>-3.7161280527148122E-2</v>
      </c>
      <c r="F1699" s="2">
        <f>'Moving Avg'!D1699</f>
        <v>3.1659999999999995</v>
      </c>
      <c r="G1699" s="2">
        <f>'Moving Avg'!F1699</f>
        <v>3.2284999999999995</v>
      </c>
      <c r="H1699" s="2">
        <f>'Moving Avg'!G1699</f>
        <v>3.1612000000000018</v>
      </c>
      <c r="I1699" s="2">
        <f>'Moving Avg'!H1699</f>
        <v>2.8825499999999975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3.11</v>
      </c>
      <c r="C1700" s="2">
        <f>RSI!I1700</f>
        <v>41.850808935333092</v>
      </c>
      <c r="D1700" s="2">
        <f>MACD!E1700</f>
        <v>4.3514474255740065E-2</v>
      </c>
      <c r="E1700" s="2">
        <f>MACD!F1700</f>
        <v>-2.1026129570570484E-2</v>
      </c>
      <c r="F1700" s="2">
        <f>'Moving Avg'!D1700</f>
        <v>3.1379999999999995</v>
      </c>
      <c r="G1700" s="2">
        <f>'Moving Avg'!F1700</f>
        <v>3.2339999999999995</v>
      </c>
      <c r="H1700" s="2">
        <f>'Moving Avg'!G1700</f>
        <v>3.1608000000000014</v>
      </c>
      <c r="I1700" s="2">
        <f>'Moving Avg'!H1700</f>
        <v>2.8845499999999977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</row>
    <row r="1701" spans="1:12" ht="13.5" x14ac:dyDescent="0.25">
      <c r="A1701" s="3">
        <f>RSI!A1701</f>
        <v>44788</v>
      </c>
      <c r="B1701" s="2">
        <f>RSI!B1701</f>
        <v>3.11</v>
      </c>
      <c r="C1701" s="2">
        <f>RSI!I1701</f>
        <v>41.850808935333085</v>
      </c>
      <c r="D1701" s="2">
        <f>MACD!E1701</f>
        <v>5.8494260573799917E-2</v>
      </c>
      <c r="E1701" s="2">
        <f>MACD!F1701</f>
        <v>-5.1220515416964037E-3</v>
      </c>
      <c r="F1701" s="2">
        <f>'Moving Avg'!D1701</f>
        <v>3.11</v>
      </c>
      <c r="G1701" s="2">
        <f>'Moving Avg'!F1701</f>
        <v>3.2394999999999996</v>
      </c>
      <c r="H1701" s="2">
        <f>'Moving Avg'!G1701</f>
        <v>3.1604000000000014</v>
      </c>
      <c r="I1701" s="2">
        <f>'Moving Avg'!H1701</f>
        <v>2.8859499999999976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</row>
    <row r="1702" spans="1:12" ht="13.5" x14ac:dyDescent="0.25">
      <c r="A1702" s="3">
        <f>RSI!A1702</f>
        <v>44789</v>
      </c>
      <c r="B1702" s="2">
        <f>RSI!B1702</f>
        <v>2.98</v>
      </c>
      <c r="C1702" s="2">
        <f>RSI!I1702</f>
        <v>33.716472982457972</v>
      </c>
      <c r="D1702" s="2">
        <f>MACD!E1702</f>
        <v>8.135883093041274E-2</v>
      </c>
      <c r="E1702" s="2">
        <f>MACD!F1702</f>
        <v>1.2174124952725424E-2</v>
      </c>
      <c r="F1702" s="2">
        <f>'Moving Avg'!D1702</f>
        <v>3.0840000000000001</v>
      </c>
      <c r="G1702" s="2">
        <f>'Moving Avg'!F1702</f>
        <v>3.2384999999999997</v>
      </c>
      <c r="H1702" s="2">
        <f>'Moving Avg'!G1702</f>
        <v>3.1574000000000013</v>
      </c>
      <c r="I1702" s="2">
        <f>'Moving Avg'!H1702</f>
        <v>2.887299999999998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44790</v>
      </c>
      <c r="B1703" s="2">
        <f>RSI!B1703</f>
        <v>2.98</v>
      </c>
      <c r="C1703" s="2">
        <f>RSI!I1703</f>
        <v>33.716472982457972</v>
      </c>
      <c r="D1703" s="2">
        <f>MACD!E1703</f>
        <v>0.10199222558667165</v>
      </c>
      <c r="E1703" s="2">
        <f>MACD!F1703</f>
        <v>3.0137745079514673E-2</v>
      </c>
      <c r="F1703" s="2">
        <f>'Moving Avg'!D1703</f>
        <v>3.0580000000000003</v>
      </c>
      <c r="G1703" s="2">
        <f>'Moving Avg'!F1703</f>
        <v>3.2309999999999994</v>
      </c>
      <c r="H1703" s="2">
        <f>'Moving Avg'!G1703</f>
        <v>3.1544000000000008</v>
      </c>
      <c r="I1703" s="2">
        <f>'Moving Avg'!H1703</f>
        <v>2.8892499999999979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44791</v>
      </c>
      <c r="B1704" s="2">
        <f>RSI!B1704</f>
        <v>2.98</v>
      </c>
      <c r="C1704" s="2">
        <f>RSI!I1704</f>
        <v>33.716472982457972</v>
      </c>
      <c r="D1704" s="2">
        <f>MACD!E1704</f>
        <v>0.13602702509699771</v>
      </c>
      <c r="E1704" s="2">
        <f>MACD!F1704</f>
        <v>5.1315601083011281E-2</v>
      </c>
      <c r="F1704" s="2">
        <f>'Moving Avg'!D1704</f>
        <v>3.032</v>
      </c>
      <c r="G1704" s="2">
        <f>'Moving Avg'!F1704</f>
        <v>3.2164999999999999</v>
      </c>
      <c r="H1704" s="2">
        <f>'Moving Avg'!G1704</f>
        <v>3.1514000000000006</v>
      </c>
      <c r="I1704" s="2">
        <f>'Moving Avg'!H1704</f>
        <v>2.8917499999999978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</row>
    <row r="1705" spans="1:12" ht="13.5" x14ac:dyDescent="0.25">
      <c r="A1705" s="3">
        <f>RSI!A1705</f>
        <v>44792</v>
      </c>
      <c r="B1705" s="2">
        <f>RSI!B1705</f>
        <v>2.98</v>
      </c>
      <c r="C1705" s="2">
        <f>RSI!I1705</f>
        <v>33.716472982457972</v>
      </c>
      <c r="D1705" s="2">
        <f>MACD!E1705</f>
        <v>0.14285170249002244</v>
      </c>
      <c r="E1705" s="2">
        <f>MACD!F1705</f>
        <v>6.9622821364413515E-2</v>
      </c>
      <c r="F1705" s="2">
        <f>'Moving Avg'!D1705</f>
        <v>3.0060000000000002</v>
      </c>
      <c r="G1705" s="2">
        <f>'Moving Avg'!F1705</f>
        <v>3.1959999999999993</v>
      </c>
      <c r="H1705" s="2">
        <f>'Moving Avg'!G1705</f>
        <v>3.1484000000000005</v>
      </c>
      <c r="I1705" s="2">
        <f>'Moving Avg'!H1705</f>
        <v>2.8947999999999978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2.98</v>
      </c>
      <c r="C1706" s="2">
        <f>RSI!I1706</f>
        <v>33.716472982457972</v>
      </c>
      <c r="D1706" s="2">
        <f>MACD!E1706</f>
        <v>0.1496476554048991</v>
      </c>
      <c r="E1706" s="2">
        <f>MACD!F1706</f>
        <v>8.5627788172510627E-2</v>
      </c>
      <c r="F1706" s="2">
        <f>'Moving Avg'!D1706</f>
        <v>2.98</v>
      </c>
      <c r="G1706" s="2">
        <f>'Moving Avg'!F1706</f>
        <v>3.172499999999999</v>
      </c>
      <c r="H1706" s="2">
        <f>'Moving Avg'!G1706</f>
        <v>3.1453999999999995</v>
      </c>
      <c r="I1706" s="2">
        <f>'Moving Avg'!H1706</f>
        <v>2.898349999999998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2.98</v>
      </c>
      <c r="C1707" s="2">
        <f>RSI!I1707</f>
        <v>33.716472982457972</v>
      </c>
      <c r="D1707" s="2">
        <f>MACD!E1707</f>
        <v>0.13480519509142752</v>
      </c>
      <c r="E1707" s="2">
        <f>MACD!F1707</f>
        <v>9.5463269556294014E-2</v>
      </c>
      <c r="F1707" s="2">
        <f>'Moving Avg'!D1707</f>
        <v>2.98</v>
      </c>
      <c r="G1707" s="2">
        <f>'Moving Avg'!F1707</f>
        <v>3.156499999999999</v>
      </c>
      <c r="H1707" s="2">
        <f>'Moving Avg'!G1707</f>
        <v>3.1423999999999994</v>
      </c>
      <c r="I1707" s="2">
        <f>'Moving Avg'!H1707</f>
        <v>2.9023999999999979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44797</v>
      </c>
      <c r="B1708" s="2">
        <f>RSI!B1708</f>
        <v>2.98</v>
      </c>
      <c r="C1708" s="2">
        <f>RSI!I1708</f>
        <v>33.716472982457972</v>
      </c>
      <c r="D1708" s="2">
        <f>MACD!E1708</f>
        <v>0.12312172681060041</v>
      </c>
      <c r="E1708" s="2">
        <f>MACD!F1708</f>
        <v>0.1009949610071553</v>
      </c>
      <c r="F1708" s="2">
        <f>'Moving Avg'!D1708</f>
        <v>2.98</v>
      </c>
      <c r="G1708" s="2">
        <f>'Moving Avg'!F1708</f>
        <v>3.1404999999999985</v>
      </c>
      <c r="H1708" s="2">
        <f>'Moving Avg'!G1708</f>
        <v>3.1393999999999989</v>
      </c>
      <c r="I1708" s="2">
        <f>'Moving Avg'!H1708</f>
        <v>2.9068999999999976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2.98</v>
      </c>
      <c r="C1709" s="2">
        <f>RSI!I1709</f>
        <v>33.716472982457972</v>
      </c>
      <c r="D1709" s="2">
        <f>MACD!E1709</f>
        <v>0.11404639722521637</v>
      </c>
      <c r="E1709" s="2">
        <f>MACD!F1709</f>
        <v>0.10360524825076753</v>
      </c>
      <c r="F1709" s="2">
        <f>'Moving Avg'!D1709</f>
        <v>2.98</v>
      </c>
      <c r="G1709" s="2">
        <f>'Moving Avg'!F1709</f>
        <v>3.1244999999999985</v>
      </c>
      <c r="H1709" s="2">
        <f>'Moving Avg'!G1709</f>
        <v>3.1363999999999987</v>
      </c>
      <c r="I1709" s="2">
        <f>'Moving Avg'!H1709</f>
        <v>2.9117999999999977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2.98</v>
      </c>
      <c r="C1710" s="2">
        <f>RSI!I1710</f>
        <v>33.716472982457972</v>
      </c>
      <c r="D1710" s="2">
        <f>MACD!E1710</f>
        <v>0.10711790370703511</v>
      </c>
      <c r="E1710" s="2">
        <f>MACD!F1710</f>
        <v>0.10430777934202104</v>
      </c>
      <c r="F1710" s="2">
        <f>'Moving Avg'!D1710</f>
        <v>2.98</v>
      </c>
      <c r="G1710" s="2">
        <f>'Moving Avg'!F1710</f>
        <v>3.1084999999999985</v>
      </c>
      <c r="H1710" s="2">
        <f>'Moving Avg'!G1710</f>
        <v>3.1359999999999979</v>
      </c>
      <c r="I1710" s="2">
        <f>'Moving Avg'!H1710</f>
        <v>2.9171499999999981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2.98</v>
      </c>
      <c r="C1711" s="2">
        <f>RSI!I1711</f>
        <v>33.716472982457972</v>
      </c>
      <c r="D1711" s="2">
        <f>MACD!E1711</f>
        <v>0.10195036144969016</v>
      </c>
      <c r="E1711" s="2">
        <f>MACD!F1711</f>
        <v>0.10383629576355488</v>
      </c>
      <c r="F1711" s="2">
        <f>'Moving Avg'!D1711</f>
        <v>2.98</v>
      </c>
      <c r="G1711" s="2">
        <f>'Moving Avg'!F1711</f>
        <v>3.0924999999999985</v>
      </c>
      <c r="H1711" s="2">
        <f>'Moving Avg'!G1711</f>
        <v>3.1357999999999975</v>
      </c>
      <c r="I1711" s="2">
        <f>'Moving Avg'!H1711</f>
        <v>2.9228999999999985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2.98</v>
      </c>
      <c r="C1712" s="2">
        <f>RSI!I1712</f>
        <v>33.716472982457972</v>
      </c>
      <c r="D1712" s="2">
        <f>MACD!E1712</f>
        <v>7.8221371231546044E-2</v>
      </c>
      <c r="E1712" s="2">
        <f>MACD!F1712</f>
        <v>9.8713310857153125E-2</v>
      </c>
      <c r="F1712" s="2">
        <f>'Moving Avg'!D1712</f>
        <v>2.98</v>
      </c>
      <c r="G1712" s="2">
        <f>'Moving Avg'!F1712</f>
        <v>3.0764999999999985</v>
      </c>
      <c r="H1712" s="2">
        <f>'Moving Avg'!G1712</f>
        <v>3.1355999999999979</v>
      </c>
      <c r="I1712" s="2">
        <f>'Moving Avg'!H1712</f>
        <v>2.9290499999999984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2.98</v>
      </c>
      <c r="C1713" s="2">
        <f>RSI!I1713</f>
        <v>33.716472982457972</v>
      </c>
      <c r="D1713" s="2">
        <f>MACD!E1713</f>
        <v>5.8738870391330522E-2</v>
      </c>
      <c r="E1713" s="2">
        <f>MACD!F1713</f>
        <v>9.0718422763988615E-2</v>
      </c>
      <c r="F1713" s="2">
        <f>'Moving Avg'!D1713</f>
        <v>2.98</v>
      </c>
      <c r="G1713" s="2">
        <f>'Moving Avg'!F1713</f>
        <v>3.0604999999999984</v>
      </c>
      <c r="H1713" s="2">
        <f>'Moving Avg'!G1713</f>
        <v>3.135399999999998</v>
      </c>
      <c r="I1713" s="2">
        <f>'Moving Avg'!H1713</f>
        <v>2.9355499999999988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</row>
    <row r="1714" spans="1:12" ht="13.5" x14ac:dyDescent="0.25">
      <c r="A1714" s="3">
        <f>RSI!A1714</f>
        <v>44805</v>
      </c>
      <c r="B1714" s="2">
        <f>RSI!B1714</f>
        <v>2.98</v>
      </c>
      <c r="C1714" s="2">
        <f>RSI!I1714</f>
        <v>33.716472982457972</v>
      </c>
      <c r="D1714" s="2">
        <f>MACD!E1714</f>
        <v>4.2805413945106174E-2</v>
      </c>
      <c r="E1714" s="2">
        <f>MACD!F1714</f>
        <v>8.1135821000212133E-2</v>
      </c>
      <c r="F1714" s="2">
        <f>'Moving Avg'!D1714</f>
        <v>2.98</v>
      </c>
      <c r="G1714" s="2">
        <f>'Moving Avg'!F1714</f>
        <v>3.0394999999999985</v>
      </c>
      <c r="H1714" s="2">
        <f>'Moving Avg'!G1714</f>
        <v>3.135199999999998</v>
      </c>
      <c r="I1714" s="2">
        <f>'Moving Avg'!H1714</f>
        <v>2.9419499999999994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</row>
    <row r="1715" spans="1:12" ht="13.5" x14ac:dyDescent="0.25">
      <c r="A1715" s="3">
        <f>RSI!A1715</f>
        <v>44806</v>
      </c>
      <c r="B1715" s="2">
        <f>RSI!B1715</f>
        <v>2.98</v>
      </c>
      <c r="C1715" s="2">
        <f>RSI!I1715</f>
        <v>33.716472982457972</v>
      </c>
      <c r="D1715" s="2">
        <f>MACD!E1715</f>
        <v>2.9834125687294488E-2</v>
      </c>
      <c r="E1715" s="2">
        <f>MACD!F1715</f>
        <v>7.0875481937628604E-2</v>
      </c>
      <c r="F1715" s="2">
        <f>'Moving Avg'!D1715</f>
        <v>2.98</v>
      </c>
      <c r="G1715" s="2">
        <f>'Moving Avg'!F1715</f>
        <v>3.0259999999999985</v>
      </c>
      <c r="H1715" s="2">
        <f>'Moving Avg'!G1715</f>
        <v>3.1349999999999985</v>
      </c>
      <c r="I1715" s="2">
        <f>'Moving Avg'!H1715</f>
        <v>2.9483499999999991</v>
      </c>
      <c r="J1715" s="5" t="str">
        <f>OBV!F1715</f>
        <v>NEUTRAL</v>
      </c>
      <c r="K1715" s="5" t="str">
        <f>OBV!G1715</f>
        <v>NEUTRAL</v>
      </c>
      <c r="L1715" s="5" t="str">
        <f>OBV!H1715</f>
        <v>NEUTRAL</v>
      </c>
    </row>
    <row r="1716" spans="1:12" ht="13.5" x14ac:dyDescent="0.25">
      <c r="A1716" s="3">
        <f>RSI!A1716</f>
        <v>44809</v>
      </c>
      <c r="B1716" s="2">
        <f>RSI!B1716</f>
        <v>2.98</v>
      </c>
      <c r="C1716" s="2">
        <f>RSI!I1716</f>
        <v>33.716472982457972</v>
      </c>
      <c r="D1716" s="2">
        <f>MACD!E1716</f>
        <v>1.9331445420492255E-2</v>
      </c>
      <c r="E1716" s="2">
        <f>MACD!F1716</f>
        <v>6.0566674634201338E-2</v>
      </c>
      <c r="F1716" s="2">
        <f>'Moving Avg'!D1716</f>
        <v>2.98</v>
      </c>
      <c r="G1716" s="2">
        <f>'Moving Avg'!F1716</f>
        <v>3.0124999999999984</v>
      </c>
      <c r="H1716" s="2">
        <f>'Moving Avg'!G1716</f>
        <v>3.1347999999999985</v>
      </c>
      <c r="I1716" s="2">
        <f>'Moving Avg'!H1716</f>
        <v>2.9547499999999998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</row>
    <row r="1717" spans="1:12" ht="13.5" x14ac:dyDescent="0.25">
      <c r="A1717" s="3">
        <f>RSI!A1717</f>
        <v>44810</v>
      </c>
      <c r="B1717" s="2">
        <f>RSI!B1717</f>
        <v>2.98</v>
      </c>
      <c r="C1717" s="2">
        <f>RSI!I1717</f>
        <v>33.716472982457972</v>
      </c>
      <c r="D1717" s="2">
        <f>MACD!E1717</f>
        <v>1.088254839755054E-2</v>
      </c>
      <c r="E1717" s="2">
        <f>MACD!F1717</f>
        <v>5.0629849386871179E-2</v>
      </c>
      <c r="F1717" s="2">
        <f>'Moving Avg'!D1717</f>
        <v>2.98</v>
      </c>
      <c r="G1717" s="2">
        <f>'Moving Avg'!F1717</f>
        <v>3.0059999999999985</v>
      </c>
      <c r="H1717" s="2">
        <f>'Moving Avg'!G1717</f>
        <v>3.1345999999999985</v>
      </c>
      <c r="I1717" s="2">
        <f>'Moving Avg'!H1717</f>
        <v>2.9611499999999999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</row>
    <row r="1718" spans="1:12" ht="13.5" x14ac:dyDescent="0.25">
      <c r="A1718" s="3">
        <f>RSI!A1718</f>
        <v>44811</v>
      </c>
      <c r="B1718" s="2">
        <f>RSI!B1718</f>
        <v>3</v>
      </c>
      <c r="C1718" s="2">
        <f>RSI!I1718</f>
        <v>39.625467739304334</v>
      </c>
      <c r="D1718" s="2">
        <f>MACD!E1718</f>
        <v>2.6575430559576674E-3</v>
      </c>
      <c r="E1718" s="2">
        <f>MACD!F1718</f>
        <v>4.1035388120688479E-2</v>
      </c>
      <c r="F1718" s="2">
        <f>'Moving Avg'!D1718</f>
        <v>2.984</v>
      </c>
      <c r="G1718" s="2">
        <f>'Moving Avg'!F1718</f>
        <v>3.0004999999999988</v>
      </c>
      <c r="H1718" s="2">
        <f>'Moving Avg'!G1718</f>
        <v>3.1321999999999988</v>
      </c>
      <c r="I1718" s="2">
        <f>'Moving Avg'!H1718</f>
        <v>2.9676500000000003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</row>
    <row r="1719" spans="1:12" ht="13.5" x14ac:dyDescent="0.25">
      <c r="A1719" s="3">
        <f>RSI!A1719</f>
        <v>44812</v>
      </c>
      <c r="B1719" s="2">
        <f>RSI!B1719</f>
        <v>3.13</v>
      </c>
      <c r="C1719" s="2">
        <f>RSI!I1719</f>
        <v>62.824269248857163</v>
      </c>
      <c r="D1719" s="2">
        <f>MACD!E1719</f>
        <v>-1.3674384696640729E-2</v>
      </c>
      <c r="E1719" s="2">
        <f>MACD!F1719</f>
        <v>3.0093433557222639E-2</v>
      </c>
      <c r="F1719" s="2">
        <f>'Moving Avg'!D1719</f>
        <v>3.0140000000000002</v>
      </c>
      <c r="G1719" s="2">
        <f>'Moving Avg'!F1719</f>
        <v>3.0014999999999992</v>
      </c>
      <c r="H1719" s="2">
        <f>'Moving Avg'!G1719</f>
        <v>3.1295999999999986</v>
      </c>
      <c r="I1719" s="2">
        <f>'Moving Avg'!H1719</f>
        <v>2.9748000000000001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</row>
    <row r="1720" spans="1:12" ht="13.5" x14ac:dyDescent="0.25">
      <c r="A1720" s="3">
        <f>RSI!A1720</f>
        <v>44813</v>
      </c>
      <c r="B1720" s="2">
        <f>RSI!B1720</f>
        <v>3.13</v>
      </c>
      <c r="C1720" s="2">
        <f>RSI!I1720</f>
        <v>62.824269248857163</v>
      </c>
      <c r="D1720" s="2">
        <f>MACD!E1720</f>
        <v>-2.8023622853842856E-2</v>
      </c>
      <c r="E1720" s="2">
        <f>MACD!F1720</f>
        <v>1.8470022275009539E-2</v>
      </c>
      <c r="F1720" s="2">
        <f>'Moving Avg'!D1720</f>
        <v>3.0439999999999996</v>
      </c>
      <c r="G1720" s="2">
        <f>'Moving Avg'!F1720</f>
        <v>3.0024999999999995</v>
      </c>
      <c r="H1720" s="2">
        <f>'Moving Avg'!G1720</f>
        <v>3.1241999999999992</v>
      </c>
      <c r="I1720" s="2">
        <f>'Moving Avg'!H1720</f>
        <v>2.9819500000000003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</row>
    <row r="1721" spans="1:12" ht="13.5" x14ac:dyDescent="0.25">
      <c r="A1721" s="3">
        <f>RSI!A1721</f>
        <v>44816</v>
      </c>
      <c r="B1721" s="2">
        <f>RSI!B1721</f>
        <v>3.14</v>
      </c>
      <c r="C1721" s="2">
        <f>RSI!I1721</f>
        <v>64.056407022736934</v>
      </c>
      <c r="D1721" s="2">
        <f>MACD!E1721</f>
        <v>-4.1396688386079905E-2</v>
      </c>
      <c r="E1721" s="2">
        <f>MACD!F1721</f>
        <v>6.4966801427916512E-3</v>
      </c>
      <c r="F1721" s="2">
        <f>'Moving Avg'!D1721</f>
        <v>3.0759999999999996</v>
      </c>
      <c r="G1721" s="2">
        <f>'Moving Avg'!F1721</f>
        <v>3.0039999999999996</v>
      </c>
      <c r="H1721" s="2">
        <f>'Moving Avg'!G1721</f>
        <v>3.1189999999999993</v>
      </c>
      <c r="I1721" s="2">
        <f>'Moving Avg'!H1721</f>
        <v>2.9895000000000005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</row>
    <row r="1722" spans="1:12" ht="13.5" x14ac:dyDescent="0.25">
      <c r="A1722" s="3">
        <f>RSI!A1722</f>
        <v>44817</v>
      </c>
      <c r="B1722" s="2">
        <f>RSI!B1722</f>
        <v>3.14</v>
      </c>
      <c r="C1722" s="2">
        <f>RSI!I1722</f>
        <v>64.056407022736934</v>
      </c>
      <c r="D1722" s="2">
        <f>MACD!E1722</f>
        <v>-5.3225766072179326E-2</v>
      </c>
      <c r="E1722" s="2">
        <f>MACD!F1722</f>
        <v>-5.4478091002025447E-3</v>
      </c>
      <c r="F1722" s="2">
        <f>'Moving Avg'!D1722</f>
        <v>3.1080000000000001</v>
      </c>
      <c r="G1722" s="2">
        <f>'Moving Avg'!F1722</f>
        <v>3.0119999999999996</v>
      </c>
      <c r="H1722" s="2">
        <f>'Moving Avg'!G1722</f>
        <v>3.1157999999999992</v>
      </c>
      <c r="I1722" s="2">
        <f>'Moving Avg'!H1722</f>
        <v>2.9972000000000008</v>
      </c>
      <c r="J1722" s="5" t="str">
        <f>OBV!F1722</f>
        <v>BULLISH</v>
      </c>
      <c r="K1722" s="5" t="str">
        <f>OBV!G1722</f>
        <v>NEUTRAL</v>
      </c>
      <c r="L1722" s="5" t="str">
        <f>OBV!H1722</f>
        <v>CONFIRMED BULLISH</v>
      </c>
    </row>
    <row r="1723" spans="1:12" ht="13.5" x14ac:dyDescent="0.25">
      <c r="A1723" s="3">
        <f>RSI!A1723</f>
        <v>44818</v>
      </c>
      <c r="B1723" s="2">
        <f>RSI!B1723</f>
        <v>3.23</v>
      </c>
      <c r="C1723" s="2">
        <f>RSI!I1723</f>
        <v>73.294974436175266</v>
      </c>
      <c r="D1723" s="2">
        <f>MACD!E1723</f>
        <v>-7.0377029033399818E-2</v>
      </c>
      <c r="E1723" s="2">
        <f>MACD!F1723</f>
        <v>-1.8433653086842E-2</v>
      </c>
      <c r="F1723" s="2">
        <f>'Moving Avg'!D1723</f>
        <v>3.1540000000000004</v>
      </c>
      <c r="G1723" s="2">
        <f>'Moving Avg'!F1723</f>
        <v>3.0244999999999997</v>
      </c>
      <c r="H1723" s="2">
        <f>'Moving Avg'!G1723</f>
        <v>3.1171999999999991</v>
      </c>
      <c r="I1723" s="2">
        <f>'Moving Avg'!H1723</f>
        <v>3.0053500000000009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</row>
    <row r="1724" spans="1:12" ht="13.5" x14ac:dyDescent="0.25">
      <c r="A1724" s="3">
        <f>RSI!A1724</f>
        <v>44819</v>
      </c>
      <c r="B1724" s="2">
        <f>RSI!B1724</f>
        <v>3.37</v>
      </c>
      <c r="C1724" s="2">
        <f>RSI!I1724</f>
        <v>81.332721829601795</v>
      </c>
      <c r="D1724" s="2">
        <f>MACD!E1724</f>
        <v>-9.6231984014032879E-2</v>
      </c>
      <c r="E1724" s="2">
        <f>MACD!F1724</f>
        <v>-3.3993319272280179E-2</v>
      </c>
      <c r="F1724" s="2">
        <f>'Moving Avg'!D1724</f>
        <v>3.2020000000000004</v>
      </c>
      <c r="G1724" s="2">
        <f>'Moving Avg'!F1724</f>
        <v>3.0439999999999996</v>
      </c>
      <c r="H1724" s="2">
        <f>'Moving Avg'!G1724</f>
        <v>3.1205999999999996</v>
      </c>
      <c r="I1724" s="2">
        <f>'Moving Avg'!H1724</f>
        <v>3.0142000000000007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</row>
    <row r="1725" spans="1:12" ht="13.5" x14ac:dyDescent="0.25">
      <c r="A1725" s="3">
        <f>RSI!A1725</f>
        <v>44820</v>
      </c>
      <c r="B1725" s="2">
        <f>RSI!B1725</f>
        <v>3.52</v>
      </c>
      <c r="C1725" s="2">
        <f>RSI!I1725</f>
        <v>86.144548248875765</v>
      </c>
      <c r="D1725" s="2">
        <f>MACD!E1725</f>
        <v>-0.13094760989328602</v>
      </c>
      <c r="E1725" s="2">
        <f>MACD!F1725</f>
        <v>-5.3384177396481353E-2</v>
      </c>
      <c r="F1725" s="2">
        <f>'Moving Avg'!D1725</f>
        <v>3.28</v>
      </c>
      <c r="G1725" s="2">
        <f>'Moving Avg'!F1725</f>
        <v>3.0710000000000002</v>
      </c>
      <c r="H1725" s="2">
        <f>'Moving Avg'!G1725</f>
        <v>3.1269999999999998</v>
      </c>
      <c r="I1725" s="2">
        <f>'Moving Avg'!H1725</f>
        <v>3.0238000000000005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</row>
    <row r="1726" spans="1:12" ht="13.5" x14ac:dyDescent="0.25">
      <c r="A1726" s="3">
        <f>RSI!A1726</f>
        <v>44823</v>
      </c>
      <c r="B1726" s="2">
        <f>RSI!B1726</f>
        <v>3.67</v>
      </c>
      <c r="C1726" s="2">
        <f>RSI!I1726</f>
        <v>89.155062514154167</v>
      </c>
      <c r="D1726" s="2">
        <f>MACD!E1726</f>
        <v>-0.17391913888821975</v>
      </c>
      <c r="E1726" s="2">
        <f>MACD!F1726</f>
        <v>-7.749116969482904E-2</v>
      </c>
      <c r="F1726" s="2">
        <f>'Moving Avg'!D1726</f>
        <v>3.3860000000000001</v>
      </c>
      <c r="G1726" s="2">
        <f>'Moving Avg'!F1726</f>
        <v>3.1055000000000001</v>
      </c>
      <c r="H1726" s="2">
        <f>'Moving Avg'!G1726</f>
        <v>3.1381999999999999</v>
      </c>
      <c r="I1726" s="2">
        <f>'Moving Avg'!H1726</f>
        <v>3.0338000000000007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</row>
    <row r="1727" spans="1:12" ht="13.5" x14ac:dyDescent="0.25">
      <c r="A1727" s="3">
        <f>RSI!A1727</f>
        <v>44824</v>
      </c>
      <c r="B1727" s="2">
        <f>RSI!B1727</f>
        <v>3.61</v>
      </c>
      <c r="C1727" s="2">
        <f>RSI!I1727</f>
        <v>81.52456003918671</v>
      </c>
      <c r="D1727" s="2">
        <f>MACD!E1727</f>
        <v>-0.20902311016472597</v>
      </c>
      <c r="E1727" s="2">
        <f>MACD!F1727</f>
        <v>-0.10379755778880842</v>
      </c>
      <c r="F1727" s="2">
        <f>'Moving Avg'!D1727</f>
        <v>3.4799999999999995</v>
      </c>
      <c r="G1727" s="2">
        <f>'Moving Avg'!F1727</f>
        <v>3.137</v>
      </c>
      <c r="H1727" s="2">
        <f>'Moving Avg'!G1727</f>
        <v>3.1482000000000006</v>
      </c>
      <c r="I1727" s="2">
        <f>'Moving Avg'!H1727</f>
        <v>3.0431500000000007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</row>
    <row r="1728" spans="1:12" ht="13.5" x14ac:dyDescent="0.25">
      <c r="A1728" s="3">
        <f>RSI!A1728</f>
        <v>44825</v>
      </c>
      <c r="B1728" s="2">
        <f>RSI!B1728</f>
        <v>3.77</v>
      </c>
      <c r="C1728" s="2">
        <f>RSI!I1728</f>
        <v>85.169674885773929</v>
      </c>
      <c r="D1728" s="2">
        <f>MACD!E1728</f>
        <v>-0.25009860777264725</v>
      </c>
      <c r="E1728" s="2">
        <f>MACD!F1728</f>
        <v>-0.13305776778557621</v>
      </c>
      <c r="F1728" s="2">
        <f>'Moving Avg'!D1728</f>
        <v>3.5880000000000001</v>
      </c>
      <c r="G1728" s="2">
        <f>'Moving Avg'!F1728</f>
        <v>3.1765000000000003</v>
      </c>
      <c r="H1728" s="2">
        <f>'Moving Avg'!G1728</f>
        <v>3.1636000000000006</v>
      </c>
      <c r="I1728" s="2">
        <f>'Moving Avg'!H1728</f>
        <v>3.0529500000000001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</row>
    <row r="1729" spans="1:12" ht="13.5" x14ac:dyDescent="0.25">
      <c r="A1729" s="3">
        <f>RSI!A1729</f>
        <v>44826</v>
      </c>
      <c r="B1729" s="2">
        <f>RSI!B1729</f>
        <v>3.77</v>
      </c>
      <c r="C1729" s="2">
        <f>RSI!I1729</f>
        <v>85.169674885773944</v>
      </c>
      <c r="D1729" s="2">
        <f>MACD!E1729</f>
        <v>-0.26820506763329588</v>
      </c>
      <c r="E1729" s="2">
        <f>MACD!F1729</f>
        <v>-0.16008722775512013</v>
      </c>
      <c r="F1729" s="2">
        <f>'Moving Avg'!D1729</f>
        <v>3.6680000000000001</v>
      </c>
      <c r="G1729" s="2">
        <f>'Moving Avg'!F1729</f>
        <v>3.2160000000000002</v>
      </c>
      <c r="H1729" s="2">
        <f>'Moving Avg'!G1729</f>
        <v>3.1790000000000007</v>
      </c>
      <c r="I1729" s="2">
        <f>'Moving Avg'!H1729</f>
        <v>3.0623500000000003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</row>
    <row r="1730" spans="1:12" ht="13.5" x14ac:dyDescent="0.25">
      <c r="A1730" s="3">
        <f>RSI!A1730</f>
        <v>44827</v>
      </c>
      <c r="B1730" s="2">
        <f>RSI!B1730</f>
        <v>3.81</v>
      </c>
      <c r="C1730" s="2">
        <f>RSI!I1730</f>
        <v>85.972124382218652</v>
      </c>
      <c r="D1730" s="2">
        <f>MACD!E1730</f>
        <v>-0.28959098270778405</v>
      </c>
      <c r="E1730" s="2">
        <f>MACD!F1730</f>
        <v>-0.18598797874565293</v>
      </c>
      <c r="F1730" s="2">
        <f>'Moving Avg'!D1730</f>
        <v>3.726</v>
      </c>
      <c r="G1730" s="2">
        <f>'Moving Avg'!F1730</f>
        <v>3.2575000000000003</v>
      </c>
      <c r="H1730" s="2">
        <f>'Moving Avg'!G1730</f>
        <v>3.1952000000000016</v>
      </c>
      <c r="I1730" s="2">
        <f>'Moving Avg'!H1730</f>
        <v>3.0719499999999993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</row>
    <row r="1731" spans="1:12" ht="13.5" x14ac:dyDescent="0.25">
      <c r="A1731" s="3">
        <f>RSI!A1731</f>
        <v>44830</v>
      </c>
      <c r="B1731" s="2">
        <f>RSI!B1731</f>
        <v>3.98</v>
      </c>
      <c r="C1731" s="2">
        <f>RSI!I1731</f>
        <v>88.756573754337566</v>
      </c>
      <c r="D1731" s="2">
        <f>MACD!E1731</f>
        <v>-0.32184956594041392</v>
      </c>
      <c r="E1731" s="2">
        <f>MACD!F1731</f>
        <v>-0.21316029618460514</v>
      </c>
      <c r="F1731" s="2">
        <f>'Moving Avg'!D1731</f>
        <v>3.7880000000000003</v>
      </c>
      <c r="G1731" s="2">
        <f>'Moving Avg'!F1731</f>
        <v>3.3075000000000001</v>
      </c>
      <c r="H1731" s="2">
        <f>'Moving Avg'!G1731</f>
        <v>3.2148000000000012</v>
      </c>
      <c r="I1731" s="2">
        <f>'Moving Avg'!H1731</f>
        <v>3.0824000000000003</v>
      </c>
      <c r="J1731" s="5" t="str">
        <f>OBV!F1731</f>
        <v>BULLISH</v>
      </c>
      <c r="K1731" s="5" t="str">
        <f>OBV!G1731</f>
        <v>STRONG</v>
      </c>
      <c r="L1731" s="5" t="str">
        <f>OBV!H1731</f>
        <v>CONFIRMED BULLISH</v>
      </c>
    </row>
    <row r="1732" spans="1:12" ht="13.5" x14ac:dyDescent="0.25">
      <c r="A1732" s="3">
        <f>RSI!A1732</f>
        <v>44831</v>
      </c>
      <c r="B1732" s="2">
        <f>RSI!B1732</f>
        <v>4.1500000000000004</v>
      </c>
      <c r="C1732" s="2">
        <f>RSI!I1732</f>
        <v>90.736718601310201</v>
      </c>
      <c r="D1732" s="2">
        <f>MACD!E1732</f>
        <v>-0.3656208255564013</v>
      </c>
      <c r="E1732" s="2">
        <f>MACD!F1732</f>
        <v>-0.24365240205896438</v>
      </c>
      <c r="F1732" s="2">
        <f>'Moving Avg'!D1732</f>
        <v>3.8959999999999999</v>
      </c>
      <c r="G1732" s="2">
        <f>'Moving Avg'!F1732</f>
        <v>3.3660000000000005</v>
      </c>
      <c r="H1732" s="2">
        <f>'Moving Avg'!G1732</f>
        <v>3.2378000000000013</v>
      </c>
      <c r="I1732" s="2">
        <f>'Moving Avg'!H1732</f>
        <v>3.0932999999999997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</row>
    <row r="1733" spans="1:12" ht="13.5" x14ac:dyDescent="0.25">
      <c r="A1733" s="3">
        <f>RSI!A1733</f>
        <v>44832</v>
      </c>
      <c r="B1733" s="2">
        <f>RSI!B1733</f>
        <v>4.33</v>
      </c>
      <c r="C1733" s="2">
        <f>RSI!I1733</f>
        <v>92.285868935361748</v>
      </c>
      <c r="D1733" s="2">
        <f>MACD!E1733</f>
        <v>-0.40674507938024984</v>
      </c>
      <c r="E1733" s="2">
        <f>MACD!F1733</f>
        <v>-0.27627093752322152</v>
      </c>
      <c r="F1733" s="2">
        <f>'Moving Avg'!D1733</f>
        <v>4.008</v>
      </c>
      <c r="G1733" s="2">
        <f>'Moving Avg'!F1733</f>
        <v>3.4335000000000009</v>
      </c>
      <c r="H1733" s="2">
        <f>'Moving Avg'!G1733</f>
        <v>3.2618000000000018</v>
      </c>
      <c r="I1733" s="2">
        <f>'Moving Avg'!H1733</f>
        <v>3.1047000000000002</v>
      </c>
      <c r="J1733" s="5" t="str">
        <f>OBV!F1733</f>
        <v>BULLISH</v>
      </c>
      <c r="K1733" s="5" t="str">
        <f>OBV!G1733</f>
        <v>STRONG</v>
      </c>
      <c r="L1733" s="5" t="str">
        <f>OBV!H1733</f>
        <v>CONFIRMED BULLISH</v>
      </c>
    </row>
    <row r="1734" spans="1:12" ht="13.5" x14ac:dyDescent="0.25">
      <c r="A1734" s="3">
        <f>RSI!A1734</f>
        <v>44833</v>
      </c>
      <c r="B1734" s="2">
        <f>RSI!B1734</f>
        <v>4.5199999999999996</v>
      </c>
      <c r="C1734" s="2">
        <f>RSI!I1734</f>
        <v>93.518111111055561</v>
      </c>
      <c r="D1734" s="2">
        <f>MACD!E1734</f>
        <v>-0.43940088987608306</v>
      </c>
      <c r="E1734" s="2">
        <f>MACD!F1734</f>
        <v>-0.30889692799379387</v>
      </c>
      <c r="F1734" s="2">
        <f>'Moving Avg'!D1734</f>
        <v>4.1580000000000004</v>
      </c>
      <c r="G1734" s="2">
        <f>'Moving Avg'!F1734</f>
        <v>3.5105000000000004</v>
      </c>
      <c r="H1734" s="2">
        <f>'Moving Avg'!G1734</f>
        <v>3.2868000000000017</v>
      </c>
      <c r="I1734" s="2">
        <f>'Moving Avg'!H1734</f>
        <v>3.1166</v>
      </c>
      <c r="J1734" s="5" t="str">
        <f>OBV!F1734</f>
        <v>BULLISH</v>
      </c>
      <c r="K1734" s="5" t="str">
        <f>OBV!G1734</f>
        <v>STRONG</v>
      </c>
      <c r="L1734" s="5" t="str">
        <f>OBV!H1734</f>
        <v>CONFIRMED BULLISH</v>
      </c>
    </row>
    <row r="1735" spans="1:12" ht="13.5" x14ac:dyDescent="0.25">
      <c r="A1735" s="3">
        <f>RSI!A1735</f>
        <v>44834</v>
      </c>
      <c r="B1735" s="2">
        <f>RSI!B1735</f>
        <v>4.72</v>
      </c>
      <c r="C1735" s="2">
        <f>RSI!I1735</f>
        <v>94.511896150886102</v>
      </c>
      <c r="D1735" s="2">
        <f>MACD!E1735</f>
        <v>-0.46482181388420196</v>
      </c>
      <c r="E1735" s="2">
        <f>MACD!F1735</f>
        <v>-0.34008190517187553</v>
      </c>
      <c r="F1735" s="2">
        <f>'Moving Avg'!D1735</f>
        <v>4.34</v>
      </c>
      <c r="G1735" s="2">
        <f>'Moving Avg'!F1735</f>
        <v>3.5975000000000001</v>
      </c>
      <c r="H1735" s="2">
        <f>'Moving Avg'!G1735</f>
        <v>3.3134000000000015</v>
      </c>
      <c r="I1735" s="2">
        <f>'Moving Avg'!H1735</f>
        <v>3.1290500000000003</v>
      </c>
      <c r="J1735" s="5" t="str">
        <f>OBV!F1735</f>
        <v>BULLISH</v>
      </c>
      <c r="K1735" s="5" t="str">
        <f>OBV!G1735</f>
        <v>STRONG</v>
      </c>
      <c r="L1735" s="5" t="str">
        <f>OBV!H1735</f>
        <v>CONFIRMED BULLISH</v>
      </c>
    </row>
    <row r="1736" spans="1:12" ht="13.5" x14ac:dyDescent="0.25">
      <c r="A1736" s="3">
        <f>RSI!A1736</f>
        <v>44837</v>
      </c>
      <c r="B1736" s="2">
        <f>RSI!B1736</f>
        <v>4.93</v>
      </c>
      <c r="C1736" s="2">
        <f>RSI!I1736</f>
        <v>95.322770456740102</v>
      </c>
      <c r="D1736" s="2">
        <f>MACD!E1736</f>
        <v>-0.48559522370384833</v>
      </c>
      <c r="E1736" s="2">
        <f>MACD!F1736</f>
        <v>-0.36918456887827011</v>
      </c>
      <c r="F1736" s="2">
        <f>'Moving Avg'!D1736</f>
        <v>4.5299999999999994</v>
      </c>
      <c r="G1736" s="2">
        <f>'Moving Avg'!F1736</f>
        <v>3.6950000000000003</v>
      </c>
      <c r="H1736" s="2">
        <f>'Moving Avg'!G1736</f>
        <v>3.3430000000000013</v>
      </c>
      <c r="I1736" s="2">
        <f>'Moving Avg'!H1736</f>
        <v>3.1420499999999998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</row>
    <row r="1737" spans="1:12" ht="13.5" x14ac:dyDescent="0.25">
      <c r="A1737" s="3">
        <f>RSI!A1737</f>
        <v>44838</v>
      </c>
      <c r="B1737" s="2">
        <f>RSI!B1737</f>
        <v>5.15</v>
      </c>
      <c r="C1737" s="2">
        <f>RSI!I1737</f>
        <v>95.99103913286919</v>
      </c>
      <c r="D1737" s="2">
        <f>MACD!E1737</f>
        <v>-0.53622287842062111</v>
      </c>
      <c r="E1737" s="2">
        <f>MACD!F1737</f>
        <v>-0.40259223078674033</v>
      </c>
      <c r="F1737" s="2">
        <f>'Moving Avg'!D1737</f>
        <v>4.7299999999999995</v>
      </c>
      <c r="G1737" s="2">
        <f>'Moving Avg'!F1737</f>
        <v>3.8034999999999997</v>
      </c>
      <c r="H1737" s="2">
        <f>'Moving Avg'!G1737</f>
        <v>3.3800000000000012</v>
      </c>
      <c r="I1737" s="2">
        <f>'Moving Avg'!H1737</f>
        <v>3.1556500000000001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5.38</v>
      </c>
      <c r="C1738" s="2">
        <f>RSI!I1738</f>
        <v>96.546564184013349</v>
      </c>
      <c r="D1738" s="2">
        <f>MACD!E1738</f>
        <v>-0.57974912780361265</v>
      </c>
      <c r="E1738" s="2">
        <f>MACD!F1738</f>
        <v>-0.43802361019011482</v>
      </c>
      <c r="F1738" s="2">
        <f>'Moving Avg'!D1738</f>
        <v>4.9399999999999995</v>
      </c>
      <c r="G1738" s="2">
        <f>'Moving Avg'!F1738</f>
        <v>3.9224999999999994</v>
      </c>
      <c r="H1738" s="2">
        <f>'Moving Avg'!G1738</f>
        <v>3.4216000000000006</v>
      </c>
      <c r="I1738" s="2">
        <f>'Moving Avg'!H1738</f>
        <v>3.1700500000000007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5.5</v>
      </c>
      <c r="C1739" s="2">
        <f>RSI!I1739</f>
        <v>96.79602324383491</v>
      </c>
      <c r="D1739" s="2">
        <f>MACD!E1739</f>
        <v>-0.63448052970990343</v>
      </c>
      <c r="E1739" s="2">
        <f>MACD!F1739</f>
        <v>-0.47731499409407258</v>
      </c>
      <c r="F1739" s="2">
        <f>'Moving Avg'!D1739</f>
        <v>5.1360000000000001</v>
      </c>
      <c r="G1739" s="2">
        <f>'Moving Avg'!F1739</f>
        <v>4.0409999999999995</v>
      </c>
      <c r="H1739" s="2">
        <f>'Moving Avg'!G1739</f>
        <v>3.4656000000000002</v>
      </c>
      <c r="I1739" s="2">
        <f>'Moving Avg'!H1739</f>
        <v>3.1850500000000004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</row>
    <row r="1740" spans="1:12" ht="13.5" x14ac:dyDescent="0.25">
      <c r="A1740" s="3">
        <f>RSI!A1740</f>
        <v>44841</v>
      </c>
      <c r="B1740" s="2">
        <f>RSI!B1740</f>
        <v>5.5</v>
      </c>
      <c r="C1740" s="2">
        <f>RSI!I1740</f>
        <v>96.79602324383491</v>
      </c>
      <c r="D1740" s="2">
        <f>MACD!E1740</f>
        <v>-0.68369196391329456</v>
      </c>
      <c r="E1740" s="2">
        <f>MACD!F1740</f>
        <v>-0.51859038805791702</v>
      </c>
      <c r="F1740" s="2">
        <f>'Moving Avg'!D1740</f>
        <v>5.2919999999999998</v>
      </c>
      <c r="G1740" s="2">
        <f>'Moving Avg'!F1740</f>
        <v>4.1594999999999995</v>
      </c>
      <c r="H1740" s="2">
        <f>'Moving Avg'!G1740</f>
        <v>3.5096000000000003</v>
      </c>
      <c r="I1740" s="2">
        <f>'Moving Avg'!H1740</f>
        <v>3.2000500000000005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5.26</v>
      </c>
      <c r="C1741" s="2">
        <f>RSI!I1741</f>
        <v>82.905171480944674</v>
      </c>
      <c r="D1741" s="2">
        <f>MACD!E1741</f>
        <v>-0.6897842047972822</v>
      </c>
      <c r="E1741" s="2">
        <f>MACD!F1741</f>
        <v>-0.55282915140579014</v>
      </c>
      <c r="F1741" s="2">
        <f>'Moving Avg'!D1741</f>
        <v>5.3579999999999997</v>
      </c>
      <c r="G1741" s="2">
        <f>'Moving Avg'!F1741</f>
        <v>4.2654999999999994</v>
      </c>
      <c r="H1741" s="2">
        <f>'Moving Avg'!G1741</f>
        <v>3.5488</v>
      </c>
      <c r="I1741" s="2">
        <f>'Moving Avg'!H1741</f>
        <v>3.2138500000000003</v>
      </c>
      <c r="J1741" s="5" t="str">
        <f>OBV!F1741</f>
        <v>BULLISH</v>
      </c>
      <c r="K1741" s="5" t="str">
        <f>OBV!G1741</f>
        <v>STRONG</v>
      </c>
      <c r="L1741" s="5" t="str">
        <f>OBV!H1741</f>
        <v>CONFIRMED BULLISH</v>
      </c>
    </row>
    <row r="1742" spans="1:12" ht="13.5" x14ac:dyDescent="0.25">
      <c r="A1742" s="3">
        <f>RSI!A1742</f>
        <v>44845</v>
      </c>
      <c r="B1742" s="2">
        <f>RSI!B1742</f>
        <v>5.03</v>
      </c>
      <c r="C1742" s="2">
        <f>RSI!I1742</f>
        <v>72.210381110335547</v>
      </c>
      <c r="D1742" s="2">
        <f>MACD!E1742</f>
        <v>-0.65809255073434025</v>
      </c>
      <c r="E1742" s="2">
        <f>MACD!F1742</f>
        <v>-0.57388183127150016</v>
      </c>
      <c r="F1742" s="2">
        <f>'Moving Avg'!D1742</f>
        <v>5.3340000000000005</v>
      </c>
      <c r="G1742" s="2">
        <f>'Moving Avg'!F1742</f>
        <v>4.3599999999999994</v>
      </c>
      <c r="H1742" s="2">
        <f>'Moving Avg'!G1742</f>
        <v>3.5833999999999997</v>
      </c>
      <c r="I1742" s="2">
        <f>'Moving Avg'!H1742</f>
        <v>3.2265000000000001</v>
      </c>
      <c r="J1742" s="5" t="str">
        <f>OBV!F1742</f>
        <v>BULLISH</v>
      </c>
      <c r="K1742" s="5" t="str">
        <f>OBV!G1742</f>
        <v>STRONG</v>
      </c>
      <c r="L1742" s="5" t="str">
        <f>OBV!H1742</f>
        <v>BULLISH DIVERGENCE</v>
      </c>
    </row>
    <row r="1743" spans="1:12" ht="13.5" x14ac:dyDescent="0.25">
      <c r="A1743" s="3">
        <f>RSI!A1743</f>
        <v>44846</v>
      </c>
      <c r="B1743" s="2">
        <f>RSI!B1743</f>
        <v>4.8099999999999996</v>
      </c>
      <c r="C1743" s="2">
        <f>RSI!I1743</f>
        <v>63.740356525125748</v>
      </c>
      <c r="D1743" s="2">
        <f>MACD!E1743</f>
        <v>-0.59180316306982128</v>
      </c>
      <c r="E1743" s="2">
        <f>MACD!F1743</f>
        <v>-0.57746609763116441</v>
      </c>
      <c r="F1743" s="2">
        <f>'Moving Avg'!D1743</f>
        <v>5.22</v>
      </c>
      <c r="G1743" s="2">
        <f>'Moving Avg'!F1743</f>
        <v>4.4390000000000009</v>
      </c>
      <c r="H1743" s="2">
        <f>'Moving Avg'!G1743</f>
        <v>3.6135999999999999</v>
      </c>
      <c r="I1743" s="2">
        <f>'Moving Avg'!H1743</f>
        <v>3.2380499999999999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4.5999999999999996</v>
      </c>
      <c r="C1744" s="2">
        <f>RSI!I1744</f>
        <v>56.88170219524838</v>
      </c>
      <c r="D1744" s="2">
        <f>MACD!E1744</f>
        <v>-0.49380659822645301</v>
      </c>
      <c r="E1744" s="2">
        <f>MACD!F1744</f>
        <v>-0.56073419775022215</v>
      </c>
      <c r="F1744" s="2">
        <f>'Moving Avg'!D1744</f>
        <v>5.0399999999999991</v>
      </c>
      <c r="G1744" s="2">
        <f>'Moving Avg'!F1744</f>
        <v>4.5005000000000006</v>
      </c>
      <c r="H1744" s="2">
        <f>'Moving Avg'!G1744</f>
        <v>3.6375999999999995</v>
      </c>
      <c r="I1744" s="2">
        <f>'Moving Avg'!H1744</f>
        <v>3.2485500000000007</v>
      </c>
      <c r="J1744" s="5" t="str">
        <f>OBV!F1744</f>
        <v>BEARISH</v>
      </c>
      <c r="K1744" s="5" t="str">
        <f>OBV!G1744</f>
        <v>WEAK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4.4000000000000004</v>
      </c>
      <c r="C1745" s="2">
        <f>RSI!I1745</f>
        <v>51.228067020174201</v>
      </c>
      <c r="D1745" s="2">
        <f>MACD!E1745</f>
        <v>-0.36672887251468111</v>
      </c>
      <c r="E1745" s="2">
        <f>MACD!F1745</f>
        <v>-0.52193313270311403</v>
      </c>
      <c r="F1745" s="2">
        <f>'Moving Avg'!D1745</f>
        <v>4.8199999999999985</v>
      </c>
      <c r="G1745" s="2">
        <f>'Moving Avg'!F1745</f>
        <v>4.5445000000000002</v>
      </c>
      <c r="H1745" s="2">
        <f>'Moving Avg'!G1745</f>
        <v>3.6605999999999996</v>
      </c>
      <c r="I1745" s="2">
        <f>'Moving Avg'!H1745</f>
        <v>3.2580500000000008</v>
      </c>
      <c r="J1745" s="5" t="str">
        <f>OBV!F1745</f>
        <v>BEARISH</v>
      </c>
      <c r="K1745" s="5" t="str">
        <f>OBV!G1745</f>
        <v>WEAK</v>
      </c>
      <c r="L1745" s="5" t="str">
        <f>OBV!H1745</f>
        <v>CONFIRMED BEARISH</v>
      </c>
    </row>
    <row r="1746" spans="1:12" ht="13.5" x14ac:dyDescent="0.25">
      <c r="A1746" s="3">
        <f>RSI!A1746</f>
        <v>44851</v>
      </c>
      <c r="B1746" s="2">
        <f>RSI!B1746</f>
        <v>4.21</v>
      </c>
      <c r="C1746" s="2">
        <f>RSI!I1746</f>
        <v>46.499675726214456</v>
      </c>
      <c r="D1746" s="2">
        <f>MACD!E1746</f>
        <v>-0.21295881536141614</v>
      </c>
      <c r="E1746" s="2">
        <f>MACD!F1746</f>
        <v>-0.46013826923477447</v>
      </c>
      <c r="F1746" s="2">
        <f>'Moving Avg'!D1746</f>
        <v>4.6100000000000003</v>
      </c>
      <c r="G1746" s="2">
        <f>'Moving Avg'!F1746</f>
        <v>4.5715000000000003</v>
      </c>
      <c r="H1746" s="2">
        <f>'Moving Avg'!G1746</f>
        <v>3.6797999999999997</v>
      </c>
      <c r="I1746" s="2">
        <f>'Moving Avg'!H1746</f>
        <v>3.267100000000001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4.38</v>
      </c>
      <c r="C1747" s="2">
        <f>RSI!I1747</f>
        <v>50.869247337127206</v>
      </c>
      <c r="D1747" s="2">
        <f>MACD!E1747</f>
        <v>-6.0598128812716645E-2</v>
      </c>
      <c r="E1747" s="2">
        <f>MACD!F1747</f>
        <v>-0.38023024115036291</v>
      </c>
      <c r="F1747" s="2">
        <f>'Moving Avg'!D1747</f>
        <v>4.4799999999999995</v>
      </c>
      <c r="G1747" s="2">
        <f>'Moving Avg'!F1747</f>
        <v>4.6100000000000003</v>
      </c>
      <c r="H1747" s="2">
        <f>'Moving Avg'!G1747</f>
        <v>3.7051999999999992</v>
      </c>
      <c r="I1747" s="2">
        <f>'Moving Avg'!H1747</f>
        <v>3.2770000000000006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4.57</v>
      </c>
      <c r="C1748" s="2">
        <f>RSI!I1748</f>
        <v>55.266714512591463</v>
      </c>
      <c r="D1748" s="2">
        <f>MACD!E1748</f>
        <v>8.9548826503930812E-2</v>
      </c>
      <c r="E1748" s="2">
        <f>MACD!F1748</f>
        <v>-0.28627442761950422</v>
      </c>
      <c r="F1748" s="2">
        <f>'Moving Avg'!D1748</f>
        <v>4.4320000000000004</v>
      </c>
      <c r="G1748" s="2">
        <f>'Moving Avg'!F1748</f>
        <v>4.6499999999999986</v>
      </c>
      <c r="H1748" s="2">
        <f>'Moving Avg'!G1748</f>
        <v>3.7343999999999995</v>
      </c>
      <c r="I1748" s="2">
        <f>'Moving Avg'!H1748</f>
        <v>3.2877500000000008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</row>
    <row r="1749" spans="1:12" ht="13.5" x14ac:dyDescent="0.25">
      <c r="A1749" s="3">
        <f>RSI!A1749</f>
        <v>44854</v>
      </c>
      <c r="B1749" s="2">
        <f>RSI!B1749</f>
        <v>4.7699999999999996</v>
      </c>
      <c r="C1749" s="2">
        <f>RSI!I1749</f>
        <v>59.387413719469819</v>
      </c>
      <c r="D1749" s="2">
        <f>MACD!E1749</f>
        <v>0.21904232338729912</v>
      </c>
      <c r="E1749" s="2">
        <f>MACD!F1749</f>
        <v>-0.18521107741814355</v>
      </c>
      <c r="F1749" s="2">
        <f>'Moving Avg'!D1749</f>
        <v>4.4659999999999993</v>
      </c>
      <c r="G1749" s="2">
        <f>'Moving Avg'!F1749</f>
        <v>4.6999999999999993</v>
      </c>
      <c r="H1749" s="2">
        <f>'Moving Avg'!G1749</f>
        <v>3.7675999999999998</v>
      </c>
      <c r="I1749" s="2">
        <f>'Moving Avg'!H1749</f>
        <v>3.2995500000000004</v>
      </c>
      <c r="J1749" s="5" t="str">
        <f>OBV!F1749</f>
        <v>BEARISH</v>
      </c>
      <c r="K1749" s="5" t="str">
        <f>OBV!G1749</f>
        <v>NEUTRAL</v>
      </c>
      <c r="L1749" s="5" t="str">
        <f>OBV!H1749</f>
        <v>BEARISH DIVERGENCE</v>
      </c>
    </row>
    <row r="1750" spans="1:12" ht="13.5" x14ac:dyDescent="0.25">
      <c r="A1750" s="3">
        <f>RSI!A1750</f>
        <v>44855</v>
      </c>
      <c r="B1750" s="2">
        <f>RSI!B1750</f>
        <v>4.9800000000000004</v>
      </c>
      <c r="C1750" s="2">
        <f>RSI!I1750</f>
        <v>63.218672598531626</v>
      </c>
      <c r="D1750" s="2">
        <f>MACD!E1750</f>
        <v>0.31076466626301791</v>
      </c>
      <c r="E1750" s="2">
        <f>MACD!F1750</f>
        <v>-8.6015928681911255E-2</v>
      </c>
      <c r="F1750" s="2">
        <f>'Moving Avg'!D1750</f>
        <v>4.5819999999999999</v>
      </c>
      <c r="G1750" s="2">
        <f>'Moving Avg'!F1750</f>
        <v>4.7584999999999997</v>
      </c>
      <c r="H1750" s="2">
        <f>'Moving Avg'!G1750</f>
        <v>3.8049999999999993</v>
      </c>
      <c r="I1750" s="2">
        <f>'Moving Avg'!H1750</f>
        <v>3.3124000000000007</v>
      </c>
      <c r="J1750" s="5" t="str">
        <f>OBV!F1750</f>
        <v>BEARISH</v>
      </c>
      <c r="K1750" s="5" t="str">
        <f>OBV!G1750</f>
        <v>NEUTRAL</v>
      </c>
      <c r="L1750" s="5" t="str">
        <f>OBV!H1750</f>
        <v>BEARISH DIVERGENCE</v>
      </c>
    </row>
    <row r="1751" spans="1:12" ht="13.5" x14ac:dyDescent="0.25">
      <c r="A1751" s="3">
        <f>RSI!A1751</f>
        <v>44858</v>
      </c>
      <c r="B1751" s="2">
        <f>RSI!B1751</f>
        <v>4.8899999999999997</v>
      </c>
      <c r="C1751" s="2">
        <f>RSI!I1751</f>
        <v>60.580974975867612</v>
      </c>
      <c r="D1751" s="2">
        <f>MACD!E1751</f>
        <v>0.35475493870111041</v>
      </c>
      <c r="E1751" s="2">
        <f>MACD!F1751</f>
        <v>2.1382447946930727E-3</v>
      </c>
      <c r="F1751" s="2">
        <f>'Moving Avg'!D1751</f>
        <v>4.718</v>
      </c>
      <c r="G1751" s="2">
        <f>'Moving Avg'!F1751</f>
        <v>4.8040000000000003</v>
      </c>
      <c r="H1751" s="2">
        <f>'Moving Avg'!G1751</f>
        <v>3.8405999999999993</v>
      </c>
      <c r="I1751" s="2">
        <f>'Moving Avg'!H1751</f>
        <v>3.3248000000000006</v>
      </c>
      <c r="J1751" s="5" t="str">
        <f>OBV!F1751</f>
        <v>BEARISH</v>
      </c>
      <c r="K1751" s="5" t="str">
        <f>OBV!G1751</f>
        <v>NEUTRAL</v>
      </c>
      <c r="L1751" s="5" t="str">
        <f>OBV!H1751</f>
        <v>BEARISH DIVERGENCE</v>
      </c>
    </row>
    <row r="1752" spans="1:12" ht="13.5" x14ac:dyDescent="0.25">
      <c r="A1752" s="3">
        <f>RSI!A1752</f>
        <v>44859</v>
      </c>
      <c r="B1752" s="2">
        <f>RSI!B1752</f>
        <v>5.01</v>
      </c>
      <c r="C1752" s="2">
        <f>RSI!I1752</f>
        <v>62.809100905720925</v>
      </c>
      <c r="D1752" s="2">
        <f>MACD!E1752</f>
        <v>0.34512048048364896</v>
      </c>
      <c r="E1752" s="2">
        <f>MACD!F1752</f>
        <v>7.0734691932484259E-2</v>
      </c>
      <c r="F1752" s="2">
        <f>'Moving Avg'!D1752</f>
        <v>4.8439999999999994</v>
      </c>
      <c r="G1752" s="2">
        <f>'Moving Avg'!F1752</f>
        <v>4.8469999999999995</v>
      </c>
      <c r="H1752" s="2">
        <f>'Moving Avg'!G1752</f>
        <v>3.8811999999999989</v>
      </c>
      <c r="I1752" s="2">
        <f>'Moving Avg'!H1752</f>
        <v>3.3378000000000001</v>
      </c>
      <c r="J1752" s="5" t="str">
        <f>OBV!F1752</f>
        <v>BEARISH</v>
      </c>
      <c r="K1752" s="5" t="str">
        <f>OBV!G1752</f>
        <v>NEUTRAL</v>
      </c>
      <c r="L1752" s="5" t="str">
        <f>OBV!H1752</f>
        <v>BEARISH DIVERGENCE</v>
      </c>
    </row>
    <row r="1753" spans="1:12" ht="13.5" x14ac:dyDescent="0.25">
      <c r="A1753" s="3">
        <f>RSI!A1753</f>
        <v>44860</v>
      </c>
      <c r="B1753" s="2">
        <f>RSI!B1753</f>
        <v>5.23</v>
      </c>
      <c r="C1753" s="2">
        <f>RSI!I1753</f>
        <v>66.54287927934061</v>
      </c>
      <c r="D1753" s="2">
        <f>MACD!E1753</f>
        <v>0.28372458894024</v>
      </c>
      <c r="E1753" s="2">
        <f>MACD!F1753</f>
        <v>0.11333267133403541</v>
      </c>
      <c r="F1753" s="2">
        <f>'Moving Avg'!D1753</f>
        <v>4.976</v>
      </c>
      <c r="G1753" s="2">
        <f>'Moving Avg'!F1753</f>
        <v>4.8920000000000012</v>
      </c>
      <c r="H1753" s="2">
        <f>'Moving Avg'!G1753</f>
        <v>3.9261999999999988</v>
      </c>
      <c r="I1753" s="2">
        <f>'Moving Avg'!H1753</f>
        <v>3.3519000000000005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44861</v>
      </c>
      <c r="B1754" s="2">
        <f>RSI!B1754</f>
        <v>5.0199999999999996</v>
      </c>
      <c r="C1754" s="2">
        <f>RSI!I1754</f>
        <v>60.31788105216755</v>
      </c>
      <c r="D1754" s="2">
        <f>MACD!E1754</f>
        <v>0.21085060452372062</v>
      </c>
      <c r="E1754" s="2">
        <f>MACD!F1754</f>
        <v>0.13283625797197246</v>
      </c>
      <c r="F1754" s="2">
        <f>'Moving Avg'!D1754</f>
        <v>5.0259999999999998</v>
      </c>
      <c r="G1754" s="2">
        <f>'Moving Avg'!F1754</f>
        <v>4.9169999999999998</v>
      </c>
      <c r="H1754" s="2">
        <f>'Moving Avg'!G1754</f>
        <v>3.9669999999999992</v>
      </c>
      <c r="I1754" s="2">
        <f>'Moving Avg'!H1754</f>
        <v>3.3649499999999999</v>
      </c>
      <c r="J1754" s="5" t="str">
        <f>OBV!F1754</f>
        <v>BEARISH</v>
      </c>
      <c r="K1754" s="5" t="str">
        <f>OBV!G1754</f>
        <v>NEUTRAL</v>
      </c>
      <c r="L1754" s="5" t="str">
        <f>OBV!H1754</f>
        <v>BEARISH DIVERGENCE</v>
      </c>
    </row>
    <row r="1755" spans="1:12" ht="13.5" x14ac:dyDescent="0.25">
      <c r="A1755" s="3">
        <f>RSI!A1755</f>
        <v>44862</v>
      </c>
      <c r="B1755" s="2">
        <f>RSI!B1755</f>
        <v>5.2</v>
      </c>
      <c r="C1755" s="2">
        <f>RSI!I1755</f>
        <v>63.472156199873318</v>
      </c>
      <c r="D1755" s="2">
        <f>MACD!E1755</f>
        <v>0.10246385770708866</v>
      </c>
      <c r="E1755" s="2">
        <f>MACD!F1755</f>
        <v>0.12676177791899571</v>
      </c>
      <c r="F1755" s="2">
        <f>'Moving Avg'!D1755</f>
        <v>5.0699999999999994</v>
      </c>
      <c r="G1755" s="2">
        <f>'Moving Avg'!F1755</f>
        <v>4.9410000000000007</v>
      </c>
      <c r="H1755" s="2">
        <f>'Moving Avg'!G1755</f>
        <v>4.0113999999999992</v>
      </c>
      <c r="I1755" s="2">
        <f>'Moving Avg'!H1755</f>
        <v>3.3788500000000004</v>
      </c>
      <c r="J1755" s="5" t="str">
        <f>OBV!F1755</f>
        <v>BEARISH</v>
      </c>
      <c r="K1755" s="5" t="str">
        <f>OBV!G1755</f>
        <v>NEUTRAL</v>
      </c>
      <c r="L1755" s="5" t="str">
        <f>OBV!H1755</f>
        <v>BEARISH DIVERGENCE</v>
      </c>
    </row>
    <row r="1756" spans="1:12" ht="13.5" x14ac:dyDescent="0.25">
      <c r="A1756" s="3">
        <f>RSI!A1756</f>
        <v>44865</v>
      </c>
      <c r="B1756" s="2">
        <f>RSI!B1756</f>
        <v>5.35</v>
      </c>
      <c r="C1756" s="2">
        <f>RSI!I1756</f>
        <v>65.904396807441401</v>
      </c>
      <c r="D1756" s="2">
        <f>MACD!E1756</f>
        <v>-3.3080902422262248E-2</v>
      </c>
      <c r="E1756" s="2">
        <f>MACD!F1756</f>
        <v>9.4793241850744114E-2</v>
      </c>
      <c r="F1756" s="2">
        <f>'Moving Avg'!D1756</f>
        <v>5.1620000000000008</v>
      </c>
      <c r="G1756" s="2">
        <f>'Moving Avg'!F1756</f>
        <v>4.9620000000000006</v>
      </c>
      <c r="H1756" s="2">
        <f>'Moving Avg'!G1756</f>
        <v>4.0587999999999997</v>
      </c>
      <c r="I1756" s="2">
        <f>'Moving Avg'!H1756</f>
        <v>3.3930000000000007</v>
      </c>
      <c r="J1756" s="5" t="str">
        <f>OBV!F1756</f>
        <v>BEARISH</v>
      </c>
      <c r="K1756" s="5" t="str">
        <f>OBV!G1756</f>
        <v>NEUTRAL</v>
      </c>
      <c r="L1756" s="5" t="str">
        <f>OBV!H1756</f>
        <v>BEARISH DIVERGENCE</v>
      </c>
    </row>
    <row r="1757" spans="1:12" ht="13.5" x14ac:dyDescent="0.25">
      <c r="A1757" s="3">
        <f>RSI!A1757</f>
        <v>44866</v>
      </c>
      <c r="B1757" s="2">
        <f>RSI!B1757</f>
        <v>5.35</v>
      </c>
      <c r="C1757" s="2">
        <f>RSI!I1757</f>
        <v>65.904396807441401</v>
      </c>
      <c r="D1757" s="2">
        <f>MACD!E1757</f>
        <v>-0.12573755605725445</v>
      </c>
      <c r="E1757" s="2">
        <f>MACD!F1757</f>
        <v>5.0687082269144396E-2</v>
      </c>
      <c r="F1757" s="2">
        <f>'Moving Avg'!D1757</f>
        <v>5.2299999999999995</v>
      </c>
      <c r="G1757" s="2">
        <f>'Moving Avg'!F1757</f>
        <v>4.9719999999999995</v>
      </c>
      <c r="H1757" s="2">
        <f>'Moving Avg'!G1757</f>
        <v>4.1061999999999985</v>
      </c>
      <c r="I1757" s="2">
        <f>'Moving Avg'!H1757</f>
        <v>3.4071500000000001</v>
      </c>
      <c r="J1757" s="5" t="str">
        <f>OBV!F1757</f>
        <v>BEARISH</v>
      </c>
      <c r="K1757" s="5" t="str">
        <f>OBV!G1757</f>
        <v>NEUTRAL</v>
      </c>
      <c r="L1757" s="5" t="str">
        <f>OBV!H1757</f>
        <v>BEARISH DIVERGENCE</v>
      </c>
    </row>
    <row r="1758" spans="1:12" ht="13.5" x14ac:dyDescent="0.25">
      <c r="A1758" s="3">
        <f>RSI!A1758</f>
        <v>44867</v>
      </c>
      <c r="B1758" s="2">
        <f>RSI!B1758</f>
        <v>5.34</v>
      </c>
      <c r="C1758" s="2">
        <f>RSI!I1758</f>
        <v>65.566841555661924</v>
      </c>
      <c r="D1758" s="2">
        <f>MACD!E1758</f>
        <v>-0.17798151481906022</v>
      </c>
      <c r="E1758" s="2">
        <f>MACD!F1758</f>
        <v>4.9533628515034747E-3</v>
      </c>
      <c r="F1758" s="2">
        <f>'Moving Avg'!D1758</f>
        <v>5.2519999999999998</v>
      </c>
      <c r="G1758" s="2">
        <f>'Moving Avg'!F1758</f>
        <v>4.9700000000000006</v>
      </c>
      <c r="H1758" s="2">
        <f>'Moving Avg'!G1758</f>
        <v>4.1533999999999995</v>
      </c>
      <c r="I1758" s="2">
        <f>'Moving Avg'!H1758</f>
        <v>3.4208000000000012</v>
      </c>
      <c r="J1758" s="5" t="str">
        <f>OBV!F1758</f>
        <v>BEARISH</v>
      </c>
      <c r="K1758" s="5" t="str">
        <f>OBV!G1758</f>
        <v>WEAK</v>
      </c>
      <c r="L1758" s="5" t="str">
        <f>OBV!H1758</f>
        <v>BEARISH DIVERGENCE</v>
      </c>
    </row>
    <row r="1759" spans="1:12" ht="13.5" x14ac:dyDescent="0.25">
      <c r="A1759" s="3">
        <f>RSI!A1759</f>
        <v>44868</v>
      </c>
      <c r="B1759" s="2">
        <f>RSI!B1759</f>
        <v>5.19</v>
      </c>
      <c r="C1759" s="2">
        <f>RSI!I1759</f>
        <v>60.556501538743973</v>
      </c>
      <c r="D1759" s="2">
        <f>MACD!E1759</f>
        <v>-0.18377969886527268</v>
      </c>
      <c r="E1759" s="2">
        <f>MACD!F1759</f>
        <v>-3.2793249491851757E-2</v>
      </c>
      <c r="F1759" s="2">
        <f>'Moving Avg'!D1759</f>
        <v>5.2860000000000005</v>
      </c>
      <c r="G1759" s="2">
        <f>'Moving Avg'!F1759</f>
        <v>4.9544999999999995</v>
      </c>
      <c r="H1759" s="2">
        <f>'Moving Avg'!G1759</f>
        <v>4.1975999999999996</v>
      </c>
      <c r="I1759" s="2">
        <f>'Moving Avg'!H1759</f>
        <v>3.4337000000000013</v>
      </c>
      <c r="J1759" s="5" t="str">
        <f>OBV!F1759</f>
        <v>BEARISH</v>
      </c>
      <c r="K1759" s="5" t="str">
        <f>OBV!G1759</f>
        <v>NEUTRAL</v>
      </c>
      <c r="L1759" s="5" t="str">
        <f>OBV!H1759</f>
        <v>BEARISH DIVERGENCE</v>
      </c>
    </row>
    <row r="1760" spans="1:12" ht="13.5" x14ac:dyDescent="0.25">
      <c r="A1760" s="3">
        <f>RSI!A1760</f>
        <v>44869</v>
      </c>
      <c r="B1760" s="2">
        <f>RSI!B1760</f>
        <v>5</v>
      </c>
      <c r="C1760" s="2">
        <f>RSI!I1760</f>
        <v>54.840034777532324</v>
      </c>
      <c r="D1760" s="2">
        <f>MACD!E1760</f>
        <v>-0.14463263851554942</v>
      </c>
      <c r="E1760" s="2">
        <f>MACD!F1760</f>
        <v>-5.516112729659129E-2</v>
      </c>
      <c r="F1760" s="2">
        <f>'Moving Avg'!D1760</f>
        <v>5.2460000000000004</v>
      </c>
      <c r="G1760" s="2">
        <f>'Moving Avg'!F1760</f>
        <v>4.9294999999999991</v>
      </c>
      <c r="H1760" s="2">
        <f>'Moving Avg'!G1760</f>
        <v>4.2379999999999987</v>
      </c>
      <c r="I1760" s="2">
        <f>'Moving Avg'!H1760</f>
        <v>3.4451000000000009</v>
      </c>
      <c r="J1760" s="5" t="str">
        <f>OBV!F1760</f>
        <v>BEARISH</v>
      </c>
      <c r="K1760" s="5" t="str">
        <f>OBV!G1760</f>
        <v>WEAK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5</v>
      </c>
      <c r="C1761" s="2">
        <f>RSI!I1761</f>
        <v>54.840034777532317</v>
      </c>
      <c r="D1761" s="2">
        <f>MACD!E1761</f>
        <v>-0.12638770361459262</v>
      </c>
      <c r="E1761" s="2">
        <f>MACD!F1761</f>
        <v>-6.9406442560191559E-2</v>
      </c>
      <c r="F1761" s="2">
        <f>'Moving Avg'!D1761</f>
        <v>5.1760000000000002</v>
      </c>
      <c r="G1761" s="2">
        <f>'Moving Avg'!F1761</f>
        <v>4.9164999999999992</v>
      </c>
      <c r="H1761" s="2">
        <f>'Moving Avg'!G1761</f>
        <v>4.2783999999999995</v>
      </c>
      <c r="I1761" s="2">
        <f>'Moving Avg'!H1761</f>
        <v>3.4559000000000002</v>
      </c>
      <c r="J1761" s="5" t="str">
        <f>OBV!F1761</f>
        <v>BEARISH</v>
      </c>
      <c r="K1761" s="5" t="str">
        <f>OBV!G1761</f>
        <v>WEAK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4.79</v>
      </c>
      <c r="C1762" s="2">
        <f>RSI!I1762</f>
        <v>48.920435840933685</v>
      </c>
      <c r="D1762" s="2">
        <f>MACD!E1762</f>
        <v>-7.7889390474360276E-2</v>
      </c>
      <c r="E1762" s="2">
        <f>MACD!F1762</f>
        <v>-7.110303214302531E-2</v>
      </c>
      <c r="F1762" s="2">
        <f>'Moving Avg'!D1762</f>
        <v>5.0640000000000001</v>
      </c>
      <c r="G1762" s="2">
        <f>'Moving Avg'!F1762</f>
        <v>4.9044999999999996</v>
      </c>
      <c r="H1762" s="2">
        <f>'Moving Avg'!G1762</f>
        <v>4.3145999999999987</v>
      </c>
      <c r="I1762" s="2">
        <f>'Moving Avg'!H1762</f>
        <v>3.4650500000000006</v>
      </c>
      <c r="J1762" s="5" t="str">
        <f>OBV!F1762</f>
        <v>BEARISH</v>
      </c>
      <c r="K1762" s="5" t="str">
        <f>OBV!G1762</f>
        <v>WEAK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5</v>
      </c>
      <c r="C1763" s="2">
        <f>RSI!I1763</f>
        <v>54.239881599437837</v>
      </c>
      <c r="D1763" s="2">
        <f>MACD!E1763</f>
        <v>-1.8206787410367298E-2</v>
      </c>
      <c r="E1763" s="2">
        <f>MACD!F1763</f>
        <v>-6.0523783196493715E-2</v>
      </c>
      <c r="F1763" s="2">
        <f>'Moving Avg'!D1763</f>
        <v>4.9960000000000004</v>
      </c>
      <c r="G1763" s="2">
        <f>'Moving Avg'!F1763</f>
        <v>4.9139999999999997</v>
      </c>
      <c r="H1763" s="2">
        <f>'Moving Avg'!G1763</f>
        <v>4.3549999999999986</v>
      </c>
      <c r="I1763" s="2">
        <f>'Moving Avg'!H1763</f>
        <v>3.4751000000000003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5</v>
      </c>
      <c r="C1764" s="2">
        <f>RSI!I1764</f>
        <v>54.239881599437837</v>
      </c>
      <c r="D1764" s="2">
        <f>MACD!E1764</f>
        <v>-9.2603814472802526E-4</v>
      </c>
      <c r="E1764" s="2">
        <f>MACD!F1764</f>
        <v>-4.8604234186140578E-2</v>
      </c>
      <c r="F1764" s="2">
        <f>'Moving Avg'!D1764</f>
        <v>4.9580000000000002</v>
      </c>
      <c r="G1764" s="2">
        <f>'Moving Avg'!F1764</f>
        <v>4.9340000000000002</v>
      </c>
      <c r="H1764" s="2">
        <f>'Moving Avg'!G1764</f>
        <v>4.3953999999999986</v>
      </c>
      <c r="I1764" s="2">
        <f>'Moving Avg'!H1764</f>
        <v>3.4851500000000004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5</v>
      </c>
      <c r="C1765" s="2">
        <f>RSI!I1765</f>
        <v>54.239881599437837</v>
      </c>
      <c r="D1765" s="2">
        <f>MACD!E1765</f>
        <v>4.0543791486696179E-2</v>
      </c>
      <c r="E1765" s="2">
        <f>MACD!F1765</f>
        <v>-3.077462905157323E-2</v>
      </c>
      <c r="F1765" s="2">
        <f>'Moving Avg'!D1765</f>
        <v>4.9580000000000002</v>
      </c>
      <c r="G1765" s="2">
        <f>'Moving Avg'!F1765</f>
        <v>4.9640000000000004</v>
      </c>
      <c r="H1765" s="2">
        <f>'Moving Avg'!G1765</f>
        <v>4.4357999999999986</v>
      </c>
      <c r="I1765" s="2">
        <f>'Moving Avg'!H1765</f>
        <v>3.4951500000000011</v>
      </c>
      <c r="J1765" s="5" t="str">
        <f>OBV!F1765</f>
        <v>BEARISH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5.2</v>
      </c>
      <c r="C1766" s="2">
        <f>RSI!I1766</f>
        <v>59.283625771741974</v>
      </c>
      <c r="D1766" s="2">
        <f>MACD!E1766</f>
        <v>8.3113671779273091E-2</v>
      </c>
      <c r="E1766" s="2">
        <f>MACD!F1766</f>
        <v>-7.9969688854039656E-3</v>
      </c>
      <c r="F1766" s="2">
        <f>'Moving Avg'!D1766</f>
        <v>4.9979999999999993</v>
      </c>
      <c r="G1766" s="2">
        <f>'Moving Avg'!F1766</f>
        <v>5.0135000000000005</v>
      </c>
      <c r="H1766" s="2">
        <f>'Moving Avg'!G1766</f>
        <v>4.4801999999999991</v>
      </c>
      <c r="I1766" s="2">
        <f>'Moving Avg'!H1766</f>
        <v>3.5057500000000008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</row>
    <row r="1767" spans="1:12" ht="13.5" x14ac:dyDescent="0.25">
      <c r="A1767" s="3">
        <f>RSI!A1767</f>
        <v>44880</v>
      </c>
      <c r="B1767" s="2">
        <f>RSI!B1767</f>
        <v>5.2</v>
      </c>
      <c r="C1767" s="2">
        <f>RSI!I1767</f>
        <v>59.283625771741974</v>
      </c>
      <c r="D1767" s="2">
        <f>MACD!E1767</f>
        <v>0.11722837945261144</v>
      </c>
      <c r="E1767" s="2">
        <f>MACD!F1767</f>
        <v>1.7048100782199118E-2</v>
      </c>
      <c r="F1767" s="2">
        <f>'Moving Avg'!D1767</f>
        <v>5.08</v>
      </c>
      <c r="G1767" s="2">
        <f>'Moving Avg'!F1767</f>
        <v>5.0545000000000009</v>
      </c>
      <c r="H1767" s="2">
        <f>'Moving Avg'!G1767</f>
        <v>4.5245999999999977</v>
      </c>
      <c r="I1767" s="2">
        <f>'Moving Avg'!H1767</f>
        <v>3.5160500000000017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</row>
    <row r="1768" spans="1:12" ht="13.5" x14ac:dyDescent="0.25">
      <c r="A1768" s="3">
        <f>RSI!A1768</f>
        <v>44881</v>
      </c>
      <c r="B1768" s="2">
        <f>RSI!B1768</f>
        <v>5.2</v>
      </c>
      <c r="C1768" s="2">
        <f>RSI!I1768</f>
        <v>59.283625771741974</v>
      </c>
      <c r="D1768" s="2">
        <f>MACD!E1768</f>
        <v>0.14279143099779024</v>
      </c>
      <c r="E1768" s="2">
        <f>MACD!F1768</f>
        <v>4.2196766825317346E-2</v>
      </c>
      <c r="F1768" s="2">
        <f>'Moving Avg'!D1768</f>
        <v>5.1199999999999992</v>
      </c>
      <c r="G1768" s="2">
        <f>'Moving Avg'!F1768</f>
        <v>5.0860000000000003</v>
      </c>
      <c r="H1768" s="2">
        <f>'Moving Avg'!G1768</f>
        <v>4.5685999999999982</v>
      </c>
      <c r="I1768" s="2">
        <f>'Moving Avg'!H1768</f>
        <v>3.5256500000000024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</row>
    <row r="1769" spans="1:12" ht="13.5" x14ac:dyDescent="0.25">
      <c r="A1769" s="3">
        <f>RSI!A1769</f>
        <v>44882</v>
      </c>
      <c r="B1769" s="2">
        <f>RSI!B1769</f>
        <v>5.2</v>
      </c>
      <c r="C1769" s="2">
        <f>RSI!I1769</f>
        <v>59.283625771741974</v>
      </c>
      <c r="D1769" s="2">
        <f>MACD!E1769</f>
        <v>0.13971072857879552</v>
      </c>
      <c r="E1769" s="2">
        <f>MACD!F1769</f>
        <v>6.1699559176012983E-2</v>
      </c>
      <c r="F1769" s="2">
        <f>'Moving Avg'!D1769</f>
        <v>5.1599999999999993</v>
      </c>
      <c r="G1769" s="2">
        <f>'Moving Avg'!F1769</f>
        <v>5.1075000000000008</v>
      </c>
      <c r="H1769" s="2">
        <f>'Moving Avg'!G1769</f>
        <v>4.6099999999999977</v>
      </c>
      <c r="I1769" s="2">
        <f>'Moving Avg'!H1769</f>
        <v>3.5345500000000021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5</v>
      </c>
      <c r="C1770" s="2">
        <f>RSI!I1770</f>
        <v>51.629393029985032</v>
      </c>
      <c r="D1770" s="2">
        <f>MACD!E1770</f>
        <v>0.12117501325247471</v>
      </c>
      <c r="E1770" s="2">
        <f>MACD!F1770</f>
        <v>7.3594649991305328E-2</v>
      </c>
      <c r="F1770" s="2">
        <f>'Moving Avg'!D1770</f>
        <v>5.16</v>
      </c>
      <c r="G1770" s="2">
        <f>'Moving Avg'!F1770</f>
        <v>5.1085000000000012</v>
      </c>
      <c r="H1770" s="2">
        <f>'Moving Avg'!G1770</f>
        <v>4.6473999999999975</v>
      </c>
      <c r="I1770" s="2">
        <f>'Moving Avg'!H1770</f>
        <v>3.5417000000000023</v>
      </c>
      <c r="J1770" s="5" t="str">
        <f>OBV!F1770</f>
        <v>BEARISH</v>
      </c>
      <c r="K1770" s="5" t="str">
        <f>OBV!G1770</f>
        <v>NEUTRAL</v>
      </c>
      <c r="L1770" s="5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5</v>
      </c>
      <c r="C1771" s="2">
        <f>RSI!I1771</f>
        <v>51.629393029985032</v>
      </c>
      <c r="D1771" s="2">
        <f>MACD!E1771</f>
        <v>0.10527181733296409</v>
      </c>
      <c r="E1771" s="2">
        <f>MACD!F1771</f>
        <v>7.9930083459637091E-2</v>
      </c>
      <c r="F1771" s="2">
        <f>'Moving Avg'!D1771</f>
        <v>5.12</v>
      </c>
      <c r="G1771" s="2">
        <f>'Moving Avg'!F1771</f>
        <v>5.1139999999999999</v>
      </c>
      <c r="H1771" s="2">
        <f>'Moving Avg'!G1771</f>
        <v>4.6845999999999979</v>
      </c>
      <c r="I1771" s="2">
        <f>'Moving Avg'!H1771</f>
        <v>3.5482000000000027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</row>
    <row r="1772" spans="1:12" ht="13.5" x14ac:dyDescent="0.25">
      <c r="A1772" s="3">
        <f>RSI!A1772</f>
        <v>44887</v>
      </c>
      <c r="B1772" s="2">
        <f>RSI!B1772</f>
        <v>5</v>
      </c>
      <c r="C1772" s="2">
        <f>RSI!I1772</f>
        <v>51.629393029985032</v>
      </c>
      <c r="D1772" s="2">
        <f>MACD!E1772</f>
        <v>5.9304677312458587E-2</v>
      </c>
      <c r="E1772" s="2">
        <f>MACD!F1772</f>
        <v>7.5805002230201396E-2</v>
      </c>
      <c r="F1772" s="2">
        <f>'Moving Avg'!D1772</f>
        <v>5.08</v>
      </c>
      <c r="G1772" s="2">
        <f>'Moving Avg'!F1772</f>
        <v>5.1135000000000002</v>
      </c>
      <c r="H1772" s="2">
        <f>'Moving Avg'!G1772</f>
        <v>4.7217999999999982</v>
      </c>
      <c r="I1772" s="2">
        <f>'Moving Avg'!H1772</f>
        <v>3.5542500000000024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</row>
    <row r="1773" spans="1:12" ht="13.5" x14ac:dyDescent="0.25">
      <c r="A1773" s="3">
        <f>RSI!A1773</f>
        <v>44888</v>
      </c>
      <c r="B1773" s="2">
        <f>RSI!B1773</f>
        <v>5.2</v>
      </c>
      <c r="C1773" s="2">
        <f>RSI!I1773</f>
        <v>58.346369365259321</v>
      </c>
      <c r="D1773" s="2">
        <f>MACD!E1773</f>
        <v>3.7714414591977885E-2</v>
      </c>
      <c r="E1773" s="2">
        <f>MACD!F1773</f>
        <v>6.8186884702556697E-2</v>
      </c>
      <c r="F1773" s="2">
        <f>'Moving Avg'!D1773</f>
        <v>5.08</v>
      </c>
      <c r="G1773" s="2">
        <f>'Moving Avg'!F1773</f>
        <v>5.1120000000000001</v>
      </c>
      <c r="H1773" s="2">
        <f>'Moving Avg'!G1773</f>
        <v>4.7611999999999988</v>
      </c>
      <c r="I1773" s="2">
        <f>'Moving Avg'!H1773</f>
        <v>3.5611000000000024</v>
      </c>
      <c r="J1773" s="5" t="str">
        <f>OBV!F1773</f>
        <v>BEARISH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5</v>
      </c>
      <c r="C1774" s="2">
        <f>RSI!I1774</f>
        <v>50.755978060610126</v>
      </c>
      <c r="D1774" s="2">
        <f>MACD!E1774</f>
        <v>3.2904785228730304E-2</v>
      </c>
      <c r="E1774" s="2">
        <f>MACD!F1774</f>
        <v>6.1130464807791426E-2</v>
      </c>
      <c r="F1774" s="2">
        <f>'Moving Avg'!D1774</f>
        <v>5.04</v>
      </c>
      <c r="G1774" s="2">
        <f>'Moving Avg'!F1774</f>
        <v>5.1110000000000007</v>
      </c>
      <c r="H1774" s="2">
        <f>'Moving Avg'!G1774</f>
        <v>4.7937999999999983</v>
      </c>
      <c r="I1774" s="2">
        <f>'Moving Avg'!H1774</f>
        <v>3.5678000000000027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44890</v>
      </c>
      <c r="B1775" s="2">
        <f>RSI!B1775</f>
        <v>5.22</v>
      </c>
      <c r="C1775" s="2">
        <f>RSI!I1775</f>
        <v>57.331563515687378</v>
      </c>
      <c r="D1775" s="2">
        <f>MACD!E1775</f>
        <v>1.2465277491384263E-2</v>
      </c>
      <c r="E1775" s="2">
        <f>MACD!F1775</f>
        <v>5.1397427344509992E-2</v>
      </c>
      <c r="F1775" s="2">
        <f>'Moving Avg'!D1775</f>
        <v>5.0839999999999996</v>
      </c>
      <c r="G1775" s="2">
        <f>'Moving Avg'!F1775</f>
        <v>5.1120000000000001</v>
      </c>
      <c r="H1775" s="2">
        <f>'Moving Avg'!G1775</f>
        <v>4.8277999999999981</v>
      </c>
      <c r="I1775" s="2">
        <f>'Moving Avg'!H1775</f>
        <v>3.5764000000000022</v>
      </c>
      <c r="J1775" s="5" t="str">
        <f>OBV!F1775</f>
        <v>BEARISH</v>
      </c>
      <c r="K1775" s="5" t="str">
        <f>OBV!G1775</f>
        <v>NEUTRAL</v>
      </c>
      <c r="L1775" s="5" t="str">
        <f>OBV!H1775</f>
        <v>BEARISH DIVERGENCE</v>
      </c>
    </row>
    <row r="1776" spans="1:12" ht="13.5" x14ac:dyDescent="0.25">
      <c r="A1776" s="3">
        <f>RSI!A1776</f>
        <v>44893</v>
      </c>
      <c r="B1776" s="2">
        <f>RSI!B1776</f>
        <v>5</v>
      </c>
      <c r="C1776" s="2">
        <f>RSI!I1776</f>
        <v>50.123668644967019</v>
      </c>
      <c r="D1776" s="2">
        <f>MACD!E1776</f>
        <v>4.0867768267067284E-2</v>
      </c>
      <c r="E1776" s="2">
        <f>MACD!F1776</f>
        <v>4.9291495529021449E-2</v>
      </c>
      <c r="F1776" s="2">
        <f>'Moving Avg'!D1776</f>
        <v>5.0839999999999996</v>
      </c>
      <c r="G1776" s="2">
        <f>'Moving Avg'!F1776</f>
        <v>5.0945000000000009</v>
      </c>
      <c r="H1776" s="2">
        <f>'Moving Avg'!G1776</f>
        <v>4.8543999999999983</v>
      </c>
      <c r="I1776" s="2">
        <f>'Moving Avg'!H1776</f>
        <v>3.5846500000000026</v>
      </c>
      <c r="J1776" s="5" t="str">
        <f>OBV!F1776</f>
        <v>BEARISH</v>
      </c>
      <c r="K1776" s="5" t="str">
        <f>OBV!G1776</f>
        <v>NEUTRAL</v>
      </c>
      <c r="L1776" s="5" t="str">
        <f>OBV!H1776</f>
        <v>NEUTRAL</v>
      </c>
    </row>
    <row r="1777" spans="1:12" ht="13.5" x14ac:dyDescent="0.25">
      <c r="A1777" s="3">
        <f>RSI!A1777</f>
        <v>44894</v>
      </c>
      <c r="B1777" s="2">
        <f>RSI!B1777</f>
        <v>5.22</v>
      </c>
      <c r="C1777" s="2">
        <f>RSI!I1777</f>
        <v>56.071344027888287</v>
      </c>
      <c r="D1777" s="2">
        <f>MACD!E1777</f>
        <v>4.863760841021314E-2</v>
      </c>
      <c r="E1777" s="2">
        <f>MACD!F1777</f>
        <v>4.9160718105259786E-2</v>
      </c>
      <c r="F1777" s="2">
        <f>'Moving Avg'!D1777</f>
        <v>5.1279999999999992</v>
      </c>
      <c r="G1777" s="2">
        <f>'Moving Avg'!F1777</f>
        <v>5.0880000000000001</v>
      </c>
      <c r="H1777" s="2">
        <f>'Moving Avg'!G1777</f>
        <v>4.8865999999999987</v>
      </c>
      <c r="I1777" s="2">
        <f>'Moving Avg'!H1777</f>
        <v>3.5947500000000026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</row>
    <row r="1778" spans="1:12" ht="13.5" x14ac:dyDescent="0.25">
      <c r="A1778" s="3">
        <f>RSI!A1778</f>
        <v>44895</v>
      </c>
      <c r="B1778" s="2">
        <f>RSI!B1778</f>
        <v>4.99</v>
      </c>
      <c r="C1778" s="2">
        <f>RSI!I1778</f>
        <v>49.434350060571326</v>
      </c>
      <c r="D1778" s="2">
        <f>MACD!E1778</f>
        <v>7.0979932073244711E-2</v>
      </c>
      <c r="E1778" s="2">
        <f>MACD!F1778</f>
        <v>5.3524560898856773E-2</v>
      </c>
      <c r="F1778" s="2">
        <f>'Moving Avg'!D1778</f>
        <v>5.0860000000000003</v>
      </c>
      <c r="G1778" s="2">
        <f>'Moving Avg'!F1778</f>
        <v>5.0705000000000009</v>
      </c>
      <c r="H1778" s="2">
        <f>'Moving Avg'!G1778</f>
        <v>4.9109999999999978</v>
      </c>
      <c r="I1778" s="2">
        <f>'Moving Avg'!H1778</f>
        <v>3.6044000000000027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4.7699999999999996</v>
      </c>
      <c r="C1779" s="2">
        <f>RSI!I1779</f>
        <v>44.061890979443014</v>
      </c>
      <c r="D1779" s="2">
        <f>MACD!E1779</f>
        <v>0.10636517218447228</v>
      </c>
      <c r="E1779" s="2">
        <f>MACD!F1779</f>
        <v>6.4092683155979879E-2</v>
      </c>
      <c r="F1779" s="2">
        <f>'Moving Avg'!D1779</f>
        <v>5.04</v>
      </c>
      <c r="G1779" s="2">
        <f>'Moving Avg'!F1779</f>
        <v>5.0495000000000001</v>
      </c>
      <c r="H1779" s="2">
        <f>'Moving Avg'!G1779</f>
        <v>4.9309999999999992</v>
      </c>
      <c r="I1779" s="2">
        <f>'Moving Avg'!H1779</f>
        <v>3.613600000000003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</row>
    <row r="1780" spans="1:12" ht="13.5" x14ac:dyDescent="0.25">
      <c r="A1780" s="3">
        <f>RSI!A1780</f>
        <v>44897</v>
      </c>
      <c r="B1780" s="2">
        <f>RSI!B1780</f>
        <v>4.5599999999999996</v>
      </c>
      <c r="C1780" s="2">
        <f>RSI!I1780</f>
        <v>39.634031450306665</v>
      </c>
      <c r="D1780" s="2">
        <f>MACD!E1780</f>
        <v>0.1225631218763521</v>
      </c>
      <c r="E1780" s="2">
        <f>MACD!F1780</f>
        <v>7.5786770900054326E-2</v>
      </c>
      <c r="F1780" s="2">
        <f>'Moving Avg'!D1780</f>
        <v>4.9079999999999995</v>
      </c>
      <c r="G1780" s="2">
        <f>'Moving Avg'!F1780</f>
        <v>5.0274999999999999</v>
      </c>
      <c r="H1780" s="2">
        <f>'Moving Avg'!G1780</f>
        <v>4.9459999999999988</v>
      </c>
      <c r="I1780" s="2">
        <f>'Moving Avg'!H1780</f>
        <v>3.6216500000000025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4.3600000000000003</v>
      </c>
      <c r="C1781" s="2">
        <f>RSI!I1781</f>
        <v>35.93070632172126</v>
      </c>
      <c r="D1781" s="2">
        <f>MACD!E1781</f>
        <v>0.15368615229732452</v>
      </c>
      <c r="E1781" s="2">
        <f>MACD!F1781</f>
        <v>9.1366647179508362E-2</v>
      </c>
      <c r="F1781" s="2">
        <f>'Moving Avg'!D1781</f>
        <v>4.7799999999999994</v>
      </c>
      <c r="G1781" s="2">
        <f>'Moving Avg'!F1781</f>
        <v>4.9954999999999998</v>
      </c>
      <c r="H1781" s="2">
        <f>'Moving Avg'!G1781</f>
        <v>4.9535999999999989</v>
      </c>
      <c r="I1781" s="2">
        <f>'Moving Avg'!H1781</f>
        <v>3.6287500000000024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4.55</v>
      </c>
      <c r="C1782" s="2">
        <f>RSI!I1782</f>
        <v>41.520967044249694</v>
      </c>
      <c r="D1782" s="2">
        <f>MACD!E1782</f>
        <v>0.16953825701692082</v>
      </c>
      <c r="E1782" s="2">
        <f>MACD!F1782</f>
        <v>0.10700096914699087</v>
      </c>
      <c r="F1782" s="2">
        <f>'Moving Avg'!D1782</f>
        <v>4.6459999999999999</v>
      </c>
      <c r="G1782" s="2">
        <f>'Moving Avg'!F1782</f>
        <v>4.9834999999999994</v>
      </c>
      <c r="H1782" s="2">
        <f>'Moving Avg'!G1782</f>
        <v>4.9615999999999989</v>
      </c>
      <c r="I1782" s="2">
        <f>'Moving Avg'!H1782</f>
        <v>3.6373500000000019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</row>
    <row r="1783" spans="1:12" ht="13.5" x14ac:dyDescent="0.25">
      <c r="A1783" s="3">
        <f>RSI!A1783</f>
        <v>44902</v>
      </c>
      <c r="B1783" s="2">
        <f>RSI!B1783</f>
        <v>4.75</v>
      </c>
      <c r="C1783" s="2">
        <f>RSI!I1783</f>
        <v>46.784544178925813</v>
      </c>
      <c r="D1783" s="2">
        <f>MACD!E1783</f>
        <v>0.20110855835544328</v>
      </c>
      <c r="E1783" s="2">
        <f>MACD!F1783</f>
        <v>0.12582248698868134</v>
      </c>
      <c r="F1783" s="2">
        <f>'Moving Avg'!D1783</f>
        <v>4.5979999999999999</v>
      </c>
      <c r="G1783" s="2">
        <f>'Moving Avg'!F1783</f>
        <v>4.9709999999999992</v>
      </c>
      <c r="H1783" s="2">
        <f>'Moving Avg'!G1783</f>
        <v>4.97</v>
      </c>
      <c r="I1783" s="2">
        <f>'Moving Avg'!H1783</f>
        <v>3.6470500000000019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</row>
    <row r="1784" spans="1:12" ht="13.5" x14ac:dyDescent="0.25">
      <c r="A1784" s="3">
        <f>RSI!A1784</f>
        <v>44903</v>
      </c>
      <c r="B1784" s="2">
        <f>RSI!B1784</f>
        <v>4.96</v>
      </c>
      <c r="C1784" s="2">
        <f>RSI!I1784</f>
        <v>51.700391669308146</v>
      </c>
      <c r="D1784" s="2">
        <f>MACD!E1784</f>
        <v>0.18235470831177292</v>
      </c>
      <c r="E1784" s="2">
        <f>MACD!F1784</f>
        <v>0.13712893125329967</v>
      </c>
      <c r="F1784" s="2">
        <f>'Moving Avg'!D1784</f>
        <v>4.6360000000000001</v>
      </c>
      <c r="G1784" s="2">
        <f>'Moving Avg'!F1784</f>
        <v>4.9689999999999994</v>
      </c>
      <c r="H1784" s="2">
        <f>'Moving Avg'!G1784</f>
        <v>4.9787999999999997</v>
      </c>
      <c r="I1784" s="2">
        <f>'Moving Avg'!H1784</f>
        <v>3.6574500000000025</v>
      </c>
      <c r="J1784" s="5" t="str">
        <f>OBV!F1784</f>
        <v>BEARISH</v>
      </c>
      <c r="K1784" s="5" t="str">
        <f>OBV!G1784</f>
        <v>NEUTRAL</v>
      </c>
      <c r="L1784" s="5" t="str">
        <f>OBV!H1784</f>
        <v>BEARISH DIVERGENCE</v>
      </c>
    </row>
    <row r="1785" spans="1:12" ht="13.5" x14ac:dyDescent="0.25">
      <c r="A1785" s="3">
        <f>RSI!A1785</f>
        <v>44904</v>
      </c>
      <c r="B1785" s="2">
        <f>RSI!B1785</f>
        <v>5</v>
      </c>
      <c r="C1785" s="2">
        <f>RSI!I1785</f>
        <v>52.598600171172151</v>
      </c>
      <c r="D1785" s="2">
        <f>MACD!E1785</f>
        <v>0.19692243596061587</v>
      </c>
      <c r="E1785" s="2">
        <f>MACD!F1785</f>
        <v>0.1490876321947629</v>
      </c>
      <c r="F1785" s="2">
        <f>'Moving Avg'!D1785</f>
        <v>4.7240000000000002</v>
      </c>
      <c r="G1785" s="2">
        <f>'Moving Avg'!F1785</f>
        <v>4.9689999999999994</v>
      </c>
      <c r="H1785" s="2">
        <f>'Moving Avg'!G1785</f>
        <v>4.9843999999999999</v>
      </c>
      <c r="I1785" s="2">
        <f>'Moving Avg'!H1785</f>
        <v>3.6680500000000023</v>
      </c>
      <c r="J1785" s="5" t="str">
        <f>OBV!F1785</f>
        <v>BEARISH</v>
      </c>
      <c r="K1785" s="5" t="str">
        <f>OBV!G1785</f>
        <v>NEUTRAL</v>
      </c>
      <c r="L1785" s="5" t="str">
        <f>OBV!H1785</f>
        <v>BEARISH DIVERGENCE</v>
      </c>
    </row>
    <row r="1786" spans="1:12" ht="13.5" x14ac:dyDescent="0.25">
      <c r="A1786" s="3">
        <f>RSI!A1786</f>
        <v>44907</v>
      </c>
      <c r="B1786" s="2">
        <f>RSI!B1786</f>
        <v>5</v>
      </c>
      <c r="C1786" s="2">
        <f>RSI!I1786</f>
        <v>52.598600171172144</v>
      </c>
      <c r="D1786" s="2">
        <f>MACD!E1786</f>
        <v>0.17475273613038578</v>
      </c>
      <c r="E1786" s="2">
        <f>MACD!F1786</f>
        <v>0.15422065298188747</v>
      </c>
      <c r="F1786" s="2">
        <f>'Moving Avg'!D1786</f>
        <v>4.8520000000000003</v>
      </c>
      <c r="G1786" s="2">
        <f>'Moving Avg'!F1786</f>
        <v>4.9589999999999996</v>
      </c>
      <c r="H1786" s="2">
        <f>'Moving Avg'!G1786</f>
        <v>4.9858000000000002</v>
      </c>
      <c r="I1786" s="2">
        <f>'Moving Avg'!H1786</f>
        <v>3.6786500000000024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</row>
    <row r="1787" spans="1:12" ht="13.5" x14ac:dyDescent="0.25">
      <c r="A1787" s="3">
        <f>RSI!A1787</f>
        <v>44908</v>
      </c>
      <c r="B1787" s="2">
        <f>RSI!B1787</f>
        <v>4.99</v>
      </c>
      <c r="C1787" s="2">
        <f>RSI!I1787</f>
        <v>52.316514045338323</v>
      </c>
      <c r="D1787" s="2">
        <f>MACD!E1787</f>
        <v>0.18997872360094181</v>
      </c>
      <c r="E1787" s="2">
        <f>MACD!F1787</f>
        <v>0.16137226710569835</v>
      </c>
      <c r="F1787" s="2">
        <f>'Moving Avg'!D1787</f>
        <v>4.9400000000000004</v>
      </c>
      <c r="G1787" s="2">
        <f>'Moving Avg'!F1787</f>
        <v>4.9484999999999992</v>
      </c>
      <c r="H1787" s="2">
        <f>'Moving Avg'!G1787</f>
        <v>4.9825999999999997</v>
      </c>
      <c r="I1787" s="2">
        <f>'Moving Avg'!H1787</f>
        <v>3.6892000000000023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4.99</v>
      </c>
      <c r="C1788" s="2">
        <f>RSI!I1788</f>
        <v>52.316514045338309</v>
      </c>
      <c r="D1788" s="2">
        <f>MACD!E1788</f>
        <v>0.166979383600939</v>
      </c>
      <c r="E1788" s="2">
        <f>MACD!F1788</f>
        <v>0.16249369040474648</v>
      </c>
      <c r="F1788" s="2">
        <f>'Moving Avg'!D1788</f>
        <v>4.9880000000000013</v>
      </c>
      <c r="G1788" s="2">
        <f>'Moving Avg'!F1788</f>
        <v>4.9379999999999988</v>
      </c>
      <c r="H1788" s="2">
        <f>'Moving Avg'!G1788</f>
        <v>4.9748000000000001</v>
      </c>
      <c r="I1788" s="2">
        <f>'Moving Avg'!H1788</f>
        <v>3.6997500000000025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4.7699999999999996</v>
      </c>
      <c r="C1789" s="2">
        <f>RSI!I1789</f>
        <v>46.01941299823919</v>
      </c>
      <c r="D1789" s="2">
        <f>MACD!E1789</f>
        <v>0.12950720116673686</v>
      </c>
      <c r="E1789" s="2">
        <f>MACD!F1789</f>
        <v>0.15589639255714455</v>
      </c>
      <c r="F1789" s="2">
        <f>'Moving Avg'!D1789</f>
        <v>4.95</v>
      </c>
      <c r="G1789" s="2">
        <f>'Moving Avg'!F1789</f>
        <v>4.9164999999999992</v>
      </c>
      <c r="H1789" s="2">
        <f>'Moving Avg'!G1789</f>
        <v>4.9602000000000004</v>
      </c>
      <c r="I1789" s="2">
        <f>'Moving Avg'!H1789</f>
        <v>3.7092000000000032</v>
      </c>
      <c r="J1789" s="5" t="str">
        <f>OBV!F1789</f>
        <v>BULLISH</v>
      </c>
      <c r="K1789" s="5" t="str">
        <f>OBV!G1789</f>
        <v>NEUTRAL</v>
      </c>
      <c r="L1789" s="5" t="str">
        <f>OBV!H1789</f>
        <v>BULLISH DIVERGENCE</v>
      </c>
    </row>
    <row r="1790" spans="1:12" ht="13.5" x14ac:dyDescent="0.25">
      <c r="A1790" s="3">
        <f>RSI!A1790</f>
        <v>44911</v>
      </c>
      <c r="B1790" s="2">
        <f>RSI!B1790</f>
        <v>4.75</v>
      </c>
      <c r="C1790" s="2">
        <f>RSI!I1790</f>
        <v>45.483434809935616</v>
      </c>
      <c r="D1790" s="2">
        <f>MACD!E1790</f>
        <v>6.784657730898136E-2</v>
      </c>
      <c r="E1790" s="2">
        <f>MACD!F1790</f>
        <v>0.13828642950751191</v>
      </c>
      <c r="F1790" s="2">
        <f>'Moving Avg'!D1790</f>
        <v>4.9000000000000004</v>
      </c>
      <c r="G1790" s="2">
        <f>'Moving Avg'!F1790</f>
        <v>4.903999999999999</v>
      </c>
      <c r="H1790" s="2">
        <f>'Moving Avg'!G1790</f>
        <v>4.9452000000000007</v>
      </c>
      <c r="I1790" s="2">
        <f>'Moving Avg'!H1790</f>
        <v>3.7185500000000031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4.54</v>
      </c>
      <c r="C1791" s="2">
        <f>RSI!I1791</f>
        <v>40.190425819080623</v>
      </c>
      <c r="D1791" s="2">
        <f>MACD!E1791</f>
        <v>1.3848739753115069E-3</v>
      </c>
      <c r="E1791" s="2">
        <f>MACD!F1791</f>
        <v>0.11090611840107184</v>
      </c>
      <c r="F1791" s="2">
        <f>'Moving Avg'!D1791</f>
        <v>4.8079999999999998</v>
      </c>
      <c r="G1791" s="2">
        <f>'Moving Avg'!F1791</f>
        <v>4.8809999999999985</v>
      </c>
      <c r="H1791" s="2">
        <f>'Moving Avg'!G1791</f>
        <v>4.9308000000000005</v>
      </c>
      <c r="I1791" s="2">
        <f>'Moving Avg'!H1791</f>
        <v>3.7268500000000029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4.5</v>
      </c>
      <c r="C1792" s="2">
        <f>RSI!I1792</f>
        <v>39.253398989407998</v>
      </c>
      <c r="D1792" s="2">
        <f>MACD!E1792</f>
        <v>-2.0559593012325905E-2</v>
      </c>
      <c r="E1792" s="2">
        <f>MACD!F1792</f>
        <v>8.4612976118392302E-2</v>
      </c>
      <c r="F1792" s="2">
        <f>'Moving Avg'!D1792</f>
        <v>4.71</v>
      </c>
      <c r="G1792" s="2">
        <f>'Moving Avg'!F1792</f>
        <v>4.855999999999999</v>
      </c>
      <c r="H1792" s="2">
        <f>'Moving Avg'!G1792</f>
        <v>4.9202000000000012</v>
      </c>
      <c r="I1792" s="2">
        <f>'Moving Avg'!H1792</f>
        <v>3.7355000000000036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4.5</v>
      </c>
      <c r="C1793" s="2">
        <f>RSI!I1793</f>
        <v>39.253398989407998</v>
      </c>
      <c r="D1793" s="2">
        <f>MACD!E1793</f>
        <v>-6.1792227831265478E-3</v>
      </c>
      <c r="E1793" s="2">
        <f>MACD!F1793</f>
        <v>6.6454536338088524E-2</v>
      </c>
      <c r="F1793" s="2">
        <f>'Moving Avg'!D1793</f>
        <v>4.6120000000000001</v>
      </c>
      <c r="G1793" s="2">
        <f>'Moving Avg'!F1793</f>
        <v>4.8209999999999997</v>
      </c>
      <c r="H1793" s="2">
        <f>'Moving Avg'!G1793</f>
        <v>4.9140000000000015</v>
      </c>
      <c r="I1793" s="2">
        <f>'Moving Avg'!H1793</f>
        <v>3.7441500000000034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4.3600000000000003</v>
      </c>
      <c r="C1794" s="2">
        <f>RSI!I1794</f>
        <v>35.859698840131443</v>
      </c>
      <c r="D1794" s="2">
        <f>MACD!E1794</f>
        <v>5.0684933069187643E-2</v>
      </c>
      <c r="E1794" s="2">
        <f>MACD!F1794</f>
        <v>6.3300615684308351E-2</v>
      </c>
      <c r="F1794" s="2">
        <f>'Moving Avg'!D1794</f>
        <v>4.5299999999999994</v>
      </c>
      <c r="G1794" s="2">
        <f>'Moving Avg'!F1794</f>
        <v>4.7889999999999997</v>
      </c>
      <c r="H1794" s="2">
        <f>'Moving Avg'!G1794</f>
        <v>4.909200000000002</v>
      </c>
      <c r="I1794" s="2">
        <f>'Moving Avg'!H1794</f>
        <v>3.7521000000000031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4.17</v>
      </c>
      <c r="C1795" s="2">
        <f>RSI!I1795</f>
        <v>31.836826770702544</v>
      </c>
      <c r="D1795" s="2">
        <f>MACD!E1795</f>
        <v>0.12172454311793235</v>
      </c>
      <c r="E1795" s="2">
        <f>MACD!F1795</f>
        <v>7.4985401171033153E-2</v>
      </c>
      <c r="F1795" s="2">
        <f>'Moving Avg'!D1795</f>
        <v>4.4139999999999997</v>
      </c>
      <c r="G1795" s="2">
        <f>'Moving Avg'!F1795</f>
        <v>4.7365000000000004</v>
      </c>
      <c r="H1795" s="2">
        <f>'Moving Avg'!G1795</f>
        <v>4.9046000000000021</v>
      </c>
      <c r="I1795" s="2">
        <f>'Moving Avg'!H1795</f>
        <v>3.7591000000000032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</row>
    <row r="1796" spans="1:12" ht="13.5" x14ac:dyDescent="0.25">
      <c r="A1796" s="3">
        <f>RSI!A1796</f>
        <v>44921</v>
      </c>
      <c r="B1796" s="2">
        <f>RSI!B1796</f>
        <v>4.3499999999999996</v>
      </c>
      <c r="C1796" s="2">
        <f>RSI!I1796</f>
        <v>38.837190383670972</v>
      </c>
      <c r="D1796" s="2">
        <f>MACD!E1796</f>
        <v>0.17212053910349745</v>
      </c>
      <c r="E1796" s="2">
        <f>MACD!F1796</f>
        <v>9.4412428757526007E-2</v>
      </c>
      <c r="F1796" s="2">
        <f>'Moving Avg'!D1796</f>
        <v>4.3760000000000003</v>
      </c>
      <c r="G1796" s="2">
        <f>'Moving Avg'!F1796</f>
        <v>4.7040000000000006</v>
      </c>
      <c r="H1796" s="2">
        <f>'Moving Avg'!G1796</f>
        <v>4.9074000000000009</v>
      </c>
      <c r="I1796" s="2">
        <f>'Moving Avg'!H1796</f>
        <v>3.7670000000000035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4.18</v>
      </c>
      <c r="C1797" s="2">
        <f>RSI!I1797</f>
        <v>35.164101611708503</v>
      </c>
      <c r="D1797" s="2">
        <f>MACD!E1797</f>
        <v>0.22810463237875656</v>
      </c>
      <c r="E1797" s="2">
        <f>MACD!F1797</f>
        <v>0.12115086948177212</v>
      </c>
      <c r="F1797" s="2">
        <f>'Moving Avg'!D1797</f>
        <v>4.3119999999999994</v>
      </c>
      <c r="G1797" s="2">
        <f>'Moving Avg'!F1797</f>
        <v>4.6519999999999992</v>
      </c>
      <c r="H1797" s="2">
        <f>'Moving Avg'!G1797</f>
        <v>4.9034000000000022</v>
      </c>
      <c r="I1797" s="2">
        <f>'Moving Avg'!H1797</f>
        <v>3.7746500000000025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44923</v>
      </c>
      <c r="B1798" s="2">
        <f>RSI!B1798</f>
        <v>4</v>
      </c>
      <c r="C1798" s="2">
        <f>RSI!I1798</f>
        <v>31.741051924275069</v>
      </c>
      <c r="D1798" s="2">
        <f>MACD!E1798</f>
        <v>0.29193143329380433</v>
      </c>
      <c r="E1798" s="2">
        <f>MACD!F1798</f>
        <v>0.15530698224417858</v>
      </c>
      <c r="F1798" s="2">
        <f>'Moving Avg'!D1798</f>
        <v>4.2120000000000006</v>
      </c>
      <c r="G1798" s="2">
        <f>'Moving Avg'!F1798</f>
        <v>4.6025000000000009</v>
      </c>
      <c r="H1798" s="2">
        <f>'Moving Avg'!G1798</f>
        <v>4.8920000000000012</v>
      </c>
      <c r="I1798" s="2">
        <f>'Moving Avg'!H1798</f>
        <v>3.7814000000000028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4</v>
      </c>
      <c r="C1799" s="2">
        <f>RSI!I1799</f>
        <v>31.741051924275055</v>
      </c>
      <c r="D1799" s="2">
        <f>MACD!E1799</f>
        <v>0.31604722964270238</v>
      </c>
      <c r="E1799" s="2">
        <f>MACD!F1799</f>
        <v>0.18745503172388334</v>
      </c>
      <c r="F1799" s="2">
        <f>'Moving Avg'!D1799</f>
        <v>4.1399999999999997</v>
      </c>
      <c r="G1799" s="2">
        <f>'Moving Avg'!F1799</f>
        <v>4.5640000000000001</v>
      </c>
      <c r="H1799" s="2">
        <f>'Moving Avg'!G1799</f>
        <v>4.8766000000000016</v>
      </c>
      <c r="I1799" s="2">
        <f>'Moving Avg'!H1799</f>
        <v>3.7881000000000027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4</v>
      </c>
      <c r="C1800" s="2">
        <f>RSI!I1800</f>
        <v>31.741051924275055</v>
      </c>
      <c r="D1800" s="2">
        <f>MACD!E1800</f>
        <v>0.33703769994861688</v>
      </c>
      <c r="E1800" s="2">
        <f>MACD!F1800</f>
        <v>0.21737156536883007</v>
      </c>
      <c r="F1800" s="2">
        <f>'Moving Avg'!D1800</f>
        <v>4.1059999999999999</v>
      </c>
      <c r="G1800" s="2">
        <f>'Moving Avg'!F1800</f>
        <v>4.5359999999999996</v>
      </c>
      <c r="H1800" s="2">
        <f>'Moving Avg'!G1800</f>
        <v>4.857000000000002</v>
      </c>
      <c r="I1800" s="2">
        <f>'Moving Avg'!H1800</f>
        <v>3.7948000000000026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</row>
    <row r="1801" spans="1:12" ht="13.5" x14ac:dyDescent="0.25">
      <c r="A1801" s="3">
        <f>RSI!A1801</f>
        <v>44928</v>
      </c>
      <c r="B1801" s="2">
        <f>RSI!B1801</f>
        <v>4.18</v>
      </c>
      <c r="C1801" s="2">
        <f>RSI!I1801</f>
        <v>39.140451086327111</v>
      </c>
      <c r="D1801" s="2">
        <f>MACD!E1801</f>
        <v>0.31254832255355147</v>
      </c>
      <c r="E1801" s="2">
        <f>MACD!F1801</f>
        <v>0.23640691680577436</v>
      </c>
      <c r="F1801" s="2">
        <f>'Moving Avg'!D1801</f>
        <v>4.0720000000000001</v>
      </c>
      <c r="G1801" s="2">
        <f>'Moving Avg'!F1801</f>
        <v>4.5269999999999992</v>
      </c>
      <c r="H1801" s="2">
        <f>'Moving Avg'!G1801</f>
        <v>4.8428000000000022</v>
      </c>
      <c r="I1801" s="2">
        <f>'Moving Avg'!H1801</f>
        <v>3.8024000000000022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4.21</v>
      </c>
      <c r="C1802" s="2">
        <f>RSI!I1802</f>
        <v>40.301980524589986</v>
      </c>
      <c r="D1802" s="2">
        <f>MACD!E1802</f>
        <v>0.28552617989298845</v>
      </c>
      <c r="E1802" s="2">
        <f>MACD!F1802</f>
        <v>0.2462307694232172</v>
      </c>
      <c r="F1802" s="2">
        <f>'Moving Avg'!D1802</f>
        <v>4.0780000000000003</v>
      </c>
      <c r="G1802" s="2">
        <f>'Moving Avg'!F1802</f>
        <v>4.51</v>
      </c>
      <c r="H1802" s="2">
        <f>'Moving Avg'!G1802</f>
        <v>4.8268000000000022</v>
      </c>
      <c r="I1802" s="2">
        <f>'Moving Avg'!H1802</f>
        <v>3.8101500000000028</v>
      </c>
      <c r="J1802" s="5" t="str">
        <f>OBV!F1802</f>
        <v>BEARISH</v>
      </c>
      <c r="K1802" s="5" t="str">
        <f>OBV!G1802</f>
        <v>NEUTRAL</v>
      </c>
      <c r="L1802" s="5" t="str">
        <f>OBV!H1802</f>
        <v>BEARISH DIVERGENCE</v>
      </c>
    </row>
    <row r="1803" spans="1:12" ht="13.5" x14ac:dyDescent="0.25">
      <c r="A1803" s="3">
        <f>RSI!A1803</f>
        <v>44930</v>
      </c>
      <c r="B1803" s="2">
        <f>RSI!B1803</f>
        <v>4.3899999999999997</v>
      </c>
      <c r="C1803" s="2">
        <f>RSI!I1803</f>
        <v>46.855784216768619</v>
      </c>
      <c r="D1803" s="2">
        <f>MACD!E1803</f>
        <v>0.2510726358724007</v>
      </c>
      <c r="E1803" s="2">
        <f>MACD!F1803</f>
        <v>0.2471991427130539</v>
      </c>
      <c r="F1803" s="2">
        <f>'Moving Avg'!D1803</f>
        <v>4.1560000000000006</v>
      </c>
      <c r="G1803" s="2">
        <f>'Moving Avg'!F1803</f>
        <v>4.492</v>
      </c>
      <c r="H1803" s="2">
        <f>'Moving Avg'!G1803</f>
        <v>4.8100000000000014</v>
      </c>
      <c r="I1803" s="2">
        <f>'Moving Avg'!H1803</f>
        <v>3.8188000000000026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44931</v>
      </c>
      <c r="B1804" s="2">
        <f>RSI!B1804</f>
        <v>4.58</v>
      </c>
      <c r="C1804" s="2">
        <f>RSI!I1804</f>
        <v>52.752112800302051</v>
      </c>
      <c r="D1804" s="2">
        <f>MACD!E1804</f>
        <v>0.18685891749874983</v>
      </c>
      <c r="E1804" s="2">
        <f>MACD!F1804</f>
        <v>0.23513109767019308</v>
      </c>
      <c r="F1804" s="2">
        <f>'Moving Avg'!D1804</f>
        <v>4.2720000000000002</v>
      </c>
      <c r="G1804" s="2">
        <f>'Moving Avg'!F1804</f>
        <v>4.4729999999999999</v>
      </c>
      <c r="H1804" s="2">
        <f>'Moving Avg'!G1804</f>
        <v>4.8012000000000015</v>
      </c>
      <c r="I1804" s="2">
        <f>'Moving Avg'!H1804</f>
        <v>3.8284000000000025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44932</v>
      </c>
      <c r="B1805" s="2">
        <f>RSI!B1805</f>
        <v>4.58</v>
      </c>
      <c r="C1805" s="2">
        <f>RSI!I1805</f>
        <v>52.752112800302051</v>
      </c>
      <c r="D1805" s="2">
        <f>MACD!E1805</f>
        <v>0.10268168609490669</v>
      </c>
      <c r="E1805" s="2">
        <f>MACD!F1805</f>
        <v>0.20864121535513583</v>
      </c>
      <c r="F1805" s="2">
        <f>'Moving Avg'!D1805</f>
        <v>4.3879999999999999</v>
      </c>
      <c r="G1805" s="2">
        <f>'Moving Avg'!F1805</f>
        <v>4.452</v>
      </c>
      <c r="H1805" s="2">
        <f>'Moving Avg'!G1805</f>
        <v>4.7888000000000019</v>
      </c>
      <c r="I1805" s="2">
        <f>'Moving Avg'!H1805</f>
        <v>3.8374500000000027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</row>
    <row r="1806" spans="1:12" ht="13.5" x14ac:dyDescent="0.25">
      <c r="A1806" s="3">
        <f>RSI!A1806</f>
        <v>44935</v>
      </c>
      <c r="B1806" s="2">
        <f>RSI!B1806</f>
        <v>4.58</v>
      </c>
      <c r="C1806" s="2">
        <f>RSI!I1806</f>
        <v>52.752112800302051</v>
      </c>
      <c r="D1806" s="2">
        <f>MACD!E1806</f>
        <v>5.8580645125001496E-2</v>
      </c>
      <c r="E1806" s="2">
        <f>MACD!F1806</f>
        <v>0.17862910130910897</v>
      </c>
      <c r="F1806" s="2">
        <f>'Moving Avg'!D1806</f>
        <v>4.4679999999999991</v>
      </c>
      <c r="G1806" s="2">
        <f>'Moving Avg'!F1806</f>
        <v>4.4309999999999992</v>
      </c>
      <c r="H1806" s="2">
        <f>'Moving Avg'!G1806</f>
        <v>4.7734000000000014</v>
      </c>
      <c r="I1806" s="2">
        <f>'Moving Avg'!H1806</f>
        <v>3.8465000000000034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</row>
    <row r="1807" spans="1:12" ht="13.5" x14ac:dyDescent="0.25">
      <c r="A1807" s="3">
        <f>RSI!A1807</f>
        <v>44936</v>
      </c>
      <c r="B1807" s="2">
        <f>RSI!B1807</f>
        <v>4.58</v>
      </c>
      <c r="C1807" s="2">
        <f>RSI!I1807</f>
        <v>52.752112800302051</v>
      </c>
      <c r="D1807" s="2">
        <f>MACD!E1807</f>
        <v>-5.4139669753512365E-3</v>
      </c>
      <c r="E1807" s="2">
        <f>MACD!F1807</f>
        <v>0.14182048765221694</v>
      </c>
      <c r="F1807" s="2">
        <f>'Moving Avg'!D1807</f>
        <v>4.5419999999999998</v>
      </c>
      <c r="G1807" s="2">
        <f>'Moving Avg'!F1807</f>
        <v>4.4104999999999999</v>
      </c>
      <c r="H1807" s="2">
        <f>'Moving Avg'!G1807</f>
        <v>4.7580000000000018</v>
      </c>
      <c r="I1807" s="2">
        <f>'Moving Avg'!H1807</f>
        <v>3.8549500000000037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4.58</v>
      </c>
      <c r="C1808" s="2">
        <f>RSI!I1808</f>
        <v>52.752112800302051</v>
      </c>
      <c r="D1808" s="2">
        <f>MACD!E1808</f>
        <v>-8.774121045026817E-2</v>
      </c>
      <c r="E1808" s="2">
        <f>MACD!F1808</f>
        <v>9.5908148031719917E-2</v>
      </c>
      <c r="F1808" s="2">
        <f>'Moving Avg'!D1808</f>
        <v>4.58</v>
      </c>
      <c r="G1808" s="2">
        <f>'Moving Avg'!F1808</f>
        <v>4.3899999999999988</v>
      </c>
      <c r="H1808" s="2">
        <f>'Moving Avg'!G1808</f>
        <v>4.7428000000000017</v>
      </c>
      <c r="I1808" s="2">
        <f>'Moving Avg'!H1808</f>
        <v>3.8631000000000042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4.58</v>
      </c>
      <c r="C1809" s="2">
        <f>RSI!I1809</f>
        <v>52.752112800302037</v>
      </c>
      <c r="D1809" s="2">
        <f>MACD!E1809</f>
        <v>-0.15785239880867596</v>
      </c>
      <c r="E1809" s="2">
        <f>MACD!F1809</f>
        <v>4.5156038663640742E-2</v>
      </c>
      <c r="F1809" s="2">
        <f>'Moving Avg'!D1809</f>
        <v>4.58</v>
      </c>
      <c r="G1809" s="2">
        <f>'Moving Avg'!F1809</f>
        <v>4.3804999999999996</v>
      </c>
      <c r="H1809" s="2">
        <f>'Moving Avg'!G1809</f>
        <v>4.7306000000000017</v>
      </c>
      <c r="I1809" s="2">
        <f>'Moving Avg'!H1809</f>
        <v>3.8710000000000035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4.5999999999999996</v>
      </c>
      <c r="C1810" s="2">
        <f>RSI!I1810</f>
        <v>53.5974921258628</v>
      </c>
      <c r="D1810" s="2">
        <f>MACD!E1810</f>
        <v>-0.21907509739365416</v>
      </c>
      <c r="E1810" s="2">
        <f>MACD!F1810</f>
        <v>-7.6901885478182427E-3</v>
      </c>
      <c r="F1810" s="2">
        <f>'Moving Avg'!D1810</f>
        <v>4.5840000000000005</v>
      </c>
      <c r="G1810" s="2">
        <f>'Moving Avg'!F1810</f>
        <v>4.3729999999999993</v>
      </c>
      <c r="H1810" s="2">
        <f>'Moving Avg'!G1810</f>
        <v>4.7226000000000017</v>
      </c>
      <c r="I1810" s="2">
        <f>'Moving Avg'!H1810</f>
        <v>3.8783500000000037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</row>
    <row r="1811" spans="1:12" ht="13.5" x14ac:dyDescent="0.25">
      <c r="A1811" s="3">
        <f>RSI!A1811</f>
        <v>44942</v>
      </c>
      <c r="B1811" s="2">
        <f>RSI!B1811</f>
        <v>4.4000000000000004</v>
      </c>
      <c r="C1811" s="2">
        <f>RSI!I1811</f>
        <v>44.938414066069676</v>
      </c>
      <c r="D1811" s="2">
        <f>MACD!E1811</f>
        <v>-0.22887550115802568</v>
      </c>
      <c r="E1811" s="2">
        <f>MACD!F1811</f>
        <v>-5.192725106985973E-2</v>
      </c>
      <c r="F1811" s="2">
        <f>'Moving Avg'!D1811</f>
        <v>4.548</v>
      </c>
      <c r="G1811" s="2">
        <f>'Moving Avg'!F1811</f>
        <v>4.3659999999999997</v>
      </c>
      <c r="H1811" s="2">
        <f>'Moving Avg'!G1811</f>
        <v>4.7106000000000021</v>
      </c>
      <c r="I1811" s="2">
        <f>'Moving Avg'!H1811</f>
        <v>3.884000000000003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</row>
    <row r="1812" spans="1:12" ht="13.5" x14ac:dyDescent="0.25">
      <c r="A1812" s="3">
        <f>RSI!A1812</f>
        <v>44943</v>
      </c>
      <c r="B1812" s="2">
        <f>RSI!B1812</f>
        <v>4.21</v>
      </c>
      <c r="C1812" s="2">
        <f>RSI!I1812</f>
        <v>38.564286196608094</v>
      </c>
      <c r="D1812" s="2">
        <f>MACD!E1812</f>
        <v>-0.21776327617389502</v>
      </c>
      <c r="E1812" s="2">
        <f>MACD!F1812</f>
        <v>-8.5094456090666792E-2</v>
      </c>
      <c r="F1812" s="2">
        <f>'Moving Avg'!D1812</f>
        <v>4.4740000000000002</v>
      </c>
      <c r="G1812" s="2">
        <f>'Moving Avg'!F1812</f>
        <v>4.3514999999999997</v>
      </c>
      <c r="H1812" s="2">
        <f>'Moving Avg'!G1812</f>
        <v>4.6990000000000016</v>
      </c>
      <c r="I1812" s="2">
        <f>'Moving Avg'!H1812</f>
        <v>3.8880000000000035</v>
      </c>
      <c r="J1812" s="5" t="str">
        <f>OBV!F1812</f>
        <v>BEARISH</v>
      </c>
      <c r="K1812" s="5" t="str">
        <f>OBV!G1812</f>
        <v>NEUTRAL</v>
      </c>
      <c r="L1812" s="5" t="str">
        <f>OBV!H1812</f>
        <v>CONFIRMED BEARISH</v>
      </c>
    </row>
    <row r="1813" spans="1:12" ht="13.5" x14ac:dyDescent="0.25">
      <c r="A1813" s="3">
        <f>RSI!A1813</f>
        <v>44944</v>
      </c>
      <c r="B1813" s="2">
        <f>RSI!B1813</f>
        <v>4.21</v>
      </c>
      <c r="C1813" s="2">
        <f>RSI!I1813</f>
        <v>38.564286196608094</v>
      </c>
      <c r="D1813" s="2">
        <f>MACD!E1813</f>
        <v>-0.1788831765290757</v>
      </c>
      <c r="E1813" s="2">
        <f>MACD!F1813</f>
        <v>-0.10385220017834859</v>
      </c>
      <c r="F1813" s="2">
        <f>'Moving Avg'!D1813</f>
        <v>4.4000000000000004</v>
      </c>
      <c r="G1813" s="2">
        <f>'Moving Avg'!F1813</f>
        <v>4.3369999999999989</v>
      </c>
      <c r="H1813" s="2">
        <f>'Moving Avg'!G1813</f>
        <v>4.6832000000000011</v>
      </c>
      <c r="I1813" s="2">
        <f>'Moving Avg'!H1813</f>
        <v>3.8913000000000038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4.21</v>
      </c>
      <c r="C1814" s="2">
        <f>RSI!I1814</f>
        <v>38.564286196608094</v>
      </c>
      <c r="D1814" s="2">
        <f>MACD!E1814</f>
        <v>-0.11510095399790288</v>
      </c>
      <c r="E1814" s="2">
        <f>MACD!F1814</f>
        <v>-0.10610195094225945</v>
      </c>
      <c r="F1814" s="2">
        <f>'Moving Avg'!D1814</f>
        <v>4.3260000000000005</v>
      </c>
      <c r="G1814" s="2">
        <f>'Moving Avg'!F1814</f>
        <v>4.3294999999999986</v>
      </c>
      <c r="H1814" s="2">
        <f>'Moving Avg'!G1814</f>
        <v>4.6674000000000015</v>
      </c>
      <c r="I1814" s="2">
        <f>'Moving Avg'!H1814</f>
        <v>3.893850000000004</v>
      </c>
      <c r="J1814" s="5" t="str">
        <f>OBV!F1814</f>
        <v>BEARISH</v>
      </c>
      <c r="K1814" s="5" t="str">
        <f>OBV!G1814</f>
        <v>NEUTRAL</v>
      </c>
      <c r="L1814" s="5" t="str">
        <f>OBV!H1814</f>
        <v>CONFIRMED BEARISH</v>
      </c>
    </row>
    <row r="1815" spans="1:12" ht="13.5" x14ac:dyDescent="0.25">
      <c r="A1815" s="3">
        <f>RSI!A1815</f>
        <v>44946</v>
      </c>
      <c r="B1815" s="2">
        <f>RSI!B1815</f>
        <v>4.18</v>
      </c>
      <c r="C1815" s="2">
        <f>RSI!I1815</f>
        <v>37.51491603145265</v>
      </c>
      <c r="D1815" s="2">
        <f>MACD!E1815</f>
        <v>-5.7378689006267081E-2</v>
      </c>
      <c r="E1815" s="2">
        <f>MACD!F1815</f>
        <v>-9.6357298555060977E-2</v>
      </c>
      <c r="F1815" s="2">
        <f>'Moving Avg'!D1815</f>
        <v>4.242</v>
      </c>
      <c r="G1815" s="2">
        <f>'Moving Avg'!F1815</f>
        <v>4.3299999999999983</v>
      </c>
      <c r="H1815" s="2">
        <f>'Moving Avg'!G1815</f>
        <v>4.6510000000000016</v>
      </c>
      <c r="I1815" s="2">
        <f>'Moving Avg'!H1815</f>
        <v>3.8956000000000035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4.18</v>
      </c>
      <c r="C1816" s="2">
        <f>RSI!I1816</f>
        <v>37.51491603145265</v>
      </c>
      <c r="D1816" s="2">
        <f>MACD!E1816</f>
        <v>-6.9423994657400456E-3</v>
      </c>
      <c r="E1816" s="2">
        <f>MACD!F1816</f>
        <v>-7.8474318737196805E-2</v>
      </c>
      <c r="F1816" s="2">
        <f>'Moving Avg'!D1816</f>
        <v>4.1979999999999995</v>
      </c>
      <c r="G1816" s="2">
        <f>'Moving Avg'!F1816</f>
        <v>4.3214999999999986</v>
      </c>
      <c r="H1816" s="2">
        <f>'Moving Avg'!G1816</f>
        <v>4.630600000000002</v>
      </c>
      <c r="I1816" s="2">
        <f>'Moving Avg'!H1816</f>
        <v>3.8973500000000034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4.3600000000000003</v>
      </c>
      <c r="C1817" s="2">
        <f>RSI!I1817</f>
        <v>47.462804708460105</v>
      </c>
      <c r="D1817" s="2">
        <f>MACD!E1817</f>
        <v>2.3877398886133605E-2</v>
      </c>
      <c r="E1817" s="2">
        <f>MACD!F1817</f>
        <v>-5.8003975212530721E-2</v>
      </c>
      <c r="F1817" s="2">
        <f>'Moving Avg'!D1817</f>
        <v>4.2279999999999998</v>
      </c>
      <c r="G1817" s="2">
        <f>'Moving Avg'!F1817</f>
        <v>4.3304999999999989</v>
      </c>
      <c r="H1817" s="2">
        <f>'Moving Avg'!G1817</f>
        <v>4.6138000000000021</v>
      </c>
      <c r="I1817" s="2">
        <f>'Moving Avg'!H1817</f>
        <v>3.9008500000000033</v>
      </c>
      <c r="J1817" s="5" t="str">
        <f>OBV!F1817</f>
        <v>BEARISH</v>
      </c>
      <c r="K1817" s="5" t="str">
        <f>OBV!G1817</f>
        <v>NEUTRAL</v>
      </c>
      <c r="L1817" s="5" t="str">
        <f>OBV!H1817</f>
        <v>BEARISH DIVERGENCE</v>
      </c>
    </row>
    <row r="1818" spans="1:12" ht="13.5" x14ac:dyDescent="0.25">
      <c r="A1818" s="3">
        <f>RSI!A1818</f>
        <v>44951</v>
      </c>
      <c r="B1818" s="2">
        <f>RSI!B1818</f>
        <v>4.3600000000000003</v>
      </c>
      <c r="C1818" s="2">
        <f>RSI!I1818</f>
        <v>47.462804708460105</v>
      </c>
      <c r="D1818" s="2">
        <f>MACD!E1818</f>
        <v>5.0258979943743398E-2</v>
      </c>
      <c r="E1818" s="2">
        <f>MACD!F1818</f>
        <v>-3.6351384181275898E-2</v>
      </c>
      <c r="F1818" s="2">
        <f>'Moving Avg'!D1818</f>
        <v>4.258</v>
      </c>
      <c r="G1818" s="2">
        <f>'Moving Avg'!F1818</f>
        <v>4.3484999999999996</v>
      </c>
      <c r="H1818" s="2">
        <f>'Moving Avg'!G1818</f>
        <v>4.5970000000000022</v>
      </c>
      <c r="I1818" s="2">
        <f>'Moving Avg'!H1818</f>
        <v>3.9043500000000035</v>
      </c>
      <c r="J1818" s="5" t="str">
        <f>OBV!F1818</f>
        <v>BEARISH</v>
      </c>
      <c r="K1818" s="5" t="str">
        <f>OBV!G1818</f>
        <v>NEUTRAL</v>
      </c>
      <c r="L1818" s="5" t="str">
        <f>OBV!H1818</f>
        <v>BEARISH DIVERGENCE</v>
      </c>
    </row>
    <row r="1819" spans="1:12" ht="13.5" x14ac:dyDescent="0.25">
      <c r="A1819" s="3">
        <f>RSI!A1819</f>
        <v>44952</v>
      </c>
      <c r="B1819" s="2">
        <f>RSI!B1819</f>
        <v>4.3600000000000003</v>
      </c>
      <c r="C1819" s="2">
        <f>RSI!I1819</f>
        <v>47.462804708460105</v>
      </c>
      <c r="D1819" s="2">
        <f>MACD!E1819</f>
        <v>7.2862680431114768E-2</v>
      </c>
      <c r="E1819" s="2">
        <f>MACD!F1819</f>
        <v>-1.4508571258797764E-2</v>
      </c>
      <c r="F1819" s="2">
        <f>'Moving Avg'!D1819</f>
        <v>4.2879999999999994</v>
      </c>
      <c r="G1819" s="2">
        <f>'Moving Avg'!F1819</f>
        <v>4.3665000000000003</v>
      </c>
      <c r="H1819" s="2">
        <f>'Moving Avg'!G1819</f>
        <v>4.5802000000000032</v>
      </c>
      <c r="I1819" s="2">
        <f>'Moving Avg'!H1819</f>
        <v>3.9078500000000038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</row>
    <row r="1820" spans="1:12" ht="13.5" x14ac:dyDescent="0.25">
      <c r="A1820" s="3">
        <f>RSI!A1820</f>
        <v>44953</v>
      </c>
      <c r="B1820" s="2">
        <f>RSI!B1820</f>
        <v>4.3600000000000003</v>
      </c>
      <c r="C1820" s="2">
        <f>RSI!I1820</f>
        <v>47.462804708460105</v>
      </c>
      <c r="D1820" s="2">
        <f>MACD!E1820</f>
        <v>9.5325834027418566E-2</v>
      </c>
      <c r="E1820" s="2">
        <f>MACD!F1820</f>
        <v>7.4583097984455039E-3</v>
      </c>
      <c r="F1820" s="2">
        <f>'Moving Avg'!D1820</f>
        <v>4.3239999999999998</v>
      </c>
      <c r="G1820" s="2">
        <f>'Moving Avg'!F1820</f>
        <v>4.3845000000000001</v>
      </c>
      <c r="H1820" s="2">
        <f>'Moving Avg'!G1820</f>
        <v>4.5674000000000028</v>
      </c>
      <c r="I1820" s="2">
        <f>'Moving Avg'!H1820</f>
        <v>3.9121500000000036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4.46</v>
      </c>
      <c r="C1821" s="2">
        <f>RSI!I1821</f>
        <v>53.048419751503964</v>
      </c>
      <c r="D1821" s="2">
        <f>MACD!E1821</f>
        <v>7.6397241158113971E-2</v>
      </c>
      <c r="E1821" s="2">
        <f>MACD!F1821</f>
        <v>2.1246096070379198E-2</v>
      </c>
      <c r="F1821" s="2">
        <f>'Moving Avg'!D1821</f>
        <v>4.3800000000000008</v>
      </c>
      <c r="G1821" s="2">
        <f>'Moving Avg'!F1821</f>
        <v>4.3984999999999994</v>
      </c>
      <c r="H1821" s="2">
        <f>'Moving Avg'!G1821</f>
        <v>4.5566000000000031</v>
      </c>
      <c r="I1821" s="2">
        <f>'Moving Avg'!H1821</f>
        <v>3.9162000000000039</v>
      </c>
      <c r="J1821" s="5" t="str">
        <f>OBV!F1821</f>
        <v>BULLISH</v>
      </c>
      <c r="K1821" s="5" t="str">
        <f>OBV!G1821</f>
        <v>NEUTRAL</v>
      </c>
      <c r="L1821" s="5" t="str">
        <f>OBV!H1821</f>
        <v>CONFIRMED BULLISH</v>
      </c>
    </row>
    <row r="1822" spans="1:12" ht="13.5" x14ac:dyDescent="0.25">
      <c r="A1822" s="3">
        <f>RSI!A1822</f>
        <v>44957</v>
      </c>
      <c r="B1822" s="2">
        <f>RSI!B1822</f>
        <v>4.45</v>
      </c>
      <c r="C1822" s="2">
        <f>RSI!I1822</f>
        <v>52.447914206781547</v>
      </c>
      <c r="D1822" s="2">
        <f>MACD!E1822</f>
        <v>3.1522734025089427E-2</v>
      </c>
      <c r="E1822" s="2">
        <f>MACD!F1822</f>
        <v>2.3301423661321246E-2</v>
      </c>
      <c r="F1822" s="2">
        <f>'Moving Avg'!D1822</f>
        <v>4.3980000000000006</v>
      </c>
      <c r="G1822" s="2">
        <f>'Moving Avg'!F1822</f>
        <v>4.4104999999999999</v>
      </c>
      <c r="H1822" s="2">
        <f>'Moving Avg'!G1822</f>
        <v>4.545600000000003</v>
      </c>
      <c r="I1822" s="2">
        <f>'Moving Avg'!H1822</f>
        <v>3.9202000000000039</v>
      </c>
      <c r="J1822" s="5" t="str">
        <f>OBV!F1822</f>
        <v>BEARISH</v>
      </c>
      <c r="K1822" s="5" t="str">
        <f>OBV!G1822</f>
        <v>NEUTRAL</v>
      </c>
      <c r="L1822" s="5" t="str">
        <f>OBV!H1822</f>
        <v>BEARISH DIVERGENCE</v>
      </c>
    </row>
    <row r="1823" spans="1:12" ht="13.5" x14ac:dyDescent="0.25">
      <c r="A1823" s="3">
        <f>RSI!A1823</f>
        <v>44958</v>
      </c>
      <c r="B1823" s="2">
        <f>RSI!B1823</f>
        <v>4.45</v>
      </c>
      <c r="C1823" s="2">
        <f>RSI!I1823</f>
        <v>52.447914206781547</v>
      </c>
      <c r="D1823" s="2">
        <f>MACD!E1823</f>
        <v>-6.729631780272527E-3</v>
      </c>
      <c r="E1823" s="2">
        <f>MACD!F1823</f>
        <v>1.729521257300249E-2</v>
      </c>
      <c r="F1823" s="2">
        <f>'Moving Avg'!D1823</f>
        <v>4.4159999999999995</v>
      </c>
      <c r="G1823" s="2">
        <f>'Moving Avg'!F1823</f>
        <v>4.4135</v>
      </c>
      <c r="H1823" s="2">
        <f>'Moving Avg'!G1823</f>
        <v>4.5306000000000033</v>
      </c>
      <c r="I1823" s="2">
        <f>'Moving Avg'!H1823</f>
        <v>3.9242000000000044</v>
      </c>
      <c r="J1823" s="5" t="str">
        <f>OBV!F1823</f>
        <v>BEARISH</v>
      </c>
      <c r="K1823" s="5" t="str">
        <f>OBV!G1823</f>
        <v>NEUTRAL</v>
      </c>
      <c r="L1823" s="5" t="str">
        <f>OBV!H1823</f>
        <v>BEARISH DIVERGENCE</v>
      </c>
    </row>
    <row r="1824" spans="1:12" ht="13.5" x14ac:dyDescent="0.25">
      <c r="A1824" s="3">
        <f>RSI!A1824</f>
        <v>44959</v>
      </c>
      <c r="B1824" s="2">
        <f>RSI!B1824</f>
        <v>4.25</v>
      </c>
      <c r="C1824" s="2">
        <f>RSI!I1824</f>
        <v>41.540622400256503</v>
      </c>
      <c r="D1824" s="2">
        <f>MACD!E1824</f>
        <v>-2.4542971009199555E-2</v>
      </c>
      <c r="E1824" s="2">
        <f>MACD!F1824</f>
        <v>8.9275758565620818E-3</v>
      </c>
      <c r="F1824" s="2">
        <f>'Moving Avg'!D1824</f>
        <v>4.3940000000000001</v>
      </c>
      <c r="G1824" s="2">
        <f>'Moving Avg'!F1824</f>
        <v>4.3970000000000002</v>
      </c>
      <c r="H1824" s="2">
        <f>'Moving Avg'!G1824</f>
        <v>4.5156000000000027</v>
      </c>
      <c r="I1824" s="2">
        <f>'Moving Avg'!H1824</f>
        <v>3.9272000000000036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4.25</v>
      </c>
      <c r="C1825" s="2">
        <f>RSI!I1825</f>
        <v>41.540622400256503</v>
      </c>
      <c r="D1825" s="2">
        <f>MACD!E1825</f>
        <v>-4.3290824011815054E-2</v>
      </c>
      <c r="E1825" s="2">
        <f>MACD!F1825</f>
        <v>-1.516104117113345E-3</v>
      </c>
      <c r="F1825" s="2">
        <f>'Moving Avg'!D1825</f>
        <v>4.3719999999999999</v>
      </c>
      <c r="G1825" s="2">
        <f>'Moving Avg'!F1825</f>
        <v>4.3804999999999996</v>
      </c>
      <c r="H1825" s="2">
        <f>'Moving Avg'!G1825</f>
        <v>4.4962000000000026</v>
      </c>
      <c r="I1825" s="2">
        <f>'Moving Avg'!H1825</f>
        <v>3.9302000000000032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4.4400000000000004</v>
      </c>
      <c r="C1826" s="2">
        <f>RSI!I1826</f>
        <v>52.438404045159359</v>
      </c>
      <c r="D1826" s="2">
        <f>MACD!E1826</f>
        <v>-7.2357764979541273E-2</v>
      </c>
      <c r="E1826" s="2">
        <f>MACD!F1826</f>
        <v>-1.5684436289598931E-2</v>
      </c>
      <c r="F1826" s="2">
        <f>'Moving Avg'!D1826</f>
        <v>4.3680000000000003</v>
      </c>
      <c r="G1826" s="2">
        <f>'Moving Avg'!F1826</f>
        <v>4.3734999999999999</v>
      </c>
      <c r="H1826" s="2">
        <f>'Moving Avg'!G1826</f>
        <v>4.485000000000003</v>
      </c>
      <c r="I1826" s="2">
        <f>'Moving Avg'!H1826</f>
        <v>3.9341500000000029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4.4400000000000004</v>
      </c>
      <c r="C1827" s="2">
        <f>RSI!I1827</f>
        <v>52.438404045159359</v>
      </c>
      <c r="D1827" s="2">
        <f>MACD!E1827</f>
        <v>-6.9577074683833118E-2</v>
      </c>
      <c r="E1827" s="2">
        <f>MACD!F1827</f>
        <v>-2.6462963968445767E-2</v>
      </c>
      <c r="F1827" s="2">
        <f>'Moving Avg'!D1827</f>
        <v>4.3660000000000005</v>
      </c>
      <c r="G1827" s="2">
        <f>'Moving Avg'!F1827</f>
        <v>4.3665000000000003</v>
      </c>
      <c r="H1827" s="2">
        <f>'Moving Avg'!G1827</f>
        <v>4.469400000000002</v>
      </c>
      <c r="I1827" s="2">
        <f>'Moving Avg'!H1827</f>
        <v>3.9381000000000035</v>
      </c>
      <c r="J1827" s="5" t="str">
        <f>OBV!F1827</f>
        <v>BULLISH</v>
      </c>
      <c r="K1827" s="5" t="str">
        <f>OBV!G1827</f>
        <v>NEUTRAL</v>
      </c>
      <c r="L1827" s="5" t="str">
        <f>OBV!H1827</f>
        <v>BULLISH DIVERGENCE</v>
      </c>
    </row>
    <row r="1828" spans="1:12" ht="13.5" x14ac:dyDescent="0.25">
      <c r="A1828" s="3">
        <f>RSI!A1828</f>
        <v>44965</v>
      </c>
      <c r="B1828" s="2">
        <f>RSI!B1828</f>
        <v>4.4400000000000004</v>
      </c>
      <c r="C1828" s="2">
        <f>RSI!I1828</f>
        <v>52.438404045159359</v>
      </c>
      <c r="D1828" s="2">
        <f>MACD!E1828</f>
        <v>-6.751725095148231E-2</v>
      </c>
      <c r="E1828" s="2">
        <f>MACD!F1828</f>
        <v>-3.4673821365053079E-2</v>
      </c>
      <c r="F1828" s="2">
        <f>'Moving Avg'!D1828</f>
        <v>4.3640000000000008</v>
      </c>
      <c r="G1828" s="2">
        <f>'Moving Avg'!F1828</f>
        <v>4.3594999999999997</v>
      </c>
      <c r="H1828" s="2">
        <f>'Moving Avg'!G1828</f>
        <v>4.4584000000000019</v>
      </c>
      <c r="I1828" s="2">
        <f>'Moving Avg'!H1828</f>
        <v>3.9420500000000032</v>
      </c>
      <c r="J1828" s="5" t="str">
        <f>OBV!F1828</f>
        <v>BULLISH</v>
      </c>
      <c r="K1828" s="5" t="str">
        <f>OBV!G1828</f>
        <v>NEUTRAL</v>
      </c>
      <c r="L1828" s="5" t="str">
        <f>OBV!H1828</f>
        <v>BULLISH DIVERGENCE</v>
      </c>
    </row>
    <row r="1829" spans="1:12" ht="13.5" x14ac:dyDescent="0.25">
      <c r="A1829" s="3">
        <f>RSI!A1829</f>
        <v>44966</v>
      </c>
      <c r="B1829" s="2">
        <f>RSI!B1829</f>
        <v>4.25</v>
      </c>
      <c r="C1829" s="2">
        <f>RSI!I1829</f>
        <v>42.53500177865358</v>
      </c>
      <c r="D1829" s="2">
        <f>MACD!E1829</f>
        <v>-5.1971608415293247E-2</v>
      </c>
      <c r="E1829" s="2">
        <f>MACD!F1829</f>
        <v>-3.8133378775101118E-2</v>
      </c>
      <c r="F1829" s="2">
        <f>'Moving Avg'!D1829</f>
        <v>4.3640000000000008</v>
      </c>
      <c r="G1829" s="2">
        <f>'Moving Avg'!F1829</f>
        <v>4.343</v>
      </c>
      <c r="H1829" s="2">
        <f>'Moving Avg'!G1829</f>
        <v>4.4480000000000022</v>
      </c>
      <c r="I1829" s="2">
        <f>'Moving Avg'!H1829</f>
        <v>3.9451000000000027</v>
      </c>
      <c r="J1829" s="5" t="str">
        <f>OBV!F1829</f>
        <v>BEARISH</v>
      </c>
      <c r="K1829" s="5" t="str">
        <f>OBV!G1829</f>
        <v>NEUTRAL</v>
      </c>
      <c r="L1829" s="5" t="str">
        <f>OBV!H1829</f>
        <v>NEUTRAL</v>
      </c>
    </row>
    <row r="1830" spans="1:12" ht="13.5" x14ac:dyDescent="0.25">
      <c r="A1830" s="3">
        <f>RSI!A1830</f>
        <v>44967</v>
      </c>
      <c r="B1830" s="2">
        <f>RSI!B1830</f>
        <v>4.25</v>
      </c>
      <c r="C1830" s="2">
        <f>RSI!I1830</f>
        <v>42.535001778653587</v>
      </c>
      <c r="D1830" s="2">
        <f>MACD!E1830</f>
        <v>-3.794614365428739E-2</v>
      </c>
      <c r="E1830" s="2">
        <f>MACD!F1830</f>
        <v>-3.8095931750938374E-2</v>
      </c>
      <c r="F1830" s="2">
        <f>'Moving Avg'!D1830</f>
        <v>4.3639999999999999</v>
      </c>
      <c r="G1830" s="2">
        <f>'Moving Avg'!F1830</f>
        <v>4.3254999999999999</v>
      </c>
      <c r="H1830" s="2">
        <f>'Moving Avg'!G1830</f>
        <v>4.4418000000000015</v>
      </c>
      <c r="I1830" s="2">
        <f>'Moving Avg'!H1830</f>
        <v>3.9481500000000023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4.25</v>
      </c>
      <c r="C1831" s="2">
        <f>RSI!I1831</f>
        <v>42.535001778653587</v>
      </c>
      <c r="D1831" s="2">
        <f>MACD!E1831</f>
        <v>-9.886920338350258E-3</v>
      </c>
      <c r="E1831" s="2">
        <f>MACD!F1831</f>
        <v>-3.2454129468420752E-2</v>
      </c>
      <c r="F1831" s="2">
        <f>'Moving Avg'!D1831</f>
        <v>4.3260000000000005</v>
      </c>
      <c r="G1831" s="2">
        <f>'Moving Avg'!F1831</f>
        <v>4.3179999999999996</v>
      </c>
      <c r="H1831" s="2">
        <f>'Moving Avg'!G1831</f>
        <v>4.4396000000000013</v>
      </c>
      <c r="I1831" s="2">
        <f>'Moving Avg'!H1831</f>
        <v>3.9512000000000023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</row>
    <row r="1832" spans="1:12" ht="13.5" x14ac:dyDescent="0.25">
      <c r="A1832" s="3">
        <f>RSI!A1832</f>
        <v>44971</v>
      </c>
      <c r="B1832" s="2">
        <f>RSI!B1832</f>
        <v>4.25</v>
      </c>
      <c r="C1832" s="2">
        <f>RSI!I1832</f>
        <v>42.53500177865358</v>
      </c>
      <c r="D1832" s="2">
        <f>MACD!E1832</f>
        <v>1.3064173944373536E-2</v>
      </c>
      <c r="E1832" s="2">
        <f>MACD!F1832</f>
        <v>-2.3350468785861896E-2</v>
      </c>
      <c r="F1832" s="2">
        <f>'Moving Avg'!D1832</f>
        <v>4.2880000000000003</v>
      </c>
      <c r="G1832" s="2">
        <f>'Moving Avg'!F1832</f>
        <v>4.32</v>
      </c>
      <c r="H1832" s="2">
        <f>'Moving Avg'!G1832</f>
        <v>4.4336000000000011</v>
      </c>
      <c r="I1832" s="2">
        <f>'Moving Avg'!H1832</f>
        <v>3.9542500000000023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4.25</v>
      </c>
      <c r="C1833" s="2">
        <f>RSI!I1833</f>
        <v>42.53500177865358</v>
      </c>
      <c r="D1833" s="2">
        <f>MACD!E1833</f>
        <v>3.3176123323209517E-2</v>
      </c>
      <c r="E1833" s="2">
        <f>MACD!F1833</f>
        <v>-1.2045150364047616E-2</v>
      </c>
      <c r="F1833" s="2">
        <f>'Moving Avg'!D1833</f>
        <v>4.25</v>
      </c>
      <c r="G1833" s="2">
        <f>'Moving Avg'!F1833</f>
        <v>4.3220000000000001</v>
      </c>
      <c r="H1833" s="2">
        <f>'Moving Avg'!G1833</f>
        <v>4.4236000000000013</v>
      </c>
      <c r="I1833" s="2">
        <f>'Moving Avg'!H1833</f>
        <v>3.9573000000000018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4.25</v>
      </c>
      <c r="C1834" s="2">
        <f>RSI!I1834</f>
        <v>42.535001778653587</v>
      </c>
      <c r="D1834" s="2">
        <f>MACD!E1834</f>
        <v>2.0065244650523617E-2</v>
      </c>
      <c r="E1834" s="2">
        <f>MACD!F1834</f>
        <v>-5.6230713611333709E-3</v>
      </c>
      <c r="F1834" s="2">
        <f>'Moving Avg'!D1834</f>
        <v>4.25</v>
      </c>
      <c r="G1834" s="2">
        <f>'Moving Avg'!F1834</f>
        <v>4.3239999999999998</v>
      </c>
      <c r="H1834" s="2">
        <f>'Moving Avg'!G1834</f>
        <v>4.4094000000000007</v>
      </c>
      <c r="I1834" s="2">
        <f>'Moving Avg'!H1834</f>
        <v>3.9603500000000018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4.25</v>
      </c>
      <c r="C1835" s="2">
        <f>RSI!I1835</f>
        <v>42.53500177865358</v>
      </c>
      <c r="D1835" s="2">
        <f>MACD!E1835</f>
        <v>9.5645249536833177E-3</v>
      </c>
      <c r="E1835" s="2">
        <f>MACD!F1835</f>
        <v>-2.5855520981700334E-3</v>
      </c>
      <c r="F1835" s="2">
        <f>'Moving Avg'!D1835</f>
        <v>4.25</v>
      </c>
      <c r="G1835" s="2">
        <f>'Moving Avg'!F1835</f>
        <v>4.3274999999999988</v>
      </c>
      <c r="H1835" s="2">
        <f>'Moving Avg'!G1835</f>
        <v>4.394400000000001</v>
      </c>
      <c r="I1835" s="2">
        <f>'Moving Avg'!H1835</f>
        <v>3.9642000000000013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4.25</v>
      </c>
      <c r="C1836" s="2">
        <f>RSI!I1836</f>
        <v>42.535001778653587</v>
      </c>
      <c r="D1836" s="2">
        <f>MACD!E1836</f>
        <v>3.0459237157542063E-2</v>
      </c>
      <c r="E1836" s="2">
        <f>MACD!F1836</f>
        <v>4.0234057529723866E-3</v>
      </c>
      <c r="F1836" s="2">
        <f>'Moving Avg'!D1836</f>
        <v>4.25</v>
      </c>
      <c r="G1836" s="2">
        <f>'Moving Avg'!F1836</f>
        <v>4.3309999999999995</v>
      </c>
      <c r="H1836" s="2">
        <f>'Moving Avg'!G1836</f>
        <v>4.3794000000000004</v>
      </c>
      <c r="I1836" s="2">
        <f>'Moving Avg'!H1836</f>
        <v>3.9680500000000012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4.25</v>
      </c>
      <c r="C1837" s="2">
        <f>RSI!I1837</f>
        <v>42.535001778653587</v>
      </c>
      <c r="D1837" s="2">
        <f>MACD!E1837</f>
        <v>4.864786652344133E-2</v>
      </c>
      <c r="E1837" s="2">
        <f>MACD!F1837</f>
        <v>1.2948297907066175E-2</v>
      </c>
      <c r="F1837" s="2">
        <f>'Moving Avg'!D1837</f>
        <v>4.25</v>
      </c>
      <c r="G1837" s="2">
        <f>'Moving Avg'!F1837</f>
        <v>4.3254999999999999</v>
      </c>
      <c r="H1837" s="2">
        <f>'Moving Avg'!G1837</f>
        <v>4.3646000000000003</v>
      </c>
      <c r="I1837" s="2">
        <f>'Moving Avg'!H1837</f>
        <v>3.9719000000000011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4.25</v>
      </c>
      <c r="C1838" s="2">
        <f>RSI!I1838</f>
        <v>42.535001778653587</v>
      </c>
      <c r="D1838" s="2">
        <f>MACD!E1838</f>
        <v>6.4509067690190491E-2</v>
      </c>
      <c r="E1838" s="2">
        <f>MACD!F1838</f>
        <v>2.3260451863691037E-2</v>
      </c>
      <c r="F1838" s="2">
        <f>'Moving Avg'!D1838</f>
        <v>4.25</v>
      </c>
      <c r="G1838" s="2">
        <f>'Moving Avg'!F1838</f>
        <v>4.3199999999999994</v>
      </c>
      <c r="H1838" s="2">
        <f>'Moving Avg'!G1838</f>
        <v>4.3497999999999992</v>
      </c>
      <c r="I1838" s="2">
        <f>'Moving Avg'!H1838</f>
        <v>3.9751500000000011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4.25</v>
      </c>
      <c r="C1839" s="2">
        <f>RSI!I1839</f>
        <v>42.535001778653587</v>
      </c>
      <c r="D1839" s="2">
        <f>MACD!E1839</f>
        <v>4.9135261565105282E-2</v>
      </c>
      <c r="E1839" s="2">
        <f>MACD!F1839</f>
        <v>2.8435413803973887E-2</v>
      </c>
      <c r="F1839" s="2">
        <f>'Moving Avg'!D1839</f>
        <v>4.25</v>
      </c>
      <c r="G1839" s="2">
        <f>'Moving Avg'!F1839</f>
        <v>4.3144999999999998</v>
      </c>
      <c r="H1839" s="2">
        <f>'Moving Avg'!G1839</f>
        <v>4.3394000000000004</v>
      </c>
      <c r="I1839" s="2">
        <f>'Moving Avg'!H1839</f>
        <v>3.9792000000000014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44981</v>
      </c>
      <c r="B1840" s="2">
        <f>RSI!B1840</f>
        <v>4.24</v>
      </c>
      <c r="C1840" s="2">
        <f>RSI!I1840</f>
        <v>41.600644591468331</v>
      </c>
      <c r="D1840" s="2">
        <f>MACD!E1840</f>
        <v>3.7271051506248654E-2</v>
      </c>
      <c r="E1840" s="2">
        <f>MACD!F1840</f>
        <v>3.0202541344428839E-2</v>
      </c>
      <c r="F1840" s="2">
        <f>'Moving Avg'!D1840</f>
        <v>4.2480000000000002</v>
      </c>
      <c r="G1840" s="2">
        <f>'Moving Avg'!F1840</f>
        <v>4.3085000000000004</v>
      </c>
      <c r="H1840" s="2">
        <f>'Moving Avg'!G1840</f>
        <v>4.3291999999999993</v>
      </c>
      <c r="I1840" s="2">
        <f>'Moving Avg'!H1840</f>
        <v>3.9839500000000014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4.24</v>
      </c>
      <c r="C1841" s="2">
        <f>RSI!I1841</f>
        <v>41.600644591468331</v>
      </c>
      <c r="D1841" s="2">
        <f>MACD!E1841</f>
        <v>2.766494902131722E-2</v>
      </c>
      <c r="E1841" s="2">
        <f>MACD!F1841</f>
        <v>2.9695022879806514E-2</v>
      </c>
      <c r="F1841" s="2">
        <f>'Moving Avg'!D1841</f>
        <v>4.2460000000000004</v>
      </c>
      <c r="G1841" s="2">
        <f>'Moving Avg'!F1841</f>
        <v>4.2974999999999994</v>
      </c>
      <c r="H1841" s="2">
        <f>'Moving Avg'!G1841</f>
        <v>4.323199999999999</v>
      </c>
      <c r="I1841" s="2">
        <f>'Moving Avg'!H1841</f>
        <v>3.9894000000000012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</row>
    <row r="1842" spans="1:12" ht="13.5" x14ac:dyDescent="0.25">
      <c r="A1842" s="3">
        <f>RSI!A1842</f>
        <v>44985</v>
      </c>
      <c r="B1842" s="2">
        <f>RSI!B1842</f>
        <v>4.24</v>
      </c>
      <c r="C1842" s="2">
        <f>RSI!I1842</f>
        <v>41.600644591468331</v>
      </c>
      <c r="D1842" s="2">
        <f>MACD!E1842</f>
        <v>1.9937490390431023E-2</v>
      </c>
      <c r="E1842" s="2">
        <f>MACD!F1842</f>
        <v>2.774351638193142E-2</v>
      </c>
      <c r="F1842" s="2">
        <f>'Moving Avg'!D1842</f>
        <v>4.2439999999999998</v>
      </c>
      <c r="G1842" s="2">
        <f>'Moving Avg'!F1842</f>
        <v>4.2869999999999999</v>
      </c>
      <c r="H1842" s="2">
        <f>'Moving Avg'!G1842</f>
        <v>4.3179999999999996</v>
      </c>
      <c r="I1842" s="2">
        <f>'Moving Avg'!H1842</f>
        <v>3.995550000000001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44986</v>
      </c>
      <c r="B1843" s="2">
        <f>RSI!B1843</f>
        <v>4.24</v>
      </c>
      <c r="C1843" s="2">
        <f>RSI!I1843</f>
        <v>41.600644591468338</v>
      </c>
      <c r="D1843" s="2">
        <f>MACD!E1843</f>
        <v>1.3769965931583528E-2</v>
      </c>
      <c r="E1843" s="2">
        <f>MACD!F1843</f>
        <v>2.4948806291861841E-2</v>
      </c>
      <c r="F1843" s="2">
        <f>'Moving Avg'!D1843</f>
        <v>4.242</v>
      </c>
      <c r="G1843" s="2">
        <f>'Moving Avg'!F1843</f>
        <v>4.2764999999999995</v>
      </c>
      <c r="H1843" s="2">
        <f>'Moving Avg'!G1843</f>
        <v>4.3127999999999993</v>
      </c>
      <c r="I1843" s="2">
        <f>'Moving Avg'!H1843</f>
        <v>4.0010500000000011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4.24</v>
      </c>
      <c r="C1844" s="2">
        <f>RSI!I1844</f>
        <v>41.600644591468338</v>
      </c>
      <c r="D1844" s="2">
        <f>MACD!E1844</f>
        <v>8.8948972993625475E-3</v>
      </c>
      <c r="E1844" s="2">
        <f>MACD!F1844</f>
        <v>2.1738024493361981E-2</v>
      </c>
      <c r="F1844" s="2">
        <f>'Moving Avg'!D1844</f>
        <v>4.24</v>
      </c>
      <c r="G1844" s="2">
        <f>'Moving Avg'!F1844</f>
        <v>4.2759999999999989</v>
      </c>
      <c r="H1844" s="2">
        <f>'Moving Avg'!G1844</f>
        <v>4.3104000000000005</v>
      </c>
      <c r="I1844" s="2">
        <f>'Moving Avg'!H1844</f>
        <v>4.0058500000000015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4.24</v>
      </c>
      <c r="C1845" s="2">
        <f>RSI!I1845</f>
        <v>41.600644591468338</v>
      </c>
      <c r="D1845" s="2">
        <f>MACD!E1845</f>
        <v>5.0879928462057578E-3</v>
      </c>
      <c r="E1845" s="2">
        <f>MACD!F1845</f>
        <v>1.8408018163930739E-2</v>
      </c>
      <c r="F1845" s="2">
        <f>'Moving Avg'!D1845</f>
        <v>4.24</v>
      </c>
      <c r="G1845" s="2">
        <f>'Moving Avg'!F1845</f>
        <v>4.2754999999999992</v>
      </c>
      <c r="H1845" s="2">
        <f>'Moving Avg'!G1845</f>
        <v>4.3118000000000007</v>
      </c>
      <c r="I1845" s="2">
        <f>'Moving Avg'!H1845</f>
        <v>4.0099500000000017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4.24</v>
      </c>
      <c r="C1846" s="2">
        <f>RSI!I1846</f>
        <v>41.600644591468345</v>
      </c>
      <c r="D1846" s="2">
        <f>MACD!E1846</f>
        <v>2.1613526866524069E-3</v>
      </c>
      <c r="E1846" s="2">
        <f>MACD!F1846</f>
        <v>1.5158685068475073E-2</v>
      </c>
      <c r="F1846" s="2">
        <f>'Moving Avg'!D1846</f>
        <v>4.24</v>
      </c>
      <c r="G1846" s="2">
        <f>'Moving Avg'!F1846</f>
        <v>4.2654999999999985</v>
      </c>
      <c r="H1846" s="2">
        <f>'Moving Avg'!G1846</f>
        <v>4.3096000000000005</v>
      </c>
      <c r="I1846" s="2">
        <f>'Moving Avg'!H1846</f>
        <v>4.0148000000000019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4.24</v>
      </c>
      <c r="C1847" s="2">
        <f>RSI!I1847</f>
        <v>41.600644591468345</v>
      </c>
      <c r="D1847" s="2">
        <f>MACD!E1847</f>
        <v>-4.2269691192586833E-5</v>
      </c>
      <c r="E1847" s="2">
        <f>MACD!F1847</f>
        <v>1.2118494116541543E-2</v>
      </c>
      <c r="F1847" s="2">
        <f>'Moving Avg'!D1847</f>
        <v>4.24</v>
      </c>
      <c r="G1847" s="2">
        <f>'Moving Avg'!F1847</f>
        <v>4.2554999999999996</v>
      </c>
      <c r="H1847" s="2">
        <f>'Moving Avg'!G1847</f>
        <v>4.3108000000000013</v>
      </c>
      <c r="I1847" s="2">
        <f>'Moving Avg'!H1847</f>
        <v>4.0203500000000023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4.24</v>
      </c>
      <c r="C1848" s="2">
        <f>RSI!I1848</f>
        <v>41.600644591468345</v>
      </c>
      <c r="D1848" s="2">
        <f>MACD!E1848</f>
        <v>-1.6543126403165687E-3</v>
      </c>
      <c r="E1848" s="2">
        <f>MACD!F1848</f>
        <v>9.3639327651699224E-3</v>
      </c>
      <c r="F1848" s="2">
        <f>'Moving Avg'!D1848</f>
        <v>4.24</v>
      </c>
      <c r="G1848" s="2">
        <f>'Moving Avg'!F1848</f>
        <v>4.2454999999999989</v>
      </c>
      <c r="H1848" s="2">
        <f>'Moving Avg'!G1848</f>
        <v>4.3156000000000017</v>
      </c>
      <c r="I1848" s="2">
        <f>'Moving Avg'!H1848</f>
        <v>4.0259000000000018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4.24</v>
      </c>
      <c r="C1849" s="2">
        <f>RSI!I1849</f>
        <v>41.600644591468345</v>
      </c>
      <c r="D1849" s="2">
        <f>MACD!E1849</f>
        <v>-2.7844965732164439E-3</v>
      </c>
      <c r="E1849" s="2">
        <f>MACD!F1849</f>
        <v>6.9342468974926495E-3</v>
      </c>
      <c r="F1849" s="2">
        <f>'Moving Avg'!D1849</f>
        <v>4.24</v>
      </c>
      <c r="G1849" s="2">
        <f>'Moving Avg'!F1849</f>
        <v>4.2449999999999992</v>
      </c>
      <c r="H1849" s="2">
        <f>'Moving Avg'!G1849</f>
        <v>4.320400000000002</v>
      </c>
      <c r="I1849" s="2">
        <f>'Moving Avg'!H1849</f>
        <v>4.0314500000000022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4.05</v>
      </c>
      <c r="C1850" s="2">
        <f>RSI!I1850</f>
        <v>22.178454768792136</v>
      </c>
      <c r="D1850" s="2">
        <f>MACD!E1850</f>
        <v>9.0113364887365321E-3</v>
      </c>
      <c r="E1850" s="2">
        <f>MACD!F1850</f>
        <v>7.3496648157414263E-3</v>
      </c>
      <c r="F1850" s="2">
        <f>'Moving Avg'!D1850</f>
        <v>4.202</v>
      </c>
      <c r="G1850" s="2">
        <f>'Moving Avg'!F1850</f>
        <v>4.2349999999999994</v>
      </c>
      <c r="H1850" s="2">
        <f>'Moving Avg'!G1850</f>
        <v>4.3214000000000024</v>
      </c>
      <c r="I1850" s="2">
        <f>'Moving Avg'!H1850</f>
        <v>4.0360500000000021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4</v>
      </c>
      <c r="C1851" s="2">
        <f>RSI!I1851</f>
        <v>19.586876096398669</v>
      </c>
      <c r="D1851" s="2">
        <f>MACD!E1851</f>
        <v>2.4019338614325925E-2</v>
      </c>
      <c r="E1851" s="2">
        <f>MACD!F1851</f>
        <v>1.0683599575458325E-2</v>
      </c>
      <c r="F1851" s="2">
        <f>'Moving Avg'!D1851</f>
        <v>4.1539999999999999</v>
      </c>
      <c r="G1851" s="2">
        <f>'Moving Avg'!F1851</f>
        <v>4.2225000000000001</v>
      </c>
      <c r="H1851" s="2">
        <f>'Moving Avg'!G1851</f>
        <v>4.3178000000000019</v>
      </c>
      <c r="I1851" s="2">
        <f>'Moving Avg'!H1851</f>
        <v>4.0404000000000018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44999</v>
      </c>
      <c r="B1852" s="2">
        <f>RSI!B1852</f>
        <v>3.84</v>
      </c>
      <c r="C1852" s="2">
        <f>RSI!I1852</f>
        <v>13.963823689458948</v>
      </c>
      <c r="D1852" s="2">
        <f>MACD!E1852</f>
        <v>5.0090914768399664E-2</v>
      </c>
      <c r="E1852" s="2">
        <f>MACD!F1852</f>
        <v>1.8565062614046595E-2</v>
      </c>
      <c r="F1852" s="2">
        <f>'Moving Avg'!D1852</f>
        <v>4.0739999999999998</v>
      </c>
      <c r="G1852" s="2">
        <f>'Moving Avg'!F1852</f>
        <v>4.202</v>
      </c>
      <c r="H1852" s="2">
        <f>'Moving Avg'!G1852</f>
        <v>4.3104000000000022</v>
      </c>
      <c r="I1852" s="2">
        <f>'Moving Avg'!H1852</f>
        <v>4.0439500000000024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45000</v>
      </c>
      <c r="B1853" s="2">
        <f>RSI!B1853</f>
        <v>3.69</v>
      </c>
      <c r="C1853" s="2">
        <f>RSI!I1853</f>
        <v>10.825986555247013</v>
      </c>
      <c r="D1853" s="2">
        <f>MACD!E1853</f>
        <v>8.5616042356139843E-2</v>
      </c>
      <c r="E1853" s="2">
        <f>MACD!F1853</f>
        <v>3.1975258562465247E-2</v>
      </c>
      <c r="F1853" s="2">
        <f>'Moving Avg'!D1853</f>
        <v>3.964</v>
      </c>
      <c r="G1853" s="2">
        <f>'Moving Avg'!F1853</f>
        <v>4.1740000000000013</v>
      </c>
      <c r="H1853" s="2">
        <f>'Moving Avg'!G1853</f>
        <v>4.296400000000002</v>
      </c>
      <c r="I1853" s="2">
        <f>'Moving Avg'!H1853</f>
        <v>4.0467500000000021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45001</v>
      </c>
      <c r="B1854" s="2">
        <f>RSI!B1854</f>
        <v>3.69</v>
      </c>
      <c r="C1854" s="2">
        <f>RSI!I1854</f>
        <v>10.825986555247013</v>
      </c>
      <c r="D1854" s="2">
        <f>MACD!E1854</f>
        <v>0.11874124439945533</v>
      </c>
      <c r="E1854" s="2">
        <f>MACD!F1854</f>
        <v>4.932845572986326E-2</v>
      </c>
      <c r="F1854" s="2">
        <f>'Moving Avg'!D1854</f>
        <v>3.8540000000000001</v>
      </c>
      <c r="G1854" s="2">
        <f>'Moving Avg'!F1854</f>
        <v>4.1460000000000008</v>
      </c>
      <c r="H1854" s="2">
        <f>'Moving Avg'!G1854</f>
        <v>4.2786000000000017</v>
      </c>
      <c r="I1854" s="2">
        <f>'Moving Avg'!H1854</f>
        <v>4.0495500000000018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</row>
    <row r="1855" spans="1:12" ht="13.5" x14ac:dyDescent="0.25">
      <c r="A1855" s="3">
        <f>RSI!A1855</f>
        <v>45002</v>
      </c>
      <c r="B1855" s="2">
        <f>RSI!B1855</f>
        <v>3.85</v>
      </c>
      <c r="C1855" s="2">
        <f>RSI!I1855</f>
        <v>30.223054468340521</v>
      </c>
      <c r="D1855" s="2">
        <f>MACD!E1855</f>
        <v>0.13775681586473798</v>
      </c>
      <c r="E1855" s="2">
        <f>MACD!F1855</f>
        <v>6.701412775683821E-2</v>
      </c>
      <c r="F1855" s="2">
        <f>'Moving Avg'!D1855</f>
        <v>3.8140000000000001</v>
      </c>
      <c r="G1855" s="2">
        <f>'Moving Avg'!F1855</f>
        <v>4.1260000000000003</v>
      </c>
      <c r="H1855" s="2">
        <f>'Moving Avg'!G1855</f>
        <v>4.264000000000002</v>
      </c>
      <c r="I1855" s="2">
        <f>'Moving Avg'!H1855</f>
        <v>4.0531500000000031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3.85</v>
      </c>
      <c r="C1856" s="2">
        <f>RSI!I1856</f>
        <v>30.223054468340521</v>
      </c>
      <c r="D1856" s="2">
        <f>MACD!E1856</f>
        <v>0.15552962181771157</v>
      </c>
      <c r="E1856" s="2">
        <f>MACD!F1856</f>
        <v>8.4717226569012885E-2</v>
      </c>
      <c r="F1856" s="2">
        <f>'Moving Avg'!D1856</f>
        <v>3.7839999999999998</v>
      </c>
      <c r="G1856" s="2">
        <f>'Moving Avg'!F1856</f>
        <v>4.1059999999999999</v>
      </c>
      <c r="H1856" s="2">
        <f>'Moving Avg'!G1856</f>
        <v>4.2494000000000014</v>
      </c>
      <c r="I1856" s="2">
        <f>'Moving Avg'!H1856</f>
        <v>4.0567500000000027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3.85</v>
      </c>
      <c r="C1857" s="2">
        <f>RSI!I1857</f>
        <v>30.223054468340521</v>
      </c>
      <c r="D1857" s="2">
        <f>MACD!E1857</f>
        <v>0.17212621198807287</v>
      </c>
      <c r="E1857" s="2">
        <f>MACD!F1857</f>
        <v>0.10219902365282489</v>
      </c>
      <c r="F1857" s="2">
        <f>'Moving Avg'!D1857</f>
        <v>3.786</v>
      </c>
      <c r="G1857" s="2">
        <f>'Moving Avg'!F1857</f>
        <v>4.0859999999999994</v>
      </c>
      <c r="H1857" s="2">
        <f>'Moving Avg'!G1857</f>
        <v>4.2348000000000017</v>
      </c>
      <c r="I1857" s="2">
        <f>'Moving Avg'!H1857</f>
        <v>4.0603500000000023</v>
      </c>
      <c r="J1857" s="5" t="str">
        <f>OBV!F1857</f>
        <v>BEARISH</v>
      </c>
      <c r="K1857" s="5" t="str">
        <f>OBV!G1857</f>
        <v>NEUTRAL</v>
      </c>
      <c r="L1857" s="5" t="str">
        <f>OBV!H1857</f>
        <v>BEARISH DIVERGENCE</v>
      </c>
    </row>
    <row r="1858" spans="1:12" ht="13.5" x14ac:dyDescent="0.25">
      <c r="A1858" s="3">
        <f>RSI!A1858</f>
        <v>45008</v>
      </c>
      <c r="B1858" s="2">
        <f>RSI!B1858</f>
        <v>3.85</v>
      </c>
      <c r="C1858" s="2">
        <f>RSI!I1858</f>
        <v>30.223054468340521</v>
      </c>
      <c r="D1858" s="2">
        <f>MACD!E1858</f>
        <v>0.1876121306458991</v>
      </c>
      <c r="E1858" s="2">
        <f>MACD!F1858</f>
        <v>0.11928164505143973</v>
      </c>
      <c r="F1858" s="2">
        <f>'Moving Avg'!D1858</f>
        <v>3.8180000000000001</v>
      </c>
      <c r="G1858" s="2">
        <f>'Moving Avg'!F1858</f>
        <v>4.0659999999999989</v>
      </c>
      <c r="H1858" s="2">
        <f>'Moving Avg'!G1858</f>
        <v>4.2202000000000019</v>
      </c>
      <c r="I1858" s="2">
        <f>'Moving Avg'!H1858</f>
        <v>4.0639500000000028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45009</v>
      </c>
      <c r="B1859" s="2">
        <f>RSI!B1859</f>
        <v>3.85</v>
      </c>
      <c r="C1859" s="2">
        <f>RSI!I1859</f>
        <v>30.223054468340521</v>
      </c>
      <c r="D1859" s="2">
        <f>MACD!E1859</f>
        <v>0.20205138736475625</v>
      </c>
      <c r="E1859" s="2">
        <f>MACD!F1859</f>
        <v>0.13583559351410304</v>
      </c>
      <c r="F1859" s="2">
        <f>'Moving Avg'!D1859</f>
        <v>3.85</v>
      </c>
      <c r="G1859" s="2">
        <f>'Moving Avg'!F1859</f>
        <v>4.0459999999999985</v>
      </c>
      <c r="H1859" s="2">
        <f>'Moving Avg'!G1859</f>
        <v>4.2056000000000013</v>
      </c>
      <c r="I1859" s="2">
        <f>'Moving Avg'!H1859</f>
        <v>4.0675500000000024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45012</v>
      </c>
      <c r="B1860" s="2">
        <f>RSI!B1860</f>
        <v>3.85</v>
      </c>
      <c r="C1860" s="2">
        <f>RSI!I1860</f>
        <v>30.223054468340521</v>
      </c>
      <c r="D1860" s="2">
        <f>MACD!E1860</f>
        <v>0.18627529063605763</v>
      </c>
      <c r="E1860" s="2">
        <f>MACD!F1860</f>
        <v>0.14592353293849397</v>
      </c>
      <c r="F1860" s="2">
        <f>'Moving Avg'!D1860</f>
        <v>3.85</v>
      </c>
      <c r="G1860" s="2">
        <f>'Moving Avg'!F1860</f>
        <v>4.0264999999999995</v>
      </c>
      <c r="H1860" s="2">
        <f>'Moving Avg'!G1860</f>
        <v>4.1906000000000008</v>
      </c>
      <c r="I1860" s="2">
        <f>'Moving Avg'!H1860</f>
        <v>4.0718000000000032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3.85</v>
      </c>
      <c r="C1861" s="2">
        <f>RSI!I1861</f>
        <v>30.223054468340521</v>
      </c>
      <c r="D1861" s="2">
        <f>MACD!E1861</f>
        <v>0.16637920014336149</v>
      </c>
      <c r="E1861" s="2">
        <f>MACD!F1861</f>
        <v>0.15001466637946748</v>
      </c>
      <c r="F1861" s="2">
        <f>'Moving Avg'!D1861</f>
        <v>3.85</v>
      </c>
      <c r="G1861" s="2">
        <f>'Moving Avg'!F1861</f>
        <v>4.0069999999999988</v>
      </c>
      <c r="H1861" s="2">
        <f>'Moving Avg'!G1861</f>
        <v>4.1796000000000006</v>
      </c>
      <c r="I1861" s="2">
        <f>'Moving Avg'!H1861</f>
        <v>4.0761000000000029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3.85</v>
      </c>
      <c r="C1862" s="2">
        <f>RSI!I1862</f>
        <v>30.223054468340521</v>
      </c>
      <c r="D1862" s="2">
        <f>MACD!E1862</f>
        <v>0.12598905288961504</v>
      </c>
      <c r="E1862" s="2">
        <f>MACD!F1862</f>
        <v>0.14520954368149699</v>
      </c>
      <c r="F1862" s="2">
        <f>'Moving Avg'!D1862</f>
        <v>3.85</v>
      </c>
      <c r="G1862" s="2">
        <f>'Moving Avg'!F1862</f>
        <v>3.9874999999999994</v>
      </c>
      <c r="H1862" s="2">
        <f>'Moving Avg'!G1862</f>
        <v>4.1724000000000006</v>
      </c>
      <c r="I1862" s="2">
        <f>'Moving Avg'!H1862</f>
        <v>4.0804000000000036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4.0199999999999996</v>
      </c>
      <c r="C1863" s="2">
        <f>RSI!I1863</f>
        <v>50.796270985168825</v>
      </c>
      <c r="D1863" s="2">
        <f>MACD!E1863</f>
        <v>5.712510215930422E-2</v>
      </c>
      <c r="E1863" s="2">
        <f>MACD!F1863</f>
        <v>0.12759265537705844</v>
      </c>
      <c r="F1863" s="2">
        <f>'Moving Avg'!D1863</f>
        <v>3.8840000000000003</v>
      </c>
      <c r="G1863" s="2">
        <f>'Moving Avg'!F1863</f>
        <v>3.9765000000000001</v>
      </c>
      <c r="H1863" s="2">
        <f>'Moving Avg'!G1863</f>
        <v>4.1686000000000005</v>
      </c>
      <c r="I1863" s="2">
        <f>'Moving Avg'!H1863</f>
        <v>4.0855500000000031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4.2</v>
      </c>
      <c r="C1864" s="2">
        <f>RSI!I1864</f>
        <v>63.176391108456933</v>
      </c>
      <c r="D1864" s="2">
        <f>MACD!E1864</f>
        <v>-1.4573151001585849E-2</v>
      </c>
      <c r="E1864" s="2">
        <f>MACD!F1864</f>
        <v>9.9159494101329584E-2</v>
      </c>
      <c r="F1864" s="2">
        <f>'Moving Avg'!D1864</f>
        <v>3.9539999999999997</v>
      </c>
      <c r="G1864" s="2">
        <f>'Moving Avg'!F1864</f>
        <v>3.9744999999999999</v>
      </c>
      <c r="H1864" s="2">
        <f>'Moving Avg'!G1864</f>
        <v>4.1684000000000001</v>
      </c>
      <c r="I1864" s="2">
        <f>'Moving Avg'!H1864</f>
        <v>4.0916000000000032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4.38</v>
      </c>
      <c r="C1865" s="2">
        <f>RSI!I1865</f>
        <v>71.027023447523021</v>
      </c>
      <c r="D1865" s="2">
        <f>MACD!E1865</f>
        <v>-6.5110834805683915E-2</v>
      </c>
      <c r="E1865" s="2">
        <f>MACD!F1865</f>
        <v>6.630542831992689E-2</v>
      </c>
      <c r="F1865" s="2">
        <f>'Moving Avg'!D1865</f>
        <v>4.0599999999999996</v>
      </c>
      <c r="G1865" s="2">
        <f>'Moving Avg'!F1865</f>
        <v>3.9814999999999996</v>
      </c>
      <c r="H1865" s="2">
        <f>'Moving Avg'!G1865</f>
        <v>4.1723999999999988</v>
      </c>
      <c r="I1865" s="2">
        <f>'Moving Avg'!H1865</f>
        <v>4.0985500000000039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4.5</v>
      </c>
      <c r="C1866" s="2">
        <f>RSI!I1866</f>
        <v>74.873043943263752</v>
      </c>
      <c r="D1866" s="2">
        <f>MACD!E1866</f>
        <v>-0.11889265733247667</v>
      </c>
      <c r="E1866" s="2">
        <f>MACD!F1866</f>
        <v>2.9265811189446184E-2</v>
      </c>
      <c r="F1866" s="2">
        <f>'Moving Avg'!D1866</f>
        <v>4.1899999999999995</v>
      </c>
      <c r="G1866" s="2">
        <f>'Moving Avg'!F1866</f>
        <v>3.9945000000000008</v>
      </c>
      <c r="H1866" s="2">
        <f>'Moving Avg'!G1866</f>
        <v>4.178799999999999</v>
      </c>
      <c r="I1866" s="2">
        <f>'Moving Avg'!H1866</f>
        <v>4.1061000000000041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</row>
    <row r="1867" spans="1:12" ht="13.5" x14ac:dyDescent="0.25">
      <c r="A1867" s="3">
        <f>RSI!A1867</f>
        <v>45021</v>
      </c>
      <c r="B1867" s="2">
        <f>RSI!B1867</f>
        <v>4.5</v>
      </c>
      <c r="C1867" s="2">
        <f>RSI!I1867</f>
        <v>74.873043943263752</v>
      </c>
      <c r="D1867" s="2">
        <f>MACD!E1867</f>
        <v>-0.16708191820295548</v>
      </c>
      <c r="E1867" s="2">
        <f>MACD!F1867</f>
        <v>-1.0003734689034146E-2</v>
      </c>
      <c r="F1867" s="2">
        <f>'Moving Avg'!D1867</f>
        <v>4.3199999999999994</v>
      </c>
      <c r="G1867" s="2">
        <f>'Moving Avg'!F1867</f>
        <v>4.0075000000000003</v>
      </c>
      <c r="H1867" s="2">
        <f>'Moving Avg'!G1867</f>
        <v>4.1815999999999987</v>
      </c>
      <c r="I1867" s="2">
        <f>'Moving Avg'!H1867</f>
        <v>4.1136500000000042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</row>
    <row r="1868" spans="1:12" ht="13.5" x14ac:dyDescent="0.25">
      <c r="A1868" s="3">
        <f>RSI!A1868</f>
        <v>45022</v>
      </c>
      <c r="B1868" s="2">
        <f>RSI!B1868</f>
        <v>4.7</v>
      </c>
      <c r="C1868" s="2">
        <f>RSI!I1868</f>
        <v>80.003825394810235</v>
      </c>
      <c r="D1868" s="2">
        <f>MACD!E1868</f>
        <v>-0.22515519189688682</v>
      </c>
      <c r="E1868" s="2">
        <f>MACD!F1868</f>
        <v>-5.3034026130604685E-2</v>
      </c>
      <c r="F1868" s="2">
        <f>'Moving Avg'!D1868</f>
        <v>4.4559999999999995</v>
      </c>
      <c r="G1868" s="2">
        <f>'Moving Avg'!F1868</f>
        <v>4.0305000000000009</v>
      </c>
      <c r="H1868" s="2">
        <f>'Moving Avg'!G1868</f>
        <v>4.1883999999999979</v>
      </c>
      <c r="I1868" s="2">
        <f>'Moving Avg'!H1868</f>
        <v>4.1215500000000045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45023</v>
      </c>
      <c r="B1869" s="2">
        <f>RSI!B1869</f>
        <v>4.8</v>
      </c>
      <c r="C1869" s="2">
        <f>RSI!I1869</f>
        <v>81.984629476345219</v>
      </c>
      <c r="D1869" s="2">
        <f>MACD!E1869</f>
        <v>-0.28518234146453159</v>
      </c>
      <c r="E1869" s="2">
        <f>MACD!F1869</f>
        <v>-9.9463689197390071E-2</v>
      </c>
      <c r="F1869" s="2">
        <f>'Moving Avg'!D1869</f>
        <v>4.5759999999999996</v>
      </c>
      <c r="G1869" s="2">
        <f>'Moving Avg'!F1869</f>
        <v>4.0585000000000004</v>
      </c>
      <c r="H1869" s="2">
        <f>'Moving Avg'!G1869</f>
        <v>4.1971999999999978</v>
      </c>
      <c r="I1869" s="2">
        <f>'Moving Avg'!H1869</f>
        <v>4.1292500000000043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45026</v>
      </c>
      <c r="B1870" s="2">
        <f>RSI!B1870</f>
        <v>4.9000000000000004</v>
      </c>
      <c r="C1870" s="2">
        <f>RSI!I1870</f>
        <v>83.721233413639851</v>
      </c>
      <c r="D1870" s="2">
        <f>MACD!E1870</f>
        <v>-0.34719583652220765</v>
      </c>
      <c r="E1870" s="2">
        <f>MACD!F1870</f>
        <v>-0.14901011866235359</v>
      </c>
      <c r="F1870" s="2">
        <f>'Moving Avg'!D1870</f>
        <v>4.68</v>
      </c>
      <c r="G1870" s="2">
        <f>'Moving Avg'!F1870</f>
        <v>4.1010000000000009</v>
      </c>
      <c r="H1870" s="2">
        <f>'Moving Avg'!G1870</f>
        <v>4.2079999999999984</v>
      </c>
      <c r="I1870" s="2">
        <f>'Moving Avg'!H1870</f>
        <v>4.1367500000000037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</row>
    <row r="1871" spans="1:12" ht="13.5" x14ac:dyDescent="0.25">
      <c r="A1871" s="3">
        <f>RSI!A1871</f>
        <v>45027</v>
      </c>
      <c r="B1871" s="2">
        <f>RSI!B1871</f>
        <v>5.12</v>
      </c>
      <c r="C1871" s="2">
        <f>RSI!I1871</f>
        <v>86.747815290952019</v>
      </c>
      <c r="D1871" s="2">
        <f>MACD!E1871</f>
        <v>-0.42008736870104535</v>
      </c>
      <c r="E1871" s="2">
        <f>MACD!F1871</f>
        <v>-0.20322556867009195</v>
      </c>
      <c r="F1871" s="2">
        <f>'Moving Avg'!D1871</f>
        <v>4.8040000000000003</v>
      </c>
      <c r="G1871" s="2">
        <f>'Moving Avg'!F1871</f>
        <v>4.1570000000000009</v>
      </c>
      <c r="H1871" s="2">
        <f>'Moving Avg'!G1871</f>
        <v>4.2211999999999978</v>
      </c>
      <c r="I1871" s="2">
        <f>'Moving Avg'!H1871</f>
        <v>4.145350000000005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</row>
    <row r="1872" spans="1:12" ht="13.5" x14ac:dyDescent="0.25">
      <c r="A1872" s="3">
        <f>RSI!A1872</f>
        <v>45028</v>
      </c>
      <c r="B1872" s="2">
        <f>RSI!B1872</f>
        <v>5.35</v>
      </c>
      <c r="C1872" s="2">
        <f>RSI!I1872</f>
        <v>89.041666671345155</v>
      </c>
      <c r="D1872" s="2">
        <f>MACD!E1872</f>
        <v>-0.50391877005254448</v>
      </c>
      <c r="E1872" s="2">
        <f>MACD!F1872</f>
        <v>-0.26336420894658247</v>
      </c>
      <c r="F1872" s="2">
        <f>'Moving Avg'!D1872</f>
        <v>4.9739999999999993</v>
      </c>
      <c r="G1872" s="2">
        <f>'Moving Avg'!F1872</f>
        <v>4.2324999999999999</v>
      </c>
      <c r="H1872" s="2">
        <f>'Moving Avg'!G1872</f>
        <v>4.2391999999999985</v>
      </c>
      <c r="I1872" s="2">
        <f>'Moving Avg'!H1872</f>
        <v>4.1556000000000051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45029</v>
      </c>
      <c r="B1873" s="2">
        <f>RSI!B1873</f>
        <v>5.59</v>
      </c>
      <c r="C1873" s="2">
        <f>RSI!I1873</f>
        <v>90.826098488609986</v>
      </c>
      <c r="D1873" s="2">
        <f>MACD!E1873</f>
        <v>-0.57257392757805015</v>
      </c>
      <c r="E1873" s="2">
        <f>MACD!F1873</f>
        <v>-0.325206152672876</v>
      </c>
      <c r="F1873" s="2">
        <f>'Moving Avg'!D1873</f>
        <v>5.1520000000000001</v>
      </c>
      <c r="G1873" s="2">
        <f>'Moving Avg'!F1873</f>
        <v>4.3275000000000015</v>
      </c>
      <c r="H1873" s="2">
        <f>'Moving Avg'!G1873</f>
        <v>4.2619999999999978</v>
      </c>
      <c r="I1873" s="2">
        <f>'Moving Avg'!H1873</f>
        <v>4.1677500000000052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45030</v>
      </c>
      <c r="B1874" s="2">
        <f>RSI!B1874</f>
        <v>5.6</v>
      </c>
      <c r="C1874" s="2">
        <f>RSI!I1874</f>
        <v>90.892644371111246</v>
      </c>
      <c r="D1874" s="2">
        <f>MACD!E1874</f>
        <v>-0.61077869284643072</v>
      </c>
      <c r="E1874" s="2">
        <f>MACD!F1874</f>
        <v>-0.38232066070758697</v>
      </c>
      <c r="F1874" s="2">
        <f>'Moving Avg'!D1874</f>
        <v>5.3120000000000003</v>
      </c>
      <c r="G1874" s="2">
        <f>'Moving Avg'!F1874</f>
        <v>4.423</v>
      </c>
      <c r="H1874" s="2">
        <f>'Moving Avg'!G1874</f>
        <v>4.2889999999999979</v>
      </c>
      <c r="I1874" s="2">
        <f>'Moving Avg'!H1874</f>
        <v>4.1797500000000056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</row>
    <row r="1875" spans="1:12" ht="13.5" x14ac:dyDescent="0.25">
      <c r="A1875" s="3">
        <f>RSI!A1875</f>
        <v>45033</v>
      </c>
      <c r="B1875" s="2">
        <f>RSI!B1875</f>
        <v>5.35</v>
      </c>
      <c r="C1875" s="2">
        <f>RSI!I1875</f>
        <v>76.041998849048866</v>
      </c>
      <c r="D1875" s="2">
        <f>MACD!E1875</f>
        <v>-0.60349435004705487</v>
      </c>
      <c r="E1875" s="2">
        <f>MACD!F1875</f>
        <v>-0.42655539857548058</v>
      </c>
      <c r="F1875" s="2">
        <f>'Moving Avg'!D1875</f>
        <v>5.4019999999999992</v>
      </c>
      <c r="G1875" s="2">
        <f>'Moving Avg'!F1875</f>
        <v>4.4979999999999993</v>
      </c>
      <c r="H1875" s="2">
        <f>'Moving Avg'!G1875</f>
        <v>4.3109999999999982</v>
      </c>
      <c r="I1875" s="2">
        <f>'Moving Avg'!H1875</f>
        <v>4.1905000000000054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</row>
    <row r="1876" spans="1:12" ht="13.5" x14ac:dyDescent="0.25">
      <c r="A1876" s="3">
        <f>RSI!A1876</f>
        <v>45034</v>
      </c>
      <c r="B1876" s="2">
        <f>RSI!B1876</f>
        <v>5.35</v>
      </c>
      <c r="C1876" s="2">
        <f>RSI!I1876</f>
        <v>76.041998849048866</v>
      </c>
      <c r="D1876" s="2">
        <f>MACD!E1876</f>
        <v>-0.58350240796723529</v>
      </c>
      <c r="E1876" s="2">
        <f>MACD!F1876</f>
        <v>-0.45794480045383157</v>
      </c>
      <c r="F1876" s="2">
        <f>'Moving Avg'!D1876</f>
        <v>5.4480000000000004</v>
      </c>
      <c r="G1876" s="2">
        <f>'Moving Avg'!F1876</f>
        <v>4.5729999999999986</v>
      </c>
      <c r="H1876" s="2">
        <f>'Moving Avg'!G1876</f>
        <v>4.3291999999999975</v>
      </c>
      <c r="I1876" s="2">
        <f>'Moving Avg'!H1876</f>
        <v>4.201700000000006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</row>
    <row r="1877" spans="1:12" ht="13.5" x14ac:dyDescent="0.25">
      <c r="A1877" s="3">
        <f>RSI!A1877</f>
        <v>45035</v>
      </c>
      <c r="B1877" s="2">
        <f>RSI!B1877</f>
        <v>5.1100000000000003</v>
      </c>
      <c r="C1877" s="2">
        <f>RSI!I1877</f>
        <v>64.338217094790565</v>
      </c>
      <c r="D1877" s="2">
        <f>MACD!E1877</f>
        <v>-0.55309843730108277</v>
      </c>
      <c r="E1877" s="2">
        <f>MACD!F1877</f>
        <v>-0.47697552782328184</v>
      </c>
      <c r="F1877" s="2">
        <f>'Moving Avg'!D1877</f>
        <v>5.4</v>
      </c>
      <c r="G1877" s="2">
        <f>'Moving Avg'!F1877</f>
        <v>4.6359999999999983</v>
      </c>
      <c r="H1877" s="2">
        <f>'Moving Avg'!G1877</f>
        <v>4.3425999999999991</v>
      </c>
      <c r="I1877" s="2">
        <f>'Moving Avg'!H1877</f>
        <v>4.2117000000000067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</row>
    <row r="1878" spans="1:12" ht="13.5" x14ac:dyDescent="0.25">
      <c r="A1878" s="3">
        <f>RSI!A1878</f>
        <v>45036</v>
      </c>
      <c r="B1878" s="2">
        <f>RSI!B1878</f>
        <v>5.2</v>
      </c>
      <c r="C1878" s="2">
        <f>RSI!I1878</f>
        <v>66.425123922515411</v>
      </c>
      <c r="D1878" s="2">
        <f>MACD!E1878</f>
        <v>-0.5058235493170482</v>
      </c>
      <c r="E1878" s="2">
        <f>MACD!F1878</f>
        <v>-0.48274513212203513</v>
      </c>
      <c r="F1878" s="2">
        <f>'Moving Avg'!D1878</f>
        <v>5.3219999999999992</v>
      </c>
      <c r="G1878" s="2">
        <f>'Moving Avg'!F1878</f>
        <v>4.7034999999999991</v>
      </c>
      <c r="H1878" s="2">
        <f>'Moving Avg'!G1878</f>
        <v>4.3577999999999983</v>
      </c>
      <c r="I1878" s="2">
        <f>'Moving Avg'!H1878</f>
        <v>4.2227000000000068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</row>
    <row r="1879" spans="1:12" ht="13.5" x14ac:dyDescent="0.25">
      <c r="A1879" s="3">
        <f>RSI!A1879</f>
        <v>45040</v>
      </c>
      <c r="B1879" s="2">
        <f>RSI!B1879</f>
        <v>5</v>
      </c>
      <c r="C1879" s="2">
        <f>RSI!I1879</f>
        <v>58.26527730294228</v>
      </c>
      <c r="D1879" s="2">
        <f>MACD!E1879</f>
        <v>-0.43851902398121467</v>
      </c>
      <c r="E1879" s="2">
        <f>MACD!F1879</f>
        <v>-0.47389991049387109</v>
      </c>
      <c r="F1879" s="2">
        <f>'Moving Avg'!D1879</f>
        <v>5.202</v>
      </c>
      <c r="G1879" s="2">
        <f>'Moving Avg'!F1879</f>
        <v>4.7609999999999992</v>
      </c>
      <c r="H1879" s="2">
        <f>'Moving Avg'!G1879</f>
        <v>4.3727999999999989</v>
      </c>
      <c r="I1879" s="2">
        <f>'Moving Avg'!H1879</f>
        <v>4.2327000000000066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</row>
    <row r="1880" spans="1:12" ht="13.5" x14ac:dyDescent="0.25">
      <c r="A1880" s="3">
        <f>RSI!A1880</f>
        <v>45041</v>
      </c>
      <c r="B1880" s="2">
        <f>RSI!B1880</f>
        <v>4.78</v>
      </c>
      <c r="C1880" s="2">
        <f>RSI!I1880</f>
        <v>50.863541395860466</v>
      </c>
      <c r="D1880" s="2">
        <f>MACD!E1880</f>
        <v>-0.35138848106588938</v>
      </c>
      <c r="E1880" s="2">
        <f>MACD!F1880</f>
        <v>-0.44939762460827476</v>
      </c>
      <c r="F1880" s="2">
        <f>'Moving Avg'!D1880</f>
        <v>5.0880000000000001</v>
      </c>
      <c r="G1880" s="2">
        <f>'Moving Avg'!F1880</f>
        <v>4.8074999999999992</v>
      </c>
      <c r="H1880" s="2">
        <f>'Moving Avg'!G1880</f>
        <v>4.3833999999999982</v>
      </c>
      <c r="I1880" s="2">
        <f>'Moving Avg'!H1880</f>
        <v>4.2416000000000063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4.78</v>
      </c>
      <c r="C1881" s="2">
        <f>RSI!I1881</f>
        <v>50.863541395860466</v>
      </c>
      <c r="D1881" s="2">
        <f>MACD!E1881</f>
        <v>-0.24390570834230463</v>
      </c>
      <c r="E1881" s="2">
        <f>MACD!F1881</f>
        <v>-0.40829924135508078</v>
      </c>
      <c r="F1881" s="2">
        <f>'Moving Avg'!D1881</f>
        <v>4.9740000000000002</v>
      </c>
      <c r="G1881" s="2">
        <f>'Moving Avg'!F1881</f>
        <v>4.8540000000000001</v>
      </c>
      <c r="H1881" s="2">
        <f>'Moving Avg'!G1881</f>
        <v>4.3939999999999984</v>
      </c>
      <c r="I1881" s="2">
        <f>'Moving Avg'!H1881</f>
        <v>4.2505000000000059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</row>
    <row r="1882" spans="1:12" ht="13.5" x14ac:dyDescent="0.25">
      <c r="A1882" s="3">
        <f>RSI!A1882</f>
        <v>45043</v>
      </c>
      <c r="B1882" s="2">
        <f>RSI!B1882</f>
        <v>4.57</v>
      </c>
      <c r="C1882" s="2">
        <f>RSI!I1882</f>
        <v>44.592349330212002</v>
      </c>
      <c r="D1882" s="2">
        <f>MACD!E1882</f>
        <v>-0.10210119172590915</v>
      </c>
      <c r="E1882" s="2">
        <f>MACD!F1882</f>
        <v>-0.34705963142924645</v>
      </c>
      <c r="F1882" s="2">
        <f>'Moving Avg'!D1882</f>
        <v>4.8660000000000005</v>
      </c>
      <c r="G1882" s="2">
        <f>'Moving Avg'!F1882</f>
        <v>4.8900000000000006</v>
      </c>
      <c r="H1882" s="2">
        <f>'Moving Avg'!G1882</f>
        <v>4.4003999999999985</v>
      </c>
      <c r="I1882" s="2">
        <f>'Moving Avg'!H1882</f>
        <v>4.2583500000000063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</row>
    <row r="1883" spans="1:12" ht="13.5" x14ac:dyDescent="0.25">
      <c r="A1883" s="3">
        <f>RSI!A1883</f>
        <v>45044</v>
      </c>
      <c r="B1883" s="2">
        <f>RSI!B1883</f>
        <v>4.37</v>
      </c>
      <c r="C1883" s="2">
        <f>RSI!I1883</f>
        <v>39.586415853397845</v>
      </c>
      <c r="D1883" s="2">
        <f>MACD!E1883</f>
        <v>7.0789540001761964E-2</v>
      </c>
      <c r="E1883" s="2">
        <f>MACD!F1883</f>
        <v>-0.26348979714304477</v>
      </c>
      <c r="F1883" s="2">
        <f>'Moving Avg'!D1883</f>
        <v>4.7000000000000011</v>
      </c>
      <c r="G1883" s="2">
        <f>'Moving Avg'!F1883</f>
        <v>4.9075000000000006</v>
      </c>
      <c r="H1883" s="2">
        <f>'Moving Avg'!G1883</f>
        <v>4.4027999999999992</v>
      </c>
      <c r="I1883" s="2">
        <f>'Moving Avg'!H1883</f>
        <v>4.2645500000000052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</row>
    <row r="1884" spans="1:12" ht="13.5" x14ac:dyDescent="0.25">
      <c r="A1884" s="3">
        <f>RSI!A1884</f>
        <v>45048</v>
      </c>
      <c r="B1884" s="2">
        <f>RSI!B1884</f>
        <v>4.18</v>
      </c>
      <c r="C1884" s="2">
        <f>RSI!I1884</f>
        <v>35.508271949588021</v>
      </c>
      <c r="D1884" s="2">
        <f>MACD!E1884</f>
        <v>0.23495419260889161</v>
      </c>
      <c r="E1884" s="2">
        <f>MACD!F1884</f>
        <v>-0.1638009991926575</v>
      </c>
      <c r="F1884" s="2">
        <f>'Moving Avg'!D1884</f>
        <v>4.5359999999999996</v>
      </c>
      <c r="G1884" s="2">
        <f>'Moving Avg'!F1884</f>
        <v>4.9065000000000012</v>
      </c>
      <c r="H1884" s="2">
        <f>'Moving Avg'!G1884</f>
        <v>4.4013999999999989</v>
      </c>
      <c r="I1884" s="2">
        <f>'Moving Avg'!H1884</f>
        <v>4.2691000000000052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4</v>
      </c>
      <c r="C1885" s="2">
        <f>RSI!I1885</f>
        <v>32.131153676692861</v>
      </c>
      <c r="D1885" s="2">
        <f>MACD!E1885</f>
        <v>0.35194981282691185</v>
      </c>
      <c r="E1885" s="2">
        <f>MACD!F1885</f>
        <v>-6.0650836788743653E-2</v>
      </c>
      <c r="F1885" s="2">
        <f>'Moving Avg'!D1885</f>
        <v>4.3800000000000008</v>
      </c>
      <c r="G1885" s="2">
        <f>'Moving Avg'!F1885</f>
        <v>4.8875000000000002</v>
      </c>
      <c r="H1885" s="2">
        <f>'Moving Avg'!G1885</f>
        <v>4.396399999999999</v>
      </c>
      <c r="I1885" s="2">
        <f>'Moving Avg'!H1885</f>
        <v>4.2721500000000052</v>
      </c>
      <c r="J1885" s="5" t="str">
        <f>OBV!F1885</f>
        <v>BEARISH</v>
      </c>
      <c r="K1885" s="5" t="str">
        <f>OBV!G1885</f>
        <v>NEUTRAL</v>
      </c>
      <c r="L1885" s="5" t="str">
        <f>OBV!H1885</f>
        <v>CONFIRMED BEARISH</v>
      </c>
    </row>
    <row r="1886" spans="1:12" ht="13.5" x14ac:dyDescent="0.25">
      <c r="A1886" s="3">
        <f>RSI!A1886</f>
        <v>45050</v>
      </c>
      <c r="B1886" s="2">
        <f>RSI!B1886</f>
        <v>4</v>
      </c>
      <c r="C1886" s="2">
        <f>RSI!I1886</f>
        <v>32.131153676692861</v>
      </c>
      <c r="D1886" s="2">
        <f>MACD!E1886</f>
        <v>0.45498683934727602</v>
      </c>
      <c r="E1886" s="2">
        <f>MACD!F1886</f>
        <v>4.2476698438460289E-2</v>
      </c>
      <c r="F1886" s="2">
        <f>'Moving Avg'!D1886</f>
        <v>4.2240000000000002</v>
      </c>
      <c r="G1886" s="2">
        <f>'Moving Avg'!F1886</f>
        <v>4.8624999999999998</v>
      </c>
      <c r="H1886" s="2">
        <f>'Moving Avg'!G1886</f>
        <v>4.3913999999999991</v>
      </c>
      <c r="I1886" s="2">
        <f>'Moving Avg'!H1886</f>
        <v>4.274900000000005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3.82</v>
      </c>
      <c r="C1887" s="2">
        <f>RSI!I1887</f>
        <v>28.939093811387977</v>
      </c>
      <c r="D1887" s="2">
        <f>MACD!E1887</f>
        <v>0.52232369101596809</v>
      </c>
      <c r="E1887" s="2">
        <f>MACD!F1887</f>
        <v>0.13844609695396187</v>
      </c>
      <c r="F1887" s="2">
        <f>'Moving Avg'!D1887</f>
        <v>4.0739999999999998</v>
      </c>
      <c r="G1887" s="2">
        <f>'Moving Avg'!F1887</f>
        <v>4.8285</v>
      </c>
      <c r="H1887" s="2">
        <f>'Moving Avg'!G1887</f>
        <v>4.3827999999999996</v>
      </c>
      <c r="I1887" s="2">
        <f>'Moving Avg'!H1887</f>
        <v>4.2775000000000043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3.65</v>
      </c>
      <c r="C1888" s="2">
        <f>RSI!I1888</f>
        <v>26.283348065649577</v>
      </c>
      <c r="D1888" s="2">
        <f>MACD!E1888</f>
        <v>0.61026767803826498</v>
      </c>
      <c r="E1888" s="2">
        <f>MACD!F1888</f>
        <v>0.23281041317082252</v>
      </c>
      <c r="F1888" s="2">
        <f>'Moving Avg'!D1888</f>
        <v>3.9299999999999997</v>
      </c>
      <c r="G1888" s="2">
        <f>'Moving Avg'!F1888</f>
        <v>4.7760000000000007</v>
      </c>
      <c r="H1888" s="2">
        <f>'Moving Avg'!G1888</f>
        <v>4.3707999999999991</v>
      </c>
      <c r="I1888" s="2">
        <f>'Moving Avg'!H1888</f>
        <v>4.2792500000000047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3.49</v>
      </c>
      <c r="C1889" s="2">
        <f>RSI!I1889</f>
        <v>24.046628647687584</v>
      </c>
      <c r="D1889" s="2">
        <f>MACD!E1889</f>
        <v>0.67096148350544116</v>
      </c>
      <c r="E1889" s="2">
        <f>MACD!F1889</f>
        <v>0.32044062723774625</v>
      </c>
      <c r="F1889" s="2">
        <f>'Moving Avg'!D1889</f>
        <v>3.7920000000000003</v>
      </c>
      <c r="G1889" s="2">
        <f>'Moving Avg'!F1889</f>
        <v>4.7105000000000015</v>
      </c>
      <c r="H1889" s="2">
        <f>'Moving Avg'!G1889</f>
        <v>4.355599999999999</v>
      </c>
      <c r="I1889" s="2">
        <f>'Moving Avg'!H1889</f>
        <v>4.2802000000000042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3.34</v>
      </c>
      <c r="C1890" s="2">
        <f>RSI!I1890</f>
        <v>22.144045092635551</v>
      </c>
      <c r="D1890" s="2">
        <f>MACD!E1890</f>
        <v>0.70534026005658568</v>
      </c>
      <c r="E1890" s="2">
        <f>MACD!F1890</f>
        <v>0.3974205538015142</v>
      </c>
      <c r="F1890" s="2">
        <f>'Moving Avg'!D1890</f>
        <v>3.66</v>
      </c>
      <c r="G1890" s="2">
        <f>'Moving Avg'!F1890</f>
        <v>4.6324999999999994</v>
      </c>
      <c r="H1890" s="2">
        <f>'Moving Avg'!G1890</f>
        <v>4.3375999999999992</v>
      </c>
      <c r="I1890" s="2">
        <f>'Moving Avg'!H1890</f>
        <v>4.2804000000000038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3.19</v>
      </c>
      <c r="C1891" s="2">
        <f>RSI!I1891</f>
        <v>20.405369016149209</v>
      </c>
      <c r="D1891" s="2">
        <f>MACD!E1891</f>
        <v>0.75175850082962903</v>
      </c>
      <c r="E1891" s="2">
        <f>MACD!F1891</f>
        <v>0.46828814320713719</v>
      </c>
      <c r="F1891" s="2">
        <f>'Moving Avg'!D1891</f>
        <v>3.4980000000000002</v>
      </c>
      <c r="G1891" s="2">
        <f>'Moving Avg'!F1891</f>
        <v>4.5359999999999996</v>
      </c>
      <c r="H1891" s="2">
        <f>'Moving Avg'!G1891</f>
        <v>4.3165999999999993</v>
      </c>
      <c r="I1891" s="2">
        <f>'Moving Avg'!H1891</f>
        <v>4.2798500000000042</v>
      </c>
      <c r="J1891" s="5" t="str">
        <f>OBV!F1891</f>
        <v>BEARISH</v>
      </c>
      <c r="K1891" s="5" t="str">
        <f>OBV!G1891</f>
        <v>WEAK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3.33</v>
      </c>
      <c r="C1892" s="2">
        <f>RSI!I1892</f>
        <v>26.227446702516687</v>
      </c>
      <c r="D1892" s="2">
        <f>MACD!E1892</f>
        <v>0.75500061538595009</v>
      </c>
      <c r="E1892" s="2">
        <f>MACD!F1892</f>
        <v>0.52563063764289986</v>
      </c>
      <c r="F1892" s="2">
        <f>'Moving Avg'!D1892</f>
        <v>3.4</v>
      </c>
      <c r="G1892" s="2">
        <f>'Moving Avg'!F1892</f>
        <v>4.4349999999999996</v>
      </c>
      <c r="H1892" s="2">
        <f>'Moving Avg'!G1892</f>
        <v>4.2984</v>
      </c>
      <c r="I1892" s="2">
        <f>'Moving Avg'!H1892</f>
        <v>4.2800000000000047</v>
      </c>
      <c r="J1892" s="5" t="str">
        <f>OBV!F1892</f>
        <v>BEARISH</v>
      </c>
      <c r="K1892" s="5" t="str">
        <f>OBV!G1892</f>
        <v>WEAK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3.47</v>
      </c>
      <c r="C1893" s="2">
        <f>RSI!I1893</f>
        <v>31.614404106358265</v>
      </c>
      <c r="D1893" s="2">
        <f>MACD!E1893</f>
        <v>0.72192819100260053</v>
      </c>
      <c r="E1893" s="2">
        <f>MACD!F1893</f>
        <v>0.56489014831483997</v>
      </c>
      <c r="F1893" s="2">
        <f>'Moving Avg'!D1893</f>
        <v>3.3639999999999999</v>
      </c>
      <c r="G1893" s="2">
        <f>'Moving Avg'!F1893</f>
        <v>4.3289999999999988</v>
      </c>
      <c r="H1893" s="2">
        <f>'Moving Avg'!G1893</f>
        <v>4.2830000000000004</v>
      </c>
      <c r="I1893" s="2">
        <f>'Moving Avg'!H1893</f>
        <v>4.2808500000000045</v>
      </c>
      <c r="J1893" s="5" t="str">
        <f>OBV!F1893</f>
        <v>BEARISH</v>
      </c>
      <c r="K1893" s="5" t="str">
        <f>OBV!G1893</f>
        <v>WEAK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3.62</v>
      </c>
      <c r="C1894" s="2">
        <f>RSI!I1894</f>
        <v>36.928504582791767</v>
      </c>
      <c r="D1894" s="2">
        <f>MACD!E1894</f>
        <v>0.65770417542017423</v>
      </c>
      <c r="E1894" s="2">
        <f>MACD!F1894</f>
        <v>0.58345295373590678</v>
      </c>
      <c r="F1894" s="2">
        <f>'Moving Avg'!D1894</f>
        <v>3.3899999999999997</v>
      </c>
      <c r="G1894" s="2">
        <f>'Moving Avg'!F1894</f>
        <v>4.2299999999999995</v>
      </c>
      <c r="H1894" s="2">
        <f>'Moving Avg'!G1894</f>
        <v>4.2706000000000008</v>
      </c>
      <c r="I1894" s="2">
        <f>'Moving Avg'!H1894</f>
        <v>4.2819500000000037</v>
      </c>
      <c r="J1894" s="5" t="str">
        <f>OBV!F1894</f>
        <v>BEARISH</v>
      </c>
      <c r="K1894" s="5" t="str">
        <f>OBV!G1894</f>
        <v>WEAK</v>
      </c>
      <c r="L1894" s="5" t="str">
        <f>OBV!H1894</f>
        <v>BEARISH DIVERGENCE</v>
      </c>
    </row>
    <row r="1895" spans="1:12" ht="13.5" x14ac:dyDescent="0.25">
      <c r="A1895" s="3">
        <f>RSI!A1895</f>
        <v>45063</v>
      </c>
      <c r="B1895" s="2">
        <f>RSI!B1895</f>
        <v>3.78</v>
      </c>
      <c r="C1895" s="2">
        <f>RSI!I1895</f>
        <v>42.097168944635499</v>
      </c>
      <c r="D1895" s="2">
        <f>MACD!E1895</f>
        <v>0.56672861705308542</v>
      </c>
      <c r="E1895" s="2">
        <f>MACD!F1895</f>
        <v>0.58010808639934253</v>
      </c>
      <c r="F1895" s="2">
        <f>'Moving Avg'!D1895</f>
        <v>3.4780000000000002</v>
      </c>
      <c r="G1895" s="2">
        <f>'Moving Avg'!F1895</f>
        <v>4.1515000000000004</v>
      </c>
      <c r="H1895" s="2">
        <f>'Moving Avg'!G1895</f>
        <v>4.2614000000000001</v>
      </c>
      <c r="I1895" s="2">
        <f>'Moving Avg'!H1895</f>
        <v>4.2846000000000037</v>
      </c>
      <c r="J1895" s="5" t="str">
        <f>OBV!F1895</f>
        <v>BEARISH</v>
      </c>
      <c r="K1895" s="5" t="str">
        <f>OBV!G1895</f>
        <v>WEAK</v>
      </c>
      <c r="L1895" s="5" t="str">
        <f>OBV!H1895</f>
        <v>BEARISH DIVERGENCE</v>
      </c>
    </row>
    <row r="1896" spans="1:12" ht="13.5" x14ac:dyDescent="0.25">
      <c r="A1896" s="3">
        <f>RSI!A1896</f>
        <v>45064</v>
      </c>
      <c r="B1896" s="2">
        <f>RSI!B1896</f>
        <v>3.61</v>
      </c>
      <c r="C1896" s="2">
        <f>RSI!I1896</f>
        <v>38.488175073263093</v>
      </c>
      <c r="D1896" s="2">
        <f>MACD!E1896</f>
        <v>0.50409273950561673</v>
      </c>
      <c r="E1896" s="2">
        <f>MACD!F1896</f>
        <v>0.56490501702059737</v>
      </c>
      <c r="F1896" s="2">
        <f>'Moving Avg'!D1896</f>
        <v>3.5620000000000003</v>
      </c>
      <c r="G1896" s="2">
        <f>'Moving Avg'!F1896</f>
        <v>4.0645000000000007</v>
      </c>
      <c r="H1896" s="2">
        <f>'Moving Avg'!G1896</f>
        <v>4.248800000000001</v>
      </c>
      <c r="I1896" s="2">
        <f>'Moving Avg'!H1896</f>
        <v>4.286400000000004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</row>
    <row r="1897" spans="1:12" ht="13.5" x14ac:dyDescent="0.25">
      <c r="A1897" s="3">
        <f>RSI!A1897</f>
        <v>45065</v>
      </c>
      <c r="B1897" s="2">
        <f>RSI!B1897</f>
        <v>3.61</v>
      </c>
      <c r="C1897" s="2">
        <f>RSI!I1897</f>
        <v>38.488175073263093</v>
      </c>
      <c r="D1897" s="2">
        <f>MACD!E1897</f>
        <v>0.42602653641850496</v>
      </c>
      <c r="E1897" s="2">
        <f>MACD!F1897</f>
        <v>0.53712932090017895</v>
      </c>
      <c r="F1897" s="2">
        <f>'Moving Avg'!D1897</f>
        <v>3.6179999999999999</v>
      </c>
      <c r="G1897" s="2">
        <f>'Moving Avg'!F1897</f>
        <v>3.9895000000000005</v>
      </c>
      <c r="H1897" s="2">
        <f>'Moving Avg'!G1897</f>
        <v>4.2362000000000011</v>
      </c>
      <c r="I1897" s="2">
        <f>'Moving Avg'!H1897</f>
        <v>4.2889000000000044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</row>
    <row r="1898" spans="1:12" ht="13.5" x14ac:dyDescent="0.25">
      <c r="A1898" s="3">
        <f>RSI!A1898</f>
        <v>45068</v>
      </c>
      <c r="B1898" s="2">
        <f>RSI!B1898</f>
        <v>3.6</v>
      </c>
      <c r="C1898" s="2">
        <f>RSI!I1898</f>
        <v>38.264381096891647</v>
      </c>
      <c r="D1898" s="2">
        <f>MACD!E1898</f>
        <v>0.33698861050787832</v>
      </c>
      <c r="E1898" s="2">
        <f>MACD!F1898</f>
        <v>0.49710117882171889</v>
      </c>
      <c r="F1898" s="2">
        <f>'Moving Avg'!D1898</f>
        <v>3.6439999999999997</v>
      </c>
      <c r="G1898" s="2">
        <f>'Moving Avg'!F1898</f>
        <v>3.9094999999999991</v>
      </c>
      <c r="H1898" s="2">
        <f>'Moving Avg'!G1898</f>
        <v>4.2234000000000007</v>
      </c>
      <c r="I1898" s="2">
        <f>'Moving Avg'!H1898</f>
        <v>4.2913500000000049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</row>
    <row r="1899" spans="1:12" ht="13.5" x14ac:dyDescent="0.25">
      <c r="A1899" s="3">
        <f>RSI!A1899</f>
        <v>45069</v>
      </c>
      <c r="B1899" s="2">
        <f>RSI!B1899</f>
        <v>3.46</v>
      </c>
      <c r="C1899" s="2">
        <f>RSI!I1899</f>
        <v>35.180250759962988</v>
      </c>
      <c r="D1899" s="2">
        <f>MACD!E1899</f>
        <v>0.24971401202510402</v>
      </c>
      <c r="E1899" s="2">
        <f>MACD!F1899</f>
        <v>0.44762374546239592</v>
      </c>
      <c r="F1899" s="2">
        <f>'Moving Avg'!D1899</f>
        <v>3.6119999999999997</v>
      </c>
      <c r="G1899" s="2">
        <f>'Moving Avg'!F1899</f>
        <v>3.8324999999999996</v>
      </c>
      <c r="H1899" s="2">
        <f>'Moving Avg'!G1899</f>
        <v>4.2078000000000015</v>
      </c>
      <c r="I1899" s="2">
        <f>'Moving Avg'!H1899</f>
        <v>4.2931000000000044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3.46</v>
      </c>
      <c r="C1900" s="2">
        <f>RSI!I1900</f>
        <v>35.180250759962988</v>
      </c>
      <c r="D1900" s="2">
        <f>MACD!E1900</f>
        <v>0.15575569113945331</v>
      </c>
      <c r="E1900" s="2">
        <f>MACD!F1900</f>
        <v>0.38925013459780744</v>
      </c>
      <c r="F1900" s="2">
        <f>'Moving Avg'!D1900</f>
        <v>3.5480000000000005</v>
      </c>
      <c r="G1900" s="2">
        <f>'Moving Avg'!F1900</f>
        <v>3.7664999999999993</v>
      </c>
      <c r="H1900" s="2">
        <f>'Moving Avg'!G1900</f>
        <v>4.1960000000000015</v>
      </c>
      <c r="I1900" s="2">
        <f>'Moving Avg'!H1900</f>
        <v>4.2948500000000047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3.61</v>
      </c>
      <c r="C1901" s="2">
        <f>RSI!I1901</f>
        <v>41.081232534308128</v>
      </c>
      <c r="D1901" s="2">
        <f>MACD!E1901</f>
        <v>4.4811072882724901E-2</v>
      </c>
      <c r="E1901" s="2">
        <f>MACD!F1901</f>
        <v>0.320362322254791</v>
      </c>
      <c r="F1901" s="2">
        <f>'Moving Avg'!D1901</f>
        <v>3.5479999999999996</v>
      </c>
      <c r="G1901" s="2">
        <f>'Moving Avg'!F1901</f>
        <v>3.7079999999999993</v>
      </c>
      <c r="H1901" s="2">
        <f>'Moving Avg'!G1901</f>
        <v>4.1882000000000019</v>
      </c>
      <c r="I1901" s="2">
        <f>'Moving Avg'!H1901</f>
        <v>4.2973500000000051</v>
      </c>
      <c r="J1901" s="5" t="str">
        <f>OBV!F1901</f>
        <v>BEARISH</v>
      </c>
      <c r="K1901" s="5" t="str">
        <f>OBV!G1901</f>
        <v>NEUTRAL</v>
      </c>
      <c r="L1901" s="5" t="str">
        <f>OBV!H1901</f>
        <v>NEUTRAL</v>
      </c>
    </row>
    <row r="1902" spans="1:12" ht="13.5" x14ac:dyDescent="0.25">
      <c r="A1902" s="3">
        <f>RSI!A1902</f>
        <v>45072</v>
      </c>
      <c r="B1902" s="2">
        <f>RSI!B1902</f>
        <v>3.68</v>
      </c>
      <c r="C1902" s="2">
        <f>RSI!I1902</f>
        <v>43.658938724023308</v>
      </c>
      <c r="D1902" s="2">
        <f>MACD!E1902</f>
        <v>-3.10550647586747E-2</v>
      </c>
      <c r="E1902" s="2">
        <f>MACD!F1902</f>
        <v>0.25007884485209786</v>
      </c>
      <c r="F1902" s="2">
        <f>'Moving Avg'!D1902</f>
        <v>3.5619999999999998</v>
      </c>
      <c r="G1902" s="2">
        <f>'Moving Avg'!F1902</f>
        <v>3.6635</v>
      </c>
      <c r="H1902" s="2">
        <f>'Moving Avg'!G1902</f>
        <v>4.1850000000000014</v>
      </c>
      <c r="I1902" s="2">
        <f>'Moving Avg'!H1902</f>
        <v>4.3008500000000041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</row>
    <row r="1903" spans="1:12" ht="13.5" x14ac:dyDescent="0.25">
      <c r="A1903" s="3">
        <f>RSI!A1903</f>
        <v>45075</v>
      </c>
      <c r="B1903" s="2">
        <f>RSI!B1903</f>
        <v>3.84</v>
      </c>
      <c r="C1903" s="2">
        <f>RSI!I1903</f>
        <v>49.136561304603404</v>
      </c>
      <c r="D1903" s="2">
        <f>MACD!E1903</f>
        <v>-8.4442436816652311E-2</v>
      </c>
      <c r="E1903" s="2">
        <f>MACD!F1903</f>
        <v>0.18317458851834784</v>
      </c>
      <c r="F1903" s="2">
        <f>'Moving Avg'!D1903</f>
        <v>3.6099999999999994</v>
      </c>
      <c r="G1903" s="2">
        <f>'Moving Avg'!F1903</f>
        <v>3.6370000000000005</v>
      </c>
      <c r="H1903" s="2">
        <f>'Moving Avg'!G1903</f>
        <v>4.1880000000000024</v>
      </c>
      <c r="I1903" s="2">
        <f>'Moving Avg'!H1903</f>
        <v>4.3051500000000047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45076</v>
      </c>
      <c r="B1904" s="2">
        <f>RSI!B1904</f>
        <v>3.9</v>
      </c>
      <c r="C1904" s="2">
        <f>RSI!I1904</f>
        <v>51.05816268472347</v>
      </c>
      <c r="D1904" s="2">
        <f>MACD!E1904</f>
        <v>-0.11089188857926535</v>
      </c>
      <c r="E1904" s="2">
        <f>MACD!F1904</f>
        <v>0.12436129309882521</v>
      </c>
      <c r="F1904" s="2">
        <f>'Moving Avg'!D1904</f>
        <v>3.6979999999999995</v>
      </c>
      <c r="G1904" s="2">
        <f>'Moving Avg'!F1904</f>
        <v>3.6230000000000002</v>
      </c>
      <c r="H1904" s="2">
        <f>'Moving Avg'!G1904</f>
        <v>4.1922000000000024</v>
      </c>
      <c r="I1904" s="2">
        <f>'Moving Avg'!H1904</f>
        <v>4.3097500000000046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45077</v>
      </c>
      <c r="B1905" s="2">
        <f>RSI!B1905</f>
        <v>3.9</v>
      </c>
      <c r="C1905" s="2">
        <f>RSI!I1905</f>
        <v>51.05816268472347</v>
      </c>
      <c r="D1905" s="2">
        <f>MACD!E1905</f>
        <v>-0.10892616687100709</v>
      </c>
      <c r="E1905" s="2">
        <f>MACD!F1905</f>
        <v>7.770380110485875E-2</v>
      </c>
      <c r="F1905" s="2">
        <f>'Moving Avg'!D1905</f>
        <v>3.786</v>
      </c>
      <c r="G1905" s="2">
        <f>'Moving Avg'!F1905</f>
        <v>3.6180000000000008</v>
      </c>
      <c r="H1905" s="2">
        <f>'Moving Avg'!G1905</f>
        <v>4.1932000000000018</v>
      </c>
      <c r="I1905" s="2">
        <f>'Moving Avg'!H1905</f>
        <v>4.3143500000000046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45078</v>
      </c>
      <c r="B1906" s="2">
        <f>RSI!B1906</f>
        <v>3.77</v>
      </c>
      <c r="C1906" s="2">
        <f>RSI!I1906</f>
        <v>46.631295114856371</v>
      </c>
      <c r="D1906" s="2">
        <f>MACD!E1906</f>
        <v>-0.12403648556828628</v>
      </c>
      <c r="E1906" s="2">
        <f>MACD!F1906</f>
        <v>3.7355743770229745E-2</v>
      </c>
      <c r="F1906" s="2">
        <f>'Moving Avg'!D1906</f>
        <v>3.8180000000000001</v>
      </c>
      <c r="G1906" s="2">
        <f>'Moving Avg'!F1906</f>
        <v>3.6065000000000005</v>
      </c>
      <c r="H1906" s="2">
        <f>'Moving Avg'!G1906</f>
        <v>4.191600000000002</v>
      </c>
      <c r="I1906" s="2">
        <f>'Moving Avg'!H1906</f>
        <v>4.3183000000000042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45079</v>
      </c>
      <c r="B1907" s="2">
        <f>RSI!B1907</f>
        <v>3.7</v>
      </c>
      <c r="C1907" s="2">
        <f>RSI!I1907</f>
        <v>44.399037691878249</v>
      </c>
      <c r="D1907" s="2">
        <f>MACD!E1907</f>
        <v>-0.1310997097833253</v>
      </c>
      <c r="E1907" s="2">
        <f>MACD!F1907</f>
        <v>3.664653059518734E-3</v>
      </c>
      <c r="F1907" s="2">
        <f>'Moving Avg'!D1907</f>
        <v>3.8220000000000001</v>
      </c>
      <c r="G1907" s="2">
        <f>'Moving Avg'!F1907</f>
        <v>3.6005000000000003</v>
      </c>
      <c r="H1907" s="2">
        <f>'Moving Avg'!G1907</f>
        <v>4.1886000000000019</v>
      </c>
      <c r="I1907" s="2">
        <f>'Moving Avg'!H1907</f>
        <v>4.3219000000000038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</row>
    <row r="1908" spans="1:12" ht="13.5" x14ac:dyDescent="0.25">
      <c r="A1908" s="3">
        <f>RSI!A1908</f>
        <v>45082</v>
      </c>
      <c r="B1908" s="2">
        <f>RSI!B1908</f>
        <v>3.86</v>
      </c>
      <c r="C1908" s="2">
        <f>RSI!I1908</f>
        <v>50.260124071053582</v>
      </c>
      <c r="D1908" s="2">
        <f>MACD!E1908</f>
        <v>-0.1495555155383177</v>
      </c>
      <c r="E1908" s="2">
        <f>MACD!F1908</f>
        <v>-2.6979380660048551E-2</v>
      </c>
      <c r="F1908" s="2">
        <f>'Moving Avg'!D1908</f>
        <v>3.8259999999999996</v>
      </c>
      <c r="G1908" s="2">
        <f>'Moving Avg'!F1908</f>
        <v>3.6109999999999998</v>
      </c>
      <c r="H1908" s="2">
        <f>'Moving Avg'!G1908</f>
        <v>4.1888000000000023</v>
      </c>
      <c r="I1908" s="2">
        <f>'Moving Avg'!H1908</f>
        <v>4.3263000000000043</v>
      </c>
      <c r="J1908" s="5" t="str">
        <f>OBV!F1908</f>
        <v>BEARISH</v>
      </c>
      <c r="K1908" s="5" t="str">
        <f>OBV!G1908</f>
        <v>NEUTRAL</v>
      </c>
      <c r="L1908" s="5" t="str">
        <f>OBV!H1908</f>
        <v>BEARISH DIVERGENCE</v>
      </c>
    </row>
    <row r="1909" spans="1:12" ht="13.5" x14ac:dyDescent="0.25">
      <c r="A1909" s="3">
        <f>RSI!A1909</f>
        <v>45083</v>
      </c>
      <c r="B1909" s="2">
        <f>RSI!B1909</f>
        <v>3.9</v>
      </c>
      <c r="C1909" s="2">
        <f>RSI!I1909</f>
        <v>51.632810555646742</v>
      </c>
      <c r="D1909" s="2">
        <f>MACD!E1909</f>
        <v>-0.18977524351686403</v>
      </c>
      <c r="E1909" s="2">
        <f>MACD!F1909</f>
        <v>-5.9538553231411648E-2</v>
      </c>
      <c r="F1909" s="2">
        <f>'Moving Avg'!D1909</f>
        <v>3.8259999999999996</v>
      </c>
      <c r="G1909" s="2">
        <f>'Moving Avg'!F1909</f>
        <v>3.6315</v>
      </c>
      <c r="H1909" s="2">
        <f>'Moving Avg'!G1909</f>
        <v>4.1898000000000026</v>
      </c>
      <c r="I1909" s="2">
        <f>'Moving Avg'!H1909</f>
        <v>4.3309000000000033</v>
      </c>
      <c r="J1909" s="5" t="str">
        <f>OBV!F1909</f>
        <v>BEARISH</v>
      </c>
      <c r="K1909" s="5" t="str">
        <f>OBV!G1909</f>
        <v>NEUTRAL</v>
      </c>
      <c r="L1909" s="5" t="str">
        <f>OBV!H1909</f>
        <v>NEUTRAL</v>
      </c>
    </row>
    <row r="1910" spans="1:12" ht="13.5" x14ac:dyDescent="0.25">
      <c r="A1910" s="3">
        <f>RSI!A1910</f>
        <v>45084</v>
      </c>
      <c r="B1910" s="2">
        <f>RSI!B1910</f>
        <v>3.9</v>
      </c>
      <c r="C1910" s="2">
        <f>RSI!I1910</f>
        <v>51.632810555646742</v>
      </c>
      <c r="D1910" s="2">
        <f>MACD!E1910</f>
        <v>-0.22413799058248429</v>
      </c>
      <c r="E1910" s="2">
        <f>MACD!F1910</f>
        <v>-9.2458440701626177E-2</v>
      </c>
      <c r="F1910" s="2">
        <f>'Moving Avg'!D1910</f>
        <v>3.8259999999999996</v>
      </c>
      <c r="G1910" s="2">
        <f>'Moving Avg'!F1910</f>
        <v>3.6595000000000013</v>
      </c>
      <c r="H1910" s="2">
        <f>'Moving Avg'!G1910</f>
        <v>4.1908000000000021</v>
      </c>
      <c r="I1910" s="2">
        <f>'Moving Avg'!H1910</f>
        <v>4.3355000000000032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3.9</v>
      </c>
      <c r="C1911" s="2">
        <f>RSI!I1911</f>
        <v>51.632810555646742</v>
      </c>
      <c r="D1911" s="2">
        <f>MACD!E1911</f>
        <v>-0.23044341360446641</v>
      </c>
      <c r="E1911" s="2">
        <f>MACD!F1911</f>
        <v>-0.12005543528219423</v>
      </c>
      <c r="F1911" s="2">
        <f>'Moving Avg'!D1911</f>
        <v>3.8520000000000003</v>
      </c>
      <c r="G1911" s="2">
        <f>'Moving Avg'!F1911</f>
        <v>3.6950000000000012</v>
      </c>
      <c r="H1911" s="2">
        <f>'Moving Avg'!G1911</f>
        <v>4.1918000000000033</v>
      </c>
      <c r="I1911" s="2">
        <f>'Moving Avg'!H1911</f>
        <v>4.3401000000000041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</row>
    <row r="1912" spans="1:12" ht="13.5" x14ac:dyDescent="0.25">
      <c r="A1912" s="3">
        <f>RSI!A1912</f>
        <v>45086</v>
      </c>
      <c r="B1912" s="2">
        <f>RSI!B1912</f>
        <v>3.9</v>
      </c>
      <c r="C1912" s="2">
        <f>RSI!I1912</f>
        <v>51.632810555646742</v>
      </c>
      <c r="D1912" s="2">
        <f>MACD!E1912</f>
        <v>-0.22529303661480027</v>
      </c>
      <c r="E1912" s="2">
        <f>MACD!F1912</f>
        <v>-0.14110295554871544</v>
      </c>
      <c r="F1912" s="2">
        <f>'Moving Avg'!D1912</f>
        <v>3.8920000000000003</v>
      </c>
      <c r="G1912" s="2">
        <f>'Moving Avg'!F1912</f>
        <v>3.7235000000000014</v>
      </c>
      <c r="H1912" s="2">
        <f>'Moving Avg'!G1912</f>
        <v>4.1928000000000027</v>
      </c>
      <c r="I1912" s="2">
        <f>'Moving Avg'!H1912</f>
        <v>4.3447000000000031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3.9</v>
      </c>
      <c r="C1913" s="2">
        <f>RSI!I1913</f>
        <v>51.632810555646742</v>
      </c>
      <c r="D1913" s="2">
        <f>MACD!E1913</f>
        <v>-0.19658213684665959</v>
      </c>
      <c r="E1913" s="2">
        <f>MACD!F1913</f>
        <v>-0.15219879180830428</v>
      </c>
      <c r="F1913" s="2">
        <f>'Moving Avg'!D1913</f>
        <v>3.9</v>
      </c>
      <c r="G1913" s="2">
        <f>'Moving Avg'!F1913</f>
        <v>3.7450000000000001</v>
      </c>
      <c r="H1913" s="2">
        <f>'Moving Avg'!G1913</f>
        <v>4.1904000000000021</v>
      </c>
      <c r="I1913" s="2">
        <f>'Moving Avg'!H1913</f>
        <v>4.3493000000000031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3.88</v>
      </c>
      <c r="C1914" s="2">
        <f>RSI!I1914</f>
        <v>50.621019196480482</v>
      </c>
      <c r="D1914" s="2">
        <f>MACD!E1914</f>
        <v>-0.1618190998562743</v>
      </c>
      <c r="E1914" s="2">
        <f>MACD!F1914</f>
        <v>-0.1541228534178983</v>
      </c>
      <c r="F1914" s="2">
        <f>'Moving Avg'!D1914</f>
        <v>3.8959999999999999</v>
      </c>
      <c r="G1914" s="2">
        <f>'Moving Avg'!F1914</f>
        <v>3.758</v>
      </c>
      <c r="H1914" s="2">
        <f>'Moving Avg'!G1914</f>
        <v>4.1840000000000028</v>
      </c>
      <c r="I1914" s="2">
        <f>'Moving Avg'!H1914</f>
        <v>4.3538000000000032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</row>
    <row r="1915" spans="1:12" ht="13.5" x14ac:dyDescent="0.25">
      <c r="A1915" s="3">
        <f>RSI!A1915</f>
        <v>45091</v>
      </c>
      <c r="B1915" s="2">
        <f>RSI!B1915</f>
        <v>3.71</v>
      </c>
      <c r="C1915" s="2">
        <f>RSI!I1915</f>
        <v>42.921799221547538</v>
      </c>
      <c r="D1915" s="2">
        <f>MACD!E1915</f>
        <v>-0.11991849708766722</v>
      </c>
      <c r="E1915" s="2">
        <f>MACD!F1915</f>
        <v>-0.14728198215185209</v>
      </c>
      <c r="F1915" s="2">
        <f>'Moving Avg'!D1915</f>
        <v>3.8579999999999997</v>
      </c>
      <c r="G1915" s="2">
        <f>'Moving Avg'!F1915</f>
        <v>3.7544999999999993</v>
      </c>
      <c r="H1915" s="2">
        <f>'Moving Avg'!G1915</f>
        <v>4.1706000000000021</v>
      </c>
      <c r="I1915" s="2">
        <f>'Moving Avg'!H1915</f>
        <v>4.3574500000000027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</row>
    <row r="1916" spans="1:12" ht="13.5" x14ac:dyDescent="0.25">
      <c r="A1916" s="3">
        <f>RSI!A1916</f>
        <v>45092</v>
      </c>
      <c r="B1916" s="2">
        <f>RSI!B1916</f>
        <v>3.71</v>
      </c>
      <c r="C1916" s="2">
        <f>RSI!I1916</f>
        <v>42.921799221547538</v>
      </c>
      <c r="D1916" s="2">
        <f>MACD!E1916</f>
        <v>-0.10355855478077958</v>
      </c>
      <c r="E1916" s="2">
        <f>MACD!F1916</f>
        <v>-0.13853729667763759</v>
      </c>
      <c r="F1916" s="2">
        <f>'Moving Avg'!D1916</f>
        <v>3.8200000000000003</v>
      </c>
      <c r="G1916" s="2">
        <f>'Moving Avg'!F1916</f>
        <v>3.7594999999999992</v>
      </c>
      <c r="H1916" s="2">
        <f>'Moving Avg'!G1916</f>
        <v>4.1548000000000025</v>
      </c>
      <c r="I1916" s="2">
        <f>'Moving Avg'!H1916</f>
        <v>4.3611000000000031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</row>
    <row r="1917" spans="1:12" ht="13.5" x14ac:dyDescent="0.25">
      <c r="A1917" s="3">
        <f>RSI!A1917</f>
        <v>45093</v>
      </c>
      <c r="B1917" s="2">
        <f>RSI!B1917</f>
        <v>3.8</v>
      </c>
      <c r="C1917" s="2">
        <f>RSI!I1917</f>
        <v>47.79681267028176</v>
      </c>
      <c r="D1917" s="2">
        <f>MACD!E1917</f>
        <v>-0.10631291844597213</v>
      </c>
      <c r="E1917" s="2">
        <f>MACD!F1917</f>
        <v>-0.1320924210313045</v>
      </c>
      <c r="F1917" s="2">
        <f>'Moving Avg'!D1917</f>
        <v>3.8</v>
      </c>
      <c r="G1917" s="2">
        <f>'Moving Avg'!F1917</f>
        <v>3.7689999999999992</v>
      </c>
      <c r="H1917" s="2">
        <f>'Moving Avg'!G1917</f>
        <v>4.1408000000000023</v>
      </c>
      <c r="I1917" s="2">
        <f>'Moving Avg'!H1917</f>
        <v>4.3652000000000024</v>
      </c>
      <c r="J1917" s="5" t="str">
        <f>OBV!F1917</f>
        <v>BULLISH</v>
      </c>
      <c r="K1917" s="5" t="str">
        <f>OBV!G1917</f>
        <v>NEUTRAL</v>
      </c>
      <c r="L1917" s="5" t="str">
        <f>OBV!H1917</f>
        <v>BULLISH DIVERGENCE</v>
      </c>
    </row>
    <row r="1918" spans="1:12" ht="13.5" x14ac:dyDescent="0.25">
      <c r="A1918" s="3">
        <f>RSI!A1918</f>
        <v>45096</v>
      </c>
      <c r="B1918" s="2">
        <f>RSI!B1918</f>
        <v>3.89</v>
      </c>
      <c r="C1918" s="2">
        <f>RSI!I1918</f>
        <v>52.193978358440688</v>
      </c>
      <c r="D1918" s="2">
        <f>MACD!E1918</f>
        <v>-9.0450235637265841E-2</v>
      </c>
      <c r="E1918" s="2">
        <f>MACD!F1918</f>
        <v>-0.12376398395249678</v>
      </c>
      <c r="F1918" s="2">
        <f>'Moving Avg'!D1918</f>
        <v>3.7980000000000005</v>
      </c>
      <c r="G1918" s="2">
        <f>'Moving Avg'!F1918</f>
        <v>3.7834999999999988</v>
      </c>
      <c r="H1918" s="2">
        <f>'Moving Avg'!G1918</f>
        <v>4.1246000000000018</v>
      </c>
      <c r="I1918" s="2">
        <f>'Moving Avg'!H1918</f>
        <v>4.3696500000000027</v>
      </c>
      <c r="J1918" s="5" t="str">
        <f>OBV!F1918</f>
        <v>BULLISH</v>
      </c>
      <c r="K1918" s="5" t="str">
        <f>OBV!G1918</f>
        <v>NEUTRAL</v>
      </c>
      <c r="L1918" s="5" t="str">
        <f>OBV!H1918</f>
        <v>BULLISH DIVERGENCE</v>
      </c>
    </row>
    <row r="1919" spans="1:12" ht="13.5" x14ac:dyDescent="0.25">
      <c r="A1919" s="3">
        <f>RSI!A1919</f>
        <v>45097</v>
      </c>
      <c r="B1919" s="2">
        <f>RSI!B1919</f>
        <v>3.89</v>
      </c>
      <c r="C1919" s="2">
        <f>RSI!I1919</f>
        <v>52.193978358440688</v>
      </c>
      <c r="D1919" s="2">
        <f>MACD!E1919</f>
        <v>-7.1179470067626927E-2</v>
      </c>
      <c r="E1919" s="2">
        <f>MACD!F1919</f>
        <v>-0.11324708117552282</v>
      </c>
      <c r="F1919" s="2">
        <f>'Moving Avg'!D1919</f>
        <v>3.8</v>
      </c>
      <c r="G1919" s="2">
        <f>'Moving Avg'!F1919</f>
        <v>3.8049999999999997</v>
      </c>
      <c r="H1919" s="2">
        <f>'Moving Avg'!G1919</f>
        <v>4.1064000000000025</v>
      </c>
      <c r="I1919" s="2">
        <f>'Moving Avg'!H1919</f>
        <v>4.3734500000000027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3.89</v>
      </c>
      <c r="C1920" s="2">
        <f>RSI!I1920</f>
        <v>52.193978358440688</v>
      </c>
      <c r="D1920" s="2">
        <f>MACD!E1920</f>
        <v>-5.5156169748762807E-2</v>
      </c>
      <c r="E1920" s="2">
        <f>MACD!F1920</f>
        <v>-0.10162889889017082</v>
      </c>
      <c r="F1920" s="2">
        <f>'Moving Avg'!D1920</f>
        <v>3.8359999999999999</v>
      </c>
      <c r="G1920" s="2">
        <f>'Moving Avg'!F1920</f>
        <v>3.8265000000000002</v>
      </c>
      <c r="H1920" s="2">
        <f>'Moving Avg'!G1920</f>
        <v>4.0862000000000007</v>
      </c>
      <c r="I1920" s="2">
        <f>'Moving Avg'!H1920</f>
        <v>4.3772500000000027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3.72</v>
      </c>
      <c r="C1921" s="2">
        <f>RSI!I1921</f>
        <v>43.541514344245854</v>
      </c>
      <c r="D1921" s="2">
        <f>MACD!E1921</f>
        <v>-2.9267188932003307E-2</v>
      </c>
      <c r="E1921" s="2">
        <f>MACD!F1921</f>
        <v>-8.7156556898537324E-2</v>
      </c>
      <c r="F1921" s="2">
        <f>'Moving Avg'!D1921</f>
        <v>3.8380000000000001</v>
      </c>
      <c r="G1921" s="2">
        <f>'Moving Avg'!F1921</f>
        <v>3.8319999999999994</v>
      </c>
      <c r="H1921" s="2">
        <f>'Moving Avg'!G1921</f>
        <v>4.0582000000000003</v>
      </c>
      <c r="I1921" s="2">
        <f>'Moving Avg'!H1921</f>
        <v>4.3801500000000022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</row>
    <row r="1922" spans="1:12" ht="13.5" x14ac:dyDescent="0.25">
      <c r="A1922" s="3">
        <f>RSI!A1922</f>
        <v>45100</v>
      </c>
      <c r="B1922" s="2">
        <f>RSI!B1922</f>
        <v>3.72</v>
      </c>
      <c r="C1922" s="2">
        <f>RSI!I1922</f>
        <v>43.541514344245854</v>
      </c>
      <c r="D1922" s="2">
        <f>MACD!E1922</f>
        <v>-6.5989881333230471E-3</v>
      </c>
      <c r="E1922" s="2">
        <f>MACD!F1922</f>
        <v>-7.1045043145494466E-2</v>
      </c>
      <c r="F1922" s="2">
        <f>'Moving Avg'!D1922</f>
        <v>3.8220000000000001</v>
      </c>
      <c r="G1922" s="2">
        <f>'Moving Avg'!F1922</f>
        <v>3.8339999999999996</v>
      </c>
      <c r="H1922" s="2">
        <f>'Moving Avg'!G1922</f>
        <v>4.0255999999999998</v>
      </c>
      <c r="I1922" s="2">
        <f>'Moving Avg'!H1922</f>
        <v>4.3830500000000026</v>
      </c>
      <c r="J1922" s="5" t="str">
        <f>OBV!F1922</f>
        <v>BULLISH</v>
      </c>
      <c r="K1922" s="5" t="str">
        <f>OBV!G1922</f>
        <v>NEUTRAL</v>
      </c>
      <c r="L1922" s="5" t="str">
        <f>OBV!H1922</f>
        <v>BULLISH DIVERGENCE</v>
      </c>
    </row>
    <row r="1923" spans="1:12" ht="13.5" x14ac:dyDescent="0.25">
      <c r="A1923" s="3">
        <f>RSI!A1923</f>
        <v>45103</v>
      </c>
      <c r="B1923" s="2">
        <f>RSI!B1923</f>
        <v>3.72</v>
      </c>
      <c r="C1923" s="2">
        <f>RSI!I1923</f>
        <v>43.541514344245854</v>
      </c>
      <c r="D1923" s="2">
        <f>MACD!E1923</f>
        <v>1.3287482442661425E-2</v>
      </c>
      <c r="E1923" s="2">
        <f>MACD!F1923</f>
        <v>-5.4178538027863286E-2</v>
      </c>
      <c r="F1923" s="2">
        <f>'Moving Avg'!D1923</f>
        <v>3.7880000000000003</v>
      </c>
      <c r="G1923" s="2">
        <f>'Moving Avg'!F1923</f>
        <v>3.8279999999999994</v>
      </c>
      <c r="H1923" s="2">
        <f>'Moving Avg'!G1923</f>
        <v>3.9882</v>
      </c>
      <c r="I1923" s="2">
        <f>'Moving Avg'!H1923</f>
        <v>4.3855000000000031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3.71</v>
      </c>
      <c r="C1924" s="2">
        <f>RSI!I1924</f>
        <v>43.017587584307805</v>
      </c>
      <c r="D1924" s="2">
        <f>MACD!E1924</f>
        <v>2.8431725971507671E-2</v>
      </c>
      <c r="E1924" s="2">
        <f>MACD!F1924</f>
        <v>-3.7656485227989096E-2</v>
      </c>
      <c r="F1924" s="2">
        <f>'Moving Avg'!D1924</f>
        <v>3.7520000000000002</v>
      </c>
      <c r="G1924" s="2">
        <f>'Moving Avg'!F1924</f>
        <v>3.8184999999999993</v>
      </c>
      <c r="H1924" s="2">
        <f>'Moving Avg'!G1924</f>
        <v>3.9504000000000001</v>
      </c>
      <c r="I1924" s="2">
        <f>'Moving Avg'!H1924</f>
        <v>4.3872000000000027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3.71</v>
      </c>
      <c r="C1925" s="2">
        <f>RSI!I1925</f>
        <v>43.017587584307805</v>
      </c>
      <c r="D1925" s="2">
        <f>MACD!E1925</f>
        <v>1.5756341545714481E-2</v>
      </c>
      <c r="E1925" s="2">
        <f>MACD!F1925</f>
        <v>-2.6973919873248382E-2</v>
      </c>
      <c r="F1925" s="2">
        <f>'Moving Avg'!D1925</f>
        <v>3.7160000000000002</v>
      </c>
      <c r="G1925" s="2">
        <f>'Moving Avg'!F1925</f>
        <v>3.8089999999999988</v>
      </c>
      <c r="H1925" s="2">
        <f>'Moving Avg'!G1925</f>
        <v>3.9176000000000006</v>
      </c>
      <c r="I1925" s="2">
        <f>'Moving Avg'!H1925</f>
        <v>4.3881500000000031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3.71</v>
      </c>
      <c r="C1926" s="2">
        <f>RSI!I1926</f>
        <v>43.017587584307805</v>
      </c>
      <c r="D1926" s="2">
        <f>MACD!E1926</f>
        <v>5.6459253540448451E-3</v>
      </c>
      <c r="E1926" s="2">
        <f>MACD!F1926</f>
        <v>-2.0449950827789741E-2</v>
      </c>
      <c r="F1926" s="2">
        <f>'Moving Avg'!D1926</f>
        <v>3.714</v>
      </c>
      <c r="G1926" s="2">
        <f>'Moving Avg'!F1926</f>
        <v>3.8059999999999987</v>
      </c>
      <c r="H1926" s="2">
        <f>'Moving Avg'!G1926</f>
        <v>3.8848000000000007</v>
      </c>
      <c r="I1926" s="2">
        <f>'Moving Avg'!H1926</f>
        <v>4.3883500000000035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3.71</v>
      </c>
      <c r="C1927" s="2">
        <f>RSI!I1927</f>
        <v>43.017587584307805</v>
      </c>
      <c r="D1927" s="2">
        <f>MACD!E1927</f>
        <v>1.1506471923488526E-2</v>
      </c>
      <c r="E1927" s="2">
        <f>MACD!F1927</f>
        <v>-1.4058666277534089E-2</v>
      </c>
      <c r="F1927" s="2">
        <f>'Moving Avg'!D1927</f>
        <v>3.7120000000000006</v>
      </c>
      <c r="G1927" s="2">
        <f>'Moving Avg'!F1927</f>
        <v>3.8064999999999984</v>
      </c>
      <c r="H1927" s="2">
        <f>'Moving Avg'!G1927</f>
        <v>3.8568000000000007</v>
      </c>
      <c r="I1927" s="2">
        <f>'Moving Avg'!H1927</f>
        <v>4.3888500000000032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</row>
    <row r="1928" spans="1:12" ht="13.5" x14ac:dyDescent="0.25">
      <c r="A1928" s="3">
        <f>RSI!A1928</f>
        <v>45112</v>
      </c>
      <c r="B1928" s="2">
        <f>RSI!B1928</f>
        <v>3.71</v>
      </c>
      <c r="C1928" s="2">
        <f>RSI!I1928</f>
        <v>43.017587584307805</v>
      </c>
      <c r="D1928" s="2">
        <f>MACD!E1928</f>
        <v>3.0838735225206637E-2</v>
      </c>
      <c r="E1928" s="2">
        <f>MACD!F1928</f>
        <v>-5.0791859769859435E-3</v>
      </c>
      <c r="F1928" s="2">
        <f>'Moving Avg'!D1928</f>
        <v>3.71</v>
      </c>
      <c r="G1928" s="2">
        <f>'Moving Avg'!F1928</f>
        <v>3.7989999999999986</v>
      </c>
      <c r="H1928" s="2">
        <f>'Moving Avg'!G1928</f>
        <v>3.8270000000000004</v>
      </c>
      <c r="I1928" s="2">
        <f>'Moving Avg'!H1928</f>
        <v>4.3885500000000039</v>
      </c>
      <c r="J1928" s="5" t="str">
        <f>OBV!F1928</f>
        <v>BEARISH</v>
      </c>
      <c r="K1928" s="5" t="str">
        <f>OBV!G1928</f>
        <v>NEUTRAL</v>
      </c>
      <c r="L1928" s="5" t="str">
        <f>OBV!H1928</f>
        <v>CONFIRMED BEARISH</v>
      </c>
    </row>
    <row r="1929" spans="1:12" ht="13.5" x14ac:dyDescent="0.25">
      <c r="A1929" s="3">
        <f>RSI!A1929</f>
        <v>45113</v>
      </c>
      <c r="B1929" s="2">
        <f>RSI!B1929</f>
        <v>3.71</v>
      </c>
      <c r="C1929" s="2">
        <f>RSI!I1929</f>
        <v>43.017587584307805</v>
      </c>
      <c r="D1929" s="2">
        <f>MACD!E1929</f>
        <v>4.7684938835097501E-2</v>
      </c>
      <c r="E1929" s="2">
        <f>MACD!F1929</f>
        <v>5.4736389854307451E-3</v>
      </c>
      <c r="F1929" s="2">
        <f>'Moving Avg'!D1929</f>
        <v>3.71</v>
      </c>
      <c r="G1929" s="2">
        <f>'Moving Avg'!F1929</f>
        <v>3.789499999999999</v>
      </c>
      <c r="H1929" s="2">
        <f>'Moving Avg'!G1929</f>
        <v>3.801200000000001</v>
      </c>
      <c r="I1929" s="2">
        <f>'Moving Avg'!H1929</f>
        <v>4.3882500000000038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3.71</v>
      </c>
      <c r="C1930" s="2">
        <f>RSI!I1930</f>
        <v>43.017587584307805</v>
      </c>
      <c r="D1930" s="2">
        <f>MACD!E1930</f>
        <v>6.2391395351848455E-2</v>
      </c>
      <c r="E1930" s="2">
        <f>MACD!F1930</f>
        <v>1.6857190258714287E-2</v>
      </c>
      <c r="F1930" s="2">
        <f>'Moving Avg'!D1930</f>
        <v>3.71</v>
      </c>
      <c r="G1930" s="2">
        <f>'Moving Avg'!F1930</f>
        <v>3.7799999999999989</v>
      </c>
      <c r="H1930" s="2">
        <f>'Moving Avg'!G1930</f>
        <v>3.7798000000000012</v>
      </c>
      <c r="I1930" s="2">
        <f>'Moving Avg'!H1930</f>
        <v>4.387750000000004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3.85</v>
      </c>
      <c r="C1931" s="2">
        <f>RSI!I1931</f>
        <v>55.586616618743371</v>
      </c>
      <c r="D1931" s="2">
        <f>MACD!E1931</f>
        <v>3.8729600368085482E-2</v>
      </c>
      <c r="E1931" s="2">
        <f>MACD!F1931</f>
        <v>2.1231672280588525E-2</v>
      </c>
      <c r="F1931" s="2">
        <f>'Moving Avg'!D1931</f>
        <v>3.7380000000000004</v>
      </c>
      <c r="G1931" s="2">
        <f>'Moving Avg'!F1931</f>
        <v>3.777499999999999</v>
      </c>
      <c r="H1931" s="2">
        <f>'Moving Avg'!G1931</f>
        <v>3.7612000000000005</v>
      </c>
      <c r="I1931" s="2">
        <f>'Moving Avg'!H1931</f>
        <v>4.3871000000000047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</row>
    <row r="1932" spans="1:12" ht="13.5" x14ac:dyDescent="0.25">
      <c r="A1932" s="3">
        <f>RSI!A1932</f>
        <v>45118</v>
      </c>
      <c r="B1932" s="2">
        <f>RSI!B1932</f>
        <v>3.69</v>
      </c>
      <c r="C1932" s="2">
        <f>RSI!I1932</f>
        <v>43.718049167213039</v>
      </c>
      <c r="D1932" s="2">
        <f>MACD!E1932</f>
        <v>3.0120164407950512E-2</v>
      </c>
      <c r="E1932" s="2">
        <f>MACD!F1932</f>
        <v>2.3009370706060923E-2</v>
      </c>
      <c r="F1932" s="2">
        <f>'Moving Avg'!D1932</f>
        <v>3.7339999999999995</v>
      </c>
      <c r="G1932" s="2">
        <f>'Moving Avg'!F1932</f>
        <v>3.7669999999999995</v>
      </c>
      <c r="H1932" s="2">
        <f>'Moving Avg'!G1932</f>
        <v>3.7436000000000007</v>
      </c>
      <c r="I1932" s="2">
        <f>'Moving Avg'!H1932</f>
        <v>4.3848000000000047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3.85</v>
      </c>
      <c r="C1933" s="2">
        <f>RSI!I1933</f>
        <v>54.240049101635471</v>
      </c>
      <c r="D1933" s="2">
        <f>MACD!E1933</f>
        <v>1.1521658576985061E-2</v>
      </c>
      <c r="E1933" s="2">
        <f>MACD!F1933</f>
        <v>2.0711828280245752E-2</v>
      </c>
      <c r="F1933" s="2">
        <f>'Moving Avg'!D1933</f>
        <v>3.7619999999999996</v>
      </c>
      <c r="G1933" s="2">
        <f>'Moving Avg'!F1933</f>
        <v>3.7644999999999995</v>
      </c>
      <c r="H1933" s="2">
        <f>'Moving Avg'!G1933</f>
        <v>3.7332000000000005</v>
      </c>
      <c r="I1933" s="2">
        <f>'Moving Avg'!H1933</f>
        <v>4.382400000000005</v>
      </c>
      <c r="J1933" s="5" t="str">
        <f>OBV!F1933</f>
        <v>BEARISH</v>
      </c>
      <c r="K1933" s="5" t="str">
        <f>OBV!G1933</f>
        <v>NEUTRAL</v>
      </c>
      <c r="L1933" s="5" t="str">
        <f>OBV!H1933</f>
        <v>BEARISH DIVERGENCE</v>
      </c>
    </row>
    <row r="1934" spans="1:12" ht="13.5" x14ac:dyDescent="0.25">
      <c r="A1934" s="3">
        <f>RSI!A1934</f>
        <v>45120</v>
      </c>
      <c r="B1934" s="2">
        <f>RSI!B1934</f>
        <v>4</v>
      </c>
      <c r="C1934" s="2">
        <f>RSI!I1934</f>
        <v>61.505798679982014</v>
      </c>
      <c r="D1934" s="2">
        <f>MACD!E1934</f>
        <v>-1.7312175433907839E-2</v>
      </c>
      <c r="E1934" s="2">
        <f>MACD!F1934</f>
        <v>1.3107027537415033E-2</v>
      </c>
      <c r="F1934" s="2">
        <f>'Moving Avg'!D1934</f>
        <v>3.8200000000000003</v>
      </c>
      <c r="G1934" s="2">
        <f>'Moving Avg'!F1934</f>
        <v>3.7704999999999997</v>
      </c>
      <c r="H1934" s="2">
        <f>'Moving Avg'!G1934</f>
        <v>3.7296000000000009</v>
      </c>
      <c r="I1934" s="2">
        <f>'Moving Avg'!H1934</f>
        <v>4.3798000000000048</v>
      </c>
      <c r="J1934" s="5" t="str">
        <f>OBV!F1934</f>
        <v>BEARISH</v>
      </c>
      <c r="K1934" s="5" t="str">
        <f>OBV!G1934</f>
        <v>NEUTRAL</v>
      </c>
      <c r="L1934" s="5" t="str">
        <f>OBV!H1934</f>
        <v>BEARISH DIVERGENCE</v>
      </c>
    </row>
    <row r="1935" spans="1:12" ht="13.5" x14ac:dyDescent="0.25">
      <c r="A1935" s="3">
        <f>RSI!A1935</f>
        <v>45121</v>
      </c>
      <c r="B1935" s="2">
        <f>RSI!B1935</f>
        <v>4</v>
      </c>
      <c r="C1935" s="2">
        <f>RSI!I1935</f>
        <v>61.505798679982014</v>
      </c>
      <c r="D1935" s="2">
        <f>MACD!E1935</f>
        <v>-4.3010339682511667E-2</v>
      </c>
      <c r="E1935" s="2">
        <f>MACD!F1935</f>
        <v>1.8835540934296936E-3</v>
      </c>
      <c r="F1935" s="2">
        <f>'Moving Avg'!D1935</f>
        <v>3.8780000000000001</v>
      </c>
      <c r="G1935" s="2">
        <f>'Moving Avg'!F1935</f>
        <v>3.7850000000000001</v>
      </c>
      <c r="H1935" s="2">
        <f>'Moving Avg'!G1935</f>
        <v>3.7296000000000009</v>
      </c>
      <c r="I1935" s="2">
        <f>'Moving Avg'!H1935</f>
        <v>4.3762000000000043</v>
      </c>
      <c r="J1935" s="5" t="str">
        <f>OBV!F1935</f>
        <v>BEARISH</v>
      </c>
      <c r="K1935" s="5" t="str">
        <f>OBV!G1935</f>
        <v>NEUTRAL</v>
      </c>
      <c r="L1935" s="5" t="str">
        <f>OBV!H1935</f>
        <v>BEARISH DIVERGENCE</v>
      </c>
    </row>
    <row r="1936" spans="1:12" ht="13.5" x14ac:dyDescent="0.25">
      <c r="A1936" s="3">
        <f>RSI!A1936</f>
        <v>45124</v>
      </c>
      <c r="B1936" s="2">
        <f>RSI!B1936</f>
        <v>4</v>
      </c>
      <c r="C1936" s="2">
        <f>RSI!I1936</f>
        <v>61.505798679982014</v>
      </c>
      <c r="D1936" s="2">
        <f>MACD!E1936</f>
        <v>-6.5958926034751286E-2</v>
      </c>
      <c r="E1936" s="2">
        <f>MACD!F1936</f>
        <v>-1.1684941932206504E-2</v>
      </c>
      <c r="F1936" s="2">
        <f>'Moving Avg'!D1936</f>
        <v>3.9079999999999999</v>
      </c>
      <c r="G1936" s="2">
        <f>'Moving Avg'!F1936</f>
        <v>3.7995000000000005</v>
      </c>
      <c r="H1936" s="2">
        <f>'Moving Avg'!G1936</f>
        <v>3.7296000000000014</v>
      </c>
      <c r="I1936" s="2">
        <f>'Moving Avg'!H1936</f>
        <v>4.3715500000000045</v>
      </c>
      <c r="J1936" s="5" t="str">
        <f>OBV!F1936</f>
        <v>BEARISH</v>
      </c>
      <c r="K1936" s="5" t="str">
        <f>OBV!G1936</f>
        <v>NEUTRAL</v>
      </c>
      <c r="L1936" s="5" t="str">
        <f>OBV!H1936</f>
        <v>BEARISH DIVERGENCE</v>
      </c>
    </row>
    <row r="1937" spans="1:12" ht="13.5" x14ac:dyDescent="0.25">
      <c r="A1937" s="3">
        <f>RSI!A1937</f>
        <v>45125</v>
      </c>
      <c r="B1937" s="2">
        <f>RSI!B1937</f>
        <v>4.18</v>
      </c>
      <c r="C1937" s="2">
        <f>RSI!I1937</f>
        <v>68.90549393303273</v>
      </c>
      <c r="D1937" s="2">
        <f>MACD!E1937</f>
        <v>-9.9825095672149367E-2</v>
      </c>
      <c r="E1937" s="2">
        <f>MACD!F1937</f>
        <v>-2.9312972680195077E-2</v>
      </c>
      <c r="F1937" s="2">
        <f>'Moving Avg'!D1937</f>
        <v>4.0060000000000002</v>
      </c>
      <c r="G1937" s="2">
        <f>'Moving Avg'!F1937</f>
        <v>3.8185000000000002</v>
      </c>
      <c r="H1937" s="2">
        <f>'Moving Avg'!G1937</f>
        <v>3.736800000000001</v>
      </c>
      <c r="I1937" s="2">
        <f>'Moving Avg'!H1937</f>
        <v>4.3667000000000051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</row>
    <row r="1938" spans="1:12" ht="13.5" x14ac:dyDescent="0.25">
      <c r="A1938" s="3">
        <f>RSI!A1938</f>
        <v>45127</v>
      </c>
      <c r="B1938" s="2">
        <f>RSI!B1938</f>
        <v>4.18</v>
      </c>
      <c r="C1938" s="2">
        <f>RSI!I1938</f>
        <v>68.90549393303273</v>
      </c>
      <c r="D1938" s="2">
        <f>MACD!E1938</f>
        <v>-0.13057693689037153</v>
      </c>
      <c r="E1938" s="2">
        <f>MACD!F1938</f>
        <v>-4.9565765522230368E-2</v>
      </c>
      <c r="F1938" s="2">
        <f>'Moving Avg'!D1938</f>
        <v>4.0720000000000001</v>
      </c>
      <c r="G1938" s="2">
        <f>'Moving Avg'!F1938</f>
        <v>3.8330000000000011</v>
      </c>
      <c r="H1938" s="2">
        <f>'Moving Avg'!G1938</f>
        <v>3.7474000000000012</v>
      </c>
      <c r="I1938" s="2">
        <f>'Moving Avg'!H1938</f>
        <v>4.3607000000000049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4.18</v>
      </c>
      <c r="C1939" s="2">
        <f>RSI!I1939</f>
        <v>68.905493933032716</v>
      </c>
      <c r="D1939" s="2">
        <f>MACD!E1939</f>
        <v>-0.15853832887740715</v>
      </c>
      <c r="E1939" s="2">
        <f>MACD!F1939</f>
        <v>-7.1360278193265736E-2</v>
      </c>
      <c r="F1939" s="2">
        <f>'Moving Avg'!D1939</f>
        <v>4.1079999999999997</v>
      </c>
      <c r="G1939" s="2">
        <f>'Moving Avg'!F1939</f>
        <v>3.847500000000001</v>
      </c>
      <c r="H1939" s="2">
        <f>'Moving Avg'!G1939</f>
        <v>3.761200000000001</v>
      </c>
      <c r="I1939" s="2">
        <f>'Moving Avg'!H1939</f>
        <v>4.3541000000000052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4.2</v>
      </c>
      <c r="C1940" s="2">
        <f>RSI!I1940</f>
        <v>69.713435721213628</v>
      </c>
      <c r="D1940" s="2">
        <f>MACD!E1940</f>
        <v>-0.18547630460653908</v>
      </c>
      <c r="E1940" s="2">
        <f>MACD!F1940</f>
        <v>-9.4183483475920413E-2</v>
      </c>
      <c r="F1940" s="2">
        <f>'Moving Avg'!D1940</f>
        <v>4.1479999999999997</v>
      </c>
      <c r="G1940" s="2">
        <f>'Moving Avg'!F1940</f>
        <v>3.8630000000000004</v>
      </c>
      <c r="H1940" s="2">
        <f>'Moving Avg'!G1940</f>
        <v>3.7784000000000009</v>
      </c>
      <c r="I1940" s="2">
        <f>'Moving Avg'!H1940</f>
        <v>4.3476000000000043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4.2</v>
      </c>
      <c r="C1941" s="2">
        <f>RSI!I1941</f>
        <v>69.713435721213628</v>
      </c>
      <c r="D1941" s="2">
        <f>MACD!E1941</f>
        <v>-0.18851345021076993</v>
      </c>
      <c r="E1941" s="2">
        <f>MACD!F1941</f>
        <v>-0.11304947682289032</v>
      </c>
      <c r="F1941" s="2">
        <f>'Moving Avg'!D1941</f>
        <v>4.1879999999999997</v>
      </c>
      <c r="G1941" s="2">
        <f>'Moving Avg'!F1941</f>
        <v>3.8870000000000005</v>
      </c>
      <c r="H1941" s="2">
        <f>'Moving Avg'!G1941</f>
        <v>3.7986</v>
      </c>
      <c r="I1941" s="2">
        <f>'Moving Avg'!H1941</f>
        <v>4.3423000000000052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4.1900000000000004</v>
      </c>
      <c r="C1942" s="2">
        <f>RSI!I1942</f>
        <v>68.678633328792145</v>
      </c>
      <c r="D1942" s="2">
        <f>MACD!E1942</f>
        <v>-0.21660792667891871</v>
      </c>
      <c r="E1942" s="2">
        <f>MACD!F1942</f>
        <v>-0.133761166794096</v>
      </c>
      <c r="F1942" s="2">
        <f>'Moving Avg'!D1942</f>
        <v>4.1899999999999995</v>
      </c>
      <c r="G1942" s="2">
        <f>'Moving Avg'!F1942</f>
        <v>3.9105000000000003</v>
      </c>
      <c r="H1942" s="2">
        <f>'Moving Avg'!G1942</f>
        <v>3.8157999999999999</v>
      </c>
      <c r="I1942" s="2">
        <f>'Moving Avg'!H1942</f>
        <v>4.3381000000000043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</row>
    <row r="1943" spans="1:12" ht="13.5" x14ac:dyDescent="0.25">
      <c r="A1943" s="3">
        <f>RSI!A1943</f>
        <v>45135</v>
      </c>
      <c r="B1943" s="2">
        <f>RSI!B1943</f>
        <v>4.3499999999999996</v>
      </c>
      <c r="C1943" s="2">
        <f>RSI!I1943</f>
        <v>75.057991965346929</v>
      </c>
      <c r="D1943" s="2">
        <f>MACD!E1943</f>
        <v>-0.22908527517471766</v>
      </c>
      <c r="E1943" s="2">
        <f>MACD!F1943</f>
        <v>-0.15282598847022033</v>
      </c>
      <c r="F1943" s="2">
        <f>'Moving Avg'!D1943</f>
        <v>4.2239999999999993</v>
      </c>
      <c r="G1943" s="2">
        <f>'Moving Avg'!F1943</f>
        <v>3.9420000000000002</v>
      </c>
      <c r="H1943" s="2">
        <f>'Moving Avg'!G1943</f>
        <v>3.8333999999999993</v>
      </c>
      <c r="I1943" s="2">
        <f>'Moving Avg'!H1943</f>
        <v>4.3358000000000043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</row>
    <row r="1944" spans="1:12" ht="13.5" x14ac:dyDescent="0.25">
      <c r="A1944" s="3">
        <f>RSI!A1944</f>
        <v>45138</v>
      </c>
      <c r="B1944" s="2">
        <f>RSI!B1944</f>
        <v>4.16</v>
      </c>
      <c r="C1944" s="2">
        <f>RSI!I1944</f>
        <v>59.547710348631405</v>
      </c>
      <c r="D1944" s="2">
        <f>MACD!E1944</f>
        <v>-0.20479732570362374</v>
      </c>
      <c r="E1944" s="2">
        <f>MACD!F1944</f>
        <v>-0.16322025591690104</v>
      </c>
      <c r="F1944" s="2">
        <f>'Moving Avg'!D1944</f>
        <v>4.22</v>
      </c>
      <c r="G1944" s="2">
        <f>'Moving Avg'!F1944</f>
        <v>3.9644999999999997</v>
      </c>
      <c r="H1944" s="2">
        <f>'Moving Avg'!G1944</f>
        <v>3.8441999999999985</v>
      </c>
      <c r="I1944" s="2">
        <f>'Moving Avg'!H1944</f>
        <v>4.3336000000000041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4.34</v>
      </c>
      <c r="C1945" s="2">
        <f>RSI!I1945</f>
        <v>66.591190959782182</v>
      </c>
      <c r="D1945" s="2">
        <f>MACD!E1945</f>
        <v>-0.19859112796184197</v>
      </c>
      <c r="E1945" s="2">
        <f>MACD!F1945</f>
        <v>-0.17029443032588923</v>
      </c>
      <c r="F1945" s="2">
        <f>'Moving Avg'!D1945</f>
        <v>4.2479999999999993</v>
      </c>
      <c r="G1945" s="2">
        <f>'Moving Avg'!F1945</f>
        <v>3.996</v>
      </c>
      <c r="H1945" s="2">
        <f>'Moving Avg'!G1945</f>
        <v>3.8553999999999986</v>
      </c>
      <c r="I1945" s="2">
        <f>'Moving Avg'!H1945</f>
        <v>4.3333000000000048</v>
      </c>
      <c r="J1945" s="5" t="str">
        <f>OBV!F1945</f>
        <v>BEARISH</v>
      </c>
      <c r="K1945" s="5" t="str">
        <f>OBV!G1945</f>
        <v>NEUTRAL</v>
      </c>
      <c r="L1945" s="5" t="str">
        <f>OBV!H1945</f>
        <v>BEARISH DIVERGENCE</v>
      </c>
    </row>
    <row r="1946" spans="1:12" ht="13.5" x14ac:dyDescent="0.25">
      <c r="A1946" s="3">
        <f>RSI!A1946</f>
        <v>45140</v>
      </c>
      <c r="B1946" s="2">
        <f>RSI!B1946</f>
        <v>4.1500000000000004</v>
      </c>
      <c r="C1946" s="2">
        <f>RSI!I1946</f>
        <v>55.588583858615564</v>
      </c>
      <c r="D1946" s="2">
        <f>MACD!E1946</f>
        <v>-0.18126614536686381</v>
      </c>
      <c r="E1946" s="2">
        <f>MACD!F1946</f>
        <v>-0.17248877333408413</v>
      </c>
      <c r="F1946" s="2">
        <f>'Moving Avg'!D1946</f>
        <v>4.2379999999999995</v>
      </c>
      <c r="G1946" s="2">
        <f>'Moving Avg'!F1946</f>
        <v>4.0180000000000007</v>
      </c>
      <c r="H1946" s="2">
        <f>'Moving Avg'!G1946</f>
        <v>3.8661999999999983</v>
      </c>
      <c r="I1946" s="2">
        <f>'Moving Avg'!H1946</f>
        <v>4.3330000000000037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45141</v>
      </c>
      <c r="B1947" s="2">
        <f>RSI!B1947</f>
        <v>4.1500000000000004</v>
      </c>
      <c r="C1947" s="2">
        <f>RSI!I1947</f>
        <v>55.588583858615578</v>
      </c>
      <c r="D1947" s="2">
        <f>MACD!E1947</f>
        <v>-0.13964382401334108</v>
      </c>
      <c r="E1947" s="2">
        <f>MACD!F1947</f>
        <v>-0.16591978346993552</v>
      </c>
      <c r="F1947" s="2">
        <f>'Moving Avg'!D1947</f>
        <v>4.2299999999999995</v>
      </c>
      <c r="G1947" s="2">
        <f>'Moving Avg'!F1947</f>
        <v>4.0400000000000009</v>
      </c>
      <c r="H1947" s="2">
        <f>'Moving Avg'!G1947</f>
        <v>3.8769999999999989</v>
      </c>
      <c r="I1947" s="2">
        <f>'Moving Avg'!H1947</f>
        <v>4.3318500000000038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3.98</v>
      </c>
      <c r="C1948" s="2">
        <f>RSI!I1948</f>
        <v>47.452704833971154</v>
      </c>
      <c r="D1948" s="2">
        <f>MACD!E1948</f>
        <v>-9.2507887636497532E-2</v>
      </c>
      <c r="E1948" s="2">
        <f>MACD!F1948</f>
        <v>-0.15123740430324792</v>
      </c>
      <c r="F1948" s="2">
        <f>'Moving Avg'!D1948</f>
        <v>4.1560000000000006</v>
      </c>
      <c r="G1948" s="2">
        <f>'Moving Avg'!F1948</f>
        <v>4.0535000000000014</v>
      </c>
      <c r="H1948" s="2">
        <f>'Moving Avg'!G1948</f>
        <v>3.8845999999999981</v>
      </c>
      <c r="I1948" s="2">
        <f>'Moving Avg'!H1948</f>
        <v>4.3289000000000044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3.82</v>
      </c>
      <c r="C1949" s="2">
        <f>RSI!I1949</f>
        <v>41.322669395460707</v>
      </c>
      <c r="D1949" s="2">
        <f>MACD!E1949</f>
        <v>-4.0392747881003999E-2</v>
      </c>
      <c r="E1949" s="2">
        <f>MACD!F1949</f>
        <v>-0.12906847301879915</v>
      </c>
      <c r="F1949" s="2">
        <f>'Moving Avg'!D1949</f>
        <v>4.0880000000000001</v>
      </c>
      <c r="G1949" s="2">
        <f>'Moving Avg'!F1949</f>
        <v>4.0590000000000011</v>
      </c>
      <c r="H1949" s="2">
        <f>'Moving Avg'!G1949</f>
        <v>3.8917999999999981</v>
      </c>
      <c r="I1949" s="2">
        <f>'Moving Avg'!H1949</f>
        <v>4.3241500000000048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3.66</v>
      </c>
      <c r="C1950" s="2">
        <f>RSI!I1950</f>
        <v>36.275987411347934</v>
      </c>
      <c r="D1950" s="2">
        <f>MACD!E1950</f>
        <v>1.9929857316387967E-2</v>
      </c>
      <c r="E1950" s="2">
        <f>MACD!F1950</f>
        <v>-9.926880695176174E-2</v>
      </c>
      <c r="F1950" s="2">
        <f>'Moving Avg'!D1950</f>
        <v>3.9520000000000004</v>
      </c>
      <c r="G1950" s="2">
        <f>'Moving Avg'!F1950</f>
        <v>4.0565000000000007</v>
      </c>
      <c r="H1950" s="2">
        <f>'Moving Avg'!G1950</f>
        <v>3.8957999999999986</v>
      </c>
      <c r="I1950" s="2">
        <f>'Moving Avg'!H1950</f>
        <v>4.3175500000000042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3.82</v>
      </c>
      <c r="C1951" s="2">
        <f>RSI!I1951</f>
        <v>43.682980141218465</v>
      </c>
      <c r="D1951" s="2">
        <f>MACD!E1951</f>
        <v>6.1266031105610796E-2</v>
      </c>
      <c r="E1951" s="2">
        <f>MACD!F1951</f>
        <v>-6.716183934028723E-2</v>
      </c>
      <c r="F1951" s="2">
        <f>'Moving Avg'!D1951</f>
        <v>3.8860000000000001</v>
      </c>
      <c r="G1951" s="2">
        <f>'Moving Avg'!F1951</f>
        <v>4.0549999999999997</v>
      </c>
      <c r="H1951" s="2">
        <f>'Moving Avg'!G1951</f>
        <v>3.8999999999999981</v>
      </c>
      <c r="I1951" s="2">
        <f>'Moving Avg'!H1951</f>
        <v>4.3122000000000051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3.67</v>
      </c>
      <c r="C1952" s="2">
        <f>RSI!I1952</f>
        <v>39.095052459378245</v>
      </c>
      <c r="D1952" s="2">
        <f>MACD!E1952</f>
        <v>0.10685686776547909</v>
      </c>
      <c r="E1952" s="2">
        <f>MACD!F1952</f>
        <v>-3.2358097919133966E-2</v>
      </c>
      <c r="F1952" s="2">
        <f>'Moving Avg'!D1952</f>
        <v>3.7900000000000005</v>
      </c>
      <c r="G1952" s="2">
        <f>'Moving Avg'!F1952</f>
        <v>4.0540000000000003</v>
      </c>
      <c r="H1952" s="2">
        <f>'Moving Avg'!G1952</f>
        <v>3.8997999999999977</v>
      </c>
      <c r="I1952" s="2">
        <f>'Moving Avg'!H1952</f>
        <v>4.3055000000000048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45149</v>
      </c>
      <c r="B1953" s="2">
        <f>RSI!B1953</f>
        <v>3.83</v>
      </c>
      <c r="C1953" s="2">
        <f>RSI!I1953</f>
        <v>45.651994194709971</v>
      </c>
      <c r="D1953" s="2">
        <f>MACD!E1953</f>
        <v>0.16004790084354692</v>
      </c>
      <c r="E1953" s="2">
        <f>MACD!F1953</f>
        <v>6.1231018334022072E-3</v>
      </c>
      <c r="F1953" s="2">
        <f>'Moving Avg'!D1953</f>
        <v>3.7600000000000002</v>
      </c>
      <c r="G1953" s="2">
        <f>'Moving Avg'!F1953</f>
        <v>4.052999999999999</v>
      </c>
      <c r="H1953" s="2">
        <f>'Moving Avg'!G1953</f>
        <v>3.8995999999999982</v>
      </c>
      <c r="I1953" s="2">
        <f>'Moving Avg'!H1953</f>
        <v>4.2985000000000051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3.83</v>
      </c>
      <c r="C1954" s="2">
        <f>RSI!I1954</f>
        <v>45.651994194709971</v>
      </c>
      <c r="D1954" s="2">
        <f>MACD!E1954</f>
        <v>0.17659303615150801</v>
      </c>
      <c r="E1954" s="2">
        <f>MACD!F1954</f>
        <v>4.0217088697023375E-2</v>
      </c>
      <c r="F1954" s="2">
        <f>'Moving Avg'!D1954</f>
        <v>3.7620000000000005</v>
      </c>
      <c r="G1954" s="2">
        <f>'Moving Avg'!F1954</f>
        <v>4.0444999999999993</v>
      </c>
      <c r="H1954" s="2">
        <f>'Moving Avg'!G1954</f>
        <v>3.8981999999999983</v>
      </c>
      <c r="I1954" s="2">
        <f>'Moving Avg'!H1954</f>
        <v>4.2925500000000048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</row>
    <row r="1955" spans="1:12" ht="13.5" x14ac:dyDescent="0.25">
      <c r="A1955" s="3">
        <f>RSI!A1955</f>
        <v>45153</v>
      </c>
      <c r="B1955" s="2">
        <f>RSI!B1955</f>
        <v>4</v>
      </c>
      <c r="C1955" s="2">
        <f>RSI!I1955</f>
        <v>52.017461308224433</v>
      </c>
      <c r="D1955" s="2">
        <f>MACD!E1955</f>
        <v>0.20640369160758665</v>
      </c>
      <c r="E1955" s="2">
        <f>MACD!F1955</f>
        <v>7.3454409279136032E-2</v>
      </c>
      <c r="F1955" s="2">
        <f>'Moving Avg'!D1955</f>
        <v>3.8299999999999996</v>
      </c>
      <c r="G1955" s="2">
        <f>'Moving Avg'!F1955</f>
        <v>4.0444999999999993</v>
      </c>
      <c r="H1955" s="2">
        <f>'Moving Avg'!G1955</f>
        <v>3.9001999999999981</v>
      </c>
      <c r="I1955" s="2">
        <f>'Moving Avg'!H1955</f>
        <v>4.2865500000000054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</row>
    <row r="1956" spans="1:12" ht="13.5" x14ac:dyDescent="0.25">
      <c r="A1956" s="3">
        <f>RSI!A1956</f>
        <v>45154</v>
      </c>
      <c r="B1956" s="2">
        <f>RSI!B1956</f>
        <v>4.0999999999999996</v>
      </c>
      <c r="C1956" s="2">
        <f>RSI!I1956</f>
        <v>55.331686280059344</v>
      </c>
      <c r="D1956" s="2">
        <f>MACD!E1956</f>
        <v>0.19464390666169207</v>
      </c>
      <c r="E1956" s="2">
        <f>MACD!F1956</f>
        <v>9.7692308755647245E-2</v>
      </c>
      <c r="F1956" s="2">
        <f>'Moving Avg'!D1956</f>
        <v>3.8860000000000001</v>
      </c>
      <c r="G1956" s="2">
        <f>'Moving Avg'!F1956</f>
        <v>4.0494999999999992</v>
      </c>
      <c r="H1956" s="2">
        <f>'Moving Avg'!G1956</f>
        <v>3.9067999999999983</v>
      </c>
      <c r="I1956" s="2">
        <f>'Moving Avg'!H1956</f>
        <v>4.2803000000000058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</row>
    <row r="1957" spans="1:12" ht="13.5" x14ac:dyDescent="0.25">
      <c r="A1957" s="3">
        <f>RSI!A1957</f>
        <v>45155</v>
      </c>
      <c r="B1957" s="2">
        <f>RSI!B1957</f>
        <v>4.0999999999999996</v>
      </c>
      <c r="C1957" s="2">
        <f>RSI!I1957</f>
        <v>55.331686280059344</v>
      </c>
      <c r="D1957" s="2">
        <f>MACD!E1957</f>
        <v>0.18378203632902057</v>
      </c>
      <c r="E1957" s="2">
        <f>MACD!F1957</f>
        <v>0.11491025427032192</v>
      </c>
      <c r="F1957" s="2">
        <f>'Moving Avg'!D1957</f>
        <v>3.972</v>
      </c>
      <c r="G1957" s="2">
        <f>'Moving Avg'!F1957</f>
        <v>4.0454999999999988</v>
      </c>
      <c r="H1957" s="2">
        <f>'Moving Avg'!G1957</f>
        <v>3.9147999999999983</v>
      </c>
      <c r="I1957" s="2">
        <f>'Moving Avg'!H1957</f>
        <v>4.2740500000000052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</row>
    <row r="1958" spans="1:12" ht="13.5" x14ac:dyDescent="0.25">
      <c r="A1958" s="3">
        <f>RSI!A1958</f>
        <v>45156</v>
      </c>
      <c r="B1958" s="2">
        <f>RSI!B1958</f>
        <v>4</v>
      </c>
      <c r="C1958" s="2">
        <f>RSI!I1958</f>
        <v>51.227987941194741</v>
      </c>
      <c r="D1958" s="2">
        <f>MACD!E1958</f>
        <v>0.15500100360309288</v>
      </c>
      <c r="E1958" s="2">
        <f>MACD!F1958</f>
        <v>0.12292840413687611</v>
      </c>
      <c r="F1958" s="2">
        <f>'Moving Avg'!D1958</f>
        <v>4.0060000000000002</v>
      </c>
      <c r="G1958" s="2">
        <f>'Moving Avg'!F1958</f>
        <v>4.0364999999999993</v>
      </c>
      <c r="H1958" s="2">
        <f>'Moving Avg'!G1958</f>
        <v>3.9175999999999989</v>
      </c>
      <c r="I1958" s="2">
        <f>'Moving Avg'!H1958</f>
        <v>4.2673500000000057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</row>
    <row r="1959" spans="1:12" ht="13.5" x14ac:dyDescent="0.25">
      <c r="A1959" s="3">
        <f>RSI!A1959</f>
        <v>45159</v>
      </c>
      <c r="B1959" s="2">
        <f>RSI!B1959</f>
        <v>4.18</v>
      </c>
      <c r="C1959" s="2">
        <f>RSI!I1959</f>
        <v>57.358431300018609</v>
      </c>
      <c r="D1959" s="2">
        <f>MACD!E1959</f>
        <v>9.2508730058811661E-2</v>
      </c>
      <c r="E1959" s="2">
        <f>MACD!F1959</f>
        <v>0.11684446932126322</v>
      </c>
      <c r="F1959" s="2">
        <f>'Moving Avg'!D1959</f>
        <v>4.0759999999999996</v>
      </c>
      <c r="G1959" s="2">
        <f>'Moving Avg'!F1959</f>
        <v>4.0364999999999993</v>
      </c>
      <c r="H1959" s="2">
        <f>'Moving Avg'!G1959</f>
        <v>3.9231999999999996</v>
      </c>
      <c r="I1959" s="2">
        <f>'Moving Avg'!H1959</f>
        <v>4.2623000000000051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45160</v>
      </c>
      <c r="B1960" s="2">
        <f>RSI!B1960</f>
        <v>4.3600000000000003</v>
      </c>
      <c r="C1960" s="2">
        <f>RSI!I1960</f>
        <v>62.442408858999123</v>
      </c>
      <c r="D1960" s="2">
        <f>MACD!E1960</f>
        <v>4.4203448925994593E-4</v>
      </c>
      <c r="E1960" s="2">
        <f>MACD!F1960</f>
        <v>9.356398235486256E-2</v>
      </c>
      <c r="F1960" s="2">
        <f>'Moving Avg'!D1960</f>
        <v>4.1479999999999997</v>
      </c>
      <c r="G1960" s="2">
        <f>'Moving Avg'!F1960</f>
        <v>4.0445000000000002</v>
      </c>
      <c r="H1960" s="2">
        <f>'Moving Avg'!G1960</f>
        <v>3.9323999999999995</v>
      </c>
      <c r="I1960" s="2">
        <f>'Moving Avg'!H1960</f>
        <v>4.2591000000000054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</row>
    <row r="1961" spans="1:12" ht="13.5" x14ac:dyDescent="0.25">
      <c r="A1961" s="3">
        <f>RSI!A1961</f>
        <v>45161</v>
      </c>
      <c r="B1961" s="2">
        <f>RSI!B1961</f>
        <v>4.5</v>
      </c>
      <c r="C1961" s="2">
        <f>RSI!I1961</f>
        <v>65.852525650107168</v>
      </c>
      <c r="D1961" s="2">
        <f>MACD!E1961</f>
        <v>-6.5427223116391708E-2</v>
      </c>
      <c r="E1961" s="2">
        <f>MACD!F1961</f>
        <v>6.1765741260611705E-2</v>
      </c>
      <c r="F1961" s="2">
        <f>'Moving Avg'!D1961</f>
        <v>4.2279999999999998</v>
      </c>
      <c r="G1961" s="2">
        <f>'Moving Avg'!F1961</f>
        <v>4.059499999999999</v>
      </c>
      <c r="H1961" s="2">
        <f>'Moving Avg'!G1961</f>
        <v>3.9443999999999999</v>
      </c>
      <c r="I1961" s="2">
        <f>'Moving Avg'!H1961</f>
        <v>4.256600000000005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</row>
    <row r="1962" spans="1:12" ht="13.5" x14ac:dyDescent="0.25">
      <c r="A1962" s="3">
        <f>RSI!A1962</f>
        <v>45162</v>
      </c>
      <c r="B1962" s="2">
        <f>RSI!B1962</f>
        <v>4.5</v>
      </c>
      <c r="C1962" s="2">
        <f>RSI!I1962</f>
        <v>65.852525650107168</v>
      </c>
      <c r="D1962" s="2">
        <f>MACD!E1962</f>
        <v>-0.14711479277191453</v>
      </c>
      <c r="E1962" s="2">
        <f>MACD!F1962</f>
        <v>1.998963445410646E-2</v>
      </c>
      <c r="F1962" s="2">
        <f>'Moving Avg'!D1962</f>
        <v>4.3079999999999998</v>
      </c>
      <c r="G1962" s="2">
        <f>'Moving Avg'!F1962</f>
        <v>4.0750000000000002</v>
      </c>
      <c r="H1962" s="2">
        <f>'Moving Avg'!G1962</f>
        <v>3.9563999999999999</v>
      </c>
      <c r="I1962" s="2">
        <f>'Moving Avg'!H1962</f>
        <v>4.2551500000000049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</row>
    <row r="1963" spans="1:12" ht="13.5" x14ac:dyDescent="0.25">
      <c r="A1963" s="3">
        <f>RSI!A1963</f>
        <v>45163</v>
      </c>
      <c r="B1963" s="2">
        <f>RSI!B1963</f>
        <v>4.5999999999999996</v>
      </c>
      <c r="C1963" s="2">
        <f>RSI!I1963</f>
        <v>68.241302272300317</v>
      </c>
      <c r="D1963" s="2">
        <f>MACD!E1963</f>
        <v>-0.20168921580376953</v>
      </c>
      <c r="E1963" s="2">
        <f>MACD!F1963</f>
        <v>-2.4346135597468739E-2</v>
      </c>
      <c r="F1963" s="2">
        <f>'Moving Avg'!D1963</f>
        <v>4.4279999999999999</v>
      </c>
      <c r="G1963" s="2">
        <f>'Moving Avg'!F1963</f>
        <v>4.0875000000000004</v>
      </c>
      <c r="H1963" s="2">
        <f>'Moving Avg'!G1963</f>
        <v>3.9704000000000002</v>
      </c>
      <c r="I1963" s="2">
        <f>'Moving Avg'!H1963</f>
        <v>4.2531500000000051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</row>
    <row r="1964" spans="1:12" ht="13.5" x14ac:dyDescent="0.25">
      <c r="A1964" s="3">
        <f>RSI!A1964</f>
        <v>45166</v>
      </c>
      <c r="B1964" s="2">
        <f>RSI!B1964</f>
        <v>4.4000000000000004</v>
      </c>
      <c r="C1964" s="2">
        <f>RSI!I1964</f>
        <v>59.30562421712434</v>
      </c>
      <c r="D1964" s="2">
        <f>MACD!E1964</f>
        <v>-0.23610861600475275</v>
      </c>
      <c r="E1964" s="2">
        <f>MACD!F1964</f>
        <v>-6.6698631678925549E-2</v>
      </c>
      <c r="F1964" s="2">
        <f>'Moving Avg'!D1964</f>
        <v>4.4719999999999995</v>
      </c>
      <c r="G1964" s="2">
        <f>'Moving Avg'!F1964</f>
        <v>4.0995000000000008</v>
      </c>
      <c r="H1964" s="2">
        <f>'Moving Avg'!G1964</f>
        <v>3.9808000000000003</v>
      </c>
      <c r="I1964" s="2">
        <f>'Moving Avg'!H1964</f>
        <v>4.250150000000005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</row>
    <row r="1965" spans="1:12" ht="13.5" x14ac:dyDescent="0.25">
      <c r="A1965" s="3">
        <f>RSI!A1965</f>
        <v>45167</v>
      </c>
      <c r="B1965" s="2">
        <f>RSI!B1965</f>
        <v>4.21</v>
      </c>
      <c r="C1965" s="2">
        <f>RSI!I1965</f>
        <v>52.299383347564458</v>
      </c>
      <c r="D1965" s="2">
        <f>MACD!E1965</f>
        <v>-0.22665249233310414</v>
      </c>
      <c r="E1965" s="2">
        <f>MACD!F1965</f>
        <v>-9.8689403809761267E-2</v>
      </c>
      <c r="F1965" s="2">
        <f>'Moving Avg'!D1965</f>
        <v>4.4420000000000002</v>
      </c>
      <c r="G1965" s="2">
        <f>'Moving Avg'!F1965</f>
        <v>4.093</v>
      </c>
      <c r="H1965" s="2">
        <f>'Moving Avg'!G1965</f>
        <v>3.9908000000000006</v>
      </c>
      <c r="I1965" s="2">
        <f>'Moving Avg'!H1965</f>
        <v>4.2462000000000053</v>
      </c>
      <c r="J1965" s="5" t="str">
        <f>OBV!F1965</f>
        <v>BULLISH</v>
      </c>
      <c r="K1965" s="5" t="str">
        <f>OBV!G1965</f>
        <v>NEUTRAL</v>
      </c>
      <c r="L1965" s="5" t="str">
        <f>OBV!H1965</f>
        <v>BULLISH DIVERGENCE</v>
      </c>
    </row>
    <row r="1966" spans="1:12" ht="13.5" x14ac:dyDescent="0.25">
      <c r="A1966" s="3">
        <f>RSI!A1966</f>
        <v>45168</v>
      </c>
      <c r="B1966" s="2">
        <f>RSI!B1966</f>
        <v>4.03</v>
      </c>
      <c r="C1966" s="2">
        <f>RSI!I1966</f>
        <v>46.673818871778693</v>
      </c>
      <c r="D1966" s="2">
        <f>MACD!E1966</f>
        <v>-0.19033612772046693</v>
      </c>
      <c r="E1966" s="2">
        <f>MACD!F1966</f>
        <v>-0.11701874859190241</v>
      </c>
      <c r="F1966" s="2">
        <f>'Moving Avg'!D1966</f>
        <v>4.3480000000000008</v>
      </c>
      <c r="G1966" s="2">
        <f>'Moving Avg'!F1966</f>
        <v>4.0869999999999997</v>
      </c>
      <c r="H1966" s="2">
        <f>'Moving Avg'!G1966</f>
        <v>3.9972000000000012</v>
      </c>
      <c r="I1966" s="2">
        <f>'Moving Avg'!H1966</f>
        <v>4.2403500000000056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4.21</v>
      </c>
      <c r="C1967" s="2">
        <f>RSI!I1967</f>
        <v>52.209782508088452</v>
      </c>
      <c r="D1967" s="2">
        <f>MACD!E1967</f>
        <v>-0.1722496753576257</v>
      </c>
      <c r="E1967" s="2">
        <f>MACD!F1967</f>
        <v>-0.12806493394504706</v>
      </c>
      <c r="F1967" s="2">
        <f>'Moving Avg'!D1967</f>
        <v>4.2900000000000009</v>
      </c>
      <c r="G1967" s="2">
        <f>'Moving Avg'!F1967</f>
        <v>4.09</v>
      </c>
      <c r="H1967" s="2">
        <f>'Moving Avg'!G1967</f>
        <v>4.0054000000000016</v>
      </c>
      <c r="I1967" s="2">
        <f>'Moving Avg'!H1967</f>
        <v>4.2354000000000056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4.24</v>
      </c>
      <c r="C1968" s="2">
        <f>RSI!I1968</f>
        <v>53.083975622666351</v>
      </c>
      <c r="D1968" s="2">
        <f>MACD!E1968</f>
        <v>-0.1749768175194153</v>
      </c>
      <c r="E1968" s="2">
        <f>MACD!F1968</f>
        <v>-0.13744731065992072</v>
      </c>
      <c r="F1968" s="2">
        <f>'Moving Avg'!D1968</f>
        <v>4.2180000000000009</v>
      </c>
      <c r="G1968" s="2">
        <f>'Moving Avg'!F1968</f>
        <v>4.1029999999999998</v>
      </c>
      <c r="H1968" s="2">
        <f>'Moving Avg'!G1968</f>
        <v>4.0124000000000022</v>
      </c>
      <c r="I1968" s="2">
        <f>'Moving Avg'!H1968</f>
        <v>4.2306000000000052</v>
      </c>
      <c r="J1968" s="5" t="str">
        <f>OBV!F1968</f>
        <v>BULLISH</v>
      </c>
      <c r="K1968" s="5" t="str">
        <f>OBV!G1968</f>
        <v>NEUTRAL</v>
      </c>
      <c r="L1968" s="5" t="str">
        <f>OBV!H1968</f>
        <v>BULLISH DIVERGENCE</v>
      </c>
    </row>
    <row r="1969" spans="1:12" ht="13.5" x14ac:dyDescent="0.25">
      <c r="A1969" s="3">
        <f>RSI!A1969</f>
        <v>45173</v>
      </c>
      <c r="B1969" s="2">
        <f>RSI!B1969</f>
        <v>4.4000000000000004</v>
      </c>
      <c r="C1969" s="2">
        <f>RSI!I1969</f>
        <v>57.544498407053062</v>
      </c>
      <c r="D1969" s="2">
        <f>MACD!E1969</f>
        <v>-0.16201401644937086</v>
      </c>
      <c r="E1969" s="2">
        <f>MACD!F1969</f>
        <v>-0.14236065181781077</v>
      </c>
      <c r="F1969" s="2">
        <f>'Moving Avg'!D1969</f>
        <v>4.2179999999999991</v>
      </c>
      <c r="G1969" s="2">
        <f>'Moving Avg'!F1969</f>
        <v>4.1319999999999997</v>
      </c>
      <c r="H1969" s="2">
        <f>'Moving Avg'!G1969</f>
        <v>4.0226000000000015</v>
      </c>
      <c r="I1969" s="2">
        <f>'Moving Avg'!H1969</f>
        <v>4.2266000000000057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4.21</v>
      </c>
      <c r="C1970" s="2">
        <f>RSI!I1970</f>
        <v>51.306372060109176</v>
      </c>
      <c r="D1970" s="2">
        <f>MACD!E1970</f>
        <v>-0.11075240288794674</v>
      </c>
      <c r="E1970" s="2">
        <f>MACD!F1970</f>
        <v>-0.13603900203183797</v>
      </c>
      <c r="F1970" s="2">
        <f>'Moving Avg'!D1970</f>
        <v>4.2180000000000009</v>
      </c>
      <c r="G1970" s="2">
        <f>'Moving Avg'!F1970</f>
        <v>4.1594999999999995</v>
      </c>
      <c r="H1970" s="2">
        <f>'Moving Avg'!G1970</f>
        <v>4.0290000000000017</v>
      </c>
      <c r="I1970" s="2">
        <f>'Moving Avg'!H1970</f>
        <v>4.2226500000000051</v>
      </c>
      <c r="J1970" s="5" t="str">
        <f>OBV!F1970</f>
        <v>BULLISH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4.03</v>
      </c>
      <c r="C1971" s="2">
        <f>RSI!I1971</f>
        <v>46.196997984114134</v>
      </c>
      <c r="D1971" s="2">
        <f>MACD!E1971</f>
        <v>-3.2746837814034535E-2</v>
      </c>
      <c r="E1971" s="2">
        <f>MACD!F1971</f>
        <v>-0.1153805691882773</v>
      </c>
      <c r="F1971" s="2">
        <f>'Moving Avg'!D1971</f>
        <v>4.218</v>
      </c>
      <c r="G1971" s="2">
        <f>'Moving Avg'!F1971</f>
        <v>4.17</v>
      </c>
      <c r="H1971" s="2">
        <f>'Moving Avg'!G1971</f>
        <v>4.0352000000000006</v>
      </c>
      <c r="I1971" s="2">
        <f>'Moving Avg'!H1971</f>
        <v>4.2178000000000058</v>
      </c>
      <c r="J1971" s="5" t="str">
        <f>OBV!F1971</f>
        <v>BULLISH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3.85</v>
      </c>
      <c r="C1972" s="2">
        <f>RSI!I1972</f>
        <v>41.722434084150329</v>
      </c>
      <c r="D1972" s="2">
        <f>MACD!E1972</f>
        <v>4.7431275424090202E-2</v>
      </c>
      <c r="E1972" s="2">
        <f>MACD!F1972</f>
        <v>-8.2818200265803804E-2</v>
      </c>
      <c r="F1972" s="2">
        <f>'Moving Avg'!D1972</f>
        <v>4.1460000000000008</v>
      </c>
      <c r="G1972" s="2">
        <f>'Moving Avg'!F1972</f>
        <v>4.1790000000000003</v>
      </c>
      <c r="H1972" s="2">
        <f>'Moving Avg'!G1972</f>
        <v>4.0378000000000007</v>
      </c>
      <c r="I1972" s="2">
        <f>'Moving Avg'!H1972</f>
        <v>4.2120500000000058</v>
      </c>
      <c r="J1972" s="5" t="str">
        <f>OBV!F1972</f>
        <v>BULLISH</v>
      </c>
      <c r="K1972" s="5" t="str">
        <f>OBV!G1972</f>
        <v>NEUTRAL</v>
      </c>
      <c r="L1972" s="5" t="str">
        <f>OBV!H1972</f>
        <v>BULLISH DIVERGENCE</v>
      </c>
    </row>
    <row r="1973" spans="1:12" ht="13.5" x14ac:dyDescent="0.25">
      <c r="A1973" s="3">
        <f>RSI!A1973</f>
        <v>45177</v>
      </c>
      <c r="B1973" s="2">
        <f>RSI!B1973</f>
        <v>3.72</v>
      </c>
      <c r="C1973" s="2">
        <f>RSI!I1973</f>
        <v>38.799502517770009</v>
      </c>
      <c r="D1973" s="2">
        <f>MACD!E1973</f>
        <v>0.14213001057733265</v>
      </c>
      <c r="E1973" s="2">
        <f>MACD!F1973</f>
        <v>-3.7828558097176515E-2</v>
      </c>
      <c r="F1973" s="2">
        <f>'Moving Avg'!D1973</f>
        <v>4.0419999999999998</v>
      </c>
      <c r="G1973" s="2">
        <f>'Moving Avg'!F1973</f>
        <v>4.1734999999999998</v>
      </c>
      <c r="H1973" s="2">
        <f>'Moving Avg'!G1973</f>
        <v>4.0378000000000007</v>
      </c>
      <c r="I1973" s="2">
        <f>'Moving Avg'!H1973</f>
        <v>4.2046500000000053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45180</v>
      </c>
      <c r="B1974" s="2">
        <f>RSI!B1974</f>
        <v>3.72</v>
      </c>
      <c r="C1974" s="2">
        <f>RSI!I1974</f>
        <v>38.799502517770009</v>
      </c>
      <c r="D1974" s="2">
        <f>MACD!E1974</f>
        <v>0.19396372033468978</v>
      </c>
      <c r="E1974" s="2">
        <f>MACD!F1974</f>
        <v>8.529897589196745E-3</v>
      </c>
      <c r="F1974" s="2">
        <f>'Moving Avg'!D1974</f>
        <v>3.9060000000000001</v>
      </c>
      <c r="G1974" s="2">
        <f>'Moving Avg'!F1974</f>
        <v>4.1679999999999993</v>
      </c>
      <c r="H1974" s="2">
        <f>'Moving Avg'!G1974</f>
        <v>4.0380000000000003</v>
      </c>
      <c r="I1974" s="2">
        <f>'Moving Avg'!H1974</f>
        <v>4.1982500000000051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45181</v>
      </c>
      <c r="B1975" s="2">
        <f>RSI!B1975</f>
        <v>3.72</v>
      </c>
      <c r="C1975" s="2">
        <f>RSI!I1975</f>
        <v>38.799502517770009</v>
      </c>
      <c r="D1975" s="2">
        <f>MACD!E1975</f>
        <v>0.21088228244846263</v>
      </c>
      <c r="E1975" s="2">
        <f>MACD!F1975</f>
        <v>4.9000374561049928E-2</v>
      </c>
      <c r="F1975" s="2">
        <f>'Moving Avg'!D1975</f>
        <v>3.8080000000000007</v>
      </c>
      <c r="G1975" s="2">
        <f>'Moving Avg'!F1975</f>
        <v>4.153999999999999</v>
      </c>
      <c r="H1975" s="2">
        <f>'Moving Avg'!G1975</f>
        <v>4.0382000000000007</v>
      </c>
      <c r="I1975" s="2">
        <f>'Moving Avg'!H1975</f>
        <v>4.1907500000000049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45182</v>
      </c>
      <c r="B1976" s="2">
        <f>RSI!B1976</f>
        <v>3.88</v>
      </c>
      <c r="C1976" s="2">
        <f>RSI!I1976</f>
        <v>44.749489133047788</v>
      </c>
      <c r="D1976" s="2">
        <f>MACD!E1976</f>
        <v>0.18777423530172044</v>
      </c>
      <c r="E1976" s="2">
        <f>MACD!F1976</f>
        <v>7.6755146709184041E-2</v>
      </c>
      <c r="F1976" s="2">
        <f>'Moving Avg'!D1976</f>
        <v>3.778</v>
      </c>
      <c r="G1976" s="2">
        <f>'Moving Avg'!F1976</f>
        <v>4.1429999999999998</v>
      </c>
      <c r="H1976" s="2">
        <f>'Moving Avg'!G1976</f>
        <v>4.0416000000000007</v>
      </c>
      <c r="I1976" s="2">
        <f>'Moving Avg'!H1976</f>
        <v>4.1851500000000046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</row>
    <row r="1977" spans="1:12" ht="13.5" x14ac:dyDescent="0.25">
      <c r="A1977" s="3">
        <f>RSI!A1977</f>
        <v>45183</v>
      </c>
      <c r="B1977" s="2">
        <f>RSI!B1977</f>
        <v>4</v>
      </c>
      <c r="C1977" s="2">
        <f>RSI!I1977</f>
        <v>48.772147352036839</v>
      </c>
      <c r="D1977" s="2">
        <f>MACD!E1977</f>
        <v>0.18804258314627731</v>
      </c>
      <c r="E1977" s="2">
        <f>MACD!F1977</f>
        <v>9.9012633996602706E-2</v>
      </c>
      <c r="F1977" s="2">
        <f>'Moving Avg'!D1977</f>
        <v>3.8079999999999998</v>
      </c>
      <c r="G1977" s="2">
        <f>'Moving Avg'!F1977</f>
        <v>4.1379999999999999</v>
      </c>
      <c r="H1977" s="2">
        <f>'Moving Avg'!G1977</f>
        <v>4.0474000000000006</v>
      </c>
      <c r="I1977" s="2">
        <f>'Moving Avg'!H1977</f>
        <v>4.1790500000000046</v>
      </c>
      <c r="J1977" s="5" t="str">
        <f>OBV!F1977</f>
        <v>BEARISH</v>
      </c>
      <c r="K1977" s="5" t="str">
        <f>OBV!G1977</f>
        <v>NEUTRAL</v>
      </c>
      <c r="L1977" s="5" t="str">
        <f>OBV!H1977</f>
        <v>BEARISH DIVERGENCE</v>
      </c>
    </row>
    <row r="1978" spans="1:12" ht="13.5" x14ac:dyDescent="0.25">
      <c r="A1978" s="3">
        <f>RSI!A1978</f>
        <v>45184</v>
      </c>
      <c r="B1978" s="2">
        <f>RSI!B1978</f>
        <v>4.18</v>
      </c>
      <c r="C1978" s="2">
        <f>RSI!I1978</f>
        <v>54.163127768534196</v>
      </c>
      <c r="D1978" s="2">
        <f>MACD!E1978</f>
        <v>0.17978510543877846</v>
      </c>
      <c r="E1978" s="2">
        <f>MACD!F1978</f>
        <v>0.11516712828503786</v>
      </c>
      <c r="F1978" s="2">
        <f>'Moving Avg'!D1978</f>
        <v>3.9</v>
      </c>
      <c r="G1978" s="2">
        <f>'Moving Avg'!F1978</f>
        <v>4.1470000000000002</v>
      </c>
      <c r="H1978" s="2">
        <f>'Moving Avg'!G1978</f>
        <v>4.0568000000000008</v>
      </c>
      <c r="I1978" s="2">
        <f>'Moving Avg'!H1978</f>
        <v>4.1750000000000043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45187</v>
      </c>
      <c r="B1979" s="2">
        <f>RSI!B1979</f>
        <v>4</v>
      </c>
      <c r="C1979" s="2">
        <f>RSI!I1979</f>
        <v>48.649645685780897</v>
      </c>
      <c r="D1979" s="2">
        <f>MACD!E1979</f>
        <v>0.20989921714442694</v>
      </c>
      <c r="E1979" s="2">
        <f>MACD!F1979</f>
        <v>0.13411354605691567</v>
      </c>
      <c r="F1979" s="2">
        <f>'Moving Avg'!D1979</f>
        <v>3.9560000000000004</v>
      </c>
      <c r="G1979" s="2">
        <f>'Moving Avg'!F1979</f>
        <v>4.1379999999999999</v>
      </c>
      <c r="H1979" s="2">
        <f>'Moving Avg'!G1979</f>
        <v>4.0626000000000007</v>
      </c>
      <c r="I1979" s="2">
        <f>'Moving Avg'!H1979</f>
        <v>4.1711500000000044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</row>
    <row r="1980" spans="1:12" ht="13.5" x14ac:dyDescent="0.25">
      <c r="A1980" s="3">
        <f>RSI!A1980</f>
        <v>45188</v>
      </c>
      <c r="B1980" s="2">
        <f>RSI!B1980</f>
        <v>4.18</v>
      </c>
      <c r="C1980" s="2">
        <f>RSI!I1980</f>
        <v>53.722757012578235</v>
      </c>
      <c r="D1980" s="2">
        <f>MACD!E1980</f>
        <v>0.19309518253039748</v>
      </c>
      <c r="E1980" s="2">
        <f>MACD!F1980</f>
        <v>0.14590987335161204</v>
      </c>
      <c r="F1980" s="2">
        <f>'Moving Avg'!D1980</f>
        <v>4.048</v>
      </c>
      <c r="G1980" s="2">
        <f>'Moving Avg'!F1980</f>
        <v>4.1290000000000004</v>
      </c>
      <c r="H1980" s="2">
        <f>'Moving Avg'!G1980</f>
        <v>4.0720000000000001</v>
      </c>
      <c r="I1980" s="2">
        <f>'Moving Avg'!H1980</f>
        <v>4.1692500000000035</v>
      </c>
      <c r="J1980" s="5" t="str">
        <f>OBV!F1980</f>
        <v>BEARISH</v>
      </c>
      <c r="K1980" s="5" t="str">
        <f>OBV!G1980</f>
        <v>NEUTRAL</v>
      </c>
      <c r="L1980" s="5" t="str">
        <f>OBV!H1980</f>
        <v>BEARISH DIVERGENCE</v>
      </c>
    </row>
    <row r="1981" spans="1:12" ht="13.5" x14ac:dyDescent="0.25">
      <c r="A1981" s="3">
        <f>RSI!A1981</f>
        <v>45189</v>
      </c>
      <c r="B1981" s="2">
        <f>RSI!B1981</f>
        <v>4.2</v>
      </c>
      <c r="C1981" s="2">
        <f>RSI!I1981</f>
        <v>54.263432511948174</v>
      </c>
      <c r="D1981" s="2">
        <f>MACD!E1981</f>
        <v>0.14889720461307654</v>
      </c>
      <c r="E1981" s="2">
        <f>MACD!F1981</f>
        <v>0.14650733960390494</v>
      </c>
      <c r="F1981" s="2">
        <f>'Moving Avg'!D1981</f>
        <v>4.1120000000000001</v>
      </c>
      <c r="G1981" s="2">
        <f>'Moving Avg'!F1981</f>
        <v>4.1140000000000008</v>
      </c>
      <c r="H1981" s="2">
        <f>'Moving Avg'!G1981</f>
        <v>4.0790000000000006</v>
      </c>
      <c r="I1981" s="2">
        <f>'Moving Avg'!H1981</f>
        <v>4.1684500000000035</v>
      </c>
      <c r="J1981" s="5" t="str">
        <f>OBV!F1981</f>
        <v>BEARISH</v>
      </c>
      <c r="K1981" s="5" t="str">
        <f>OBV!G1981</f>
        <v>NEUTRAL</v>
      </c>
      <c r="L1981" s="5" t="str">
        <f>OBV!H1981</f>
        <v>BEARISH DIVERGENCE</v>
      </c>
    </row>
    <row r="1982" spans="1:12" ht="13.5" x14ac:dyDescent="0.25">
      <c r="A1982" s="3">
        <f>RSI!A1982</f>
        <v>45190</v>
      </c>
      <c r="B1982" s="2">
        <f>RSI!B1982</f>
        <v>4.3</v>
      </c>
      <c r="C1982" s="2">
        <f>RSI!I1982</f>
        <v>56.970447906829072</v>
      </c>
      <c r="D1982" s="2">
        <f>MACD!E1982</f>
        <v>7.5535287958616415E-2</v>
      </c>
      <c r="E1982" s="2">
        <f>MACD!F1982</f>
        <v>0.13231292927484725</v>
      </c>
      <c r="F1982" s="2">
        <f>'Moving Avg'!D1982</f>
        <v>4.1719999999999997</v>
      </c>
      <c r="G1982" s="2">
        <f>'Moving Avg'!F1982</f>
        <v>4.104000000000001</v>
      </c>
      <c r="H1982" s="2">
        <f>'Moving Avg'!G1982</f>
        <v>4.0911999999999997</v>
      </c>
      <c r="I1982" s="2">
        <f>'Moving Avg'!H1982</f>
        <v>4.1672000000000038</v>
      </c>
      <c r="J1982" s="5" t="str">
        <f>OBV!F1982</f>
        <v>BEARISH</v>
      </c>
      <c r="K1982" s="5" t="str">
        <f>OBV!G1982</f>
        <v>NEUTRAL</v>
      </c>
      <c r="L1982" s="5" t="str">
        <f>OBV!H1982</f>
        <v>BEARISH DIVERGENCE</v>
      </c>
    </row>
    <row r="1983" spans="1:12" ht="13.5" x14ac:dyDescent="0.25">
      <c r="A1983" s="3">
        <f>RSI!A1983</f>
        <v>45191</v>
      </c>
      <c r="B1983" s="2">
        <f>RSI!B1983</f>
        <v>4.3</v>
      </c>
      <c r="C1983" s="2">
        <f>RSI!I1983</f>
        <v>56.970447906829072</v>
      </c>
      <c r="D1983" s="2">
        <f>MACD!E1983</f>
        <v>-7.9310033001043223E-3</v>
      </c>
      <c r="E1983" s="2">
        <f>MACD!F1983</f>
        <v>0.10426414275985695</v>
      </c>
      <c r="F1983" s="2">
        <f>'Moving Avg'!D1983</f>
        <v>4.1959999999999997</v>
      </c>
      <c r="G1983" s="2">
        <f>'Moving Avg'!F1983</f>
        <v>4.0890000000000004</v>
      </c>
      <c r="H1983" s="2">
        <f>'Moving Avg'!G1983</f>
        <v>4.1002000000000001</v>
      </c>
      <c r="I1983" s="2">
        <f>'Moving Avg'!H1983</f>
        <v>4.1649500000000037</v>
      </c>
      <c r="J1983" s="5" t="str">
        <f>OBV!F1983</f>
        <v>BEARISH</v>
      </c>
      <c r="K1983" s="5" t="str">
        <f>OBV!G1983</f>
        <v>NEUTRAL</v>
      </c>
      <c r="L1983" s="5" t="str">
        <f>OBV!H1983</f>
        <v>BEARISH DIVERGENCE</v>
      </c>
    </row>
    <row r="1984" spans="1:12" ht="13.5" x14ac:dyDescent="0.25">
      <c r="A1984" s="3">
        <f>RSI!A1984</f>
        <v>45194</v>
      </c>
      <c r="B1984" s="2">
        <f>RSI!B1984</f>
        <v>4.4000000000000004</v>
      </c>
      <c r="C1984" s="2">
        <f>RSI!I1984</f>
        <v>59.734401120647618</v>
      </c>
      <c r="D1984" s="2">
        <f>MACD!E1984</f>
        <v>-8.7251533450952046E-2</v>
      </c>
      <c r="E1984" s="2">
        <f>MACD!F1984</f>
        <v>6.5961007517695153E-2</v>
      </c>
      <c r="F1984" s="2">
        <f>'Moving Avg'!D1984</f>
        <v>4.2760000000000007</v>
      </c>
      <c r="G1984" s="2">
        <f>'Moving Avg'!F1984</f>
        <v>4.0890000000000004</v>
      </c>
      <c r="H1984" s="2">
        <f>'Moving Avg'!G1984</f>
        <v>4.1082000000000001</v>
      </c>
      <c r="I1984" s="2">
        <f>'Moving Avg'!H1984</f>
        <v>4.1621500000000031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</row>
    <row r="1985" spans="1:12" ht="13.5" x14ac:dyDescent="0.25">
      <c r="A1985" s="3">
        <f>RSI!A1985</f>
        <v>45195</v>
      </c>
      <c r="B1985" s="2">
        <f>RSI!B1985</f>
        <v>4.4000000000000004</v>
      </c>
      <c r="C1985" s="2">
        <f>RSI!I1985</f>
        <v>59.734401120647618</v>
      </c>
      <c r="D1985" s="2">
        <f>MACD!E1985</f>
        <v>-0.15615221623636444</v>
      </c>
      <c r="E1985" s="2">
        <f>MACD!F1985</f>
        <v>2.1538362766883232E-2</v>
      </c>
      <c r="F1985" s="2">
        <f>'Moving Avg'!D1985</f>
        <v>4.32</v>
      </c>
      <c r="G1985" s="2">
        <f>'Moving Avg'!F1985</f>
        <v>4.0985000000000005</v>
      </c>
      <c r="H1985" s="2">
        <f>'Moving Avg'!G1985</f>
        <v>4.116200000000001</v>
      </c>
      <c r="I1985" s="2">
        <f>'Moving Avg'!H1985</f>
        <v>4.159150000000003</v>
      </c>
      <c r="J1985" s="5" t="str">
        <f>OBV!F1985</f>
        <v>BULLISH</v>
      </c>
      <c r="K1985" s="5" t="str">
        <f>OBV!G1985</f>
        <v>NEUTRAL</v>
      </c>
      <c r="L1985" s="5" t="str">
        <f>OBV!H1985</f>
        <v>CONFIRMED BULLISH</v>
      </c>
    </row>
    <row r="1986" spans="1:12" ht="13.5" x14ac:dyDescent="0.25">
      <c r="A1986" s="3">
        <f>RSI!A1986</f>
        <v>45197</v>
      </c>
      <c r="B1986" s="2">
        <f>RSI!B1986</f>
        <v>4.4000000000000004</v>
      </c>
      <c r="C1986" s="2">
        <f>RSI!I1986</f>
        <v>59.734401120647618</v>
      </c>
      <c r="D1986" s="2">
        <f>MACD!E1986</f>
        <v>-0.19148862336184269</v>
      </c>
      <c r="E1986" s="2">
        <f>MACD!F1986</f>
        <v>-2.1067034458861954E-2</v>
      </c>
      <c r="F1986" s="2">
        <f>'Moving Avg'!D1986</f>
        <v>4.3599999999999994</v>
      </c>
      <c r="G1986" s="2">
        <f>'Moving Avg'!F1986</f>
        <v>4.1170000000000009</v>
      </c>
      <c r="H1986" s="2">
        <f>'Moving Avg'!G1986</f>
        <v>4.124200000000001</v>
      </c>
      <c r="I1986" s="2">
        <f>'Moving Avg'!H1986</f>
        <v>4.156150000000002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</row>
    <row r="1987" spans="1:12" ht="13.5" x14ac:dyDescent="0.25">
      <c r="A1987" s="3">
        <f>RSI!A1987</f>
        <v>45198</v>
      </c>
      <c r="B1987" s="2">
        <f>RSI!B1987</f>
        <v>4.4000000000000004</v>
      </c>
      <c r="C1987" s="2">
        <f>RSI!I1987</f>
        <v>59.734401120647618</v>
      </c>
      <c r="D1987" s="2">
        <f>MACD!E1987</f>
        <v>-0.20445602355004588</v>
      </c>
      <c r="E1987" s="2">
        <f>MACD!F1987</f>
        <v>-5.7744832277098743E-2</v>
      </c>
      <c r="F1987" s="2">
        <f>'Moving Avg'!D1987</f>
        <v>4.38</v>
      </c>
      <c r="G1987" s="2">
        <f>'Moving Avg'!F1987</f>
        <v>4.1265000000000018</v>
      </c>
      <c r="H1987" s="2">
        <f>'Moving Avg'!G1987</f>
        <v>4.1286000000000005</v>
      </c>
      <c r="I1987" s="2">
        <f>'Moving Avg'!H1987</f>
        <v>4.1532000000000018</v>
      </c>
      <c r="J1987" s="5" t="str">
        <f>OBV!F1987</f>
        <v>BULLISH</v>
      </c>
      <c r="K1987" s="5" t="str">
        <f>OBV!G1987</f>
        <v>NEUTRAL</v>
      </c>
      <c r="L1987" s="5" t="str">
        <f>OBV!H1987</f>
        <v>CONFIRMED BULLISH</v>
      </c>
    </row>
    <row r="1988" spans="1:12" ht="13.5" x14ac:dyDescent="0.25">
      <c r="A1988" s="3">
        <f>RSI!A1988</f>
        <v>45201</v>
      </c>
      <c r="B1988" s="2">
        <f>RSI!B1988</f>
        <v>4.4000000000000004</v>
      </c>
      <c r="C1988" s="2">
        <f>RSI!I1988</f>
        <v>59.734401120647618</v>
      </c>
      <c r="D1988" s="2">
        <f>MACD!E1988</f>
        <v>-0.1891517812638801</v>
      </c>
      <c r="E1988" s="2">
        <f>MACD!F1988</f>
        <v>-8.4026222074455023E-2</v>
      </c>
      <c r="F1988" s="2">
        <f>'Moving Avg'!D1988</f>
        <v>4.4000000000000004</v>
      </c>
      <c r="G1988" s="2">
        <f>'Moving Avg'!F1988</f>
        <v>4.134500000000001</v>
      </c>
      <c r="H1988" s="2">
        <f>'Moving Avg'!G1988</f>
        <v>4.1330000000000009</v>
      </c>
      <c r="I1988" s="2">
        <f>'Moving Avg'!H1988</f>
        <v>4.1502500000000024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</row>
    <row r="1989" spans="1:12" ht="13.5" x14ac:dyDescent="0.25">
      <c r="A1989" s="3">
        <f>RSI!A1989</f>
        <v>45202</v>
      </c>
      <c r="B1989" s="2">
        <f>RSI!B1989</f>
        <v>4.58</v>
      </c>
      <c r="C1989" s="2">
        <f>RSI!I1989</f>
        <v>65.510637424955974</v>
      </c>
      <c r="D1989" s="2">
        <f>MACD!E1989</f>
        <v>-0.21853846572612756</v>
      </c>
      <c r="E1989" s="2">
        <f>MACD!F1989</f>
        <v>-0.11092867080478953</v>
      </c>
      <c r="F1989" s="2">
        <f>'Moving Avg'!D1989</f>
        <v>4.4359999999999999</v>
      </c>
      <c r="G1989" s="2">
        <f>'Moving Avg'!F1989</f>
        <v>4.1435000000000013</v>
      </c>
      <c r="H1989" s="2">
        <f>'Moving Avg'!G1989</f>
        <v>4.1410000000000009</v>
      </c>
      <c r="I1989" s="2">
        <f>'Moving Avg'!H1989</f>
        <v>4.149300000000002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</row>
    <row r="1990" spans="1:12" ht="13.5" x14ac:dyDescent="0.25">
      <c r="A1990" s="3">
        <f>RSI!A1990</f>
        <v>45203</v>
      </c>
      <c r="B1990" s="2">
        <f>RSI!B1990</f>
        <v>4.54</v>
      </c>
      <c r="C1990" s="2">
        <f>RSI!I1990</f>
        <v>63.336257856288867</v>
      </c>
      <c r="D1990" s="2">
        <f>MACD!E1990</f>
        <v>-0.21502617046747652</v>
      </c>
      <c r="E1990" s="2">
        <f>MACD!F1990</f>
        <v>-0.13174817073732695</v>
      </c>
      <c r="F1990" s="2">
        <f>'Moving Avg'!D1990</f>
        <v>4.4640000000000004</v>
      </c>
      <c r="G1990" s="2">
        <f>'Moving Avg'!F1990</f>
        <v>4.160000000000001</v>
      </c>
      <c r="H1990" s="2">
        <f>'Moving Avg'!G1990</f>
        <v>4.1478000000000002</v>
      </c>
      <c r="I1990" s="2">
        <f>'Moving Avg'!H1990</f>
        <v>4.1482500000000018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</row>
    <row r="1991" spans="1:12" ht="13.5" x14ac:dyDescent="0.25">
      <c r="A1991" s="3">
        <f>RSI!A1991</f>
        <v>45204</v>
      </c>
      <c r="B1991" s="2">
        <f>RSI!B1991</f>
        <v>4.34</v>
      </c>
      <c r="C1991" s="2">
        <f>RSI!I1991</f>
        <v>53.73298650225567</v>
      </c>
      <c r="D1991" s="2">
        <f>MACD!E1991</f>
        <v>-0.1960347577096444</v>
      </c>
      <c r="E1991" s="2">
        <f>MACD!F1991</f>
        <v>-0.14460548813179044</v>
      </c>
      <c r="F1991" s="2">
        <f>'Moving Avg'!D1991</f>
        <v>4.452</v>
      </c>
      <c r="G1991" s="2">
        <f>'Moving Avg'!F1991</f>
        <v>4.1755000000000004</v>
      </c>
      <c r="H1991" s="2">
        <f>'Moving Avg'!G1991</f>
        <v>4.1506000000000007</v>
      </c>
      <c r="I1991" s="2">
        <f>'Moving Avg'!H1991</f>
        <v>4.1472500000000023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4.34</v>
      </c>
      <c r="C1992" s="2">
        <f>RSI!I1992</f>
        <v>53.73298650225567</v>
      </c>
      <c r="D1992" s="2">
        <f>MACD!E1992</f>
        <v>-0.16513225759784245</v>
      </c>
      <c r="E1992" s="2">
        <f>MACD!F1992</f>
        <v>-0.14871084202500084</v>
      </c>
      <c r="F1992" s="2">
        <f>'Moving Avg'!D1992</f>
        <v>4.4399999999999995</v>
      </c>
      <c r="G1992" s="2">
        <f>'Moving Avg'!F1992</f>
        <v>4.2</v>
      </c>
      <c r="H1992" s="2">
        <f>'Moving Avg'!G1992</f>
        <v>4.1536000000000008</v>
      </c>
      <c r="I1992" s="2">
        <f>'Moving Avg'!H1992</f>
        <v>4.1464500000000024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4.34</v>
      </c>
      <c r="C1993" s="2">
        <f>RSI!I1993</f>
        <v>53.73298650225567</v>
      </c>
      <c r="D1993" s="2">
        <f>MACD!E1993</f>
        <v>-0.13949488847779445</v>
      </c>
      <c r="E1993" s="2">
        <f>MACD!F1993</f>
        <v>-0.14686765131555957</v>
      </c>
      <c r="F1993" s="2">
        <f>'Moving Avg'!D1993</f>
        <v>4.4279999999999999</v>
      </c>
      <c r="G1993" s="2">
        <f>'Moving Avg'!F1993</f>
        <v>4.2309999999999999</v>
      </c>
      <c r="H1993" s="2">
        <f>'Moving Avg'!G1993</f>
        <v>4.1534000000000013</v>
      </c>
      <c r="I1993" s="2">
        <f>'Moving Avg'!H1993</f>
        <v>4.1456500000000025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4.42</v>
      </c>
      <c r="C1994" s="2">
        <f>RSI!I1994</f>
        <v>56.990911490352232</v>
      </c>
      <c r="D1994" s="2">
        <f>MACD!E1994</f>
        <v>-0.1088160962785798</v>
      </c>
      <c r="E1994" s="2">
        <f>MACD!F1994</f>
        <v>-0.13925734030816361</v>
      </c>
      <c r="F1994" s="2">
        <f>'Moving Avg'!D1994</f>
        <v>4.395999999999999</v>
      </c>
      <c r="G1994" s="2">
        <f>'Moving Avg'!F1994</f>
        <v>4.266</v>
      </c>
      <c r="H1994" s="2">
        <f>'Moving Avg'!G1994</f>
        <v>4.1586000000000007</v>
      </c>
      <c r="I1994" s="2">
        <f>'Moving Avg'!H1994</f>
        <v>4.1459500000000018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4.4400000000000004</v>
      </c>
      <c r="C1995" s="2">
        <f>RSI!I1995</f>
        <v>57.791110902094445</v>
      </c>
      <c r="D1995" s="2">
        <f>MACD!E1995</f>
        <v>-8.5249337760351374E-2</v>
      </c>
      <c r="E1995" s="2">
        <f>MACD!F1995</f>
        <v>-0.12845573979860117</v>
      </c>
      <c r="F1995" s="2">
        <f>'Moving Avg'!D1995</f>
        <v>4.3759999999999994</v>
      </c>
      <c r="G1995" s="2">
        <f>'Moving Avg'!F1995</f>
        <v>4.3020000000000005</v>
      </c>
      <c r="H1995" s="2">
        <f>'Moving Avg'!G1995</f>
        <v>4.1606000000000005</v>
      </c>
      <c r="I1995" s="2">
        <f>'Moving Avg'!H1995</f>
        <v>4.1473000000000022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4.4400000000000004</v>
      </c>
      <c r="C1996" s="2">
        <f>RSI!I1996</f>
        <v>57.791110902094452</v>
      </c>
      <c r="D1996" s="2">
        <f>MACD!E1996</f>
        <v>-6.6269691197518021E-2</v>
      </c>
      <c r="E1996" s="2">
        <f>MACD!F1996</f>
        <v>-0.11601853007838454</v>
      </c>
      <c r="F1996" s="2">
        <f>'Moving Avg'!D1996</f>
        <v>4.3959999999999999</v>
      </c>
      <c r="G1996" s="2">
        <f>'Moving Avg'!F1996</f>
        <v>4.33</v>
      </c>
      <c r="H1996" s="2">
        <f>'Moving Avg'!G1996</f>
        <v>4.1664000000000003</v>
      </c>
      <c r="I1996" s="2">
        <f>'Moving Avg'!H1996</f>
        <v>4.1477500000000029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45212</v>
      </c>
      <c r="B1997" s="2">
        <f>RSI!B1997</f>
        <v>4.4400000000000004</v>
      </c>
      <c r="C1997" s="2">
        <f>RSI!I1997</f>
        <v>57.791110902094452</v>
      </c>
      <c r="D1997" s="2">
        <f>MACD!E1997</f>
        <v>-5.1100228036353279E-2</v>
      </c>
      <c r="E1997" s="2">
        <f>MACD!F1997</f>
        <v>-0.1030348696699783</v>
      </c>
      <c r="F1997" s="2">
        <f>'Moving Avg'!D1997</f>
        <v>4.4160000000000004</v>
      </c>
      <c r="G1997" s="2">
        <f>'Moving Avg'!F1997</f>
        <v>4.3519999999999994</v>
      </c>
      <c r="H1997" s="2">
        <f>'Moving Avg'!G1997</f>
        <v>4.1722000000000001</v>
      </c>
      <c r="I1997" s="2">
        <f>'Moving Avg'!H1997</f>
        <v>4.1490500000000026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</row>
    <row r="1998" spans="1:12" ht="13.5" x14ac:dyDescent="0.25">
      <c r="A1998" s="3">
        <f>RSI!A1998</f>
        <v>45215</v>
      </c>
      <c r="B1998" s="2">
        <f>RSI!B1998</f>
        <v>4.5199999999999996</v>
      </c>
      <c r="C1998" s="2">
        <f>RSI!I1998</f>
        <v>61.380788410904955</v>
      </c>
      <c r="D1998" s="2">
        <f>MACD!E1998</f>
        <v>-4.5014748601976962E-2</v>
      </c>
      <c r="E1998" s="2">
        <f>MACD!F1998</f>
        <v>-9.1430845456378029E-2</v>
      </c>
      <c r="F1998" s="2">
        <f>'Moving Avg'!D1998</f>
        <v>4.452</v>
      </c>
      <c r="G1998" s="2">
        <f>'Moving Avg'!F1998</f>
        <v>4.3689999999999998</v>
      </c>
      <c r="H1998" s="2">
        <f>'Moving Avg'!G1998</f>
        <v>4.1830000000000007</v>
      </c>
      <c r="I1998" s="2">
        <f>'Moving Avg'!H1998</f>
        <v>4.1516500000000018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</row>
    <row r="1999" spans="1:12" ht="13.5" x14ac:dyDescent="0.25">
      <c r="A1999" s="3">
        <f>RSI!A1999</f>
        <v>45216</v>
      </c>
      <c r="B1999" s="2">
        <f>RSI!B1999</f>
        <v>4.5</v>
      </c>
      <c r="C1999" s="2">
        <f>RSI!I1999</f>
        <v>60.006819788316726</v>
      </c>
      <c r="D1999" s="2">
        <f>MACD!E1999</f>
        <v>-1.1927666439978779E-2</v>
      </c>
      <c r="E1999" s="2">
        <f>MACD!F1999</f>
        <v>-7.5530209653098188E-2</v>
      </c>
      <c r="F1999" s="2">
        <f>'Moving Avg'!D1999</f>
        <v>4.468</v>
      </c>
      <c r="G1999" s="2">
        <f>'Moving Avg'!F1999</f>
        <v>4.3940000000000001</v>
      </c>
      <c r="H1999" s="2">
        <f>'Moving Avg'!G1999</f>
        <v>4.196600000000001</v>
      </c>
      <c r="I1999" s="2">
        <f>'Moving Avg'!H1999</f>
        <v>4.1541500000000022</v>
      </c>
      <c r="J1999" s="5" t="str">
        <f>OBV!F1999</f>
        <v>BEARISH</v>
      </c>
      <c r="K1999" s="5" t="str">
        <f>OBV!G1999</f>
        <v>NEUTRAL</v>
      </c>
      <c r="L1999" s="5" t="str">
        <f>OBV!H1999</f>
        <v>BEARISH DIVERGENCE</v>
      </c>
    </row>
    <row r="2000" spans="1:12" ht="13.5" x14ac:dyDescent="0.25">
      <c r="A2000" s="3">
        <f>RSI!A2000</f>
        <v>45217</v>
      </c>
      <c r="B2000" s="2">
        <f>RSI!B2000</f>
        <v>4.67</v>
      </c>
      <c r="C2000" s="2">
        <f>RSI!I2000</f>
        <v>66.807962317704323</v>
      </c>
      <c r="D2000" s="2">
        <f>MACD!E2000</f>
        <v>-3.7035688322593074E-3</v>
      </c>
      <c r="E2000" s="2">
        <f>MACD!F2000</f>
        <v>-6.1164881488930414E-2</v>
      </c>
      <c r="F2000" s="2">
        <f>'Moving Avg'!D2000</f>
        <v>4.5140000000000002</v>
      </c>
      <c r="G2000" s="2">
        <f>'Moving Avg'!F2000</f>
        <v>4.4184999999999999</v>
      </c>
      <c r="H2000" s="2">
        <f>'Moving Avg'!G2000</f>
        <v>4.2168000000000001</v>
      </c>
      <c r="I2000" s="2">
        <f>'Moving Avg'!H2000</f>
        <v>4.1575000000000015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</row>
    <row r="2001" spans="1:12" ht="13.5" x14ac:dyDescent="0.25">
      <c r="A2001" s="3">
        <f>RSI!A2001</f>
        <v>45218</v>
      </c>
      <c r="B2001" s="2">
        <f>RSI!B2001</f>
        <v>4.67</v>
      </c>
      <c r="C2001" s="2">
        <f>RSI!I2001</f>
        <v>66.807962317704323</v>
      </c>
      <c r="D2001" s="2">
        <f>MACD!E2001</f>
        <v>-2.9468693853764272E-2</v>
      </c>
      <c r="E2001" s="2">
        <f>MACD!F2001</f>
        <v>-5.4825643961897187E-2</v>
      </c>
      <c r="F2001" s="2">
        <f>'Moving Avg'!D2001</f>
        <v>4.5600000000000005</v>
      </c>
      <c r="G2001" s="2">
        <f>'Moving Avg'!F2001</f>
        <v>4.4419999999999993</v>
      </c>
      <c r="H2001" s="2">
        <f>'Moving Avg'!G2001</f>
        <v>4.2337999999999996</v>
      </c>
      <c r="I2001" s="2">
        <f>'Moving Avg'!H2001</f>
        <v>4.1599500000000011</v>
      </c>
      <c r="J2001" s="5" t="str">
        <f>OBV!F2001</f>
        <v>BEARISH</v>
      </c>
      <c r="K2001" s="5" t="str">
        <f>OBV!G2001</f>
        <v>NEUTRAL</v>
      </c>
      <c r="L2001" s="5" t="str">
        <f>OBV!H2001</f>
        <v>BEARISH DIVERGENCE</v>
      </c>
    </row>
    <row r="2002" spans="1:12" ht="13.5" x14ac:dyDescent="0.25">
      <c r="A2002" s="3">
        <f>RSI!A2002</f>
        <v>45219</v>
      </c>
      <c r="B2002" s="2">
        <f>RSI!B2002</f>
        <v>4.67</v>
      </c>
      <c r="C2002" s="2">
        <f>RSI!I2002</f>
        <v>66.807962317704323</v>
      </c>
      <c r="D2002" s="2">
        <f>MACD!E2002</f>
        <v>-5.3079903556039199E-2</v>
      </c>
      <c r="E2002" s="2">
        <f>MACD!F2002</f>
        <v>-5.4476495880725589E-2</v>
      </c>
      <c r="F2002" s="2">
        <f>'Moving Avg'!D2002</f>
        <v>4.6059999999999999</v>
      </c>
      <c r="G2002" s="2">
        <f>'Moving Avg'!F2002</f>
        <v>4.4604999999999997</v>
      </c>
      <c r="H2002" s="2">
        <f>'Moving Avg'!G2002</f>
        <v>4.2537999999999991</v>
      </c>
      <c r="I2002" s="2">
        <f>'Moving Avg'!H2002</f>
        <v>4.1622500000000011</v>
      </c>
      <c r="J2002" s="5" t="str">
        <f>OBV!F2002</f>
        <v>BEARISH</v>
      </c>
      <c r="K2002" s="5" t="str">
        <f>OBV!G2002</f>
        <v>NEUTRAL</v>
      </c>
      <c r="L2002" s="5" t="str">
        <f>OBV!H2002</f>
        <v>BEARISH DIVERGENCE</v>
      </c>
    </row>
    <row r="2003" spans="1:12" ht="13.5" x14ac:dyDescent="0.25">
      <c r="A2003" s="3">
        <f>RSI!A2003</f>
        <v>45222</v>
      </c>
      <c r="B2003" s="2">
        <f>RSI!B2003</f>
        <v>4.67</v>
      </c>
      <c r="C2003" s="2">
        <f>RSI!I2003</f>
        <v>66.807962317704323</v>
      </c>
      <c r="D2003" s="2">
        <f>MACD!E2003</f>
        <v>-7.4734499151200673E-2</v>
      </c>
      <c r="E2003" s="2">
        <f>MACD!F2003</f>
        <v>-5.8528096534820606E-2</v>
      </c>
      <c r="F2003" s="2">
        <f>'Moving Avg'!D2003</f>
        <v>4.6360000000000001</v>
      </c>
      <c r="G2003" s="2">
        <f>'Moving Avg'!F2003</f>
        <v>4.4790000000000001</v>
      </c>
      <c r="H2003" s="2">
        <f>'Moving Avg'!G2003</f>
        <v>4.2705999999999991</v>
      </c>
      <c r="I2003" s="2">
        <f>'Moving Avg'!H2003</f>
        <v>4.1636500000000005</v>
      </c>
      <c r="J2003" s="5" t="str">
        <f>OBV!F2003</f>
        <v>BEARISH</v>
      </c>
      <c r="K2003" s="5" t="str">
        <f>OBV!G2003</f>
        <v>NEUTRAL</v>
      </c>
      <c r="L2003" s="5" t="str">
        <f>OBV!H2003</f>
        <v>BEARISH DIVERGENCE</v>
      </c>
    </row>
    <row r="2004" spans="1:12" ht="13.5" x14ac:dyDescent="0.25">
      <c r="A2004" s="3">
        <f>RSI!A2004</f>
        <v>45223</v>
      </c>
      <c r="B2004" s="2">
        <f>RSI!B2004</f>
        <v>4.46</v>
      </c>
      <c r="C2004" s="2">
        <f>RSI!I2004</f>
        <v>52.089690478332102</v>
      </c>
      <c r="D2004" s="2">
        <f>MACD!E2004</f>
        <v>-6.6746111094404981E-2</v>
      </c>
      <c r="E2004" s="2">
        <f>MACD!F2004</f>
        <v>-6.0171699446737482E-2</v>
      </c>
      <c r="F2004" s="2">
        <f>'Moving Avg'!D2004</f>
        <v>4.6280000000000001</v>
      </c>
      <c r="G2004" s="2">
        <f>'Moving Avg'!F2004</f>
        <v>4.4819999999999993</v>
      </c>
      <c r="H2004" s="2">
        <f>'Moving Avg'!G2004</f>
        <v>4.283199999999999</v>
      </c>
      <c r="I2004" s="2">
        <f>'Moving Avg'!H2004</f>
        <v>4.1630500000000001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</row>
    <row r="2005" spans="1:12" ht="13.5" x14ac:dyDescent="0.25">
      <c r="A2005" s="3">
        <f>RSI!A2005</f>
        <v>45224</v>
      </c>
      <c r="B2005" s="2">
        <f>RSI!B2005</f>
        <v>4.5999999999999996</v>
      </c>
      <c r="C2005" s="2">
        <f>RSI!I2005</f>
        <v>58.632721360312949</v>
      </c>
      <c r="D2005" s="2">
        <f>MACD!E2005</f>
        <v>-6.7476050809514909E-2</v>
      </c>
      <c r="E2005" s="2">
        <f>MACD!F2005</f>
        <v>-6.1632569719292971E-2</v>
      </c>
      <c r="F2005" s="2">
        <f>'Moving Avg'!D2005</f>
        <v>4.6139999999999999</v>
      </c>
      <c r="G2005" s="2">
        <f>'Moving Avg'!F2005</f>
        <v>4.4919999999999991</v>
      </c>
      <c r="H2005" s="2">
        <f>'Moving Avg'!G2005</f>
        <v>4.2951999999999995</v>
      </c>
      <c r="I2005" s="2">
        <f>'Moving Avg'!H2005</f>
        <v>4.1631499999999999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</row>
    <row r="2006" spans="1:12" ht="13.5" x14ac:dyDescent="0.25">
      <c r="A2006" s="3">
        <f>RSI!A2006</f>
        <v>45225</v>
      </c>
      <c r="B2006" s="2">
        <f>RSI!B2006</f>
        <v>4.8</v>
      </c>
      <c r="C2006" s="2">
        <f>RSI!I2006</f>
        <v>65.815136273932637</v>
      </c>
      <c r="D2006" s="2">
        <f>MACD!E2006</f>
        <v>-8.3917159693894128E-2</v>
      </c>
      <c r="E2006" s="2">
        <f>MACD!F2006</f>
        <v>-6.6089487714213205E-2</v>
      </c>
      <c r="F2006" s="2">
        <f>'Moving Avg'!D2006</f>
        <v>4.6399999999999997</v>
      </c>
      <c r="G2006" s="2">
        <f>'Moving Avg'!F2006</f>
        <v>4.5119999999999987</v>
      </c>
      <c r="H2006" s="2">
        <f>'Moving Avg'!G2006</f>
        <v>4.3091999999999997</v>
      </c>
      <c r="I2006" s="2">
        <f>'Moving Avg'!H2006</f>
        <v>4.1642499999999991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4.8</v>
      </c>
      <c r="C2007" s="2">
        <f>RSI!I2007</f>
        <v>65.815136273932637</v>
      </c>
      <c r="D2007" s="2">
        <f>MACD!E2007</f>
        <v>-9.9944613552664485E-2</v>
      </c>
      <c r="E2007" s="2">
        <f>MACD!F2007</f>
        <v>-7.2860512881903469E-2</v>
      </c>
      <c r="F2007" s="2">
        <f>'Moving Avg'!D2007</f>
        <v>4.6659999999999995</v>
      </c>
      <c r="G2007" s="2">
        <f>'Moving Avg'!F2007</f>
        <v>4.5319999999999991</v>
      </c>
      <c r="H2007" s="2">
        <f>'Moving Avg'!G2007</f>
        <v>4.3231999999999999</v>
      </c>
      <c r="I2007" s="2">
        <f>'Moving Avg'!H2007</f>
        <v>4.1653499999999983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4.8</v>
      </c>
      <c r="C2008" s="2">
        <f>RSI!I2008</f>
        <v>65.815136273932637</v>
      </c>
      <c r="D2008" s="2">
        <f>MACD!E2008</f>
        <v>-0.10315763736164296</v>
      </c>
      <c r="E2008" s="2">
        <f>MACD!F2008</f>
        <v>-7.8919937777851376E-2</v>
      </c>
      <c r="F2008" s="2">
        <f>'Moving Avg'!D2008</f>
        <v>4.6920000000000002</v>
      </c>
      <c r="G2008" s="2">
        <f>'Moving Avg'!F2008</f>
        <v>4.5519999999999996</v>
      </c>
      <c r="H2008" s="2">
        <f>'Moving Avg'!G2008</f>
        <v>4.3391999999999999</v>
      </c>
      <c r="I2008" s="2">
        <f>'Moving Avg'!H2008</f>
        <v>4.1664499999999984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</row>
    <row r="2009" spans="1:12" ht="13.5" x14ac:dyDescent="0.25">
      <c r="A2009" s="3">
        <f>RSI!A2009</f>
        <v>45230</v>
      </c>
      <c r="B2009" s="2">
        <f>RSI!B2009</f>
        <v>4.5999999999999996</v>
      </c>
      <c r="C2009" s="2">
        <f>RSI!I2009</f>
        <v>54.086301394837037</v>
      </c>
      <c r="D2009" s="2">
        <f>MACD!E2009</f>
        <v>-9.5952369549741512E-2</v>
      </c>
      <c r="E2009" s="2">
        <f>MACD!F2009</f>
        <v>-8.2326424132229403E-2</v>
      </c>
      <c r="F2009" s="2">
        <f>'Moving Avg'!D2009</f>
        <v>4.7200000000000006</v>
      </c>
      <c r="G2009" s="2">
        <f>'Moving Avg'!F2009</f>
        <v>4.552999999999999</v>
      </c>
      <c r="H2009" s="2">
        <f>'Moving Avg'!G2009</f>
        <v>4.3475999999999999</v>
      </c>
      <c r="I2009" s="2">
        <f>'Moving Avg'!H2009</f>
        <v>4.1665499999999982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</row>
    <row r="2010" spans="1:12" ht="13.5" x14ac:dyDescent="0.25">
      <c r="A2010" s="3">
        <f>RSI!A2010</f>
        <v>45231</v>
      </c>
      <c r="B2010" s="2">
        <f>RSI!B2010</f>
        <v>4.41</v>
      </c>
      <c r="C2010" s="2">
        <f>RSI!I2010</f>
        <v>45.745857766749744</v>
      </c>
      <c r="D2010" s="2">
        <f>MACD!E2010</f>
        <v>-5.012542332047687E-2</v>
      </c>
      <c r="E2010" s="2">
        <f>MACD!F2010</f>
        <v>-7.5886223969878902E-2</v>
      </c>
      <c r="F2010" s="2">
        <f>'Moving Avg'!D2010</f>
        <v>4.6820000000000004</v>
      </c>
      <c r="G2010" s="2">
        <f>'Moving Avg'!F2010</f>
        <v>4.5465</v>
      </c>
      <c r="H2010" s="2">
        <f>'Moving Avg'!G2010</f>
        <v>4.3486000000000002</v>
      </c>
      <c r="I2010" s="2">
        <f>'Moving Avg'!H2010</f>
        <v>4.1655999999999986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4.5199999999999996</v>
      </c>
      <c r="C2011" s="2">
        <f>RSI!I2011</f>
        <v>50.504582930235713</v>
      </c>
      <c r="D2011" s="2">
        <f>MACD!E2011</f>
        <v>-1.8835076008995699E-2</v>
      </c>
      <c r="E2011" s="2">
        <f>MACD!F2011</f>
        <v>-6.4475994377702267E-2</v>
      </c>
      <c r="F2011" s="2">
        <f>'Moving Avg'!D2011</f>
        <v>4.6259999999999994</v>
      </c>
      <c r="G2011" s="2">
        <f>'Moving Avg'!F2011</f>
        <v>4.5554999999999994</v>
      </c>
      <c r="H2011" s="2">
        <f>'Moving Avg'!G2011</f>
        <v>4.3490000000000002</v>
      </c>
      <c r="I2011" s="2">
        <f>'Moving Avg'!H2011</f>
        <v>4.1661999999999981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4.5199999999999996</v>
      </c>
      <c r="C2012" s="2">
        <f>RSI!I2012</f>
        <v>50.504582930235699</v>
      </c>
      <c r="D2012" s="2">
        <f>MACD!E2012</f>
        <v>7.604199816340973E-3</v>
      </c>
      <c r="E2012" s="2">
        <f>MACD!F2012</f>
        <v>-5.005995553889362E-2</v>
      </c>
      <c r="F2012" s="2">
        <f>'Moving Avg'!D2012</f>
        <v>4.5699999999999994</v>
      </c>
      <c r="G2012" s="2">
        <f>'Moving Avg'!F2012</f>
        <v>4.5644999999999998</v>
      </c>
      <c r="H2012" s="2">
        <f>'Moving Avg'!G2012</f>
        <v>4.3494000000000002</v>
      </c>
      <c r="I2012" s="2">
        <f>'Moving Avg'!H2012</f>
        <v>4.1677499999999981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4.5199999999999996</v>
      </c>
      <c r="C2013" s="2">
        <f>RSI!I2013</f>
        <v>50.504582930235699</v>
      </c>
      <c r="D2013" s="2">
        <f>MACD!E2013</f>
        <v>2.9941476319766736E-2</v>
      </c>
      <c r="E2013" s="2">
        <f>MACD!F2013</f>
        <v>-3.4059669167161549E-2</v>
      </c>
      <c r="F2013" s="2">
        <f>'Moving Avg'!D2013</f>
        <v>4.5139999999999993</v>
      </c>
      <c r="G2013" s="2">
        <f>'Moving Avg'!F2013</f>
        <v>4.5734999999999992</v>
      </c>
      <c r="H2013" s="2">
        <f>'Moving Avg'!G2013</f>
        <v>4.3478000000000012</v>
      </c>
      <c r="I2013" s="2">
        <f>'Moving Avg'!H2013</f>
        <v>4.169299999999998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45237</v>
      </c>
      <c r="B2014" s="2">
        <f>RSI!B2014</f>
        <v>4.3499999999999996</v>
      </c>
      <c r="C2014" s="2">
        <f>RSI!I2014</f>
        <v>43.191992540512629</v>
      </c>
      <c r="D2014" s="2">
        <f>MACD!E2014</f>
        <v>2.9095280117951816E-2</v>
      </c>
      <c r="E2014" s="2">
        <f>MACD!F2014</f>
        <v>-2.1428679310138879E-2</v>
      </c>
      <c r="F2014" s="2">
        <f>'Moving Avg'!D2014</f>
        <v>4.4640000000000004</v>
      </c>
      <c r="G2014" s="2">
        <f>'Moving Avg'!F2014</f>
        <v>4.5699999999999985</v>
      </c>
      <c r="H2014" s="2">
        <f>'Moving Avg'!G2014</f>
        <v>4.3468000000000009</v>
      </c>
      <c r="I2014" s="2">
        <f>'Moving Avg'!H2014</f>
        <v>4.169999999999999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</row>
    <row r="2015" spans="1:12" ht="13.5" x14ac:dyDescent="0.25">
      <c r="A2015" s="3">
        <f>RSI!A2015</f>
        <v>45238</v>
      </c>
      <c r="B2015" s="2">
        <f>RSI!B2015</f>
        <v>4.5</v>
      </c>
      <c r="C2015" s="2">
        <f>RSI!I2015</f>
        <v>50.062575938430555</v>
      </c>
      <c r="D2015" s="2">
        <f>MACD!E2015</f>
        <v>3.9781647422877597E-2</v>
      </c>
      <c r="E2015" s="2">
        <f>MACD!F2015</f>
        <v>-9.1866139635355844E-3</v>
      </c>
      <c r="F2015" s="2">
        <f>'Moving Avg'!D2015</f>
        <v>4.4819999999999993</v>
      </c>
      <c r="G2015" s="2">
        <f>'Moving Avg'!F2015</f>
        <v>4.5729999999999986</v>
      </c>
      <c r="H2015" s="2">
        <f>'Moving Avg'!G2015</f>
        <v>4.3526000000000007</v>
      </c>
      <c r="I2015" s="2">
        <f>'Moving Avg'!H2015</f>
        <v>4.1715999999999989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</row>
    <row r="2016" spans="1:12" ht="13.5" x14ac:dyDescent="0.25">
      <c r="A2016" s="3">
        <f>RSI!A2016</f>
        <v>45239</v>
      </c>
      <c r="B2016" s="2">
        <f>RSI!B2016</f>
        <v>4.5</v>
      </c>
      <c r="C2016" s="2">
        <f>RSI!I2016</f>
        <v>50.062575938430555</v>
      </c>
      <c r="D2016" s="2">
        <f>MACD!E2016</f>
        <v>7.9609637221063068E-2</v>
      </c>
      <c r="E2016" s="2">
        <f>MACD!F2016</f>
        <v>8.5726362733841467E-3</v>
      </c>
      <c r="F2016" s="2">
        <f>'Moving Avg'!D2016</f>
        <v>4.4779999999999998</v>
      </c>
      <c r="G2016" s="2">
        <f>'Moving Avg'!F2016</f>
        <v>4.5759999999999987</v>
      </c>
      <c r="H2016" s="2">
        <f>'Moving Avg'!G2016</f>
        <v>4.362000000000001</v>
      </c>
      <c r="I2016" s="2">
        <f>'Moving Avg'!H2016</f>
        <v>4.1731999999999978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</row>
    <row r="2017" spans="1:12" ht="13.5" x14ac:dyDescent="0.25">
      <c r="A2017" s="3">
        <f>RSI!A2017</f>
        <v>45240</v>
      </c>
      <c r="B2017" s="2">
        <f>RSI!B2017</f>
        <v>4.3600000000000003</v>
      </c>
      <c r="C2017" s="2">
        <f>RSI!I2017</f>
        <v>44.267310422531011</v>
      </c>
      <c r="D2017" s="2">
        <f>MACD!E2017</f>
        <v>0.12369584418863155</v>
      </c>
      <c r="E2017" s="2">
        <f>MACD!F2017</f>
        <v>3.1597277856433625E-2</v>
      </c>
      <c r="F2017" s="2">
        <f>'Moving Avg'!D2017</f>
        <v>4.4459999999999997</v>
      </c>
      <c r="G2017" s="2">
        <f>'Moving Avg'!F2017</f>
        <v>4.5719999999999992</v>
      </c>
      <c r="H2017" s="2">
        <f>'Moving Avg'!G2017</f>
        <v>4.3650000000000011</v>
      </c>
      <c r="I2017" s="2">
        <f>'Moving Avg'!H2017</f>
        <v>4.1731999999999978</v>
      </c>
      <c r="J2017" s="5" t="str">
        <f>OBV!F2017</f>
        <v>BEARISH</v>
      </c>
      <c r="K2017" s="5" t="str">
        <f>OBV!G2017</f>
        <v>NEUTRAL</v>
      </c>
      <c r="L2017" s="5" t="str">
        <f>OBV!H2017</f>
        <v>CONFIRMED BEARISH</v>
      </c>
    </row>
    <row r="2018" spans="1:12" ht="13.5" x14ac:dyDescent="0.25">
      <c r="A2018" s="3">
        <f>RSI!A2018</f>
        <v>45243</v>
      </c>
      <c r="B2018" s="2">
        <f>RSI!B2018</f>
        <v>4.3600000000000003</v>
      </c>
      <c r="C2018" s="2">
        <f>RSI!I2018</f>
        <v>44.267310422531011</v>
      </c>
      <c r="D2018" s="2">
        <f>MACD!E2018</f>
        <v>0.16184092549725548</v>
      </c>
      <c r="E2018" s="2">
        <f>MACD!F2018</f>
        <v>5.7646007384598005E-2</v>
      </c>
      <c r="F2018" s="2">
        <f>'Moving Avg'!D2018</f>
        <v>4.4139999999999997</v>
      </c>
      <c r="G2018" s="2">
        <f>'Moving Avg'!F2018</f>
        <v>4.5639999999999983</v>
      </c>
      <c r="H2018" s="2">
        <f>'Moving Avg'!G2018</f>
        <v>4.3674000000000008</v>
      </c>
      <c r="I2018" s="2">
        <f>'Moving Avg'!H2018</f>
        <v>4.1731999999999969</v>
      </c>
      <c r="J2018" s="5" t="str">
        <f>OBV!F2018</f>
        <v>BEARISH</v>
      </c>
      <c r="K2018" s="5" t="str">
        <f>OBV!G2018</f>
        <v>NEUTRAL</v>
      </c>
      <c r="L2018" s="5" t="str">
        <f>OBV!H2018</f>
        <v>CONFIRMED BEARISH</v>
      </c>
    </row>
    <row r="2019" spans="1:12" ht="13.5" x14ac:dyDescent="0.25">
      <c r="A2019" s="3">
        <f>RSI!A2019</f>
        <v>45244</v>
      </c>
      <c r="B2019" s="2">
        <f>RSI!B2019</f>
        <v>4.3600000000000003</v>
      </c>
      <c r="C2019" s="2">
        <f>RSI!I2019</f>
        <v>44.267310422531011</v>
      </c>
      <c r="D2019" s="2">
        <f>MACD!E2019</f>
        <v>0.16412734617498348</v>
      </c>
      <c r="E2019" s="2">
        <f>MACD!F2019</f>
        <v>7.89422751426751E-2</v>
      </c>
      <c r="F2019" s="2">
        <f>'Moving Avg'!D2019</f>
        <v>4.4159999999999995</v>
      </c>
      <c r="G2019" s="2">
        <f>'Moving Avg'!F2019</f>
        <v>4.5569999999999986</v>
      </c>
      <c r="H2019" s="2">
        <f>'Moving Avg'!G2019</f>
        <v>4.3666000000000018</v>
      </c>
      <c r="I2019" s="2">
        <f>'Moving Avg'!H2019</f>
        <v>4.1731999999999978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</row>
    <row r="2020" spans="1:12" ht="13.5" x14ac:dyDescent="0.25">
      <c r="A2020" s="3">
        <f>RSI!A2020</f>
        <v>45245</v>
      </c>
      <c r="B2020" s="2">
        <f>RSI!B2020</f>
        <v>4.3600000000000003</v>
      </c>
      <c r="C2020" s="2">
        <f>RSI!I2020</f>
        <v>44.267310422531011</v>
      </c>
      <c r="D2020" s="2">
        <f>MACD!E2020</f>
        <v>0.1375525778036879</v>
      </c>
      <c r="E2020" s="2">
        <f>MACD!F2020</f>
        <v>9.0664335674877666E-2</v>
      </c>
      <c r="F2020" s="2">
        <f>'Moving Avg'!D2020</f>
        <v>4.3879999999999999</v>
      </c>
      <c r="G2020" s="2">
        <f>'Moving Avg'!F2020</f>
        <v>4.5414999999999992</v>
      </c>
      <c r="H2020" s="2">
        <f>'Moving Avg'!G2020</f>
        <v>4.3696000000000019</v>
      </c>
      <c r="I2020" s="2">
        <f>'Moving Avg'!H2020</f>
        <v>4.1731999999999978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4.5</v>
      </c>
      <c r="C2021" s="2">
        <f>RSI!I2021</f>
        <v>51.775969483341633</v>
      </c>
      <c r="D2021" s="2">
        <f>MACD!E2021</f>
        <v>0.12228684671160472</v>
      </c>
      <c r="E2021" s="2">
        <f>MACD!F2021</f>
        <v>9.6988837882223081E-2</v>
      </c>
      <c r="F2021" s="2">
        <f>'Moving Avg'!D2021</f>
        <v>4.3879999999999999</v>
      </c>
      <c r="G2021" s="2">
        <f>'Moving Avg'!F2021</f>
        <v>4.5329999999999995</v>
      </c>
      <c r="H2021" s="2">
        <f>'Moving Avg'!G2021</f>
        <v>4.3790000000000013</v>
      </c>
      <c r="I2021" s="2">
        <f>'Moving Avg'!H2021</f>
        <v>4.1733999999999973</v>
      </c>
      <c r="J2021" s="5" t="str">
        <f>OBV!F2021</f>
        <v>BULLISH</v>
      </c>
      <c r="K2021" s="5" t="str">
        <f>OBV!G2021</f>
        <v>NEUTRAL</v>
      </c>
      <c r="L2021" s="5" t="str">
        <f>OBV!H2021</f>
        <v>NEUTRAL</v>
      </c>
    </row>
    <row r="2022" spans="1:12" ht="13.5" x14ac:dyDescent="0.25">
      <c r="A2022" s="3">
        <f>RSI!A2022</f>
        <v>45247</v>
      </c>
      <c r="B2022" s="2">
        <f>RSI!B2022</f>
        <v>4.3</v>
      </c>
      <c r="C2022" s="2">
        <f>RSI!I2022</f>
        <v>42.88677486702364</v>
      </c>
      <c r="D2022" s="2">
        <f>MACD!E2022</f>
        <v>0.12397566882793143</v>
      </c>
      <c r="E2022" s="2">
        <f>MACD!F2022</f>
        <v>0.10238620407136476</v>
      </c>
      <c r="F2022" s="2">
        <f>'Moving Avg'!D2022</f>
        <v>4.3760000000000003</v>
      </c>
      <c r="G2022" s="2">
        <f>'Moving Avg'!F2022</f>
        <v>4.5144999999999991</v>
      </c>
      <c r="H2022" s="2">
        <f>'Moving Avg'!G2022</f>
        <v>4.3880000000000017</v>
      </c>
      <c r="I2022" s="2">
        <f>'Moving Avg'!H2022</f>
        <v>4.1726499999999973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</row>
    <row r="2023" spans="1:12" ht="13.5" x14ac:dyDescent="0.25">
      <c r="A2023" s="3">
        <f>RSI!A2023</f>
        <v>45250</v>
      </c>
      <c r="B2023" s="2">
        <f>RSI!B2023</f>
        <v>4.49</v>
      </c>
      <c r="C2023" s="2">
        <f>RSI!I2023</f>
        <v>51.419778895951112</v>
      </c>
      <c r="D2023" s="2">
        <f>MACD!E2023</f>
        <v>0.11231904035692875</v>
      </c>
      <c r="E2023" s="2">
        <f>MACD!F2023</f>
        <v>0.10437277132847755</v>
      </c>
      <c r="F2023" s="2">
        <f>'Moving Avg'!D2023</f>
        <v>4.4019999999999992</v>
      </c>
      <c r="G2023" s="2">
        <f>'Moving Avg'!F2023</f>
        <v>4.5054999999999996</v>
      </c>
      <c r="H2023" s="2">
        <f>'Moving Avg'!G2023</f>
        <v>4.4034000000000022</v>
      </c>
      <c r="I2023" s="2">
        <f>'Moving Avg'!H2023</f>
        <v>4.1728499999999977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45251</v>
      </c>
      <c r="B2024" s="2">
        <f>RSI!B2024</f>
        <v>4.49</v>
      </c>
      <c r="C2024" s="2">
        <f>RSI!I2024</f>
        <v>51.419778895951112</v>
      </c>
      <c r="D2024" s="2">
        <f>MACD!E2024</f>
        <v>7.6094399357061526E-2</v>
      </c>
      <c r="E2024" s="2">
        <f>MACD!F2024</f>
        <v>9.8717096934194351E-2</v>
      </c>
      <c r="F2024" s="2">
        <f>'Moving Avg'!D2024</f>
        <v>4.4279999999999999</v>
      </c>
      <c r="G2024" s="2">
        <f>'Moving Avg'!F2024</f>
        <v>4.5069999999999997</v>
      </c>
      <c r="H2024" s="2">
        <f>'Moving Avg'!G2024</f>
        <v>4.4188000000000027</v>
      </c>
      <c r="I2024" s="2">
        <f>'Moving Avg'!H2024</f>
        <v>4.1740499999999976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</row>
    <row r="2025" spans="1:12" ht="13.5" x14ac:dyDescent="0.25">
      <c r="A2025" s="3">
        <f>RSI!A2025</f>
        <v>45252</v>
      </c>
      <c r="B2025" s="2">
        <f>RSI!B2025</f>
        <v>4.29</v>
      </c>
      <c r="C2025" s="2">
        <f>RSI!I2025</f>
        <v>43.487847656455635</v>
      </c>
      <c r="D2025" s="2">
        <f>MACD!E2025</f>
        <v>8.3142394022612365E-2</v>
      </c>
      <c r="E2025" s="2">
        <f>MACD!F2025</f>
        <v>9.5602156351877965E-2</v>
      </c>
      <c r="F2025" s="2">
        <f>'Moving Avg'!D2025</f>
        <v>4.4139999999999997</v>
      </c>
      <c r="G2025" s="2">
        <f>'Moving Avg'!F2025</f>
        <v>4.4915000000000003</v>
      </c>
      <c r="H2025" s="2">
        <f>'Moving Avg'!G2025</f>
        <v>4.4302000000000028</v>
      </c>
      <c r="I2025" s="2">
        <f>'Moving Avg'!H2025</f>
        <v>4.1742499999999971</v>
      </c>
      <c r="J2025" s="5" t="str">
        <f>OBV!F2025</f>
        <v>BULLISH</v>
      </c>
      <c r="K2025" s="5" t="str">
        <f>OBV!G2025</f>
        <v>NEUTRAL</v>
      </c>
      <c r="L2025" s="5" t="str">
        <f>OBV!H2025</f>
        <v>BULLISH DIVERGENCE</v>
      </c>
    </row>
    <row r="2026" spans="1:12" ht="13.5" x14ac:dyDescent="0.25">
      <c r="A2026" s="3">
        <f>RSI!A2026</f>
        <v>45253</v>
      </c>
      <c r="B2026" s="2">
        <f>RSI!B2026</f>
        <v>4.17</v>
      </c>
      <c r="C2026" s="2">
        <f>RSI!I2026</f>
        <v>39.546104029659688</v>
      </c>
      <c r="D2026" s="2">
        <f>MACD!E2026</f>
        <v>9.8998886777415862E-2</v>
      </c>
      <c r="E2026" s="2">
        <f>MACD!F2026</f>
        <v>9.628150243698555E-2</v>
      </c>
      <c r="F2026" s="2">
        <f>'Moving Avg'!D2026</f>
        <v>4.3480000000000008</v>
      </c>
      <c r="G2026" s="2">
        <f>'Moving Avg'!F2026</f>
        <v>4.46</v>
      </c>
      <c r="H2026" s="2">
        <f>'Moving Avg'!G2026</f>
        <v>4.4360000000000017</v>
      </c>
      <c r="I2026" s="2">
        <f>'Moving Avg'!H2026</f>
        <v>4.1728999999999976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45254</v>
      </c>
      <c r="B2027" s="2">
        <f>RSI!B2027</f>
        <v>4.3</v>
      </c>
      <c r="C2027" s="2">
        <f>RSI!I2027</f>
        <v>45.327541750598783</v>
      </c>
      <c r="D2027" s="2">
        <f>MACD!E2027</f>
        <v>8.2886465012347976E-2</v>
      </c>
      <c r="E2027" s="2">
        <f>MACD!F2027</f>
        <v>9.3602494952058052E-2</v>
      </c>
      <c r="F2027" s="2">
        <f>'Moving Avg'!D2027</f>
        <v>4.3479999999999999</v>
      </c>
      <c r="G2027" s="2">
        <f>'Moving Avg'!F2027</f>
        <v>4.4349999999999996</v>
      </c>
      <c r="H2027" s="2">
        <f>'Moving Avg'!G2027</f>
        <v>4.4420000000000019</v>
      </c>
      <c r="I2027" s="2">
        <f>'Moving Avg'!H2027</f>
        <v>4.1721999999999966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4.3</v>
      </c>
      <c r="C2028" s="2">
        <f>RSI!I2028</f>
        <v>45.327541750598783</v>
      </c>
      <c r="D2028" s="2">
        <f>MACD!E2028</f>
        <v>7.0001958330174752E-2</v>
      </c>
      <c r="E2028" s="2">
        <f>MACD!F2028</f>
        <v>8.88823876276814E-2</v>
      </c>
      <c r="F2028" s="2">
        <f>'Moving Avg'!D2028</f>
        <v>4.3100000000000005</v>
      </c>
      <c r="G2028" s="2">
        <f>'Moving Avg'!F2028</f>
        <v>4.4099999999999993</v>
      </c>
      <c r="H2028" s="2">
        <f>'Moving Avg'!G2028</f>
        <v>4.4444000000000026</v>
      </c>
      <c r="I2028" s="2">
        <f>'Moving Avg'!H2028</f>
        <v>4.1714999999999964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</row>
    <row r="2029" spans="1:12" ht="13.5" x14ac:dyDescent="0.25">
      <c r="A2029" s="3">
        <f>RSI!A2029</f>
        <v>45258</v>
      </c>
      <c r="B2029" s="2">
        <f>RSI!B2029</f>
        <v>4.3</v>
      </c>
      <c r="C2029" s="2">
        <f>RSI!I2029</f>
        <v>45.327541750598783</v>
      </c>
      <c r="D2029" s="2">
        <f>MACD!E2029</f>
        <v>5.9793276931546124E-2</v>
      </c>
      <c r="E2029" s="2">
        <f>MACD!F2029</f>
        <v>8.3064565488454339E-2</v>
      </c>
      <c r="F2029" s="2">
        <f>'Moving Avg'!D2029</f>
        <v>4.2720000000000002</v>
      </c>
      <c r="G2029" s="2">
        <f>'Moving Avg'!F2029</f>
        <v>4.3949999999999996</v>
      </c>
      <c r="H2029" s="2">
        <f>'Moving Avg'!G2029</f>
        <v>4.4504000000000019</v>
      </c>
      <c r="I2029" s="2">
        <f>'Moving Avg'!H2029</f>
        <v>4.1717499999999959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45259</v>
      </c>
      <c r="B2030" s="2">
        <f>RSI!B2030</f>
        <v>4.3</v>
      </c>
      <c r="C2030" s="2">
        <f>RSI!I2030</f>
        <v>45.327541750598783</v>
      </c>
      <c r="D2030" s="2">
        <f>MACD!E2030</f>
        <v>5.1797378092945046E-2</v>
      </c>
      <c r="E2030" s="2">
        <f>MACD!F2030</f>
        <v>7.6811128009352483E-2</v>
      </c>
      <c r="F2030" s="2">
        <f>'Moving Avg'!D2030</f>
        <v>4.274</v>
      </c>
      <c r="G2030" s="2">
        <f>'Moving Avg'!F2030</f>
        <v>4.3895</v>
      </c>
      <c r="H2030" s="2">
        <f>'Moving Avg'!G2030</f>
        <v>4.4528000000000016</v>
      </c>
      <c r="I2030" s="2">
        <f>'Moving Avg'!H2030</f>
        <v>4.1719999999999962</v>
      </c>
      <c r="J2030" s="5" t="str">
        <f>OBV!F2030</f>
        <v>BEARISH</v>
      </c>
      <c r="K2030" s="5" t="str">
        <f>OBV!G2030</f>
        <v>NEUTRAL</v>
      </c>
      <c r="L2030" s="5" t="str">
        <f>OBV!H2030</f>
        <v>BEARISH DIVERGENCE</v>
      </c>
    </row>
    <row r="2031" spans="1:12" ht="13.5" x14ac:dyDescent="0.25">
      <c r="A2031" s="3">
        <f>RSI!A2031</f>
        <v>45260</v>
      </c>
      <c r="B2031" s="2">
        <f>RSI!B2031</f>
        <v>4.3</v>
      </c>
      <c r="C2031" s="2">
        <f>RSI!I2031</f>
        <v>45.327541750598776</v>
      </c>
      <c r="D2031" s="2">
        <f>MACD!E2031</f>
        <v>6.7164723696969908E-2</v>
      </c>
      <c r="E2031" s="2">
        <f>MACD!F2031</f>
        <v>7.4881847146875971E-2</v>
      </c>
      <c r="F2031" s="2">
        <f>'Moving Avg'!D2031</f>
        <v>4.3</v>
      </c>
      <c r="G2031" s="2">
        <f>'Moving Avg'!F2031</f>
        <v>4.3784999999999989</v>
      </c>
      <c r="H2031" s="2">
        <f>'Moving Avg'!G2031</f>
        <v>4.4548000000000023</v>
      </c>
      <c r="I2031" s="2">
        <f>'Moving Avg'!H2031</f>
        <v>4.1722499999999956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4.3</v>
      </c>
      <c r="C2032" s="2">
        <f>RSI!I2032</f>
        <v>45.327541750598769</v>
      </c>
      <c r="D2032" s="2">
        <f>MACD!E2032</f>
        <v>4.9949228387337286E-2</v>
      </c>
      <c r="E2032" s="2">
        <f>MACD!F2032</f>
        <v>6.9895323394968234E-2</v>
      </c>
      <c r="F2032" s="2">
        <f>'Moving Avg'!D2032</f>
        <v>4.3</v>
      </c>
      <c r="G2032" s="2">
        <f>'Moving Avg'!F2032</f>
        <v>4.3674999999999988</v>
      </c>
      <c r="H2032" s="2">
        <f>'Moving Avg'!G2032</f>
        <v>4.4548000000000023</v>
      </c>
      <c r="I2032" s="2">
        <f>'Moving Avg'!H2032</f>
        <v>4.1724999999999959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45264</v>
      </c>
      <c r="B2033" s="2">
        <f>RSI!B2033</f>
        <v>4.3099999999999996</v>
      </c>
      <c r="C2033" s="2">
        <f>RSI!I2033</f>
        <v>45.947824189656686</v>
      </c>
      <c r="D2033" s="2">
        <f>MACD!E2033</f>
        <v>6.438211122580384E-2</v>
      </c>
      <c r="E2033" s="2">
        <f>MACD!F2033</f>
        <v>6.8792680961135361E-2</v>
      </c>
      <c r="F2033" s="2">
        <f>'Moving Avg'!D2033</f>
        <v>4.3019999999999996</v>
      </c>
      <c r="G2033" s="2">
        <f>'Moving Avg'!F2033</f>
        <v>4.3569999999999993</v>
      </c>
      <c r="H2033" s="2">
        <f>'Moving Avg'!G2033</f>
        <v>4.4550000000000018</v>
      </c>
      <c r="I2033" s="2">
        <f>'Moving Avg'!H2033</f>
        <v>4.1727999999999961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4.5</v>
      </c>
      <c r="C2034" s="2">
        <f>RSI!I2034</f>
        <v>56.131640601484676</v>
      </c>
      <c r="D2034" s="2">
        <f>MACD!E2034</f>
        <v>6.2933434119465836E-2</v>
      </c>
      <c r="E2034" s="2">
        <f>MACD!F2034</f>
        <v>6.7620831592801467E-2</v>
      </c>
      <c r="F2034" s="2">
        <f>'Moving Avg'!D2034</f>
        <v>4.3419999999999996</v>
      </c>
      <c r="G2034" s="2">
        <f>'Moving Avg'!F2034</f>
        <v>4.3644999999999996</v>
      </c>
      <c r="H2034" s="2">
        <f>'Moving Avg'!G2034</f>
        <v>4.4570000000000016</v>
      </c>
      <c r="I2034" s="2">
        <f>'Moving Avg'!H2034</f>
        <v>4.1740499999999958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4.5199999999999996</v>
      </c>
      <c r="C2035" s="2">
        <f>RSI!I2035</f>
        <v>57.048983918032349</v>
      </c>
      <c r="D2035" s="2">
        <f>MACD!E2035</f>
        <v>2.8716568191486935E-2</v>
      </c>
      <c r="E2035" s="2">
        <f>MACD!F2035</f>
        <v>5.9839978912538561E-2</v>
      </c>
      <c r="F2035" s="2">
        <f>'Moving Avg'!D2035</f>
        <v>4.3860000000000001</v>
      </c>
      <c r="G2035" s="2">
        <f>'Moving Avg'!F2035</f>
        <v>4.365499999999999</v>
      </c>
      <c r="H2035" s="2">
        <f>'Moving Avg'!G2035</f>
        <v>4.4594000000000023</v>
      </c>
      <c r="I2035" s="2">
        <f>'Moving Avg'!H2035</f>
        <v>4.1753999999999962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4.72</v>
      </c>
      <c r="C2036" s="2">
        <f>RSI!I2036</f>
        <v>64.943622142233949</v>
      </c>
      <c r="D2036" s="2">
        <f>MACD!E2036</f>
        <v>-3.4316207885323635E-2</v>
      </c>
      <c r="E2036" s="2">
        <f>MACD!F2036</f>
        <v>4.1008741552966126E-2</v>
      </c>
      <c r="F2036" s="2">
        <f>'Moving Avg'!D2036</f>
        <v>4.47</v>
      </c>
      <c r="G2036" s="2">
        <f>'Moving Avg'!F2036</f>
        <v>4.3764999999999992</v>
      </c>
      <c r="H2036" s="2">
        <f>'Moving Avg'!G2036</f>
        <v>4.4658000000000015</v>
      </c>
      <c r="I2036" s="2">
        <f>'Moving Avg'!H2036</f>
        <v>4.1777499999999961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4.72</v>
      </c>
      <c r="C2037" s="2">
        <f>RSI!I2037</f>
        <v>64.943622142233949</v>
      </c>
      <c r="D2037" s="2">
        <f>MACD!E2037</f>
        <v>-6.9577599878432927E-2</v>
      </c>
      <c r="E2037" s="2">
        <f>MACD!F2037</f>
        <v>1.8891473266686311E-2</v>
      </c>
      <c r="F2037" s="2">
        <f>'Moving Avg'!D2037</f>
        <v>4.5539999999999994</v>
      </c>
      <c r="G2037" s="2">
        <f>'Moving Avg'!F2037</f>
        <v>4.394499999999999</v>
      </c>
      <c r="H2037" s="2">
        <f>'Moving Avg'!G2037</f>
        <v>4.4722000000000017</v>
      </c>
      <c r="I2037" s="2">
        <f>'Moving Avg'!H2037</f>
        <v>4.1800999999999959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45271</v>
      </c>
      <c r="B2038" s="2">
        <f>RSI!B2038</f>
        <v>4.6900000000000004</v>
      </c>
      <c r="C2038" s="2">
        <f>RSI!I2038</f>
        <v>62.931351122636379</v>
      </c>
      <c r="D2038" s="2">
        <f>MACD!E2038</f>
        <v>-9.8975242039662348E-2</v>
      </c>
      <c r="E2038" s="2">
        <f>MACD!F2038</f>
        <v>-4.6818697945834216E-3</v>
      </c>
      <c r="F2038" s="2">
        <f>'Moving Avg'!D2038</f>
        <v>4.63</v>
      </c>
      <c r="G2038" s="2">
        <f>'Moving Avg'!F2038</f>
        <v>4.4109999999999987</v>
      </c>
      <c r="H2038" s="2">
        <f>'Moving Avg'!G2038</f>
        <v>4.4780000000000015</v>
      </c>
      <c r="I2038" s="2">
        <f>'Moving Avg'!H2038</f>
        <v>4.1822999999999961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45272</v>
      </c>
      <c r="B2039" s="2">
        <f>RSI!B2039</f>
        <v>4.6900000000000004</v>
      </c>
      <c r="C2039" s="2">
        <f>RSI!I2039</f>
        <v>62.931351122636379</v>
      </c>
      <c r="D2039" s="2">
        <f>MACD!E2039</f>
        <v>-0.12532410422250972</v>
      </c>
      <c r="E2039" s="2">
        <f>MACD!F2039</f>
        <v>-2.8810316680168684E-2</v>
      </c>
      <c r="F2039" s="2">
        <f>'Moving Avg'!D2039</f>
        <v>4.6680000000000001</v>
      </c>
      <c r="G2039" s="2">
        <f>'Moving Avg'!F2039</f>
        <v>4.4274999999999984</v>
      </c>
      <c r="H2039" s="2">
        <f>'Moving Avg'!G2039</f>
        <v>4.4802000000000017</v>
      </c>
      <c r="I2039" s="2">
        <f>'Moving Avg'!H2039</f>
        <v>4.1844999999999963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45273</v>
      </c>
      <c r="B2040" s="2">
        <f>RSI!B2040</f>
        <v>4.6900000000000004</v>
      </c>
      <c r="C2040" s="2">
        <f>RSI!I2040</f>
        <v>62.931351122636379</v>
      </c>
      <c r="D2040" s="2">
        <f>MACD!E2040</f>
        <v>-0.14898404918944141</v>
      </c>
      <c r="E2040" s="2">
        <f>MACD!F2040</f>
        <v>-5.2845063182023227E-2</v>
      </c>
      <c r="F2040" s="2">
        <f>'Moving Avg'!D2040</f>
        <v>4.702</v>
      </c>
      <c r="G2040" s="2">
        <f>'Moving Avg'!F2040</f>
        <v>4.4439999999999991</v>
      </c>
      <c r="H2040" s="2">
        <f>'Moving Avg'!G2040</f>
        <v>4.4832000000000019</v>
      </c>
      <c r="I2040" s="2">
        <f>'Moving Avg'!H2040</f>
        <v>4.1867499999999964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</row>
    <row r="2041" spans="1:12" ht="13.5" x14ac:dyDescent="0.25">
      <c r="A2041" s="3">
        <f>RSI!A2041</f>
        <v>45274</v>
      </c>
      <c r="B2041" s="2">
        <f>RSI!B2041</f>
        <v>4.68</v>
      </c>
      <c r="C2041" s="2">
        <f>RSI!I2041</f>
        <v>62.129888387315013</v>
      </c>
      <c r="D2041" s="2">
        <f>MACD!E2041</f>
        <v>-0.1695269228907188</v>
      </c>
      <c r="E2041" s="2">
        <f>MACD!F2041</f>
        <v>-7.6181435123762353E-2</v>
      </c>
      <c r="F2041" s="2">
        <f>'Moving Avg'!D2041</f>
        <v>4.6940000000000008</v>
      </c>
      <c r="G2041" s="2">
        <f>'Moving Avg'!F2041</f>
        <v>4.4529999999999985</v>
      </c>
      <c r="H2041" s="2">
        <f>'Moving Avg'!G2041</f>
        <v>4.4900000000000011</v>
      </c>
      <c r="I2041" s="2">
        <f>'Moving Avg'!H2041</f>
        <v>4.1889499999999966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4.68</v>
      </c>
      <c r="C2042" s="2">
        <f>RSI!I2042</f>
        <v>62.12988838731502</v>
      </c>
      <c r="D2042" s="2">
        <f>MACD!E2042</f>
        <v>-0.18802032054396278</v>
      </c>
      <c r="E2042" s="2">
        <f>MACD!F2042</f>
        <v>-9.8549212207802439E-2</v>
      </c>
      <c r="F2042" s="2">
        <f>'Moving Avg'!D2042</f>
        <v>4.6859999999999999</v>
      </c>
      <c r="G2042" s="2">
        <f>'Moving Avg'!F2042</f>
        <v>4.4719999999999995</v>
      </c>
      <c r="H2042" s="2">
        <f>'Moving Avg'!G2042</f>
        <v>4.4968000000000012</v>
      </c>
      <c r="I2042" s="2">
        <f>'Moving Avg'!H2042</f>
        <v>4.1911499999999959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4.47</v>
      </c>
      <c r="C2043" s="2">
        <f>RSI!I2043</f>
        <v>47.421108694994714</v>
      </c>
      <c r="D2043" s="2">
        <f>MACD!E2043</f>
        <v>-0.18760323528033318</v>
      </c>
      <c r="E2043" s="2">
        <f>MACD!F2043</f>
        <v>-0.11636001682230859</v>
      </c>
      <c r="F2043" s="2">
        <f>'Moving Avg'!D2043</f>
        <v>4.6420000000000003</v>
      </c>
      <c r="G2043" s="2">
        <f>'Moving Avg'!F2043</f>
        <v>4.4709999999999992</v>
      </c>
      <c r="H2043" s="2">
        <f>'Moving Avg'!G2043</f>
        <v>4.4994000000000014</v>
      </c>
      <c r="I2043" s="2">
        <f>'Moving Avg'!H2043</f>
        <v>4.1922999999999968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4.2699999999999996</v>
      </c>
      <c r="C2044" s="2">
        <f>RSI!I2044</f>
        <v>38.156278499449662</v>
      </c>
      <c r="D2044" s="2">
        <f>MACD!E2044</f>
        <v>-0.14291630824723001</v>
      </c>
      <c r="E2044" s="2">
        <f>MACD!F2044</f>
        <v>-0.12167127510729289</v>
      </c>
      <c r="F2044" s="2">
        <f>'Moving Avg'!D2044</f>
        <v>4.5579999999999998</v>
      </c>
      <c r="G2044" s="2">
        <f>'Moving Avg'!F2044</f>
        <v>4.46</v>
      </c>
      <c r="H2044" s="2">
        <f>'Moving Avg'!G2044</f>
        <v>4.4964000000000013</v>
      </c>
      <c r="I2044" s="2">
        <f>'Moving Avg'!H2044</f>
        <v>4.1924499999999965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4.2699999999999996</v>
      </c>
      <c r="C2045" s="2">
        <f>RSI!I2045</f>
        <v>38.156278499449662</v>
      </c>
      <c r="D2045" s="2">
        <f>MACD!E2045</f>
        <v>-0.1005785015033771</v>
      </c>
      <c r="E2045" s="2">
        <f>MACD!F2045</f>
        <v>-0.11745272038650975</v>
      </c>
      <c r="F2045" s="2">
        <f>'Moving Avg'!D2045</f>
        <v>4.4739999999999993</v>
      </c>
      <c r="G2045" s="2">
        <f>'Moving Avg'!F2045</f>
        <v>4.4589999999999987</v>
      </c>
      <c r="H2045" s="2">
        <f>'Moving Avg'!G2045</f>
        <v>4.4930000000000012</v>
      </c>
      <c r="I2045" s="2">
        <f>'Moving Avg'!H2045</f>
        <v>4.1925999999999961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4.28</v>
      </c>
      <c r="C2046" s="2">
        <f>RSI!I2046</f>
        <v>38.849078907308282</v>
      </c>
      <c r="D2046" s="2">
        <f>MACD!E2046</f>
        <v>-3.3384168567271999E-2</v>
      </c>
      <c r="E2046" s="2">
        <f>MACD!F2046</f>
        <v>-0.10063901002266221</v>
      </c>
      <c r="F2046" s="2">
        <f>'Moving Avg'!D2046</f>
        <v>4.3940000000000001</v>
      </c>
      <c r="G2046" s="2">
        <f>'Moving Avg'!F2046</f>
        <v>4.4644999999999992</v>
      </c>
      <c r="H2046" s="2">
        <f>'Moving Avg'!G2046</f>
        <v>4.4898000000000016</v>
      </c>
      <c r="I2046" s="2">
        <f>'Moving Avg'!H2046</f>
        <v>4.1927999999999965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4.28</v>
      </c>
      <c r="C2047" s="2">
        <f>RSI!I2047</f>
        <v>38.849078907308282</v>
      </c>
      <c r="D2047" s="2">
        <f>MACD!E2047</f>
        <v>2.4655655454660419E-2</v>
      </c>
      <c r="E2047" s="2">
        <f>MACD!F2047</f>
        <v>-7.558007692719769E-2</v>
      </c>
      <c r="F2047" s="2">
        <f>'Moving Avg'!D2047</f>
        <v>4.3140000000000001</v>
      </c>
      <c r="G2047" s="2">
        <f>'Moving Avg'!F2047</f>
        <v>4.4634999999999989</v>
      </c>
      <c r="H2047" s="2">
        <f>'Moving Avg'!G2047</f>
        <v>4.486600000000001</v>
      </c>
      <c r="I2047" s="2">
        <f>'Moving Avg'!H2047</f>
        <v>4.1929999999999961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</row>
    <row r="2048" spans="1:12" ht="13.5" x14ac:dyDescent="0.25">
      <c r="A2048" s="3">
        <f>RSI!A2048</f>
        <v>45285</v>
      </c>
      <c r="B2048" s="2">
        <f>RSI!B2048</f>
        <v>4.47</v>
      </c>
      <c r="C2048" s="2">
        <f>RSI!I2048</f>
        <v>50.955724071457297</v>
      </c>
      <c r="D2048" s="2">
        <f>MACD!E2048</f>
        <v>5.6172262247288884E-2</v>
      </c>
      <c r="E2048" s="2">
        <f>MACD!F2048</f>
        <v>-4.9229609092300376E-2</v>
      </c>
      <c r="F2048" s="2">
        <f>'Moving Avg'!D2048</f>
        <v>4.3140000000000001</v>
      </c>
      <c r="G2048" s="2">
        <f>'Moving Avg'!F2048</f>
        <v>4.4719999999999995</v>
      </c>
      <c r="H2048" s="2">
        <f>'Moving Avg'!G2048</f>
        <v>4.4856000000000016</v>
      </c>
      <c r="I2048" s="2">
        <f>'Moving Avg'!H2048</f>
        <v>4.194149999999996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45286</v>
      </c>
      <c r="B2049" s="2">
        <f>RSI!B2049</f>
        <v>4.54</v>
      </c>
      <c r="C2049" s="2">
        <f>RSI!I2049</f>
        <v>54.52761101715469</v>
      </c>
      <c r="D2049" s="2">
        <f>MACD!E2049</f>
        <v>7.7546558027870027E-2</v>
      </c>
      <c r="E2049" s="2">
        <f>MACD!F2049</f>
        <v>-2.38743756682663E-2</v>
      </c>
      <c r="F2049" s="2">
        <f>'Moving Avg'!D2049</f>
        <v>4.3680000000000003</v>
      </c>
      <c r="G2049" s="2">
        <f>'Moving Avg'!F2049</f>
        <v>4.484</v>
      </c>
      <c r="H2049" s="2">
        <f>'Moving Avg'!G2049</f>
        <v>4.4864000000000006</v>
      </c>
      <c r="I2049" s="2">
        <f>'Moving Avg'!H2049</f>
        <v>4.195649999999997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4.54</v>
      </c>
      <c r="C2050" s="2">
        <f>RSI!I2050</f>
        <v>54.52761101715469</v>
      </c>
      <c r="D2050" s="2">
        <f>MACD!E2050</f>
        <v>9.5118481411198275E-2</v>
      </c>
      <c r="E2050" s="2">
        <f>MACD!F2050</f>
        <v>-7.5804252373384839E-5</v>
      </c>
      <c r="F2050" s="2">
        <f>'Moving Avg'!D2050</f>
        <v>4.4219999999999997</v>
      </c>
      <c r="G2050" s="2">
        <f>'Moving Avg'!F2050</f>
        <v>4.4960000000000004</v>
      </c>
      <c r="H2050" s="2">
        <f>'Moving Avg'!G2050</f>
        <v>4.4838000000000005</v>
      </c>
      <c r="I2050" s="2">
        <f>'Moving Avg'!H2050</f>
        <v>4.1980999999999966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</row>
    <row r="2051" spans="1:12" ht="13.5" x14ac:dyDescent="0.25">
      <c r="A2051" s="3">
        <f>RSI!A2051</f>
        <v>45288</v>
      </c>
      <c r="B2051" s="2">
        <f>RSI!B2051</f>
        <v>4.54</v>
      </c>
      <c r="C2051" s="2">
        <f>RSI!I2051</f>
        <v>54.52761101715469</v>
      </c>
      <c r="D2051" s="2">
        <f>MACD!E2051</f>
        <v>0.10797262672393426</v>
      </c>
      <c r="E2051" s="2">
        <f>MACD!F2051</f>
        <v>2.1533881942888147E-2</v>
      </c>
      <c r="F2051" s="2">
        <f>'Moving Avg'!D2051</f>
        <v>4.4739999999999993</v>
      </c>
      <c r="G2051" s="2">
        <f>'Moving Avg'!F2051</f>
        <v>4.5080000000000009</v>
      </c>
      <c r="H2051" s="2">
        <f>'Moving Avg'!G2051</f>
        <v>4.4812000000000003</v>
      </c>
      <c r="I2051" s="2">
        <f>'Moving Avg'!H2051</f>
        <v>4.2007999999999974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</row>
    <row r="2052" spans="1:12" ht="13.5" x14ac:dyDescent="0.25">
      <c r="A2052" s="3">
        <f>RSI!A2052</f>
        <v>45289</v>
      </c>
      <c r="B2052" s="2">
        <f>RSI!B2052</f>
        <v>4.54</v>
      </c>
      <c r="C2052" s="2">
        <f>RSI!I2052</f>
        <v>54.52761101715469</v>
      </c>
      <c r="D2052" s="2">
        <f>MACD!E2052</f>
        <v>0.11840852260458057</v>
      </c>
      <c r="E2052" s="2">
        <f>MACD!F2052</f>
        <v>4.0908810075226634E-2</v>
      </c>
      <c r="F2052" s="2">
        <f>'Moving Avg'!D2052</f>
        <v>4.5259999999999998</v>
      </c>
      <c r="G2052" s="2">
        <f>'Moving Avg'!F2052</f>
        <v>4.5200000000000014</v>
      </c>
      <c r="H2052" s="2">
        <f>'Moving Avg'!G2052</f>
        <v>4.4785999999999992</v>
      </c>
      <c r="I2052" s="2">
        <f>'Moving Avg'!H2052</f>
        <v>4.2042999999999964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</row>
    <row r="2053" spans="1:12" ht="13.5" x14ac:dyDescent="0.25">
      <c r="A2053" s="3">
        <f>RSI!A2053</f>
        <v>45293</v>
      </c>
      <c r="B2053" s="2">
        <f>RSI!B2053</f>
        <v>4.49</v>
      </c>
      <c r="C2053" s="2">
        <f>RSI!I2053</f>
        <v>50.961750030129515</v>
      </c>
      <c r="D2053" s="2">
        <f>MACD!E2053</f>
        <v>9.8226862424406924E-2</v>
      </c>
      <c r="E2053" s="2">
        <f>MACD!F2053</f>
        <v>5.2372420545062692E-2</v>
      </c>
      <c r="F2053" s="2">
        <f>'Moving Avg'!D2053</f>
        <v>4.5299999999999994</v>
      </c>
      <c r="G2053" s="2">
        <f>'Moving Avg'!F2053</f>
        <v>4.5290000000000008</v>
      </c>
      <c r="H2053" s="2">
        <f>'Moving Avg'!G2053</f>
        <v>4.4749999999999996</v>
      </c>
      <c r="I2053" s="2">
        <f>'Moving Avg'!H2053</f>
        <v>4.2082999999999968</v>
      </c>
      <c r="J2053" s="5" t="str">
        <f>OBV!F2053</f>
        <v>BEARISH</v>
      </c>
      <c r="K2053" s="5" t="str">
        <f>OBV!G2053</f>
        <v>NEUTRAL</v>
      </c>
      <c r="L2053" s="5" t="str">
        <f>OBV!H2053</f>
        <v>BEARISH DIVERGENCE</v>
      </c>
    </row>
    <row r="2054" spans="1:12" ht="13.5" x14ac:dyDescent="0.25">
      <c r="A2054" s="3">
        <f>RSI!A2054</f>
        <v>45294</v>
      </c>
      <c r="B2054" s="2">
        <f>RSI!B2054</f>
        <v>4.29</v>
      </c>
      <c r="C2054" s="2">
        <f>RSI!I2054</f>
        <v>39.76094353862328</v>
      </c>
      <c r="D2054" s="2">
        <f>MACD!E2054</f>
        <v>6.5113289776984828E-2</v>
      </c>
      <c r="E2054" s="2">
        <f>MACD!F2054</f>
        <v>5.4920594391447128E-2</v>
      </c>
      <c r="F2054" s="2">
        <f>'Moving Avg'!D2054</f>
        <v>4.4799999999999995</v>
      </c>
      <c r="G2054" s="2">
        <f>'Moving Avg'!F2054</f>
        <v>4.5185000000000013</v>
      </c>
      <c r="H2054" s="2">
        <f>'Moving Avg'!G2054</f>
        <v>4.4715999999999996</v>
      </c>
      <c r="I2054" s="2">
        <f>'Moving Avg'!H2054</f>
        <v>4.2112999999999969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4.29</v>
      </c>
      <c r="C2055" s="2">
        <f>RSI!I2055</f>
        <v>39.76094353862328</v>
      </c>
      <c r="D2055" s="2">
        <f>MACD!E2055</f>
        <v>3.8199655483113659E-2</v>
      </c>
      <c r="E2055" s="2">
        <f>MACD!F2055</f>
        <v>5.157640660978044E-2</v>
      </c>
      <c r="F2055" s="2">
        <f>'Moving Avg'!D2055</f>
        <v>4.43</v>
      </c>
      <c r="G2055" s="2">
        <f>'Moving Avg'!F2055</f>
        <v>4.5070000000000006</v>
      </c>
      <c r="H2055" s="2">
        <f>'Moving Avg'!G2055</f>
        <v>4.4653999999999998</v>
      </c>
      <c r="I2055" s="2">
        <f>'Moving Avg'!H2055</f>
        <v>4.2134999999999971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4.29</v>
      </c>
      <c r="C2056" s="2">
        <f>RSI!I2056</f>
        <v>39.76094353862328</v>
      </c>
      <c r="D2056" s="2">
        <f>MACD!E2056</f>
        <v>1.7988692369873327E-2</v>
      </c>
      <c r="E2056" s="2">
        <f>MACD!F2056</f>
        <v>4.4858863761799025E-2</v>
      </c>
      <c r="F2056" s="2">
        <f>'Moving Avg'!D2056</f>
        <v>4.38</v>
      </c>
      <c r="G2056" s="2">
        <f>'Moving Avg'!F2056</f>
        <v>4.4855000000000009</v>
      </c>
      <c r="H2056" s="2">
        <f>'Moving Avg'!G2056</f>
        <v>4.4551999999999996</v>
      </c>
      <c r="I2056" s="2">
        <f>'Moving Avg'!H2056</f>
        <v>4.2156999999999965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4.29</v>
      </c>
      <c r="C2057" s="2">
        <f>RSI!I2057</f>
        <v>39.76094353862328</v>
      </c>
      <c r="D2057" s="2">
        <f>MACD!E2057</f>
        <v>1.8349327527209525E-3</v>
      </c>
      <c r="E2057" s="2">
        <f>MACD!F2057</f>
        <v>3.6254077559983416E-2</v>
      </c>
      <c r="F2057" s="2">
        <f>'Moving Avg'!D2057</f>
        <v>4.33</v>
      </c>
      <c r="G2057" s="2">
        <f>'Moving Avg'!F2057</f>
        <v>4.4640000000000004</v>
      </c>
      <c r="H2057" s="2">
        <f>'Moving Avg'!G2057</f>
        <v>4.4449999999999985</v>
      </c>
      <c r="I2057" s="2">
        <f>'Moving Avg'!H2057</f>
        <v>4.2178999999999967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4.29</v>
      </c>
      <c r="C2058" s="2">
        <f>RSI!I2058</f>
        <v>39.76094353862328</v>
      </c>
      <c r="D2058" s="2">
        <f>MACD!E2058</f>
        <v>1.8274751482841189E-2</v>
      </c>
      <c r="E2058" s="2">
        <f>MACD!F2058</f>
        <v>3.2658212344554974E-2</v>
      </c>
      <c r="F2058" s="2">
        <f>'Moving Avg'!D2058</f>
        <v>4.29</v>
      </c>
      <c r="G2058" s="2">
        <f>'Moving Avg'!F2058</f>
        <v>4.4440000000000008</v>
      </c>
      <c r="H2058" s="2">
        <f>'Moving Avg'!G2058</f>
        <v>4.4347999999999992</v>
      </c>
      <c r="I2058" s="2">
        <f>'Moving Avg'!H2058</f>
        <v>4.2200999999999969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4.29</v>
      </c>
      <c r="C2059" s="2">
        <f>RSI!I2059</f>
        <v>39.76094353862328</v>
      </c>
      <c r="D2059" s="2">
        <f>MACD!E2059</f>
        <v>4.3767204886977495E-2</v>
      </c>
      <c r="E2059" s="2">
        <f>MACD!F2059</f>
        <v>3.4880010853039475E-2</v>
      </c>
      <c r="F2059" s="2">
        <f>'Moving Avg'!D2059</f>
        <v>4.29</v>
      </c>
      <c r="G2059" s="2">
        <f>'Moving Avg'!F2059</f>
        <v>4.4240000000000013</v>
      </c>
      <c r="H2059" s="2">
        <f>'Moving Avg'!G2059</f>
        <v>4.4285999999999994</v>
      </c>
      <c r="I2059" s="2">
        <f>'Moving Avg'!H2059</f>
        <v>4.2222999999999962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</row>
    <row r="2060" spans="1:12" ht="13.5" x14ac:dyDescent="0.25">
      <c r="A2060" s="3">
        <f>RSI!A2060</f>
        <v>45302</v>
      </c>
      <c r="B2060" s="2">
        <f>RSI!B2060</f>
        <v>4.29</v>
      </c>
      <c r="C2060" s="2">
        <f>RSI!I2060</f>
        <v>39.76094353862328</v>
      </c>
      <c r="D2060" s="2">
        <f>MACD!E2060</f>
        <v>6.6090156073841833E-2</v>
      </c>
      <c r="E2060" s="2">
        <f>MACD!F2060</f>
        <v>4.1122039897199952E-2</v>
      </c>
      <c r="F2060" s="2">
        <f>'Moving Avg'!D2060</f>
        <v>4.29</v>
      </c>
      <c r="G2060" s="2">
        <f>'Moving Avg'!F2060</f>
        <v>4.4040000000000017</v>
      </c>
      <c r="H2060" s="2">
        <f>'Moving Avg'!G2060</f>
        <v>4.4261999999999988</v>
      </c>
      <c r="I2060" s="2">
        <f>'Moving Avg'!H2060</f>
        <v>4.2244999999999955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</row>
    <row r="2061" spans="1:12" ht="13.5" x14ac:dyDescent="0.25">
      <c r="A2061" s="3">
        <f>RSI!A2061</f>
        <v>45303</v>
      </c>
      <c r="B2061" s="2">
        <f>RSI!B2061</f>
        <v>4.29</v>
      </c>
      <c r="C2061" s="2">
        <f>RSI!I2061</f>
        <v>39.76094353862328</v>
      </c>
      <c r="D2061" s="2">
        <f>MACD!E2061</f>
        <v>8.5675486421683544E-2</v>
      </c>
      <c r="E2061" s="2">
        <f>MACD!F2061</f>
        <v>5.0032729202096671E-2</v>
      </c>
      <c r="F2061" s="2">
        <f>'Moving Avg'!D2061</f>
        <v>4.29</v>
      </c>
      <c r="G2061" s="2">
        <f>'Moving Avg'!F2061</f>
        <v>4.384500000000001</v>
      </c>
      <c r="H2061" s="2">
        <f>'Moving Avg'!G2061</f>
        <v>4.4215999999999989</v>
      </c>
      <c r="I2061" s="2">
        <f>'Moving Avg'!H2061</f>
        <v>4.2266999999999966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4.29</v>
      </c>
      <c r="C2062" s="2">
        <f>RSI!I2062</f>
        <v>39.76094353862328</v>
      </c>
      <c r="D2062" s="2">
        <f>MACD!E2062</f>
        <v>0.10289276248997403</v>
      </c>
      <c r="E2062" s="2">
        <f>MACD!F2062</f>
        <v>6.0604735859672146E-2</v>
      </c>
      <c r="F2062" s="2">
        <f>'Moving Avg'!D2062</f>
        <v>4.29</v>
      </c>
      <c r="G2062" s="2">
        <f>'Moving Avg'!F2062</f>
        <v>4.3650000000000011</v>
      </c>
      <c r="H2062" s="2">
        <f>'Moving Avg'!G2062</f>
        <v>4.416999999999998</v>
      </c>
      <c r="I2062" s="2">
        <f>'Moving Avg'!H2062</f>
        <v>4.2288999999999959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4.4000000000000004</v>
      </c>
      <c r="C2063" s="2">
        <f>RSI!I2063</f>
        <v>51.244007896642209</v>
      </c>
      <c r="D2063" s="2">
        <f>MACD!E2063</f>
        <v>0.10221806126154043</v>
      </c>
      <c r="E2063" s="2">
        <f>MACD!F2063</f>
        <v>6.8927400940045805E-2</v>
      </c>
      <c r="F2063" s="2">
        <f>'Moving Avg'!D2063</f>
        <v>4.3120000000000003</v>
      </c>
      <c r="G2063" s="2">
        <f>'Moving Avg'!F2063</f>
        <v>4.3615000000000013</v>
      </c>
      <c r="H2063" s="2">
        <f>'Moving Avg'!G2063</f>
        <v>4.4145999999999983</v>
      </c>
      <c r="I2063" s="2">
        <f>'Moving Avg'!H2063</f>
        <v>4.230799999999995</v>
      </c>
      <c r="J2063" s="5" t="str">
        <f>OBV!F2063</f>
        <v>BULLISH</v>
      </c>
      <c r="K2063" s="5" t="str">
        <f>OBV!G2063</f>
        <v>NEUTRAL</v>
      </c>
      <c r="L2063" s="5" t="str">
        <f>OBV!H2063</f>
        <v>CONFIRMED BULLISH</v>
      </c>
    </row>
    <row r="2064" spans="1:12" ht="13.5" x14ac:dyDescent="0.25">
      <c r="A2064" s="3">
        <f>RSI!A2064</f>
        <v>45308</v>
      </c>
      <c r="B2064" s="2">
        <f>RSI!B2064</f>
        <v>4.4000000000000004</v>
      </c>
      <c r="C2064" s="2">
        <f>RSI!I2064</f>
        <v>51.244007896642209</v>
      </c>
      <c r="D2064" s="2">
        <f>MACD!E2064</f>
        <v>7.0780981253376396E-2</v>
      </c>
      <c r="E2064" s="2">
        <f>MACD!F2064</f>
        <v>6.929811700271192E-2</v>
      </c>
      <c r="F2064" s="2">
        <f>'Moving Avg'!D2064</f>
        <v>4.3340000000000005</v>
      </c>
      <c r="G2064" s="2">
        <f>'Moving Avg'!F2064</f>
        <v>4.3680000000000012</v>
      </c>
      <c r="H2064" s="2">
        <f>'Moving Avg'!G2064</f>
        <v>4.4155999999999986</v>
      </c>
      <c r="I2064" s="2">
        <f>'Moving Avg'!H2064</f>
        <v>4.2317999999999953</v>
      </c>
      <c r="J2064" s="5" t="str">
        <f>OBV!F2064</f>
        <v>BULLISH</v>
      </c>
      <c r="K2064" s="5" t="str">
        <f>OBV!G2064</f>
        <v>NEUTRAL</v>
      </c>
      <c r="L2064" s="5" t="str">
        <f>OBV!H2064</f>
        <v>CONFIRMED BULLISH</v>
      </c>
    </row>
    <row r="2065" spans="1:12" ht="13.5" x14ac:dyDescent="0.25">
      <c r="A2065" s="3">
        <f>RSI!A2065</f>
        <v>45309</v>
      </c>
      <c r="B2065" s="2">
        <f>RSI!B2065</f>
        <v>4.21</v>
      </c>
      <c r="C2065" s="2">
        <f>RSI!I2065</f>
        <v>37.083221406285091</v>
      </c>
      <c r="D2065" s="2">
        <f>MACD!E2065</f>
        <v>5.8164682315317684E-2</v>
      </c>
      <c r="E2065" s="2">
        <f>MACD!F2065</f>
        <v>6.7071430065233084E-2</v>
      </c>
      <c r="F2065" s="2">
        <f>'Moving Avg'!D2065</f>
        <v>4.3180000000000005</v>
      </c>
      <c r="G2065" s="2">
        <f>'Moving Avg'!F2065</f>
        <v>4.3650000000000002</v>
      </c>
      <c r="H2065" s="2">
        <f>'Moving Avg'!G2065</f>
        <v>4.4097999999999988</v>
      </c>
      <c r="I2065" s="2">
        <f>'Moving Avg'!H2065</f>
        <v>4.2309499999999955</v>
      </c>
      <c r="J2065" s="5" t="str">
        <f>OBV!F2065</f>
        <v>BULLISH</v>
      </c>
      <c r="K2065" s="5" t="str">
        <f>OBV!G2065</f>
        <v>NEUTRAL</v>
      </c>
      <c r="L2065" s="5" t="str">
        <f>OBV!H2065</f>
        <v>BULLISH DIVERGENCE</v>
      </c>
    </row>
    <row r="2066" spans="1:12" ht="13.5" x14ac:dyDescent="0.25">
      <c r="A2066" s="3">
        <f>RSI!A2066</f>
        <v>45310</v>
      </c>
      <c r="B2066" s="2">
        <f>RSI!B2066</f>
        <v>4.21</v>
      </c>
      <c r="C2066" s="2">
        <f>RSI!I2066</f>
        <v>37.083221406285084</v>
      </c>
      <c r="D2066" s="2">
        <f>MACD!E2066</f>
        <v>4.8528953149427068E-2</v>
      </c>
      <c r="E2066" s="2">
        <f>MACD!F2066</f>
        <v>6.3362934682071881E-2</v>
      </c>
      <c r="F2066" s="2">
        <f>'Moving Avg'!D2066</f>
        <v>4.3020000000000005</v>
      </c>
      <c r="G2066" s="2">
        <f>'Moving Avg'!F2066</f>
        <v>4.3615000000000004</v>
      </c>
      <c r="H2066" s="2">
        <f>'Moving Avg'!G2066</f>
        <v>4.4039999999999981</v>
      </c>
      <c r="I2066" s="2">
        <f>'Moving Avg'!H2066</f>
        <v>4.2294999999999963</v>
      </c>
      <c r="J2066" s="5" t="str">
        <f>OBV!F2066</f>
        <v>BULLISH</v>
      </c>
      <c r="K2066" s="5" t="str">
        <f>OBV!G2066</f>
        <v>NEUTRAL</v>
      </c>
      <c r="L2066" s="5" t="str">
        <f>OBV!H2066</f>
        <v>BULLISH DIVERGENCE</v>
      </c>
    </row>
    <row r="2067" spans="1:12" ht="13.5" x14ac:dyDescent="0.25">
      <c r="A2067" s="3">
        <f>RSI!A2067</f>
        <v>45313</v>
      </c>
      <c r="B2067" s="2">
        <f>RSI!B2067</f>
        <v>4.21</v>
      </c>
      <c r="C2067" s="2">
        <f>RSI!I2067</f>
        <v>37.083221406285084</v>
      </c>
      <c r="D2067" s="2">
        <f>MACD!E2067</f>
        <v>4.1338237100374542E-2</v>
      </c>
      <c r="E2067" s="2">
        <f>MACD!F2067</f>
        <v>5.8957995165732413E-2</v>
      </c>
      <c r="F2067" s="2">
        <f>'Moving Avg'!D2067</f>
        <v>4.2860000000000005</v>
      </c>
      <c r="G2067" s="2">
        <f>'Moving Avg'!F2067</f>
        <v>4.3579999999999988</v>
      </c>
      <c r="H2067" s="2">
        <f>'Moving Avg'!G2067</f>
        <v>4.4009999999999989</v>
      </c>
      <c r="I2067" s="2">
        <f>'Moving Avg'!H2067</f>
        <v>4.2280499999999961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</row>
    <row r="2068" spans="1:12" ht="13.5" x14ac:dyDescent="0.25">
      <c r="A2068" s="3">
        <f>RSI!A2068</f>
        <v>45314</v>
      </c>
      <c r="B2068" s="2">
        <f>RSI!B2068</f>
        <v>4.21</v>
      </c>
      <c r="C2068" s="2">
        <f>RSI!I2068</f>
        <v>37.083221406285084</v>
      </c>
      <c r="D2068" s="2">
        <f>MACD!E2068</f>
        <v>3.6145075100685098E-2</v>
      </c>
      <c r="E2068" s="2">
        <f>MACD!F2068</f>
        <v>5.4395411152722957E-2</v>
      </c>
      <c r="F2068" s="2">
        <f>'Moving Avg'!D2068</f>
        <v>4.2480000000000002</v>
      </c>
      <c r="G2068" s="2">
        <f>'Moving Avg'!F2068</f>
        <v>4.3449999999999989</v>
      </c>
      <c r="H2068" s="2">
        <f>'Moving Avg'!G2068</f>
        <v>4.3979999999999988</v>
      </c>
      <c r="I2068" s="2">
        <f>'Moving Avg'!H2068</f>
        <v>4.2255999999999965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4.21</v>
      </c>
      <c r="C2069" s="2">
        <f>RSI!I2069</f>
        <v>37.083221406285084</v>
      </c>
      <c r="D2069" s="2">
        <f>MACD!E2069</f>
        <v>3.2576129658185238E-2</v>
      </c>
      <c r="E2069" s="2">
        <f>MACD!F2069</f>
        <v>5.0031554853815413E-2</v>
      </c>
      <c r="F2069" s="2">
        <f>'Moving Avg'!D2069</f>
        <v>4.21</v>
      </c>
      <c r="G2069" s="2">
        <f>'Moving Avg'!F2069</f>
        <v>4.3284999999999982</v>
      </c>
      <c r="H2069" s="2">
        <f>'Moving Avg'!G2069</f>
        <v>4.3949999999999987</v>
      </c>
      <c r="I2069" s="2">
        <f>'Moving Avg'!H2069</f>
        <v>4.2226499999999962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4.21</v>
      </c>
      <c r="C2070" s="2">
        <f>RSI!I2070</f>
        <v>37.083221406285084</v>
      </c>
      <c r="D2070" s="2">
        <f>MACD!E2070</f>
        <v>3.0320390298299138E-2</v>
      </c>
      <c r="E2070" s="2">
        <f>MACD!F2070</f>
        <v>4.6089321942712161E-2</v>
      </c>
      <c r="F2070" s="2">
        <f>'Moving Avg'!D2070</f>
        <v>4.21</v>
      </c>
      <c r="G2070" s="2">
        <f>'Moving Avg'!F2070</f>
        <v>4.3119999999999976</v>
      </c>
      <c r="H2070" s="2">
        <f>'Moving Avg'!G2070</f>
        <v>4.3919999999999986</v>
      </c>
      <c r="I2070" s="2">
        <f>'Moving Avg'!H2070</f>
        <v>4.2191999999999954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4.21</v>
      </c>
      <c r="C2071" s="2">
        <f>RSI!I2071</f>
        <v>37.083221406285084</v>
      </c>
      <c r="D2071" s="2">
        <f>MACD!E2071</f>
        <v>2.9119222534305322E-2</v>
      </c>
      <c r="E2071" s="2">
        <f>MACD!F2071</f>
        <v>4.2695302061030796E-2</v>
      </c>
      <c r="F2071" s="2">
        <f>'Moving Avg'!D2071</f>
        <v>4.21</v>
      </c>
      <c r="G2071" s="2">
        <f>'Moving Avg'!F2071</f>
        <v>4.2954999999999979</v>
      </c>
      <c r="H2071" s="2">
        <f>'Moving Avg'!G2071</f>
        <v>4.3861999999999997</v>
      </c>
      <c r="I2071" s="2">
        <f>'Moving Avg'!H2071</f>
        <v>4.2146499999999953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4.21</v>
      </c>
      <c r="C2072" s="2">
        <f>RSI!I2072</f>
        <v>37.083221406285084</v>
      </c>
      <c r="D2072" s="2">
        <f>MACD!E2072</f>
        <v>2.8757974599161074E-2</v>
      </c>
      <c r="E2072" s="2">
        <f>MACD!F2072</f>
        <v>3.9907836568656853E-2</v>
      </c>
      <c r="F2072" s="2">
        <f>'Moving Avg'!D2072</f>
        <v>4.21</v>
      </c>
      <c r="G2072" s="2">
        <f>'Moving Avg'!F2072</f>
        <v>4.2789999999999981</v>
      </c>
      <c r="H2072" s="2">
        <f>'Moving Avg'!G2072</f>
        <v>4.3844000000000003</v>
      </c>
      <c r="I2072" s="2">
        <f>'Moving Avg'!H2072</f>
        <v>4.2089499999999953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4.2699999999999996</v>
      </c>
      <c r="C2073" s="2">
        <f>RSI!I2073</f>
        <v>45.661958914854118</v>
      </c>
      <c r="D2073" s="2">
        <f>MACD!E2073</f>
        <v>4.1537532774199803E-2</v>
      </c>
      <c r="E2073" s="2">
        <f>MACD!F2073</f>
        <v>4.0233775809765449E-2</v>
      </c>
      <c r="F2073" s="2">
        <f>'Moving Avg'!D2073</f>
        <v>4.2219999999999995</v>
      </c>
      <c r="G2073" s="2">
        <f>'Moving Avg'!F2073</f>
        <v>4.2679999999999989</v>
      </c>
      <c r="H2073" s="2">
        <f>'Moving Avg'!G2073</f>
        <v>4.3800000000000008</v>
      </c>
      <c r="I2073" s="2">
        <f>'Moving Avg'!H2073</f>
        <v>4.2023499999999947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45322</v>
      </c>
      <c r="B2074" s="2">
        <f>RSI!B2074</f>
        <v>4.4000000000000004</v>
      </c>
      <c r="C2074" s="2">
        <f>RSI!I2074</f>
        <v>58.777083060614849</v>
      </c>
      <c r="D2074" s="2">
        <f>MACD!E2074</f>
        <v>4.2928496782857373E-2</v>
      </c>
      <c r="E2074" s="2">
        <f>MACD!F2074</f>
        <v>4.0772720004383839E-2</v>
      </c>
      <c r="F2074" s="2">
        <f>'Moving Avg'!D2074</f>
        <v>4.26</v>
      </c>
      <c r="G2074" s="2">
        <f>'Moving Avg'!F2074</f>
        <v>4.2734999999999994</v>
      </c>
      <c r="H2074" s="2">
        <f>'Moving Avg'!G2074</f>
        <v>4.3782000000000014</v>
      </c>
      <c r="I2074" s="2">
        <f>'Moving Avg'!H2074</f>
        <v>4.1963499999999962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45323</v>
      </c>
      <c r="B2075" s="2">
        <f>RSI!B2075</f>
        <v>4.22</v>
      </c>
      <c r="C2075" s="2">
        <f>RSI!I2075</f>
        <v>43.221610488205435</v>
      </c>
      <c r="D2075" s="2">
        <f>MACD!E2075</f>
        <v>2.7631633863339999E-2</v>
      </c>
      <c r="E2075" s="2">
        <f>MACD!F2075</f>
        <v>3.8144502776175079E-2</v>
      </c>
      <c r="F2075" s="2">
        <f>'Moving Avg'!D2075</f>
        <v>4.2619999999999996</v>
      </c>
      <c r="G2075" s="2">
        <f>'Moving Avg'!F2075</f>
        <v>4.2699999999999996</v>
      </c>
      <c r="H2075" s="2">
        <f>'Moving Avg'!G2075</f>
        <v>4.3768000000000002</v>
      </c>
      <c r="I2075" s="2">
        <f>'Moving Avg'!H2075</f>
        <v>4.1906999999999961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45324</v>
      </c>
      <c r="B2076" s="2">
        <f>RSI!B2076</f>
        <v>4.22</v>
      </c>
      <c r="C2076" s="2">
        <f>RSI!I2076</f>
        <v>43.221610488205435</v>
      </c>
      <c r="D2076" s="2">
        <f>MACD!E2076</f>
        <v>1.5218061674392658E-2</v>
      </c>
      <c r="E2076" s="2">
        <f>MACD!F2076</f>
        <v>3.3559214555818596E-2</v>
      </c>
      <c r="F2076" s="2">
        <f>'Moving Avg'!D2076</f>
        <v>4.2640000000000002</v>
      </c>
      <c r="G2076" s="2">
        <f>'Moving Avg'!F2076</f>
        <v>4.2664999999999997</v>
      </c>
      <c r="H2076" s="2">
        <f>'Moving Avg'!G2076</f>
        <v>4.3778000000000006</v>
      </c>
      <c r="I2076" s="2">
        <f>'Moving Avg'!H2076</f>
        <v>4.1850499999999968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45327</v>
      </c>
      <c r="B2077" s="2">
        <f>RSI!B2077</f>
        <v>4.22</v>
      </c>
      <c r="C2077" s="2">
        <f>RSI!I2077</f>
        <v>43.221610488205442</v>
      </c>
      <c r="D2077" s="2">
        <f>MACD!E2077</f>
        <v>5.2049431596969953E-3</v>
      </c>
      <c r="E2077" s="2">
        <f>MACD!F2077</f>
        <v>2.788836027659428E-2</v>
      </c>
      <c r="F2077" s="2">
        <f>'Moving Avg'!D2077</f>
        <v>4.266</v>
      </c>
      <c r="G2077" s="2">
        <f>'Moving Avg'!F2077</f>
        <v>4.2629999999999999</v>
      </c>
      <c r="H2077" s="2">
        <f>'Moving Avg'!G2077</f>
        <v>4.3762000000000008</v>
      </c>
      <c r="I2077" s="2">
        <f>'Moving Avg'!H2077</f>
        <v>4.1805999999999965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45328</v>
      </c>
      <c r="B2078" s="2">
        <f>RSI!B2078</f>
        <v>4.22</v>
      </c>
      <c r="C2078" s="2">
        <f>RSI!I2078</f>
        <v>43.221610488205442</v>
      </c>
      <c r="D2078" s="2">
        <f>MACD!E2078</f>
        <v>-2.8133684191633535E-3</v>
      </c>
      <c r="E2078" s="2">
        <f>MACD!F2078</f>
        <v>2.1748014537442753E-2</v>
      </c>
      <c r="F2078" s="2">
        <f>'Moving Avg'!D2078</f>
        <v>4.2559999999999993</v>
      </c>
      <c r="G2078" s="2">
        <f>'Moving Avg'!F2078</f>
        <v>4.259500000000001</v>
      </c>
      <c r="H2078" s="2">
        <f>'Moving Avg'!G2078</f>
        <v>4.3746000000000018</v>
      </c>
      <c r="I2078" s="2">
        <f>'Moving Avg'!H2078</f>
        <v>4.1756999999999955</v>
      </c>
      <c r="J2078" s="5" t="str">
        <f>OBV!F2078</f>
        <v>BULLISH</v>
      </c>
      <c r="K2078" s="5" t="str">
        <f>OBV!G2078</f>
        <v>NEUTRAL</v>
      </c>
      <c r="L2078" s="5" t="str">
        <f>OBV!H2078</f>
        <v>BULLISH DIVERGENCE</v>
      </c>
    </row>
    <row r="2079" spans="1:12" ht="13.5" x14ac:dyDescent="0.25">
      <c r="A2079" s="3">
        <f>RSI!A2079</f>
        <v>45329</v>
      </c>
      <c r="B2079" s="2">
        <f>RSI!B2079</f>
        <v>4.21</v>
      </c>
      <c r="C2079" s="2">
        <f>RSI!I2079</f>
        <v>42.383430072150198</v>
      </c>
      <c r="D2079" s="2">
        <f>MACD!E2079</f>
        <v>-8.4366795602175415E-3</v>
      </c>
      <c r="E2079" s="2">
        <f>MACD!F2079</f>
        <v>1.5711075717910694E-2</v>
      </c>
      <c r="F2079" s="2">
        <f>'Moving Avg'!D2079</f>
        <v>4.218</v>
      </c>
      <c r="G2079" s="2">
        <f>'Moving Avg'!F2079</f>
        <v>4.2554999999999996</v>
      </c>
      <c r="H2079" s="2">
        <f>'Moving Avg'!G2079</f>
        <v>4.3728000000000016</v>
      </c>
      <c r="I2079" s="2">
        <f>'Moving Avg'!H2079</f>
        <v>4.1717499999999967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</row>
    <row r="2080" spans="1:12" ht="13.5" x14ac:dyDescent="0.25">
      <c r="A2080" s="3">
        <f>RSI!A2080</f>
        <v>45330</v>
      </c>
      <c r="B2080" s="2">
        <f>RSI!B2080</f>
        <v>4.21</v>
      </c>
      <c r="C2080" s="2">
        <f>RSI!I2080</f>
        <v>42.383430072150198</v>
      </c>
      <c r="D2080" s="2">
        <f>MACD!E2080</f>
        <v>-1.2746263165770877E-2</v>
      </c>
      <c r="E2080" s="2">
        <f>MACD!F2080</f>
        <v>1.0019607941174381E-2</v>
      </c>
      <c r="F2080" s="2">
        <f>'Moving Avg'!D2080</f>
        <v>4.2160000000000002</v>
      </c>
      <c r="G2080" s="2">
        <f>'Moving Avg'!F2080</f>
        <v>4.2515000000000001</v>
      </c>
      <c r="H2080" s="2">
        <f>'Moving Avg'!G2080</f>
        <v>4.3710000000000022</v>
      </c>
      <c r="I2080" s="2">
        <f>'Moving Avg'!H2080</f>
        <v>4.1688999999999972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4.37</v>
      </c>
      <c r="C2081" s="2">
        <f>RSI!I2081</f>
        <v>57.630315678194151</v>
      </c>
      <c r="D2081" s="2">
        <f>MACD!E2081</f>
        <v>-2.7829312849143584E-2</v>
      </c>
      <c r="E2081" s="2">
        <f>MACD!F2081</f>
        <v>2.4498237831107883E-3</v>
      </c>
      <c r="F2081" s="2">
        <f>'Moving Avg'!D2081</f>
        <v>4.2460000000000004</v>
      </c>
      <c r="G2081" s="2">
        <f>'Moving Avg'!F2081</f>
        <v>4.2554999999999996</v>
      </c>
      <c r="H2081" s="2">
        <f>'Moving Avg'!G2081</f>
        <v>4.3724000000000025</v>
      </c>
      <c r="I2081" s="2">
        <f>'Moving Avg'!H2081</f>
        <v>4.1668499999999975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</row>
    <row r="2082" spans="1:12" ht="13.5" x14ac:dyDescent="0.25">
      <c r="A2082" s="3">
        <f>RSI!A2082</f>
        <v>45334</v>
      </c>
      <c r="B2082" s="2">
        <f>RSI!B2082</f>
        <v>4.21</v>
      </c>
      <c r="C2082" s="2">
        <f>RSI!I2082</f>
        <v>44.849100133236611</v>
      </c>
      <c r="D2082" s="2">
        <f>MACD!E2082</f>
        <v>-2.9300883822166668E-2</v>
      </c>
      <c r="E2082" s="2">
        <f>MACD!F2082</f>
        <v>-3.9003177379447035E-3</v>
      </c>
      <c r="F2082" s="2">
        <f>'Moving Avg'!D2082</f>
        <v>4.2440000000000007</v>
      </c>
      <c r="G2082" s="2">
        <f>'Moving Avg'!F2082</f>
        <v>4.2514999999999992</v>
      </c>
      <c r="H2082" s="2">
        <f>'Moving Avg'!G2082</f>
        <v>4.3706000000000031</v>
      </c>
      <c r="I2082" s="2">
        <f>'Moving Avg'!H2082</f>
        <v>4.1650499999999973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</row>
    <row r="2083" spans="1:12" ht="13.5" x14ac:dyDescent="0.25">
      <c r="A2083" s="3">
        <f>RSI!A2083</f>
        <v>45335</v>
      </c>
      <c r="B2083" s="2">
        <f>RSI!B2083</f>
        <v>4.21</v>
      </c>
      <c r="C2083" s="2">
        <f>RSI!I2083</f>
        <v>44.849100133236611</v>
      </c>
      <c r="D2083" s="2">
        <f>MACD!E2083</f>
        <v>-2.0889141606476258E-2</v>
      </c>
      <c r="E2083" s="2">
        <f>MACD!F2083</f>
        <v>-7.2980825116510141E-3</v>
      </c>
      <c r="F2083" s="2">
        <f>'Moving Avg'!D2083</f>
        <v>4.242</v>
      </c>
      <c r="G2083" s="2">
        <f>'Moving Avg'!F2083</f>
        <v>4.2419999999999991</v>
      </c>
      <c r="H2083" s="2">
        <f>'Moving Avg'!G2083</f>
        <v>4.3686000000000034</v>
      </c>
      <c r="I2083" s="2">
        <f>'Moving Avg'!H2083</f>
        <v>4.1642499999999982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</row>
    <row r="2084" spans="1:12" ht="13.5" x14ac:dyDescent="0.25">
      <c r="A2084" s="3">
        <f>RSI!A2084</f>
        <v>45336</v>
      </c>
      <c r="B2084" s="2">
        <f>RSI!B2084</f>
        <v>4.21</v>
      </c>
      <c r="C2084" s="2">
        <f>RSI!I2084</f>
        <v>44.849100133236611</v>
      </c>
      <c r="D2084" s="2">
        <f>MACD!E2084</f>
        <v>6.6230682959194098E-3</v>
      </c>
      <c r="E2084" s="2">
        <f>MACD!F2084</f>
        <v>-4.5138523501369304E-3</v>
      </c>
      <c r="F2084" s="2">
        <f>'Moving Avg'!D2084</f>
        <v>4.242</v>
      </c>
      <c r="G2084" s="2">
        <f>'Moving Avg'!F2084</f>
        <v>4.232499999999999</v>
      </c>
      <c r="H2084" s="2">
        <f>'Moving Avg'!G2084</f>
        <v>4.3628000000000036</v>
      </c>
      <c r="I2084" s="2">
        <f>'Moving Avg'!H2084</f>
        <v>4.1643999999999988</v>
      </c>
      <c r="J2084" s="5" t="str">
        <f>OBV!F2084</f>
        <v>BULLISH</v>
      </c>
      <c r="K2084" s="5" t="str">
        <f>OBV!G2084</f>
        <v>NEUTRAL</v>
      </c>
      <c r="L2084" s="5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4.21</v>
      </c>
      <c r="C2085" s="2">
        <f>RSI!I2085</f>
        <v>44.849100133236611</v>
      </c>
      <c r="D2085" s="2">
        <f>MACD!E2085</f>
        <v>2.5756764155069334E-3</v>
      </c>
      <c r="E2085" s="2">
        <f>MACD!F2085</f>
        <v>-3.0959465970081578E-3</v>
      </c>
      <c r="F2085" s="2">
        <f>'Moving Avg'!D2085</f>
        <v>4.242</v>
      </c>
      <c r="G2085" s="2">
        <f>'Moving Avg'!F2085</f>
        <v>4.232499999999999</v>
      </c>
      <c r="H2085" s="2">
        <f>'Moving Avg'!G2085</f>
        <v>4.3566000000000038</v>
      </c>
      <c r="I2085" s="2">
        <f>'Moving Avg'!H2085</f>
        <v>4.165449999999999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4.3899999999999997</v>
      </c>
      <c r="C2086" s="2">
        <f>RSI!I2086</f>
        <v>58.706795340759911</v>
      </c>
      <c r="D2086" s="2">
        <f>MACD!E2086</f>
        <v>-1.3844082766190091E-2</v>
      </c>
      <c r="E2086" s="2">
        <f>MACD!F2086</f>
        <v>-5.2455738308445441E-3</v>
      </c>
      <c r="F2086" s="2">
        <f>'Moving Avg'!D2086</f>
        <v>4.2460000000000004</v>
      </c>
      <c r="G2086" s="2">
        <f>'Moving Avg'!F2086</f>
        <v>4.2414999999999985</v>
      </c>
      <c r="H2086" s="2">
        <f>'Moving Avg'!G2086</f>
        <v>4.3500000000000032</v>
      </c>
      <c r="I2086" s="2">
        <f>'Moving Avg'!H2086</f>
        <v>4.1673999999999989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BEARISH DIVERGENCE</v>
      </c>
    </row>
    <row r="2087" spans="1:12" ht="13.5" x14ac:dyDescent="0.25">
      <c r="A2087" s="3">
        <f>RSI!A2087</f>
        <v>45341</v>
      </c>
      <c r="B2087" s="2">
        <f>RSI!B2087</f>
        <v>4.3899999999999997</v>
      </c>
      <c r="C2087" s="2">
        <f>RSI!I2087</f>
        <v>58.706795340759911</v>
      </c>
      <c r="D2087" s="2">
        <f>MACD!E2087</f>
        <v>-2.8488121067904437E-2</v>
      </c>
      <c r="E2087" s="2">
        <f>MACD!F2087</f>
        <v>-9.8940832782565234E-3</v>
      </c>
      <c r="F2087" s="2">
        <f>'Moving Avg'!D2087</f>
        <v>4.282</v>
      </c>
      <c r="G2087" s="2">
        <f>'Moving Avg'!F2087</f>
        <v>4.2504999999999988</v>
      </c>
      <c r="H2087" s="2">
        <f>'Moving Avg'!G2087</f>
        <v>4.3434000000000026</v>
      </c>
      <c r="I2087" s="2">
        <f>'Moving Avg'!H2087</f>
        <v>4.1702499999999985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4.21</v>
      </c>
      <c r="C2088" s="2">
        <f>RSI!I2088</f>
        <v>45.459377064097772</v>
      </c>
      <c r="D2088" s="2">
        <f>MACD!E2088</f>
        <v>-2.8240708101237466E-2</v>
      </c>
      <c r="E2088" s="2">
        <f>MACD!F2088</f>
        <v>-1.3563408242852713E-2</v>
      </c>
      <c r="F2088" s="2">
        <f>'Moving Avg'!D2088</f>
        <v>4.282</v>
      </c>
      <c r="G2088" s="2">
        <f>'Moving Avg'!F2088</f>
        <v>4.2504999999999988</v>
      </c>
      <c r="H2088" s="2">
        <f>'Moving Avg'!G2088</f>
        <v>4.3338000000000019</v>
      </c>
      <c r="I2088" s="2">
        <f>'Moving Avg'!H2088</f>
        <v>4.173049999999999</v>
      </c>
      <c r="J2088" s="5" t="str">
        <f>OBV!F2088</f>
        <v>BEARISH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4.21</v>
      </c>
      <c r="C2089" s="2">
        <f>RSI!I2089</f>
        <v>45.459377064097772</v>
      </c>
      <c r="D2089" s="2">
        <f>MACD!E2089</f>
        <v>-2.9149536026484846E-2</v>
      </c>
      <c r="E2089" s="2">
        <f>MACD!F2089</f>
        <v>-1.6680633799579139E-2</v>
      </c>
      <c r="F2089" s="2">
        <f>'Moving Avg'!D2089</f>
        <v>4.282</v>
      </c>
      <c r="G2089" s="2">
        <f>'Moving Avg'!F2089</f>
        <v>4.2504999999999988</v>
      </c>
      <c r="H2089" s="2">
        <f>'Moving Avg'!G2089</f>
        <v>4.324200000000002</v>
      </c>
      <c r="I2089" s="2">
        <f>'Moving Avg'!H2089</f>
        <v>4.1766499999999986</v>
      </c>
      <c r="J2089" s="5" t="str">
        <f>OBV!F2089</f>
        <v>BEARISH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4.21</v>
      </c>
      <c r="C2090" s="2">
        <f>RSI!I2090</f>
        <v>45.459377064097772</v>
      </c>
      <c r="D2090" s="2">
        <f>MACD!E2090</f>
        <v>-2.952939225251594E-2</v>
      </c>
      <c r="E2090" s="2">
        <f>MACD!F2090</f>
        <v>-1.9250385490166499E-2</v>
      </c>
      <c r="F2090" s="2">
        <f>'Moving Avg'!D2090</f>
        <v>4.282</v>
      </c>
      <c r="G2090" s="2">
        <f>'Moving Avg'!F2090</f>
        <v>4.2504999999999988</v>
      </c>
      <c r="H2090" s="2">
        <f>'Moving Avg'!G2090</f>
        <v>4.3146000000000022</v>
      </c>
      <c r="I2090" s="2">
        <f>'Moving Avg'!H2090</f>
        <v>4.1809999999999992</v>
      </c>
      <c r="J2090" s="5" t="str">
        <f>OBV!F2090</f>
        <v>BEARISH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4.2</v>
      </c>
      <c r="C2091" s="2">
        <f>RSI!I2091</f>
        <v>44.75856658098067</v>
      </c>
      <c r="D2091" s="2">
        <f>MACD!E2091</f>
        <v>-4.1343577600621018E-3</v>
      </c>
      <c r="E2091" s="2">
        <f>MACD!F2091</f>
        <v>-1.6227179944145621E-2</v>
      </c>
      <c r="F2091" s="2">
        <f>'Moving Avg'!D2091</f>
        <v>4.2439999999999998</v>
      </c>
      <c r="G2091" s="2">
        <f>'Moving Avg'!F2091</f>
        <v>4.2499999999999991</v>
      </c>
      <c r="H2091" s="2">
        <f>'Moving Avg'!G2091</f>
        <v>4.3050000000000015</v>
      </c>
      <c r="I2091" s="2">
        <f>'Moving Avg'!H2091</f>
        <v>4.1860499999999989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4.0199999999999996</v>
      </c>
      <c r="C2092" s="2">
        <f>RSI!I2092</f>
        <v>34.46049676891532</v>
      </c>
      <c r="D2092" s="2">
        <f>MACD!E2092</f>
        <v>6.4644226287278173E-3</v>
      </c>
      <c r="E2092" s="2">
        <f>MACD!F2092</f>
        <v>-1.1688859429570934E-2</v>
      </c>
      <c r="F2092" s="2">
        <f>'Moving Avg'!D2092</f>
        <v>4.17</v>
      </c>
      <c r="G2092" s="2">
        <f>'Moving Avg'!F2092</f>
        <v>4.240499999999999</v>
      </c>
      <c r="H2092" s="2">
        <f>'Moving Avg'!G2092</f>
        <v>4.2918000000000012</v>
      </c>
      <c r="I2092" s="2">
        <f>'Moving Avg'!H2092</f>
        <v>4.1894999999999989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</row>
    <row r="2093" spans="1:12" ht="13.5" x14ac:dyDescent="0.25">
      <c r="A2093" s="3">
        <f>RSI!A2093</f>
        <v>45349</v>
      </c>
      <c r="B2093" s="2">
        <f>RSI!B2093</f>
        <v>4.0199999999999996</v>
      </c>
      <c r="C2093" s="2">
        <f>RSI!I2093</f>
        <v>34.46049676891532</v>
      </c>
      <c r="D2093" s="2">
        <f>MACD!E2093</f>
        <v>1.6859883929019048E-2</v>
      </c>
      <c r="E2093" s="2">
        <f>MACD!F2093</f>
        <v>-5.9791107578529377E-3</v>
      </c>
      <c r="F2093" s="2">
        <f>'Moving Avg'!D2093</f>
        <v>4.1319999999999997</v>
      </c>
      <c r="G2093" s="2">
        <f>'Moving Avg'!F2093</f>
        <v>4.2279999999999998</v>
      </c>
      <c r="H2093" s="2">
        <f>'Moving Avg'!G2093</f>
        <v>4.2828000000000008</v>
      </c>
      <c r="I2093" s="2">
        <f>'Moving Avg'!H2093</f>
        <v>4.1922499999999987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</row>
    <row r="2094" spans="1:12" ht="13.5" x14ac:dyDescent="0.25">
      <c r="A2094" s="3">
        <f>RSI!A2094</f>
        <v>45350</v>
      </c>
      <c r="B2094" s="2">
        <f>RSI!B2094</f>
        <v>4.0199999999999996</v>
      </c>
      <c r="C2094" s="2">
        <f>RSI!I2094</f>
        <v>34.46049676891532</v>
      </c>
      <c r="D2094" s="2">
        <f>MACD!E2094</f>
        <v>2.6977582851708704E-2</v>
      </c>
      <c r="E2094" s="2">
        <f>MACD!F2094</f>
        <v>6.1222796405939039E-4</v>
      </c>
      <c r="F2094" s="2">
        <f>'Moving Avg'!D2094</f>
        <v>4.0939999999999994</v>
      </c>
      <c r="G2094" s="2">
        <f>'Moving Avg'!F2094</f>
        <v>4.2089999999999996</v>
      </c>
      <c r="H2094" s="2">
        <f>'Moving Avg'!G2094</f>
        <v>4.2778000000000009</v>
      </c>
      <c r="I2094" s="2">
        <f>'Moving Avg'!H2094</f>
        <v>4.1942499999999985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45351</v>
      </c>
      <c r="B2095" s="2">
        <f>RSI!B2095</f>
        <v>4.0199999999999996</v>
      </c>
      <c r="C2095" s="2">
        <f>RSI!I2095</f>
        <v>34.46049676891532</v>
      </c>
      <c r="D2095" s="2">
        <f>MACD!E2095</f>
        <v>3.6762360265761629E-2</v>
      </c>
      <c r="E2095" s="2">
        <f>MACD!F2095</f>
        <v>7.8422544243998381E-3</v>
      </c>
      <c r="F2095" s="2">
        <f>'Moving Avg'!D2095</f>
        <v>4.0559999999999992</v>
      </c>
      <c r="G2095" s="2">
        <f>'Moving Avg'!F2095</f>
        <v>4.1989999999999998</v>
      </c>
      <c r="H2095" s="2">
        <f>'Moving Avg'!G2095</f>
        <v>4.272800000000001</v>
      </c>
      <c r="I2095" s="2">
        <f>'Moving Avg'!H2095</f>
        <v>4.1954499999999983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</row>
    <row r="2096" spans="1:12" ht="13.5" x14ac:dyDescent="0.25">
      <c r="A2096" s="3">
        <f>RSI!A2096</f>
        <v>45352</v>
      </c>
      <c r="B2096" s="2">
        <f>RSI!B2096</f>
        <v>3.84</v>
      </c>
      <c r="C2096" s="2">
        <f>RSI!I2096</f>
        <v>26.316372087089761</v>
      </c>
      <c r="D2096" s="2">
        <f>MACD!E2096</f>
        <v>8.7200435330723636E-2</v>
      </c>
      <c r="E2096" s="2">
        <f>MACD!F2096</f>
        <v>2.37138906056646E-2</v>
      </c>
      <c r="F2096" s="2">
        <f>'Moving Avg'!D2096</f>
        <v>3.9839999999999995</v>
      </c>
      <c r="G2096" s="2">
        <f>'Moving Avg'!F2096</f>
        <v>4.18</v>
      </c>
      <c r="H2096" s="2">
        <f>'Moving Avg'!G2096</f>
        <v>4.2640000000000011</v>
      </c>
      <c r="I2096" s="2">
        <f>'Moving Avg'!H2096</f>
        <v>4.1965999999999983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45355</v>
      </c>
      <c r="B2097" s="2">
        <f>RSI!B2097</f>
        <v>3.74</v>
      </c>
      <c r="C2097" s="2">
        <f>RSI!I2097</f>
        <v>23.056316643068513</v>
      </c>
      <c r="D2097" s="2">
        <f>MACD!E2097</f>
        <v>0.13939892222970318</v>
      </c>
      <c r="E2097" s="2">
        <f>MACD!F2097</f>
        <v>4.6850896930472313E-2</v>
      </c>
      <c r="F2097" s="2">
        <f>'Moving Avg'!D2097</f>
        <v>3.9279999999999999</v>
      </c>
      <c r="G2097" s="2">
        <f>'Moving Avg'!F2097</f>
        <v>4.1559999999999997</v>
      </c>
      <c r="H2097" s="2">
        <f>'Moving Avg'!G2097</f>
        <v>4.2532000000000014</v>
      </c>
      <c r="I2097" s="2">
        <f>'Moving Avg'!H2097</f>
        <v>4.1972499999999986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45356</v>
      </c>
      <c r="B2098" s="2">
        <f>RSI!B2098</f>
        <v>3.74</v>
      </c>
      <c r="C2098" s="2">
        <f>RSI!I2098</f>
        <v>23.056316643068499</v>
      </c>
      <c r="D2098" s="2">
        <f>MACD!E2098</f>
        <v>0.15842168065790929</v>
      </c>
      <c r="E2098" s="2">
        <f>MACD!F2098</f>
        <v>6.9165053675959709E-2</v>
      </c>
      <c r="F2098" s="2">
        <f>'Moving Avg'!D2098</f>
        <v>3.8719999999999999</v>
      </c>
      <c r="G2098" s="2">
        <f>'Moving Avg'!F2098</f>
        <v>4.1319999999999997</v>
      </c>
      <c r="H2098" s="2">
        <f>'Moving Avg'!G2098</f>
        <v>4.2386000000000017</v>
      </c>
      <c r="I2098" s="2">
        <f>'Moving Avg'!H2098</f>
        <v>4.1979499999999987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45357</v>
      </c>
      <c r="B2099" s="2">
        <f>RSI!B2099</f>
        <v>3.74</v>
      </c>
      <c r="C2099" s="2">
        <f>RSI!I2099</f>
        <v>23.056316643068513</v>
      </c>
      <c r="D2099" s="2">
        <f>MACD!E2099</f>
        <v>0.17687630129929133</v>
      </c>
      <c r="E2099" s="2">
        <f>MACD!F2099</f>
        <v>9.0707303200626033E-2</v>
      </c>
      <c r="F2099" s="2">
        <f>'Moving Avg'!D2099</f>
        <v>3.8159999999999998</v>
      </c>
      <c r="G2099" s="2">
        <f>'Moving Avg'!F2099</f>
        <v>4.1084999999999994</v>
      </c>
      <c r="H2099" s="2">
        <f>'Moving Avg'!G2099</f>
        <v>4.2226000000000008</v>
      </c>
      <c r="I2099" s="2">
        <f>'Moving Avg'!H2099</f>
        <v>4.199349999999999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45358</v>
      </c>
      <c r="B2100" s="2">
        <f>RSI!B2100</f>
        <v>3.74</v>
      </c>
      <c r="C2100" s="2">
        <f>RSI!I2100</f>
        <v>23.056316643068499</v>
      </c>
      <c r="D2100" s="2">
        <f>MACD!E2100</f>
        <v>0.19467549067588052</v>
      </c>
      <c r="E2100" s="2">
        <f>MACD!F2100</f>
        <v>0.11150094069567694</v>
      </c>
      <c r="F2100" s="2">
        <f>'Moving Avg'!D2100</f>
        <v>3.7600000000000002</v>
      </c>
      <c r="G2100" s="2">
        <f>'Moving Avg'!F2100</f>
        <v>4.0849999999999991</v>
      </c>
      <c r="H2100" s="2">
        <f>'Moving Avg'!G2100</f>
        <v>4.2066000000000008</v>
      </c>
      <c r="I2100" s="2">
        <f>'Moving Avg'!H2100</f>
        <v>4.2007499999999984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3.74</v>
      </c>
      <c r="C2101" s="2">
        <f>RSI!I2101</f>
        <v>23.056316643068499</v>
      </c>
      <c r="D2101" s="2">
        <f>MACD!E2101</f>
        <v>0.21021986422533523</v>
      </c>
      <c r="E2101" s="2">
        <f>MACD!F2101</f>
        <v>0.13124472540160861</v>
      </c>
      <c r="F2101" s="2">
        <f>'Moving Avg'!D2101</f>
        <v>3.7400000000000007</v>
      </c>
      <c r="G2101" s="2">
        <f>'Moving Avg'!F2101</f>
        <v>4.0534999999999979</v>
      </c>
      <c r="H2101" s="2">
        <f>'Moving Avg'!G2101</f>
        <v>4.1906000000000008</v>
      </c>
      <c r="I2101" s="2">
        <f>'Moving Avg'!H2101</f>
        <v>4.2013999999999996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3.74</v>
      </c>
      <c r="C2102" s="2">
        <f>RSI!I2102</f>
        <v>23.056316643068499</v>
      </c>
      <c r="D2102" s="2">
        <f>MACD!E2102</f>
        <v>0.19755269405211262</v>
      </c>
      <c r="E2102" s="2">
        <f>MACD!F2102</f>
        <v>0.14450631913170942</v>
      </c>
      <c r="F2102" s="2">
        <f>'Moving Avg'!D2102</f>
        <v>3.7400000000000007</v>
      </c>
      <c r="G2102" s="2">
        <f>'Moving Avg'!F2102</f>
        <v>4.0299999999999994</v>
      </c>
      <c r="H2102" s="2">
        <f>'Moving Avg'!G2102</f>
        <v>4.1746000000000008</v>
      </c>
      <c r="I2102" s="2">
        <f>'Moving Avg'!H2102</f>
        <v>4.2016999999999998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</row>
    <row r="2103" spans="1:12" ht="13.5" x14ac:dyDescent="0.25">
      <c r="A2103" s="3">
        <f>RSI!A2103</f>
        <v>45363</v>
      </c>
      <c r="B2103" s="2">
        <f>RSI!B2103</f>
        <v>3.74</v>
      </c>
      <c r="C2103" s="2">
        <f>RSI!I2103</f>
        <v>23.056316643068499</v>
      </c>
      <c r="D2103" s="2">
        <f>MACD!E2103</f>
        <v>0.18856784341437782</v>
      </c>
      <c r="E2103" s="2">
        <f>MACD!F2103</f>
        <v>0.15331862398824309</v>
      </c>
      <c r="F2103" s="2">
        <f>'Moving Avg'!D2103</f>
        <v>3.7400000000000007</v>
      </c>
      <c r="G2103" s="2">
        <f>'Moving Avg'!F2103</f>
        <v>4.0064999999999982</v>
      </c>
      <c r="H2103" s="2">
        <f>'Moving Avg'!G2103</f>
        <v>4.1596000000000011</v>
      </c>
      <c r="I2103" s="2">
        <f>'Moving Avg'!H2103</f>
        <v>4.2012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3.74</v>
      </c>
      <c r="C2104" s="2">
        <f>RSI!I2104</f>
        <v>23.056316643068499</v>
      </c>
      <c r="D2104" s="2">
        <f>MACD!E2104</f>
        <v>0.18257039241997752</v>
      </c>
      <c r="E2104" s="2">
        <f>MACD!F2104</f>
        <v>0.15916897767458998</v>
      </c>
      <c r="F2104" s="2">
        <f>'Moving Avg'!D2104</f>
        <v>3.7400000000000007</v>
      </c>
      <c r="G2104" s="2">
        <f>'Moving Avg'!F2104</f>
        <v>3.9829999999999992</v>
      </c>
      <c r="H2104" s="2">
        <f>'Moving Avg'!G2104</f>
        <v>4.148600000000001</v>
      </c>
      <c r="I2104" s="2">
        <f>'Moving Avg'!H2104</f>
        <v>4.200400000000001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45365</v>
      </c>
      <c r="B2105" s="2">
        <f>RSI!B2105</f>
        <v>3.74</v>
      </c>
      <c r="C2105" s="2">
        <f>RSI!I2105</f>
        <v>23.056316643068499</v>
      </c>
      <c r="D2105" s="2">
        <f>MACD!E2105</f>
        <v>0.17898184372157333</v>
      </c>
      <c r="E2105" s="2">
        <f>MACD!F2105</f>
        <v>0.16313155088398665</v>
      </c>
      <c r="F2105" s="2">
        <f>'Moving Avg'!D2105</f>
        <v>3.7400000000000007</v>
      </c>
      <c r="G2105" s="2">
        <f>'Moving Avg'!F2105</f>
        <v>3.9594999999999994</v>
      </c>
      <c r="H2105" s="2">
        <f>'Moving Avg'!G2105</f>
        <v>4.1376000000000017</v>
      </c>
      <c r="I2105" s="2">
        <f>'Moving Avg'!H2105</f>
        <v>4.1996000000000011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3.74</v>
      </c>
      <c r="C2106" s="2">
        <f>RSI!I2106</f>
        <v>23.056316643068499</v>
      </c>
      <c r="D2106" s="2">
        <f>MACD!E2106</f>
        <v>0.14962919908639494</v>
      </c>
      <c r="E2106" s="2">
        <f>MACD!F2106</f>
        <v>0.16043108052446831</v>
      </c>
      <c r="F2106" s="2">
        <f>'Moving Avg'!D2106</f>
        <v>3.7400000000000007</v>
      </c>
      <c r="G2106" s="2">
        <f>'Moving Avg'!F2106</f>
        <v>3.9269999999999996</v>
      </c>
      <c r="H2106" s="2">
        <f>'Moving Avg'!G2106</f>
        <v>4.1266000000000016</v>
      </c>
      <c r="I2106" s="2">
        <f>'Moving Avg'!H2106</f>
        <v>4.1994500000000015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3.74</v>
      </c>
      <c r="C2107" s="2">
        <f>RSI!I2107</f>
        <v>23.056316643068499</v>
      </c>
      <c r="D2107" s="2">
        <f>MACD!E2107</f>
        <v>0.11068192253078379</v>
      </c>
      <c r="E2107" s="2">
        <f>MACD!F2107</f>
        <v>0.15048124892573142</v>
      </c>
      <c r="F2107" s="2">
        <f>'Moving Avg'!D2107</f>
        <v>3.7400000000000007</v>
      </c>
      <c r="G2107" s="2">
        <f>'Moving Avg'!F2107</f>
        <v>3.8944999999999999</v>
      </c>
      <c r="H2107" s="2">
        <f>'Moving Avg'!G2107</f>
        <v>4.1156000000000024</v>
      </c>
      <c r="I2107" s="2">
        <f>'Moving Avg'!H2107</f>
        <v>4.1996500000000019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3.74</v>
      </c>
      <c r="C2108" s="2">
        <f>RSI!I2108</f>
        <v>23.056316643068499</v>
      </c>
      <c r="D2108" s="2">
        <f>MACD!E2108</f>
        <v>7.8906342066635382E-2</v>
      </c>
      <c r="E2108" s="2">
        <f>MACD!F2108</f>
        <v>0.13616626755391223</v>
      </c>
      <c r="F2108" s="2">
        <f>'Moving Avg'!D2108</f>
        <v>3.7400000000000007</v>
      </c>
      <c r="G2108" s="2">
        <f>'Moving Avg'!F2108</f>
        <v>3.871</v>
      </c>
      <c r="H2108" s="2">
        <f>'Moving Avg'!G2108</f>
        <v>4.1046000000000022</v>
      </c>
      <c r="I2108" s="2">
        <f>'Moving Avg'!H2108</f>
        <v>4.1990500000000024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</row>
    <row r="2109" spans="1:12" ht="13.5" x14ac:dyDescent="0.25">
      <c r="A2109" s="3">
        <f>RSI!A2109</f>
        <v>45372</v>
      </c>
      <c r="B2109" s="2">
        <f>RSI!B2109</f>
        <v>3.73</v>
      </c>
      <c r="C2109" s="2">
        <f>RSI!I2109</f>
        <v>22.381622809572207</v>
      </c>
      <c r="D2109" s="2">
        <f>MACD!E2109</f>
        <v>5.3852467434420515E-2</v>
      </c>
      <c r="E2109" s="2">
        <f>MACD!F2109</f>
        <v>0.11970350753001389</v>
      </c>
      <c r="F2109" s="2">
        <f>'Moving Avg'!D2109</f>
        <v>3.7380000000000004</v>
      </c>
      <c r="G2109" s="2">
        <f>'Moving Avg'!F2109</f>
        <v>3.8470000000000004</v>
      </c>
      <c r="H2109" s="2">
        <f>'Moving Avg'!G2109</f>
        <v>4.0934000000000017</v>
      </c>
      <c r="I2109" s="2">
        <f>'Moving Avg'!H2109</f>
        <v>4.1982000000000026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3.57</v>
      </c>
      <c r="C2110" s="2">
        <f>RSI!I2110</f>
        <v>14.87920545923869</v>
      </c>
      <c r="D2110" s="2">
        <f>MACD!E2110</f>
        <v>4.5575472011067486E-2</v>
      </c>
      <c r="E2110" s="2">
        <f>MACD!F2110</f>
        <v>0.10487790042622462</v>
      </c>
      <c r="F2110" s="2">
        <f>'Moving Avg'!D2110</f>
        <v>3.7039999999999997</v>
      </c>
      <c r="G2110" s="2">
        <f>'Moving Avg'!F2110</f>
        <v>3.8150000000000004</v>
      </c>
      <c r="H2110" s="2">
        <f>'Moving Avg'!G2110</f>
        <v>4.0790000000000024</v>
      </c>
      <c r="I2110" s="2">
        <f>'Moving Avg'!H2110</f>
        <v>4.1965500000000029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3.57</v>
      </c>
      <c r="C2111" s="2">
        <f>RSI!I2111</f>
        <v>14.87920545923869</v>
      </c>
      <c r="D2111" s="2">
        <f>MACD!E2111</f>
        <v>4.0508589875835721E-2</v>
      </c>
      <c r="E2111" s="2">
        <f>MACD!F2111</f>
        <v>9.2004038316146855E-2</v>
      </c>
      <c r="F2111" s="2">
        <f>'Moving Avg'!D2111</f>
        <v>3.6700000000000004</v>
      </c>
      <c r="G2111" s="2">
        <f>'Moving Avg'!F2111</f>
        <v>3.7835000000000001</v>
      </c>
      <c r="H2111" s="2">
        <f>'Moving Avg'!G2111</f>
        <v>4.0646000000000013</v>
      </c>
      <c r="I2111" s="2">
        <f>'Moving Avg'!H2111</f>
        <v>4.1949000000000032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</row>
    <row r="2112" spans="1:12" ht="13.5" x14ac:dyDescent="0.25">
      <c r="A2112" s="3">
        <f>RSI!A2112</f>
        <v>45377</v>
      </c>
      <c r="B2112" s="2">
        <f>RSI!B2112</f>
        <v>3.43</v>
      </c>
      <c r="C2112" s="2">
        <f>RSI!I2112</f>
        <v>11.102534177525996</v>
      </c>
      <c r="D2112" s="2">
        <f>MACD!E2112</f>
        <v>4.8384866380986491E-2</v>
      </c>
      <c r="E2112" s="2">
        <f>MACD!F2112</f>
        <v>8.3280203929114782E-2</v>
      </c>
      <c r="F2112" s="2">
        <f>'Moving Avg'!D2112</f>
        <v>3.6080000000000005</v>
      </c>
      <c r="G2112" s="2">
        <f>'Moving Avg'!F2112</f>
        <v>3.7540000000000004</v>
      </c>
      <c r="H2112" s="2">
        <f>'Moving Avg'!G2112</f>
        <v>4.0474000000000014</v>
      </c>
      <c r="I2112" s="2">
        <f>'Moving Avg'!H2112</f>
        <v>4.1925500000000024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</row>
    <row r="2113" spans="1:12" ht="13.5" x14ac:dyDescent="0.25">
      <c r="A2113" s="3">
        <f>RSI!A2113</f>
        <v>45378</v>
      </c>
      <c r="B2113" s="2">
        <f>RSI!B2113</f>
        <v>3.58</v>
      </c>
      <c r="C2113" s="2">
        <f>RSI!I2113</f>
        <v>31.240301390850703</v>
      </c>
      <c r="D2113" s="2">
        <f>MACD!E2113</f>
        <v>4.6425996219711774E-2</v>
      </c>
      <c r="E2113" s="2">
        <f>MACD!F2113</f>
        <v>7.5909362387234183E-2</v>
      </c>
      <c r="F2113" s="2">
        <f>'Moving Avg'!D2113</f>
        <v>3.5759999999999996</v>
      </c>
      <c r="G2113" s="2">
        <f>'Moving Avg'!F2113</f>
        <v>3.7320000000000007</v>
      </c>
      <c r="H2113" s="2">
        <f>'Moving Avg'!G2113</f>
        <v>4.0310000000000015</v>
      </c>
      <c r="I2113" s="2">
        <f>'Moving Avg'!H2113</f>
        <v>4.1909500000000035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</row>
    <row r="2114" spans="1:12" ht="13.5" x14ac:dyDescent="0.25">
      <c r="A2114" s="3">
        <f>RSI!A2114</f>
        <v>45379</v>
      </c>
      <c r="B2114" s="2">
        <f>RSI!B2114</f>
        <v>3.74</v>
      </c>
      <c r="C2114" s="2">
        <f>RSI!I2114</f>
        <v>45.438198994756455</v>
      </c>
      <c r="D2114" s="2">
        <f>MACD!E2114</f>
        <v>3.433370767489885E-2</v>
      </c>
      <c r="E2114" s="2">
        <f>MACD!F2114</f>
        <v>6.7594231444767117E-2</v>
      </c>
      <c r="F2114" s="2">
        <f>'Moving Avg'!D2114</f>
        <v>3.5780000000000003</v>
      </c>
      <c r="G2114" s="2">
        <f>'Moving Avg'!F2114</f>
        <v>3.7180000000000009</v>
      </c>
      <c r="H2114" s="2">
        <f>'Moving Avg'!G2114</f>
        <v>4.0178000000000011</v>
      </c>
      <c r="I2114" s="2">
        <f>'Moving Avg'!H2114</f>
        <v>4.1902500000000034</v>
      </c>
      <c r="J2114" s="5" t="str">
        <f>OBV!F2114</f>
        <v>BEARISH</v>
      </c>
      <c r="K2114" s="5" t="str">
        <f>OBV!G2114</f>
        <v>NEUTRAL</v>
      </c>
      <c r="L2114" s="5" t="str">
        <f>OBV!H2114</f>
        <v>BEARISH DIVERGENCE</v>
      </c>
    </row>
    <row r="2115" spans="1:12" ht="13.5" x14ac:dyDescent="0.25">
      <c r="A2115" s="3">
        <f>RSI!A2115</f>
        <v>45380</v>
      </c>
      <c r="B2115" s="2">
        <f>RSI!B2115</f>
        <v>3.8</v>
      </c>
      <c r="C2115" s="2">
        <f>RSI!I2115</f>
        <v>49.637823999032371</v>
      </c>
      <c r="D2115" s="2">
        <f>MACD!E2115</f>
        <v>2.002398066486144E-2</v>
      </c>
      <c r="E2115" s="2">
        <f>MACD!F2115</f>
        <v>5.808018128878599E-2</v>
      </c>
      <c r="F2115" s="2">
        <f>'Moving Avg'!D2115</f>
        <v>3.6240000000000001</v>
      </c>
      <c r="G2115" s="2">
        <f>'Moving Avg'!F2115</f>
        <v>3.7069999999999999</v>
      </c>
      <c r="H2115" s="2">
        <f>'Moving Avg'!G2115</f>
        <v>4.0096000000000016</v>
      </c>
      <c r="I2115" s="2">
        <f>'Moving Avg'!H2115</f>
        <v>4.1907000000000032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45383</v>
      </c>
      <c r="B2116" s="2">
        <f>RSI!B2116</f>
        <v>3.8</v>
      </c>
      <c r="C2116" s="2">
        <f>RSI!I2116</f>
        <v>49.637823999032371</v>
      </c>
      <c r="D2116" s="2">
        <f>MACD!E2116</f>
        <v>7.9007018887367053E-3</v>
      </c>
      <c r="E2116" s="2">
        <f>MACD!F2116</f>
        <v>4.8044285408776137E-2</v>
      </c>
      <c r="F2116" s="2">
        <f>'Moving Avg'!D2116</f>
        <v>3.6700000000000004</v>
      </c>
      <c r="G2116" s="2">
        <f>'Moving Avg'!F2116</f>
        <v>3.7050000000000005</v>
      </c>
      <c r="H2116" s="2">
        <f>'Moving Avg'!G2116</f>
        <v>4.0014000000000012</v>
      </c>
      <c r="I2116" s="2">
        <f>'Moving Avg'!H2116</f>
        <v>4.191150000000003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</row>
    <row r="2117" spans="1:12" ht="13.5" x14ac:dyDescent="0.25">
      <c r="A2117" s="3">
        <f>RSI!A2117</f>
        <v>45384</v>
      </c>
      <c r="B2117" s="2">
        <f>RSI!B2117</f>
        <v>3.8</v>
      </c>
      <c r="C2117" s="2">
        <f>RSI!I2117</f>
        <v>49.637823999032378</v>
      </c>
      <c r="D2117" s="2">
        <f>MACD!E2117</f>
        <v>-2.3713906212039504E-3</v>
      </c>
      <c r="E2117" s="2">
        <f>MACD!F2117</f>
        <v>3.7961150202780118E-2</v>
      </c>
      <c r="F2117" s="2">
        <f>'Moving Avg'!D2117</f>
        <v>3.7440000000000007</v>
      </c>
      <c r="G2117" s="2">
        <f>'Moving Avg'!F2117</f>
        <v>3.7080000000000006</v>
      </c>
      <c r="H2117" s="2">
        <f>'Moving Avg'!G2117</f>
        <v>3.9932000000000016</v>
      </c>
      <c r="I2117" s="2">
        <f>'Moving Avg'!H2117</f>
        <v>4.1911500000000022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</row>
    <row r="2118" spans="1:12" ht="13.5" x14ac:dyDescent="0.25">
      <c r="A2118" s="3">
        <f>RSI!A2118</f>
        <v>45385</v>
      </c>
      <c r="B2118" s="2">
        <f>RSI!B2118</f>
        <v>3.97</v>
      </c>
      <c r="C2118" s="2">
        <f>RSI!I2118</f>
        <v>60.418886119448004</v>
      </c>
      <c r="D2118" s="2">
        <f>MACD!E2118</f>
        <v>-2.3668655230175695E-2</v>
      </c>
      <c r="E2118" s="2">
        <f>MACD!F2118</f>
        <v>2.5635189116188957E-2</v>
      </c>
      <c r="F2118" s="2">
        <f>'Moving Avg'!D2118</f>
        <v>3.8220000000000001</v>
      </c>
      <c r="G2118" s="2">
        <f>'Moving Avg'!F2118</f>
        <v>3.7195</v>
      </c>
      <c r="H2118" s="2">
        <f>'Moving Avg'!G2118</f>
        <v>3.9884000000000013</v>
      </c>
      <c r="I2118" s="2">
        <f>'Moving Avg'!H2118</f>
        <v>4.1915500000000021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</row>
    <row r="2119" spans="1:12" ht="13.5" x14ac:dyDescent="0.25">
      <c r="A2119" s="3">
        <f>RSI!A2119</f>
        <v>45386</v>
      </c>
      <c r="B2119" s="2">
        <f>RSI!B2119</f>
        <v>3.97</v>
      </c>
      <c r="C2119" s="2">
        <f>RSI!I2119</f>
        <v>60.418886119447997</v>
      </c>
      <c r="D2119" s="2">
        <f>MACD!E2119</f>
        <v>-4.4244362200393628E-2</v>
      </c>
      <c r="E2119" s="2">
        <f>MACD!F2119</f>
        <v>1.165927885287244E-2</v>
      </c>
      <c r="F2119" s="2">
        <f>'Moving Avg'!D2119</f>
        <v>3.8679999999999999</v>
      </c>
      <c r="G2119" s="2">
        <f>'Moving Avg'!F2119</f>
        <v>3.7310000000000003</v>
      </c>
      <c r="H2119" s="2">
        <f>'Moving Avg'!G2119</f>
        <v>3.9836000000000014</v>
      </c>
      <c r="I2119" s="2">
        <f>'Moving Avg'!H2119</f>
        <v>4.1919500000000021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</row>
    <row r="2120" spans="1:12" ht="13.5" x14ac:dyDescent="0.25">
      <c r="A2120" s="3">
        <f>RSI!A2120</f>
        <v>45387</v>
      </c>
      <c r="B2120" s="2">
        <f>RSI!B2120</f>
        <v>4</v>
      </c>
      <c r="C2120" s="2">
        <f>RSI!I2120</f>
        <v>62.080248032824038</v>
      </c>
      <c r="D2120" s="2">
        <f>MACD!E2120</f>
        <v>-8.9433370656257782E-2</v>
      </c>
      <c r="E2120" s="2">
        <f>MACD!F2120</f>
        <v>-8.5592510489536037E-3</v>
      </c>
      <c r="F2120" s="2">
        <f>'Moving Avg'!D2120</f>
        <v>3.9079999999999999</v>
      </c>
      <c r="G2120" s="2">
        <f>'Moving Avg'!F2120</f>
        <v>3.7439999999999998</v>
      </c>
      <c r="H2120" s="2">
        <f>'Moving Avg'!G2120</f>
        <v>3.9794000000000005</v>
      </c>
      <c r="I2120" s="2">
        <f>'Moving Avg'!H2120</f>
        <v>4.1925000000000026</v>
      </c>
      <c r="J2120" s="5" t="str">
        <f>OBV!F2120</f>
        <v>BULLISH</v>
      </c>
      <c r="K2120" s="5" t="str">
        <f>OBV!G2120</f>
        <v>NEUTRAL</v>
      </c>
      <c r="L2120" s="5" t="str">
        <f>OBV!H2120</f>
        <v>CONFIRMED BULLISH</v>
      </c>
    </row>
    <row r="2121" spans="1:12" ht="13.5" x14ac:dyDescent="0.25">
      <c r="A2121" s="3">
        <f>RSI!A2121</f>
        <v>45390</v>
      </c>
      <c r="B2121" s="2">
        <f>RSI!B2121</f>
        <v>4</v>
      </c>
      <c r="C2121" s="2">
        <f>RSI!I2121</f>
        <v>62.080248032824038</v>
      </c>
      <c r="D2121" s="2">
        <f>MACD!E2121</f>
        <v>-0.12871896564981267</v>
      </c>
      <c r="E2121" s="2">
        <f>MACD!F2121</f>
        <v>-3.2591193969125416E-2</v>
      </c>
      <c r="F2121" s="2">
        <f>'Moving Avg'!D2121</f>
        <v>3.9480000000000004</v>
      </c>
      <c r="G2121" s="2">
        <f>'Moving Avg'!F2121</f>
        <v>3.7570000000000001</v>
      </c>
      <c r="H2121" s="2">
        <f>'Moving Avg'!G2121</f>
        <v>3.9752000000000005</v>
      </c>
      <c r="I2121" s="2">
        <f>'Moving Avg'!H2121</f>
        <v>4.1939000000000028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</row>
    <row r="2122" spans="1:12" ht="13.5" x14ac:dyDescent="0.25">
      <c r="A2122" s="3">
        <f>RSI!A2122</f>
        <v>45394</v>
      </c>
      <c r="B2122" s="2">
        <f>RSI!B2122</f>
        <v>4</v>
      </c>
      <c r="C2122" s="2">
        <f>RSI!I2122</f>
        <v>62.080248032824038</v>
      </c>
      <c r="D2122" s="2">
        <f>MACD!E2122</f>
        <v>-0.18447014160601816</v>
      </c>
      <c r="E2122" s="2">
        <f>MACD!F2122</f>
        <v>-6.2966983496503967E-2</v>
      </c>
      <c r="F2122" s="2">
        <f>'Moving Avg'!D2122</f>
        <v>3.9880000000000004</v>
      </c>
      <c r="G2122" s="2">
        <f>'Moving Avg'!F2122</f>
        <v>3.7699999999999996</v>
      </c>
      <c r="H2122" s="2">
        <f>'Moving Avg'!G2122</f>
        <v>3.9710000000000001</v>
      </c>
      <c r="I2122" s="2">
        <f>'Moving Avg'!H2122</f>
        <v>4.1953000000000022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3.82</v>
      </c>
      <c r="C2123" s="2">
        <f>RSI!I2123</f>
        <v>47.225686983522039</v>
      </c>
      <c r="D2123" s="2">
        <f>MACD!E2123</f>
        <v>-0.19613308411750685</v>
      </c>
      <c r="E2123" s="2">
        <f>MACD!F2123</f>
        <v>-8.9600203620704547E-2</v>
      </c>
      <c r="F2123" s="2">
        <f>'Moving Avg'!D2123</f>
        <v>3.9579999999999997</v>
      </c>
      <c r="G2123" s="2">
        <f>'Moving Avg'!F2123</f>
        <v>3.7739999999999996</v>
      </c>
      <c r="H2123" s="2">
        <f>'Moving Avg'!G2123</f>
        <v>3.9619999999999997</v>
      </c>
      <c r="I2123" s="2">
        <f>'Moving Avg'!H2123</f>
        <v>4.1958000000000029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3.82</v>
      </c>
      <c r="C2124" s="2">
        <f>RSI!I2124</f>
        <v>47.225686983522046</v>
      </c>
      <c r="D2124" s="2">
        <f>MACD!E2124</f>
        <v>-0.18115524039724873</v>
      </c>
      <c r="E2124" s="2">
        <f>MACD!F2124</f>
        <v>-0.10791121097601339</v>
      </c>
      <c r="F2124" s="2">
        <f>'Moving Avg'!D2124</f>
        <v>3.9279999999999999</v>
      </c>
      <c r="G2124" s="2">
        <f>'Moving Avg'!F2124</f>
        <v>3.7779999999999987</v>
      </c>
      <c r="H2124" s="2">
        <f>'Moving Avg'!G2124</f>
        <v>3.9503999999999997</v>
      </c>
      <c r="I2124" s="2">
        <f>'Moving Avg'!H2124</f>
        <v>4.1963500000000034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3.99</v>
      </c>
      <c r="C2125" s="2">
        <f>RSI!I2125</f>
        <v>58.185018642884778</v>
      </c>
      <c r="D2125" s="2">
        <f>MACD!E2125</f>
        <v>-0.17162951964323137</v>
      </c>
      <c r="E2125" s="2">
        <f>MACD!F2125</f>
        <v>-0.12065487270945699</v>
      </c>
      <c r="F2125" s="2">
        <f>'Moving Avg'!D2125</f>
        <v>3.9260000000000006</v>
      </c>
      <c r="G2125" s="2">
        <f>'Moving Avg'!F2125</f>
        <v>3.7904999999999989</v>
      </c>
      <c r="H2125" s="2">
        <f>'Moving Avg'!G2125</f>
        <v>3.9457999999999998</v>
      </c>
      <c r="I2125" s="2">
        <f>'Moving Avg'!H2125</f>
        <v>4.1977500000000036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</row>
    <row r="2126" spans="1:12" ht="13.5" x14ac:dyDescent="0.25">
      <c r="A2126" s="3">
        <f>RSI!A2126</f>
        <v>45400</v>
      </c>
      <c r="B2126" s="2">
        <f>RSI!B2126</f>
        <v>4.09</v>
      </c>
      <c r="C2126" s="2">
        <f>RSI!I2126</f>
        <v>63.046343670877832</v>
      </c>
      <c r="D2126" s="2">
        <f>MACD!E2126</f>
        <v>-0.17178310572320976</v>
      </c>
      <c r="E2126" s="2">
        <f>MACD!F2126</f>
        <v>-0.13088051931220757</v>
      </c>
      <c r="F2126" s="2">
        <f>'Moving Avg'!D2126</f>
        <v>3.944</v>
      </c>
      <c r="G2126" s="2">
        <f>'Moving Avg'!F2126</f>
        <v>3.8079999999999989</v>
      </c>
      <c r="H2126" s="2">
        <f>'Moving Avg'!G2126</f>
        <v>3.9431999999999992</v>
      </c>
      <c r="I2126" s="2">
        <f>'Moving Avg'!H2126</f>
        <v>4.1996500000000045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</row>
    <row r="2127" spans="1:12" ht="13.5" x14ac:dyDescent="0.25">
      <c r="A2127" s="3">
        <f>RSI!A2127</f>
        <v>45401</v>
      </c>
      <c r="B2127" s="2">
        <f>RSI!B2127</f>
        <v>4.09</v>
      </c>
      <c r="C2127" s="2">
        <f>RSI!I2127</f>
        <v>63.046343670877832</v>
      </c>
      <c r="D2127" s="2">
        <f>MACD!E2127</f>
        <v>-0.17325063777193073</v>
      </c>
      <c r="E2127" s="2">
        <f>MACD!F2127</f>
        <v>-0.1393545430041522</v>
      </c>
      <c r="F2127" s="2">
        <f>'Moving Avg'!D2127</f>
        <v>3.9619999999999997</v>
      </c>
      <c r="G2127" s="2">
        <f>'Moving Avg'!F2127</f>
        <v>3.8255000000000003</v>
      </c>
      <c r="H2127" s="2">
        <f>'Moving Avg'!G2127</f>
        <v>3.9405999999999999</v>
      </c>
      <c r="I2127" s="2">
        <f>'Moving Avg'!H2127</f>
        <v>4.2015500000000046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</row>
    <row r="2128" spans="1:12" ht="13.5" x14ac:dyDescent="0.25">
      <c r="A2128" s="3">
        <f>RSI!A2128</f>
        <v>45404</v>
      </c>
      <c r="B2128" s="2">
        <f>RSI!B2128</f>
        <v>4.09</v>
      </c>
      <c r="C2128" s="2">
        <f>RSI!I2128</f>
        <v>63.046343670877832</v>
      </c>
      <c r="D2128" s="2">
        <f>MACD!E2128</f>
        <v>-0.14957704450216047</v>
      </c>
      <c r="E2128" s="2">
        <f>MACD!F2128</f>
        <v>-0.14139904330375386</v>
      </c>
      <c r="F2128" s="2">
        <f>'Moving Avg'!D2128</f>
        <v>4.016</v>
      </c>
      <c r="G2128" s="2">
        <f>'Moving Avg'!F2128</f>
        <v>3.843</v>
      </c>
      <c r="H2128" s="2">
        <f>'Moving Avg'!G2128</f>
        <v>3.9380000000000002</v>
      </c>
      <c r="I2128" s="2">
        <f>'Moving Avg'!H2128</f>
        <v>4.2034500000000046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45405</v>
      </c>
      <c r="B2129" s="2">
        <f>RSI!B2129</f>
        <v>3.91</v>
      </c>
      <c r="C2129" s="2">
        <f>RSI!I2129</f>
        <v>49.982588078825103</v>
      </c>
      <c r="D2129" s="2">
        <f>MACD!E2129</f>
        <v>-0.11735896379790001</v>
      </c>
      <c r="E2129" s="2">
        <f>MACD!F2129</f>
        <v>-0.13659102740258311</v>
      </c>
      <c r="F2129" s="2">
        <f>'Moving Avg'!D2129</f>
        <v>4.0339999999999998</v>
      </c>
      <c r="G2129" s="2">
        <f>'Moving Avg'!F2129</f>
        <v>3.8520000000000003</v>
      </c>
      <c r="H2129" s="2">
        <f>'Moving Avg'!G2129</f>
        <v>3.9319999999999999</v>
      </c>
      <c r="I2129" s="2">
        <f>'Moving Avg'!H2129</f>
        <v>4.2044500000000049</v>
      </c>
      <c r="J2129" s="5" t="str">
        <f>OBV!F2129</f>
        <v>BEARISH</v>
      </c>
      <c r="K2129" s="5" t="str">
        <f>OBV!G2129</f>
        <v>NEUTRAL</v>
      </c>
      <c r="L2129" s="5" t="str">
        <f>OBV!H2129</f>
        <v>BEARISH DIVERGENCE</v>
      </c>
    </row>
    <row r="2130" spans="1:12" ht="13.5" x14ac:dyDescent="0.25">
      <c r="A2130" s="3">
        <f>RSI!A2130</f>
        <v>45406</v>
      </c>
      <c r="B2130" s="2">
        <f>RSI!B2130</f>
        <v>3.74</v>
      </c>
      <c r="C2130" s="2">
        <f>RSI!I2130</f>
        <v>41.282308374616022</v>
      </c>
      <c r="D2130" s="2">
        <f>MACD!E2130</f>
        <v>-7.2887715795440844E-2</v>
      </c>
      <c r="E2130" s="2">
        <f>MACD!F2130</f>
        <v>-0.12385036508115467</v>
      </c>
      <c r="F2130" s="2">
        <f>'Moving Avg'!D2130</f>
        <v>3.9840000000000004</v>
      </c>
      <c r="G2130" s="2">
        <f>'Moving Avg'!F2130</f>
        <v>3.8605000000000005</v>
      </c>
      <c r="H2130" s="2">
        <f>'Moving Avg'!G2130</f>
        <v>3.9226000000000001</v>
      </c>
      <c r="I2130" s="2">
        <f>'Moving Avg'!H2130</f>
        <v>4.2046000000000046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</row>
    <row r="2131" spans="1:12" ht="13.5" x14ac:dyDescent="0.25">
      <c r="A2131" s="3">
        <f>RSI!A2131</f>
        <v>45407</v>
      </c>
      <c r="B2131" s="2">
        <f>RSI!B2131</f>
        <v>3.74</v>
      </c>
      <c r="C2131" s="2">
        <f>RSI!I2131</f>
        <v>41.282308374616015</v>
      </c>
      <c r="D2131" s="2">
        <f>MACD!E2131</f>
        <v>-3.425197772177091E-2</v>
      </c>
      <c r="E2131" s="2">
        <f>MACD!F2131</f>
        <v>-0.10593068760927793</v>
      </c>
      <c r="F2131" s="2">
        <f>'Moving Avg'!D2131</f>
        <v>3.9140000000000001</v>
      </c>
      <c r="G2131" s="2">
        <f>'Moving Avg'!F2131</f>
        <v>3.8689999999999998</v>
      </c>
      <c r="H2131" s="2">
        <f>'Moving Avg'!G2131</f>
        <v>3.9099999999999993</v>
      </c>
      <c r="I2131" s="2">
        <f>'Moving Avg'!H2131</f>
        <v>4.2040500000000049</v>
      </c>
      <c r="J2131" s="5" t="str">
        <f>OBV!F2131</f>
        <v>BEARISH</v>
      </c>
      <c r="K2131" s="5" t="str">
        <f>OBV!G2131</f>
        <v>NEUTRAL</v>
      </c>
      <c r="L2131" s="5" t="str">
        <f>OBV!H2131</f>
        <v>CONFIRMED BEARISH</v>
      </c>
    </row>
    <row r="2132" spans="1:12" ht="13.5" x14ac:dyDescent="0.25">
      <c r="A2132" s="3">
        <f>RSI!A2132</f>
        <v>45408</v>
      </c>
      <c r="B2132" s="2">
        <f>RSI!B2132</f>
        <v>3.74</v>
      </c>
      <c r="C2132" s="2">
        <f>RSI!I2132</f>
        <v>41.282308374616015</v>
      </c>
      <c r="D2132" s="2">
        <f>MACD!E2132</f>
        <v>-6.285136729209384E-4</v>
      </c>
      <c r="E2132" s="2">
        <f>MACD!F2132</f>
        <v>-8.4870252822006539E-2</v>
      </c>
      <c r="F2132" s="2">
        <f>'Moving Avg'!D2132</f>
        <v>3.8439999999999999</v>
      </c>
      <c r="G2132" s="2">
        <f>'Moving Avg'!F2132</f>
        <v>3.8844999999999992</v>
      </c>
      <c r="H2132" s="2">
        <f>'Moving Avg'!G2132</f>
        <v>3.9005999999999998</v>
      </c>
      <c r="I2132" s="2">
        <f>'Moving Avg'!H2132</f>
        <v>4.2043000000000053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</row>
    <row r="2133" spans="1:12" ht="13.5" x14ac:dyDescent="0.25">
      <c r="A2133" s="3">
        <f>RSI!A2133</f>
        <v>45411</v>
      </c>
      <c r="B2133" s="2">
        <f>RSI!B2133</f>
        <v>3.58</v>
      </c>
      <c r="C2133" s="2">
        <f>RSI!I2133</f>
        <v>34.270098057192087</v>
      </c>
      <c r="D2133" s="2">
        <f>MACD!E2133</f>
        <v>1.2844325837408022E-2</v>
      </c>
      <c r="E2133" s="2">
        <f>MACD!F2133</f>
        <v>-6.532733709012363E-2</v>
      </c>
      <c r="F2133" s="2">
        <f>'Moving Avg'!D2133</f>
        <v>3.742</v>
      </c>
      <c r="G2133" s="2">
        <f>'Moving Avg'!F2133</f>
        <v>3.8844999999999992</v>
      </c>
      <c r="H2133" s="2">
        <f>'Moving Avg'!G2133</f>
        <v>3.8879999999999995</v>
      </c>
      <c r="I2133" s="2">
        <f>'Moving Avg'!H2133</f>
        <v>4.2029500000000048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</row>
    <row r="2134" spans="1:12" ht="13.5" x14ac:dyDescent="0.25">
      <c r="A2134" s="3">
        <f>RSI!A2134</f>
        <v>45412</v>
      </c>
      <c r="B2134" s="2">
        <f>RSI!B2134</f>
        <v>3.58</v>
      </c>
      <c r="C2134" s="2">
        <f>RSI!I2134</f>
        <v>34.270098057192087</v>
      </c>
      <c r="D2134" s="2">
        <f>MACD!E2134</f>
        <v>2.5988637979831974E-2</v>
      </c>
      <c r="E2134" s="2">
        <f>MACD!F2134</f>
        <v>-4.7064142076132513E-2</v>
      </c>
      <c r="F2134" s="2">
        <f>'Moving Avg'!D2134</f>
        <v>3.6760000000000006</v>
      </c>
      <c r="G2134" s="2">
        <f>'Moving Avg'!F2134</f>
        <v>3.8765000000000001</v>
      </c>
      <c r="H2134" s="2">
        <f>'Moving Avg'!G2134</f>
        <v>3.8754000000000004</v>
      </c>
      <c r="I2134" s="2">
        <f>'Moving Avg'!H2134</f>
        <v>4.2008500000000053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</row>
    <row r="2135" spans="1:12" ht="13.5" x14ac:dyDescent="0.25">
      <c r="A2135" s="3">
        <f>RSI!A2135</f>
        <v>45414</v>
      </c>
      <c r="B2135" s="2">
        <f>RSI!B2135</f>
        <v>3.58</v>
      </c>
      <c r="C2135" s="2">
        <f>RSI!I2135</f>
        <v>34.270098057192087</v>
      </c>
      <c r="D2135" s="2">
        <f>MACD!E2135</f>
        <v>6.4879610308171465E-2</v>
      </c>
      <c r="E2135" s="2">
        <f>MACD!F2135</f>
        <v>-2.467539159927172E-2</v>
      </c>
      <c r="F2135" s="2">
        <f>'Moving Avg'!D2135</f>
        <v>3.6439999999999997</v>
      </c>
      <c r="G2135" s="2">
        <f>'Moving Avg'!F2135</f>
        <v>3.8654999999999999</v>
      </c>
      <c r="H2135" s="2">
        <f>'Moving Avg'!G2135</f>
        <v>3.8628000000000005</v>
      </c>
      <c r="I2135" s="2">
        <f>'Moving Avg'!H2135</f>
        <v>4.1987500000000066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</row>
    <row r="2136" spans="1:12" ht="13.5" x14ac:dyDescent="0.25">
      <c r="A2136" s="3">
        <f>RSI!A2136</f>
        <v>45415</v>
      </c>
      <c r="B2136" s="2">
        <f>RSI!B2136</f>
        <v>3.58</v>
      </c>
      <c r="C2136" s="2">
        <f>RSI!I2136</f>
        <v>34.270098057192087</v>
      </c>
      <c r="D2136" s="2">
        <f>MACD!E2136</f>
        <v>0.1146673566017915</v>
      </c>
      <c r="E2136" s="2">
        <f>MACD!F2136</f>
        <v>3.1931580409409258E-3</v>
      </c>
      <c r="F2136" s="2">
        <f>'Moving Avg'!D2136</f>
        <v>3.6120000000000005</v>
      </c>
      <c r="G2136" s="2">
        <f>'Moving Avg'!F2136</f>
        <v>3.8545000000000007</v>
      </c>
      <c r="H2136" s="2">
        <f>'Moving Avg'!G2136</f>
        <v>3.8466000000000009</v>
      </c>
      <c r="I2136" s="2">
        <f>'Moving Avg'!H2136</f>
        <v>4.1966500000000062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45418</v>
      </c>
      <c r="B2137" s="2">
        <f>RSI!B2137</f>
        <v>3.58</v>
      </c>
      <c r="C2137" s="2">
        <f>RSI!I2137</f>
        <v>34.270098057192087</v>
      </c>
      <c r="D2137" s="2">
        <f>MACD!E2137</f>
        <v>0.15818006544606078</v>
      </c>
      <c r="E2137" s="2">
        <f>MACD!F2137</f>
        <v>3.4190539521964894E-2</v>
      </c>
      <c r="F2137" s="2">
        <f>'Moving Avg'!D2137</f>
        <v>3.5799999999999996</v>
      </c>
      <c r="G2137" s="2">
        <f>'Moving Avg'!F2137</f>
        <v>3.8435000000000001</v>
      </c>
      <c r="H2137" s="2">
        <f>'Moving Avg'!G2137</f>
        <v>3.8304000000000014</v>
      </c>
      <c r="I2137" s="2">
        <f>'Moving Avg'!H2137</f>
        <v>4.193650000000007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</row>
    <row r="2138" spans="1:12" ht="13.5" x14ac:dyDescent="0.25">
      <c r="A2138" s="3">
        <f>RSI!A2138</f>
        <v>45419</v>
      </c>
      <c r="B2138" s="2">
        <f>RSI!B2138</f>
        <v>3.58</v>
      </c>
      <c r="C2138" s="2">
        <f>RSI!I2138</f>
        <v>34.270098057192087</v>
      </c>
      <c r="D2138" s="2">
        <f>MACD!E2138</f>
        <v>0.19628056308249864</v>
      </c>
      <c r="E2138" s="2">
        <f>MACD!F2138</f>
        <v>6.6608544234071643E-2</v>
      </c>
      <c r="F2138" s="2">
        <f>'Moving Avg'!D2138</f>
        <v>3.5799999999999996</v>
      </c>
      <c r="G2138" s="2">
        <f>'Moving Avg'!F2138</f>
        <v>3.8240000000000003</v>
      </c>
      <c r="H2138" s="2">
        <f>'Moving Avg'!G2138</f>
        <v>3.8178000000000019</v>
      </c>
      <c r="I2138" s="2">
        <f>'Moving Avg'!H2138</f>
        <v>4.1906500000000078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45420</v>
      </c>
      <c r="B2139" s="2">
        <f>RSI!B2139</f>
        <v>3.58</v>
      </c>
      <c r="C2139" s="2">
        <f>RSI!I2139</f>
        <v>34.270098057192087</v>
      </c>
      <c r="D2139" s="2">
        <f>MACD!E2139</f>
        <v>0.20201422290497817</v>
      </c>
      <c r="E2139" s="2">
        <f>MACD!F2139</f>
        <v>9.3689679968252948E-2</v>
      </c>
      <c r="F2139" s="2">
        <f>'Moving Avg'!D2139</f>
        <v>3.5799999999999996</v>
      </c>
      <c r="G2139" s="2">
        <f>'Moving Avg'!F2139</f>
        <v>3.8045</v>
      </c>
      <c r="H2139" s="2">
        <f>'Moving Avg'!G2139</f>
        <v>3.8052000000000019</v>
      </c>
      <c r="I2139" s="2">
        <f>'Moving Avg'!H2139</f>
        <v>4.1876500000000076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45421</v>
      </c>
      <c r="B2140" s="2">
        <f>RSI!B2140</f>
        <v>3.58</v>
      </c>
      <c r="C2140" s="2">
        <f>RSI!I2140</f>
        <v>34.270098057192087</v>
      </c>
      <c r="D2140" s="2">
        <f>MACD!E2140</f>
        <v>0.18181108774703558</v>
      </c>
      <c r="E2140" s="2">
        <f>MACD!F2140</f>
        <v>0.11131396152400948</v>
      </c>
      <c r="F2140" s="2">
        <f>'Moving Avg'!D2140</f>
        <v>3.5799999999999996</v>
      </c>
      <c r="G2140" s="2">
        <f>'Moving Avg'!F2140</f>
        <v>3.7835000000000001</v>
      </c>
      <c r="H2140" s="2">
        <f>'Moving Avg'!G2140</f>
        <v>3.7926000000000029</v>
      </c>
      <c r="I2140" s="2">
        <f>'Moving Avg'!H2140</f>
        <v>4.1845500000000087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3.58</v>
      </c>
      <c r="C2141" s="2">
        <f>RSI!I2141</f>
        <v>34.270098057192087</v>
      </c>
      <c r="D2141" s="2">
        <f>MACD!E2141</f>
        <v>0.16573386119597444</v>
      </c>
      <c r="E2141" s="2">
        <f>MACD!F2141</f>
        <v>0.12219794145840247</v>
      </c>
      <c r="F2141" s="2">
        <f>'Moving Avg'!D2141</f>
        <v>3.5799999999999996</v>
      </c>
      <c r="G2141" s="2">
        <f>'Moving Avg'!F2141</f>
        <v>3.7624999999999993</v>
      </c>
      <c r="H2141" s="2">
        <f>'Moving Avg'!G2141</f>
        <v>3.7802000000000024</v>
      </c>
      <c r="I2141" s="2">
        <f>'Moving Avg'!H2141</f>
        <v>4.1814500000000088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3.58</v>
      </c>
      <c r="C2142" s="2">
        <f>RSI!I2142</f>
        <v>34.270098057192087</v>
      </c>
      <c r="D2142" s="2">
        <f>MACD!E2142</f>
        <v>0.15307240038023195</v>
      </c>
      <c r="E2142" s="2">
        <f>MACD!F2142</f>
        <v>0.12837283324276838</v>
      </c>
      <c r="F2142" s="2">
        <f>'Moving Avg'!D2142</f>
        <v>3.5799999999999996</v>
      </c>
      <c r="G2142" s="2">
        <f>'Moving Avg'!F2142</f>
        <v>3.7414999999999994</v>
      </c>
      <c r="H2142" s="2">
        <f>'Moving Avg'!G2142</f>
        <v>3.7714000000000025</v>
      </c>
      <c r="I2142" s="2">
        <f>'Moving Avg'!H2142</f>
        <v>4.1784000000000088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3.58</v>
      </c>
      <c r="C2143" s="2">
        <f>RSI!I2143</f>
        <v>34.270098057192087</v>
      </c>
      <c r="D2143" s="2">
        <f>MACD!E2143</f>
        <v>0.11861601483649897</v>
      </c>
      <c r="E2143" s="2">
        <f>MACD!F2143</f>
        <v>0.12642146956151451</v>
      </c>
      <c r="F2143" s="2">
        <f>'Moving Avg'!D2143</f>
        <v>3.5799999999999996</v>
      </c>
      <c r="G2143" s="2">
        <f>'Moving Avg'!F2143</f>
        <v>3.7294999999999994</v>
      </c>
      <c r="H2143" s="2">
        <f>'Moving Avg'!G2143</f>
        <v>3.7626000000000026</v>
      </c>
      <c r="I2143" s="2">
        <f>'Moving Avg'!H2143</f>
        <v>4.1745500000000098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3.7</v>
      </c>
      <c r="C2144" s="2">
        <f>RSI!I2144</f>
        <v>48.961983364996009</v>
      </c>
      <c r="D2144" s="2">
        <f>MACD!E2144</f>
        <v>8.1379632831164006E-2</v>
      </c>
      <c r="E2144" s="2">
        <f>MACD!F2144</f>
        <v>0.11741310221544442</v>
      </c>
      <c r="F2144" s="2">
        <f>'Moving Avg'!D2144</f>
        <v>3.6040000000000001</v>
      </c>
      <c r="G2144" s="2">
        <f>'Moving Avg'!F2144</f>
        <v>3.7234999999999991</v>
      </c>
      <c r="H2144" s="2">
        <f>'Moving Avg'!G2144</f>
        <v>3.7562000000000029</v>
      </c>
      <c r="I2144" s="2">
        <f>'Moving Avg'!H2144</f>
        <v>4.1722500000000098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3.7</v>
      </c>
      <c r="C2145" s="2">
        <f>RSI!I2145</f>
        <v>48.961983364996009</v>
      </c>
      <c r="D2145" s="2">
        <f>MACD!E2145</f>
        <v>4.9910904675062095E-2</v>
      </c>
      <c r="E2145" s="2">
        <f>MACD!F2145</f>
        <v>0.10391266270736796</v>
      </c>
      <c r="F2145" s="2">
        <f>'Moving Avg'!D2145</f>
        <v>3.6280000000000001</v>
      </c>
      <c r="G2145" s="2">
        <f>'Moving Avg'!F2145</f>
        <v>3.7089999999999996</v>
      </c>
      <c r="H2145" s="2">
        <f>'Moving Avg'!G2145</f>
        <v>3.7498000000000022</v>
      </c>
      <c r="I2145" s="2">
        <f>'Moving Avg'!H2145</f>
        <v>4.1690500000000101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</row>
    <row r="2146" spans="1:12" ht="13.5" x14ac:dyDescent="0.25">
      <c r="A2146" s="3">
        <f>RSI!A2146</f>
        <v>45429</v>
      </c>
      <c r="B2146" s="2">
        <f>RSI!B2146</f>
        <v>3.7</v>
      </c>
      <c r="C2146" s="2">
        <f>RSI!I2146</f>
        <v>48.961983364996009</v>
      </c>
      <c r="D2146" s="2">
        <f>MACD!E2146</f>
        <v>2.3319611621990255E-2</v>
      </c>
      <c r="E2146" s="2">
        <f>MACD!F2146</f>
        <v>8.7794052490292429E-2</v>
      </c>
      <c r="F2146" s="2">
        <f>'Moving Avg'!D2146</f>
        <v>3.6519999999999997</v>
      </c>
      <c r="G2146" s="2">
        <f>'Moving Avg'!F2146</f>
        <v>3.6894999999999998</v>
      </c>
      <c r="H2146" s="2">
        <f>'Moving Avg'!G2146</f>
        <v>3.7470000000000021</v>
      </c>
      <c r="I2146" s="2">
        <f>'Moving Avg'!H2146</f>
        <v>4.1668000000000101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</row>
    <row r="2147" spans="1:12" ht="13.5" x14ac:dyDescent="0.25">
      <c r="A2147" s="3">
        <f>RSI!A2147</f>
        <v>45432</v>
      </c>
      <c r="B2147" s="2">
        <f>RSI!B2147</f>
        <v>3.7</v>
      </c>
      <c r="C2147" s="2">
        <f>RSI!I2147</f>
        <v>48.961983364996009</v>
      </c>
      <c r="D2147" s="2">
        <f>MACD!E2147</f>
        <v>8.5270553628458146E-4</v>
      </c>
      <c r="E2147" s="2">
        <f>MACD!F2147</f>
        <v>7.0405783099490873E-2</v>
      </c>
      <c r="F2147" s="2">
        <f>'Moving Avg'!D2147</f>
        <v>3.6759999999999997</v>
      </c>
      <c r="G2147" s="2">
        <f>'Moving Avg'!F2147</f>
        <v>3.6699999999999995</v>
      </c>
      <c r="H2147" s="2">
        <f>'Moving Avg'!G2147</f>
        <v>3.7462000000000018</v>
      </c>
      <c r="I2147" s="2">
        <f>'Moving Avg'!H2147</f>
        <v>4.16455000000001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3.7</v>
      </c>
      <c r="C2148" s="2">
        <f>RSI!I2148</f>
        <v>48.961983364996001</v>
      </c>
      <c r="D2148" s="2">
        <f>MACD!E2148</f>
        <v>-1.812681012102102E-2</v>
      </c>
      <c r="E2148" s="2">
        <f>MACD!F2148</f>
        <v>5.26992644553885E-2</v>
      </c>
      <c r="F2148" s="2">
        <f>'Moving Avg'!D2148</f>
        <v>3.7</v>
      </c>
      <c r="G2148" s="2">
        <f>'Moving Avg'!F2148</f>
        <v>3.6504999999999996</v>
      </c>
      <c r="H2148" s="2">
        <f>'Moving Avg'!G2148</f>
        <v>3.7454000000000014</v>
      </c>
      <c r="I2148" s="2">
        <f>'Moving Avg'!H2148</f>
        <v>4.1631500000000106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3.7</v>
      </c>
      <c r="C2149" s="2">
        <f>RSI!I2149</f>
        <v>48.961983364995994</v>
      </c>
      <c r="D2149" s="2">
        <f>MACD!E2149</f>
        <v>-3.4157749053428166E-2</v>
      </c>
      <c r="E2149" s="2">
        <f>MACD!F2149</f>
        <v>3.5327861753625164E-2</v>
      </c>
      <c r="F2149" s="2">
        <f>'Moving Avg'!D2149</f>
        <v>3.7</v>
      </c>
      <c r="G2149" s="2">
        <f>'Moving Avg'!F2149</f>
        <v>3.6399999999999997</v>
      </c>
      <c r="H2149" s="2">
        <f>'Moving Avg'!G2149</f>
        <v>3.744600000000001</v>
      </c>
      <c r="I2149" s="2">
        <f>'Moving Avg'!H2149</f>
        <v>4.1625500000000102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</row>
    <row r="2150" spans="1:12" ht="13.5" x14ac:dyDescent="0.25">
      <c r="A2150" s="3">
        <f>RSI!A2150</f>
        <v>45435</v>
      </c>
      <c r="B2150" s="2">
        <f>RSI!B2150</f>
        <v>3.7</v>
      </c>
      <c r="C2150" s="2">
        <f>RSI!I2150</f>
        <v>48.961983364996001</v>
      </c>
      <c r="D2150" s="2">
        <f>MACD!E2150</f>
        <v>-4.7695860763394826E-2</v>
      </c>
      <c r="E2150" s="2">
        <f>MACD!F2150</f>
        <v>1.8723117250221168E-2</v>
      </c>
      <c r="F2150" s="2">
        <f>'Moving Avg'!D2150</f>
        <v>3.7</v>
      </c>
      <c r="G2150" s="2">
        <f>'Moving Avg'!F2150</f>
        <v>3.6380000000000003</v>
      </c>
      <c r="H2150" s="2">
        <f>'Moving Avg'!G2150</f>
        <v>3.7437999999999998</v>
      </c>
      <c r="I2150" s="2">
        <f>'Moving Avg'!H2150</f>
        <v>4.1627500000000097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45436</v>
      </c>
      <c r="B2151" s="2">
        <f>RSI!B2151</f>
        <v>3.7</v>
      </c>
      <c r="C2151" s="2">
        <f>RSI!I2151</f>
        <v>48.961983364996009</v>
      </c>
      <c r="D2151" s="2">
        <f>MACD!E2151</f>
        <v>-5.9126622236862936E-2</v>
      </c>
      <c r="E2151" s="2">
        <f>MACD!F2151</f>
        <v>3.1531693528043456E-3</v>
      </c>
      <c r="F2151" s="2">
        <f>'Moving Avg'!D2151</f>
        <v>3.7</v>
      </c>
      <c r="G2151" s="2">
        <f>'Moving Avg'!F2151</f>
        <v>3.6360000000000006</v>
      </c>
      <c r="H2151" s="2">
        <f>'Moving Avg'!G2151</f>
        <v>3.7429999999999994</v>
      </c>
      <c r="I2151" s="2">
        <f>'Moving Avg'!H2151</f>
        <v>4.1621500000000102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</row>
    <row r="2152" spans="1:12" ht="13.5" x14ac:dyDescent="0.25">
      <c r="A2152" s="3">
        <f>RSI!A2152</f>
        <v>45439</v>
      </c>
      <c r="B2152" s="2">
        <f>RSI!B2152</f>
        <v>3.7</v>
      </c>
      <c r="C2152" s="2">
        <f>RSI!I2152</f>
        <v>48.961983364996001</v>
      </c>
      <c r="D2152" s="2">
        <f>MACD!E2152</f>
        <v>-6.877606074471565E-2</v>
      </c>
      <c r="E2152" s="2">
        <f>MACD!F2152</f>
        <v>-1.1232676666699654E-2</v>
      </c>
      <c r="F2152" s="2">
        <f>'Moving Avg'!D2152</f>
        <v>3.7</v>
      </c>
      <c r="G2152" s="2">
        <f>'Moving Avg'!F2152</f>
        <v>3.6340000000000003</v>
      </c>
      <c r="H2152" s="2">
        <f>'Moving Avg'!G2152</f>
        <v>3.7421999999999991</v>
      </c>
      <c r="I2152" s="2">
        <f>'Moving Avg'!H2152</f>
        <v>4.1623000000000099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45440</v>
      </c>
      <c r="B2153" s="2">
        <f>RSI!B2153</f>
        <v>3.7</v>
      </c>
      <c r="C2153" s="2">
        <f>RSI!I2153</f>
        <v>48.961983364996009</v>
      </c>
      <c r="D2153" s="2">
        <f>MACD!E2153</f>
        <v>-7.6919910735258945E-2</v>
      </c>
      <c r="E2153" s="2">
        <f>MACD!F2153</f>
        <v>-2.4370123480411513E-2</v>
      </c>
      <c r="F2153" s="2">
        <f>'Moving Avg'!D2153</f>
        <v>3.7</v>
      </c>
      <c r="G2153" s="2">
        <f>'Moving Avg'!F2153</f>
        <v>3.6400000000000006</v>
      </c>
      <c r="H2153" s="2">
        <f>'Moving Avg'!G2153</f>
        <v>3.7413999999999987</v>
      </c>
      <c r="I2153" s="2">
        <f>'Moving Avg'!H2153</f>
        <v>4.1616500000000096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45441</v>
      </c>
      <c r="B2154" s="2">
        <f>RSI!B2154</f>
        <v>3.7</v>
      </c>
      <c r="C2154" s="2">
        <f>RSI!I2154</f>
        <v>48.961983364996009</v>
      </c>
      <c r="D2154" s="2">
        <f>MACD!E2154</f>
        <v>-6.5329822713772412E-2</v>
      </c>
      <c r="E2154" s="2">
        <f>MACD!F2154</f>
        <v>-3.2562063327083696E-2</v>
      </c>
      <c r="F2154" s="2">
        <f>'Moving Avg'!D2154</f>
        <v>3.7</v>
      </c>
      <c r="G2154" s="2">
        <f>'Moving Avg'!F2154</f>
        <v>3.6460000000000008</v>
      </c>
      <c r="H2154" s="2">
        <f>'Moving Avg'!G2154</f>
        <v>3.7405999999999979</v>
      </c>
      <c r="I2154" s="2">
        <f>'Moving Avg'!H2154</f>
        <v>4.1610000000000102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45442</v>
      </c>
      <c r="B2155" s="2">
        <f>RSI!B2155</f>
        <v>3.7</v>
      </c>
      <c r="C2155" s="2">
        <f>RSI!I2155</f>
        <v>48.961983364996009</v>
      </c>
      <c r="D2155" s="2">
        <f>MACD!E2155</f>
        <v>-5.5504770016439053E-2</v>
      </c>
      <c r="E2155" s="2">
        <f>MACD!F2155</f>
        <v>-3.7150604664954769E-2</v>
      </c>
      <c r="F2155" s="2">
        <f>'Moving Avg'!D2155</f>
        <v>3.7</v>
      </c>
      <c r="G2155" s="2">
        <f>'Moving Avg'!F2155</f>
        <v>3.652000000000001</v>
      </c>
      <c r="H2155" s="2">
        <f>'Moving Avg'!G2155</f>
        <v>3.7397999999999971</v>
      </c>
      <c r="I2155" s="2">
        <f>'Moving Avg'!H2155</f>
        <v>4.1595000000000102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45443</v>
      </c>
      <c r="B2156" s="2">
        <f>RSI!B2156</f>
        <v>3.7</v>
      </c>
      <c r="C2156" s="2">
        <f>RSI!I2156</f>
        <v>48.961983364996009</v>
      </c>
      <c r="D2156" s="2">
        <f>MACD!E2156</f>
        <v>-4.7174546165064779E-2</v>
      </c>
      <c r="E2156" s="2">
        <f>MACD!F2156</f>
        <v>-3.9155392964976769E-2</v>
      </c>
      <c r="F2156" s="2">
        <f>'Moving Avg'!D2156</f>
        <v>3.7</v>
      </c>
      <c r="G2156" s="2">
        <f>'Moving Avg'!F2156</f>
        <v>3.6580000000000013</v>
      </c>
      <c r="H2156" s="2">
        <f>'Moving Avg'!G2156</f>
        <v>3.7389999999999968</v>
      </c>
      <c r="I2156" s="2">
        <f>'Moving Avg'!H2156</f>
        <v>4.1575000000000104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3.7</v>
      </c>
      <c r="C2157" s="2">
        <f>RSI!I2157</f>
        <v>48.961983364996009</v>
      </c>
      <c r="D2157" s="2">
        <f>MACD!E2157</f>
        <v>-4.0110415840882041E-2</v>
      </c>
      <c r="E2157" s="2">
        <f>MACD!F2157</f>
        <v>-3.9346397540157826E-2</v>
      </c>
      <c r="F2157" s="2">
        <f>'Moving Avg'!D2157</f>
        <v>3.7</v>
      </c>
      <c r="G2157" s="2">
        <f>'Moving Avg'!F2157</f>
        <v>3.6640000000000015</v>
      </c>
      <c r="H2157" s="2">
        <f>'Moving Avg'!G2157</f>
        <v>3.7381999999999964</v>
      </c>
      <c r="I2157" s="2">
        <f>'Moving Avg'!H2157</f>
        <v>4.1555000000000106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</row>
    <row r="2158" spans="1:12" ht="13.5" x14ac:dyDescent="0.25">
      <c r="A2158" s="3">
        <f>RSI!A2158</f>
        <v>45447</v>
      </c>
      <c r="B2158" s="2">
        <f>RSI!B2158</f>
        <v>3.7</v>
      </c>
      <c r="C2158" s="2">
        <f>RSI!I2158</f>
        <v>48.961983364996009</v>
      </c>
      <c r="D2158" s="2">
        <f>MACD!E2158</f>
        <v>-3.4118742044546568E-2</v>
      </c>
      <c r="E2158" s="2">
        <f>MACD!F2158</f>
        <v>-3.8300866441035579E-2</v>
      </c>
      <c r="F2158" s="2">
        <f>'Moving Avg'!D2158</f>
        <v>3.7</v>
      </c>
      <c r="G2158" s="2">
        <f>'Moving Avg'!F2158</f>
        <v>3.6700000000000008</v>
      </c>
      <c r="H2158" s="2">
        <f>'Moving Avg'!G2158</f>
        <v>3.7373999999999961</v>
      </c>
      <c r="I2158" s="2">
        <f>'Moving Avg'!H2158</f>
        <v>4.1540000000000106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3.54</v>
      </c>
      <c r="C2159" s="2">
        <f>RSI!I2159</f>
        <v>25.69128662557678</v>
      </c>
      <c r="D2159" s="2">
        <f>MACD!E2159</f>
        <v>-1.7183741297622124E-2</v>
      </c>
      <c r="E2159" s="2">
        <f>MACD!F2159</f>
        <v>-3.4077441412352888E-2</v>
      </c>
      <c r="F2159" s="2">
        <f>'Moving Avg'!D2159</f>
        <v>3.6680000000000001</v>
      </c>
      <c r="G2159" s="2">
        <f>'Moving Avg'!F2159</f>
        <v>3.6680000000000015</v>
      </c>
      <c r="H2159" s="2">
        <f>'Moving Avg'!G2159</f>
        <v>3.733599999999996</v>
      </c>
      <c r="I2159" s="2">
        <f>'Moving Avg'!H2159</f>
        <v>4.15080000000001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45449</v>
      </c>
      <c r="B2160" s="2">
        <f>RSI!B2160</f>
        <v>3.69</v>
      </c>
      <c r="C2160" s="2">
        <f>RSI!I2160</f>
        <v>49.786352343504795</v>
      </c>
      <c r="D2160" s="2">
        <f>MACD!E2160</f>
        <v>-1.300750149535812E-2</v>
      </c>
      <c r="E2160" s="2">
        <f>MACD!F2160</f>
        <v>-2.9863453428953936E-2</v>
      </c>
      <c r="F2160" s="2">
        <f>'Moving Avg'!D2160</f>
        <v>3.6660000000000004</v>
      </c>
      <c r="G2160" s="2">
        <f>'Moving Avg'!F2160</f>
        <v>3.6735000000000015</v>
      </c>
      <c r="H2160" s="2">
        <f>'Moving Avg'!G2160</f>
        <v>3.7359999999999962</v>
      </c>
      <c r="I2160" s="2">
        <f>'Moving Avg'!H2160</f>
        <v>4.1474500000000107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3.69</v>
      </c>
      <c r="C2161" s="2">
        <f>RSI!I2161</f>
        <v>49.786352343504795</v>
      </c>
      <c r="D2161" s="2">
        <f>MACD!E2161</f>
        <v>-9.4733249950618159E-3</v>
      </c>
      <c r="E2161" s="2">
        <f>MACD!F2161</f>
        <v>-2.5785427742175515E-2</v>
      </c>
      <c r="F2161" s="2">
        <f>'Moving Avg'!D2161</f>
        <v>3.6640000000000001</v>
      </c>
      <c r="G2161" s="2">
        <f>'Moving Avg'!F2161</f>
        <v>3.6790000000000007</v>
      </c>
      <c r="H2161" s="2">
        <f>'Moving Avg'!G2161</f>
        <v>3.7383999999999964</v>
      </c>
      <c r="I2161" s="2">
        <f>'Moving Avg'!H2161</f>
        <v>4.1434000000000113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3.69</v>
      </c>
      <c r="C2162" s="2">
        <f>RSI!I2162</f>
        <v>49.786352343504795</v>
      </c>
      <c r="D2162" s="2">
        <f>MACD!E2162</f>
        <v>-6.482465058988307E-3</v>
      </c>
      <c r="E2162" s="2">
        <f>MACD!F2162</f>
        <v>-2.1924835205538076E-2</v>
      </c>
      <c r="F2162" s="2">
        <f>'Moving Avg'!D2162</f>
        <v>3.6619999999999999</v>
      </c>
      <c r="G2162" s="2">
        <f>'Moving Avg'!F2162</f>
        <v>3.6845000000000008</v>
      </c>
      <c r="H2162" s="2">
        <f>'Moving Avg'!G2162</f>
        <v>3.7435999999999963</v>
      </c>
      <c r="I2162" s="2">
        <f>'Moving Avg'!H2162</f>
        <v>4.139350000000011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3.69</v>
      </c>
      <c r="C2163" s="2">
        <f>RSI!I2163</f>
        <v>49.786352343504795</v>
      </c>
      <c r="D2163" s="2">
        <f>MACD!E2163</f>
        <v>-3.9513643676603039E-3</v>
      </c>
      <c r="E2163" s="2">
        <f>MACD!F2163</f>
        <v>-1.8330141037962523E-2</v>
      </c>
      <c r="F2163" s="2">
        <f>'Moving Avg'!D2163</f>
        <v>3.66</v>
      </c>
      <c r="G2163" s="2">
        <f>'Moving Avg'!F2163</f>
        <v>3.6900000000000004</v>
      </c>
      <c r="H2163" s="2">
        <f>'Moving Avg'!G2163</f>
        <v>3.7457999999999965</v>
      </c>
      <c r="I2163" s="2">
        <f>'Moving Avg'!H2163</f>
        <v>4.1348000000000109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3.85</v>
      </c>
      <c r="C2164" s="2">
        <f>RSI!I2164</f>
        <v>65.729555194038397</v>
      </c>
      <c r="D2164" s="2">
        <f>MACD!E2164</f>
        <v>-1.3661170214994023E-2</v>
      </c>
      <c r="E2164" s="2">
        <f>MACD!F2164</f>
        <v>-1.7396346873368825E-2</v>
      </c>
      <c r="F2164" s="2">
        <f>'Moving Avg'!D2164</f>
        <v>3.722</v>
      </c>
      <c r="G2164" s="2">
        <f>'Moving Avg'!F2164</f>
        <v>3.6975000000000002</v>
      </c>
      <c r="H2164" s="2">
        <f>'Moving Avg'!G2164</f>
        <v>3.7479999999999971</v>
      </c>
      <c r="I2164" s="2">
        <f>'Moving Avg'!H2164</f>
        <v>4.1320500000000111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</row>
    <row r="2165" spans="1:12" ht="13.5" x14ac:dyDescent="0.25">
      <c r="A2165" s="3">
        <f>RSI!A2165</f>
        <v>45456</v>
      </c>
      <c r="B2165" s="2">
        <f>RSI!B2165</f>
        <v>3.85</v>
      </c>
      <c r="C2165" s="2">
        <f>RSI!I2165</f>
        <v>65.729555194038397</v>
      </c>
      <c r="D2165" s="2">
        <f>MACD!E2165</f>
        <v>-2.282228681657994E-2</v>
      </c>
      <c r="E2165" s="2">
        <f>MACD!F2165</f>
        <v>-1.848153486201105E-2</v>
      </c>
      <c r="F2165" s="2">
        <f>'Moving Avg'!D2165</f>
        <v>3.754</v>
      </c>
      <c r="G2165" s="2">
        <f>'Moving Avg'!F2165</f>
        <v>3.7049999999999996</v>
      </c>
      <c r="H2165" s="2">
        <f>'Moving Avg'!G2165</f>
        <v>3.7489999999999974</v>
      </c>
      <c r="I2165" s="2">
        <f>'Moving Avg'!H2165</f>
        <v>4.1302500000000109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</row>
    <row r="2166" spans="1:12" ht="13.5" x14ac:dyDescent="0.25">
      <c r="A2166" s="3">
        <f>RSI!A2166</f>
        <v>45457</v>
      </c>
      <c r="B2166" s="2">
        <f>RSI!B2166</f>
        <v>4.0199999999999996</v>
      </c>
      <c r="C2166" s="2">
        <f>RSI!I2166</f>
        <v>75.367119779615678</v>
      </c>
      <c r="D2166" s="2">
        <f>MACD!E2166</f>
        <v>-4.4041711084870094E-2</v>
      </c>
      <c r="E2166" s="2">
        <f>MACD!F2166</f>
        <v>-2.3593570106582862E-2</v>
      </c>
      <c r="F2166" s="2">
        <f>'Moving Avg'!D2166</f>
        <v>3.8200000000000003</v>
      </c>
      <c r="G2166" s="2">
        <f>'Moving Avg'!F2166</f>
        <v>3.7209999999999992</v>
      </c>
      <c r="H2166" s="2">
        <f>'Moving Avg'!G2166</f>
        <v>3.7533999999999978</v>
      </c>
      <c r="I2166" s="2">
        <f>'Moving Avg'!H2166</f>
        <v>4.130200000000011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4.2</v>
      </c>
      <c r="C2167" s="2">
        <f>RSI!I2167</f>
        <v>81.348168193046007</v>
      </c>
      <c r="D2167" s="2">
        <f>MACD!E2167</f>
        <v>-7.7144773277007861E-2</v>
      </c>
      <c r="E2167" s="2">
        <f>MACD!F2167</f>
        <v>-3.4303810740667864E-2</v>
      </c>
      <c r="F2167" s="2">
        <f>'Moving Avg'!D2167</f>
        <v>3.9219999999999997</v>
      </c>
      <c r="G2167" s="2">
        <f>'Moving Avg'!F2167</f>
        <v>3.7459999999999996</v>
      </c>
      <c r="H2167" s="2">
        <f>'Moving Avg'!G2167</f>
        <v>3.7613999999999983</v>
      </c>
      <c r="I2167" s="2">
        <f>'Moving Avg'!H2167</f>
        <v>4.1301500000000102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</row>
    <row r="2168" spans="1:12" ht="13.5" x14ac:dyDescent="0.25">
      <c r="A2168" s="3">
        <f>RSI!A2168</f>
        <v>45462</v>
      </c>
      <c r="B2168" s="2">
        <f>RSI!B2168</f>
        <v>4.2</v>
      </c>
      <c r="C2168" s="2">
        <f>RSI!I2168</f>
        <v>81.348168193046007</v>
      </c>
      <c r="D2168" s="2">
        <f>MACD!E2168</f>
        <v>-0.10789908384603919</v>
      </c>
      <c r="E2168" s="2">
        <f>MACD!F2168</f>
        <v>-4.9022865361742135E-2</v>
      </c>
      <c r="F2168" s="2">
        <f>'Moving Avg'!D2168</f>
        <v>4.0239999999999991</v>
      </c>
      <c r="G2168" s="2">
        <f>'Moving Avg'!F2168</f>
        <v>3.7709999999999999</v>
      </c>
      <c r="H2168" s="2">
        <f>'Moving Avg'!G2168</f>
        <v>3.7659999999999987</v>
      </c>
      <c r="I2168" s="2">
        <f>'Moving Avg'!H2168</f>
        <v>4.1299500000000107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4.2</v>
      </c>
      <c r="C2169" s="2">
        <f>RSI!I2169</f>
        <v>81.348168193046007</v>
      </c>
      <c r="D2169" s="2">
        <f>MACD!E2169</f>
        <v>-0.1610781125386298</v>
      </c>
      <c r="E2169" s="2">
        <f>MACD!F2169</f>
        <v>-7.1433914797119677E-2</v>
      </c>
      <c r="F2169" s="2">
        <f>'Moving Avg'!D2169</f>
        <v>4.0939999999999994</v>
      </c>
      <c r="G2169" s="2">
        <f>'Moving Avg'!F2169</f>
        <v>3.7960000000000003</v>
      </c>
      <c r="H2169" s="2">
        <f>'Moving Avg'!G2169</f>
        <v>3.7705999999999982</v>
      </c>
      <c r="I2169" s="2">
        <f>'Moving Avg'!H2169</f>
        <v>4.1289500000000103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45464</v>
      </c>
      <c r="B2170" s="2">
        <f>RSI!B2170</f>
        <v>4.2</v>
      </c>
      <c r="C2170" s="2">
        <f>RSI!I2170</f>
        <v>81.348168193046007</v>
      </c>
      <c r="D2170" s="2">
        <f>MACD!E2170</f>
        <v>-0.18535139014634439</v>
      </c>
      <c r="E2170" s="2">
        <f>MACD!F2170</f>
        <v>-9.4217409866964613E-2</v>
      </c>
      <c r="F2170" s="2">
        <f>'Moving Avg'!D2170</f>
        <v>4.1639999999999997</v>
      </c>
      <c r="G2170" s="2">
        <f>'Moving Avg'!F2170</f>
        <v>3.8210000000000002</v>
      </c>
      <c r="H2170" s="2">
        <f>'Moving Avg'!G2170</f>
        <v>3.7745999999999986</v>
      </c>
      <c r="I2170" s="2">
        <f>'Moving Avg'!H2170</f>
        <v>4.1289000000000105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</row>
    <row r="2171" spans="1:12" ht="13.5" x14ac:dyDescent="0.25">
      <c r="A2171" s="3">
        <f>RSI!A2171</f>
        <v>45467</v>
      </c>
      <c r="B2171" s="2">
        <f>RSI!B2171</f>
        <v>4.2</v>
      </c>
      <c r="C2171" s="2">
        <f>RSI!I2171</f>
        <v>81.348168193046007</v>
      </c>
      <c r="D2171" s="2">
        <f>MACD!E2171</f>
        <v>-0.20806861459516579</v>
      </c>
      <c r="E2171" s="2">
        <f>MACD!F2171</f>
        <v>-0.11698765081260486</v>
      </c>
      <c r="F2171" s="2">
        <f>'Moving Avg'!D2171</f>
        <v>4.2</v>
      </c>
      <c r="G2171" s="2">
        <f>'Moving Avg'!F2171</f>
        <v>3.8460000000000001</v>
      </c>
      <c r="H2171" s="2">
        <f>'Moving Avg'!G2171</f>
        <v>3.7785999999999986</v>
      </c>
      <c r="I2171" s="2">
        <f>'Moving Avg'!H2171</f>
        <v>4.1297500000000102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</row>
    <row r="2172" spans="1:12" ht="13.5" x14ac:dyDescent="0.25">
      <c r="A2172" s="3">
        <f>RSI!A2172</f>
        <v>45468</v>
      </c>
      <c r="B2172" s="2">
        <f>RSI!B2172</f>
        <v>4.2</v>
      </c>
      <c r="C2172" s="2">
        <f>RSI!I2172</f>
        <v>81.348168193046007</v>
      </c>
      <c r="D2172" s="2">
        <f>MACD!E2172</f>
        <v>-0.22930782332748834</v>
      </c>
      <c r="E2172" s="2">
        <f>MACD!F2172</f>
        <v>-0.13945168531558155</v>
      </c>
      <c r="F2172" s="2">
        <f>'Moving Avg'!D2172</f>
        <v>4.2</v>
      </c>
      <c r="G2172" s="2">
        <f>'Moving Avg'!F2172</f>
        <v>3.8710000000000009</v>
      </c>
      <c r="H2172" s="2">
        <f>'Moving Avg'!G2172</f>
        <v>3.7825999999999982</v>
      </c>
      <c r="I2172" s="2">
        <f>'Moving Avg'!H2172</f>
        <v>4.1315000000000106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45469</v>
      </c>
      <c r="B2173" s="2">
        <f>RSI!B2173</f>
        <v>4.2</v>
      </c>
      <c r="C2173" s="2">
        <f>RSI!I2173</f>
        <v>81.348168193046007</v>
      </c>
      <c r="D2173" s="2">
        <f>MACD!E2173</f>
        <v>-0.24914700027358139</v>
      </c>
      <c r="E2173" s="2">
        <f>MACD!F2173</f>
        <v>-0.16139074830718153</v>
      </c>
      <c r="F2173" s="2">
        <f>'Moving Avg'!D2173</f>
        <v>4.2</v>
      </c>
      <c r="G2173" s="2">
        <f>'Moving Avg'!F2173</f>
        <v>3.8960000000000008</v>
      </c>
      <c r="H2173" s="2">
        <f>'Moving Avg'!G2173</f>
        <v>3.7901999999999987</v>
      </c>
      <c r="I2173" s="2">
        <f>'Moving Avg'!H2173</f>
        <v>4.1339000000000103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4.2</v>
      </c>
      <c r="C2174" s="2">
        <f>RSI!I2174</f>
        <v>81.348168193046007</v>
      </c>
      <c r="D2174" s="2">
        <f>MACD!E2174</f>
        <v>-0.24304781411711751</v>
      </c>
      <c r="E2174" s="2">
        <f>MACD!F2174</f>
        <v>-0.17772216146916875</v>
      </c>
      <c r="F2174" s="2">
        <f>'Moving Avg'!D2174</f>
        <v>4.2</v>
      </c>
      <c r="G2174" s="2">
        <f>'Moving Avg'!F2174</f>
        <v>3.9210000000000016</v>
      </c>
      <c r="H2174" s="2">
        <f>'Moving Avg'!G2174</f>
        <v>3.7977999999999987</v>
      </c>
      <c r="I2174" s="2">
        <f>'Moving Avg'!H2174</f>
        <v>4.136300000000011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4.2</v>
      </c>
      <c r="C2175" s="2">
        <f>RSI!I2175</f>
        <v>81.348168193046007</v>
      </c>
      <c r="D2175" s="2">
        <f>MACD!E2175</f>
        <v>-0.23948807779376757</v>
      </c>
      <c r="E2175" s="2">
        <f>MACD!F2175</f>
        <v>-0.19007534473408852</v>
      </c>
      <c r="F2175" s="2">
        <f>'Moving Avg'!D2175</f>
        <v>4.2</v>
      </c>
      <c r="G2175" s="2">
        <f>'Moving Avg'!F2175</f>
        <v>3.9460000000000015</v>
      </c>
      <c r="H2175" s="2">
        <f>'Moving Avg'!G2175</f>
        <v>3.8019999999999987</v>
      </c>
      <c r="I2175" s="2">
        <f>'Moving Avg'!H2175</f>
        <v>4.1387000000000107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45474</v>
      </c>
      <c r="B2176" s="2">
        <f>RSI!B2176</f>
        <v>4.2</v>
      </c>
      <c r="C2176" s="2">
        <f>RSI!I2176</f>
        <v>81.348168193046007</v>
      </c>
      <c r="D2176" s="2">
        <f>MACD!E2176</f>
        <v>-0.2118046595598746</v>
      </c>
      <c r="E2176" s="2">
        <f>MACD!F2176</f>
        <v>-0.19442120769924576</v>
      </c>
      <c r="F2176" s="2">
        <f>'Moving Avg'!D2176</f>
        <v>4.2</v>
      </c>
      <c r="G2176" s="2">
        <f>'Moving Avg'!F2176</f>
        <v>3.9710000000000014</v>
      </c>
      <c r="H2176" s="2">
        <f>'Moving Avg'!G2176</f>
        <v>3.8041999999999985</v>
      </c>
      <c r="I2176" s="2">
        <f>'Moving Avg'!H2176</f>
        <v>4.1403000000000114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45475</v>
      </c>
      <c r="B2177" s="2">
        <f>RSI!B2177</f>
        <v>4.2</v>
      </c>
      <c r="C2177" s="2">
        <f>RSI!I2177</f>
        <v>81.348168193046007</v>
      </c>
      <c r="D2177" s="2">
        <f>MACD!E2177</f>
        <v>-0.16206061781468994</v>
      </c>
      <c r="E2177" s="2">
        <f>MACD!F2177</f>
        <v>-0.18794908972233459</v>
      </c>
      <c r="F2177" s="2">
        <f>'Moving Avg'!D2177</f>
        <v>4.2</v>
      </c>
      <c r="G2177" s="2">
        <f>'Moving Avg'!F2177</f>
        <v>3.9960000000000013</v>
      </c>
      <c r="H2177" s="2">
        <f>'Moving Avg'!G2177</f>
        <v>3.8063999999999982</v>
      </c>
      <c r="I2177" s="2">
        <f>'Moving Avg'!H2177</f>
        <v>4.1413000000000117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45476</v>
      </c>
      <c r="B2178" s="2">
        <f>RSI!B2178</f>
        <v>4.0199999999999996</v>
      </c>
      <c r="C2178" s="2">
        <f>RSI!I2178</f>
        <v>52.528514450997925</v>
      </c>
      <c r="D2178" s="2">
        <f>MACD!E2178</f>
        <v>-0.10790718775433517</v>
      </c>
      <c r="E2178" s="2">
        <f>MACD!F2178</f>
        <v>-0.1719407093287347</v>
      </c>
      <c r="F2178" s="2">
        <f>'Moving Avg'!D2178</f>
        <v>4.1639999999999997</v>
      </c>
      <c r="G2178" s="2">
        <f>'Moving Avg'!F2178</f>
        <v>4.0120000000000013</v>
      </c>
      <c r="H2178" s="2">
        <f>'Moving Avg'!G2178</f>
        <v>3.8049999999999984</v>
      </c>
      <c r="I2178" s="2">
        <f>'Moving Avg'!H2178</f>
        <v>4.1405000000000118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</row>
    <row r="2179" spans="1:12" ht="13.5" x14ac:dyDescent="0.25">
      <c r="A2179" s="3">
        <f>RSI!A2179</f>
        <v>45477</v>
      </c>
      <c r="B2179" s="2">
        <f>RSI!B2179</f>
        <v>4.2</v>
      </c>
      <c r="C2179" s="2">
        <f>RSI!I2179</f>
        <v>65.638403097947304</v>
      </c>
      <c r="D2179" s="2">
        <f>MACD!E2179</f>
        <v>-7.5531626450588529E-2</v>
      </c>
      <c r="E2179" s="2">
        <f>MACD!F2179</f>
        <v>-0.15265889275310549</v>
      </c>
      <c r="F2179" s="2">
        <f>'Moving Avg'!D2179</f>
        <v>4.1639999999999997</v>
      </c>
      <c r="G2179" s="2">
        <f>'Moving Avg'!F2179</f>
        <v>4.0450000000000008</v>
      </c>
      <c r="H2179" s="2">
        <f>'Moving Avg'!G2179</f>
        <v>3.8107999999999982</v>
      </c>
      <c r="I2179" s="2">
        <f>'Moving Avg'!H2179</f>
        <v>4.1415000000000113</v>
      </c>
      <c r="J2179" s="5" t="str">
        <f>OBV!F2179</f>
        <v>BEARISH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45478</v>
      </c>
      <c r="B2180" s="2">
        <f>RSI!B2180</f>
        <v>4.2</v>
      </c>
      <c r="C2180" s="2">
        <f>RSI!I2180</f>
        <v>65.638403097947304</v>
      </c>
      <c r="D2180" s="2">
        <f>MACD!E2180</f>
        <v>-4.9305398916877685E-2</v>
      </c>
      <c r="E2180" s="2">
        <f>MACD!F2180</f>
        <v>-0.13198819398585993</v>
      </c>
      <c r="F2180" s="2">
        <f>'Moving Avg'!D2180</f>
        <v>4.1639999999999997</v>
      </c>
      <c r="G2180" s="2">
        <f>'Moving Avg'!F2180</f>
        <v>4.0705000000000009</v>
      </c>
      <c r="H2180" s="2">
        <f>'Moving Avg'!G2180</f>
        <v>3.8199999999999976</v>
      </c>
      <c r="I2180" s="2">
        <f>'Moving Avg'!H2180</f>
        <v>4.1416000000000111</v>
      </c>
      <c r="J2180" s="5" t="str">
        <f>OBV!F2180</f>
        <v>BEARISH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4.2</v>
      </c>
      <c r="C2181" s="2">
        <f>RSI!I2181</f>
        <v>65.638403097947318</v>
      </c>
      <c r="D2181" s="2">
        <f>MACD!E2181</f>
        <v>-2.8195899864346785E-2</v>
      </c>
      <c r="E2181" s="2">
        <f>MACD!F2181</f>
        <v>-0.11122973516155731</v>
      </c>
      <c r="F2181" s="2">
        <f>'Moving Avg'!D2181</f>
        <v>4.1639999999999997</v>
      </c>
      <c r="G2181" s="2">
        <f>'Moving Avg'!F2181</f>
        <v>4.096000000000001</v>
      </c>
      <c r="H2181" s="2">
        <f>'Moving Avg'!G2181</f>
        <v>3.8291999999999975</v>
      </c>
      <c r="I2181" s="2">
        <f>'Moving Avg'!H2181</f>
        <v>4.1416000000000111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4.2</v>
      </c>
      <c r="C2182" s="2">
        <f>RSI!I2182</f>
        <v>65.638403097947304</v>
      </c>
      <c r="D2182" s="2">
        <f>MACD!E2182</f>
        <v>-1.1335797759209676E-2</v>
      </c>
      <c r="E2182" s="2">
        <f>MACD!F2182</f>
        <v>-9.1250947681087782E-2</v>
      </c>
      <c r="F2182" s="2">
        <f>'Moving Avg'!D2182</f>
        <v>4.1639999999999997</v>
      </c>
      <c r="G2182" s="2">
        <f>'Moving Avg'!F2182</f>
        <v>4.1215000000000019</v>
      </c>
      <c r="H2182" s="2">
        <f>'Moving Avg'!G2182</f>
        <v>3.8383999999999969</v>
      </c>
      <c r="I2182" s="2">
        <f>'Moving Avg'!H2182</f>
        <v>4.1411000000000113</v>
      </c>
      <c r="J2182" s="5" t="str">
        <f>OBV!F2182</f>
        <v>BEARISH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4.2</v>
      </c>
      <c r="C2183" s="2">
        <f>RSI!I2183</f>
        <v>65.638403097947304</v>
      </c>
      <c r="D2183" s="2">
        <f>MACD!E2183</f>
        <v>2.0028668275413608E-3</v>
      </c>
      <c r="E2183" s="2">
        <f>MACD!F2183</f>
        <v>-7.2600184779361948E-2</v>
      </c>
      <c r="F2183" s="2">
        <f>'Moving Avg'!D2183</f>
        <v>4.2</v>
      </c>
      <c r="G2183" s="2">
        <f>'Moving Avg'!F2183</f>
        <v>4.1470000000000011</v>
      </c>
      <c r="H2183" s="2">
        <f>'Moving Avg'!G2183</f>
        <v>3.8507999999999969</v>
      </c>
      <c r="I2183" s="2">
        <f>'Moving Avg'!H2183</f>
        <v>4.1406000000000116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</row>
    <row r="2184" spans="1:12" ht="13.5" x14ac:dyDescent="0.25">
      <c r="A2184" s="3">
        <f>RSI!A2184</f>
        <v>45484</v>
      </c>
      <c r="B2184" s="2">
        <f>RSI!B2184</f>
        <v>4.2</v>
      </c>
      <c r="C2184" s="2">
        <f>RSI!I2184</f>
        <v>65.638403097947318</v>
      </c>
      <c r="D2184" s="2">
        <f>MACD!E2184</f>
        <v>1.2430562821975855E-2</v>
      </c>
      <c r="E2184" s="2">
        <f>MACD!F2184</f>
        <v>-5.5594035259094392E-2</v>
      </c>
      <c r="F2184" s="2">
        <f>'Moving Avg'!D2184</f>
        <v>4.2</v>
      </c>
      <c r="G2184" s="2">
        <f>'Moving Avg'!F2184</f>
        <v>4.1645000000000021</v>
      </c>
      <c r="H2184" s="2">
        <f>'Moving Avg'!G2184</f>
        <v>3.8631999999999973</v>
      </c>
      <c r="I2184" s="2">
        <f>'Moving Avg'!H2184</f>
        <v>4.1396000000000113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4.2</v>
      </c>
      <c r="C2185" s="2">
        <f>RSI!I2185</f>
        <v>65.638403097947318</v>
      </c>
      <c r="D2185" s="2">
        <f>MACD!E2185</f>
        <v>2.0458751275484133E-2</v>
      </c>
      <c r="E2185" s="2">
        <f>MACD!F2185</f>
        <v>-4.0383477952178691E-2</v>
      </c>
      <c r="F2185" s="2">
        <f>'Moving Avg'!D2185</f>
        <v>4.2</v>
      </c>
      <c r="G2185" s="2">
        <f>'Moving Avg'!F2185</f>
        <v>4.1820000000000013</v>
      </c>
      <c r="H2185" s="2">
        <f>'Moving Avg'!G2185</f>
        <v>3.8755999999999973</v>
      </c>
      <c r="I2185" s="2">
        <f>'Moving Avg'!H2185</f>
        <v>4.1386000000000118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4.2</v>
      </c>
      <c r="C2186" s="2">
        <f>RSI!I2186</f>
        <v>65.638403097947318</v>
      </c>
      <c r="D2186" s="2">
        <f>MACD!E2186</f>
        <v>2.6515494351304625E-2</v>
      </c>
      <c r="E2186" s="2">
        <f>MACD!F2186</f>
        <v>-2.7003683491482029E-2</v>
      </c>
      <c r="F2186" s="2">
        <f>'Moving Avg'!D2186</f>
        <v>4.2</v>
      </c>
      <c r="G2186" s="2">
        <f>'Moving Avg'!F2186</f>
        <v>4.1910000000000016</v>
      </c>
      <c r="H2186" s="2">
        <f>'Moving Avg'!G2186</f>
        <v>3.8879999999999972</v>
      </c>
      <c r="I2186" s="2">
        <f>'Moving Avg'!H2186</f>
        <v>4.1376000000000115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4.2</v>
      </c>
      <c r="C2187" s="2">
        <f>RSI!I2187</f>
        <v>65.638403097947332</v>
      </c>
      <c r="D2187" s="2">
        <f>MACD!E2187</f>
        <v>3.0958635002146906E-2</v>
      </c>
      <c r="E2187" s="2">
        <f>MACD!F2187</f>
        <v>-1.5411219792756245E-2</v>
      </c>
      <c r="F2187" s="2">
        <f>'Moving Avg'!D2187</f>
        <v>4.2</v>
      </c>
      <c r="G2187" s="2">
        <f>'Moving Avg'!F2187</f>
        <v>4.1910000000000016</v>
      </c>
      <c r="H2187" s="2">
        <f>'Moving Avg'!G2187</f>
        <v>3.9003999999999972</v>
      </c>
      <c r="I2187" s="2">
        <f>'Moving Avg'!H2187</f>
        <v>4.136600000000012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4.2</v>
      </c>
      <c r="C2188" s="2">
        <f>RSI!I2188</f>
        <v>65.638403097947332</v>
      </c>
      <c r="D2188" s="2">
        <f>MACD!E2188</f>
        <v>6.3946154550604817E-3</v>
      </c>
      <c r="E2188" s="2">
        <f>MACD!F2188</f>
        <v>-1.1050052743192899E-2</v>
      </c>
      <c r="F2188" s="2">
        <f>'Moving Avg'!D2188</f>
        <v>4.2</v>
      </c>
      <c r="G2188" s="2">
        <f>'Moving Avg'!F2188</f>
        <v>4.1910000000000016</v>
      </c>
      <c r="H2188" s="2">
        <f>'Moving Avg'!G2188</f>
        <v>3.9127999999999967</v>
      </c>
      <c r="I2188" s="2">
        <f>'Moving Avg'!H2188</f>
        <v>4.1356000000000126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4.2</v>
      </c>
      <c r="C2189" s="2">
        <f>RSI!I2189</f>
        <v>65.638403097947318</v>
      </c>
      <c r="D2189" s="2">
        <f>MACD!E2189</f>
        <v>1.2717453525519673E-2</v>
      </c>
      <c r="E2189" s="2">
        <f>MACD!F2189</f>
        <v>-6.2965514894503857E-3</v>
      </c>
      <c r="F2189" s="2">
        <f>'Moving Avg'!D2189</f>
        <v>4.2</v>
      </c>
      <c r="G2189" s="2">
        <f>'Moving Avg'!F2189</f>
        <v>4.1910000000000016</v>
      </c>
      <c r="H2189" s="2">
        <f>'Moving Avg'!G2189</f>
        <v>3.9251999999999971</v>
      </c>
      <c r="I2189" s="2">
        <f>'Moving Avg'!H2189</f>
        <v>4.1337000000000135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</row>
    <row r="2190" spans="1:12" ht="13.5" x14ac:dyDescent="0.25">
      <c r="A2190" s="3">
        <f>RSI!A2190</f>
        <v>45492</v>
      </c>
      <c r="B2190" s="2">
        <f>RSI!B2190</f>
        <v>4.2</v>
      </c>
      <c r="C2190" s="2">
        <f>RSI!I2190</f>
        <v>65.638403097947318</v>
      </c>
      <c r="D2190" s="2">
        <f>MACD!E2190</f>
        <v>1.7526315791258185E-2</v>
      </c>
      <c r="E2190" s="2">
        <f>MACD!F2190</f>
        <v>-1.5319780333086716E-3</v>
      </c>
      <c r="F2190" s="2">
        <f>'Moving Avg'!D2190</f>
        <v>4.2</v>
      </c>
      <c r="G2190" s="2">
        <f>'Moving Avg'!F2190</f>
        <v>4.1910000000000016</v>
      </c>
      <c r="H2190" s="2">
        <f>'Moving Avg'!G2190</f>
        <v>3.9375999999999971</v>
      </c>
      <c r="I2190" s="2">
        <f>'Moving Avg'!H2190</f>
        <v>4.132000000000013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4.2</v>
      </c>
      <c r="C2191" s="2">
        <f>RSI!I2191</f>
        <v>65.638403097947304</v>
      </c>
      <c r="D2191" s="2">
        <f>MACD!E2191</f>
        <v>2.1094212828047354E-2</v>
      </c>
      <c r="E2191" s="2">
        <f>MACD!F2191</f>
        <v>2.9932601389625335E-3</v>
      </c>
      <c r="F2191" s="2">
        <f>'Moving Avg'!D2191</f>
        <v>4.2</v>
      </c>
      <c r="G2191" s="2">
        <f>'Moving Avg'!F2191</f>
        <v>4.1910000000000016</v>
      </c>
      <c r="H2191" s="2">
        <f>'Moving Avg'!G2191</f>
        <v>3.9499999999999971</v>
      </c>
      <c r="I2191" s="2">
        <f>'Moving Avg'!H2191</f>
        <v>4.1313000000000129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45496</v>
      </c>
      <c r="B2192" s="2">
        <f>RSI!B2192</f>
        <v>4.2</v>
      </c>
      <c r="C2192" s="2">
        <f>RSI!I2192</f>
        <v>65.638403097947304</v>
      </c>
      <c r="D2192" s="2">
        <f>MACD!E2192</f>
        <v>2.3649183864527856E-2</v>
      </c>
      <c r="E2192" s="2">
        <f>MACD!F2192</f>
        <v>7.1244448840755981E-3</v>
      </c>
      <c r="F2192" s="2">
        <f>'Moving Avg'!D2192</f>
        <v>4.2</v>
      </c>
      <c r="G2192" s="2">
        <f>'Moving Avg'!F2192</f>
        <v>4.1910000000000016</v>
      </c>
      <c r="H2192" s="2">
        <f>'Moving Avg'!G2192</f>
        <v>3.962399999999997</v>
      </c>
      <c r="I2192" s="2">
        <f>'Moving Avg'!H2192</f>
        <v>4.1306000000000127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4.2</v>
      </c>
      <c r="C2193" s="2">
        <f>RSI!I2193</f>
        <v>65.638403097947304</v>
      </c>
      <c r="D2193" s="2">
        <f>MACD!E2193</f>
        <v>2.5381435430266386E-2</v>
      </c>
      <c r="E2193" s="2">
        <f>MACD!F2193</f>
        <v>1.0775842993313757E-2</v>
      </c>
      <c r="F2193" s="2">
        <f>'Moving Avg'!D2193</f>
        <v>4.2</v>
      </c>
      <c r="G2193" s="2">
        <f>'Moving Avg'!F2193</f>
        <v>4.1910000000000016</v>
      </c>
      <c r="H2193" s="2">
        <f>'Moving Avg'!G2193</f>
        <v>3.9747999999999974</v>
      </c>
      <c r="I2193" s="2">
        <f>'Moving Avg'!H2193</f>
        <v>4.1299000000000134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4.2</v>
      </c>
      <c r="C2194" s="2">
        <f>RSI!I2194</f>
        <v>65.638403097947304</v>
      </c>
      <c r="D2194" s="2">
        <f>MACD!E2194</f>
        <v>2.6449365455500029E-2</v>
      </c>
      <c r="E2194" s="2">
        <f>MACD!F2194</f>
        <v>1.3910547485751013E-2</v>
      </c>
      <c r="F2194" s="2">
        <f>'Moving Avg'!D2194</f>
        <v>4.2</v>
      </c>
      <c r="G2194" s="2">
        <f>'Moving Avg'!F2194</f>
        <v>4.1910000000000016</v>
      </c>
      <c r="H2194" s="2">
        <f>'Moving Avg'!G2194</f>
        <v>3.9847999999999968</v>
      </c>
      <c r="I2194" s="2">
        <f>'Moving Avg'!H2194</f>
        <v>4.1288000000000125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4.2</v>
      </c>
      <c r="C2195" s="2">
        <f>RSI!I2195</f>
        <v>65.638403097947304</v>
      </c>
      <c r="D2195" s="2">
        <f>MACD!E2195</f>
        <v>2.6984645498569826E-2</v>
      </c>
      <c r="E2195" s="2">
        <f>MACD!F2195</f>
        <v>1.6525367088314775E-2</v>
      </c>
      <c r="F2195" s="2">
        <f>'Moving Avg'!D2195</f>
        <v>4.2</v>
      </c>
      <c r="G2195" s="2">
        <f>'Moving Avg'!F2195</f>
        <v>4.1910000000000016</v>
      </c>
      <c r="H2195" s="2">
        <f>'Moving Avg'!G2195</f>
        <v>3.9947999999999966</v>
      </c>
      <c r="I2195" s="2">
        <f>'Moving Avg'!H2195</f>
        <v>4.1276000000000126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4.2</v>
      </c>
      <c r="C2196" s="2">
        <f>RSI!I2196</f>
        <v>65.638403097947304</v>
      </c>
      <c r="D2196" s="2">
        <f>MACD!E2196</f>
        <v>2.7096507122072566E-2</v>
      </c>
      <c r="E2196" s="2">
        <f>MACD!F2196</f>
        <v>1.8639595095066332E-2</v>
      </c>
      <c r="F2196" s="2">
        <f>'Moving Avg'!D2196</f>
        <v>4.2</v>
      </c>
      <c r="G2196" s="2">
        <f>'Moving Avg'!F2196</f>
        <v>4.1910000000000007</v>
      </c>
      <c r="H2196" s="2">
        <f>'Moving Avg'!G2196</f>
        <v>4.0047999999999959</v>
      </c>
      <c r="I2196" s="2">
        <f>'Moving Avg'!H2196</f>
        <v>4.1264000000000145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4.0199999999999996</v>
      </c>
      <c r="C2197" s="2">
        <f>RSI!I2197</f>
        <v>32.045122514184044</v>
      </c>
      <c r="D2197" s="2">
        <f>MACD!E2197</f>
        <v>4.0208689224565219E-2</v>
      </c>
      <c r="E2197" s="2">
        <f>MACD!F2197</f>
        <v>2.2953413920966108E-2</v>
      </c>
      <c r="F2197" s="2">
        <f>'Moving Avg'!D2197</f>
        <v>4.1639999999999997</v>
      </c>
      <c r="G2197" s="2">
        <f>'Moving Avg'!F2197</f>
        <v>4.1820000000000004</v>
      </c>
      <c r="H2197" s="2">
        <f>'Moving Avg'!G2197</f>
        <v>4.011199999999997</v>
      </c>
      <c r="I2197" s="2">
        <f>'Moving Avg'!H2197</f>
        <v>4.1243000000000141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45505</v>
      </c>
      <c r="B2198" s="2">
        <f>RSI!B2198</f>
        <v>4.0199999999999996</v>
      </c>
      <c r="C2198" s="2">
        <f>RSI!I2198</f>
        <v>32.045122514184044</v>
      </c>
      <c r="D2198" s="2">
        <f>MACD!E2198</f>
        <v>5.2074829741053819E-2</v>
      </c>
      <c r="E2198" s="2">
        <f>MACD!F2198</f>
        <v>2.8777697084983653E-2</v>
      </c>
      <c r="F2198" s="2">
        <f>'Moving Avg'!D2198</f>
        <v>4.1280000000000001</v>
      </c>
      <c r="G2198" s="2">
        <f>'Moving Avg'!F2198</f>
        <v>4.1820000000000004</v>
      </c>
      <c r="H2198" s="2">
        <f>'Moving Avg'!G2198</f>
        <v>4.0175999999999981</v>
      </c>
      <c r="I2198" s="2">
        <f>'Moving Avg'!H2198</f>
        <v>4.1218000000000128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45506</v>
      </c>
      <c r="B2199" s="2">
        <f>RSI!B2199</f>
        <v>4.0199999999999996</v>
      </c>
      <c r="C2199" s="2">
        <f>RSI!I2199</f>
        <v>32.045122514184058</v>
      </c>
      <c r="D2199" s="2">
        <f>MACD!E2199</f>
        <v>6.2829500177151054E-2</v>
      </c>
      <c r="E2199" s="2">
        <f>MACD!F2199</f>
        <v>3.5588057703417136E-2</v>
      </c>
      <c r="F2199" s="2">
        <f>'Moving Avg'!D2199</f>
        <v>4.0919999999999996</v>
      </c>
      <c r="G2199" s="2">
        <f>'Moving Avg'!F2199</f>
        <v>4.173</v>
      </c>
      <c r="H2199" s="2">
        <f>'Moving Avg'!G2199</f>
        <v>4.0239999999999982</v>
      </c>
      <c r="I2199" s="2">
        <f>'Moving Avg'!H2199</f>
        <v>4.1194000000000139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45509</v>
      </c>
      <c r="B2200" s="2">
        <f>RSI!B2200</f>
        <v>3.84</v>
      </c>
      <c r="C2200" s="2">
        <f>RSI!I2200</f>
        <v>19.54903979335802</v>
      </c>
      <c r="D2200" s="2">
        <f>MACD!E2200</f>
        <v>8.5924133707687034E-2</v>
      </c>
      <c r="E2200" s="2">
        <f>MACD!F2200</f>
        <v>4.565527290427112E-2</v>
      </c>
      <c r="F2200" s="2">
        <f>'Moving Avg'!D2200</f>
        <v>4.0199999999999996</v>
      </c>
      <c r="G2200" s="2">
        <f>'Moving Avg'!F2200</f>
        <v>4.1550000000000002</v>
      </c>
      <c r="H2200" s="2">
        <f>'Moving Avg'!G2200</f>
        <v>4.0267999999999979</v>
      </c>
      <c r="I2200" s="2">
        <f>'Moving Avg'!H2200</f>
        <v>4.1152500000000138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45510</v>
      </c>
      <c r="B2201" s="2">
        <f>RSI!B2201</f>
        <v>3.84</v>
      </c>
      <c r="C2201" s="2">
        <f>RSI!I2201</f>
        <v>19.54903979335802</v>
      </c>
      <c r="D2201" s="2">
        <f>MACD!E2201</f>
        <v>0.10714159150274938</v>
      </c>
      <c r="E2201" s="2">
        <f>MACD!F2201</f>
        <v>5.7952536623966773E-2</v>
      </c>
      <c r="F2201" s="2">
        <f>'Moving Avg'!D2201</f>
        <v>3.9479999999999995</v>
      </c>
      <c r="G2201" s="2">
        <f>'Moving Avg'!F2201</f>
        <v>4.1370000000000013</v>
      </c>
      <c r="H2201" s="2">
        <f>'Moving Avg'!G2201</f>
        <v>4.0295999999999985</v>
      </c>
      <c r="I2201" s="2">
        <f>'Moving Avg'!H2201</f>
        <v>4.1111000000000129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45511</v>
      </c>
      <c r="B2202" s="2">
        <f>RSI!B2202</f>
        <v>3.84</v>
      </c>
      <c r="C2202" s="2">
        <f>RSI!I2202</f>
        <v>19.54903979335802</v>
      </c>
      <c r="D2202" s="2">
        <f>MACD!E2202</f>
        <v>0.12664653317691155</v>
      </c>
      <c r="E2202" s="2">
        <f>MACD!F2202</f>
        <v>7.1691335934555733E-2</v>
      </c>
      <c r="F2202" s="2">
        <f>'Moving Avg'!D2202</f>
        <v>3.9119999999999999</v>
      </c>
      <c r="G2202" s="2">
        <f>'Moving Avg'!F2202</f>
        <v>4.1190000000000015</v>
      </c>
      <c r="H2202" s="2">
        <f>'Moving Avg'!G2202</f>
        <v>4.0323999999999991</v>
      </c>
      <c r="I2202" s="2">
        <f>'Moving Avg'!H2202</f>
        <v>4.1069500000000128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3.84</v>
      </c>
      <c r="C2203" s="2">
        <f>RSI!I2203</f>
        <v>19.54903979335802</v>
      </c>
      <c r="D2203" s="2">
        <f>MACD!E2203</f>
        <v>0.14458748140394029</v>
      </c>
      <c r="E2203" s="2">
        <f>MACD!F2203</f>
        <v>8.6270565028432653E-2</v>
      </c>
      <c r="F2203" s="2">
        <f>'Moving Avg'!D2203</f>
        <v>3.8759999999999999</v>
      </c>
      <c r="G2203" s="2">
        <f>'Moving Avg'!F2203</f>
        <v>4.1010000000000009</v>
      </c>
      <c r="H2203" s="2">
        <f>'Moving Avg'!G2203</f>
        <v>4.0351999999999997</v>
      </c>
      <c r="I2203" s="2">
        <f>'Moving Avg'!H2203</f>
        <v>4.1028000000000127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3.84</v>
      </c>
      <c r="C2204" s="2">
        <f>RSI!I2204</f>
        <v>19.54903979335802</v>
      </c>
      <c r="D2204" s="2">
        <f>MACD!E2204</f>
        <v>0.16109862338917402</v>
      </c>
      <c r="E2204" s="2">
        <f>MACD!F2204</f>
        <v>0.10123617670058094</v>
      </c>
      <c r="F2204" s="2">
        <f>'Moving Avg'!D2204</f>
        <v>3.84</v>
      </c>
      <c r="G2204" s="2">
        <f>'Moving Avg'!F2204</f>
        <v>4.0830000000000011</v>
      </c>
      <c r="H2204" s="2">
        <f>'Moving Avg'!G2204</f>
        <v>4.0379999999999994</v>
      </c>
      <c r="I2204" s="2">
        <f>'Moving Avg'!H2204</f>
        <v>4.0997000000000119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3.67</v>
      </c>
      <c r="C2205" s="2">
        <f>RSI!I2205</f>
        <v>12.74821927754941</v>
      </c>
      <c r="D2205" s="2">
        <f>MACD!E2205</f>
        <v>0.18889397823926757</v>
      </c>
      <c r="E2205" s="2">
        <f>MACD!F2205</f>
        <v>0.11876773700831827</v>
      </c>
      <c r="F2205" s="2">
        <f>'Moving Avg'!D2205</f>
        <v>3.806</v>
      </c>
      <c r="G2205" s="2">
        <f>'Moving Avg'!F2205</f>
        <v>4.0565000000000015</v>
      </c>
      <c r="H2205" s="2">
        <f>'Moving Avg'!G2205</f>
        <v>4.0373999999999999</v>
      </c>
      <c r="I2205" s="2">
        <f>'Moving Avg'!H2205</f>
        <v>4.0950500000000121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</row>
    <row r="2206" spans="1:12" ht="13.5" x14ac:dyDescent="0.25">
      <c r="A2206" s="3">
        <f>RSI!A2206</f>
        <v>45518</v>
      </c>
      <c r="B2206" s="2">
        <f>RSI!B2206</f>
        <v>3.67</v>
      </c>
      <c r="C2206" s="2">
        <f>RSI!I2206</f>
        <v>12.74821927754941</v>
      </c>
      <c r="D2206" s="2">
        <f>MACD!E2206</f>
        <v>0.2145582137686648</v>
      </c>
      <c r="E2206" s="2">
        <f>MACD!F2206</f>
        <v>0.13792583236038758</v>
      </c>
      <c r="F2206" s="2">
        <f>'Moving Avg'!D2206</f>
        <v>3.7719999999999998</v>
      </c>
      <c r="G2206" s="2">
        <f>'Moving Avg'!F2206</f>
        <v>4.0300000000000011</v>
      </c>
      <c r="H2206" s="2">
        <f>'Moving Avg'!G2206</f>
        <v>4.0367999999999995</v>
      </c>
      <c r="I2206" s="2">
        <f>'Moving Avg'!H2206</f>
        <v>4.089400000000011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</row>
    <row r="2207" spans="1:12" ht="13.5" x14ac:dyDescent="0.25">
      <c r="A2207" s="3">
        <f>RSI!A2207</f>
        <v>45519</v>
      </c>
      <c r="B2207" s="2">
        <f>RSI!B2207</f>
        <v>3.67</v>
      </c>
      <c r="C2207" s="2">
        <f>RSI!I2207</f>
        <v>12.74821927754941</v>
      </c>
      <c r="D2207" s="2">
        <f>MACD!E2207</f>
        <v>0.21056799130572879</v>
      </c>
      <c r="E2207" s="2">
        <f>MACD!F2207</f>
        <v>0.15245426414945584</v>
      </c>
      <c r="F2207" s="2">
        <f>'Moving Avg'!D2207</f>
        <v>3.7379999999999995</v>
      </c>
      <c r="G2207" s="2">
        <f>'Moving Avg'!F2207</f>
        <v>4.0035000000000007</v>
      </c>
      <c r="H2207" s="2">
        <f>'Moving Avg'!G2207</f>
        <v>4.0361999999999991</v>
      </c>
      <c r="I2207" s="2">
        <f>'Moving Avg'!H2207</f>
        <v>4.0837500000000118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3.83</v>
      </c>
      <c r="C2208" s="2">
        <f>RSI!I2208</f>
        <v>38.072807213229559</v>
      </c>
      <c r="D2208" s="2">
        <f>MACD!E2208</f>
        <v>0.19717886554353425</v>
      </c>
      <c r="E2208" s="2">
        <f>MACD!F2208</f>
        <v>0.16139918442827153</v>
      </c>
      <c r="F2208" s="2">
        <f>'Moving Avg'!D2208</f>
        <v>3.7359999999999998</v>
      </c>
      <c r="G2208" s="2">
        <f>'Moving Avg'!F2208</f>
        <v>3.9850000000000008</v>
      </c>
      <c r="H2208" s="2">
        <f>'Moving Avg'!G2208</f>
        <v>4.0388000000000002</v>
      </c>
      <c r="I2208" s="2">
        <f>'Moving Avg'!H2208</f>
        <v>4.0789000000000115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3.83</v>
      </c>
      <c r="C2209" s="2">
        <f>RSI!I2209</f>
        <v>38.072807213229552</v>
      </c>
      <c r="D2209" s="2">
        <f>MACD!E2209</f>
        <v>0.18660699931339808</v>
      </c>
      <c r="E2209" s="2">
        <f>MACD!F2209</f>
        <v>0.16644074740529685</v>
      </c>
      <c r="F2209" s="2">
        <f>'Moving Avg'!D2209</f>
        <v>3.7340000000000004</v>
      </c>
      <c r="G2209" s="2">
        <f>'Moving Avg'!F2209</f>
        <v>3.9665000000000008</v>
      </c>
      <c r="H2209" s="2">
        <f>'Moving Avg'!G2209</f>
        <v>4.0446</v>
      </c>
      <c r="I2209" s="2">
        <f>'Moving Avg'!H2209</f>
        <v>4.0750500000000125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4</v>
      </c>
      <c r="C2210" s="2">
        <f>RSI!I2210</f>
        <v>54.386707839793807</v>
      </c>
      <c r="D2210" s="2">
        <f>MACD!E2210</f>
        <v>0.13807796452553234</v>
      </c>
      <c r="E2210" s="2">
        <f>MACD!F2210</f>
        <v>0.16076819082934396</v>
      </c>
      <c r="F2210" s="2">
        <f>'Moving Avg'!D2210</f>
        <v>3.8</v>
      </c>
      <c r="G2210" s="2">
        <f>'Moving Avg'!F2210</f>
        <v>3.9565000000000006</v>
      </c>
      <c r="H2210" s="2">
        <f>'Moving Avg'!G2210</f>
        <v>4.0508000000000006</v>
      </c>
      <c r="I2210" s="2">
        <f>'Moving Avg'!H2210</f>
        <v>4.0730000000000128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45525</v>
      </c>
      <c r="B2211" s="2">
        <f>RSI!B2211</f>
        <v>3.82</v>
      </c>
      <c r="C2211" s="2">
        <f>RSI!I2211</f>
        <v>41.823399550319053</v>
      </c>
      <c r="D2211" s="2">
        <f>MACD!E2211</f>
        <v>0.10999307442648565</v>
      </c>
      <c r="E2211" s="2">
        <f>MACD!F2211</f>
        <v>0.15061316754877233</v>
      </c>
      <c r="F2211" s="2">
        <f>'Moving Avg'!D2211</f>
        <v>3.8299999999999996</v>
      </c>
      <c r="G2211" s="2">
        <f>'Moving Avg'!F2211</f>
        <v>3.9375000000000009</v>
      </c>
      <c r="H2211" s="2">
        <f>'Moving Avg'!G2211</f>
        <v>4.0533999999999999</v>
      </c>
      <c r="I2211" s="2">
        <f>'Moving Avg'!H2211</f>
        <v>4.0695000000000121</v>
      </c>
      <c r="J2211" s="5" t="str">
        <f>OBV!F2211</f>
        <v>BEARISH</v>
      </c>
      <c r="K2211" s="5" t="str">
        <f>OBV!G2211</f>
        <v>NEUTRAL</v>
      </c>
      <c r="L2211" s="5" t="str">
        <f>OBV!H2211</f>
        <v>BEARISH DIVERGENCE</v>
      </c>
    </row>
    <row r="2212" spans="1:12" ht="13.5" x14ac:dyDescent="0.25">
      <c r="A2212" s="3">
        <f>RSI!A2212</f>
        <v>45526</v>
      </c>
      <c r="B2212" s="2">
        <f>RSI!B2212</f>
        <v>3.82</v>
      </c>
      <c r="C2212" s="2">
        <f>RSI!I2212</f>
        <v>41.823399550319053</v>
      </c>
      <c r="D2212" s="2">
        <f>MACD!E2212</f>
        <v>8.6963681050577613E-2</v>
      </c>
      <c r="E2212" s="2">
        <f>MACD!F2212</f>
        <v>0.13788327024913338</v>
      </c>
      <c r="F2212" s="2">
        <f>'Moving Avg'!D2212</f>
        <v>3.8600000000000003</v>
      </c>
      <c r="G2212" s="2">
        <f>'Moving Avg'!F2212</f>
        <v>3.9185000000000003</v>
      </c>
      <c r="H2212" s="2">
        <f>'Moving Avg'!G2212</f>
        <v>4.0560000000000009</v>
      </c>
      <c r="I2212" s="2">
        <f>'Moving Avg'!H2212</f>
        <v>4.0660000000000123</v>
      </c>
      <c r="J2212" s="5" t="str">
        <f>OBV!F2212</f>
        <v>BEARISH</v>
      </c>
      <c r="K2212" s="5" t="str">
        <f>OBV!G2212</f>
        <v>NEUTRAL</v>
      </c>
      <c r="L2212" s="5" t="str">
        <f>OBV!H2212</f>
        <v>BEARISH DIVERGENCE</v>
      </c>
    </row>
    <row r="2213" spans="1:12" ht="13.5" x14ac:dyDescent="0.25">
      <c r="A2213" s="3">
        <f>RSI!A2213</f>
        <v>45527</v>
      </c>
      <c r="B2213" s="2">
        <f>RSI!B2213</f>
        <v>3.82</v>
      </c>
      <c r="C2213" s="2">
        <f>RSI!I2213</f>
        <v>41.823399550319053</v>
      </c>
      <c r="D2213" s="2">
        <f>MACD!E2213</f>
        <v>6.8157590160044634E-2</v>
      </c>
      <c r="E2213" s="2">
        <f>MACD!F2213</f>
        <v>0.12393813423131564</v>
      </c>
      <c r="F2213" s="2">
        <f>'Moving Avg'!D2213</f>
        <v>3.8579999999999997</v>
      </c>
      <c r="G2213" s="2">
        <f>'Moving Avg'!F2213</f>
        <v>3.8994999999999997</v>
      </c>
      <c r="H2213" s="2">
        <f>'Moving Avg'!G2213</f>
        <v>4.0586000000000011</v>
      </c>
      <c r="I2213" s="2">
        <f>'Moving Avg'!H2213</f>
        <v>4.0625000000000124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45530</v>
      </c>
      <c r="B2214" s="2">
        <f>RSI!B2214</f>
        <v>3.82</v>
      </c>
      <c r="C2214" s="2">
        <f>RSI!I2214</f>
        <v>41.823399550319053</v>
      </c>
      <c r="D2214" s="2">
        <f>MACD!E2214</f>
        <v>5.287466891919923E-2</v>
      </c>
      <c r="E2214" s="2">
        <f>MACD!F2214</f>
        <v>0.10972544116889237</v>
      </c>
      <c r="F2214" s="2">
        <f>'Moving Avg'!D2214</f>
        <v>3.8560000000000003</v>
      </c>
      <c r="G2214" s="2">
        <f>'Moving Avg'!F2214</f>
        <v>3.8804999999999987</v>
      </c>
      <c r="H2214" s="2">
        <f>'Moving Avg'!G2214</f>
        <v>4.0580000000000016</v>
      </c>
      <c r="I2214" s="2">
        <f>'Moving Avg'!H2214</f>
        <v>4.0598500000000124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3.82</v>
      </c>
      <c r="C2215" s="2">
        <f>RSI!I2215</f>
        <v>41.823399550319053</v>
      </c>
      <c r="D2215" s="2">
        <f>MACD!E2215</f>
        <v>1.4372383970739921E-2</v>
      </c>
      <c r="E2215" s="2">
        <f>MACD!F2215</f>
        <v>9.0654829729261879E-2</v>
      </c>
      <c r="F2215" s="2">
        <f>'Moving Avg'!D2215</f>
        <v>3.8199999999999994</v>
      </c>
      <c r="G2215" s="2">
        <f>'Moving Avg'!F2215</f>
        <v>3.8614999999999986</v>
      </c>
      <c r="H2215" s="2">
        <f>'Moving Avg'!G2215</f>
        <v>4.0574000000000012</v>
      </c>
      <c r="I2215" s="2">
        <f>'Moving Avg'!H2215</f>
        <v>4.0564500000000132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3.82</v>
      </c>
      <c r="C2216" s="2">
        <f>RSI!I2216</f>
        <v>41.823399550319053</v>
      </c>
      <c r="D2216" s="2">
        <f>MACD!E2216</f>
        <v>-1.7666413455782237E-2</v>
      </c>
      <c r="E2216" s="2">
        <f>MACD!F2216</f>
        <v>6.8990581092253062E-2</v>
      </c>
      <c r="F2216" s="2">
        <f>'Moving Avg'!D2216</f>
        <v>3.8199999999999994</v>
      </c>
      <c r="G2216" s="2">
        <f>'Moving Avg'!F2216</f>
        <v>3.8424999999999989</v>
      </c>
      <c r="H2216" s="2">
        <f>'Moving Avg'!G2216</f>
        <v>4.0534000000000008</v>
      </c>
      <c r="I2216" s="2">
        <f>'Moving Avg'!H2216</f>
        <v>4.0530500000000123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3.8</v>
      </c>
      <c r="C2217" s="2">
        <f>RSI!I2217</f>
        <v>40.213322021695411</v>
      </c>
      <c r="D2217" s="2">
        <f>MACD!E2217</f>
        <v>-4.2794628949999858E-2</v>
      </c>
      <c r="E2217" s="2">
        <f>MACD!F2217</f>
        <v>4.663353908380248E-2</v>
      </c>
      <c r="F2217" s="2">
        <f>'Moving Avg'!D2217</f>
        <v>3.8159999999999998</v>
      </c>
      <c r="G2217" s="2">
        <f>'Moving Avg'!F2217</f>
        <v>3.8314999999999992</v>
      </c>
      <c r="H2217" s="2">
        <f>'Moving Avg'!G2217</f>
        <v>4.0454000000000008</v>
      </c>
      <c r="I2217" s="2">
        <f>'Moving Avg'!H2217</f>
        <v>4.0502500000000117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</row>
    <row r="2218" spans="1:12" ht="13.5" x14ac:dyDescent="0.25">
      <c r="A2218" s="3">
        <f>RSI!A2218</f>
        <v>45534</v>
      </c>
      <c r="B2218" s="2">
        <f>RSI!B2218</f>
        <v>3.8</v>
      </c>
      <c r="C2218" s="2">
        <f>RSI!I2218</f>
        <v>40.213322021695411</v>
      </c>
      <c r="D2218" s="2">
        <f>MACD!E2218</f>
        <v>-3.8860386058575003E-2</v>
      </c>
      <c r="E2218" s="2">
        <f>MACD!F2218</f>
        <v>2.9534754055326982E-2</v>
      </c>
      <c r="F2218" s="2">
        <f>'Moving Avg'!D2218</f>
        <v>3.8119999999999998</v>
      </c>
      <c r="G2218" s="2">
        <f>'Moving Avg'!F2218</f>
        <v>3.8204999999999991</v>
      </c>
      <c r="H2218" s="2">
        <f>'Moving Avg'!G2218</f>
        <v>4.0374000000000008</v>
      </c>
      <c r="I2218" s="2">
        <f>'Moving Avg'!H2218</f>
        <v>4.0474500000000111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</row>
    <row r="2219" spans="1:12" ht="13.5" x14ac:dyDescent="0.25">
      <c r="A2219" s="3">
        <f>RSI!A2219</f>
        <v>45537</v>
      </c>
      <c r="B2219" s="2">
        <f>RSI!B2219</f>
        <v>3.8</v>
      </c>
      <c r="C2219" s="2">
        <f>RSI!I2219</f>
        <v>40.213322021695426</v>
      </c>
      <c r="D2219" s="2">
        <f>MACD!E2219</f>
        <v>-3.4993268282574874E-2</v>
      </c>
      <c r="E2219" s="2">
        <f>MACD!F2219</f>
        <v>1.6629149587746611E-2</v>
      </c>
      <c r="F2219" s="2">
        <f>'Moving Avg'!D2219</f>
        <v>3.8079999999999998</v>
      </c>
      <c r="G2219" s="2">
        <f>'Moving Avg'!F2219</f>
        <v>3.809499999999999</v>
      </c>
      <c r="H2219" s="2">
        <f>'Moving Avg'!G2219</f>
        <v>4.0294000000000008</v>
      </c>
      <c r="I2219" s="2">
        <f>'Moving Avg'!H2219</f>
        <v>4.0446500000000096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</row>
    <row r="2220" spans="1:12" ht="13.5" x14ac:dyDescent="0.25">
      <c r="A2220" s="3">
        <f>RSI!A2220</f>
        <v>45538</v>
      </c>
      <c r="B2220" s="2">
        <f>RSI!B2220</f>
        <v>3.78</v>
      </c>
      <c r="C2220" s="2">
        <f>RSI!I2220</f>
        <v>38.368492482595066</v>
      </c>
      <c r="D2220" s="2">
        <f>MACD!E2220</f>
        <v>-3.5874834918896426E-3</v>
      </c>
      <c r="E2220" s="2">
        <f>MACD!F2220</f>
        <v>1.2585822971819361E-2</v>
      </c>
      <c r="F2220" s="2">
        <f>'Moving Avg'!D2220</f>
        <v>3.8</v>
      </c>
      <c r="G2220" s="2">
        <f>'Moving Avg'!F2220</f>
        <v>3.8064999999999998</v>
      </c>
      <c r="H2220" s="2">
        <f>'Moving Avg'!G2220</f>
        <v>4.0210000000000008</v>
      </c>
      <c r="I2220" s="2">
        <f>'Moving Avg'!H2220</f>
        <v>4.0417500000000102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</row>
    <row r="2221" spans="1:12" ht="13.5" x14ac:dyDescent="0.25">
      <c r="A2221" s="3">
        <f>RSI!A2221</f>
        <v>45539</v>
      </c>
      <c r="B2221" s="2">
        <f>RSI!B2221</f>
        <v>3.78</v>
      </c>
      <c r="C2221" s="2">
        <f>RSI!I2221</f>
        <v>38.368492482595059</v>
      </c>
      <c r="D2221" s="2">
        <f>MACD!E2221</f>
        <v>-4.1261138297641331E-3</v>
      </c>
      <c r="E2221" s="2">
        <f>MACD!F2221</f>
        <v>9.243435611502664E-3</v>
      </c>
      <c r="F2221" s="2">
        <f>'Moving Avg'!D2221</f>
        <v>3.7919999999999994</v>
      </c>
      <c r="G2221" s="2">
        <f>'Moving Avg'!F2221</f>
        <v>3.8034999999999997</v>
      </c>
      <c r="H2221" s="2">
        <f>'Moving Avg'!G2221</f>
        <v>4.0126000000000008</v>
      </c>
      <c r="I2221" s="2">
        <f>'Moving Avg'!H2221</f>
        <v>4.0381500000000097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</row>
    <row r="2222" spans="1:12" ht="13.5" x14ac:dyDescent="0.25">
      <c r="A2222" s="3">
        <f>RSI!A2222</f>
        <v>45540</v>
      </c>
      <c r="B2222" s="2">
        <f>RSI!B2222</f>
        <v>3.61</v>
      </c>
      <c r="C2222" s="2">
        <f>RSI!I2222</f>
        <v>26.420108301158919</v>
      </c>
      <c r="D2222" s="2">
        <f>MACD!E2222</f>
        <v>8.5473366329238409E-3</v>
      </c>
      <c r="E2222" s="2">
        <f>MACD!F2222</f>
        <v>9.1042158157869004E-3</v>
      </c>
      <c r="F2222" s="2">
        <f>'Moving Avg'!D2222</f>
        <v>3.754</v>
      </c>
      <c r="G2222" s="2">
        <f>'Moving Avg'!F2222</f>
        <v>3.7919999999999994</v>
      </c>
      <c r="H2222" s="2">
        <f>'Moving Avg'!G2222</f>
        <v>4.0008000000000008</v>
      </c>
      <c r="I2222" s="2">
        <f>'Moving Avg'!H2222</f>
        <v>4.0347000000000097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</row>
    <row r="2223" spans="1:12" ht="13.5" x14ac:dyDescent="0.25">
      <c r="A2223" s="3">
        <f>RSI!A2223</f>
        <v>45541</v>
      </c>
      <c r="B2223" s="2">
        <f>RSI!B2223</f>
        <v>3.51</v>
      </c>
      <c r="C2223" s="2">
        <f>RSI!I2223</f>
        <v>22.06688256439962</v>
      </c>
      <c r="D2223" s="2">
        <f>MACD!E2223</f>
        <v>2.8179842418415646E-2</v>
      </c>
      <c r="E2223" s="2">
        <f>MACD!F2223</f>
        <v>1.291934113631265E-2</v>
      </c>
      <c r="F2223" s="2">
        <f>'Moving Avg'!D2223</f>
        <v>3.6959999999999993</v>
      </c>
      <c r="G2223" s="2">
        <f>'Moving Avg'!F2223</f>
        <v>3.7754999999999996</v>
      </c>
      <c r="H2223" s="2">
        <f>'Moving Avg'!G2223</f>
        <v>3.987000000000001</v>
      </c>
      <c r="I2223" s="2">
        <f>'Moving Avg'!H2223</f>
        <v>4.0298000000000096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</row>
    <row r="2224" spans="1:12" ht="13.5" x14ac:dyDescent="0.25">
      <c r="A2224" s="3">
        <f>RSI!A2224</f>
        <v>45544</v>
      </c>
      <c r="B2224" s="2">
        <f>RSI!B2224</f>
        <v>3.37</v>
      </c>
      <c r="C2224" s="2">
        <f>RSI!I2224</f>
        <v>17.675826002039415</v>
      </c>
      <c r="D2224" s="2">
        <f>MACD!E2224</f>
        <v>5.7143431368092301E-2</v>
      </c>
      <c r="E2224" s="2">
        <f>MACD!F2224</f>
        <v>2.176415918266858E-2</v>
      </c>
      <c r="F2224" s="2">
        <f>'Moving Avg'!D2224</f>
        <v>3.6100000000000003</v>
      </c>
      <c r="G2224" s="2">
        <f>'Moving Avg'!F2224</f>
        <v>3.7520000000000002</v>
      </c>
      <c r="H2224" s="2">
        <f>'Moving Avg'!G2224</f>
        <v>3.9704000000000015</v>
      </c>
      <c r="I2224" s="2">
        <f>'Moving Avg'!H2224</f>
        <v>4.0242000000000093</v>
      </c>
      <c r="J2224" s="5" t="str">
        <f>OBV!F2224</f>
        <v>BEARISH</v>
      </c>
      <c r="K2224" s="5" t="str">
        <f>OBV!G2224</f>
        <v>NEUTRAL</v>
      </c>
      <c r="L2224" s="5" t="str">
        <f>OBV!H2224</f>
        <v>CONFIRMED BEARISH</v>
      </c>
    </row>
    <row r="2225" spans="1:12" ht="13.5" x14ac:dyDescent="0.25">
      <c r="A2225" s="3">
        <f>RSI!A2225</f>
        <v>45545</v>
      </c>
      <c r="B2225" s="2">
        <f>RSI!B2225</f>
        <v>3.37</v>
      </c>
      <c r="C2225" s="2">
        <f>RSI!I2225</f>
        <v>17.675826002039415</v>
      </c>
      <c r="D2225" s="2">
        <f>MACD!E2225</f>
        <v>8.4312699845837891E-2</v>
      </c>
      <c r="E2225" s="2">
        <f>MACD!F2225</f>
        <v>3.4273867315302443E-2</v>
      </c>
      <c r="F2225" s="2">
        <f>'Moving Avg'!D2225</f>
        <v>3.528</v>
      </c>
      <c r="G2225" s="2">
        <f>'Moving Avg'!F2225</f>
        <v>3.7370000000000005</v>
      </c>
      <c r="H2225" s="2">
        <f>'Moving Avg'!G2225</f>
        <v>3.9538000000000015</v>
      </c>
      <c r="I2225" s="2">
        <f>'Moving Avg'!H2225</f>
        <v>4.0196000000000085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</row>
    <row r="2226" spans="1:12" ht="13.5" x14ac:dyDescent="0.25">
      <c r="A2226" s="3">
        <f>RSI!A2226</f>
        <v>45546</v>
      </c>
      <c r="B2226" s="2">
        <f>RSI!B2226</f>
        <v>3.37</v>
      </c>
      <c r="C2226" s="2">
        <f>RSI!I2226</f>
        <v>17.675826002039415</v>
      </c>
      <c r="D2226" s="2">
        <f>MACD!E2226</f>
        <v>0.10976654039283718</v>
      </c>
      <c r="E2226" s="2">
        <f>MACD!F2226</f>
        <v>4.9372401930809391E-2</v>
      </c>
      <c r="F2226" s="2">
        <f>'Moving Avg'!D2226</f>
        <v>3.4460000000000002</v>
      </c>
      <c r="G2226" s="2">
        <f>'Moving Avg'!F2226</f>
        <v>3.7220000000000004</v>
      </c>
      <c r="H2226" s="2">
        <f>'Moving Avg'!G2226</f>
        <v>3.9372000000000016</v>
      </c>
      <c r="I2226" s="2">
        <f>'Moving Avg'!H2226</f>
        <v>4.0156000000000089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3.52</v>
      </c>
      <c r="C2227" s="2">
        <f>RSI!I2227</f>
        <v>34.987598301512037</v>
      </c>
      <c r="D2227" s="2">
        <f>MACD!E2227</f>
        <v>0.11939827825281801</v>
      </c>
      <c r="E2227" s="2">
        <f>MACD!F2227</f>
        <v>6.3377577195211116E-2</v>
      </c>
      <c r="F2227" s="2">
        <f>'Moving Avg'!D2227</f>
        <v>3.4279999999999999</v>
      </c>
      <c r="G2227" s="2">
        <f>'Moving Avg'!F2227</f>
        <v>3.7144999999999997</v>
      </c>
      <c r="H2227" s="2">
        <f>'Moving Avg'!G2227</f>
        <v>3.9236000000000013</v>
      </c>
      <c r="I2227" s="2">
        <f>'Moving Avg'!H2227</f>
        <v>4.0117000000000083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3.5</v>
      </c>
      <c r="C2228" s="2">
        <f>RSI!I2228</f>
        <v>33.962106508806997</v>
      </c>
      <c r="D2228" s="2">
        <f>MACD!E2228</f>
        <v>0.13025621215163197</v>
      </c>
      <c r="E2228" s="2">
        <f>MACD!F2228</f>
        <v>7.6753304186495286E-2</v>
      </c>
      <c r="F2228" s="2">
        <f>'Moving Avg'!D2228</f>
        <v>3.4259999999999997</v>
      </c>
      <c r="G2228" s="2">
        <f>'Moving Avg'!F2228</f>
        <v>3.6979999999999991</v>
      </c>
      <c r="H2228" s="2">
        <f>'Moving Avg'!G2228</f>
        <v>3.9132000000000011</v>
      </c>
      <c r="I2228" s="2">
        <f>'Moving Avg'!H2228</f>
        <v>4.0077000000000087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</row>
    <row r="2229" spans="1:12" ht="13.5" x14ac:dyDescent="0.25">
      <c r="A2229" s="3">
        <f>RSI!A2229</f>
        <v>45551</v>
      </c>
      <c r="B2229" s="2">
        <f>RSI!B2229</f>
        <v>3.65</v>
      </c>
      <c r="C2229" s="2">
        <f>RSI!I2229</f>
        <v>46.603072717003805</v>
      </c>
      <c r="D2229" s="2">
        <f>MACD!E2229</f>
        <v>0.12958643144954385</v>
      </c>
      <c r="E2229" s="2">
        <f>MACD!F2229</f>
        <v>8.7319929639105009E-2</v>
      </c>
      <c r="F2229" s="2">
        <f>'Moving Avg'!D2229</f>
        <v>3.4820000000000002</v>
      </c>
      <c r="G2229" s="2">
        <f>'Moving Avg'!F2229</f>
        <v>3.6890000000000001</v>
      </c>
      <c r="H2229" s="2">
        <f>'Moving Avg'!G2229</f>
        <v>3.9022000000000014</v>
      </c>
      <c r="I2229" s="2">
        <f>'Moving Avg'!H2229</f>
        <v>4.0044500000000083</v>
      </c>
      <c r="J2229" s="5" t="str">
        <f>OBV!F2229</f>
        <v>BEARISH</v>
      </c>
      <c r="K2229" s="5" t="str">
        <f>OBV!G2229</f>
        <v>NEUTRAL</v>
      </c>
      <c r="L2229" s="5" t="str">
        <f>OBV!H2229</f>
        <v>BEARISH DIVERGENCE</v>
      </c>
    </row>
    <row r="2230" spans="1:12" ht="13.5" x14ac:dyDescent="0.25">
      <c r="A2230" s="3">
        <f>RSI!A2230</f>
        <v>45552</v>
      </c>
      <c r="B2230" s="2">
        <f>RSI!B2230</f>
        <v>3.81</v>
      </c>
      <c r="C2230" s="2">
        <f>RSI!I2230</f>
        <v>56.227989087803621</v>
      </c>
      <c r="D2230" s="2">
        <f>MACD!E2230</f>
        <v>0.1143655328202775</v>
      </c>
      <c r="E2230" s="2">
        <f>MACD!F2230</f>
        <v>9.2729050275339509E-2</v>
      </c>
      <c r="F2230" s="2">
        <f>'Moving Avg'!D2230</f>
        <v>3.5700000000000003</v>
      </c>
      <c r="G2230" s="2">
        <f>'Moving Avg'!F2230</f>
        <v>3.6795</v>
      </c>
      <c r="H2230" s="2">
        <f>'Moving Avg'!G2230</f>
        <v>3.894400000000001</v>
      </c>
      <c r="I2230" s="2">
        <f>'Moving Avg'!H2230</f>
        <v>4.0020000000000078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3.98</v>
      </c>
      <c r="C2231" s="2">
        <f>RSI!I2231</f>
        <v>63.712327748967503</v>
      </c>
      <c r="D2231" s="2">
        <f>MACD!E2231</f>
        <v>8.8202543491703977E-2</v>
      </c>
      <c r="E2231" s="2">
        <f>MACD!F2231</f>
        <v>9.1823748918612405E-2</v>
      </c>
      <c r="F2231" s="2">
        <f>'Moving Avg'!D2231</f>
        <v>3.6920000000000002</v>
      </c>
      <c r="G2231" s="2">
        <f>'Moving Avg'!F2231</f>
        <v>3.6875</v>
      </c>
      <c r="H2231" s="2">
        <f>'Moving Avg'!G2231</f>
        <v>3.890000000000001</v>
      </c>
      <c r="I2231" s="2">
        <f>'Moving Avg'!H2231</f>
        <v>4.0004000000000079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3.85</v>
      </c>
      <c r="C2232" s="2">
        <f>RSI!I2232</f>
        <v>55.848284652702631</v>
      </c>
      <c r="D2232" s="2">
        <f>MACD!E2232</f>
        <v>4.7895898935224057E-2</v>
      </c>
      <c r="E2232" s="2">
        <f>MACD!F2232</f>
        <v>8.3038178921934741E-2</v>
      </c>
      <c r="F2232" s="2">
        <f>'Moving Avg'!D2232</f>
        <v>3.7580000000000005</v>
      </c>
      <c r="G2232" s="2">
        <f>'Moving Avg'!F2232</f>
        <v>3.6889999999999992</v>
      </c>
      <c r="H2232" s="2">
        <f>'Moving Avg'!G2232</f>
        <v>3.8830000000000013</v>
      </c>
      <c r="I2232" s="2">
        <f>'Moving Avg'!H2232</f>
        <v>3.9981500000000079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</row>
    <row r="2233" spans="1:12" ht="13.5" x14ac:dyDescent="0.25">
      <c r="A2233" s="3">
        <f>RSI!A2233</f>
        <v>45555</v>
      </c>
      <c r="B2233" s="2">
        <f>RSI!B2233</f>
        <v>3.81</v>
      </c>
      <c r="C2233" s="2">
        <f>RSI!I2233</f>
        <v>53.653840422975087</v>
      </c>
      <c r="D2233" s="2">
        <f>MACD!E2233</f>
        <v>6.1410164527231359E-4</v>
      </c>
      <c r="E2233" s="2">
        <f>MACD!F2233</f>
        <v>6.6553363466602261E-2</v>
      </c>
      <c r="F2233" s="2">
        <f>'Moving Avg'!D2233</f>
        <v>3.8199999999999994</v>
      </c>
      <c r="G2233" s="2">
        <f>'Moving Avg'!F2233</f>
        <v>3.6884999999999999</v>
      </c>
      <c r="H2233" s="2">
        <f>'Moving Avg'!G2233</f>
        <v>3.8752000000000009</v>
      </c>
      <c r="I2233" s="2">
        <f>'Moving Avg'!H2233</f>
        <v>3.9956500000000075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</row>
    <row r="2234" spans="1:12" ht="13.5" x14ac:dyDescent="0.25">
      <c r="A2234" s="3">
        <f>RSI!A2234</f>
        <v>45558</v>
      </c>
      <c r="B2234" s="2">
        <f>RSI!B2234</f>
        <v>3.98</v>
      </c>
      <c r="C2234" s="2">
        <f>RSI!I2234</f>
        <v>60.718295216078161</v>
      </c>
      <c r="D2234" s="2">
        <f>MACD!E2234</f>
        <v>-7.3986897389820783E-2</v>
      </c>
      <c r="E2234" s="2">
        <f>MACD!F2234</f>
        <v>3.8445311295317655E-2</v>
      </c>
      <c r="F2234" s="2">
        <f>'Moving Avg'!D2234</f>
        <v>3.8860000000000001</v>
      </c>
      <c r="G2234" s="2">
        <f>'Moving Avg'!F2234</f>
        <v>3.6964999999999995</v>
      </c>
      <c r="H2234" s="2">
        <f>'Moving Avg'!G2234</f>
        <v>3.8708000000000005</v>
      </c>
      <c r="I2234" s="2">
        <f>'Moving Avg'!H2234</f>
        <v>3.9930500000000073</v>
      </c>
      <c r="J2234" s="5" t="str">
        <f>OBV!F2234</f>
        <v>BEARISH</v>
      </c>
      <c r="K2234" s="5" t="str">
        <f>OBV!G2234</f>
        <v>NEUTRAL</v>
      </c>
      <c r="L2234" s="5" t="str">
        <f>OBV!H2234</f>
        <v>BEARISH DIVERGENCE</v>
      </c>
    </row>
    <row r="2235" spans="1:12" ht="13.5" x14ac:dyDescent="0.25">
      <c r="A2235" s="3">
        <f>RSI!A2235</f>
        <v>45559</v>
      </c>
      <c r="B2235" s="2">
        <f>RSI!B2235</f>
        <v>3.97</v>
      </c>
      <c r="C2235" s="2">
        <f>RSI!I2235</f>
        <v>60.13760198176427</v>
      </c>
      <c r="D2235" s="2">
        <f>MACD!E2235</f>
        <v>-0.13780264424193289</v>
      </c>
      <c r="E2235" s="2">
        <f>MACD!F2235</f>
        <v>3.1957201878675436E-3</v>
      </c>
      <c r="F2235" s="2">
        <f>'Moving Avg'!D2235</f>
        <v>3.9180000000000001</v>
      </c>
      <c r="G2235" s="2">
        <f>'Moving Avg'!F2235</f>
        <v>3.7039999999999997</v>
      </c>
      <c r="H2235" s="2">
        <f>'Moving Avg'!G2235</f>
        <v>3.8662000000000001</v>
      </c>
      <c r="I2235" s="2">
        <f>'Moving Avg'!H2235</f>
        <v>3.9903000000000075</v>
      </c>
      <c r="J2235" s="5" t="str">
        <f>OBV!F2235</f>
        <v>BEARISH</v>
      </c>
      <c r="K2235" s="5" t="str">
        <f>OBV!G2235</f>
        <v>NEUTRAL</v>
      </c>
      <c r="L2235" s="5" t="str">
        <f>OBV!H2235</f>
        <v>BEARISH DIVERGENCE</v>
      </c>
    </row>
    <row r="2236" spans="1:12" ht="13.5" x14ac:dyDescent="0.25">
      <c r="A2236" s="3">
        <f>RSI!A2236</f>
        <v>45560</v>
      </c>
      <c r="B2236" s="2">
        <f>RSI!B2236</f>
        <v>4</v>
      </c>
      <c r="C2236" s="2">
        <f>RSI!I2236</f>
        <v>61.332362261748862</v>
      </c>
      <c r="D2236" s="2">
        <f>MACD!E2236</f>
        <v>-0.19529016506063135</v>
      </c>
      <c r="E2236" s="2">
        <f>MACD!F2236</f>
        <v>-3.6501456861832239E-2</v>
      </c>
      <c r="F2236" s="2">
        <f>'Moving Avg'!D2236</f>
        <v>3.9219999999999997</v>
      </c>
      <c r="G2236" s="2">
        <f>'Moving Avg'!F2236</f>
        <v>3.7130000000000001</v>
      </c>
      <c r="H2236" s="2">
        <f>'Moving Avg'!G2236</f>
        <v>3.8621999999999996</v>
      </c>
      <c r="I2236" s="2">
        <f>'Moving Avg'!H2236</f>
        <v>3.9867000000000075</v>
      </c>
      <c r="J2236" s="5" t="str">
        <f>OBV!F2236</f>
        <v>BEARISH</v>
      </c>
      <c r="K2236" s="5" t="str">
        <f>OBV!G2236</f>
        <v>NEUTRAL</v>
      </c>
      <c r="L2236" s="5" t="str">
        <f>OBV!H2236</f>
        <v>BEARISH DIVERGENCE</v>
      </c>
    </row>
    <row r="2237" spans="1:12" ht="13.5" x14ac:dyDescent="0.25">
      <c r="A2237" s="3">
        <f>RSI!A2237</f>
        <v>45561</v>
      </c>
      <c r="B2237" s="2">
        <f>RSI!B2237</f>
        <v>4</v>
      </c>
      <c r="C2237" s="2">
        <f>RSI!I2237</f>
        <v>61.332362261748855</v>
      </c>
      <c r="D2237" s="2">
        <f>MACD!E2237</f>
        <v>-0.22220728063014539</v>
      </c>
      <c r="E2237" s="2">
        <f>MACD!F2237</f>
        <v>-7.3642621615494869E-2</v>
      </c>
      <c r="F2237" s="2">
        <f>'Moving Avg'!D2237</f>
        <v>3.9519999999999995</v>
      </c>
      <c r="G2237" s="2">
        <f>'Moving Avg'!F2237</f>
        <v>3.7230000000000003</v>
      </c>
      <c r="H2237" s="2">
        <f>'Moving Avg'!G2237</f>
        <v>3.8581999999999992</v>
      </c>
      <c r="I2237" s="2">
        <f>'Moving Avg'!H2237</f>
        <v>3.9831000000000074</v>
      </c>
      <c r="J2237" s="5" t="str">
        <f>OBV!F2237</f>
        <v>BEARISH</v>
      </c>
      <c r="K2237" s="5" t="str">
        <f>OBV!G2237</f>
        <v>NEUTRAL</v>
      </c>
      <c r="L2237" s="5" t="str">
        <f>OBV!H2237</f>
        <v>BEARISH DIVERGENCE</v>
      </c>
    </row>
    <row r="2238" spans="1:12" ht="13.5" x14ac:dyDescent="0.25">
      <c r="A2238" s="3">
        <f>RSI!A2238</f>
        <v>45562</v>
      </c>
      <c r="B2238" s="2">
        <f>RSI!B2238</f>
        <v>4.18</v>
      </c>
      <c r="C2238" s="2">
        <f>RSI!I2238</f>
        <v>68.005286543753726</v>
      </c>
      <c r="D2238" s="2">
        <f>MACD!E2238</f>
        <v>-0.26264425401788261</v>
      </c>
      <c r="E2238" s="2">
        <f>MACD!F2238</f>
        <v>-0.11144294809597242</v>
      </c>
      <c r="F2238" s="2">
        <f>'Moving Avg'!D2238</f>
        <v>4.0259999999999998</v>
      </c>
      <c r="G2238" s="2">
        <f>'Moving Avg'!F2238</f>
        <v>3.742</v>
      </c>
      <c r="H2238" s="2">
        <f>'Moving Avg'!G2238</f>
        <v>3.8577999999999997</v>
      </c>
      <c r="I2238" s="2">
        <f>'Moving Avg'!H2238</f>
        <v>3.9805500000000067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45565</v>
      </c>
      <c r="B2239" s="2">
        <f>RSI!B2239</f>
        <v>4.18</v>
      </c>
      <c r="C2239" s="2">
        <f>RSI!I2239</f>
        <v>68.005286543753726</v>
      </c>
      <c r="D2239" s="2">
        <f>MACD!E2239</f>
        <v>-0.27600491118470938</v>
      </c>
      <c r="E2239" s="2">
        <f>MACD!F2239</f>
        <v>-0.1443553407137198</v>
      </c>
      <c r="F2239" s="2">
        <f>'Moving Avg'!D2239</f>
        <v>4.0659999999999998</v>
      </c>
      <c r="G2239" s="2">
        <f>'Moving Avg'!F2239</f>
        <v>3.7610000000000001</v>
      </c>
      <c r="H2239" s="2">
        <f>'Moving Avg'!G2239</f>
        <v>3.8573999999999997</v>
      </c>
      <c r="I2239" s="2">
        <f>'Moving Avg'!H2239</f>
        <v>3.9780000000000064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4</v>
      </c>
      <c r="C2240" s="2">
        <f>RSI!I2240</f>
        <v>56.664373644227233</v>
      </c>
      <c r="D2240" s="2">
        <f>MACD!E2240</f>
        <v>-0.25141847550419261</v>
      </c>
      <c r="E2240" s="2">
        <f>MACD!F2240</f>
        <v>-0.16576796767181437</v>
      </c>
      <c r="F2240" s="2">
        <f>'Moving Avg'!D2240</f>
        <v>4.0720000000000001</v>
      </c>
      <c r="G2240" s="2">
        <f>'Moving Avg'!F2240</f>
        <v>3.7719999999999998</v>
      </c>
      <c r="H2240" s="2">
        <f>'Moving Avg'!G2240</f>
        <v>3.8533999999999997</v>
      </c>
      <c r="I2240" s="2">
        <f>'Moving Avg'!H2240</f>
        <v>3.974550000000006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</row>
    <row r="2241" spans="1:12" ht="13.5" x14ac:dyDescent="0.25">
      <c r="A2241" s="3">
        <f>RSI!A2241</f>
        <v>45567</v>
      </c>
      <c r="B2241" s="2">
        <f>RSI!B2241</f>
        <v>4.18</v>
      </c>
      <c r="C2241" s="2">
        <f>RSI!I2241</f>
        <v>63.262229462108699</v>
      </c>
      <c r="D2241" s="2">
        <f>MACD!E2241</f>
        <v>-0.21863516007923822</v>
      </c>
      <c r="E2241" s="2">
        <f>MACD!F2241</f>
        <v>-0.17634140615329916</v>
      </c>
      <c r="F2241" s="2">
        <f>'Moving Avg'!D2241</f>
        <v>4.1079999999999997</v>
      </c>
      <c r="G2241" s="2">
        <f>'Moving Avg'!F2241</f>
        <v>3.7920000000000003</v>
      </c>
      <c r="H2241" s="2">
        <f>'Moving Avg'!G2241</f>
        <v>3.8530000000000002</v>
      </c>
      <c r="I2241" s="2">
        <f>'Moving Avg'!H2241</f>
        <v>3.9720500000000047</v>
      </c>
      <c r="J2241" s="5" t="str">
        <f>OBV!F2241</f>
        <v>BEARISH</v>
      </c>
      <c r="K2241" s="5" t="str">
        <f>OBV!G2241</f>
        <v>NEUTRAL</v>
      </c>
      <c r="L2241" s="5" t="str">
        <f>OBV!H2241</f>
        <v>BEARISH DIVERGENCE</v>
      </c>
    </row>
    <row r="2242" spans="1:12" ht="13.5" x14ac:dyDescent="0.25">
      <c r="A2242" s="3">
        <f>RSI!A2242</f>
        <v>45568</v>
      </c>
      <c r="B2242" s="2">
        <f>RSI!B2242</f>
        <v>4.18</v>
      </c>
      <c r="C2242" s="2">
        <f>RSI!I2242</f>
        <v>63.262229462108699</v>
      </c>
      <c r="D2242" s="2">
        <f>MACD!E2242</f>
        <v>-0.21273785984510907</v>
      </c>
      <c r="E2242" s="2">
        <f>MACD!F2242</f>
        <v>-0.18362069689166113</v>
      </c>
      <c r="F2242" s="2">
        <f>'Moving Avg'!D2242</f>
        <v>4.1440000000000001</v>
      </c>
      <c r="G2242" s="2">
        <f>'Moving Avg'!F2242</f>
        <v>3.8205</v>
      </c>
      <c r="H2242" s="2">
        <f>'Moving Avg'!G2242</f>
        <v>3.8525999999999998</v>
      </c>
      <c r="I2242" s="2">
        <f>'Moving Avg'!H2242</f>
        <v>3.9695500000000044</v>
      </c>
      <c r="J2242" s="5" t="str">
        <f>OBV!F2242</f>
        <v>BEARISH</v>
      </c>
      <c r="K2242" s="5" t="str">
        <f>OBV!G2242</f>
        <v>NEUTRAL</v>
      </c>
      <c r="L2242" s="5" t="str">
        <f>OBV!H2242</f>
        <v>BEARISH DIVERGENCE</v>
      </c>
    </row>
    <row r="2243" spans="1:12" ht="13.5" x14ac:dyDescent="0.25">
      <c r="A2243" s="3">
        <f>RSI!A2243</f>
        <v>45569</v>
      </c>
      <c r="B2243" s="2">
        <f>RSI!B2243</f>
        <v>4</v>
      </c>
      <c r="C2243" s="2">
        <f>RSI!I2243</f>
        <v>53.768162242650611</v>
      </c>
      <c r="D2243" s="2">
        <f>MACD!E2243</f>
        <v>-0.20227430142982161</v>
      </c>
      <c r="E2243" s="2">
        <f>MACD!F2243</f>
        <v>-0.18735141779929324</v>
      </c>
      <c r="F2243" s="2">
        <f>'Moving Avg'!D2243</f>
        <v>4.1079999999999997</v>
      </c>
      <c r="G2243" s="2">
        <f>'Moving Avg'!F2243</f>
        <v>3.8450000000000002</v>
      </c>
      <c r="H2243" s="2">
        <f>'Moving Avg'!G2243</f>
        <v>3.8486000000000002</v>
      </c>
      <c r="I2243" s="2">
        <f>'Moving Avg'!H2243</f>
        <v>3.9672000000000041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</row>
    <row r="2244" spans="1:12" ht="13.5" x14ac:dyDescent="0.25">
      <c r="A2244" s="3">
        <f>RSI!A2244</f>
        <v>45572</v>
      </c>
      <c r="B2244" s="2">
        <f>RSI!B2244</f>
        <v>3.82</v>
      </c>
      <c r="C2244" s="2">
        <f>RSI!I2244</f>
        <v>46.2872602046764</v>
      </c>
      <c r="D2244" s="2">
        <f>MACD!E2244</f>
        <v>-0.15444929923630779</v>
      </c>
      <c r="E2244" s="2">
        <f>MACD!F2244</f>
        <v>-0.18077099408669617</v>
      </c>
      <c r="F2244" s="2">
        <f>'Moving Avg'!D2244</f>
        <v>4.0359999999999996</v>
      </c>
      <c r="G2244" s="2">
        <f>'Moving Avg'!F2244</f>
        <v>3.8674999999999997</v>
      </c>
      <c r="H2244" s="2">
        <f>'Moving Avg'!G2244</f>
        <v>3.8409999999999997</v>
      </c>
      <c r="I2244" s="2">
        <f>'Moving Avg'!H2244</f>
        <v>3.964950000000004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45573</v>
      </c>
      <c r="B2245" s="2">
        <f>RSI!B2245</f>
        <v>3.82</v>
      </c>
      <c r="C2245" s="2">
        <f>RSI!I2245</f>
        <v>46.287260204676393</v>
      </c>
      <c r="D2245" s="2">
        <f>MACD!E2245</f>
        <v>-0.11493456191391038</v>
      </c>
      <c r="E2245" s="2">
        <f>MACD!F2245</f>
        <v>-0.16760370765213903</v>
      </c>
      <c r="F2245" s="2">
        <f>'Moving Avg'!D2245</f>
        <v>4</v>
      </c>
      <c r="G2245" s="2">
        <f>'Moving Avg'!F2245</f>
        <v>3.8899999999999992</v>
      </c>
      <c r="H2245" s="2">
        <f>'Moving Avg'!G2245</f>
        <v>3.8333999999999993</v>
      </c>
      <c r="I2245" s="2">
        <f>'Moving Avg'!H2245</f>
        <v>3.9627000000000039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45574</v>
      </c>
      <c r="B2246" s="2">
        <f>RSI!B2246</f>
        <v>3.82</v>
      </c>
      <c r="C2246" s="2">
        <f>RSI!I2246</f>
        <v>46.287260204676393</v>
      </c>
      <c r="D2246" s="2">
        <f>MACD!E2246</f>
        <v>-7.6341140229252424E-2</v>
      </c>
      <c r="E2246" s="2">
        <f>MACD!F2246</f>
        <v>-0.14935119416756171</v>
      </c>
      <c r="F2246" s="2">
        <f>'Moving Avg'!D2246</f>
        <v>3.9279999999999999</v>
      </c>
      <c r="G2246" s="2">
        <f>'Moving Avg'!F2246</f>
        <v>3.9124999999999988</v>
      </c>
      <c r="H2246" s="2">
        <f>'Moving Avg'!G2246</f>
        <v>3.8257999999999996</v>
      </c>
      <c r="I2246" s="2">
        <f>'Moving Avg'!H2246</f>
        <v>3.9604000000000044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45575</v>
      </c>
      <c r="B2247" s="2">
        <f>RSI!B2247</f>
        <v>3.99</v>
      </c>
      <c r="C2247" s="2">
        <f>RSI!I2247</f>
        <v>53.859757306512599</v>
      </c>
      <c r="D2247" s="2">
        <f>MACD!E2247</f>
        <v>-5.5775454975127481E-2</v>
      </c>
      <c r="E2247" s="2">
        <f>MACD!F2247</f>
        <v>-0.13063604632907486</v>
      </c>
      <c r="F2247" s="2">
        <f>'Moving Avg'!D2247</f>
        <v>3.8900000000000006</v>
      </c>
      <c r="G2247" s="2">
        <f>'Moving Avg'!F2247</f>
        <v>3.9359999999999986</v>
      </c>
      <c r="H2247" s="2">
        <f>'Moving Avg'!G2247</f>
        <v>3.8252000000000006</v>
      </c>
      <c r="I2247" s="2">
        <f>'Moving Avg'!H2247</f>
        <v>3.9589500000000037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3.82</v>
      </c>
      <c r="C2248" s="2">
        <f>RSI!I2248</f>
        <v>46.760319435594909</v>
      </c>
      <c r="D2248" s="2">
        <f>MACD!E2248</f>
        <v>1.3717395114389852E-3</v>
      </c>
      <c r="E2248" s="2">
        <f>MACD!F2248</f>
        <v>-0.1042344891609721</v>
      </c>
      <c r="F2248" s="2">
        <f>'Moving Avg'!D2248</f>
        <v>3.8540000000000001</v>
      </c>
      <c r="G2248" s="2">
        <f>'Moving Avg'!F2248</f>
        <v>3.9519999999999991</v>
      </c>
      <c r="H2248" s="2">
        <f>'Moving Avg'!G2248</f>
        <v>3.8212000000000002</v>
      </c>
      <c r="I2248" s="2">
        <f>'Moving Avg'!H2248</f>
        <v>3.9557000000000038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</row>
    <row r="2249" spans="1:12" ht="13.5" x14ac:dyDescent="0.25">
      <c r="A2249" s="3">
        <f>RSI!A2249</f>
        <v>45579</v>
      </c>
      <c r="B2249" s="2">
        <f>RSI!B2249</f>
        <v>3.99</v>
      </c>
      <c r="C2249" s="2">
        <f>RSI!I2249</f>
        <v>53.378391704980039</v>
      </c>
      <c r="D2249" s="2">
        <f>MACD!E2249</f>
        <v>3.7639521636111617E-2</v>
      </c>
      <c r="E2249" s="2">
        <f>MACD!F2249</f>
        <v>-7.5859687001555362E-2</v>
      </c>
      <c r="F2249" s="2">
        <f>'Moving Avg'!D2249</f>
        <v>3.8879999999999995</v>
      </c>
      <c r="G2249" s="2">
        <f>'Moving Avg'!F2249</f>
        <v>3.968999999999999</v>
      </c>
      <c r="H2249" s="2">
        <f>'Moving Avg'!G2249</f>
        <v>3.8206000000000007</v>
      </c>
      <c r="I2249" s="2">
        <f>'Moving Avg'!H2249</f>
        <v>3.9529500000000031</v>
      </c>
      <c r="J2249" s="5" t="str">
        <f>OBV!F2249</f>
        <v>BEARISH</v>
      </c>
      <c r="K2249" s="5" t="str">
        <f>OBV!G2249</f>
        <v>NEUTRAL</v>
      </c>
      <c r="L2249" s="5" t="str">
        <f>OBV!H2249</f>
        <v>BEARISH DIVERGENCE</v>
      </c>
    </row>
    <row r="2250" spans="1:12" ht="13.5" x14ac:dyDescent="0.25">
      <c r="A2250" s="3">
        <f>RSI!A2250</f>
        <v>45581</v>
      </c>
      <c r="B2250" s="2">
        <f>RSI!B2250</f>
        <v>3.99</v>
      </c>
      <c r="C2250" s="2">
        <f>RSI!I2250</f>
        <v>53.378391704980025</v>
      </c>
      <c r="D2250" s="2">
        <f>MACD!E2250</f>
        <v>4.0098444706597736E-2</v>
      </c>
      <c r="E2250" s="2">
        <f>MACD!F2250</f>
        <v>-5.2668060659924743E-2</v>
      </c>
      <c r="F2250" s="2">
        <f>'Moving Avg'!D2250</f>
        <v>3.9219999999999997</v>
      </c>
      <c r="G2250" s="2">
        <f>'Moving Avg'!F2250</f>
        <v>3.9779999999999993</v>
      </c>
      <c r="H2250" s="2">
        <f>'Moving Avg'!G2250</f>
        <v>3.8236000000000012</v>
      </c>
      <c r="I2250" s="2">
        <f>'Moving Avg'!H2250</f>
        <v>3.9502000000000033</v>
      </c>
      <c r="J2250" s="5" t="str">
        <f>OBV!F2250</f>
        <v>BEARISH</v>
      </c>
      <c r="K2250" s="5" t="str">
        <f>OBV!G2250</f>
        <v>NEUTRAL</v>
      </c>
      <c r="L2250" s="5" t="str">
        <f>OBV!H2250</f>
        <v>BEARISH DIVERGENCE</v>
      </c>
    </row>
    <row r="2251" spans="1:12" ht="13.5" x14ac:dyDescent="0.25">
      <c r="A2251" s="3">
        <f>RSI!A2251</f>
        <v>45582</v>
      </c>
      <c r="B2251" s="2">
        <f>RSI!B2251</f>
        <v>3.99</v>
      </c>
      <c r="C2251" s="2">
        <f>RSI!I2251</f>
        <v>53.378391704980039</v>
      </c>
      <c r="D2251" s="2">
        <f>MACD!E2251</f>
        <v>6.9374256859182193E-2</v>
      </c>
      <c r="E2251" s="2">
        <f>MACD!F2251</f>
        <v>-2.8259597156103357E-2</v>
      </c>
      <c r="F2251" s="2">
        <f>'Moving Avg'!D2251</f>
        <v>3.9560000000000004</v>
      </c>
      <c r="G2251" s="2">
        <f>'Moving Avg'!F2251</f>
        <v>3.978499999999999</v>
      </c>
      <c r="H2251" s="2">
        <f>'Moving Avg'!G2251</f>
        <v>3.8266000000000009</v>
      </c>
      <c r="I2251" s="2">
        <f>'Moving Avg'!H2251</f>
        <v>3.947450000000003</v>
      </c>
      <c r="J2251" s="5" t="str">
        <f>OBV!F2251</f>
        <v>BEARISH</v>
      </c>
      <c r="K2251" s="5" t="str">
        <f>OBV!G2251</f>
        <v>NEUTRAL</v>
      </c>
      <c r="L2251" s="5" t="str">
        <f>OBV!H2251</f>
        <v>BEARISH DIVERGENCE</v>
      </c>
    </row>
    <row r="2252" spans="1:12" ht="13.5" x14ac:dyDescent="0.25">
      <c r="A2252" s="3">
        <f>RSI!A2252</f>
        <v>45583</v>
      </c>
      <c r="B2252" s="2">
        <f>RSI!B2252</f>
        <v>3.99</v>
      </c>
      <c r="C2252" s="2">
        <f>RSI!I2252</f>
        <v>53.378391704980039</v>
      </c>
      <c r="D2252" s="2">
        <f>MACD!E2252</f>
        <v>9.3685799065803987E-2</v>
      </c>
      <c r="E2252" s="2">
        <f>MACD!F2252</f>
        <v>-3.8705179117218894E-3</v>
      </c>
      <c r="F2252" s="2">
        <f>'Moving Avg'!D2252</f>
        <v>3.9560000000000004</v>
      </c>
      <c r="G2252" s="2">
        <f>'Moving Avg'!F2252</f>
        <v>3.9854999999999992</v>
      </c>
      <c r="H2252" s="2">
        <f>'Moving Avg'!G2252</f>
        <v>3.8296000000000014</v>
      </c>
      <c r="I2252" s="2">
        <f>'Moving Avg'!H2252</f>
        <v>3.9447000000000028</v>
      </c>
      <c r="J2252" s="5" t="str">
        <f>OBV!F2252</f>
        <v>BEARISH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3.99</v>
      </c>
      <c r="C2253" s="2">
        <f>RSI!I2253</f>
        <v>53.378391704980039</v>
      </c>
      <c r="D2253" s="2">
        <f>MACD!E2253</f>
        <v>8.6138593682777209E-2</v>
      </c>
      <c r="E2253" s="2">
        <f>MACD!F2253</f>
        <v>1.4131304407177929E-2</v>
      </c>
      <c r="F2253" s="2">
        <f>'Moving Avg'!D2253</f>
        <v>3.9900000000000007</v>
      </c>
      <c r="G2253" s="2">
        <f>'Moving Avg'!F2253</f>
        <v>3.9944999999999995</v>
      </c>
      <c r="H2253" s="2">
        <f>'Moving Avg'!G2253</f>
        <v>3.8326000000000011</v>
      </c>
      <c r="I2253" s="2">
        <f>'Moving Avg'!H2253</f>
        <v>3.9422000000000019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45587</v>
      </c>
      <c r="B2254" s="2">
        <f>RSI!B2254</f>
        <v>3.99</v>
      </c>
      <c r="C2254" s="2">
        <f>RSI!I2254</f>
        <v>53.378391704980025</v>
      </c>
      <c r="D2254" s="2">
        <f>MACD!E2254</f>
        <v>5.1665557058664824E-2</v>
      </c>
      <c r="E2254" s="2">
        <f>MACD!F2254</f>
        <v>2.1638154937475312E-2</v>
      </c>
      <c r="F2254" s="2">
        <f>'Moving Avg'!D2254</f>
        <v>3.9900000000000007</v>
      </c>
      <c r="G2254" s="2">
        <f>'Moving Avg'!F2254</f>
        <v>3.9949999999999997</v>
      </c>
      <c r="H2254" s="2">
        <f>'Moving Avg'!G2254</f>
        <v>3.8356000000000017</v>
      </c>
      <c r="I2254" s="2">
        <f>'Moving Avg'!H2254</f>
        <v>3.9407000000000023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45588</v>
      </c>
      <c r="B2255" s="2">
        <f>RSI!B2255</f>
        <v>4.16</v>
      </c>
      <c r="C2255" s="2">
        <f>RSI!I2255</f>
        <v>60.950541261155429</v>
      </c>
      <c r="D2255" s="2">
        <f>MACD!E2255</f>
        <v>9.5380718738624637E-3</v>
      </c>
      <c r="E2255" s="2">
        <f>MACD!F2255</f>
        <v>1.9218138324752745E-2</v>
      </c>
      <c r="F2255" s="2">
        <f>'Moving Avg'!D2255</f>
        <v>4.024</v>
      </c>
      <c r="G2255" s="2">
        <f>'Moving Avg'!F2255</f>
        <v>4.0044999999999993</v>
      </c>
      <c r="H2255" s="2">
        <f>'Moving Avg'!G2255</f>
        <v>3.8454000000000015</v>
      </c>
      <c r="I2255" s="2">
        <f>'Moving Avg'!H2255</f>
        <v>3.9400500000000016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4.18</v>
      </c>
      <c r="C2256" s="2">
        <f>RSI!I2256</f>
        <v>61.73788905718844</v>
      </c>
      <c r="D2256" s="2">
        <f>MACD!E2256</f>
        <v>-2.8932613919060213E-2</v>
      </c>
      <c r="E2256" s="2">
        <f>MACD!F2256</f>
        <v>9.5879878759901546E-3</v>
      </c>
      <c r="F2256" s="2">
        <f>'Moving Avg'!D2256</f>
        <v>4.0620000000000003</v>
      </c>
      <c r="G2256" s="2">
        <f>'Moving Avg'!F2256</f>
        <v>4.0135000000000005</v>
      </c>
      <c r="H2256" s="2">
        <f>'Moving Avg'!G2256</f>
        <v>3.8556000000000017</v>
      </c>
      <c r="I2256" s="2">
        <f>'Moving Avg'!H2256</f>
        <v>3.9395000000000011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</row>
    <row r="2257" spans="1:12" ht="13.5" x14ac:dyDescent="0.25">
      <c r="A2257" s="3">
        <f>RSI!A2257</f>
        <v>45590</v>
      </c>
      <c r="B2257" s="2">
        <f>RSI!B2257</f>
        <v>4.18</v>
      </c>
      <c r="C2257" s="2">
        <f>RSI!I2257</f>
        <v>61.73788905718844</v>
      </c>
      <c r="D2257" s="2">
        <f>MACD!E2257</f>
        <v>-3.6692466162301596E-2</v>
      </c>
      <c r="E2257" s="2">
        <f>MACD!F2257</f>
        <v>3.3189706833180403E-4</v>
      </c>
      <c r="F2257" s="2">
        <f>'Moving Avg'!D2257</f>
        <v>4.0999999999999996</v>
      </c>
      <c r="G2257" s="2">
        <f>'Moving Avg'!F2257</f>
        <v>4.0225000000000009</v>
      </c>
      <c r="H2257" s="2">
        <f>'Moving Avg'!G2257</f>
        <v>3.8658000000000015</v>
      </c>
      <c r="I2257" s="2">
        <f>'Moving Avg'!H2257</f>
        <v>3.9389500000000002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4.18</v>
      </c>
      <c r="C2258" s="2">
        <f>RSI!I2258</f>
        <v>61.73788905718844</v>
      </c>
      <c r="D2258" s="2">
        <f>MACD!E2258</f>
        <v>-7.0673063034786043E-2</v>
      </c>
      <c r="E2258" s="2">
        <f>MACD!F2258</f>
        <v>-1.3869094952291766E-2</v>
      </c>
      <c r="F2258" s="2">
        <f>'Moving Avg'!D2258</f>
        <v>4.1379999999999999</v>
      </c>
      <c r="G2258" s="2">
        <f>'Moving Avg'!F2258</f>
        <v>4.0225000000000009</v>
      </c>
      <c r="H2258" s="2">
        <f>'Moving Avg'!G2258</f>
        <v>3.8728000000000016</v>
      </c>
      <c r="I2258" s="2">
        <f>'Moving Avg'!H2258</f>
        <v>3.9383999999999997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</row>
    <row r="2259" spans="1:12" ht="13.5" x14ac:dyDescent="0.25">
      <c r="A2259" s="3">
        <f>RSI!A2259</f>
        <v>45594</v>
      </c>
      <c r="B2259" s="2">
        <f>RSI!B2259</f>
        <v>4.18</v>
      </c>
      <c r="C2259" s="2">
        <f>RSI!I2259</f>
        <v>61.737889057188433</v>
      </c>
      <c r="D2259" s="2">
        <f>MACD!E2259</f>
        <v>-7.4439364709413702E-2</v>
      </c>
      <c r="E2259" s="2">
        <f>MACD!F2259</f>
        <v>-2.5983148903716155E-2</v>
      </c>
      <c r="F2259" s="2">
        <f>'Moving Avg'!D2259</f>
        <v>4.1760000000000002</v>
      </c>
      <c r="G2259" s="2">
        <f>'Moving Avg'!F2259</f>
        <v>4.0225000000000026</v>
      </c>
      <c r="H2259" s="2">
        <f>'Moving Avg'!G2259</f>
        <v>3.8798000000000017</v>
      </c>
      <c r="I2259" s="2">
        <f>'Moving Avg'!H2259</f>
        <v>3.9378499999999992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</row>
    <row r="2260" spans="1:12" ht="13.5" x14ac:dyDescent="0.25">
      <c r="A2260" s="3">
        <f>RSI!A2260</f>
        <v>45595</v>
      </c>
      <c r="B2260" s="2">
        <f>RSI!B2260</f>
        <v>4.18</v>
      </c>
      <c r="C2260" s="2">
        <f>RSI!I2260</f>
        <v>61.737889057188426</v>
      </c>
      <c r="D2260" s="2">
        <f>MACD!E2260</f>
        <v>-7.8707101181450412E-2</v>
      </c>
      <c r="E2260" s="2">
        <f>MACD!F2260</f>
        <v>-3.6527939359263011E-2</v>
      </c>
      <c r="F2260" s="2">
        <f>'Moving Avg'!D2260</f>
        <v>4.18</v>
      </c>
      <c r="G2260" s="2">
        <f>'Moving Avg'!F2260</f>
        <v>4.0315000000000012</v>
      </c>
      <c r="H2260" s="2">
        <f>'Moving Avg'!G2260</f>
        <v>3.8834000000000022</v>
      </c>
      <c r="I2260" s="2">
        <f>'Moving Avg'!H2260</f>
        <v>3.9372999999999991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4.18</v>
      </c>
      <c r="C2261" s="2">
        <f>RSI!I2261</f>
        <v>61.737889057188433</v>
      </c>
      <c r="D2261" s="2">
        <f>MACD!E2261</f>
        <v>-8.3319064500778417E-2</v>
      </c>
      <c r="E2261" s="2">
        <f>MACD!F2261</f>
        <v>-4.5886164387566097E-2</v>
      </c>
      <c r="F2261" s="2">
        <f>'Moving Avg'!D2261</f>
        <v>4.18</v>
      </c>
      <c r="G2261" s="2">
        <f>'Moving Avg'!F2261</f>
        <v>4.0315000000000012</v>
      </c>
      <c r="H2261" s="2">
        <f>'Moving Avg'!G2261</f>
        <v>3.8906000000000018</v>
      </c>
      <c r="I2261" s="2">
        <f>'Moving Avg'!H2261</f>
        <v>3.9367499999999978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4.18</v>
      </c>
      <c r="C2262" s="2">
        <f>RSI!I2262</f>
        <v>61.737889057188433</v>
      </c>
      <c r="D2262" s="2">
        <f>MACD!E2262</f>
        <v>-8.8148163232436794E-2</v>
      </c>
      <c r="E2262" s="2">
        <f>MACD!F2262</f>
        <v>-5.4338564156540245E-2</v>
      </c>
      <c r="F2262" s="2">
        <f>'Moving Avg'!D2262</f>
        <v>4.18</v>
      </c>
      <c r="G2262" s="2">
        <f>'Moving Avg'!F2262</f>
        <v>4.0315000000000012</v>
      </c>
      <c r="H2262" s="2">
        <f>'Moving Avg'!G2262</f>
        <v>3.8978000000000019</v>
      </c>
      <c r="I2262" s="2">
        <f>'Moving Avg'!H2262</f>
        <v>3.9361999999999977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4.18</v>
      </c>
      <c r="C2263" s="2">
        <f>RSI!I2263</f>
        <v>61.73788905718844</v>
      </c>
      <c r="D2263" s="2">
        <f>MACD!E2263</f>
        <v>-9.3092349837212041E-2</v>
      </c>
      <c r="E2263" s="2">
        <f>MACD!F2263</f>
        <v>-6.208932129267461E-2</v>
      </c>
      <c r="F2263" s="2">
        <f>'Moving Avg'!D2263</f>
        <v>4.18</v>
      </c>
      <c r="G2263" s="2">
        <f>'Moving Avg'!F2263</f>
        <v>4.0405000000000015</v>
      </c>
      <c r="H2263" s="2">
        <f>'Moving Avg'!G2263</f>
        <v>3.9050000000000025</v>
      </c>
      <c r="I2263" s="2">
        <f>'Moving Avg'!H2263</f>
        <v>3.9350999999999972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</row>
    <row r="2264" spans="1:12" ht="13.5" x14ac:dyDescent="0.25">
      <c r="A2264" s="3">
        <f>RSI!A2264</f>
        <v>45601</v>
      </c>
      <c r="B2264" s="2">
        <f>RSI!B2264</f>
        <v>4.18</v>
      </c>
      <c r="C2264" s="2">
        <f>RSI!I2264</f>
        <v>61.737889057188433</v>
      </c>
      <c r="D2264" s="2">
        <f>MACD!E2264</f>
        <v>-9.8070360996654671E-2</v>
      </c>
      <c r="E2264" s="2">
        <f>MACD!F2264</f>
        <v>-6.928552923347063E-2</v>
      </c>
      <c r="F2264" s="2">
        <f>'Moving Avg'!D2264</f>
        <v>4.18</v>
      </c>
      <c r="G2264" s="2">
        <f>'Moving Avg'!F2264</f>
        <v>4.0585000000000022</v>
      </c>
      <c r="H2264" s="2">
        <f>'Moving Avg'!G2264</f>
        <v>3.9122000000000021</v>
      </c>
      <c r="I2264" s="2">
        <f>'Moving Avg'!H2264</f>
        <v>3.9339999999999971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4.18</v>
      </c>
      <c r="C2265" s="2">
        <f>RSI!I2265</f>
        <v>61.73788905718844</v>
      </c>
      <c r="D2265" s="2">
        <f>MACD!E2265</f>
        <v>-7.6864297249818136E-2</v>
      </c>
      <c r="E2265" s="2">
        <f>MACD!F2265</f>
        <v>-7.0801282836740129E-2</v>
      </c>
      <c r="F2265" s="2">
        <f>'Moving Avg'!D2265</f>
        <v>4.18</v>
      </c>
      <c r="G2265" s="2">
        <f>'Moving Avg'!F2265</f>
        <v>4.0765000000000011</v>
      </c>
      <c r="H2265" s="2">
        <f>'Moving Avg'!G2265</f>
        <v>3.9194000000000018</v>
      </c>
      <c r="I2265" s="2">
        <f>'Moving Avg'!H2265</f>
        <v>3.9338499999999961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4.18</v>
      </c>
      <c r="C2266" s="2">
        <f>RSI!I2266</f>
        <v>61.73788905718844</v>
      </c>
      <c r="D2266" s="2">
        <f>MACD!E2266</f>
        <v>-5.6524910584919041E-2</v>
      </c>
      <c r="E2266" s="2">
        <f>MACD!F2266</f>
        <v>-6.7946008386375906E-2</v>
      </c>
      <c r="F2266" s="2">
        <f>'Moving Avg'!D2266</f>
        <v>4.18</v>
      </c>
      <c r="G2266" s="2">
        <f>'Moving Avg'!F2266</f>
        <v>4.0945000000000018</v>
      </c>
      <c r="H2266" s="2">
        <f>'Moving Avg'!G2266</f>
        <v>3.9266000000000019</v>
      </c>
      <c r="I2266" s="2">
        <f>'Moving Avg'!H2266</f>
        <v>3.9336999999999955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4.18</v>
      </c>
      <c r="C2267" s="2">
        <f>RSI!I2267</f>
        <v>61.73788905718844</v>
      </c>
      <c r="D2267" s="2">
        <f>MACD!E2267</f>
        <v>-3.9945335157036688E-2</v>
      </c>
      <c r="E2267" s="2">
        <f>MACD!F2267</f>
        <v>-6.2345873740508068E-2</v>
      </c>
      <c r="F2267" s="2">
        <f>'Moving Avg'!D2267</f>
        <v>4.18</v>
      </c>
      <c r="G2267" s="2">
        <f>'Moving Avg'!F2267</f>
        <v>4.1040000000000019</v>
      </c>
      <c r="H2267" s="2">
        <f>'Moving Avg'!G2267</f>
        <v>3.9342000000000019</v>
      </c>
      <c r="I2267" s="2">
        <f>'Moving Avg'!H2267</f>
        <v>3.933549999999995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</row>
    <row r="2268" spans="1:12" ht="13.5" x14ac:dyDescent="0.25">
      <c r="A2268" s="3">
        <f>RSI!A2268</f>
        <v>45607</v>
      </c>
      <c r="B2268" s="2">
        <f>RSI!B2268</f>
        <v>4</v>
      </c>
      <c r="C2268" s="2">
        <f>RSI!I2268</f>
        <v>42.826516272953008</v>
      </c>
      <c r="D2268" s="2">
        <f>MACD!E2268</f>
        <v>-1.3167088480980027E-2</v>
      </c>
      <c r="E2268" s="2">
        <f>MACD!F2268</f>
        <v>-5.2510116688602462E-2</v>
      </c>
      <c r="F2268" s="2">
        <f>'Moving Avg'!D2268</f>
        <v>4.1440000000000001</v>
      </c>
      <c r="G2268" s="2">
        <f>'Moving Avg'!F2268</f>
        <v>4.1130000000000013</v>
      </c>
      <c r="H2268" s="2">
        <f>'Moving Avg'!G2268</f>
        <v>3.9382000000000015</v>
      </c>
      <c r="I2268" s="2">
        <f>'Moving Avg'!H2268</f>
        <v>3.9324999999999957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3.82</v>
      </c>
      <c r="C2269" s="2">
        <f>RSI!I2269</f>
        <v>32.203294156954684</v>
      </c>
      <c r="D2269" s="2">
        <f>MACD!E2269</f>
        <v>2.334768698864842E-2</v>
      </c>
      <c r="E2269" s="2">
        <f>MACD!F2269</f>
        <v>-3.7338555953152289E-2</v>
      </c>
      <c r="F2269" s="2">
        <f>'Moving Avg'!D2269</f>
        <v>4.0720000000000001</v>
      </c>
      <c r="G2269" s="2">
        <f>'Moving Avg'!F2269</f>
        <v>4.1044999999999998</v>
      </c>
      <c r="H2269" s="2">
        <f>'Moving Avg'!G2269</f>
        <v>3.9386000000000005</v>
      </c>
      <c r="I2269" s="2">
        <f>'Moving Avg'!H2269</f>
        <v>3.9305499999999953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3.65</v>
      </c>
      <c r="C2270" s="2">
        <f>RSI!I2270</f>
        <v>25.715469887474256</v>
      </c>
      <c r="D2270" s="2">
        <f>MACD!E2270</f>
        <v>6.8385215496321372E-2</v>
      </c>
      <c r="E2270" s="2">
        <f>MACD!F2270</f>
        <v>-1.6193801663257554E-2</v>
      </c>
      <c r="F2270" s="2">
        <f>'Moving Avg'!D2270</f>
        <v>3.9659999999999997</v>
      </c>
      <c r="G2270" s="2">
        <f>'Moving Avg'!F2270</f>
        <v>4.0875000000000004</v>
      </c>
      <c r="H2270" s="2">
        <f>'Moving Avg'!G2270</f>
        <v>3.9360000000000008</v>
      </c>
      <c r="I2270" s="2">
        <f>'Moving Avg'!H2270</f>
        <v>3.9277499999999952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</row>
    <row r="2271" spans="1:12" ht="13.5" x14ac:dyDescent="0.25">
      <c r="A2271" s="3">
        <f>RSI!A2271</f>
        <v>45610</v>
      </c>
      <c r="B2271" s="2">
        <f>RSI!B2271</f>
        <v>3.49</v>
      </c>
      <c r="C2271" s="2">
        <f>RSI!I2271</f>
        <v>21.354826506238894</v>
      </c>
      <c r="D2271" s="2">
        <f>MACD!E2271</f>
        <v>0.12078344762630611</v>
      </c>
      <c r="E2271" s="2">
        <f>MACD!F2271</f>
        <v>1.1201648194655179E-2</v>
      </c>
      <c r="F2271" s="2">
        <f>'Moving Avg'!D2271</f>
        <v>3.8280000000000003</v>
      </c>
      <c r="G2271" s="2">
        <f>'Moving Avg'!F2271</f>
        <v>4.0624999999999991</v>
      </c>
      <c r="H2271" s="2">
        <f>'Moving Avg'!G2271</f>
        <v>3.930200000000001</v>
      </c>
      <c r="I2271" s="2">
        <f>'Moving Avg'!H2271</f>
        <v>3.9241499999999951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</row>
    <row r="2272" spans="1:12" ht="13.5" x14ac:dyDescent="0.25">
      <c r="A2272" s="3">
        <f>RSI!A2272</f>
        <v>45611</v>
      </c>
      <c r="B2272" s="2">
        <f>RSI!B2272</f>
        <v>3.34</v>
      </c>
      <c r="C2272" s="2">
        <f>RSI!I2272</f>
        <v>18.233236684958158</v>
      </c>
      <c r="D2272" s="2">
        <f>MACD!E2272</f>
        <v>0.17943410302585194</v>
      </c>
      <c r="E2272" s="2">
        <f>MACD!F2272</f>
        <v>4.4848139160894536E-2</v>
      </c>
      <c r="F2272" s="2">
        <f>'Moving Avg'!D2272</f>
        <v>3.66</v>
      </c>
      <c r="G2272" s="2">
        <f>'Moving Avg'!F2272</f>
        <v>4.0299999999999994</v>
      </c>
      <c r="H2272" s="2">
        <f>'Moving Avg'!G2272</f>
        <v>3.9248000000000003</v>
      </c>
      <c r="I2272" s="2">
        <f>'Moving Avg'!H2272</f>
        <v>3.9197999999999951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</row>
    <row r="2273" spans="1:12" ht="13.5" x14ac:dyDescent="0.25">
      <c r="A2273" s="3">
        <f>RSI!A2273</f>
        <v>45614</v>
      </c>
      <c r="B2273" s="2">
        <f>RSI!B2273</f>
        <v>3.19</v>
      </c>
      <c r="C2273" s="2">
        <f>RSI!I2273</f>
        <v>15.753322583621724</v>
      </c>
      <c r="D2273" s="2">
        <f>MACD!E2273</f>
        <v>0.2440243988172246</v>
      </c>
      <c r="E2273" s="2">
        <f>MACD!F2273</f>
        <v>8.4683391092160554E-2</v>
      </c>
      <c r="F2273" s="2">
        <f>'Moving Avg'!D2273</f>
        <v>3.4980000000000002</v>
      </c>
      <c r="G2273" s="2">
        <f>'Moving Avg'!F2273</f>
        <v>3.9899999999999998</v>
      </c>
      <c r="H2273" s="2">
        <f>'Moving Avg'!G2273</f>
        <v>3.9184000000000001</v>
      </c>
      <c r="I2273" s="2">
        <f>'Moving Avg'!H2273</f>
        <v>3.9143999999999948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</row>
    <row r="2274" spans="1:12" ht="13.5" x14ac:dyDescent="0.25">
      <c r="A2274" s="3">
        <f>RSI!A2274</f>
        <v>45615</v>
      </c>
      <c r="B2274" s="2">
        <f>RSI!B2274</f>
        <v>3.2</v>
      </c>
      <c r="C2274" s="2">
        <f>RSI!I2274</f>
        <v>16.568024652127903</v>
      </c>
      <c r="D2274" s="2">
        <f>MACD!E2274</f>
        <v>0.30238973712878758</v>
      </c>
      <c r="E2274" s="2">
        <f>MACD!F2274</f>
        <v>0.12822466029948598</v>
      </c>
      <c r="F2274" s="2">
        <f>'Moving Avg'!D2274</f>
        <v>3.3740000000000001</v>
      </c>
      <c r="G2274" s="2">
        <f>'Moving Avg'!F2274</f>
        <v>3.9505000000000003</v>
      </c>
      <c r="H2274" s="2">
        <f>'Moving Avg'!G2274</f>
        <v>3.915</v>
      </c>
      <c r="I2274" s="2">
        <f>'Moving Avg'!H2274</f>
        <v>3.908399999999995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</row>
    <row r="2275" spans="1:12" ht="13.5" x14ac:dyDescent="0.25">
      <c r="A2275" s="3">
        <f>RSI!A2275</f>
        <v>45616</v>
      </c>
      <c r="B2275" s="2">
        <f>RSI!B2275</f>
        <v>3.2</v>
      </c>
      <c r="C2275" s="2">
        <f>RSI!I2275</f>
        <v>16.568024652127903</v>
      </c>
      <c r="D2275" s="2">
        <f>MACD!E2275</f>
        <v>0.35583962056800278</v>
      </c>
      <c r="E2275" s="2">
        <f>MACD!F2275</f>
        <v>0.17374765235318934</v>
      </c>
      <c r="F2275" s="2">
        <f>'Moving Avg'!D2275</f>
        <v>3.2839999999999998</v>
      </c>
      <c r="G2275" s="2">
        <f>'Moving Avg'!F2275</f>
        <v>3.9024999999999999</v>
      </c>
      <c r="H2275" s="2">
        <f>'Moving Avg'!G2275</f>
        <v>3.9115999999999995</v>
      </c>
      <c r="I2275" s="2">
        <f>'Moving Avg'!H2275</f>
        <v>3.9032999999999958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</row>
    <row r="2276" spans="1:12" ht="13.5" x14ac:dyDescent="0.25">
      <c r="A2276" s="3">
        <f>RSI!A2276</f>
        <v>45617</v>
      </c>
      <c r="B2276" s="2">
        <f>RSI!B2276</f>
        <v>3.19</v>
      </c>
      <c r="C2276" s="2">
        <f>RSI!I2276</f>
        <v>16.384268260586069</v>
      </c>
      <c r="D2276" s="2">
        <f>MACD!E2276</f>
        <v>0.40556998940991873</v>
      </c>
      <c r="E2276" s="2">
        <f>MACD!F2276</f>
        <v>0.22011211976453524</v>
      </c>
      <c r="F2276" s="2">
        <f>'Moving Avg'!D2276</f>
        <v>3.2240000000000002</v>
      </c>
      <c r="G2276" s="2">
        <f>'Moving Avg'!F2276</f>
        <v>3.8530000000000002</v>
      </c>
      <c r="H2276" s="2">
        <f>'Moving Avg'!G2276</f>
        <v>3.9079999999999995</v>
      </c>
      <c r="I2276" s="2">
        <f>'Moving Avg'!H2276</f>
        <v>3.8981499999999967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3.06</v>
      </c>
      <c r="C2277" s="2">
        <f>RSI!I2277</f>
        <v>14.182144760461753</v>
      </c>
      <c r="D2277" s="2">
        <f>MACD!E2277</f>
        <v>0.46082232979136339</v>
      </c>
      <c r="E2277" s="2">
        <f>MACD!F2277</f>
        <v>0.26825416176990091</v>
      </c>
      <c r="F2277" s="2">
        <f>'Moving Avg'!D2277</f>
        <v>3.1680000000000001</v>
      </c>
      <c r="G2277" s="2">
        <f>'Moving Avg'!F2277</f>
        <v>3.7969999999999997</v>
      </c>
      <c r="H2277" s="2">
        <f>'Moving Avg'!G2277</f>
        <v>3.8988</v>
      </c>
      <c r="I2277" s="2">
        <f>'Moving Avg'!H2277</f>
        <v>3.8923499999999969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2.93</v>
      </c>
      <c r="C2278" s="2">
        <f>RSI!I2278</f>
        <v>12.388927118319771</v>
      </c>
      <c r="D2278" s="2">
        <f>MACD!E2278</f>
        <v>0.49356051863960237</v>
      </c>
      <c r="E2278" s="2">
        <f>MACD!F2278</f>
        <v>0.31331543314384125</v>
      </c>
      <c r="F2278" s="2">
        <f>'Moving Avg'!D2278</f>
        <v>3.1160000000000001</v>
      </c>
      <c r="G2278" s="2">
        <f>'Moving Avg'!F2278</f>
        <v>3.7345000000000006</v>
      </c>
      <c r="H2278" s="2">
        <f>'Moving Avg'!G2278</f>
        <v>3.8874</v>
      </c>
      <c r="I2278" s="2">
        <f>'Moving Avg'!H2278</f>
        <v>3.8858999999999964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</row>
    <row r="2279" spans="1:12" ht="13.5" x14ac:dyDescent="0.25">
      <c r="A2279" s="3">
        <f>RSI!A2279</f>
        <v>45622</v>
      </c>
      <c r="B2279" s="2">
        <f>RSI!B2279</f>
        <v>2.9</v>
      </c>
      <c r="C2279" s="2">
        <f>RSI!I2279</f>
        <v>12.011484985650128</v>
      </c>
      <c r="D2279" s="2">
        <f>MACD!E2279</f>
        <v>0.50030912222566215</v>
      </c>
      <c r="E2279" s="2">
        <f>MACD!F2279</f>
        <v>0.35071417096020546</v>
      </c>
      <c r="F2279" s="2">
        <f>'Moving Avg'!D2279</f>
        <v>3.056</v>
      </c>
      <c r="G2279" s="2">
        <f>'Moving Avg'!F2279</f>
        <v>3.6705000000000005</v>
      </c>
      <c r="H2279" s="2">
        <f>'Moving Avg'!G2279</f>
        <v>3.8724000000000007</v>
      </c>
      <c r="I2279" s="2">
        <f>'Moving Avg'!H2279</f>
        <v>3.8793499999999961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</row>
    <row r="2280" spans="1:12" ht="13.5" x14ac:dyDescent="0.25">
      <c r="A2280" s="3">
        <f>RSI!A2280</f>
        <v>45623</v>
      </c>
      <c r="B2280" s="2">
        <f>RSI!B2280</f>
        <v>3.03</v>
      </c>
      <c r="C2280" s="2">
        <f>RSI!I2280</f>
        <v>22.964073473642159</v>
      </c>
      <c r="D2280" s="2">
        <f>MACD!E2280</f>
        <v>0.47459581595006117</v>
      </c>
      <c r="E2280" s="2">
        <f>MACD!F2280</f>
        <v>0.37549049995817663</v>
      </c>
      <c r="F2280" s="2">
        <f>'Moving Avg'!D2280</f>
        <v>3.0219999999999998</v>
      </c>
      <c r="G2280" s="2">
        <f>'Moving Avg'!F2280</f>
        <v>3.6130000000000009</v>
      </c>
      <c r="H2280" s="2">
        <f>'Moving Avg'!G2280</f>
        <v>3.8568000000000007</v>
      </c>
      <c r="I2280" s="2">
        <f>'Moving Avg'!H2280</f>
        <v>3.8734499999999956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</row>
    <row r="2281" spans="1:12" ht="13.5" x14ac:dyDescent="0.25">
      <c r="A2281" s="3">
        <f>RSI!A2281</f>
        <v>45624</v>
      </c>
      <c r="B2281" s="2">
        <f>RSI!B2281</f>
        <v>2.9</v>
      </c>
      <c r="C2281" s="2">
        <f>RSI!I2281</f>
        <v>20.249565207821632</v>
      </c>
      <c r="D2281" s="2">
        <f>MACD!E2281</f>
        <v>0.4411213359227375</v>
      </c>
      <c r="E2281" s="2">
        <f>MACD!F2281</f>
        <v>0.38861666715108883</v>
      </c>
      <c r="F2281" s="2">
        <f>'Moving Avg'!D2281</f>
        <v>2.964</v>
      </c>
      <c r="G2281" s="2">
        <f>'Moving Avg'!F2281</f>
        <v>3.5490000000000004</v>
      </c>
      <c r="H2281" s="2">
        <f>'Moving Avg'!G2281</f>
        <v>3.8352000000000008</v>
      </c>
      <c r="I2281" s="2">
        <f>'Moving Avg'!H2281</f>
        <v>3.8660999999999945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</row>
    <row r="2282" spans="1:12" ht="13.5" x14ac:dyDescent="0.25">
      <c r="A2282" s="3">
        <f>RSI!A2282</f>
        <v>45625</v>
      </c>
      <c r="B2282" s="2">
        <f>RSI!B2282</f>
        <v>2.77</v>
      </c>
      <c r="C2282" s="2">
        <f>RSI!I2282</f>
        <v>17.962896299216865</v>
      </c>
      <c r="D2282" s="2">
        <f>MACD!E2282</f>
        <v>0.40314422096203995</v>
      </c>
      <c r="E2282" s="2">
        <f>MACD!F2282</f>
        <v>0.39152217791327909</v>
      </c>
      <c r="F2282" s="2">
        <f>'Moving Avg'!D2282</f>
        <v>2.9059999999999997</v>
      </c>
      <c r="G2282" s="2">
        <f>'Moving Avg'!F2282</f>
        <v>3.4785000000000004</v>
      </c>
      <c r="H2282" s="2">
        <f>'Moving Avg'!G2282</f>
        <v>3.8136000000000014</v>
      </c>
      <c r="I2282" s="2">
        <f>'Moving Avg'!H2282</f>
        <v>3.858899999999994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</row>
    <row r="2283" spans="1:12" ht="13.5" x14ac:dyDescent="0.25">
      <c r="A2283" s="3">
        <f>RSI!A2283</f>
        <v>45628</v>
      </c>
      <c r="B2283" s="2">
        <f>RSI!B2283</f>
        <v>2.7</v>
      </c>
      <c r="C2283" s="2">
        <f>RSI!I2283</f>
        <v>16.858927264047423</v>
      </c>
      <c r="D2283" s="2">
        <f>MACD!E2283</f>
        <v>0.35739982353172595</v>
      </c>
      <c r="E2283" s="2">
        <f>MACD!F2283</f>
        <v>0.38469770703696848</v>
      </c>
      <c r="F2283" s="2">
        <f>'Moving Avg'!D2283</f>
        <v>2.8600000000000003</v>
      </c>
      <c r="G2283" s="2">
        <f>'Moving Avg'!F2283</f>
        <v>3.4045000000000001</v>
      </c>
      <c r="H2283" s="2">
        <f>'Moving Avg'!G2283</f>
        <v>3.7914000000000012</v>
      </c>
      <c r="I2283" s="2">
        <f>'Moving Avg'!H2283</f>
        <v>3.8513499999999943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</row>
    <row r="2284" spans="1:12" ht="13.5" x14ac:dyDescent="0.25">
      <c r="A2284" s="3">
        <f>RSI!A2284</f>
        <v>45629</v>
      </c>
      <c r="B2284" s="2">
        <f>RSI!B2284</f>
        <v>2.82</v>
      </c>
      <c r="C2284" s="2">
        <f>RSI!I2284</f>
        <v>25.330983852148606</v>
      </c>
      <c r="D2284" s="2">
        <f>MACD!E2284</f>
        <v>0.31572088168710177</v>
      </c>
      <c r="E2284" s="2">
        <f>MACD!F2284</f>
        <v>0.37090234196699517</v>
      </c>
      <c r="F2284" s="2">
        <f>'Moving Avg'!D2284</f>
        <v>2.8439999999999999</v>
      </c>
      <c r="G2284" s="2">
        <f>'Moving Avg'!F2284</f>
        <v>3.3365</v>
      </c>
      <c r="H2284" s="2">
        <f>'Moving Avg'!G2284</f>
        <v>3.7682000000000011</v>
      </c>
      <c r="I2284" s="2">
        <f>'Moving Avg'!H2284</f>
        <v>3.8443999999999945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45630</v>
      </c>
      <c r="B2285" s="2">
        <f>RSI!B2285</f>
        <v>2.7</v>
      </c>
      <c r="C2285" s="2">
        <f>RSI!I2285</f>
        <v>22.826089449022462</v>
      </c>
      <c r="D2285" s="2">
        <f>MACD!E2285</f>
        <v>0.29268785452465096</v>
      </c>
      <c r="E2285" s="2">
        <f>MACD!F2285</f>
        <v>0.35525944447852631</v>
      </c>
      <c r="F2285" s="2">
        <f>'Moving Avg'!D2285</f>
        <v>2.778</v>
      </c>
      <c r="G2285" s="2">
        <f>'Moving Avg'!F2285</f>
        <v>3.2625000000000006</v>
      </c>
      <c r="H2285" s="2">
        <f>'Moving Avg'!G2285</f>
        <v>3.7428000000000008</v>
      </c>
      <c r="I2285" s="2">
        <f>'Moving Avg'!H2285</f>
        <v>3.8368499999999943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</row>
    <row r="2286" spans="1:12" ht="13.5" x14ac:dyDescent="0.25">
      <c r="A2286" s="3">
        <f>RSI!A2286</f>
        <v>45631</v>
      </c>
      <c r="B2286" s="2">
        <f>RSI!B2286</f>
        <v>2.82</v>
      </c>
      <c r="C2286" s="2">
        <f>RSI!I2286</f>
        <v>30.253608755367068</v>
      </c>
      <c r="D2286" s="2">
        <f>MACD!E2286</f>
        <v>0.26657721666774936</v>
      </c>
      <c r="E2286" s="2">
        <f>MACD!F2286</f>
        <v>0.33752299891637094</v>
      </c>
      <c r="F2286" s="2">
        <f>'Moving Avg'!D2286</f>
        <v>2.7620000000000005</v>
      </c>
      <c r="G2286" s="2">
        <f>'Moving Avg'!F2286</f>
        <v>3.1945000000000006</v>
      </c>
      <c r="H2286" s="2">
        <f>'Moving Avg'!G2286</f>
        <v>3.7192000000000012</v>
      </c>
      <c r="I2286" s="2">
        <f>'Moving Avg'!H2286</f>
        <v>3.8289999999999953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</row>
    <row r="2287" spans="1:12" ht="13.5" x14ac:dyDescent="0.25">
      <c r="A2287" s="3">
        <f>RSI!A2287</f>
        <v>45632</v>
      </c>
      <c r="B2287" s="2">
        <f>RSI!B2287</f>
        <v>2.9</v>
      </c>
      <c r="C2287" s="2">
        <f>RSI!I2287</f>
        <v>34.761473235885333</v>
      </c>
      <c r="D2287" s="2">
        <f>MACD!E2287</f>
        <v>0.22137284550729674</v>
      </c>
      <c r="E2287" s="2">
        <f>MACD!F2287</f>
        <v>0.3142929682345561</v>
      </c>
      <c r="F2287" s="2">
        <f>'Moving Avg'!D2287</f>
        <v>2.7879999999999998</v>
      </c>
      <c r="G2287" s="2">
        <f>'Moving Avg'!F2287</f>
        <v>3.1305000000000005</v>
      </c>
      <c r="H2287" s="2">
        <f>'Moving Avg'!G2287</f>
        <v>3.6972000000000014</v>
      </c>
      <c r="I2287" s="2">
        <f>'Moving Avg'!H2287</f>
        <v>3.8215499999999953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</row>
    <row r="2288" spans="1:12" ht="13.5" x14ac:dyDescent="0.25">
      <c r="A2288" s="3">
        <f>RSI!A2288</f>
        <v>45635</v>
      </c>
      <c r="B2288" s="2">
        <f>RSI!B2288</f>
        <v>2.9</v>
      </c>
      <c r="C2288" s="2">
        <f>RSI!I2288</f>
        <v>34.761473235885333</v>
      </c>
      <c r="D2288" s="2">
        <f>MACD!E2288</f>
        <v>0.16525690974902441</v>
      </c>
      <c r="E2288" s="2">
        <f>MACD!F2288</f>
        <v>0.28448575653744979</v>
      </c>
      <c r="F2288" s="2">
        <f>'Moving Avg'!D2288</f>
        <v>2.8280000000000003</v>
      </c>
      <c r="G2288" s="2">
        <f>'Moving Avg'!F2288</f>
        <v>3.0755000000000003</v>
      </c>
      <c r="H2288" s="2">
        <f>'Moving Avg'!G2288</f>
        <v>3.6716000000000015</v>
      </c>
      <c r="I2288" s="2">
        <f>'Moving Avg'!H2288</f>
        <v>3.8149999999999955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</row>
    <row r="2289" spans="1:12" ht="13.5" x14ac:dyDescent="0.25">
      <c r="A2289" s="3">
        <f>RSI!A2289</f>
        <v>45636</v>
      </c>
      <c r="B2289" s="2">
        <f>RSI!B2289</f>
        <v>3.03</v>
      </c>
      <c r="C2289" s="2">
        <f>RSI!I2289</f>
        <v>41.845136130063999</v>
      </c>
      <c r="D2289" s="2">
        <f>MACD!E2289</f>
        <v>0.10550502948543183</v>
      </c>
      <c r="E2289" s="2">
        <f>MACD!F2289</f>
        <v>0.24868961112704618</v>
      </c>
      <c r="F2289" s="2">
        <f>'Moving Avg'!D2289</f>
        <v>2.87</v>
      </c>
      <c r="G2289" s="2">
        <f>'Moving Avg'!F2289</f>
        <v>3.0360000000000005</v>
      </c>
      <c r="H2289" s="2">
        <f>'Moving Avg'!G2289</f>
        <v>3.6486000000000018</v>
      </c>
      <c r="I2289" s="2">
        <f>'Moving Avg'!H2289</f>
        <v>3.809099999999995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</row>
    <row r="2290" spans="1:12" ht="13.5" x14ac:dyDescent="0.25">
      <c r="A2290" s="3">
        <f>RSI!A2290</f>
        <v>45637</v>
      </c>
      <c r="B2290" s="2">
        <f>RSI!B2290</f>
        <v>2.9</v>
      </c>
      <c r="C2290" s="2">
        <f>RSI!I2290</f>
        <v>37.46430869004314</v>
      </c>
      <c r="D2290" s="2">
        <f>MACD!E2290</f>
        <v>8.563668991155815E-2</v>
      </c>
      <c r="E2290" s="2">
        <f>MACD!F2290</f>
        <v>0.21607902688394859</v>
      </c>
      <c r="F2290" s="2">
        <f>'Moving Avg'!D2290</f>
        <v>2.9099999999999997</v>
      </c>
      <c r="G2290" s="2">
        <f>'Moving Avg'!F2290</f>
        <v>2.9985000000000004</v>
      </c>
      <c r="H2290" s="2">
        <f>'Moving Avg'!G2290</f>
        <v>3.6266000000000007</v>
      </c>
      <c r="I2290" s="2">
        <f>'Moving Avg'!H2290</f>
        <v>3.8025499999999952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</row>
    <row r="2291" spans="1:12" ht="13.5" x14ac:dyDescent="0.25">
      <c r="A2291" s="3">
        <f>RSI!A2291</f>
        <v>45638</v>
      </c>
      <c r="B2291" s="2">
        <f>RSI!B2291</f>
        <v>2.81</v>
      </c>
      <c r="C2291" s="2">
        <f>RSI!I2291</f>
        <v>34.751793232115446</v>
      </c>
      <c r="D2291" s="2">
        <f>MACD!E2291</f>
        <v>5.7242558451553904E-2</v>
      </c>
      <c r="E2291" s="2">
        <f>MACD!F2291</f>
        <v>0.18431173319746966</v>
      </c>
      <c r="F2291" s="2">
        <f>'Moving Avg'!D2291</f>
        <v>2.9080000000000004</v>
      </c>
      <c r="G2291" s="2">
        <f>'Moving Avg'!F2291</f>
        <v>2.9645000000000001</v>
      </c>
      <c r="H2291" s="2">
        <f>'Moving Avg'!G2291</f>
        <v>3.5992000000000015</v>
      </c>
      <c r="I2291" s="2">
        <f>'Moving Avg'!H2291</f>
        <v>3.7955999999999945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45639</v>
      </c>
      <c r="B2292" s="2">
        <f>RSI!B2292</f>
        <v>2.81</v>
      </c>
      <c r="C2292" s="2">
        <f>RSI!I2292</f>
        <v>34.751793232115446</v>
      </c>
      <c r="D2292" s="2">
        <f>MACD!E2292</f>
        <v>1.5369748237003211E-2</v>
      </c>
      <c r="E2292" s="2">
        <f>MACD!F2292</f>
        <v>0.15052333620537639</v>
      </c>
      <c r="F2292" s="2">
        <f>'Moving Avg'!D2292</f>
        <v>2.89</v>
      </c>
      <c r="G2292" s="2">
        <f>'Moving Avg'!F2292</f>
        <v>2.9380000000000002</v>
      </c>
      <c r="H2292" s="2">
        <f>'Moving Avg'!G2292</f>
        <v>3.5718000000000014</v>
      </c>
      <c r="I2292" s="2">
        <f>'Moving Avg'!H2292</f>
        <v>3.789549999999994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45642</v>
      </c>
      <c r="B2293" s="2">
        <f>RSI!B2293</f>
        <v>2.81</v>
      </c>
      <c r="C2293" s="2">
        <f>RSI!I2293</f>
        <v>34.751793232115446</v>
      </c>
      <c r="D2293" s="2">
        <f>MACD!E2293</f>
        <v>-2.8836809603309366E-2</v>
      </c>
      <c r="E2293" s="2">
        <f>MACD!F2293</f>
        <v>0.11465130704363924</v>
      </c>
      <c r="F2293" s="2">
        <f>'Moving Avg'!D2293</f>
        <v>2.8720000000000003</v>
      </c>
      <c r="G2293" s="2">
        <f>'Moving Avg'!F2293</f>
        <v>2.919</v>
      </c>
      <c r="H2293" s="2">
        <f>'Moving Avg'!G2293</f>
        <v>3.5480000000000018</v>
      </c>
      <c r="I2293" s="2">
        <f>'Moving Avg'!H2293</f>
        <v>3.7834999999999939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45644</v>
      </c>
      <c r="B2294" s="2">
        <f>RSI!B2294</f>
        <v>2.81</v>
      </c>
      <c r="C2294" s="2">
        <f>RSI!I2294</f>
        <v>34.751793232115446</v>
      </c>
      <c r="D2294" s="2">
        <f>MACD!E2294</f>
        <v>-4.5934975323174143E-2</v>
      </c>
      <c r="E2294" s="2">
        <f>MACD!F2294</f>
        <v>8.2534050570276574E-2</v>
      </c>
      <c r="F2294" s="2">
        <f>'Moving Avg'!D2294</f>
        <v>2.8280000000000003</v>
      </c>
      <c r="G2294" s="2">
        <f>'Moving Avg'!F2294</f>
        <v>2.8995000000000006</v>
      </c>
      <c r="H2294" s="2">
        <f>'Moving Avg'!G2294</f>
        <v>3.5278000000000014</v>
      </c>
      <c r="I2294" s="2">
        <f>'Moving Avg'!H2294</f>
        <v>3.7774499999999938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45645</v>
      </c>
      <c r="B2295" s="2">
        <f>RSI!B2295</f>
        <v>2.92</v>
      </c>
      <c r="C2295" s="2">
        <f>RSI!I2295</f>
        <v>41.691987767825566</v>
      </c>
      <c r="D2295" s="2">
        <f>MACD!E2295</f>
        <v>-8.5303225100012092E-2</v>
      </c>
      <c r="E2295" s="2">
        <f>MACD!F2295</f>
        <v>4.896659543621884E-2</v>
      </c>
      <c r="F2295" s="2">
        <f>'Moving Avg'!D2295</f>
        <v>2.8319999999999999</v>
      </c>
      <c r="G2295" s="2">
        <f>'Moving Avg'!F2295</f>
        <v>2.8855000000000004</v>
      </c>
      <c r="H2295" s="2">
        <f>'Moving Avg'!G2295</f>
        <v>3.5098000000000007</v>
      </c>
      <c r="I2295" s="2">
        <f>'Moving Avg'!H2295</f>
        <v>3.7719499999999937</v>
      </c>
      <c r="J2295" s="5" t="str">
        <f>OBV!F2295</f>
        <v>BEARISH</v>
      </c>
      <c r="K2295" s="5" t="str">
        <f>OBV!G2295</f>
        <v>NEUTRAL</v>
      </c>
      <c r="L2295" s="5" t="str">
        <f>OBV!H2295</f>
        <v>BEARISH DIVERGENCE</v>
      </c>
    </row>
    <row r="2296" spans="1:12" ht="13.5" x14ac:dyDescent="0.25">
      <c r="A2296" s="3">
        <f>RSI!A2296</f>
        <v>45646</v>
      </c>
      <c r="B2296" s="2">
        <f>RSI!B2296</f>
        <v>2.92</v>
      </c>
      <c r="C2296" s="2">
        <f>RSI!I2296</f>
        <v>41.691987767825559</v>
      </c>
      <c r="D2296" s="2">
        <f>MACD!E2296</f>
        <v>-9.9220762958218689E-2</v>
      </c>
      <c r="E2296" s="2">
        <f>MACD!F2296</f>
        <v>1.932912375733134E-2</v>
      </c>
      <c r="F2296" s="2">
        <f>'Moving Avg'!D2296</f>
        <v>2.8540000000000001</v>
      </c>
      <c r="G2296" s="2">
        <f>'Moving Avg'!F2296</f>
        <v>2.8720000000000008</v>
      </c>
      <c r="H2296" s="2">
        <f>'Moving Avg'!G2296</f>
        <v>3.4918000000000005</v>
      </c>
      <c r="I2296" s="2">
        <f>'Moving Avg'!H2296</f>
        <v>3.7673499999999933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</row>
    <row r="2297" spans="1:12" ht="13.5" x14ac:dyDescent="0.25">
      <c r="A2297" s="3">
        <f>RSI!A2297</f>
        <v>45649</v>
      </c>
      <c r="B2297" s="2">
        <f>RSI!B2297</f>
        <v>2.92</v>
      </c>
      <c r="C2297" s="2">
        <f>RSI!I2297</f>
        <v>41.691987767825559</v>
      </c>
      <c r="D2297" s="2">
        <f>MACD!E2297</f>
        <v>-9.7826004722246562E-2</v>
      </c>
      <c r="E2297" s="2">
        <f>MACD!F2297</f>
        <v>-4.1019019385842431E-3</v>
      </c>
      <c r="F2297" s="2">
        <f>'Moving Avg'!D2297</f>
        <v>2.8759999999999999</v>
      </c>
      <c r="G2297" s="2">
        <f>'Moving Avg'!F2297</f>
        <v>2.8650000000000007</v>
      </c>
      <c r="H2297" s="2">
        <f>'Moving Avg'!G2297</f>
        <v>3.4704000000000002</v>
      </c>
      <c r="I2297" s="2">
        <f>'Moving Avg'!H2297</f>
        <v>3.7632499999999931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</row>
    <row r="2298" spans="1:12" ht="13.5" x14ac:dyDescent="0.25">
      <c r="A2298" s="3">
        <f>RSI!A2298</f>
        <v>45650</v>
      </c>
      <c r="B2298" s="2">
        <f>RSI!B2298</f>
        <v>2.8</v>
      </c>
      <c r="C2298" s="2">
        <f>RSI!I2298</f>
        <v>36.414576519380354</v>
      </c>
      <c r="D2298" s="2">
        <f>MACD!E2298</f>
        <v>-8.6957450494949295E-2</v>
      </c>
      <c r="E2298" s="2">
        <f>MACD!F2298</f>
        <v>-2.0673011649857256E-2</v>
      </c>
      <c r="F2298" s="2">
        <f>'Moving Avg'!D2298</f>
        <v>2.8740000000000001</v>
      </c>
      <c r="G2298" s="2">
        <f>'Moving Avg'!F2298</f>
        <v>2.8585000000000003</v>
      </c>
      <c r="H2298" s="2">
        <f>'Moving Avg'!G2298</f>
        <v>3.45</v>
      </c>
      <c r="I2298" s="2">
        <f>'Moving Avg'!H2298</f>
        <v>3.758549999999993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</row>
    <row r="2299" spans="1:12" ht="13.5" x14ac:dyDescent="0.25">
      <c r="A2299" s="3">
        <f>RSI!A2299</f>
        <v>45651</v>
      </c>
      <c r="B2299" s="2">
        <f>RSI!B2299</f>
        <v>2.92</v>
      </c>
      <c r="C2299" s="2">
        <f>RSI!I2299</f>
        <v>44.042577218445935</v>
      </c>
      <c r="D2299" s="2">
        <f>MACD!E2299</f>
        <v>-6.5200521108947918E-2</v>
      </c>
      <c r="E2299" s="2">
        <f>MACD!F2299</f>
        <v>-2.9578513541675389E-2</v>
      </c>
      <c r="F2299" s="2">
        <f>'Moving Avg'!D2299</f>
        <v>2.8959999999999999</v>
      </c>
      <c r="G2299" s="2">
        <f>'Moving Avg'!F2299</f>
        <v>2.8595000000000002</v>
      </c>
      <c r="H2299" s="2">
        <f>'Moving Avg'!G2299</f>
        <v>3.4286000000000003</v>
      </c>
      <c r="I2299" s="2">
        <f>'Moving Avg'!H2299</f>
        <v>3.7544499999999932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</row>
    <row r="2300" spans="1:12" ht="13.5" x14ac:dyDescent="0.25">
      <c r="A2300" s="3">
        <f>RSI!A2300</f>
        <v>45652</v>
      </c>
      <c r="B2300" s="2">
        <f>RSI!B2300</f>
        <v>3.01</v>
      </c>
      <c r="C2300" s="2">
        <f>RSI!I2300</f>
        <v>48.985592466280188</v>
      </c>
      <c r="D2300" s="2">
        <f>MACD!E2300</f>
        <v>-7.2824573343745147E-2</v>
      </c>
      <c r="E2300" s="2">
        <f>MACD!F2300</f>
        <v>-3.8227725502089346E-2</v>
      </c>
      <c r="F2300" s="2">
        <f>'Moving Avg'!D2300</f>
        <v>2.9140000000000001</v>
      </c>
      <c r="G2300" s="2">
        <f>'Moving Avg'!F2300</f>
        <v>2.8585000000000003</v>
      </c>
      <c r="H2300" s="2">
        <f>'Moving Avg'!G2300</f>
        <v>3.4089999999999998</v>
      </c>
      <c r="I2300" s="2">
        <f>'Moving Avg'!H2300</f>
        <v>3.7507999999999924</v>
      </c>
      <c r="J2300" s="5" t="str">
        <f>OBV!F2300</f>
        <v>BEARISH</v>
      </c>
      <c r="K2300" s="5" t="str">
        <f>OBV!G2300</f>
        <v>NEUTRAL</v>
      </c>
      <c r="L2300" s="5" t="str">
        <f>OBV!H2300</f>
        <v>BEARISH DIVERGENCE</v>
      </c>
    </row>
    <row r="2301" spans="1:12" ht="13.5" x14ac:dyDescent="0.25">
      <c r="A2301" s="3">
        <f>RSI!A2301</f>
        <v>45653</v>
      </c>
      <c r="B2301" s="2">
        <f>RSI!B2301</f>
        <v>2.88</v>
      </c>
      <c r="C2301" s="2">
        <f>RSI!I2301</f>
        <v>43.067647500616388</v>
      </c>
      <c r="D2301" s="2">
        <f>MACD!E2301</f>
        <v>-8.3438009444014138E-2</v>
      </c>
      <c r="E2301" s="2">
        <f>MACD!F2301</f>
        <v>-4.7269782290474308E-2</v>
      </c>
      <c r="F2301" s="2">
        <f>'Moving Avg'!D2301</f>
        <v>2.9060000000000001</v>
      </c>
      <c r="G2301" s="2">
        <f>'Moving Avg'!F2301</f>
        <v>2.8575000000000004</v>
      </c>
      <c r="H2301" s="2">
        <f>'Moving Avg'!G2301</f>
        <v>3.3867999999999996</v>
      </c>
      <c r="I2301" s="2">
        <f>'Moving Avg'!H2301</f>
        <v>3.7464999999999922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</row>
    <row r="2302" spans="1:12" ht="13.5" x14ac:dyDescent="0.25">
      <c r="A2302" s="3">
        <f>RSI!A2302</f>
        <v>45656</v>
      </c>
      <c r="B2302" s="2">
        <f>RSI!B2302</f>
        <v>2.88</v>
      </c>
      <c r="C2302" s="2">
        <f>RSI!I2302</f>
        <v>43.067647500616388</v>
      </c>
      <c r="D2302" s="2">
        <f>MACD!E2302</f>
        <v>-9.160023989927879E-2</v>
      </c>
      <c r="E2302" s="2">
        <f>MACD!F2302</f>
        <v>-5.6135873812235206E-2</v>
      </c>
      <c r="F2302" s="2">
        <f>'Moving Avg'!D2302</f>
        <v>2.8979999999999997</v>
      </c>
      <c r="G2302" s="2">
        <f>'Moving Avg'!F2302</f>
        <v>2.8630000000000004</v>
      </c>
      <c r="H2302" s="2">
        <f>'Moving Avg'!G2302</f>
        <v>3.3645999999999994</v>
      </c>
      <c r="I2302" s="2">
        <f>'Moving Avg'!H2302</f>
        <v>3.7421999999999924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45657</v>
      </c>
      <c r="B2303" s="2">
        <f>RSI!B2303</f>
        <v>2.88</v>
      </c>
      <c r="C2303" s="2">
        <f>RSI!I2303</f>
        <v>43.067647500616388</v>
      </c>
      <c r="D2303" s="2">
        <f>MACD!E2303</f>
        <v>-9.7748993220078351E-2</v>
      </c>
      <c r="E2303" s="2">
        <f>MACD!F2303</f>
        <v>-6.4458497693803837E-2</v>
      </c>
      <c r="F2303" s="2">
        <f>'Moving Avg'!D2303</f>
        <v>2.9139999999999993</v>
      </c>
      <c r="G2303" s="2">
        <f>'Moving Avg'!F2303</f>
        <v>2.8720000000000003</v>
      </c>
      <c r="H2303" s="2">
        <f>'Moving Avg'!G2303</f>
        <v>3.3423999999999996</v>
      </c>
      <c r="I2303" s="2">
        <f>'Moving Avg'!H2303</f>
        <v>3.7378999999999922</v>
      </c>
      <c r="J2303" s="5" t="str">
        <f>OBV!F2303</f>
        <v>BEARISH</v>
      </c>
      <c r="K2303" s="5" t="str">
        <f>OBV!G2303</f>
        <v>NEUTRAL</v>
      </c>
      <c r="L2303" s="5" t="str">
        <f>OBV!H2303</f>
        <v>BEARISH DIVERGENCE</v>
      </c>
    </row>
    <row r="2304" spans="1:12" ht="13.5" x14ac:dyDescent="0.25">
      <c r="A2304" s="3">
        <f>RSI!A2304</f>
        <v>45659</v>
      </c>
      <c r="B2304" s="2">
        <f>RSI!B2304</f>
        <v>2.88</v>
      </c>
      <c r="C2304" s="2">
        <f>RSI!I2304</f>
        <v>43.067647500616388</v>
      </c>
      <c r="D2304" s="2">
        <f>MACD!E2304</f>
        <v>-0.10225016470252735</v>
      </c>
      <c r="E2304" s="2">
        <f>MACD!F2304</f>
        <v>-7.2016831095548545E-2</v>
      </c>
      <c r="F2304" s="2">
        <f>'Moving Avg'!D2304</f>
        <v>2.9059999999999997</v>
      </c>
      <c r="G2304" s="2">
        <f>'Moving Avg'!F2304</f>
        <v>2.8750000000000004</v>
      </c>
      <c r="H2304" s="2">
        <f>'Moving Avg'!G2304</f>
        <v>3.3201999999999994</v>
      </c>
      <c r="I2304" s="2">
        <f>'Moving Avg'!H2304</f>
        <v>3.733599999999992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</row>
    <row r="2305" spans="1:12" ht="13.5" x14ac:dyDescent="0.25">
      <c r="A2305" s="3">
        <f>RSI!A2305</f>
        <v>45660</v>
      </c>
      <c r="B2305" s="2">
        <f>RSI!B2305</f>
        <v>2.88</v>
      </c>
      <c r="C2305" s="2">
        <f>RSI!I2305</f>
        <v>43.067647500616388</v>
      </c>
      <c r="D2305" s="2">
        <f>MACD!E2305</f>
        <v>-8.8486123388747728E-2</v>
      </c>
      <c r="E2305" s="2">
        <f>MACD!F2305</f>
        <v>-7.531068955418839E-2</v>
      </c>
      <c r="F2305" s="2">
        <f>'Moving Avg'!D2305</f>
        <v>2.88</v>
      </c>
      <c r="G2305" s="2">
        <f>'Moving Avg'!F2305</f>
        <v>2.8840000000000003</v>
      </c>
      <c r="H2305" s="2">
        <f>'Moving Avg'!G2305</f>
        <v>3.2945999999999991</v>
      </c>
      <c r="I2305" s="2">
        <f>'Moving Avg'!H2305</f>
        <v>3.7292999999999927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2.88</v>
      </c>
      <c r="C2306" s="2">
        <f>RSI!I2306</f>
        <v>43.067647500616388</v>
      </c>
      <c r="D2306" s="2">
        <f>MACD!E2306</f>
        <v>-7.6238101010273507E-2</v>
      </c>
      <c r="E2306" s="2">
        <f>MACD!F2306</f>
        <v>-7.5496171845405413E-2</v>
      </c>
      <c r="F2306" s="2">
        <f>'Moving Avg'!D2306</f>
        <v>2.88</v>
      </c>
      <c r="G2306" s="2">
        <f>'Moving Avg'!F2306</f>
        <v>2.8870000000000009</v>
      </c>
      <c r="H2306" s="2">
        <f>'Moving Avg'!G2306</f>
        <v>3.2685999999999988</v>
      </c>
      <c r="I2306" s="2">
        <f>'Moving Avg'!H2306</f>
        <v>3.7249999999999925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2.88</v>
      </c>
      <c r="C2307" s="2">
        <f>RSI!I2307</f>
        <v>43.067647500616388</v>
      </c>
      <c r="D2307" s="2">
        <f>MACD!E2307</f>
        <v>-6.5317421357506067E-2</v>
      </c>
      <c r="E2307" s="2">
        <f>MACD!F2307</f>
        <v>-7.3460421747825549E-2</v>
      </c>
      <c r="F2307" s="2">
        <f>'Moving Avg'!D2307</f>
        <v>2.88</v>
      </c>
      <c r="G2307" s="2">
        <f>'Moving Avg'!F2307</f>
        <v>2.886000000000001</v>
      </c>
      <c r="H2307" s="2">
        <f>'Moving Avg'!G2307</f>
        <v>3.2425999999999995</v>
      </c>
      <c r="I2307" s="2">
        <f>'Moving Avg'!H2307</f>
        <v>3.7206999999999932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2.8</v>
      </c>
      <c r="C2308" s="2">
        <f>RSI!I2308</f>
        <v>38.285956804620064</v>
      </c>
      <c r="D2308" s="2">
        <f>MACD!E2308</f>
        <v>-6.8096747312089256E-2</v>
      </c>
      <c r="E2308" s="2">
        <f>MACD!F2308</f>
        <v>-7.2387686860678299E-2</v>
      </c>
      <c r="F2308" s="2">
        <f>'Moving Avg'!D2308</f>
        <v>2.8639999999999999</v>
      </c>
      <c r="G2308" s="2">
        <f>'Moving Avg'!F2308</f>
        <v>2.8810000000000011</v>
      </c>
      <c r="H2308" s="2">
        <f>'Moving Avg'!G2308</f>
        <v>3.2149999999999999</v>
      </c>
      <c r="I2308" s="2">
        <f>'Moving Avg'!H2308</f>
        <v>3.7159999999999926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2.8</v>
      </c>
      <c r="C2309" s="2">
        <f>RSI!I2309</f>
        <v>38.285956804620064</v>
      </c>
      <c r="D2309" s="2">
        <f>MACD!E2309</f>
        <v>-5.1036712121952821E-2</v>
      </c>
      <c r="E2309" s="2">
        <f>MACD!F2309</f>
        <v>-6.8117491912933203E-2</v>
      </c>
      <c r="F2309" s="2">
        <f>'Moving Avg'!D2309</f>
        <v>2.8480000000000003</v>
      </c>
      <c r="G2309" s="2">
        <f>'Moving Avg'!F2309</f>
        <v>2.8695000000000008</v>
      </c>
      <c r="H2309" s="2">
        <f>'Moving Avg'!G2309</f>
        <v>3.1874000000000002</v>
      </c>
      <c r="I2309" s="2">
        <f>'Moving Avg'!H2309</f>
        <v>3.7113499999999924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2.8</v>
      </c>
      <c r="C2310" s="2">
        <f>RSI!I2310</f>
        <v>38.285956804620071</v>
      </c>
      <c r="D2310" s="2">
        <f>MACD!E2310</f>
        <v>-2.1875297518604508E-2</v>
      </c>
      <c r="E2310" s="2">
        <f>MACD!F2310</f>
        <v>-5.8869053034067462E-2</v>
      </c>
      <c r="F2310" s="2">
        <f>'Moving Avg'!D2310</f>
        <v>2.8319999999999999</v>
      </c>
      <c r="G2310" s="2">
        <f>'Moving Avg'!F2310</f>
        <v>2.8645</v>
      </c>
      <c r="H2310" s="2">
        <f>'Moving Avg'!G2310</f>
        <v>3.1598000000000006</v>
      </c>
      <c r="I2310" s="2">
        <f>'Moving Avg'!H2310</f>
        <v>3.7074999999999925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2.8</v>
      </c>
      <c r="C2311" s="2">
        <f>RSI!I2311</f>
        <v>38.285956804620064</v>
      </c>
      <c r="D2311" s="2">
        <f>MACD!E2311</f>
        <v>-1.6385581832008445E-2</v>
      </c>
      <c r="E2311" s="2">
        <f>MACD!F2311</f>
        <v>-5.0372358793655661E-2</v>
      </c>
      <c r="F2311" s="2">
        <f>'Moving Avg'!D2311</f>
        <v>2.8160000000000003</v>
      </c>
      <c r="G2311" s="2">
        <f>'Moving Avg'!F2311</f>
        <v>2.8639999999999999</v>
      </c>
      <c r="H2311" s="2">
        <f>'Moving Avg'!G2311</f>
        <v>3.132200000000001</v>
      </c>
      <c r="I2311" s="2">
        <f>'Moving Avg'!H2311</f>
        <v>3.7036499999999921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</row>
    <row r="2312" spans="1:12" ht="13.5" x14ac:dyDescent="0.25">
      <c r="A2312" s="3">
        <f>RSI!A2312</f>
        <v>45671</v>
      </c>
      <c r="B2312" s="2">
        <f>RSI!B2312</f>
        <v>2.8</v>
      </c>
      <c r="C2312" s="2">
        <f>RSI!I2312</f>
        <v>38.285956804620064</v>
      </c>
      <c r="D2312" s="2">
        <f>MACD!E2312</f>
        <v>-1.0986111344424732E-2</v>
      </c>
      <c r="E2312" s="2">
        <f>MACD!F2312</f>
        <v>-4.2495109303809481E-2</v>
      </c>
      <c r="F2312" s="2">
        <f>'Moving Avg'!D2312</f>
        <v>2.8</v>
      </c>
      <c r="G2312" s="2">
        <f>'Moving Avg'!F2312</f>
        <v>2.8634999999999993</v>
      </c>
      <c r="H2312" s="2">
        <f>'Moving Avg'!G2312</f>
        <v>3.1046000000000014</v>
      </c>
      <c r="I2312" s="2">
        <f>'Moving Avg'!H2312</f>
        <v>3.7004999999999924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</row>
    <row r="2313" spans="1:12" ht="13.5" x14ac:dyDescent="0.25">
      <c r="A2313" s="3">
        <f>RSI!A2313</f>
        <v>45672</v>
      </c>
      <c r="B2313" s="2">
        <f>RSI!B2313</f>
        <v>2.8</v>
      </c>
      <c r="C2313" s="2">
        <f>RSI!I2313</f>
        <v>38.285956804620056</v>
      </c>
      <c r="D2313" s="2">
        <f>MACD!E2313</f>
        <v>-5.7188782120509707E-3</v>
      </c>
      <c r="E2313" s="2">
        <f>MACD!F2313</f>
        <v>-3.513986308545778E-2</v>
      </c>
      <c r="F2313" s="2">
        <f>'Moving Avg'!D2313</f>
        <v>2.8</v>
      </c>
      <c r="G2313" s="2">
        <f>'Moving Avg'!F2313</f>
        <v>2.8629999999999991</v>
      </c>
      <c r="H2313" s="2">
        <f>'Moving Avg'!G2313</f>
        <v>3.0770000000000017</v>
      </c>
      <c r="I2313" s="2">
        <f>'Moving Avg'!H2313</f>
        <v>3.6965999999999917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45673</v>
      </c>
      <c r="B2314" s="2">
        <f>RSI!B2314</f>
        <v>2.8</v>
      </c>
      <c r="C2314" s="2">
        <f>RSI!I2314</f>
        <v>38.285956804620064</v>
      </c>
      <c r="D2314" s="2">
        <f>MACD!E2314</f>
        <v>-6.1527529395632996E-4</v>
      </c>
      <c r="E2314" s="2">
        <f>MACD!F2314</f>
        <v>-2.8234945527157492E-2</v>
      </c>
      <c r="F2314" s="2">
        <f>'Moving Avg'!D2314</f>
        <v>2.8</v>
      </c>
      <c r="G2314" s="2">
        <f>'Moving Avg'!F2314</f>
        <v>2.8624999999999989</v>
      </c>
      <c r="H2314" s="2">
        <f>'Moving Avg'!G2314</f>
        <v>3.0494000000000017</v>
      </c>
      <c r="I2314" s="2">
        <f>'Moving Avg'!H2314</f>
        <v>3.6918999999999915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2.8</v>
      </c>
      <c r="C2315" s="2">
        <f>RSI!I2315</f>
        <v>38.285956804620064</v>
      </c>
      <c r="D2315" s="2">
        <f>MACD!E2315</f>
        <v>4.301966596789164E-3</v>
      </c>
      <c r="E2315" s="2">
        <f>MACD!F2315</f>
        <v>-2.1727563102368161E-2</v>
      </c>
      <c r="F2315" s="2">
        <f>'Moving Avg'!D2315</f>
        <v>2.8</v>
      </c>
      <c r="G2315" s="2">
        <f>'Moving Avg'!F2315</f>
        <v>2.8564999999999987</v>
      </c>
      <c r="H2315" s="2">
        <f>'Moving Avg'!G2315</f>
        <v>3.0218000000000025</v>
      </c>
      <c r="I2315" s="2">
        <f>'Moving Avg'!H2315</f>
        <v>3.6868999999999907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</row>
    <row r="2316" spans="1:12" ht="13.5" x14ac:dyDescent="0.25">
      <c r="A2316" s="3">
        <f>RSI!A2316</f>
        <v>45677</v>
      </c>
      <c r="B2316" s="2">
        <f>RSI!B2316</f>
        <v>2.8</v>
      </c>
      <c r="C2316" s="2">
        <f>RSI!I2316</f>
        <v>38.285956804620056</v>
      </c>
      <c r="D2316" s="2">
        <f>MACD!E2316</f>
        <v>9.0171621909997945E-3</v>
      </c>
      <c r="E2316" s="2">
        <f>MACD!F2316</f>
        <v>-1.5578618043694571E-2</v>
      </c>
      <c r="F2316" s="2">
        <f>'Moving Avg'!D2316</f>
        <v>2.8</v>
      </c>
      <c r="G2316" s="2">
        <f>'Moving Avg'!F2316</f>
        <v>2.8504999999999985</v>
      </c>
      <c r="H2316" s="2">
        <f>'Moving Avg'!G2316</f>
        <v>2.994200000000002</v>
      </c>
      <c r="I2316" s="2">
        <f>'Moving Avg'!H2316</f>
        <v>3.6818999999999908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2.8</v>
      </c>
      <c r="C2317" s="2">
        <f>RSI!I2317</f>
        <v>38.285956804620064</v>
      </c>
      <c r="D2317" s="2">
        <f>MACD!E2317</f>
        <v>1.3520324982008169E-2</v>
      </c>
      <c r="E2317" s="2">
        <f>MACD!F2317</f>
        <v>-9.7588294385540231E-3</v>
      </c>
      <c r="F2317" s="2">
        <f>'Moving Avg'!D2317</f>
        <v>2.8</v>
      </c>
      <c r="G2317" s="2">
        <f>'Moving Avg'!F2317</f>
        <v>2.8444999999999987</v>
      </c>
      <c r="H2317" s="2">
        <f>'Moving Avg'!G2317</f>
        <v>2.9666000000000015</v>
      </c>
      <c r="I2317" s="2">
        <f>'Moving Avg'!H2317</f>
        <v>3.6768999999999905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2.8</v>
      </c>
      <c r="C2318" s="2">
        <f>RSI!I2318</f>
        <v>38.285956804620064</v>
      </c>
      <c r="D2318" s="2">
        <f>MACD!E2318</f>
        <v>5.4983548042284447E-3</v>
      </c>
      <c r="E2318" s="2">
        <f>MACD!F2318</f>
        <v>-6.7073925899975295E-3</v>
      </c>
      <c r="F2318" s="2">
        <f>'Moving Avg'!D2318</f>
        <v>2.8</v>
      </c>
      <c r="G2318" s="2">
        <f>'Moving Avg'!F2318</f>
        <v>2.8444999999999987</v>
      </c>
      <c r="H2318" s="2">
        <f>'Moving Avg'!G2318</f>
        <v>2.942600000000001</v>
      </c>
      <c r="I2318" s="2">
        <f>'Moving Avg'!H2318</f>
        <v>3.6710499999999904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2.8</v>
      </c>
      <c r="C2319" s="2">
        <f>RSI!I2319</f>
        <v>38.285956804620071</v>
      </c>
      <c r="D2319" s="2">
        <f>MACD!E2319</f>
        <v>-8.4932387983549518E-4</v>
      </c>
      <c r="E2319" s="2">
        <f>MACD!F2319</f>
        <v>-5.5357788479651233E-3</v>
      </c>
      <c r="F2319" s="2">
        <f>'Moving Avg'!D2319</f>
        <v>2.8</v>
      </c>
      <c r="G2319" s="2">
        <f>'Moving Avg'!F2319</f>
        <v>2.8384999999999989</v>
      </c>
      <c r="H2319" s="2">
        <f>'Moving Avg'!G2319</f>
        <v>2.922200000000001</v>
      </c>
      <c r="I2319" s="2">
        <f>'Moving Avg'!H2319</f>
        <v>3.6651999999999902</v>
      </c>
      <c r="J2319" s="5" t="str">
        <f>OBV!F2319</f>
        <v>NEUTRAL</v>
      </c>
      <c r="K2319" s="5" t="str">
        <f>OBV!G2319</f>
        <v>NEUTRAL</v>
      </c>
      <c r="L2319" s="5" t="str">
        <f>OBV!H2319</f>
        <v>NEUTRAL</v>
      </c>
    </row>
    <row r="2320" spans="1:12" ht="13.5" x14ac:dyDescent="0.25">
      <c r="A2320" s="3">
        <f>RSI!A2320</f>
        <v>45681</v>
      </c>
      <c r="B2320" s="2">
        <f>RSI!B2320</f>
        <v>2.8</v>
      </c>
      <c r="C2320" s="2">
        <f>RSI!I2320</f>
        <v>38.285956804620064</v>
      </c>
      <c r="D2320" s="2">
        <f>MACD!E2320</f>
        <v>-5.8128975054709819E-3</v>
      </c>
      <c r="E2320" s="2">
        <f>MACD!F2320</f>
        <v>-5.5912025794662961E-3</v>
      </c>
      <c r="F2320" s="2">
        <f>'Moving Avg'!D2320</f>
        <v>2.8</v>
      </c>
      <c r="G2320" s="2">
        <f>'Moving Avg'!F2320</f>
        <v>2.8279999999999985</v>
      </c>
      <c r="H2320" s="2">
        <f>'Moving Avg'!G2320</f>
        <v>2.9052000000000011</v>
      </c>
      <c r="I2320" s="2">
        <f>'Moving Avg'!H2320</f>
        <v>3.65919999999999</v>
      </c>
      <c r="J2320" s="5" t="str">
        <f>OBV!F2320</f>
        <v>NEUTRAL</v>
      </c>
      <c r="K2320" s="5" t="str">
        <f>OBV!G2320</f>
        <v>NEUTRAL</v>
      </c>
      <c r="L2320" s="5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2.8</v>
      </c>
      <c r="C2321" s="2">
        <f>RSI!I2321</f>
        <v>38.285956804620064</v>
      </c>
      <c r="D2321" s="2">
        <f>MACD!E2321</f>
        <v>-9.6354933944398091E-3</v>
      </c>
      <c r="E2321" s="2">
        <f>MACD!F2321</f>
        <v>-6.4000607424609989E-3</v>
      </c>
      <c r="F2321" s="2">
        <f>'Moving Avg'!D2321</f>
        <v>2.8</v>
      </c>
      <c r="G2321" s="2">
        <f>'Moving Avg'!F2321</f>
        <v>2.823999999999999</v>
      </c>
      <c r="H2321" s="2">
        <f>'Moving Avg'!G2321</f>
        <v>2.8914000000000004</v>
      </c>
      <c r="I2321" s="2">
        <f>'Moving Avg'!H2321</f>
        <v>3.6531999999999898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</row>
    <row r="2322" spans="1:12" ht="13.5" x14ac:dyDescent="0.25">
      <c r="A2322" s="3">
        <f>RSI!A2322</f>
        <v>45685</v>
      </c>
      <c r="B2322" s="2">
        <f>RSI!B2322</f>
        <v>2.8</v>
      </c>
      <c r="C2322" s="2">
        <f>RSI!I2322</f>
        <v>38.285956804620064</v>
      </c>
      <c r="D2322" s="2">
        <f>MACD!E2322</f>
        <v>-1.2520598510931347E-2</v>
      </c>
      <c r="E2322" s="2">
        <f>MACD!F2322</f>
        <v>-7.6241682961550698E-3</v>
      </c>
      <c r="F2322" s="2">
        <f>'Moving Avg'!D2322</f>
        <v>2.8</v>
      </c>
      <c r="G2322" s="2">
        <f>'Moving Avg'!F2322</f>
        <v>2.819999999999999</v>
      </c>
      <c r="H2322" s="2">
        <f>'Moving Avg'!G2322</f>
        <v>2.8806000000000007</v>
      </c>
      <c r="I2322" s="2">
        <f>'Moving Avg'!H2322</f>
        <v>3.6471999999999896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2.68</v>
      </c>
      <c r="C2323" s="2">
        <f>RSI!I2323</f>
        <v>25.419502407830805</v>
      </c>
      <c r="D2323" s="2">
        <f>MACD!E2323</f>
        <v>-5.7494347302800008E-3</v>
      </c>
      <c r="E2323" s="2">
        <f>MACD!F2323</f>
        <v>-7.2492215829800567E-3</v>
      </c>
      <c r="F2323" s="2">
        <f>'Moving Avg'!D2323</f>
        <v>2.7759999999999998</v>
      </c>
      <c r="G2323" s="2">
        <f>'Moving Avg'!F2323</f>
        <v>2.8099999999999992</v>
      </c>
      <c r="H2323" s="2">
        <f>'Moving Avg'!G2323</f>
        <v>2.8704000000000001</v>
      </c>
      <c r="I2323" s="2">
        <f>'Moving Avg'!H2323</f>
        <v>3.64149999999999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2.8</v>
      </c>
      <c r="C2324" s="2">
        <f>RSI!I2324</f>
        <v>45.238423404451979</v>
      </c>
      <c r="D2324" s="2">
        <f>MACD!E2324</f>
        <v>-7.9002387798521312E-3</v>
      </c>
      <c r="E2324" s="2">
        <f>MACD!F2324</f>
        <v>-7.3794250223544718E-3</v>
      </c>
      <c r="F2324" s="2">
        <f>'Moving Avg'!D2324</f>
        <v>2.7759999999999998</v>
      </c>
      <c r="G2324" s="2">
        <f>'Moving Avg'!F2324</f>
        <v>2.8059999999999992</v>
      </c>
      <c r="H2324" s="2">
        <f>'Moving Avg'!G2324</f>
        <v>2.8624000000000001</v>
      </c>
      <c r="I2324" s="2">
        <f>'Moving Avg'!H2324</f>
        <v>3.6363999999999903</v>
      </c>
      <c r="J2324" s="5" t="str">
        <f>OBV!F2324</f>
        <v>BEARISH</v>
      </c>
      <c r="K2324" s="5" t="str">
        <f>OBV!G2324</f>
        <v>WEAK</v>
      </c>
      <c r="L2324" s="5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2.68</v>
      </c>
      <c r="C2325" s="2">
        <f>RSI!I2325</f>
        <v>35.17269767937097</v>
      </c>
      <c r="D2325" s="2">
        <f>MACD!E2325</f>
        <v>-6.0642156763845989E-4</v>
      </c>
      <c r="E2325" s="2">
        <f>MACD!F2325</f>
        <v>-6.0248243314112698E-3</v>
      </c>
      <c r="F2325" s="2">
        <f>'Moving Avg'!D2325</f>
        <v>2.7519999999999998</v>
      </c>
      <c r="G2325" s="2">
        <f>'Moving Avg'!F2325</f>
        <v>2.7959999999999994</v>
      </c>
      <c r="H2325" s="2">
        <f>'Moving Avg'!G2325</f>
        <v>2.8519999999999999</v>
      </c>
      <c r="I2325" s="2">
        <f>'Moving Avg'!H2325</f>
        <v>3.62984999999999</v>
      </c>
      <c r="J2325" s="5" t="str">
        <f>OBV!F2325</f>
        <v>BEARISH</v>
      </c>
      <c r="K2325" s="5" t="str">
        <f>OBV!G2325</f>
        <v>WEAK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2.69</v>
      </c>
      <c r="C2326" s="2">
        <f>RSI!I2326</f>
        <v>36.441845897513502</v>
      </c>
      <c r="D2326" s="2">
        <f>MACD!E2326</f>
        <v>5.7417990011057185E-3</v>
      </c>
      <c r="E2326" s="2">
        <f>MACD!F2326</f>
        <v>-3.6714996649078726E-3</v>
      </c>
      <c r="F2326" s="2">
        <f>'Moving Avg'!D2326</f>
        <v>2.73</v>
      </c>
      <c r="G2326" s="2">
        <f>'Moving Avg'!F2326</f>
        <v>2.7864999999999993</v>
      </c>
      <c r="H2326" s="2">
        <f>'Moving Avg'!G2326</f>
        <v>2.8420000000000001</v>
      </c>
      <c r="I2326" s="2">
        <f>'Moving Avg'!H2326</f>
        <v>3.6228499999999908</v>
      </c>
      <c r="J2326" s="5" t="str">
        <f>OBV!F2326</f>
        <v>BEARISH</v>
      </c>
      <c r="K2326" s="5" t="str">
        <f>OBV!G2326</f>
        <v>WEAK</v>
      </c>
      <c r="L2326" s="5" t="str">
        <f>OBV!H2326</f>
        <v>CONFIRMED BEARISH</v>
      </c>
    </row>
    <row r="2327" spans="1:12" ht="13.5" x14ac:dyDescent="0.25">
      <c r="A2327" s="3">
        <f>RSI!A2327</f>
        <v>45692</v>
      </c>
      <c r="B2327" s="2">
        <f>RSI!B2327</f>
        <v>2.68</v>
      </c>
      <c r="C2327" s="2">
        <f>RSI!I2327</f>
        <v>35.68939483102983</v>
      </c>
      <c r="D2327" s="2">
        <f>MACD!E2327</f>
        <v>1.2644344472331426E-2</v>
      </c>
      <c r="E2327" s="2">
        <f>MACD!F2327</f>
        <v>-4.0833083746001295E-4</v>
      </c>
      <c r="F2327" s="2">
        <f>'Moving Avg'!D2327</f>
        <v>2.706</v>
      </c>
      <c r="G2327" s="2">
        <f>'Moving Avg'!F2327</f>
        <v>2.7764999999999995</v>
      </c>
      <c r="H2327" s="2">
        <f>'Moving Avg'!G2327</f>
        <v>2.8343999999999996</v>
      </c>
      <c r="I2327" s="2">
        <f>'Moving Avg'!H2327</f>
        <v>3.6157999999999908</v>
      </c>
      <c r="J2327" s="5" t="str">
        <f>OBV!F2327</f>
        <v>BEARISH</v>
      </c>
      <c r="K2327" s="5" t="str">
        <f>OBV!G2327</f>
        <v>WEAK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2.68</v>
      </c>
      <c r="C2328" s="2">
        <f>RSI!I2328</f>
        <v>35.68939483102983</v>
      </c>
      <c r="D2328" s="2">
        <f>MACD!E2328</f>
        <v>1.9275747967196999E-2</v>
      </c>
      <c r="E2328" s="2">
        <f>MACD!F2328</f>
        <v>3.5284849234713898E-3</v>
      </c>
      <c r="F2328" s="2">
        <f>'Moving Avg'!D2328</f>
        <v>2.706</v>
      </c>
      <c r="G2328" s="2">
        <f>'Moving Avg'!F2328</f>
        <v>2.7704999999999993</v>
      </c>
      <c r="H2328" s="2">
        <f>'Moving Avg'!G2328</f>
        <v>2.8293999999999992</v>
      </c>
      <c r="I2328" s="2">
        <f>'Moving Avg'!H2328</f>
        <v>3.6087499999999908</v>
      </c>
      <c r="J2328" s="5" t="str">
        <f>OBV!F2328</f>
        <v>BULLISH</v>
      </c>
      <c r="K2328" s="5" t="str">
        <f>OBV!G2328</f>
        <v>NEUTRAL</v>
      </c>
      <c r="L2328" s="5" t="str">
        <f>OBV!H2328</f>
        <v>NEUTRAL</v>
      </c>
    </row>
    <row r="2329" spans="1:12" ht="13.5" x14ac:dyDescent="0.25">
      <c r="A2329" s="3">
        <f>RSI!A2329</f>
        <v>45694</v>
      </c>
      <c r="B2329" s="2">
        <f>RSI!B2329</f>
        <v>2.68</v>
      </c>
      <c r="C2329" s="2">
        <f>RSI!I2329</f>
        <v>35.68939483102983</v>
      </c>
      <c r="D2329" s="2">
        <f>MACD!E2329</f>
        <v>2.5619146739901844E-2</v>
      </c>
      <c r="E2329" s="2">
        <f>MACD!F2329</f>
        <v>7.9466172867574819E-3</v>
      </c>
      <c r="F2329" s="2">
        <f>'Moving Avg'!D2329</f>
        <v>2.6819999999999999</v>
      </c>
      <c r="G2329" s="2">
        <f>'Moving Avg'!F2329</f>
        <v>2.7644999999999995</v>
      </c>
      <c r="H2329" s="2">
        <f>'Moving Avg'!G2329</f>
        <v>2.8249999999999993</v>
      </c>
      <c r="I2329" s="2">
        <f>'Moving Avg'!H2329</f>
        <v>3.6025999999999909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2.68</v>
      </c>
      <c r="C2330" s="2">
        <f>RSI!I2330</f>
        <v>35.68939483102983</v>
      </c>
      <c r="D2330" s="2">
        <f>MACD!E2330</f>
        <v>3.166461134256382E-2</v>
      </c>
      <c r="E2330" s="2">
        <f>MACD!F2330</f>
        <v>1.269021609791875E-2</v>
      </c>
      <c r="F2330" s="2">
        <f>'Moving Avg'!D2330</f>
        <v>2.6819999999999999</v>
      </c>
      <c r="G2330" s="2">
        <f>'Moving Avg'!F2330</f>
        <v>2.7584999999999997</v>
      </c>
      <c r="H2330" s="2">
        <f>'Moving Avg'!G2330</f>
        <v>2.8179999999999996</v>
      </c>
      <c r="I2330" s="2">
        <f>'Moving Avg'!H2330</f>
        <v>3.5972999999999904</v>
      </c>
      <c r="J2330" s="5" t="str">
        <f>OBV!F2330</f>
        <v>BULLISH</v>
      </c>
      <c r="K2330" s="5" t="str">
        <f>OBV!G2330</f>
        <v>NEUTRAL</v>
      </c>
      <c r="L2330" s="5" t="str">
        <f>OBV!H2330</f>
        <v>NEUTRAL</v>
      </c>
    </row>
    <row r="2331" spans="1:12" ht="13.5" x14ac:dyDescent="0.25">
      <c r="A2331" s="3">
        <f>RSI!A2331</f>
        <v>45698</v>
      </c>
      <c r="B2331" s="2">
        <f>RSI!B2331</f>
        <v>2.68</v>
      </c>
      <c r="C2331" s="2">
        <f>RSI!I2331</f>
        <v>35.68939483102983</v>
      </c>
      <c r="D2331" s="2">
        <f>MACD!E2331</f>
        <v>3.7407757554420495E-2</v>
      </c>
      <c r="E2331" s="2">
        <f>MACD!F2331</f>
        <v>1.7633724389219101E-2</v>
      </c>
      <c r="F2331" s="2">
        <f>'Moving Avg'!D2331</f>
        <v>2.68</v>
      </c>
      <c r="G2331" s="2">
        <f>'Moving Avg'!F2331</f>
        <v>2.7524999999999999</v>
      </c>
      <c r="H2331" s="2">
        <f>'Moving Avg'!G2331</f>
        <v>2.8135999999999997</v>
      </c>
      <c r="I2331" s="2">
        <f>'Moving Avg'!H2331</f>
        <v>3.5919999999999908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2.68</v>
      </c>
      <c r="C2332" s="2">
        <f>RSI!I2332</f>
        <v>35.68939483102983</v>
      </c>
      <c r="D2332" s="2">
        <f>MACD!E2332</f>
        <v>4.2848595668502298E-2</v>
      </c>
      <c r="E2332" s="2">
        <f>MACD!F2332</f>
        <v>2.2676698645075741E-2</v>
      </c>
      <c r="F2332" s="2">
        <f>'Moving Avg'!D2332</f>
        <v>2.68</v>
      </c>
      <c r="G2332" s="2">
        <f>'Moving Avg'!F2332</f>
        <v>2.7465000000000002</v>
      </c>
      <c r="H2332" s="2">
        <f>'Moving Avg'!G2332</f>
        <v>2.8117999999999999</v>
      </c>
      <c r="I2332" s="2">
        <f>'Moving Avg'!H2332</f>
        <v>3.5866999999999911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</row>
    <row r="2333" spans="1:12" ht="13.5" x14ac:dyDescent="0.25">
      <c r="A2333" s="3">
        <f>RSI!A2333</f>
        <v>45700</v>
      </c>
      <c r="B2333" s="2">
        <f>RSI!B2333</f>
        <v>2.67</v>
      </c>
      <c r="C2333" s="2">
        <f>RSI!I2333</f>
        <v>34.57572292442687</v>
      </c>
      <c r="D2333" s="2">
        <f>MACD!E2333</f>
        <v>3.0269781134879992E-2</v>
      </c>
      <c r="E2333" s="2">
        <f>MACD!F2333</f>
        <v>2.4195315143036595E-2</v>
      </c>
      <c r="F2333" s="2">
        <f>'Moving Avg'!D2333</f>
        <v>2.6779999999999999</v>
      </c>
      <c r="G2333" s="2">
        <f>'Moving Avg'!F2333</f>
        <v>2.74</v>
      </c>
      <c r="H2333" s="2">
        <f>'Moving Avg'!G2333</f>
        <v>2.8111999999999999</v>
      </c>
      <c r="I2333" s="2">
        <f>'Moving Avg'!H2333</f>
        <v>3.5821499999999911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2.67</v>
      </c>
      <c r="C2334" s="2">
        <f>RSI!I2334</f>
        <v>34.57572292442687</v>
      </c>
      <c r="D2334" s="2">
        <f>MACD!E2334</f>
        <v>3.8645128367684745E-2</v>
      </c>
      <c r="E2334" s="2">
        <f>MACD!F2334</f>
        <v>2.7085277787966225E-2</v>
      </c>
      <c r="F2334" s="2">
        <f>'Moving Avg'!D2334</f>
        <v>2.6760000000000002</v>
      </c>
      <c r="G2334" s="2">
        <f>'Moving Avg'!F2334</f>
        <v>2.7335000000000003</v>
      </c>
      <c r="H2334" s="2">
        <f>'Moving Avg'!G2334</f>
        <v>2.8081999999999998</v>
      </c>
      <c r="I2334" s="2">
        <f>'Moving Avg'!H2334</f>
        <v>3.5775999999999915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2.67</v>
      </c>
      <c r="C2335" s="2">
        <f>RSI!I2335</f>
        <v>34.57572292442687</v>
      </c>
      <c r="D2335" s="2">
        <f>MACD!E2335</f>
        <v>2.7786552799452302E-2</v>
      </c>
      <c r="E2335" s="2">
        <f>MACD!F2335</f>
        <v>2.7225532790263442E-2</v>
      </c>
      <c r="F2335" s="2">
        <f>'Moving Avg'!D2335</f>
        <v>2.6740000000000004</v>
      </c>
      <c r="G2335" s="2">
        <f>'Moving Avg'!F2335</f>
        <v>2.7270000000000003</v>
      </c>
      <c r="H2335" s="2">
        <f>'Moving Avg'!G2335</f>
        <v>2.8075999999999994</v>
      </c>
      <c r="I2335" s="2">
        <f>'Moving Avg'!H2335</f>
        <v>3.5730499999999914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2.5499999999999998</v>
      </c>
      <c r="C2336" s="2">
        <f>RSI!I2336</f>
        <v>23.558000906013305</v>
      </c>
      <c r="D2336" s="2">
        <f>MACD!E2336</f>
        <v>2.9503776467652898E-2</v>
      </c>
      <c r="E2336" s="2">
        <f>MACD!F2336</f>
        <v>2.7681181525741335E-2</v>
      </c>
      <c r="F2336" s="2">
        <f>'Moving Avg'!D2336</f>
        <v>2.6479999999999997</v>
      </c>
      <c r="G2336" s="2">
        <f>'Moving Avg'!F2336</f>
        <v>2.7145000000000001</v>
      </c>
      <c r="H2336" s="2">
        <f>'Moving Avg'!G2336</f>
        <v>2.8021999999999996</v>
      </c>
      <c r="I2336" s="2">
        <f>'Moving Avg'!H2336</f>
        <v>3.5678999999999919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2.5499999999999998</v>
      </c>
      <c r="C2337" s="2">
        <f>RSI!I2337</f>
        <v>23.558000906013305</v>
      </c>
      <c r="D2337" s="2">
        <f>MACD!E2337</f>
        <v>3.056993431062871E-2</v>
      </c>
      <c r="E2337" s="2">
        <f>MACD!F2337</f>
        <v>2.8258932082718811E-2</v>
      </c>
      <c r="F2337" s="2">
        <f>'Moving Avg'!D2337</f>
        <v>2.6219999999999999</v>
      </c>
      <c r="G2337" s="2">
        <f>'Moving Avg'!F2337</f>
        <v>2.702</v>
      </c>
      <c r="H2337" s="2">
        <f>'Moving Avg'!G2337</f>
        <v>2.7952000000000004</v>
      </c>
      <c r="I2337" s="2">
        <f>'Moving Avg'!H2337</f>
        <v>3.5627499999999919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2.5499999999999998</v>
      </c>
      <c r="C2338" s="2">
        <f>RSI!I2338</f>
        <v>23.558000906013305</v>
      </c>
      <c r="D2338" s="2">
        <f>MACD!E2338</f>
        <v>3.2538349323665727E-2</v>
      </c>
      <c r="E2338" s="2">
        <f>MACD!F2338</f>
        <v>2.9114815530908198E-2</v>
      </c>
      <c r="F2338" s="2">
        <f>'Moving Avg'!D2338</f>
        <v>2.5979999999999999</v>
      </c>
      <c r="G2338" s="2">
        <f>'Moving Avg'!F2338</f>
        <v>2.6894999999999998</v>
      </c>
      <c r="H2338" s="2">
        <f>'Moving Avg'!G2338</f>
        <v>2.7882000000000011</v>
      </c>
      <c r="I2338" s="2">
        <f>'Moving Avg'!H2338</f>
        <v>3.5575999999999914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2.5499999999999998</v>
      </c>
      <c r="C2339" s="2">
        <f>RSI!I2339</f>
        <v>23.558000906013305</v>
      </c>
      <c r="D2339" s="2">
        <f>MACD!E2339</f>
        <v>3.5191228899992044E-2</v>
      </c>
      <c r="E2339" s="2">
        <f>MACD!F2339</f>
        <v>3.0330098204724969E-2</v>
      </c>
      <c r="F2339" s="2">
        <f>'Moving Avg'!D2339</f>
        <v>2.5740000000000003</v>
      </c>
      <c r="G2339" s="2">
        <f>'Moving Avg'!F2339</f>
        <v>2.6769999999999996</v>
      </c>
      <c r="H2339" s="2">
        <f>'Moving Avg'!G2339</f>
        <v>2.7786000000000013</v>
      </c>
      <c r="I2339" s="2">
        <f>'Moving Avg'!H2339</f>
        <v>3.5524499999999914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</row>
    <row r="2340" spans="1:12" ht="13.5" x14ac:dyDescent="0.25">
      <c r="A2340" s="3">
        <f>RSI!A2340</f>
        <v>45709</v>
      </c>
      <c r="B2340" s="2">
        <f>RSI!B2340</f>
        <v>2.6</v>
      </c>
      <c r="C2340" s="2">
        <f>RSI!I2340</f>
        <v>35.140937978654378</v>
      </c>
      <c r="D2340" s="2">
        <f>MACD!E2340</f>
        <v>3.4646433936714516E-2</v>
      </c>
      <c r="E2340" s="2">
        <f>MACD!F2340</f>
        <v>3.1193365351122878E-2</v>
      </c>
      <c r="F2340" s="2">
        <f>'Moving Avg'!D2340</f>
        <v>2.5599999999999996</v>
      </c>
      <c r="G2340" s="2">
        <f>'Moving Avg'!F2340</f>
        <v>2.6669999999999998</v>
      </c>
      <c r="H2340" s="2">
        <f>'Moving Avg'!G2340</f>
        <v>2.7726000000000011</v>
      </c>
      <c r="I2340" s="2">
        <f>'Moving Avg'!H2340</f>
        <v>3.5475499999999913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</row>
    <row r="2341" spans="1:12" ht="13.5" x14ac:dyDescent="0.25">
      <c r="A2341" s="3">
        <f>RSI!A2341</f>
        <v>45712</v>
      </c>
      <c r="B2341" s="2">
        <f>RSI!B2341</f>
        <v>2.6</v>
      </c>
      <c r="C2341" s="2">
        <f>RSI!I2341</f>
        <v>35.140937978654378</v>
      </c>
      <c r="D2341" s="2">
        <f>MACD!E2341</f>
        <v>3.4736450031733757E-2</v>
      </c>
      <c r="E2341" s="2">
        <f>MACD!F2341</f>
        <v>3.1901982287245056E-2</v>
      </c>
      <c r="F2341" s="2">
        <f>'Moving Avg'!D2341</f>
        <v>2.57</v>
      </c>
      <c r="G2341" s="2">
        <f>'Moving Avg'!F2341</f>
        <v>2.6569999999999996</v>
      </c>
      <c r="H2341" s="2">
        <f>'Moving Avg'!G2341</f>
        <v>2.7684000000000011</v>
      </c>
      <c r="I2341" s="2">
        <f>'Moving Avg'!H2341</f>
        <v>3.5426499999999912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2.6</v>
      </c>
      <c r="C2342" s="2">
        <f>RSI!I2342</f>
        <v>35.140937978654378</v>
      </c>
      <c r="D2342" s="2">
        <f>MACD!E2342</f>
        <v>3.5322799393566751E-2</v>
      </c>
      <c r="E2342" s="2">
        <f>MACD!F2342</f>
        <v>3.2586145708509401E-2</v>
      </c>
      <c r="F2342" s="2">
        <f>'Moving Avg'!D2342</f>
        <v>2.5799999999999996</v>
      </c>
      <c r="G2342" s="2">
        <f>'Moving Avg'!F2342</f>
        <v>2.6469999999999998</v>
      </c>
      <c r="H2342" s="2">
        <f>'Moving Avg'!G2342</f>
        <v>2.7642000000000002</v>
      </c>
      <c r="I2342" s="2">
        <f>'Moving Avg'!H2342</f>
        <v>3.5377499999999911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</row>
    <row r="2343" spans="1:12" ht="13.5" x14ac:dyDescent="0.25">
      <c r="A2343" s="3">
        <f>RSI!A2343</f>
        <v>45714</v>
      </c>
      <c r="B2343" s="2">
        <f>RSI!B2343</f>
        <v>2.6</v>
      </c>
      <c r="C2343" s="2">
        <f>RSI!I2343</f>
        <v>35.140937978654378</v>
      </c>
      <c r="D2343" s="2">
        <f>MACD!E2343</f>
        <v>3.4752870268010216E-2</v>
      </c>
      <c r="E2343" s="2">
        <f>MACD!F2343</f>
        <v>3.301949062040957E-2</v>
      </c>
      <c r="F2343" s="2">
        <f>'Moving Avg'!D2343</f>
        <v>2.59</v>
      </c>
      <c r="G2343" s="2">
        <f>'Moving Avg'!F2343</f>
        <v>2.6429999999999998</v>
      </c>
      <c r="H2343" s="2">
        <f>'Moving Avg'!G2343</f>
        <v>2.76</v>
      </c>
      <c r="I2343" s="2">
        <f>'Moving Avg'!H2343</f>
        <v>3.5328499999999909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</row>
    <row r="2344" spans="1:12" ht="13.5" x14ac:dyDescent="0.25">
      <c r="A2344" s="3">
        <f>RSI!A2344</f>
        <v>45715</v>
      </c>
      <c r="B2344" s="2">
        <f>RSI!B2344</f>
        <v>2.6</v>
      </c>
      <c r="C2344" s="2">
        <f>RSI!I2344</f>
        <v>35.140937978654378</v>
      </c>
      <c r="D2344" s="2">
        <f>MACD!E2344</f>
        <v>3.4708021291941726E-2</v>
      </c>
      <c r="E2344" s="2">
        <f>MACD!F2344</f>
        <v>3.3357196754716004E-2</v>
      </c>
      <c r="F2344" s="2">
        <f>'Moving Avg'!D2344</f>
        <v>2.6</v>
      </c>
      <c r="G2344" s="2">
        <f>'Moving Avg'!F2344</f>
        <v>2.633</v>
      </c>
      <c r="H2344" s="2">
        <f>'Moving Avg'!G2344</f>
        <v>2.7557999999999998</v>
      </c>
      <c r="I2344" s="2">
        <f>'Moving Avg'!H2344</f>
        <v>3.5273499999999909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</row>
    <row r="2345" spans="1:12" ht="13.5" x14ac:dyDescent="0.25">
      <c r="A2345" s="3">
        <f>RSI!A2345</f>
        <v>45716</v>
      </c>
      <c r="B2345" s="2">
        <f>RSI!B2345</f>
        <v>2.4900000000000002</v>
      </c>
      <c r="C2345" s="2">
        <f>RSI!I2345</f>
        <v>23.697877226190542</v>
      </c>
      <c r="D2345" s="2">
        <f>MACD!E2345</f>
        <v>4.3223219144971736E-2</v>
      </c>
      <c r="E2345" s="2">
        <f>MACD!F2345</f>
        <v>3.533040123276715E-2</v>
      </c>
      <c r="F2345" s="2">
        <f>'Moving Avg'!D2345</f>
        <v>2.5780000000000003</v>
      </c>
      <c r="G2345" s="2">
        <f>'Moving Avg'!F2345</f>
        <v>2.6235000000000004</v>
      </c>
      <c r="H2345" s="2">
        <f>'Moving Avg'!G2345</f>
        <v>2.7471999999999999</v>
      </c>
      <c r="I2345" s="2">
        <f>'Moving Avg'!H2345</f>
        <v>3.5212999999999908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45719</v>
      </c>
      <c r="B2346" s="2">
        <f>RSI!B2346</f>
        <v>2.4900000000000002</v>
      </c>
      <c r="C2346" s="2">
        <f>RSI!I2346</f>
        <v>23.697877226190528</v>
      </c>
      <c r="D2346" s="2">
        <f>MACD!E2346</f>
        <v>3.2991841746120798E-2</v>
      </c>
      <c r="E2346" s="2">
        <f>MACD!F2346</f>
        <v>3.4862689335437881E-2</v>
      </c>
      <c r="F2346" s="2">
        <f>'Moving Avg'!D2346</f>
        <v>2.556</v>
      </c>
      <c r="G2346" s="2">
        <f>'Moving Avg'!F2346</f>
        <v>2.613500000000001</v>
      </c>
      <c r="H2346" s="2">
        <f>'Moving Avg'!G2346</f>
        <v>2.7385999999999999</v>
      </c>
      <c r="I2346" s="2">
        <f>'Moving Avg'!H2346</f>
        <v>3.5152499999999911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45720</v>
      </c>
      <c r="B2347" s="2">
        <f>RSI!B2347</f>
        <v>2.4900000000000002</v>
      </c>
      <c r="C2347" s="2">
        <f>RSI!I2347</f>
        <v>23.697877226190528</v>
      </c>
      <c r="D2347" s="2">
        <f>MACD!E2347</f>
        <v>2.5283590601766104E-2</v>
      </c>
      <c r="E2347" s="2">
        <f>MACD!F2347</f>
        <v>3.2946869588703527E-2</v>
      </c>
      <c r="F2347" s="2">
        <f>'Moving Avg'!D2347</f>
        <v>2.5339999999999998</v>
      </c>
      <c r="G2347" s="2">
        <f>'Moving Avg'!F2347</f>
        <v>2.604000000000001</v>
      </c>
      <c r="H2347" s="2">
        <f>'Moving Avg'!G2347</f>
        <v>2.73</v>
      </c>
      <c r="I2347" s="2">
        <f>'Moving Avg'!H2347</f>
        <v>3.5091999999999914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</row>
    <row r="2348" spans="1:12" ht="13.5" x14ac:dyDescent="0.25">
      <c r="A2348" s="3">
        <f>RSI!A2348</f>
        <v>45721</v>
      </c>
      <c r="B2348" s="2">
        <f>RSI!B2348</f>
        <v>2.4</v>
      </c>
      <c r="C2348" s="2">
        <f>RSI!I2348</f>
        <v>17.781037284337486</v>
      </c>
      <c r="D2348" s="2">
        <f>MACD!E2348</f>
        <v>2.6306657761012708E-2</v>
      </c>
      <c r="E2348" s="2">
        <f>MACD!F2348</f>
        <v>3.1618827223165363E-2</v>
      </c>
      <c r="F2348" s="2">
        <f>'Moving Avg'!D2348</f>
        <v>2.4940000000000002</v>
      </c>
      <c r="G2348" s="2">
        <f>'Moving Avg'!F2348</f>
        <v>2.5900000000000007</v>
      </c>
      <c r="H2348" s="2">
        <f>'Moving Avg'!G2348</f>
        <v>2.722</v>
      </c>
      <c r="I2348" s="2">
        <f>'Moving Avg'!H2348</f>
        <v>3.5026999999999919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45722</v>
      </c>
      <c r="B2349" s="2">
        <f>RSI!B2349</f>
        <v>2.38</v>
      </c>
      <c r="C2349" s="2">
        <f>RSI!I2349</f>
        <v>16.778488792937779</v>
      </c>
      <c r="D2349" s="2">
        <f>MACD!E2349</f>
        <v>2.9999298324399071E-2</v>
      </c>
      <c r="E2349" s="2">
        <f>MACD!F2349</f>
        <v>3.1294921443412102E-2</v>
      </c>
      <c r="F2349" s="2">
        <f>'Moving Avg'!D2349</f>
        <v>2.4500000000000002</v>
      </c>
      <c r="G2349" s="2">
        <f>'Moving Avg'!F2349</f>
        <v>2.5750000000000006</v>
      </c>
      <c r="H2349" s="2">
        <f>'Moving Avg'!G2349</f>
        <v>2.7111999999999998</v>
      </c>
      <c r="I2349" s="2">
        <f>'Moving Avg'!H2349</f>
        <v>3.4960999999999918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</row>
    <row r="2350" spans="1:12" ht="13.5" x14ac:dyDescent="0.25">
      <c r="A2350" s="3">
        <f>RSI!A2350</f>
        <v>45723</v>
      </c>
      <c r="B2350" s="2">
        <f>RSI!B2350</f>
        <v>2.2999999999999998</v>
      </c>
      <c r="C2350" s="2">
        <f>RSI!I2350</f>
        <v>13.499677856955671</v>
      </c>
      <c r="D2350" s="2">
        <f>MACD!E2350</f>
        <v>4.8106075992870867E-2</v>
      </c>
      <c r="E2350" s="2">
        <f>MACD!F2350</f>
        <v>3.4657152353303855E-2</v>
      </c>
      <c r="F2350" s="2">
        <f>'Moving Avg'!D2350</f>
        <v>2.4120000000000004</v>
      </c>
      <c r="G2350" s="2">
        <f>'Moving Avg'!F2350</f>
        <v>2.5560000000000005</v>
      </c>
      <c r="H2350" s="2">
        <f>'Moving Avg'!G2350</f>
        <v>2.6969999999999992</v>
      </c>
      <c r="I2350" s="2">
        <f>'Moving Avg'!H2350</f>
        <v>3.4890999999999912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</row>
    <row r="2351" spans="1:12" ht="13.5" x14ac:dyDescent="0.25">
      <c r="A2351" s="3">
        <f>RSI!A2351</f>
        <v>45726</v>
      </c>
      <c r="B2351" s="2">
        <f>RSI!B2351</f>
        <v>2.4</v>
      </c>
      <c r="C2351" s="2">
        <f>RSI!I2351</f>
        <v>31.515382842086183</v>
      </c>
      <c r="D2351" s="2">
        <f>MACD!E2351</f>
        <v>5.7755476434062647E-2</v>
      </c>
      <c r="E2351" s="2">
        <f>MACD!F2351</f>
        <v>3.9276817169455615E-2</v>
      </c>
      <c r="F2351" s="2">
        <f>'Moving Avg'!D2351</f>
        <v>2.3940000000000001</v>
      </c>
      <c r="G2351" s="2">
        <f>'Moving Avg'!F2351</f>
        <v>2.5420000000000007</v>
      </c>
      <c r="H2351" s="2">
        <f>'Moving Avg'!G2351</f>
        <v>2.6874000000000002</v>
      </c>
      <c r="I2351" s="2">
        <f>'Moving Avg'!H2351</f>
        <v>3.4825999999999908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2.2999999999999998</v>
      </c>
      <c r="C2352" s="2">
        <f>RSI!I2352</f>
        <v>25.741672625653507</v>
      </c>
      <c r="D2352" s="2">
        <f>MACD!E2352</f>
        <v>7.4343975623782033E-2</v>
      </c>
      <c r="E2352" s="2">
        <f>MACD!F2352</f>
        <v>4.6290248860320904E-2</v>
      </c>
      <c r="F2352" s="2">
        <f>'Moving Avg'!D2352</f>
        <v>2.3559999999999994</v>
      </c>
      <c r="G2352" s="2">
        <f>'Moving Avg'!F2352</f>
        <v>2.5230000000000006</v>
      </c>
      <c r="H2352" s="2">
        <f>'Moving Avg'!G2352</f>
        <v>2.6757999999999997</v>
      </c>
      <c r="I2352" s="2">
        <f>'Moving Avg'!H2352</f>
        <v>3.4755999999999903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</row>
    <row r="2353" spans="1:12" ht="13.5" x14ac:dyDescent="0.25">
      <c r="A2353" s="3">
        <f>RSI!A2353</f>
        <v>45728</v>
      </c>
      <c r="B2353" s="2">
        <f>RSI!B2353</f>
        <v>2.4</v>
      </c>
      <c r="C2353" s="2">
        <f>RSI!I2353</f>
        <v>37.978276694375069</v>
      </c>
      <c r="D2353" s="2">
        <f>MACD!E2353</f>
        <v>8.2504834241097225E-2</v>
      </c>
      <c r="E2353" s="2">
        <f>MACD!F2353</f>
        <v>5.3533165936476168E-2</v>
      </c>
      <c r="F2353" s="2">
        <f>'Moving Avg'!D2353</f>
        <v>2.3559999999999999</v>
      </c>
      <c r="G2353" s="2">
        <f>'Moving Avg'!F2353</f>
        <v>2.5095000000000001</v>
      </c>
      <c r="H2353" s="2">
        <f>'Moving Avg'!G2353</f>
        <v>2.6661999999999995</v>
      </c>
      <c r="I2353" s="2">
        <f>'Moving Avg'!H2353</f>
        <v>3.4690999999999899</v>
      </c>
      <c r="J2353" s="5" t="str">
        <f>OBV!F2353</f>
        <v>BEARISH</v>
      </c>
      <c r="K2353" s="5" t="str">
        <f>OBV!G2353</f>
        <v>NEUTRAL</v>
      </c>
      <c r="L2353" s="5" t="str">
        <f>OBV!H2353</f>
        <v>NEUTRAL</v>
      </c>
    </row>
    <row r="2354" spans="1:12" ht="13.5" x14ac:dyDescent="0.25">
      <c r="A2354" s="3">
        <f>RSI!A2354</f>
        <v>45729</v>
      </c>
      <c r="B2354" s="2">
        <f>RSI!B2354</f>
        <v>2.2999999999999998</v>
      </c>
      <c r="C2354" s="2">
        <f>RSI!I2354</f>
        <v>32.254409774720429</v>
      </c>
      <c r="D2354" s="2">
        <f>MACD!E2354</f>
        <v>9.7645052995505299E-2</v>
      </c>
      <c r="E2354" s="2">
        <f>MACD!F2354</f>
        <v>6.2355543348282E-2</v>
      </c>
      <c r="F2354" s="2">
        <f>'Moving Avg'!D2354</f>
        <v>2.34</v>
      </c>
      <c r="G2354" s="2">
        <f>'Moving Avg'!F2354</f>
        <v>2.4910000000000001</v>
      </c>
      <c r="H2354" s="2">
        <f>'Moving Avg'!G2354</f>
        <v>2.6545999999999998</v>
      </c>
      <c r="I2354" s="2">
        <f>'Moving Avg'!H2354</f>
        <v>3.4620999999999897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</row>
    <row r="2355" spans="1:12" ht="13.5" x14ac:dyDescent="0.25">
      <c r="A2355" s="3">
        <f>RSI!A2355</f>
        <v>45730</v>
      </c>
      <c r="B2355" s="2">
        <f>RSI!B2355</f>
        <v>2.2999999999999998</v>
      </c>
      <c r="C2355" s="2">
        <f>RSI!I2355</f>
        <v>32.254409774720429</v>
      </c>
      <c r="D2355" s="2">
        <f>MACD!E2355</f>
        <v>9.4890010105136202E-2</v>
      </c>
      <c r="E2355" s="2">
        <f>MACD!F2355</f>
        <v>6.8862436699652849E-2</v>
      </c>
      <c r="F2355" s="2">
        <f>'Moving Avg'!D2355</f>
        <v>2.34</v>
      </c>
      <c r="G2355" s="2">
        <f>'Moving Avg'!F2355</f>
        <v>2.4724999999999997</v>
      </c>
      <c r="H2355" s="2">
        <f>'Moving Avg'!G2355</f>
        <v>2.6429999999999993</v>
      </c>
      <c r="I2355" s="2">
        <f>'Moving Avg'!H2355</f>
        <v>3.4550999999999896</v>
      </c>
      <c r="J2355" s="5" t="str">
        <f>OBV!F2355</f>
        <v>BEARISH</v>
      </c>
      <c r="K2355" s="5" t="str">
        <f>OBV!G2355</f>
        <v>NEUTRAL</v>
      </c>
      <c r="L2355" s="5" t="str">
        <f>OBV!H2355</f>
        <v>NEUTRAL</v>
      </c>
    </row>
    <row r="2356" spans="1:12" ht="13.5" x14ac:dyDescent="0.25">
      <c r="A2356" s="3">
        <f>RSI!A2356</f>
        <v>45733</v>
      </c>
      <c r="B2356" s="2">
        <f>RSI!B2356</f>
        <v>2.4</v>
      </c>
      <c r="C2356" s="2">
        <f>RSI!I2356</f>
        <v>42.334011680459369</v>
      </c>
      <c r="D2356" s="2">
        <f>MACD!E2356</f>
        <v>8.6407967839404076E-2</v>
      </c>
      <c r="E2356" s="2">
        <f>MACD!F2356</f>
        <v>7.2371542927603089E-2</v>
      </c>
      <c r="F2356" s="2">
        <f>'Moving Avg'!D2356</f>
        <v>2.34</v>
      </c>
      <c r="G2356" s="2">
        <f>'Moving Avg'!F2356</f>
        <v>2.4649999999999994</v>
      </c>
      <c r="H2356" s="2">
        <f>'Moving Avg'!G2356</f>
        <v>2.6333999999999991</v>
      </c>
      <c r="I2356" s="2">
        <f>'Moving Avg'!H2356</f>
        <v>3.4485999999999901</v>
      </c>
      <c r="J2356" s="5" t="str">
        <f>OBV!F2356</f>
        <v>BEARISH</v>
      </c>
      <c r="K2356" s="5" t="str">
        <f>OBV!G2356</f>
        <v>NEUTRAL</v>
      </c>
      <c r="L2356" s="5" t="str">
        <f>OBV!H2356</f>
        <v>NEUTRAL</v>
      </c>
    </row>
    <row r="2357" spans="1:12" ht="13.5" x14ac:dyDescent="0.25">
      <c r="A2357" s="3">
        <f>RSI!A2357</f>
        <v>45734</v>
      </c>
      <c r="B2357" s="2">
        <f>RSI!B2357</f>
        <v>2.4</v>
      </c>
      <c r="C2357" s="2">
        <f>RSI!I2357</f>
        <v>42.334011680459369</v>
      </c>
      <c r="D2357" s="2">
        <f>MACD!E2357</f>
        <v>7.9803427969221907E-2</v>
      </c>
      <c r="E2357" s="2">
        <f>MACD!F2357</f>
        <v>7.3857919935926858E-2</v>
      </c>
      <c r="F2357" s="2">
        <f>'Moving Avg'!D2357</f>
        <v>2.36</v>
      </c>
      <c r="G2357" s="2">
        <f>'Moving Avg'!F2357</f>
        <v>2.4574999999999991</v>
      </c>
      <c r="H2357" s="2">
        <f>'Moving Avg'!G2357</f>
        <v>2.6237999999999988</v>
      </c>
      <c r="I2357" s="2">
        <f>'Moving Avg'!H2357</f>
        <v>3.4420999999999902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</row>
    <row r="2358" spans="1:12" ht="13.5" x14ac:dyDescent="0.25">
      <c r="A2358" s="3">
        <f>RSI!A2358</f>
        <v>45735</v>
      </c>
      <c r="B2358" s="2">
        <f>RSI!B2358</f>
        <v>2.4</v>
      </c>
      <c r="C2358" s="2">
        <f>RSI!I2358</f>
        <v>42.334011680459362</v>
      </c>
      <c r="D2358" s="2">
        <f>MACD!E2358</f>
        <v>6.0898977324842729E-2</v>
      </c>
      <c r="E2358" s="2">
        <f>MACD!F2358</f>
        <v>7.1266131413710035E-2</v>
      </c>
      <c r="F2358" s="2">
        <f>'Moving Avg'!D2358</f>
        <v>2.3600000000000003</v>
      </c>
      <c r="G2358" s="2">
        <f>'Moving Avg'!F2358</f>
        <v>2.4499999999999993</v>
      </c>
      <c r="H2358" s="2">
        <f>'Moving Avg'!G2358</f>
        <v>2.6157999999999992</v>
      </c>
      <c r="I2358" s="2">
        <f>'Moving Avg'!H2358</f>
        <v>3.4355999999999902</v>
      </c>
      <c r="J2358" s="5" t="str">
        <f>OBV!F2358</f>
        <v>BEARISH</v>
      </c>
      <c r="K2358" s="5" t="str">
        <f>OBV!G2358</f>
        <v>NEUTRAL</v>
      </c>
      <c r="L2358" s="5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2.35</v>
      </c>
      <c r="C2359" s="2">
        <f>RSI!I2359</f>
        <v>38.734949138332126</v>
      </c>
      <c r="D2359" s="2">
        <f>MACD!E2359</f>
        <v>4.6020573232239403E-2</v>
      </c>
      <c r="E2359" s="2">
        <f>MACD!F2359</f>
        <v>6.6217019777415911E-2</v>
      </c>
      <c r="F2359" s="2">
        <f>'Moving Avg'!D2359</f>
        <v>2.37</v>
      </c>
      <c r="G2359" s="2">
        <f>'Moving Avg'!F2359</f>
        <v>2.4399999999999991</v>
      </c>
      <c r="H2359" s="2">
        <f>'Moving Avg'!G2359</f>
        <v>2.6067999999999989</v>
      </c>
      <c r="I2359" s="2">
        <f>'Moving Avg'!H2359</f>
        <v>3.4296499999999908</v>
      </c>
      <c r="J2359" s="5" t="str">
        <f>OBV!F2359</f>
        <v>BEARISH</v>
      </c>
      <c r="K2359" s="5" t="str">
        <f>OBV!G2359</f>
        <v>NEUTRAL</v>
      </c>
      <c r="L2359" s="5" t="str">
        <f>OBV!H2359</f>
        <v>BEARISH DIVERGENCE</v>
      </c>
    </row>
    <row r="2360" spans="1:12" ht="13.5" x14ac:dyDescent="0.25">
      <c r="A2360" s="3">
        <f>RSI!A2360</f>
        <v>45740</v>
      </c>
      <c r="B2360" s="2">
        <f>RSI!B2360</f>
        <v>2.4500000000000002</v>
      </c>
      <c r="C2360" s="2">
        <f>RSI!I2360</f>
        <v>48.21699213996785</v>
      </c>
      <c r="D2360" s="2">
        <f>MACD!E2360</f>
        <v>1.4466033578692805E-2</v>
      </c>
      <c r="E2360" s="2">
        <f>MACD!F2360</f>
        <v>5.5866822537671293E-2</v>
      </c>
      <c r="F2360" s="2">
        <f>'Moving Avg'!D2360</f>
        <v>2.4</v>
      </c>
      <c r="G2360" s="2">
        <f>'Moving Avg'!F2360</f>
        <v>2.4324999999999997</v>
      </c>
      <c r="H2360" s="2">
        <f>'Moving Avg'!G2360</f>
        <v>2.5997999999999992</v>
      </c>
      <c r="I2360" s="2">
        <f>'Moving Avg'!H2360</f>
        <v>3.4234499999999919</v>
      </c>
      <c r="J2360" s="5" t="str">
        <f>OBV!F2360</f>
        <v>BEARISH</v>
      </c>
      <c r="K2360" s="5" t="str">
        <f>OBV!G2360</f>
        <v>NEUTRAL</v>
      </c>
      <c r="L2360" s="5" t="str">
        <f>OBV!H2360</f>
        <v>BEARISH DIVERGENCE</v>
      </c>
    </row>
    <row r="2361" spans="1:12" ht="13.5" x14ac:dyDescent="0.25">
      <c r="A2361" s="3">
        <f>RSI!A2361</f>
        <v>45741</v>
      </c>
      <c r="B2361" s="2">
        <f>RSI!B2361</f>
        <v>2.56</v>
      </c>
      <c r="C2361" s="2">
        <f>RSI!I2361</f>
        <v>56.240102822535292</v>
      </c>
      <c r="D2361" s="2">
        <f>MACD!E2361</f>
        <v>-4.8939736550397406E-3</v>
      </c>
      <c r="E2361" s="2">
        <f>MACD!F2361</f>
        <v>4.371466329912909E-2</v>
      </c>
      <c r="F2361" s="2">
        <f>'Moving Avg'!D2361</f>
        <v>2.4320000000000004</v>
      </c>
      <c r="G2361" s="2">
        <f>'Moving Avg'!F2361</f>
        <v>2.4304999999999999</v>
      </c>
      <c r="H2361" s="2">
        <f>'Moving Avg'!G2361</f>
        <v>2.5949999999999989</v>
      </c>
      <c r="I2361" s="2">
        <f>'Moving Avg'!H2361</f>
        <v>3.4177999999999917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2.67</v>
      </c>
      <c r="C2362" s="2">
        <f>RSI!I2362</f>
        <v>62.49758262646813</v>
      </c>
      <c r="D2362" s="2">
        <f>MACD!E2362</f>
        <v>-4.536242406716573E-2</v>
      </c>
      <c r="E2362" s="2">
        <f>MACD!F2362</f>
        <v>2.5899245825870131E-2</v>
      </c>
      <c r="F2362" s="2">
        <f>'Moving Avg'!D2362</f>
        <v>2.4859999999999998</v>
      </c>
      <c r="G2362" s="2">
        <f>'Moving Avg'!F2362</f>
        <v>2.4340000000000002</v>
      </c>
      <c r="H2362" s="2">
        <f>'Moving Avg'!G2362</f>
        <v>2.5923999999999996</v>
      </c>
      <c r="I2362" s="2">
        <f>'Moving Avg'!H2362</f>
        <v>3.4126999999999921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</row>
    <row r="2363" spans="1:12" ht="13.5" x14ac:dyDescent="0.25">
      <c r="A2363" s="3">
        <f>RSI!A2363</f>
        <v>45743</v>
      </c>
      <c r="B2363" s="2">
        <f>RSI!B2363</f>
        <v>2.79</v>
      </c>
      <c r="C2363" s="2">
        <f>RSI!I2363</f>
        <v>67.891629048845203</v>
      </c>
      <c r="D2363" s="2">
        <f>MACD!E2363</f>
        <v>-7.4272321979034661E-2</v>
      </c>
      <c r="E2363" s="2">
        <f>MACD!F2363</f>
        <v>5.8649322648891729E-3</v>
      </c>
      <c r="F2363" s="2">
        <f>'Moving Avg'!D2363</f>
        <v>2.5640000000000001</v>
      </c>
      <c r="G2363" s="2">
        <f>'Moving Avg'!F2363</f>
        <v>2.4435000000000002</v>
      </c>
      <c r="H2363" s="2">
        <f>'Moving Avg'!G2363</f>
        <v>2.5921999999999996</v>
      </c>
      <c r="I2363" s="2">
        <f>'Moving Avg'!H2363</f>
        <v>3.4081999999999919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2.91</v>
      </c>
      <c r="C2364" s="2">
        <f>RSI!I2364</f>
        <v>72.198040370989588</v>
      </c>
      <c r="D2364" s="2">
        <f>MACD!E2364</f>
        <v>-0.1247940673860084</v>
      </c>
      <c r="E2364" s="2">
        <f>MACD!F2364</f>
        <v>-2.0266867665290341E-2</v>
      </c>
      <c r="F2364" s="2">
        <f>'Moving Avg'!D2364</f>
        <v>2.6759999999999997</v>
      </c>
      <c r="G2364" s="2">
        <f>'Moving Avg'!F2364</f>
        <v>2.4590000000000005</v>
      </c>
      <c r="H2364" s="2">
        <f>'Moving Avg'!G2364</f>
        <v>2.5943999999999994</v>
      </c>
      <c r="I2364" s="2">
        <f>'Moving Avg'!H2364</f>
        <v>3.4034999999999922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3.04</v>
      </c>
      <c r="C2365" s="2">
        <f>RSI!I2365</f>
        <v>75.959733053655867</v>
      </c>
      <c r="D2365" s="2">
        <f>MACD!E2365</f>
        <v>-0.17953567341841214</v>
      </c>
      <c r="E2365" s="2">
        <f>MACD!F2365</f>
        <v>-5.2120628815914699E-2</v>
      </c>
      <c r="F2365" s="2">
        <f>'Moving Avg'!D2365</f>
        <v>2.7939999999999996</v>
      </c>
      <c r="G2365" s="2">
        <f>'Moving Avg'!F2365</f>
        <v>2.4864999999999999</v>
      </c>
      <c r="H2365" s="2">
        <f>'Moving Avg'!G2365</f>
        <v>2.5991999999999997</v>
      </c>
      <c r="I2365" s="2">
        <f>'Moving Avg'!H2365</f>
        <v>3.3994499999999928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2.91</v>
      </c>
      <c r="C2366" s="2">
        <f>RSI!I2366</f>
        <v>66.299204183372325</v>
      </c>
      <c r="D2366" s="2">
        <f>MACD!E2366</f>
        <v>-0.20379720893190889</v>
      </c>
      <c r="E2366" s="2">
        <f>MACD!F2366</f>
        <v>-8.2455944839113532E-2</v>
      </c>
      <c r="F2366" s="2">
        <f>'Moving Avg'!D2366</f>
        <v>2.8639999999999999</v>
      </c>
      <c r="G2366" s="2">
        <f>'Moving Avg'!F2366</f>
        <v>2.5075000000000003</v>
      </c>
      <c r="H2366" s="2">
        <f>'Moving Avg'!G2366</f>
        <v>2.6013999999999999</v>
      </c>
      <c r="I2366" s="2">
        <f>'Moving Avg'!H2366</f>
        <v>3.3938999999999919</v>
      </c>
      <c r="J2366" s="5" t="str">
        <f>OBV!F2366</f>
        <v>BEARISH</v>
      </c>
      <c r="K2366" s="5" t="str">
        <f>OBV!G2366</f>
        <v>NEUTRAL</v>
      </c>
      <c r="L2366" s="5" t="str">
        <f>OBV!H2366</f>
        <v>BEARISH DIVERGENCE</v>
      </c>
    </row>
    <row r="2367" spans="1:12" ht="13.5" x14ac:dyDescent="0.25">
      <c r="A2367" s="3">
        <f>RSI!A2367</f>
        <v>45751</v>
      </c>
      <c r="B2367" s="2">
        <f>RSI!B2367</f>
        <v>3.04</v>
      </c>
      <c r="C2367" s="2">
        <f>RSI!I2367</f>
        <v>70.358924490015369</v>
      </c>
      <c r="D2367" s="2">
        <f>MACD!E2367</f>
        <v>-0.23592465460280376</v>
      </c>
      <c r="E2367" s="2">
        <f>MACD!F2367</f>
        <v>-0.11314968679185158</v>
      </c>
      <c r="F2367" s="2">
        <f>'Moving Avg'!D2367</f>
        <v>2.9380000000000002</v>
      </c>
      <c r="G2367" s="2">
        <f>'Moving Avg'!F2367</f>
        <v>2.5349999999999997</v>
      </c>
      <c r="H2367" s="2">
        <f>'Moving Avg'!G2367</f>
        <v>2.6061999999999994</v>
      </c>
      <c r="I2367" s="2">
        <f>'Moving Avg'!H2367</f>
        <v>3.3880999999999917</v>
      </c>
      <c r="J2367" s="5" t="str">
        <f>OBV!F2367</f>
        <v>BEARISH</v>
      </c>
      <c r="K2367" s="5" t="str">
        <f>OBV!G2367</f>
        <v>NEUTRAL</v>
      </c>
      <c r="L2367" s="5" t="str">
        <f>OBV!H2367</f>
        <v>BEARISH DIVERGENCE</v>
      </c>
    </row>
    <row r="2368" spans="1:12" ht="13.5" x14ac:dyDescent="0.25">
      <c r="A2368" s="3">
        <f>RSI!A2368</f>
        <v>45754</v>
      </c>
      <c r="B2368" s="2">
        <f>RSI!B2368</f>
        <v>3.04</v>
      </c>
      <c r="C2368" s="2">
        <f>RSI!I2368</f>
        <v>70.358924490015369</v>
      </c>
      <c r="D2368" s="2">
        <f>MACD!E2368</f>
        <v>-0.26570057751187726</v>
      </c>
      <c r="E2368" s="2">
        <f>MACD!F2368</f>
        <v>-0.14365986493585672</v>
      </c>
      <c r="F2368" s="2">
        <f>'Moving Avg'!D2368</f>
        <v>2.9879999999999995</v>
      </c>
      <c r="G2368" s="2">
        <f>'Moving Avg'!F2368</f>
        <v>2.5669999999999993</v>
      </c>
      <c r="H2368" s="2">
        <f>'Moving Avg'!G2368</f>
        <v>2.6110000000000002</v>
      </c>
      <c r="I2368" s="2">
        <f>'Moving Avg'!H2368</f>
        <v>3.382299999999991</v>
      </c>
      <c r="J2368" s="5" t="str">
        <f>OBV!F2368</f>
        <v>BEARISH</v>
      </c>
      <c r="K2368" s="5" t="str">
        <f>OBV!G2368</f>
        <v>NEUTRAL</v>
      </c>
      <c r="L2368" s="5" t="str">
        <f>OBV!H2368</f>
        <v>BEARISH DIVERGENCE</v>
      </c>
    </row>
    <row r="2369" spans="1:12" ht="13.5" x14ac:dyDescent="0.25">
      <c r="A2369" s="3">
        <f>RSI!A2369</f>
        <v>45755</v>
      </c>
      <c r="B2369" s="2">
        <f>RSI!B2369</f>
        <v>2.91</v>
      </c>
      <c r="C2369" s="2">
        <f>RSI!I2369</f>
        <v>61.734096878461017</v>
      </c>
      <c r="D2369" s="2">
        <f>MACD!E2369</f>
        <v>-0.29135749058865112</v>
      </c>
      <c r="E2369" s="2">
        <f>MACD!F2369</f>
        <v>-0.1731993900664156</v>
      </c>
      <c r="F2369" s="2">
        <f>'Moving Avg'!D2369</f>
        <v>2.9880000000000004</v>
      </c>
      <c r="G2369" s="2">
        <f>'Moving Avg'!F2369</f>
        <v>2.5934999999999997</v>
      </c>
      <c r="H2369" s="2">
        <f>'Moving Avg'!G2369</f>
        <v>2.6132000000000004</v>
      </c>
      <c r="I2369" s="2">
        <f>'Moving Avg'!H2369</f>
        <v>3.3758499999999914</v>
      </c>
      <c r="J2369" s="5" t="str">
        <f>OBV!F2369</f>
        <v>BEARISH</v>
      </c>
      <c r="K2369" s="5" t="str">
        <f>OBV!G2369</f>
        <v>WEAK</v>
      </c>
      <c r="L2369" s="5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2.91</v>
      </c>
      <c r="C2370" s="2">
        <f>RSI!I2370</f>
        <v>61.734096878461017</v>
      </c>
      <c r="D2370" s="2">
        <f>MACD!E2370</f>
        <v>-0.29913589837713639</v>
      </c>
      <c r="E2370" s="2">
        <f>MACD!F2370</f>
        <v>-0.19838669172855977</v>
      </c>
      <c r="F2370" s="2">
        <f>'Moving Avg'!D2370</f>
        <v>2.9620000000000002</v>
      </c>
      <c r="G2370" s="2">
        <f>'Moving Avg'!F2370</f>
        <v>2.6239999999999997</v>
      </c>
      <c r="H2370" s="2">
        <f>'Moving Avg'!G2370</f>
        <v>2.6154000000000006</v>
      </c>
      <c r="I2370" s="2">
        <f>'Moving Avg'!H2370</f>
        <v>3.3693999999999908</v>
      </c>
      <c r="J2370" s="5" t="str">
        <f>OBV!F2370</f>
        <v>BEARISH</v>
      </c>
      <c r="K2370" s="5" t="str">
        <f>OBV!G2370</f>
        <v>WEAK</v>
      </c>
      <c r="L2370" s="5" t="str">
        <f>OBV!H2370</f>
        <v>CONFIRMED BEARISH</v>
      </c>
    </row>
    <row r="2371" spans="1:12" ht="13.5" x14ac:dyDescent="0.25">
      <c r="A2371" s="3">
        <f>RSI!A2371</f>
        <v>45758</v>
      </c>
      <c r="B2371" s="2">
        <f>RSI!B2371</f>
        <v>2.91</v>
      </c>
      <c r="C2371" s="2">
        <f>RSI!I2371</f>
        <v>61.734096878461017</v>
      </c>
      <c r="D2371" s="2">
        <f>MACD!E2371</f>
        <v>-0.29014022472563994</v>
      </c>
      <c r="E2371" s="2">
        <f>MACD!F2371</f>
        <v>-0.21673739832797584</v>
      </c>
      <c r="F2371" s="2">
        <f>'Moving Avg'!D2371</f>
        <v>2.9620000000000002</v>
      </c>
      <c r="G2371" s="2">
        <f>'Moving Avg'!F2371</f>
        <v>2.6494999999999997</v>
      </c>
      <c r="H2371" s="2">
        <f>'Moving Avg'!G2371</f>
        <v>2.6176000000000004</v>
      </c>
      <c r="I2371" s="2">
        <f>'Moving Avg'!H2371</f>
        <v>3.3629499999999917</v>
      </c>
      <c r="J2371" s="5" t="str">
        <f>OBV!F2371</f>
        <v>BEARISH</v>
      </c>
      <c r="K2371" s="5" t="str">
        <f>OBV!G2371</f>
        <v>NEUTRAL</v>
      </c>
      <c r="L2371" s="5" t="str">
        <f>OBV!H2371</f>
        <v>NEUTRAL</v>
      </c>
    </row>
    <row r="2372" spans="1:12" ht="13.5" x14ac:dyDescent="0.25">
      <c r="A2372" s="3">
        <f>RSI!A2372</f>
        <v>45761</v>
      </c>
      <c r="B2372" s="2">
        <f>RSI!B2372</f>
        <v>2.91</v>
      </c>
      <c r="C2372" s="2">
        <f>RSI!I2372</f>
        <v>61.734096878461017</v>
      </c>
      <c r="D2372" s="2">
        <f>MACD!E2372</f>
        <v>-0.26685141802175405</v>
      </c>
      <c r="E2372" s="2">
        <f>MACD!F2372</f>
        <v>-0.22676020226673149</v>
      </c>
      <c r="F2372" s="2">
        <f>'Moving Avg'!D2372</f>
        <v>2.9359999999999999</v>
      </c>
      <c r="G2372" s="2">
        <f>'Moving Avg'!F2372</f>
        <v>2.6799999999999988</v>
      </c>
      <c r="H2372" s="2">
        <f>'Moving Avg'!G2372</f>
        <v>2.6198000000000006</v>
      </c>
      <c r="I2372" s="2">
        <f>'Moving Avg'!H2372</f>
        <v>3.3564999999999912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</row>
    <row r="2373" spans="1:12" ht="13.5" x14ac:dyDescent="0.25">
      <c r="A2373" s="3">
        <f>RSI!A2373</f>
        <v>45762</v>
      </c>
      <c r="B2373" s="2">
        <f>RSI!B2373</f>
        <v>2.91</v>
      </c>
      <c r="C2373" s="2">
        <f>RSI!I2373</f>
        <v>61.734096878461017</v>
      </c>
      <c r="D2373" s="2">
        <f>MACD!E2373</f>
        <v>-0.22983766441589726</v>
      </c>
      <c r="E2373" s="2">
        <f>MACD!F2373</f>
        <v>-0.22737569469656466</v>
      </c>
      <c r="F2373" s="2">
        <f>'Moving Avg'!D2373</f>
        <v>2.91</v>
      </c>
      <c r="G2373" s="2">
        <f>'Moving Avg'!F2373</f>
        <v>2.7054999999999993</v>
      </c>
      <c r="H2373" s="2">
        <f>'Moving Avg'!G2373</f>
        <v>2.6244000000000005</v>
      </c>
      <c r="I2373" s="2">
        <f>'Moving Avg'!H2373</f>
        <v>3.350049999999992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45763</v>
      </c>
      <c r="B2374" s="2">
        <f>RSI!B2374</f>
        <v>2.91</v>
      </c>
      <c r="C2374" s="2">
        <f>RSI!I2374</f>
        <v>61.734096878461017</v>
      </c>
      <c r="D2374" s="2">
        <f>MACD!E2374</f>
        <v>-0.18112503507323563</v>
      </c>
      <c r="E2374" s="2">
        <f>MACD!F2374</f>
        <v>-0.21812556277189885</v>
      </c>
      <c r="F2374" s="2">
        <f>'Moving Avg'!D2374</f>
        <v>2.91</v>
      </c>
      <c r="G2374" s="2">
        <f>'Moving Avg'!F2374</f>
        <v>2.7359999999999993</v>
      </c>
      <c r="H2374" s="2">
        <f>'Moving Avg'!G2374</f>
        <v>2.6266000000000003</v>
      </c>
      <c r="I2374" s="2">
        <f>'Moving Avg'!H2374</f>
        <v>3.3435999999999924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</row>
    <row r="2375" spans="1:12" ht="13.5" x14ac:dyDescent="0.25">
      <c r="A2375" s="3">
        <f>RSI!A2375</f>
        <v>45764</v>
      </c>
      <c r="B2375" s="2">
        <f>RSI!B2375</f>
        <v>2.91</v>
      </c>
      <c r="C2375" s="2">
        <f>RSI!I2375</f>
        <v>61.734096878461017</v>
      </c>
      <c r="D2375" s="2">
        <f>MACD!E2375</f>
        <v>-0.12089576667003099</v>
      </c>
      <c r="E2375" s="2">
        <f>MACD!F2375</f>
        <v>-0.19867960355152528</v>
      </c>
      <c r="F2375" s="2">
        <f>'Moving Avg'!D2375</f>
        <v>2.91</v>
      </c>
      <c r="G2375" s="2">
        <f>'Moving Avg'!F2375</f>
        <v>2.7664999999999993</v>
      </c>
      <c r="H2375" s="2">
        <f>'Moving Avg'!G2375</f>
        <v>2.6312000000000006</v>
      </c>
      <c r="I2375" s="2">
        <f>'Moving Avg'!H2375</f>
        <v>3.3371499999999923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</row>
    <row r="2376" spans="1:12" ht="13.5" x14ac:dyDescent="0.25">
      <c r="A2376" s="3">
        <f>RSI!A2376</f>
        <v>45765</v>
      </c>
      <c r="B2376" s="2">
        <f>RSI!B2376</f>
        <v>2.91</v>
      </c>
      <c r="C2376" s="2">
        <f>RSI!I2376</f>
        <v>61.734096878461024</v>
      </c>
      <c r="D2376" s="2">
        <f>MACD!E2376</f>
        <v>-9.0848382403474481E-2</v>
      </c>
      <c r="E2376" s="2">
        <f>MACD!F2376</f>
        <v>-0.17711335932191513</v>
      </c>
      <c r="F2376" s="2">
        <f>'Moving Avg'!D2376</f>
        <v>2.91</v>
      </c>
      <c r="G2376" s="2">
        <f>'Moving Avg'!F2376</f>
        <v>2.7919999999999989</v>
      </c>
      <c r="H2376" s="2">
        <f>'Moving Avg'!G2376</f>
        <v>2.6356000000000006</v>
      </c>
      <c r="I2376" s="2">
        <f>'Moving Avg'!H2376</f>
        <v>3.3306999999999927</v>
      </c>
      <c r="J2376" s="5" t="str">
        <f>OBV!F2376</f>
        <v>NEUTRAL</v>
      </c>
      <c r="K2376" s="5" t="str">
        <f>OBV!G2376</f>
        <v>NEUTRAL</v>
      </c>
      <c r="L2376" s="5" t="str">
        <f>OBV!H2376</f>
        <v>NEUTRAL</v>
      </c>
    </row>
    <row r="2377" spans="1:12" ht="13.5" x14ac:dyDescent="0.25">
      <c r="A2377" s="3">
        <f>RSI!A2377</f>
        <v>45768</v>
      </c>
      <c r="B2377" s="2">
        <f>RSI!B2377</f>
        <v>2.91</v>
      </c>
      <c r="C2377" s="2">
        <f>RSI!I2377</f>
        <v>61.734096878461017</v>
      </c>
      <c r="D2377" s="2">
        <f>MACD!E2377</f>
        <v>-4.6271675272656854E-2</v>
      </c>
      <c r="E2377" s="2">
        <f>MACD!F2377</f>
        <v>-0.15094502251206349</v>
      </c>
      <c r="F2377" s="2">
        <f>'Moving Avg'!D2377</f>
        <v>2.91</v>
      </c>
      <c r="G2377" s="2">
        <f>'Moving Avg'!F2377</f>
        <v>2.8174999999999981</v>
      </c>
      <c r="H2377" s="2">
        <f>'Moving Avg'!G2377</f>
        <v>2.6402000000000005</v>
      </c>
      <c r="I2377" s="2">
        <f>'Moving Avg'!H2377</f>
        <v>3.3242499999999926</v>
      </c>
      <c r="J2377" s="5" t="str">
        <f>OBV!F2377</f>
        <v>NEUTRAL</v>
      </c>
      <c r="K2377" s="5" t="str">
        <f>OBV!G2377</f>
        <v>NEUTRAL</v>
      </c>
      <c r="L2377" s="5" t="str">
        <f>OBV!H2377</f>
        <v>NEUTRAL</v>
      </c>
    </row>
    <row r="2378" spans="1:12" ht="13.5" x14ac:dyDescent="0.25">
      <c r="A2378" s="3">
        <f>RSI!A2378</f>
        <v>45769</v>
      </c>
      <c r="B2378" s="2">
        <f>RSI!B2378</f>
        <v>2.91</v>
      </c>
      <c r="C2378" s="2">
        <f>RSI!I2378</f>
        <v>61.734096878461017</v>
      </c>
      <c r="D2378" s="2">
        <f>MACD!E2378</f>
        <v>-9.3381107083678749E-3</v>
      </c>
      <c r="E2378" s="2">
        <f>MACD!F2378</f>
        <v>-0.12262364015132438</v>
      </c>
      <c r="F2378" s="2">
        <f>'Moving Avg'!D2378</f>
        <v>2.91</v>
      </c>
      <c r="G2378" s="2">
        <f>'Moving Avg'!F2378</f>
        <v>2.8429999999999986</v>
      </c>
      <c r="H2378" s="2">
        <f>'Moving Avg'!G2378</f>
        <v>2.6448</v>
      </c>
      <c r="I2378" s="2">
        <f>'Moving Avg'!H2378</f>
        <v>3.3186999999999931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2.91</v>
      </c>
      <c r="C2379" s="2">
        <f>RSI!I2379</f>
        <v>61.734096878461017</v>
      </c>
      <c r="D2379" s="2">
        <f>MACD!E2379</f>
        <v>1.1863414227231139E-3</v>
      </c>
      <c r="E2379" s="2">
        <f>MACD!F2379</f>
        <v>-9.7861643836514883E-2</v>
      </c>
      <c r="F2379" s="2">
        <f>'Moving Avg'!D2379</f>
        <v>2.91</v>
      </c>
      <c r="G2379" s="2">
        <f>'Moving Avg'!F2379</f>
        <v>2.8709999999999987</v>
      </c>
      <c r="H2379" s="2">
        <f>'Moving Avg'!G2379</f>
        <v>2.6494</v>
      </c>
      <c r="I2379" s="2">
        <f>'Moving Avg'!H2379</f>
        <v>3.3122499999999935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</row>
    <row r="2380" spans="1:12" ht="13.5" x14ac:dyDescent="0.25">
      <c r="A2380" s="3">
        <f>RSI!A2380</f>
        <v>45771</v>
      </c>
      <c r="B2380" s="2">
        <f>RSI!B2380</f>
        <v>2.91</v>
      </c>
      <c r="C2380" s="2">
        <f>RSI!I2380</f>
        <v>61.734096878461017</v>
      </c>
      <c r="D2380" s="2">
        <f>MACD!E2380</f>
        <v>9.4184752414099293E-3</v>
      </c>
      <c r="E2380" s="2">
        <f>MACD!F2380</f>
        <v>-7.6405620020929932E-2</v>
      </c>
      <c r="F2380" s="2">
        <f>'Moving Avg'!D2380</f>
        <v>2.91</v>
      </c>
      <c r="G2380" s="2">
        <f>'Moving Avg'!F2380</f>
        <v>2.8939999999999984</v>
      </c>
      <c r="H2380" s="2">
        <f>'Moving Avg'!G2380</f>
        <v>2.6539999999999999</v>
      </c>
      <c r="I2380" s="2">
        <f>'Moving Avg'!H2380</f>
        <v>3.3057999999999934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</row>
    <row r="2381" spans="1:12" ht="13.5" x14ac:dyDescent="0.25">
      <c r="A2381" s="3">
        <f>RSI!A2381</f>
        <v>45772</v>
      </c>
      <c r="B2381" s="2">
        <f>RSI!B2381</f>
        <v>2.91</v>
      </c>
      <c r="C2381" s="2">
        <f>RSI!I2381</f>
        <v>61.734096878461017</v>
      </c>
      <c r="D2381" s="2">
        <f>MACD!E2381</f>
        <v>1.5760819683499072E-2</v>
      </c>
      <c r="E2381" s="2">
        <f>MACD!F2381</f>
        <v>-5.7972332080044132E-2</v>
      </c>
      <c r="F2381" s="2">
        <f>'Moving Avg'!D2381</f>
        <v>2.91</v>
      </c>
      <c r="G2381" s="2">
        <f>'Moving Avg'!F2381</f>
        <v>2.9114999999999989</v>
      </c>
      <c r="H2381" s="2">
        <f>'Moving Avg'!G2381</f>
        <v>2.6585999999999994</v>
      </c>
      <c r="I2381" s="2">
        <f>'Moving Avg'!H2381</f>
        <v>3.2993499999999938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2.8</v>
      </c>
      <c r="C2382" s="2">
        <f>RSI!I2382</f>
        <v>48.539962943761978</v>
      </c>
      <c r="D2382" s="2">
        <f>MACD!E2382</f>
        <v>2.8698430631763028E-2</v>
      </c>
      <c r="E2382" s="2">
        <f>MACD!F2382</f>
        <v>-4.06381795376827E-2</v>
      </c>
      <c r="F2382" s="2">
        <f>'Moving Avg'!D2382</f>
        <v>2.8880000000000003</v>
      </c>
      <c r="G2382" s="2">
        <f>'Moving Avg'!F2382</f>
        <v>2.9179999999999984</v>
      </c>
      <c r="H2382" s="2">
        <f>'Moving Avg'!G2382</f>
        <v>2.6609999999999996</v>
      </c>
      <c r="I2382" s="2">
        <f>'Moving Avg'!H2382</f>
        <v>3.2923499999999937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2.81</v>
      </c>
      <c r="C2383" s="2">
        <f>RSI!I2383</f>
        <v>49.594651917224901</v>
      </c>
      <c r="D2383" s="2">
        <f>MACD!E2383</f>
        <v>3.9020508376052199E-2</v>
      </c>
      <c r="E2383" s="2">
        <f>MACD!F2383</f>
        <v>-2.470644195493572E-2</v>
      </c>
      <c r="F2383" s="2">
        <f>'Moving Avg'!D2383</f>
        <v>2.8680000000000003</v>
      </c>
      <c r="G2383" s="2">
        <f>'Moving Avg'!F2383</f>
        <v>2.9189999999999992</v>
      </c>
      <c r="H2383" s="2">
        <f>'Moving Avg'!G2383</f>
        <v>2.6637999999999993</v>
      </c>
      <c r="I2383" s="2">
        <f>'Moving Avg'!H2383</f>
        <v>3.2853999999999939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2.83</v>
      </c>
      <c r="C2384" s="2">
        <f>RSI!I2384</f>
        <v>51.725661118076815</v>
      </c>
      <c r="D2384" s="2">
        <f>MACD!E2384</f>
        <v>4.6321047823844719E-2</v>
      </c>
      <c r="E2384" s="2">
        <f>MACD!F2384</f>
        <v>-1.0500943999179632E-2</v>
      </c>
      <c r="F2384" s="2">
        <f>'Moving Avg'!D2384</f>
        <v>2.8520000000000003</v>
      </c>
      <c r="G2384" s="2">
        <f>'Moving Avg'!F2384</f>
        <v>2.9149999999999991</v>
      </c>
      <c r="H2384" s="2">
        <f>'Moving Avg'!G2384</f>
        <v>2.6669999999999994</v>
      </c>
      <c r="I2384" s="2">
        <f>'Moving Avg'!H2384</f>
        <v>3.2785499999999943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2.83</v>
      </c>
      <c r="C2385" s="2">
        <f>RSI!I2385</f>
        <v>51.725661118076815</v>
      </c>
      <c r="D2385" s="2">
        <f>MACD!E2385</f>
        <v>5.2424649410305335E-2</v>
      </c>
      <c r="E2385" s="2">
        <f>MACD!F2385</f>
        <v>2.0841746827173612E-3</v>
      </c>
      <c r="F2385" s="2">
        <f>'Moving Avg'!D2385</f>
        <v>2.8359999999999999</v>
      </c>
      <c r="G2385" s="2">
        <f>'Moving Avg'!F2385</f>
        <v>2.9044999999999987</v>
      </c>
      <c r="H2385" s="2">
        <f>'Moving Avg'!G2385</f>
        <v>2.6701999999999999</v>
      </c>
      <c r="I2385" s="2">
        <f>'Moving Avg'!H2385</f>
        <v>3.2716999999999952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45782</v>
      </c>
      <c r="B2386" s="2">
        <f>RSI!B2386</f>
        <v>2.87</v>
      </c>
      <c r="C2386" s="2">
        <f>RSI!I2386</f>
        <v>56.036848381091978</v>
      </c>
      <c r="D2386" s="2">
        <f>MACD!E2386</f>
        <v>5.4557959491887686E-2</v>
      </c>
      <c r="E2386" s="2">
        <f>MACD!F2386</f>
        <v>1.2578931644551426E-2</v>
      </c>
      <c r="F2386" s="2">
        <f>'Moving Avg'!D2386</f>
        <v>2.8280000000000003</v>
      </c>
      <c r="G2386" s="2">
        <f>'Moving Avg'!F2386</f>
        <v>2.902499999999999</v>
      </c>
      <c r="H2386" s="2">
        <f>'Moving Avg'!G2386</f>
        <v>2.6765999999999996</v>
      </c>
      <c r="I2386" s="2">
        <f>'Moving Avg'!H2386</f>
        <v>3.2650499999999956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45783</v>
      </c>
      <c r="B2387" s="2">
        <f>RSI!B2387</f>
        <v>2.99</v>
      </c>
      <c r="C2387" s="2">
        <f>RSI!I2387</f>
        <v>65.881078996203797</v>
      </c>
      <c r="D2387" s="2">
        <f>MACD!E2387</f>
        <v>4.7174564718290846E-2</v>
      </c>
      <c r="E2387" s="2">
        <f>MACD!F2387</f>
        <v>1.949805825929931E-2</v>
      </c>
      <c r="F2387" s="2">
        <f>'Moving Avg'!D2387</f>
        <v>2.8660000000000001</v>
      </c>
      <c r="G2387" s="2">
        <f>'Moving Avg'!F2387</f>
        <v>2.8999999999999995</v>
      </c>
      <c r="H2387" s="2">
        <f>'Moving Avg'!G2387</f>
        <v>2.6853999999999996</v>
      </c>
      <c r="I2387" s="2">
        <f>'Moving Avg'!H2387</f>
        <v>3.2589999999999959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45784</v>
      </c>
      <c r="B2388" s="2">
        <f>RSI!B2388</f>
        <v>2.87</v>
      </c>
      <c r="C2388" s="2">
        <f>RSI!I2388</f>
        <v>53.080902872335237</v>
      </c>
      <c r="D2388" s="2">
        <f>MACD!E2388</f>
        <v>4.882945981341269E-2</v>
      </c>
      <c r="E2388" s="2">
        <f>MACD!F2388</f>
        <v>2.5364338570121985E-2</v>
      </c>
      <c r="F2388" s="2">
        <f>'Moving Avg'!D2388</f>
        <v>2.8780000000000001</v>
      </c>
      <c r="G2388" s="2">
        <f>'Moving Avg'!F2388</f>
        <v>2.8914999999999997</v>
      </c>
      <c r="H2388" s="2">
        <f>'Moving Avg'!G2388</f>
        <v>2.6917999999999993</v>
      </c>
      <c r="I2388" s="2">
        <f>'Moving Avg'!H2388</f>
        <v>3.2523499999999963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</row>
    <row r="2389" spans="1:12" ht="13.5" x14ac:dyDescent="0.25">
      <c r="A2389" s="3">
        <f>RSI!A2389</f>
        <v>45785</v>
      </c>
      <c r="B2389" s="2">
        <f>RSI!B2389</f>
        <v>2.95</v>
      </c>
      <c r="C2389" s="2">
        <f>RSI!I2389</f>
        <v>58.824541529316136</v>
      </c>
      <c r="D2389" s="2">
        <f>MACD!E2389</f>
        <v>4.4099483494053349E-2</v>
      </c>
      <c r="E2389" s="2">
        <f>MACD!F2389</f>
        <v>2.9111367554908257E-2</v>
      </c>
      <c r="F2389" s="2">
        <f>'Moving Avg'!D2389</f>
        <v>2.9020000000000001</v>
      </c>
      <c r="G2389" s="2">
        <f>'Moving Avg'!F2389</f>
        <v>2.8935</v>
      </c>
      <c r="H2389" s="2">
        <f>'Moving Avg'!G2389</f>
        <v>2.6997999999999989</v>
      </c>
      <c r="I2389" s="2">
        <f>'Moving Avg'!H2389</f>
        <v>3.2460999999999967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</row>
    <row r="2390" spans="1:12" ht="13.5" x14ac:dyDescent="0.25">
      <c r="A2390" s="3">
        <f>RSI!A2390</f>
        <v>45786</v>
      </c>
      <c r="B2390" s="2">
        <f>RSI!B2390</f>
        <v>2.95</v>
      </c>
      <c r="C2390" s="2">
        <f>RSI!I2390</f>
        <v>58.824541529316136</v>
      </c>
      <c r="D2390" s="2">
        <f>MACD!E2390</f>
        <v>3.9435262919124803E-2</v>
      </c>
      <c r="E2390" s="2">
        <f>MACD!F2390</f>
        <v>3.1176146627751568E-2</v>
      </c>
      <c r="F2390" s="2">
        <f>'Moving Avg'!D2390</f>
        <v>2.9259999999999997</v>
      </c>
      <c r="G2390" s="2">
        <f>'Moving Avg'!F2390</f>
        <v>2.8955000000000002</v>
      </c>
      <c r="H2390" s="2">
        <f>'Moving Avg'!G2390</f>
        <v>2.706799999999999</v>
      </c>
      <c r="I2390" s="2">
        <f>'Moving Avg'!H2390</f>
        <v>3.2398499999999975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</row>
    <row r="2391" spans="1:12" ht="13.5" x14ac:dyDescent="0.25">
      <c r="A2391" s="3">
        <f>RSI!A2391</f>
        <v>45789</v>
      </c>
      <c r="B2391" s="2">
        <f>RSI!B2391</f>
        <v>2.9</v>
      </c>
      <c r="C2391" s="2">
        <f>RSI!I2391</f>
        <v>54.030256228474961</v>
      </c>
      <c r="D2391" s="2">
        <f>MACD!E2391</f>
        <v>3.8579417592110588E-2</v>
      </c>
      <c r="E2391" s="2">
        <f>MACD!F2391</f>
        <v>3.2656800820623375E-2</v>
      </c>
      <c r="F2391" s="2">
        <f>'Moving Avg'!D2391</f>
        <v>2.9320000000000004</v>
      </c>
      <c r="G2391" s="2">
        <f>'Moving Avg'!F2391</f>
        <v>2.895</v>
      </c>
      <c r="H2391" s="2">
        <f>'Moving Avg'!G2391</f>
        <v>2.7127999999999992</v>
      </c>
      <c r="I2391" s="2">
        <f>'Moving Avg'!H2391</f>
        <v>3.2333499999999971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</row>
    <row r="2392" spans="1:12" ht="13.5" x14ac:dyDescent="0.25">
      <c r="A2392" s="3">
        <f>RSI!A2392</f>
        <v>45790</v>
      </c>
      <c r="B2392" s="2">
        <f>RSI!B2392</f>
        <v>3.03</v>
      </c>
      <c r="C2392" s="2">
        <f>RSI!I2392</f>
        <v>62.571574627403905</v>
      </c>
      <c r="D2392" s="2">
        <f>MACD!E2392</f>
        <v>1.1030485582716576E-2</v>
      </c>
      <c r="E2392" s="2">
        <f>MACD!F2392</f>
        <v>2.8331537773042016E-2</v>
      </c>
      <c r="F2392" s="2">
        <f>'Moving Avg'!D2392</f>
        <v>2.94</v>
      </c>
      <c r="G2392" s="2">
        <f>'Moving Avg'!F2392</f>
        <v>2.9010000000000002</v>
      </c>
      <c r="H2392" s="2">
        <f>'Moving Avg'!G2392</f>
        <v>2.7213999999999992</v>
      </c>
      <c r="I2392" s="2">
        <f>'Moving Avg'!H2392</f>
        <v>3.2274999999999965</v>
      </c>
      <c r="J2392" s="5" t="str">
        <f>OBV!F2392</f>
        <v>BEARISH</v>
      </c>
      <c r="K2392" s="5" t="str">
        <f>OBV!G2392</f>
        <v>NEUTRAL</v>
      </c>
      <c r="L2392" s="5" t="str">
        <f>OBV!H2392</f>
        <v>BEARISH DIVERGENCE</v>
      </c>
    </row>
    <row r="2393" spans="1:12" ht="13.5" x14ac:dyDescent="0.25">
      <c r="A2393" s="3">
        <f>RSI!A2393</f>
        <v>45791</v>
      </c>
      <c r="B2393" s="2">
        <f>RSI!B2393</f>
        <v>2.91</v>
      </c>
      <c r="C2393" s="2">
        <f>RSI!I2393</f>
        <v>52.816226444741631</v>
      </c>
      <c r="D2393" s="2">
        <f>MACD!E2393</f>
        <v>-2.8728712404011425E-3</v>
      </c>
      <c r="E2393" s="2">
        <f>MACD!F2393</f>
        <v>2.2090655970353385E-2</v>
      </c>
      <c r="F2393" s="2">
        <f>'Moving Avg'!D2393</f>
        <v>2.948</v>
      </c>
      <c r="G2393" s="2">
        <f>'Moving Avg'!F2393</f>
        <v>2.9009999999999998</v>
      </c>
      <c r="H2393" s="2">
        <f>'Moving Avg'!G2393</f>
        <v>2.7275999999999994</v>
      </c>
      <c r="I2393" s="2">
        <f>'Moving Avg'!H2393</f>
        <v>3.2210499999999969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2.95</v>
      </c>
      <c r="C2394" s="2">
        <f>RSI!I2394</f>
        <v>55.31698404784057</v>
      </c>
      <c r="D2394" s="2">
        <f>MACD!E2394</f>
        <v>-1.4758716372582636E-2</v>
      </c>
      <c r="E2394" s="2">
        <f>MACD!F2394</f>
        <v>1.4720781501766183E-2</v>
      </c>
      <c r="F2394" s="2">
        <f>'Moving Avg'!D2394</f>
        <v>2.9479999999999995</v>
      </c>
      <c r="G2394" s="2">
        <f>'Moving Avg'!F2394</f>
        <v>2.903</v>
      </c>
      <c r="H2394" s="2">
        <f>'Moving Avg'!G2394</f>
        <v>2.734599999999999</v>
      </c>
      <c r="I2394" s="2">
        <f>'Moving Avg'!H2394</f>
        <v>3.2147999999999968</v>
      </c>
      <c r="J2394" s="5" t="str">
        <f>OBV!F2394</f>
        <v>BULLISH</v>
      </c>
      <c r="K2394" s="5" t="str">
        <f>OBV!G2394</f>
        <v>NEUTRAL</v>
      </c>
      <c r="L2394" s="5" t="str">
        <f>OBV!H2394</f>
        <v>NEUTRAL</v>
      </c>
    </row>
    <row r="2395" spans="1:12" ht="13.5" x14ac:dyDescent="0.25">
      <c r="A2395" s="3">
        <f>RSI!A2395</f>
        <v>45793</v>
      </c>
      <c r="B2395" s="2">
        <f>RSI!B2395</f>
        <v>2.9</v>
      </c>
      <c r="C2395" s="2">
        <f>RSI!I2395</f>
        <v>51.633132686307832</v>
      </c>
      <c r="D2395" s="2">
        <f>MACD!E2395</f>
        <v>-2.1566615363635577E-2</v>
      </c>
      <c r="E2395" s="2">
        <f>MACD!F2395</f>
        <v>7.4633021286858317E-3</v>
      </c>
      <c r="F2395" s="2">
        <f>'Moving Avg'!D2395</f>
        <v>2.9379999999999997</v>
      </c>
      <c r="G2395" s="2">
        <f>'Moving Avg'!F2395</f>
        <v>2.9025000000000003</v>
      </c>
      <c r="H2395" s="2">
        <f>'Moving Avg'!G2395</f>
        <v>2.742799999999999</v>
      </c>
      <c r="I2395" s="2">
        <f>'Moving Avg'!H2395</f>
        <v>3.2082999999999968</v>
      </c>
      <c r="J2395" s="5" t="str">
        <f>OBV!F2395</f>
        <v>BULLISH</v>
      </c>
      <c r="K2395" s="5" t="str">
        <f>OBV!G2395</f>
        <v>NEUTRAL</v>
      </c>
      <c r="L2395" s="5" t="str">
        <f>OBV!H2395</f>
        <v>BULLISH DIVERGENCE</v>
      </c>
    </row>
    <row r="2396" spans="1:12" ht="13.5" x14ac:dyDescent="0.25">
      <c r="A2396" s="3">
        <f>RSI!A2396</f>
        <v>45796</v>
      </c>
      <c r="B2396" s="2">
        <f>RSI!B2396</f>
        <v>2.9</v>
      </c>
      <c r="C2396" s="2">
        <f>RSI!I2396</f>
        <v>51.633132686307832</v>
      </c>
      <c r="D2396" s="2">
        <f>MACD!E2396</f>
        <v>-2.1298540608892136E-2</v>
      </c>
      <c r="E2396" s="2">
        <f>MACD!F2396</f>
        <v>1.7109335811702382E-3</v>
      </c>
      <c r="F2396" s="2">
        <f>'Moving Avg'!D2396</f>
        <v>2.9380000000000002</v>
      </c>
      <c r="G2396" s="2">
        <f>'Moving Avg'!F2396</f>
        <v>2.9020000000000001</v>
      </c>
      <c r="H2396" s="2">
        <f>'Moving Avg'!G2396</f>
        <v>2.7509999999999994</v>
      </c>
      <c r="I2396" s="2">
        <f>'Moving Avg'!H2396</f>
        <v>3.2017999999999973</v>
      </c>
      <c r="J2396" s="5" t="str">
        <f>OBV!F2396</f>
        <v>BULLISH</v>
      </c>
      <c r="K2396" s="5" t="str">
        <f>OBV!G2396</f>
        <v>NEUTRAL</v>
      </c>
      <c r="L2396" s="5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2.9</v>
      </c>
      <c r="C2397" s="2">
        <f>RSI!I2397</f>
        <v>51.633132686307846</v>
      </c>
      <c r="D2397" s="2">
        <f>MACD!E2397</f>
        <v>-2.7261339992339373E-3</v>
      </c>
      <c r="E2397" s="2">
        <f>MACD!F2397</f>
        <v>8.2352006508940327E-4</v>
      </c>
      <c r="F2397" s="2">
        <f>'Moving Avg'!D2397</f>
        <v>2.9119999999999999</v>
      </c>
      <c r="G2397" s="2">
        <f>'Moving Avg'!F2397</f>
        <v>2.9014999999999995</v>
      </c>
      <c r="H2397" s="2">
        <f>'Moving Avg'!G2397</f>
        <v>2.7591999999999994</v>
      </c>
      <c r="I2397" s="2">
        <f>'Moving Avg'!H2397</f>
        <v>3.196199999999997</v>
      </c>
      <c r="J2397" s="5" t="str">
        <f>OBV!F2397</f>
        <v>BULLISH</v>
      </c>
      <c r="K2397" s="5" t="str">
        <f>OBV!G2397</f>
        <v>NEUTRAL</v>
      </c>
      <c r="L2397" s="5" t="str">
        <f>OBV!H2397</f>
        <v>BULLISH DIVERGENCE</v>
      </c>
    </row>
    <row r="2398" spans="1:12" ht="13.5" x14ac:dyDescent="0.25">
      <c r="A2398" s="3">
        <f>RSI!A2398</f>
        <v>45798</v>
      </c>
      <c r="B2398" s="2">
        <f>RSI!B2398</f>
        <v>3.03</v>
      </c>
      <c r="C2398" s="2">
        <f>RSI!I2398</f>
        <v>60.233033891318506</v>
      </c>
      <c r="D2398" s="2">
        <f>MACD!E2398</f>
        <v>-1.5209563191105779E-2</v>
      </c>
      <c r="E2398" s="2">
        <f>MACD!F2398</f>
        <v>-2.3830965861496335E-3</v>
      </c>
      <c r="F2398" s="2">
        <f>'Moving Avg'!D2398</f>
        <v>2.9359999999999999</v>
      </c>
      <c r="G2398" s="2">
        <f>'Moving Avg'!F2398</f>
        <v>2.9074999999999998</v>
      </c>
      <c r="H2398" s="2">
        <f>'Moving Avg'!G2398</f>
        <v>2.7717999999999994</v>
      </c>
      <c r="I2398" s="2">
        <f>'Moving Avg'!H2398</f>
        <v>3.191249999999997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3.1</v>
      </c>
      <c r="C2399" s="2">
        <f>RSI!I2399</f>
        <v>63.950011961439124</v>
      </c>
      <c r="D2399" s="2">
        <f>MACD!E2399</f>
        <v>-1.9517554003072313E-2</v>
      </c>
      <c r="E2399" s="2">
        <f>MACD!F2399</f>
        <v>-5.8099880695341695E-3</v>
      </c>
      <c r="F2399" s="2">
        <f>'Moving Avg'!D2399</f>
        <v>2.9659999999999997</v>
      </c>
      <c r="G2399" s="2">
        <f>'Moving Avg'!F2399</f>
        <v>2.9170000000000003</v>
      </c>
      <c r="H2399" s="2">
        <f>'Moving Avg'!G2399</f>
        <v>2.7861999999999996</v>
      </c>
      <c r="I2399" s="2">
        <f>'Moving Avg'!H2399</f>
        <v>3.186649999999998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3</v>
      </c>
      <c r="C2400" s="2">
        <f>RSI!I2400</f>
        <v>55.910210724251151</v>
      </c>
      <c r="D2400" s="2">
        <f>MACD!E2400</f>
        <v>-1.697233251383734E-2</v>
      </c>
      <c r="E2400" s="2">
        <f>MACD!F2400</f>
        <v>-8.0424569583948044E-3</v>
      </c>
      <c r="F2400" s="2">
        <f>'Moving Avg'!D2400</f>
        <v>2.9859999999999998</v>
      </c>
      <c r="G2400" s="2">
        <f>'Moving Avg'!F2400</f>
        <v>2.9214999999999995</v>
      </c>
      <c r="H2400" s="2">
        <f>'Moving Avg'!G2400</f>
        <v>2.8001999999999994</v>
      </c>
      <c r="I2400" s="2">
        <f>'Moving Avg'!H2400</f>
        <v>3.1824499999999984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</row>
    <row r="2401" spans="1:12" ht="13.5" x14ac:dyDescent="0.25">
      <c r="A2401" s="3">
        <f>RSI!A2401</f>
        <v>45803</v>
      </c>
      <c r="B2401" s="2">
        <f>RSI!B2401</f>
        <v>3.1</v>
      </c>
      <c r="C2401" s="2">
        <f>RSI!I2401</f>
        <v>61.167743545833567</v>
      </c>
      <c r="D2401" s="2">
        <f>MACD!E2401</f>
        <v>-3.0454311888210572E-2</v>
      </c>
      <c r="E2401" s="2">
        <f>MACD!F2401</f>
        <v>-1.2524827944357959E-2</v>
      </c>
      <c r="F2401" s="2">
        <f>'Moving Avg'!D2401</f>
        <v>3.0259999999999998</v>
      </c>
      <c r="G2401" s="2">
        <f>'Moving Avg'!F2401</f>
        <v>2.931</v>
      </c>
      <c r="H2401" s="2">
        <f>'Moving Avg'!G2401</f>
        <v>2.8141999999999996</v>
      </c>
      <c r="I2401" s="2">
        <f>'Moving Avg'!H2401</f>
        <v>3.1787499999999977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</row>
    <row r="2402" spans="1:12" ht="13.5" x14ac:dyDescent="0.25">
      <c r="A2402" s="3">
        <f>RSI!A2402</f>
        <v>45804</v>
      </c>
      <c r="B2402" s="2">
        <f>RSI!B2402</f>
        <v>3.09</v>
      </c>
      <c r="C2402" s="2">
        <f>RSI!I2402</f>
        <v>60.392194154448816</v>
      </c>
      <c r="D2402" s="2">
        <f>MACD!E2402</f>
        <v>-2.2208520094477713E-2</v>
      </c>
      <c r="E2402" s="2">
        <f>MACD!F2402</f>
        <v>-1.446156637438191E-2</v>
      </c>
      <c r="F2402" s="2">
        <f>'Moving Avg'!D2402</f>
        <v>3.0639999999999996</v>
      </c>
      <c r="G2402" s="2">
        <f>'Moving Avg'!F2402</f>
        <v>2.9455</v>
      </c>
      <c r="H2402" s="2">
        <f>'Moving Avg'!G2402</f>
        <v>2.8299999999999996</v>
      </c>
      <c r="I2402" s="2">
        <f>'Moving Avg'!H2402</f>
        <v>3.1749999999999985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3.22</v>
      </c>
      <c r="C2403" s="2">
        <f>RSI!I2403</f>
        <v>66.362992330063406</v>
      </c>
      <c r="D2403" s="2">
        <f>MACD!E2403</f>
        <v>-4.4269982135348496E-2</v>
      </c>
      <c r="E2403" s="2">
        <f>MACD!F2403</f>
        <v>-2.0423249526575229E-2</v>
      </c>
      <c r="F2403" s="2">
        <f>'Moving Avg'!D2403</f>
        <v>3.1019999999999999</v>
      </c>
      <c r="G2403" s="2">
        <f>'Moving Avg'!F2403</f>
        <v>2.9659999999999997</v>
      </c>
      <c r="H2403" s="2">
        <f>'Moving Avg'!G2403</f>
        <v>2.8464</v>
      </c>
      <c r="I2403" s="2">
        <f>'Moving Avg'!H2403</f>
        <v>3.1718999999999991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3.08</v>
      </c>
      <c r="C2404" s="2">
        <f>RSI!I2404</f>
        <v>56.487217949800133</v>
      </c>
      <c r="D2404" s="2">
        <f>MACD!E2404</f>
        <v>-4.8058649180072077E-2</v>
      </c>
      <c r="E2404" s="2">
        <f>MACD!F2404</f>
        <v>-2.5950329457274601E-2</v>
      </c>
      <c r="F2404" s="2">
        <f>'Moving Avg'!D2404</f>
        <v>3.0979999999999999</v>
      </c>
      <c r="G2404" s="2">
        <f>'Moving Avg'!F2404</f>
        <v>2.9784999999999995</v>
      </c>
      <c r="H2404" s="2">
        <f>'Moving Avg'!G2404</f>
        <v>2.8620000000000001</v>
      </c>
      <c r="I2404" s="2">
        <f>'Moving Avg'!H2404</f>
        <v>3.1680999999999995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</row>
    <row r="2405" spans="1:12" ht="13.5" x14ac:dyDescent="0.25">
      <c r="A2405" s="3">
        <f>RSI!A2405</f>
        <v>45807</v>
      </c>
      <c r="B2405" s="2">
        <f>RSI!B2405</f>
        <v>2.95</v>
      </c>
      <c r="C2405" s="2">
        <f>RSI!I2405</f>
        <v>49.170008557358315</v>
      </c>
      <c r="D2405" s="2">
        <f>MACD!E2405</f>
        <v>-5.0023460691692279E-2</v>
      </c>
      <c r="E2405" s="2">
        <f>MACD!F2405</f>
        <v>-3.0764955704158138E-2</v>
      </c>
      <c r="F2405" s="2">
        <f>'Moving Avg'!D2405</f>
        <v>3.0880000000000001</v>
      </c>
      <c r="G2405" s="2">
        <f>'Moving Avg'!F2405</f>
        <v>2.9844999999999997</v>
      </c>
      <c r="H2405" s="2">
        <f>'Moving Avg'!G2405</f>
        <v>2.875</v>
      </c>
      <c r="I2405" s="2">
        <f>'Moving Avg'!H2405</f>
        <v>3.1644999999999999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</row>
    <row r="2406" spans="1:12" ht="13.5" x14ac:dyDescent="0.25">
      <c r="A2406" s="3">
        <f>RSI!A2406</f>
        <v>45810</v>
      </c>
      <c r="B2406" s="2">
        <f>RSI!B2406</f>
        <v>2.95</v>
      </c>
      <c r="C2406" s="2">
        <f>RSI!I2406</f>
        <v>49.170008557358315</v>
      </c>
      <c r="D2406" s="2">
        <f>MACD!E2406</f>
        <v>-5.1562575571831193E-2</v>
      </c>
      <c r="E2406" s="2">
        <f>MACD!F2406</f>
        <v>-3.492447967769275E-2</v>
      </c>
      <c r="F2406" s="2">
        <f>'Moving Avg'!D2406</f>
        <v>3.0579999999999998</v>
      </c>
      <c r="G2406" s="2">
        <f>'Moving Avg'!F2406</f>
        <v>2.9885000000000006</v>
      </c>
      <c r="H2406" s="2">
        <f>'Moving Avg'!G2406</f>
        <v>2.8859999999999997</v>
      </c>
      <c r="I2406" s="2">
        <f>'Moving Avg'!H2406</f>
        <v>3.1609000000000007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</row>
    <row r="2407" spans="1:12" ht="13.5" x14ac:dyDescent="0.25">
      <c r="A2407" s="3">
        <f>RSI!A2407</f>
        <v>45811</v>
      </c>
      <c r="B2407" s="2">
        <f>RSI!B2407</f>
        <v>2.95</v>
      </c>
      <c r="C2407" s="2">
        <f>RSI!I2407</f>
        <v>49.170008557358315</v>
      </c>
      <c r="D2407" s="2">
        <f>MACD!E2407</f>
        <v>-5.2750627679383655E-2</v>
      </c>
      <c r="E2407" s="2">
        <f>MACD!F2407</f>
        <v>-3.8489709278030936E-2</v>
      </c>
      <c r="F2407" s="2">
        <f>'Moving Avg'!D2407</f>
        <v>3.03</v>
      </c>
      <c r="G2407" s="2">
        <f>'Moving Avg'!F2407</f>
        <v>2.9865000000000004</v>
      </c>
      <c r="H2407" s="2">
        <f>'Moving Avg'!G2407</f>
        <v>2.8969999999999989</v>
      </c>
      <c r="I2407" s="2">
        <f>'Moving Avg'!H2407</f>
        <v>3.1573000000000011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</row>
    <row r="2408" spans="1:12" ht="13.5" x14ac:dyDescent="0.25">
      <c r="A2408" s="3">
        <f>RSI!A2408</f>
        <v>45812</v>
      </c>
      <c r="B2408" s="2">
        <f>RSI!B2408</f>
        <v>3.08</v>
      </c>
      <c r="C2408" s="2">
        <f>RSI!I2408</f>
        <v>56.248522211933761</v>
      </c>
      <c r="D2408" s="2">
        <f>MACD!E2408</f>
        <v>-4.3279721180407904E-2</v>
      </c>
      <c r="E2408" s="2">
        <f>MACD!F2408</f>
        <v>-3.9447711658506329E-2</v>
      </c>
      <c r="F2408" s="2">
        <f>'Moving Avg'!D2408</f>
        <v>3.0019999999999998</v>
      </c>
      <c r="G2408" s="2">
        <f>'Moving Avg'!F2408</f>
        <v>2.9969999999999999</v>
      </c>
      <c r="H2408" s="2">
        <f>'Moving Avg'!G2408</f>
        <v>2.9105999999999996</v>
      </c>
      <c r="I2408" s="2">
        <f>'Moving Avg'!H2408</f>
        <v>3.1535500000000019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</row>
    <row r="2409" spans="1:12" ht="13.5" x14ac:dyDescent="0.25">
      <c r="A2409" s="3">
        <f>RSI!A2409</f>
        <v>45813</v>
      </c>
      <c r="B2409" s="2">
        <f>RSI!B2409</f>
        <v>3.08</v>
      </c>
      <c r="C2409" s="2">
        <f>RSI!I2409</f>
        <v>56.248522211933761</v>
      </c>
      <c r="D2409" s="2">
        <f>MACD!E2409</f>
        <v>-2.5166848895678218E-2</v>
      </c>
      <c r="E2409" s="2">
        <f>MACD!F2409</f>
        <v>-3.6591539105940707E-2</v>
      </c>
      <c r="F2409" s="2">
        <f>'Moving Avg'!D2409</f>
        <v>3.0020000000000002</v>
      </c>
      <c r="G2409" s="2">
        <f>'Moving Avg'!F2409</f>
        <v>3.0034999999999998</v>
      </c>
      <c r="H2409" s="2">
        <f>'Moving Avg'!G2409</f>
        <v>2.9251999999999998</v>
      </c>
      <c r="I2409" s="2">
        <f>'Moving Avg'!H2409</f>
        <v>3.1498000000000026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45817</v>
      </c>
      <c r="B2410" s="2">
        <f>RSI!B2410</f>
        <v>3.08</v>
      </c>
      <c r="C2410" s="2">
        <f>RSI!I2410</f>
        <v>56.248522211933768</v>
      </c>
      <c r="D2410" s="2">
        <f>MACD!E2410</f>
        <v>-2.5845745551281496E-2</v>
      </c>
      <c r="E2410" s="2">
        <f>MACD!F2410</f>
        <v>-3.4442380395008867E-2</v>
      </c>
      <c r="F2410" s="2">
        <f>'Moving Avg'!D2410</f>
        <v>3.028</v>
      </c>
      <c r="G2410" s="2">
        <f>'Moving Avg'!F2410</f>
        <v>3.0100000000000002</v>
      </c>
      <c r="H2410" s="2">
        <f>'Moving Avg'!G2410</f>
        <v>2.9377999999999997</v>
      </c>
      <c r="I2410" s="2">
        <f>'Moving Avg'!H2410</f>
        <v>3.1452000000000027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2.95</v>
      </c>
      <c r="C2411" s="2">
        <f>RSI!I2411</f>
        <v>47.914689706305609</v>
      </c>
      <c r="D2411" s="2">
        <f>MACD!E2411</f>
        <v>-1.980542127024254E-3</v>
      </c>
      <c r="E2411" s="2">
        <f>MACD!F2411</f>
        <v>-2.7950012741411945E-2</v>
      </c>
      <c r="F2411" s="2">
        <f>'Moving Avg'!D2411</f>
        <v>3.028</v>
      </c>
      <c r="G2411" s="2">
        <f>'Moving Avg'!F2411</f>
        <v>3.0125000000000002</v>
      </c>
      <c r="H2411" s="2">
        <f>'Moving Avg'!G2411</f>
        <v>2.9456000000000002</v>
      </c>
      <c r="I2411" s="2">
        <f>'Moving Avg'!H2411</f>
        <v>3.140850000000003</v>
      </c>
      <c r="J2411" s="5" t="str">
        <f>OBV!F2411</f>
        <v>BEARISH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2.95</v>
      </c>
      <c r="C2412" s="2">
        <f>RSI!I2412</f>
        <v>47.914689706305609</v>
      </c>
      <c r="D2412" s="2">
        <f>MACD!E2412</f>
        <v>1.6910777275194633E-2</v>
      </c>
      <c r="E2412" s="2">
        <f>MACD!F2412</f>
        <v>-1.8977854738090629E-2</v>
      </c>
      <c r="F2412" s="2">
        <f>'Moving Avg'!D2412</f>
        <v>3.028</v>
      </c>
      <c r="G2412" s="2">
        <f>'Moving Avg'!F2412</f>
        <v>3.0085000000000006</v>
      </c>
      <c r="H2412" s="2">
        <f>'Moving Avg'!G2412</f>
        <v>2.9512</v>
      </c>
      <c r="I2412" s="2">
        <f>'Moving Avg'!H2412</f>
        <v>3.1365000000000043</v>
      </c>
      <c r="J2412" s="5" t="str">
        <f>OBV!F2412</f>
        <v>BEARISH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2.95</v>
      </c>
      <c r="C2413" s="2">
        <f>RSI!I2413</f>
        <v>47.914689706305602</v>
      </c>
      <c r="D2413" s="2">
        <f>MACD!E2413</f>
        <v>5.3114394729637304E-2</v>
      </c>
      <c r="E2413" s="2">
        <f>MACD!F2413</f>
        <v>-4.5594048445450428E-3</v>
      </c>
      <c r="F2413" s="2">
        <f>'Moving Avg'!D2413</f>
        <v>3.0019999999999998</v>
      </c>
      <c r="G2413" s="2">
        <f>'Moving Avg'!F2413</f>
        <v>3.0105000000000008</v>
      </c>
      <c r="H2413" s="2">
        <f>'Moving Avg'!G2413</f>
        <v>2.9544000000000001</v>
      </c>
      <c r="I2413" s="2">
        <f>'Moving Avg'!H2413</f>
        <v>3.1321500000000047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2.95</v>
      </c>
      <c r="C2414" s="2">
        <f>RSI!I2414</f>
        <v>47.914689706305609</v>
      </c>
      <c r="D2414" s="2">
        <f>MACD!E2414</f>
        <v>6.2412221570244952E-2</v>
      </c>
      <c r="E2414" s="2">
        <f>MACD!F2414</f>
        <v>8.8349204384129566E-3</v>
      </c>
      <c r="F2414" s="2">
        <f>'Moving Avg'!D2414</f>
        <v>2.976</v>
      </c>
      <c r="G2414" s="2">
        <f>'Moving Avg'!F2414</f>
        <v>3.0105000000000008</v>
      </c>
      <c r="H2414" s="2">
        <f>'Moving Avg'!G2414</f>
        <v>2.9551999999999996</v>
      </c>
      <c r="I2414" s="2">
        <f>'Moving Avg'!H2414</f>
        <v>3.1278000000000055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2.84</v>
      </c>
      <c r="C2415" s="2">
        <f>RSI!I2415</f>
        <v>41.00091442147712</v>
      </c>
      <c r="D2415" s="2">
        <f>MACD!E2415</f>
        <v>5.8615222980177073E-2</v>
      </c>
      <c r="E2415" s="2">
        <f>MACD!F2415</f>
        <v>1.8790980946765783E-2</v>
      </c>
      <c r="F2415" s="2">
        <f>'Moving Avg'!D2415</f>
        <v>2.9279999999999999</v>
      </c>
      <c r="G2415" s="2">
        <f>'Moving Avg'!F2415</f>
        <v>3.0075000000000003</v>
      </c>
      <c r="H2415" s="2">
        <f>'Moving Avg'!G2415</f>
        <v>2.9511999999999996</v>
      </c>
      <c r="I2415" s="2">
        <f>'Moving Avg'!H2415</f>
        <v>3.1229000000000058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2.91</v>
      </c>
      <c r="C2416" s="2">
        <f>RSI!I2416</f>
        <v>46.310114540173061</v>
      </c>
      <c r="D2416" s="2">
        <f>MACD!E2416</f>
        <v>5.1040762854281496E-2</v>
      </c>
      <c r="E2416" s="2">
        <f>MACD!F2416</f>
        <v>2.5240937328268924E-2</v>
      </c>
      <c r="F2416" s="2">
        <f>'Moving Avg'!D2416</f>
        <v>2.9200000000000004</v>
      </c>
      <c r="G2416" s="2">
        <f>'Moving Avg'!F2416</f>
        <v>3.008</v>
      </c>
      <c r="H2416" s="2">
        <f>'Moving Avg'!G2416</f>
        <v>2.9511999999999987</v>
      </c>
      <c r="I2416" s="2">
        <f>'Moving Avg'!H2416</f>
        <v>3.1183500000000066</v>
      </c>
      <c r="J2416" s="5" t="str">
        <f>OBV!F2416</f>
        <v>BULLISH</v>
      </c>
      <c r="K2416" s="5" t="str">
        <f>OBV!G2416</f>
        <v>NEUTRAL</v>
      </c>
      <c r="L2416" s="5" t="str">
        <f>OBV!H2416</f>
        <v>BULLISH DIVERGENCE</v>
      </c>
    </row>
    <row r="2417" spans="1:12" ht="13.5" x14ac:dyDescent="0.25">
      <c r="A2417" s="3">
        <f>RSI!A2417</f>
        <v>45826</v>
      </c>
      <c r="B2417" s="2">
        <f>RSI!B2417</f>
        <v>2.91</v>
      </c>
      <c r="C2417" s="2">
        <f>RSI!I2417</f>
        <v>46.310114540173061</v>
      </c>
      <c r="D2417" s="2">
        <f>MACD!E2417</f>
        <v>4.4980536113431224E-2</v>
      </c>
      <c r="E2417" s="2">
        <f>MACD!F2417</f>
        <v>2.918885708530139E-2</v>
      </c>
      <c r="F2417" s="2">
        <f>'Moving Avg'!D2417</f>
        <v>2.9119999999999999</v>
      </c>
      <c r="G2417" s="2">
        <f>'Moving Avg'!F2417</f>
        <v>3.0085000000000002</v>
      </c>
      <c r="H2417" s="2">
        <f>'Moving Avg'!G2417</f>
        <v>2.948599999999999</v>
      </c>
      <c r="I2417" s="2">
        <f>'Moving Avg'!H2417</f>
        <v>3.1139000000000068</v>
      </c>
      <c r="J2417" s="5" t="str">
        <f>OBV!F2417</f>
        <v>BULLISH</v>
      </c>
      <c r="K2417" s="5" t="str">
        <f>OBV!G2417</f>
        <v>NEUTRAL</v>
      </c>
      <c r="L2417" s="5" t="str">
        <f>OBV!H2417</f>
        <v>BULLISH DIVERGENCE</v>
      </c>
    </row>
    <row r="2418" spans="1:12" ht="13.5" x14ac:dyDescent="0.25">
      <c r="A2418" s="3">
        <f>RSI!A2418</f>
        <v>45827</v>
      </c>
      <c r="B2418" s="2">
        <f>RSI!B2418</f>
        <v>2.79</v>
      </c>
      <c r="C2418" s="2">
        <f>RSI!I2418</f>
        <v>39.282121507585664</v>
      </c>
      <c r="D2418" s="2">
        <f>MACD!E2418</f>
        <v>6.9064625862184759E-2</v>
      </c>
      <c r="E2418" s="2">
        <f>MACD!F2418</f>
        <v>3.7164010840678066E-2</v>
      </c>
      <c r="F2418" s="2">
        <f>'Moving Avg'!D2418</f>
        <v>2.88</v>
      </c>
      <c r="G2418" s="2">
        <f>'Moving Avg'!F2418</f>
        <v>2.9965000000000002</v>
      </c>
      <c r="H2418" s="2">
        <f>'Moving Avg'!G2418</f>
        <v>2.9435999999999996</v>
      </c>
      <c r="I2418" s="2">
        <f>'Moving Avg'!H2418</f>
        <v>3.1088500000000066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</row>
    <row r="2419" spans="1:12" ht="13.5" x14ac:dyDescent="0.25">
      <c r="A2419" s="3">
        <f>RSI!A2419</f>
        <v>45828</v>
      </c>
      <c r="B2419" s="2">
        <f>RSI!B2419</f>
        <v>2.79</v>
      </c>
      <c r="C2419" s="2">
        <f>RSI!I2419</f>
        <v>39.282121507585657</v>
      </c>
      <c r="D2419" s="2">
        <f>MACD!E2419</f>
        <v>9.0451708988847024E-2</v>
      </c>
      <c r="E2419" s="2">
        <f>MACD!F2419</f>
        <v>4.7821550470311863E-2</v>
      </c>
      <c r="F2419" s="2">
        <f>'Moving Avg'!D2419</f>
        <v>2.8479999999999999</v>
      </c>
      <c r="G2419" s="2">
        <f>'Moving Avg'!F2419</f>
        <v>2.9810000000000003</v>
      </c>
      <c r="H2419" s="2">
        <f>'Moving Avg'!G2419</f>
        <v>2.9411999999999994</v>
      </c>
      <c r="I2419" s="2">
        <f>'Moving Avg'!H2419</f>
        <v>3.1038000000000072</v>
      </c>
      <c r="J2419" s="5" t="str">
        <f>OBV!F2419</f>
        <v>BULLISH</v>
      </c>
      <c r="K2419" s="5" t="str">
        <f>OBV!G2419</f>
        <v>NEUTRAL</v>
      </c>
      <c r="L2419" s="5" t="str">
        <f>OBV!H2419</f>
        <v>BULLISH DIVERGENCE</v>
      </c>
    </row>
    <row r="2420" spans="1:12" ht="13.5" x14ac:dyDescent="0.25">
      <c r="A2420" s="3">
        <f>RSI!A2420</f>
        <v>45831</v>
      </c>
      <c r="B2420" s="2">
        <f>RSI!B2420</f>
        <v>2.79</v>
      </c>
      <c r="C2420" s="2">
        <f>RSI!I2420</f>
        <v>39.282121507585657</v>
      </c>
      <c r="D2420" s="2">
        <f>MACD!E2420</f>
        <v>0.10948202529618811</v>
      </c>
      <c r="E2420" s="2">
        <f>MACD!F2420</f>
        <v>6.0153645435487117E-2</v>
      </c>
      <c r="F2420" s="2">
        <f>'Moving Avg'!D2420</f>
        <v>2.8379999999999996</v>
      </c>
      <c r="G2420" s="2">
        <f>'Moving Avg'!F2420</f>
        <v>2.9705000000000004</v>
      </c>
      <c r="H2420" s="2">
        <f>'Moving Avg'!G2420</f>
        <v>2.9388000000000001</v>
      </c>
      <c r="I2420" s="2">
        <f>'Moving Avg'!H2420</f>
        <v>3.0988500000000072</v>
      </c>
      <c r="J2420" s="5" t="str">
        <f>OBV!F2420</f>
        <v>BULLISH</v>
      </c>
      <c r="K2420" s="5" t="str">
        <f>OBV!G2420</f>
        <v>NEUTRAL</v>
      </c>
      <c r="L2420" s="5" t="str">
        <f>OBV!H2420</f>
        <v>BULLISH DIVERGENCE</v>
      </c>
    </row>
    <row r="2421" spans="1:12" ht="13.5" x14ac:dyDescent="0.25">
      <c r="A2421" s="3">
        <f>RSI!A2421</f>
        <v>45832</v>
      </c>
      <c r="B2421" s="2">
        <f>RSI!B2421</f>
        <v>2.79</v>
      </c>
      <c r="C2421" s="2">
        <f>RSI!I2421</f>
        <v>39.282121507585664</v>
      </c>
      <c r="D2421" s="2">
        <f>MACD!E2421</f>
        <v>0.10644900217178366</v>
      </c>
      <c r="E2421" s="2">
        <f>MACD!F2421</f>
        <v>6.9412716782746423E-2</v>
      </c>
      <c r="F2421" s="2">
        <f>'Moving Avg'!D2421</f>
        <v>2.8140000000000001</v>
      </c>
      <c r="G2421" s="2">
        <f>'Moving Avg'!F2421</f>
        <v>2.9549999999999996</v>
      </c>
      <c r="H2421" s="2">
        <f>'Moving Avg'!G2421</f>
        <v>2.9363999999999999</v>
      </c>
      <c r="I2421" s="2">
        <f>'Moving Avg'!H2421</f>
        <v>3.0939000000000068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2.79</v>
      </c>
      <c r="C2422" s="2">
        <f>RSI!I2422</f>
        <v>39.282121507585657</v>
      </c>
      <c r="D2422" s="2">
        <f>MACD!E2422</f>
        <v>0.104682969784609</v>
      </c>
      <c r="E2422" s="2">
        <f>MACD!F2422</f>
        <v>7.6466767383118944E-2</v>
      </c>
      <c r="F2422" s="2">
        <f>'Moving Avg'!D2422</f>
        <v>2.79</v>
      </c>
      <c r="G2422" s="2">
        <f>'Moving Avg'!F2422</f>
        <v>2.9399999999999995</v>
      </c>
      <c r="H2422" s="2">
        <f>'Moving Avg'!G2422</f>
        <v>2.9339999999999997</v>
      </c>
      <c r="I2422" s="2">
        <f>'Moving Avg'!H2422</f>
        <v>3.0898000000000057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</row>
    <row r="2423" spans="1:12" ht="13.5" x14ac:dyDescent="0.25">
      <c r="A2423" s="3">
        <f>RSI!A2423</f>
        <v>45835</v>
      </c>
      <c r="B2423" s="2">
        <f>RSI!B2423</f>
        <v>2.91</v>
      </c>
      <c r="C2423" s="2">
        <f>RSI!I2423</f>
        <v>50.224144375276417</v>
      </c>
      <c r="D2423" s="2">
        <f>MACD!E2423</f>
        <v>9.5040830794263176E-2</v>
      </c>
      <c r="E2423" s="2">
        <f>MACD!F2423</f>
        <v>8.0181580065347799E-2</v>
      </c>
      <c r="F2423" s="2">
        <f>'Moving Avg'!D2423</f>
        <v>2.8140000000000001</v>
      </c>
      <c r="G2423" s="2">
        <f>'Moving Avg'!F2423</f>
        <v>2.9244999999999997</v>
      </c>
      <c r="H2423" s="2">
        <f>'Moving Avg'!G2423</f>
        <v>2.9339999999999993</v>
      </c>
      <c r="I2423" s="2">
        <f>'Moving Avg'!H2423</f>
        <v>3.0868000000000055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2.78</v>
      </c>
      <c r="C2424" s="2">
        <f>RSI!I2424</f>
        <v>41.499119045058698</v>
      </c>
      <c r="D2424" s="2">
        <f>MACD!E2424</f>
        <v>9.6488832089071774E-2</v>
      </c>
      <c r="E2424" s="2">
        <f>MACD!F2424</f>
        <v>8.3443030470092605E-2</v>
      </c>
      <c r="F2424" s="2">
        <f>'Moving Avg'!D2424</f>
        <v>2.8120000000000003</v>
      </c>
      <c r="G2424" s="2">
        <f>'Moving Avg'!F2424</f>
        <v>2.9095</v>
      </c>
      <c r="H2424" s="2">
        <f>'Moving Avg'!G2424</f>
        <v>2.9313999999999991</v>
      </c>
      <c r="I2424" s="2">
        <f>'Moving Avg'!H2424</f>
        <v>3.0838500000000058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</row>
    <row r="2425" spans="1:12" ht="13.5" x14ac:dyDescent="0.25">
      <c r="A2425" s="3">
        <f>RSI!A2425</f>
        <v>45839</v>
      </c>
      <c r="B2425" s="2">
        <f>RSI!B2425</f>
        <v>2.78</v>
      </c>
      <c r="C2425" s="2">
        <f>RSI!I2425</f>
        <v>41.499119045058698</v>
      </c>
      <c r="D2425" s="2">
        <f>MACD!E2425</f>
        <v>8.1537963222165999E-2</v>
      </c>
      <c r="E2425" s="2">
        <f>MACD!F2425</f>
        <v>8.3062017020507278E-2</v>
      </c>
      <c r="F2425" s="2">
        <f>'Moving Avg'!D2425</f>
        <v>2.8099999999999996</v>
      </c>
      <c r="G2425" s="2">
        <f>'Moving Avg'!F2425</f>
        <v>2.9009999999999998</v>
      </c>
      <c r="H2425" s="2">
        <f>'Moving Avg'!G2425</f>
        <v>2.9287999999999994</v>
      </c>
      <c r="I2425" s="2">
        <f>'Moving Avg'!H2425</f>
        <v>3.0809000000000051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</row>
    <row r="2426" spans="1:12" ht="13.5" x14ac:dyDescent="0.25">
      <c r="A2426" s="3">
        <f>RSI!A2426</f>
        <v>45840</v>
      </c>
      <c r="B2426" s="2">
        <f>RSI!B2426</f>
        <v>2.79</v>
      </c>
      <c r="C2426" s="2">
        <f>RSI!I2426</f>
        <v>42.391938055615277</v>
      </c>
      <c r="D2426" s="2">
        <f>MACD!E2426</f>
        <v>7.9607362677186266E-2</v>
      </c>
      <c r="E2426" s="2">
        <f>MACD!F2426</f>
        <v>8.2371086151843076E-2</v>
      </c>
      <c r="F2426" s="2">
        <f>'Moving Avg'!D2426</f>
        <v>2.81</v>
      </c>
      <c r="G2426" s="2">
        <f>'Moving Avg'!F2426</f>
        <v>2.8929999999999998</v>
      </c>
      <c r="H2426" s="2">
        <f>'Moving Avg'!G2426</f>
        <v>2.9263999999999997</v>
      </c>
      <c r="I2426" s="2">
        <f>'Moving Avg'!H2426</f>
        <v>3.0780000000000047</v>
      </c>
      <c r="J2426" s="5" t="str">
        <f>OBV!F2426</f>
        <v>BULLISH</v>
      </c>
      <c r="K2426" s="5" t="str">
        <f>OBV!G2426</f>
        <v>NEUTRAL</v>
      </c>
      <c r="L2426" s="5" t="str">
        <f>OBV!H2426</f>
        <v>NEUTRAL</v>
      </c>
    </row>
    <row r="2427" spans="1:12" ht="13.5" x14ac:dyDescent="0.25">
      <c r="A2427" s="3">
        <f>RSI!A2427</f>
        <v>45841</v>
      </c>
      <c r="B2427" s="2">
        <f>RSI!B2427</f>
        <v>2.79</v>
      </c>
      <c r="C2427" s="2">
        <f>RSI!I2427</f>
        <v>42.391938055615284</v>
      </c>
      <c r="D2427" s="2">
        <f>MACD!E2427</f>
        <v>7.8555098857875372E-2</v>
      </c>
      <c r="E2427" s="2">
        <f>MACD!F2427</f>
        <v>8.1607888693049538E-2</v>
      </c>
      <c r="F2427" s="2">
        <f>'Moving Avg'!D2427</f>
        <v>2.8099999999999996</v>
      </c>
      <c r="G2427" s="2">
        <f>'Moving Avg'!F2427</f>
        <v>2.8850000000000002</v>
      </c>
      <c r="H2427" s="2">
        <f>'Moving Avg'!G2427</f>
        <v>2.9239999999999999</v>
      </c>
      <c r="I2427" s="2">
        <f>'Moving Avg'!H2427</f>
        <v>3.0743500000000044</v>
      </c>
      <c r="J2427" s="5" t="str">
        <f>OBV!F2427</f>
        <v>BULLISH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2.9</v>
      </c>
      <c r="C2428" s="2">
        <f>RSI!I2428</f>
        <v>51.78025936921199</v>
      </c>
      <c r="D2428" s="2">
        <f>MACD!E2428</f>
        <v>5.159329559365311E-2</v>
      </c>
      <c r="E2428" s="2">
        <f>MACD!F2428</f>
        <v>7.5604970073170269E-2</v>
      </c>
      <c r="F2428" s="2">
        <f>'Moving Avg'!D2428</f>
        <v>2.8080000000000003</v>
      </c>
      <c r="G2428" s="2">
        <f>'Moving Avg'!F2428</f>
        <v>2.8759999999999994</v>
      </c>
      <c r="H2428" s="2">
        <f>'Moving Avg'!G2428</f>
        <v>2.9238000000000004</v>
      </c>
      <c r="I2428" s="2">
        <f>'Moving Avg'!H2428</f>
        <v>3.0713500000000042</v>
      </c>
      <c r="J2428" s="5" t="str">
        <f>OBV!F2428</f>
        <v>BULLISH</v>
      </c>
      <c r="K2428" s="5" t="str">
        <f>OBV!G2428</f>
        <v>STRONG</v>
      </c>
      <c r="L2428" s="5" t="str">
        <f>OBV!H2428</f>
        <v>BULLISH DIVERGENCE</v>
      </c>
    </row>
    <row r="2429" spans="1:12" ht="13.5" x14ac:dyDescent="0.25">
      <c r="A2429" s="3">
        <f>RSI!A2429</f>
        <v>45845</v>
      </c>
      <c r="B2429" s="2">
        <f>RSI!B2429</f>
        <v>2.9</v>
      </c>
      <c r="C2429" s="2">
        <f>RSI!I2429</f>
        <v>51.78025936921199</v>
      </c>
      <c r="D2429" s="2">
        <f>MACD!E2429</f>
        <v>2.8627856619192649E-2</v>
      </c>
      <c r="E2429" s="2">
        <f>MACD!F2429</f>
        <v>6.620954738237475E-2</v>
      </c>
      <c r="F2429" s="2">
        <f>'Moving Avg'!D2429</f>
        <v>2.8319999999999999</v>
      </c>
      <c r="G2429" s="2">
        <f>'Moving Avg'!F2429</f>
        <v>2.8669999999999995</v>
      </c>
      <c r="H2429" s="2">
        <f>'Moving Avg'!G2429</f>
        <v>2.9236000000000009</v>
      </c>
      <c r="I2429" s="2">
        <f>'Moving Avg'!H2429</f>
        <v>3.0676000000000045</v>
      </c>
      <c r="J2429" s="5" t="str">
        <f>OBV!F2429</f>
        <v>BULLISH</v>
      </c>
      <c r="K2429" s="5" t="str">
        <f>OBV!G2429</f>
        <v>STRONG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2.9</v>
      </c>
      <c r="C2430" s="2">
        <f>RSI!I2430</f>
        <v>51.78025936921199</v>
      </c>
      <c r="D2430" s="2">
        <f>MACD!E2430</f>
        <v>9.0551866919748036E-3</v>
      </c>
      <c r="E2430" s="2">
        <f>MACD!F2430</f>
        <v>5.4778675244294764E-2</v>
      </c>
      <c r="F2430" s="2">
        <f>'Moving Avg'!D2430</f>
        <v>2.8560000000000003</v>
      </c>
      <c r="G2430" s="2">
        <f>'Moving Avg'!F2430</f>
        <v>2.8579999999999997</v>
      </c>
      <c r="H2430" s="2">
        <f>'Moving Avg'!G2430</f>
        <v>2.9234000000000004</v>
      </c>
      <c r="I2430" s="2">
        <f>'Moving Avg'!H2430</f>
        <v>3.063050000000004</v>
      </c>
      <c r="J2430" s="5" t="str">
        <f>OBV!F2430</f>
        <v>BULLISH</v>
      </c>
      <c r="K2430" s="5" t="str">
        <f>OBV!G2430</f>
        <v>STRONG</v>
      </c>
      <c r="L2430" s="5" t="str">
        <f>OBV!H2430</f>
        <v>CONFIRMED BULLISH</v>
      </c>
    </row>
    <row r="2431" spans="1:12" ht="13.5" x14ac:dyDescent="0.25">
      <c r="A2431" s="3">
        <f>RSI!A2431</f>
        <v>45847</v>
      </c>
      <c r="B2431" s="2">
        <f>RSI!B2431</f>
        <v>2.77</v>
      </c>
      <c r="C2431" s="2">
        <f>RSI!I2431</f>
        <v>41.739684866581356</v>
      </c>
      <c r="D2431" s="2">
        <f>MACD!E2431</f>
        <v>1.9933491513683954E-3</v>
      </c>
      <c r="E2431" s="2">
        <f>MACD!F2431</f>
        <v>4.4221610025709492E-2</v>
      </c>
      <c r="F2431" s="2">
        <f>'Moving Avg'!D2431</f>
        <v>2.8519999999999999</v>
      </c>
      <c r="G2431" s="2">
        <f>'Moving Avg'!F2431</f>
        <v>2.8489999999999998</v>
      </c>
      <c r="H2431" s="2">
        <f>'Moving Avg'!G2431</f>
        <v>2.9206000000000012</v>
      </c>
      <c r="I2431" s="2">
        <f>'Moving Avg'!H2431</f>
        <v>3.0570000000000044</v>
      </c>
      <c r="J2431" s="5" t="str">
        <f>OBV!F2431</f>
        <v>BULLISH</v>
      </c>
      <c r="K2431" s="5" t="str">
        <f>OBV!G2431</f>
        <v>NEUTRAL</v>
      </c>
      <c r="L2431" s="5" t="str">
        <f>OBV!H2431</f>
        <v>BULLISH DIVERGENCE</v>
      </c>
    </row>
    <row r="2432" spans="1:12" ht="13.5" x14ac:dyDescent="0.25">
      <c r="A2432" s="3">
        <f>RSI!A2432</f>
        <v>45848</v>
      </c>
      <c r="B2432" s="2">
        <f>RSI!B2432</f>
        <v>2.8</v>
      </c>
      <c r="C2432" s="2">
        <f>RSI!I2432</f>
        <v>44.418173110600307</v>
      </c>
      <c r="D2432" s="2">
        <f>MACD!E2432</f>
        <v>-5.5564477724838746E-3</v>
      </c>
      <c r="E2432" s="2">
        <f>MACD!F2432</f>
        <v>3.426599846607082E-2</v>
      </c>
      <c r="F2432" s="2">
        <f>'Moving Avg'!D2432</f>
        <v>2.8540000000000001</v>
      </c>
      <c r="G2432" s="2">
        <f>'Moving Avg'!F2432</f>
        <v>2.8414999999999995</v>
      </c>
      <c r="H2432" s="2">
        <f>'Moving Avg'!G2432</f>
        <v>2.9206000000000012</v>
      </c>
      <c r="I2432" s="2">
        <f>'Moving Avg'!H2432</f>
        <v>3.0517500000000037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45849</v>
      </c>
      <c r="B2433" s="2">
        <f>RSI!B2433</f>
        <v>2.8</v>
      </c>
      <c r="C2433" s="2">
        <f>RSI!I2433</f>
        <v>44.418173110600314</v>
      </c>
      <c r="D2433" s="2">
        <f>MACD!E2433</f>
        <v>6.9393688572327861E-3</v>
      </c>
      <c r="E2433" s="2">
        <f>MACD!F2433</f>
        <v>2.8800672544303213E-2</v>
      </c>
      <c r="F2433" s="2">
        <f>'Moving Avg'!D2433</f>
        <v>2.8340000000000005</v>
      </c>
      <c r="G2433" s="2">
        <f>'Moving Avg'!F2433</f>
        <v>2.8339999999999992</v>
      </c>
      <c r="H2433" s="2">
        <f>'Moving Avg'!G2433</f>
        <v>2.9204000000000021</v>
      </c>
      <c r="I2433" s="2">
        <f>'Moving Avg'!H2433</f>
        <v>3.0467000000000035</v>
      </c>
      <c r="J2433" s="5" t="str">
        <f>OBV!F2433</f>
        <v>BEARISH</v>
      </c>
      <c r="K2433" s="5" t="str">
        <f>OBV!G2433</f>
        <v>WEAK</v>
      </c>
      <c r="L2433" s="5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2.8</v>
      </c>
      <c r="C2434" s="2">
        <f>RSI!I2434</f>
        <v>44.418173110600314</v>
      </c>
      <c r="D2434" s="2">
        <f>MACD!E2434</f>
        <v>-2.0959812916472309E-3</v>
      </c>
      <c r="E2434" s="2">
        <f>MACD!F2434</f>
        <v>2.2621341777113127E-2</v>
      </c>
      <c r="F2434" s="2">
        <f>'Moving Avg'!D2434</f>
        <v>2.8140000000000001</v>
      </c>
      <c r="G2434" s="2">
        <f>'Moving Avg'!F2434</f>
        <v>2.8264999999999993</v>
      </c>
      <c r="H2434" s="2">
        <f>'Moving Avg'!G2434</f>
        <v>2.9198000000000017</v>
      </c>
      <c r="I2434" s="2">
        <f>'Moving Avg'!H2434</f>
        <v>3.0408000000000031</v>
      </c>
      <c r="J2434" s="5" t="str">
        <f>OBV!F2434</f>
        <v>BEARISH</v>
      </c>
      <c r="K2434" s="5" t="str">
        <f>OBV!G2434</f>
        <v>WEAK</v>
      </c>
      <c r="L2434" s="5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2.8</v>
      </c>
      <c r="C2435" s="2">
        <f>RSI!I2435</f>
        <v>44.418173110600314</v>
      </c>
      <c r="D2435" s="2">
        <f>MACD!E2435</f>
        <v>-9.3789937297539261E-3</v>
      </c>
      <c r="E2435" s="2">
        <f>MACD!F2435</f>
        <v>1.6221274675739718E-2</v>
      </c>
      <c r="F2435" s="2">
        <f>'Moving Avg'!D2435</f>
        <v>2.7940000000000005</v>
      </c>
      <c r="G2435" s="2">
        <f>'Moving Avg'!F2435</f>
        <v>2.8244999999999996</v>
      </c>
      <c r="H2435" s="2">
        <f>'Moving Avg'!G2435</f>
        <v>2.9192000000000022</v>
      </c>
      <c r="I2435" s="2">
        <f>'Moving Avg'!H2435</f>
        <v>3.0349500000000029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</row>
    <row r="2436" spans="1:12" ht="13.5" x14ac:dyDescent="0.25">
      <c r="A2436" s="3">
        <f>RSI!A2436</f>
        <v>45854</v>
      </c>
      <c r="B2436" s="2">
        <f>RSI!B2436</f>
        <v>2.68</v>
      </c>
      <c r="C2436" s="2">
        <f>RSI!I2436</f>
        <v>35.609971183992315</v>
      </c>
      <c r="D2436" s="2">
        <f>MACD!E2436</f>
        <v>-4.7787442869053898E-3</v>
      </c>
      <c r="E2436" s="2">
        <f>MACD!F2436</f>
        <v>1.2021270883210696E-2</v>
      </c>
      <c r="F2436" s="2">
        <f>'Moving Avg'!D2436</f>
        <v>2.7759999999999998</v>
      </c>
      <c r="G2436" s="2">
        <f>'Moving Avg'!F2436</f>
        <v>2.8129999999999997</v>
      </c>
      <c r="H2436" s="2">
        <f>'Moving Avg'!G2436</f>
        <v>2.9154000000000027</v>
      </c>
      <c r="I2436" s="2">
        <f>'Moving Avg'!H2436</f>
        <v>3.0283500000000028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</row>
    <row r="2437" spans="1:12" ht="13.5" x14ac:dyDescent="0.25">
      <c r="A2437" s="3">
        <f>RSI!A2437</f>
        <v>45855</v>
      </c>
      <c r="B2437" s="2">
        <f>RSI!B2437</f>
        <v>2.68</v>
      </c>
      <c r="C2437" s="2">
        <f>RSI!I2437</f>
        <v>35.609971183992315</v>
      </c>
      <c r="D2437" s="2">
        <f>MACD!E2437</f>
        <v>1.334596274276123E-4</v>
      </c>
      <c r="E2437" s="2">
        <f>MACD!F2437</f>
        <v>9.64370863205408E-3</v>
      </c>
      <c r="F2437" s="2">
        <f>'Moving Avg'!D2437</f>
        <v>2.7519999999999998</v>
      </c>
      <c r="G2437" s="2">
        <f>'Moving Avg'!F2437</f>
        <v>2.8014999999999994</v>
      </c>
      <c r="H2437" s="2">
        <f>'Moving Avg'!G2437</f>
        <v>2.9092000000000025</v>
      </c>
      <c r="I2437" s="2">
        <f>'Moving Avg'!H2437</f>
        <v>3.0217500000000017</v>
      </c>
      <c r="J2437" s="5" t="str">
        <f>OBV!F2437</f>
        <v>BEARISH</v>
      </c>
      <c r="K2437" s="5" t="str">
        <f>OBV!G2437</f>
        <v>WEAK</v>
      </c>
      <c r="L2437" s="5" t="str">
        <f>OBV!H2437</f>
        <v>CONFIRMED BEARISH</v>
      </c>
    </row>
    <row r="2438" spans="1:12" ht="13.5" x14ac:dyDescent="0.25">
      <c r="A2438" s="3">
        <f>RSI!A2438</f>
        <v>45856</v>
      </c>
      <c r="B2438" s="2">
        <f>RSI!B2438</f>
        <v>2.68</v>
      </c>
      <c r="C2438" s="2">
        <f>RSI!I2438</f>
        <v>35.609971183992315</v>
      </c>
      <c r="D2438" s="2">
        <f>MACD!E2438</f>
        <v>2.2157169707005764E-2</v>
      </c>
      <c r="E2438" s="2">
        <f>MACD!F2438</f>
        <v>1.2146400847044417E-2</v>
      </c>
      <c r="F2438" s="2">
        <f>'Moving Avg'!D2438</f>
        <v>2.7279999999999998</v>
      </c>
      <c r="G2438" s="2">
        <f>'Moving Avg'!F2438</f>
        <v>2.7959999999999994</v>
      </c>
      <c r="H2438" s="2">
        <f>'Moving Avg'!G2438</f>
        <v>2.9054000000000024</v>
      </c>
      <c r="I2438" s="2">
        <f>'Moving Avg'!H2438</f>
        <v>3.0142500000000014</v>
      </c>
      <c r="J2438" s="5" t="str">
        <f>OBV!F2438</f>
        <v>BEARISH</v>
      </c>
      <c r="K2438" s="5" t="str">
        <f>OBV!G2438</f>
        <v>WEAK</v>
      </c>
      <c r="L2438" s="5" t="str">
        <f>OBV!H2438</f>
        <v>CONFIRMED BEARISH</v>
      </c>
    </row>
    <row r="2439" spans="1:12" ht="13.5" x14ac:dyDescent="0.25">
      <c r="A2439" s="3">
        <f>RSI!A2439</f>
        <v>45859</v>
      </c>
      <c r="B2439" s="2">
        <f>RSI!B2439</f>
        <v>2.71</v>
      </c>
      <c r="C2439" s="2">
        <f>RSI!I2439</f>
        <v>39.364436092408404</v>
      </c>
      <c r="D2439" s="2">
        <f>MACD!E2439</f>
        <v>3.9444610143062331E-2</v>
      </c>
      <c r="E2439" s="2">
        <f>MACD!F2439</f>
        <v>1.7606042706248E-2</v>
      </c>
      <c r="F2439" s="2">
        <f>'Moving Avg'!D2439</f>
        <v>2.71</v>
      </c>
      <c r="G2439" s="2">
        <f>'Moving Avg'!F2439</f>
        <v>2.7919999999999989</v>
      </c>
      <c r="H2439" s="2">
        <f>'Moving Avg'!G2439</f>
        <v>2.9006000000000025</v>
      </c>
      <c r="I2439" s="2">
        <f>'Moving Avg'!H2439</f>
        <v>3.0069000000000012</v>
      </c>
      <c r="J2439" s="5" t="str">
        <f>OBV!F2439</f>
        <v>BEARISH</v>
      </c>
      <c r="K2439" s="5" t="str">
        <f>OBV!G2439</f>
        <v>WEAK</v>
      </c>
      <c r="L2439" s="5" t="str">
        <f>OBV!H2439</f>
        <v>CONFIRMED BEARISH</v>
      </c>
    </row>
    <row r="2440" spans="1:12" ht="13.5" x14ac:dyDescent="0.25">
      <c r="A2440" s="3">
        <f>RSI!A2440</f>
        <v>45860</v>
      </c>
      <c r="B2440" s="2">
        <f>RSI!B2440</f>
        <v>2.71</v>
      </c>
      <c r="C2440" s="2">
        <f>RSI!I2440</f>
        <v>39.364436092408404</v>
      </c>
      <c r="D2440" s="2">
        <f>MACD!E2440</f>
        <v>5.4704632021533417E-2</v>
      </c>
      <c r="E2440" s="2">
        <f>MACD!F2440</f>
        <v>2.5025760569305083E-2</v>
      </c>
      <c r="F2440" s="2">
        <f>'Moving Avg'!D2440</f>
        <v>2.6920000000000002</v>
      </c>
      <c r="G2440" s="2">
        <f>'Moving Avg'!F2440</f>
        <v>2.7879999999999994</v>
      </c>
      <c r="H2440" s="2">
        <f>'Moving Avg'!G2440</f>
        <v>2.8958000000000022</v>
      </c>
      <c r="I2440" s="2">
        <f>'Moving Avg'!H2440</f>
        <v>3.0004500000000007</v>
      </c>
      <c r="J2440" s="5" t="str">
        <f>OBV!F2440</f>
        <v>BEARISH</v>
      </c>
      <c r="K2440" s="5" t="str">
        <f>OBV!G2440</f>
        <v>WEAK</v>
      </c>
      <c r="L2440" s="5" t="str">
        <f>OBV!H2440</f>
        <v>CONFIRMED BEARISH</v>
      </c>
    </row>
    <row r="2441" spans="1:12" ht="13.5" x14ac:dyDescent="0.25">
      <c r="A2441" s="3">
        <f>RSI!A2441</f>
        <v>45861</v>
      </c>
      <c r="B2441" s="2">
        <f>RSI!B2441</f>
        <v>2.71</v>
      </c>
      <c r="C2441" s="2">
        <f>RSI!I2441</f>
        <v>39.364436092408404</v>
      </c>
      <c r="D2441" s="2">
        <f>MACD!E2441</f>
        <v>4.8202317173936304E-2</v>
      </c>
      <c r="E2441" s="2">
        <f>MACD!F2441</f>
        <v>2.966107189023133E-2</v>
      </c>
      <c r="F2441" s="2">
        <f>'Moving Avg'!D2441</f>
        <v>2.6980000000000004</v>
      </c>
      <c r="G2441" s="2">
        <f>'Moving Avg'!F2441</f>
        <v>2.7839999999999998</v>
      </c>
      <c r="H2441" s="2">
        <f>'Moving Avg'!G2441</f>
        <v>2.8920000000000021</v>
      </c>
      <c r="I2441" s="2">
        <f>'Moving Avg'!H2441</f>
        <v>2.9931000000000005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2.7</v>
      </c>
      <c r="C2442" s="2">
        <f>RSI!I2442</f>
        <v>38.431504894873996</v>
      </c>
      <c r="D2442" s="2">
        <f>MACD!E2442</f>
        <v>4.8598482838365875E-2</v>
      </c>
      <c r="E2442" s="2">
        <f>MACD!F2442</f>
        <v>3.3448554079858236E-2</v>
      </c>
      <c r="F2442" s="2">
        <f>'Moving Avg'!D2442</f>
        <v>2.7020000000000004</v>
      </c>
      <c r="G2442" s="2">
        <f>'Moving Avg'!F2442</f>
        <v>2.7794999999999996</v>
      </c>
      <c r="H2442" s="2">
        <f>'Moving Avg'!G2442</f>
        <v>2.8854000000000015</v>
      </c>
      <c r="I2442" s="2">
        <f>'Moving Avg'!H2442</f>
        <v>2.9857000000000005</v>
      </c>
      <c r="J2442" s="5" t="str">
        <f>OBV!F2442</f>
        <v>BEARISH</v>
      </c>
      <c r="K2442" s="5" t="str">
        <f>OBV!G2442</f>
        <v>NEUTRAL</v>
      </c>
      <c r="L2442" s="5" t="str">
        <f>OBV!H2442</f>
        <v>BEARISH DIVERGENCE</v>
      </c>
    </row>
    <row r="2443" spans="1:12" ht="13.5" x14ac:dyDescent="0.25">
      <c r="A2443" s="3">
        <f>RSI!A2443</f>
        <v>45866</v>
      </c>
      <c r="B2443" s="2">
        <f>RSI!B2443</f>
        <v>2.7</v>
      </c>
      <c r="C2443" s="2">
        <f>RSI!I2443</f>
        <v>38.431504894873996</v>
      </c>
      <c r="D2443" s="2">
        <f>MACD!E2443</f>
        <v>4.9494641318037491E-2</v>
      </c>
      <c r="E2443" s="2">
        <f>MACD!F2443</f>
        <v>3.6657771527494089E-2</v>
      </c>
      <c r="F2443" s="2">
        <f>'Moving Avg'!D2443</f>
        <v>2.7059999999999995</v>
      </c>
      <c r="G2443" s="2">
        <f>'Moving Avg'!F2443</f>
        <v>2.7690000000000006</v>
      </c>
      <c r="H2443" s="2">
        <f>'Moving Avg'!G2443</f>
        <v>2.8812000000000011</v>
      </c>
      <c r="I2443" s="2">
        <f>'Moving Avg'!H2443</f>
        <v>2.9792000000000001</v>
      </c>
      <c r="J2443" s="5" t="str">
        <f>OBV!F2443</f>
        <v>BEARISH</v>
      </c>
      <c r="K2443" s="5" t="str">
        <f>OBV!G2443</f>
        <v>NEUTRAL</v>
      </c>
      <c r="L2443" s="5" t="str">
        <f>OBV!H2443</f>
        <v>BEARISH DIVERGENCE</v>
      </c>
    </row>
    <row r="2444" spans="1:12" ht="13.5" x14ac:dyDescent="0.25">
      <c r="A2444" s="3">
        <f>RSI!A2444</f>
        <v>45867</v>
      </c>
      <c r="B2444" s="2">
        <f>RSI!B2444</f>
        <v>2.7</v>
      </c>
      <c r="C2444" s="2">
        <f>RSI!I2444</f>
        <v>38.431504894873996</v>
      </c>
      <c r="D2444" s="2">
        <f>MACD!E2444</f>
        <v>5.0772319428116219E-2</v>
      </c>
      <c r="E2444" s="2">
        <f>MACD!F2444</f>
        <v>3.9480681107618515E-2</v>
      </c>
      <c r="F2444" s="2">
        <f>'Moving Avg'!D2444</f>
        <v>2.7039999999999997</v>
      </c>
      <c r="G2444" s="2">
        <f>'Moving Avg'!F2444</f>
        <v>2.7650000000000006</v>
      </c>
      <c r="H2444" s="2">
        <f>'Moving Avg'!G2444</f>
        <v>2.8762000000000012</v>
      </c>
      <c r="I2444" s="2">
        <f>'Moving Avg'!H2444</f>
        <v>2.9736000000000002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</row>
    <row r="2445" spans="1:12" ht="13.5" x14ac:dyDescent="0.25">
      <c r="A2445" s="3">
        <f>RSI!A2445</f>
        <v>45868</v>
      </c>
      <c r="B2445" s="2">
        <f>RSI!B2445</f>
        <v>2.68</v>
      </c>
      <c r="C2445" s="2">
        <f>RSI!I2445</f>
        <v>36.28348349547754</v>
      </c>
      <c r="D2445" s="2">
        <f>MACD!E2445</f>
        <v>5.3815829976717744E-2</v>
      </c>
      <c r="E2445" s="2">
        <f>MACD!F2445</f>
        <v>4.2347710881438363E-2</v>
      </c>
      <c r="F2445" s="2">
        <f>'Moving Avg'!D2445</f>
        <v>2.6979999999999995</v>
      </c>
      <c r="G2445" s="2">
        <f>'Moving Avg'!F2445</f>
        <v>2.7600000000000007</v>
      </c>
      <c r="H2445" s="2">
        <f>'Moving Avg'!G2445</f>
        <v>2.8718000000000008</v>
      </c>
      <c r="I2445" s="2">
        <f>'Moving Avg'!H2445</f>
        <v>2.9678999999999998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</row>
    <row r="2446" spans="1:12" ht="13.5" x14ac:dyDescent="0.25">
      <c r="A2446" s="3">
        <f>RSI!A2446</f>
        <v>45869</v>
      </c>
      <c r="B2446" s="2">
        <f>RSI!B2446</f>
        <v>2.68</v>
      </c>
      <c r="C2446" s="2">
        <f>RSI!I2446</f>
        <v>36.28348349547754</v>
      </c>
      <c r="D2446" s="2">
        <f>MACD!E2446</f>
        <v>3.8493043882582789E-2</v>
      </c>
      <c r="E2446" s="2">
        <f>MACD!F2446</f>
        <v>4.1576777481667257E-2</v>
      </c>
      <c r="F2446" s="2">
        <f>'Moving Avg'!D2446</f>
        <v>2.6920000000000002</v>
      </c>
      <c r="G2446" s="2">
        <f>'Moving Avg'!F2446</f>
        <v>2.7545000000000006</v>
      </c>
      <c r="H2446" s="2">
        <f>'Moving Avg'!G2446</f>
        <v>2.8674000000000008</v>
      </c>
      <c r="I2446" s="2">
        <f>'Moving Avg'!H2446</f>
        <v>2.9621999999999997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45870</v>
      </c>
      <c r="B2447" s="2">
        <f>RSI!B2447</f>
        <v>2.8</v>
      </c>
      <c r="C2447" s="2">
        <f>RSI!I2447</f>
        <v>54.125477430137614</v>
      </c>
      <c r="D2447" s="2">
        <f>MACD!E2447</f>
        <v>1.71604559868066E-2</v>
      </c>
      <c r="E2447" s="2">
        <f>MACD!F2447</f>
        <v>3.6693513182695127E-2</v>
      </c>
      <c r="F2447" s="2">
        <f>'Moving Avg'!D2447</f>
        <v>2.7119999999999997</v>
      </c>
      <c r="G2447" s="2">
        <f>'Moving Avg'!F2447</f>
        <v>2.7550000000000003</v>
      </c>
      <c r="H2447" s="2">
        <f>'Moving Avg'!G2447</f>
        <v>2.8654000000000006</v>
      </c>
      <c r="I2447" s="2">
        <f>'Moving Avg'!H2447</f>
        <v>2.9562499999999998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45873</v>
      </c>
      <c r="B2448" s="2">
        <f>RSI!B2448</f>
        <v>2.8</v>
      </c>
      <c r="C2448" s="2">
        <f>RSI!I2448</f>
        <v>54.125477430137614</v>
      </c>
      <c r="D2448" s="2">
        <f>MACD!E2448</f>
        <v>-1.1161921479105885E-3</v>
      </c>
      <c r="E2448" s="2">
        <f>MACD!F2448</f>
        <v>2.9131572116573985E-2</v>
      </c>
      <c r="F2448" s="2">
        <f>'Moving Avg'!D2448</f>
        <v>2.7320000000000002</v>
      </c>
      <c r="G2448" s="2">
        <f>'Moving Avg'!F2448</f>
        <v>2.7500000000000004</v>
      </c>
      <c r="H2448" s="2">
        <f>'Moving Avg'!G2448</f>
        <v>2.8608000000000011</v>
      </c>
      <c r="I2448" s="2">
        <f>'Moving Avg'!H2448</f>
        <v>2.9511500000000002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45874</v>
      </c>
      <c r="B2449" s="2">
        <f>RSI!B2449</f>
        <v>2.8</v>
      </c>
      <c r="C2449" s="2">
        <f>RSI!I2449</f>
        <v>54.125477430137614</v>
      </c>
      <c r="D2449" s="2">
        <f>MACD!E2449</f>
        <v>-1.2174919978268139E-2</v>
      </c>
      <c r="E2449" s="2">
        <f>MACD!F2449</f>
        <v>2.0870273697605562E-2</v>
      </c>
      <c r="F2449" s="2">
        <f>'Moving Avg'!D2449</f>
        <v>2.7520000000000002</v>
      </c>
      <c r="G2449" s="2">
        <f>'Moving Avg'!F2449</f>
        <v>2.7450000000000001</v>
      </c>
      <c r="H2449" s="2">
        <f>'Moving Avg'!G2449</f>
        <v>2.8548000000000013</v>
      </c>
      <c r="I2449" s="2">
        <f>'Moving Avg'!H2449</f>
        <v>2.9452000000000003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45875</v>
      </c>
      <c r="B2450" s="2">
        <f>RSI!B2450</f>
        <v>2.8</v>
      </c>
      <c r="C2450" s="2">
        <f>RSI!I2450</f>
        <v>54.125477430137614</v>
      </c>
      <c r="D2450" s="2">
        <f>MACD!E2450</f>
        <v>-2.172606092822571E-2</v>
      </c>
      <c r="E2450" s="2">
        <f>MACD!F2450</f>
        <v>1.2351006772439308E-2</v>
      </c>
      <c r="F2450" s="2">
        <f>'Moving Avg'!D2450</f>
        <v>2.7760000000000007</v>
      </c>
      <c r="G2450" s="2">
        <f>'Moving Avg'!F2450</f>
        <v>2.7399999999999998</v>
      </c>
      <c r="H2450" s="2">
        <f>'Moving Avg'!G2450</f>
        <v>2.8508000000000013</v>
      </c>
      <c r="I2450" s="2">
        <f>'Moving Avg'!H2450</f>
        <v>2.9392500000000008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</row>
    <row r="2451" spans="1:12" ht="13.5" x14ac:dyDescent="0.25">
      <c r="A2451" s="3">
        <f>RSI!A2451</f>
        <v>45876</v>
      </c>
      <c r="B2451" s="2">
        <f>RSI!B2451</f>
        <v>2.8</v>
      </c>
      <c r="C2451" s="2">
        <f>RSI!I2451</f>
        <v>54.1254774301376</v>
      </c>
      <c r="D2451" s="2">
        <f>MACD!E2451</f>
        <v>-2.9987199154794197E-2</v>
      </c>
      <c r="E2451" s="2">
        <f>MACD!F2451</f>
        <v>3.883365586992607E-3</v>
      </c>
      <c r="F2451" s="2">
        <f>'Moving Avg'!D2451</f>
        <v>2.8</v>
      </c>
      <c r="G2451" s="2">
        <f>'Moving Avg'!F2451</f>
        <v>2.7414999999999994</v>
      </c>
      <c r="H2451" s="2">
        <f>'Moving Avg'!G2451</f>
        <v>2.844800000000002</v>
      </c>
      <c r="I2451" s="2">
        <f>'Moving Avg'!H2451</f>
        <v>2.9333000000000005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45877</v>
      </c>
      <c r="B2452" s="2">
        <f>RSI!B2452</f>
        <v>2.8</v>
      </c>
      <c r="C2452" s="2">
        <f>RSI!I2452</f>
        <v>54.1254774301376</v>
      </c>
      <c r="D2452" s="2">
        <f>MACD!E2452</f>
        <v>-3.8681969000056604E-2</v>
      </c>
      <c r="E2452" s="2">
        <f>MACD!F2452</f>
        <v>-4.6297013304172352E-3</v>
      </c>
      <c r="F2452" s="2">
        <f>'Moving Avg'!D2452</f>
        <v>2.8</v>
      </c>
      <c r="G2452" s="2">
        <f>'Moving Avg'!F2452</f>
        <v>2.7414999999999994</v>
      </c>
      <c r="H2452" s="2">
        <f>'Moving Avg'!G2452</f>
        <v>2.8390000000000013</v>
      </c>
      <c r="I2452" s="2">
        <f>'Moving Avg'!H2452</f>
        <v>2.9273500000000001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2.8</v>
      </c>
      <c r="C2453" s="2">
        <f>RSI!I2453</f>
        <v>54.125477430137593</v>
      </c>
      <c r="D2453" s="2">
        <f>MACD!E2453</f>
        <v>-4.6192891596771979E-2</v>
      </c>
      <c r="E2453" s="2">
        <f>MACD!F2453</f>
        <v>-1.2942339383688184E-2</v>
      </c>
      <c r="F2453" s="2">
        <f>'Moving Avg'!D2453</f>
        <v>2.8</v>
      </c>
      <c r="G2453" s="2">
        <f>'Moving Avg'!F2453</f>
        <v>2.7414999999999989</v>
      </c>
      <c r="H2453" s="2">
        <f>'Moving Avg'!G2453</f>
        <v>2.8306000000000018</v>
      </c>
      <c r="I2453" s="2">
        <f>'Moving Avg'!H2453</f>
        <v>2.9213999999999998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2.8</v>
      </c>
      <c r="C2454" s="2">
        <f>RSI!I2454</f>
        <v>54.125477430137593</v>
      </c>
      <c r="D2454" s="2">
        <f>MACD!E2454</f>
        <v>-5.2690703983409026E-2</v>
      </c>
      <c r="E2454" s="2">
        <f>MACD!F2454</f>
        <v>-2.0892012303632353E-2</v>
      </c>
      <c r="F2454" s="2">
        <f>'Moving Avg'!D2454</f>
        <v>2.8</v>
      </c>
      <c r="G2454" s="2">
        <f>'Moving Avg'!F2454</f>
        <v>2.7414999999999989</v>
      </c>
      <c r="H2454" s="2">
        <f>'Moving Avg'!G2454</f>
        <v>2.8250000000000011</v>
      </c>
      <c r="I2454" s="2">
        <f>'Moving Avg'!H2454</f>
        <v>2.9154500000000003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2.8</v>
      </c>
      <c r="C2455" s="2">
        <f>RSI!I2455</f>
        <v>54.1254774301376</v>
      </c>
      <c r="D2455" s="2">
        <f>MACD!E2455</f>
        <v>-6.1397642987373047E-2</v>
      </c>
      <c r="E2455" s="2">
        <f>MACD!F2455</f>
        <v>-2.8993138440380494E-2</v>
      </c>
      <c r="F2455" s="2">
        <f>'Moving Avg'!D2455</f>
        <v>2.8</v>
      </c>
      <c r="G2455" s="2">
        <f>'Moving Avg'!F2455</f>
        <v>2.7414999999999989</v>
      </c>
      <c r="H2455" s="2">
        <f>'Moving Avg'!G2455</f>
        <v>2.822000000000001</v>
      </c>
      <c r="I2455" s="2">
        <f>'Moving Avg'!H2455</f>
        <v>2.9086499999999997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2.8</v>
      </c>
      <c r="C2456" s="2">
        <f>RSI!I2456</f>
        <v>54.1254774301376</v>
      </c>
      <c r="D2456" s="2">
        <f>MACD!E2456</f>
        <v>-6.8887151973528571E-2</v>
      </c>
      <c r="E2456" s="2">
        <f>MACD!F2456</f>
        <v>-3.6971941147010114E-2</v>
      </c>
      <c r="F2456" s="2">
        <f>'Moving Avg'!D2456</f>
        <v>2.8</v>
      </c>
      <c r="G2456" s="2">
        <f>'Moving Avg'!F2456</f>
        <v>2.7474999999999987</v>
      </c>
      <c r="H2456" s="2">
        <f>'Moving Avg'!G2456</f>
        <v>2.8190000000000008</v>
      </c>
      <c r="I2456" s="2">
        <f>'Moving Avg'!H2456</f>
        <v>2.9017499999999994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2.8</v>
      </c>
      <c r="C2457" s="2">
        <f>RSI!I2457</f>
        <v>54.1254774301376</v>
      </c>
      <c r="D2457" s="2">
        <f>MACD!E2457</f>
        <v>-5.687594503135962E-2</v>
      </c>
      <c r="E2457" s="2">
        <f>MACD!F2457</f>
        <v>-4.0952741923880015E-2</v>
      </c>
      <c r="F2457" s="2">
        <f>'Moving Avg'!D2457</f>
        <v>2.8</v>
      </c>
      <c r="G2457" s="2">
        <f>'Moving Avg'!F2457</f>
        <v>2.7534999999999989</v>
      </c>
      <c r="H2457" s="2">
        <f>'Moving Avg'!G2457</f>
        <v>2.8160000000000007</v>
      </c>
      <c r="I2457" s="2">
        <f>'Moving Avg'!H2457</f>
        <v>2.8948499999999995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2.8</v>
      </c>
      <c r="C2458" s="2">
        <f>RSI!I2458</f>
        <v>54.1254774301376</v>
      </c>
      <c r="D2458" s="2">
        <f>MACD!E2458</f>
        <v>-4.6817296344117576E-2</v>
      </c>
      <c r="E2458" s="2">
        <f>MACD!F2458</f>
        <v>-4.212565280792753E-2</v>
      </c>
      <c r="F2458" s="2">
        <f>'Moving Avg'!D2458</f>
        <v>2.8</v>
      </c>
      <c r="G2458" s="2">
        <f>'Moving Avg'!F2458</f>
        <v>2.7594999999999987</v>
      </c>
      <c r="H2458" s="2">
        <f>'Moving Avg'!G2458</f>
        <v>2.8104000000000009</v>
      </c>
      <c r="I2458" s="2">
        <f>'Moving Avg'!H2458</f>
        <v>2.8879499999999996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2.8</v>
      </c>
      <c r="C2459" s="2">
        <f>RSI!I2459</f>
        <v>54.1254774301376</v>
      </c>
      <c r="D2459" s="2">
        <f>MACD!E2459</f>
        <v>-3.840305824050505E-2</v>
      </c>
      <c r="E2459" s="2">
        <f>MACD!F2459</f>
        <v>-4.1381133894443034E-2</v>
      </c>
      <c r="F2459" s="2">
        <f>'Moving Avg'!D2459</f>
        <v>2.8</v>
      </c>
      <c r="G2459" s="2">
        <f>'Moving Avg'!F2459</f>
        <v>2.7639999999999989</v>
      </c>
      <c r="H2459" s="2">
        <f>'Moving Avg'!G2459</f>
        <v>2.8048000000000006</v>
      </c>
      <c r="I2459" s="2">
        <f>'Moving Avg'!H2459</f>
        <v>2.8810499999999997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2.8</v>
      </c>
      <c r="C2460" s="2">
        <f>RSI!I2460</f>
        <v>54.1254774301376</v>
      </c>
      <c r="D2460" s="2">
        <f>MACD!E2460</f>
        <v>-3.1373064760574998E-2</v>
      </c>
      <c r="E2460" s="2">
        <f>MACD!F2460</f>
        <v>-3.9379520067669427E-2</v>
      </c>
      <c r="F2460" s="2">
        <f>'Moving Avg'!D2460</f>
        <v>2.8</v>
      </c>
      <c r="G2460" s="2">
        <f>'Moving Avg'!F2460</f>
        <v>2.7684999999999986</v>
      </c>
      <c r="H2460" s="2">
        <f>'Moving Avg'!G2460</f>
        <v>2.7992000000000008</v>
      </c>
      <c r="I2460" s="2">
        <f>'Moving Avg'!H2460</f>
        <v>2.8741499999999998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2.8</v>
      </c>
      <c r="C2461" s="2">
        <f>RSI!I2461</f>
        <v>54.1254774301376</v>
      </c>
      <c r="D2461" s="2">
        <f>MACD!E2461</f>
        <v>-2.5507707307518057E-2</v>
      </c>
      <c r="E2461" s="2">
        <f>MACD!F2461</f>
        <v>-3.6605157515639156E-2</v>
      </c>
      <c r="F2461" s="2">
        <f>'Moving Avg'!D2461</f>
        <v>2.8</v>
      </c>
      <c r="G2461" s="2">
        <f>'Moving Avg'!F2461</f>
        <v>2.7729999999999988</v>
      </c>
      <c r="H2461" s="2">
        <f>'Moving Avg'!G2461</f>
        <v>2.7962000000000007</v>
      </c>
      <c r="I2461" s="2">
        <f>'Moving Avg'!H2461</f>
        <v>2.8672499999999999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2.92</v>
      </c>
      <c r="C2462" s="2">
        <f>RSI!I2462</f>
        <v>75.217198313817818</v>
      </c>
      <c r="D2462" s="2">
        <f>MACD!E2462</f>
        <v>-2.9510544547344697E-2</v>
      </c>
      <c r="E2462" s="2">
        <f>MACD!F2462</f>
        <v>-3.5186234921980267E-2</v>
      </c>
      <c r="F2462" s="2">
        <f>'Moving Avg'!D2462</f>
        <v>2.8239999999999998</v>
      </c>
      <c r="G2462" s="2">
        <f>'Moving Avg'!F2462</f>
        <v>2.7839999999999994</v>
      </c>
      <c r="H2462" s="2">
        <f>'Moving Avg'!G2462</f>
        <v>2.7955999999999999</v>
      </c>
      <c r="I2462" s="2">
        <f>'Moving Avg'!H2462</f>
        <v>2.860949999999999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</row>
    <row r="2463" spans="1:12" ht="13.5" x14ac:dyDescent="0.25">
      <c r="A2463" s="3">
        <f>RSI!A2463</f>
        <v>45895</v>
      </c>
      <c r="B2463" s="2">
        <f>RSI!B2463</f>
        <v>2.92</v>
      </c>
      <c r="C2463" s="2">
        <f>RSI!I2463</f>
        <v>75.217198313817818</v>
      </c>
      <c r="D2463" s="2">
        <f>MACD!E2463</f>
        <v>-3.3677889455501653E-2</v>
      </c>
      <c r="E2463" s="2">
        <f>MACD!F2463</f>
        <v>-3.4884565828684544E-2</v>
      </c>
      <c r="F2463" s="2">
        <f>'Moving Avg'!D2463</f>
        <v>2.8479999999999999</v>
      </c>
      <c r="G2463" s="2">
        <f>'Moving Avg'!F2463</f>
        <v>2.7949999999999995</v>
      </c>
      <c r="H2463" s="2">
        <f>'Moving Avg'!G2463</f>
        <v>2.7949999999999995</v>
      </c>
      <c r="I2463" s="2">
        <f>'Moving Avg'!H2463</f>
        <v>2.8546499999999986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</row>
    <row r="2464" spans="1:12" ht="13.5" x14ac:dyDescent="0.25">
      <c r="A2464" s="3">
        <f>RSI!A2464</f>
        <v>45896</v>
      </c>
      <c r="B2464" s="2">
        <f>RSI!B2464</f>
        <v>2.92</v>
      </c>
      <c r="C2464" s="2">
        <f>RSI!I2464</f>
        <v>75.217198313817818</v>
      </c>
      <c r="D2464" s="2">
        <f>MACD!E2464</f>
        <v>-3.7926631027926039E-2</v>
      </c>
      <c r="E2464" s="2">
        <f>MACD!F2464</f>
        <v>-3.5492978868532844E-2</v>
      </c>
      <c r="F2464" s="2">
        <f>'Moving Avg'!D2464</f>
        <v>2.8719999999999999</v>
      </c>
      <c r="G2464" s="2">
        <f>'Moving Avg'!F2464</f>
        <v>2.806</v>
      </c>
      <c r="H2464" s="2">
        <f>'Moving Avg'!G2464</f>
        <v>2.7943999999999987</v>
      </c>
      <c r="I2464" s="2">
        <f>'Moving Avg'!H2464</f>
        <v>2.8483499999999982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</row>
    <row r="2465" spans="1:12" ht="13.5" x14ac:dyDescent="0.25">
      <c r="A2465" s="3">
        <f>RSI!A2465</f>
        <v>45897</v>
      </c>
      <c r="B2465" s="2">
        <f>RSI!B2465</f>
        <v>2.92</v>
      </c>
      <c r="C2465" s="2">
        <f>RSI!I2465</f>
        <v>75.217198313817818</v>
      </c>
      <c r="D2465" s="2">
        <f>MACD!E2465</f>
        <v>-4.219072620828257E-2</v>
      </c>
      <c r="E2465" s="2">
        <f>MACD!F2465</f>
        <v>-3.6832528336482789E-2</v>
      </c>
      <c r="F2465" s="2">
        <f>'Moving Avg'!D2465</f>
        <v>2.8959999999999999</v>
      </c>
      <c r="G2465" s="2">
        <f>'Moving Avg'!F2465</f>
        <v>2.8180000000000001</v>
      </c>
      <c r="H2465" s="2">
        <f>'Moving Avg'!G2465</f>
        <v>2.795999999999998</v>
      </c>
      <c r="I2465" s="2">
        <f>'Moving Avg'!H2465</f>
        <v>2.8420499999999982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</row>
    <row r="2466" spans="1:12" ht="13.5" x14ac:dyDescent="0.25">
      <c r="A2466" s="3">
        <f>RSI!A2466</f>
        <v>45898</v>
      </c>
      <c r="B2466" s="2">
        <f>RSI!B2466</f>
        <v>3.05</v>
      </c>
      <c r="C2466" s="2">
        <f>RSI!I2466</f>
        <v>85.159539672518676</v>
      </c>
      <c r="D2466" s="2">
        <f>MACD!E2466</f>
        <v>-5.6047886521003232E-2</v>
      </c>
      <c r="E2466" s="2">
        <f>MACD!F2466</f>
        <v>-4.0675599973386878E-2</v>
      </c>
      <c r="F2466" s="2">
        <f>'Moving Avg'!D2466</f>
        <v>2.9460000000000002</v>
      </c>
      <c r="G2466" s="2">
        <f>'Moving Avg'!F2466</f>
        <v>2.8365</v>
      </c>
      <c r="H2466" s="2">
        <f>'Moving Avg'!G2466</f>
        <v>2.7987999999999982</v>
      </c>
      <c r="I2466" s="2">
        <f>'Moving Avg'!H2466</f>
        <v>2.8363999999999989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</row>
    <row r="2467" spans="1:12" ht="13.5" x14ac:dyDescent="0.25">
      <c r="A2467" s="3">
        <f>RSI!A2467</f>
        <v>45901</v>
      </c>
      <c r="B2467" s="2">
        <f>RSI!B2467</f>
        <v>3.05</v>
      </c>
      <c r="C2467" s="2">
        <f>RSI!I2467</f>
        <v>85.159539672518676</v>
      </c>
      <c r="D2467" s="2">
        <f>MACD!E2467</f>
        <v>-6.9114916549248839E-2</v>
      </c>
      <c r="E2467" s="2">
        <f>MACD!F2467</f>
        <v>-4.6363463288559274E-2</v>
      </c>
      <c r="F2467" s="2">
        <f>'Moving Avg'!D2467</f>
        <v>2.972</v>
      </c>
      <c r="G2467" s="2">
        <f>'Moving Avg'!F2467</f>
        <v>2.8489999999999998</v>
      </c>
      <c r="H2467" s="2">
        <f>'Moving Avg'!G2467</f>
        <v>2.8015999999999992</v>
      </c>
      <c r="I2467" s="2">
        <f>'Moving Avg'!H2467</f>
        <v>2.8307499999999988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3.05</v>
      </c>
      <c r="C2468" s="2">
        <f>RSI!I2468</f>
        <v>85.159539672518676</v>
      </c>
      <c r="D2468" s="2">
        <f>MACD!E2468</f>
        <v>-8.1413986610703315E-2</v>
      </c>
      <c r="E2468" s="2">
        <f>MACD!F2468</f>
        <v>-5.3373567952988081E-2</v>
      </c>
      <c r="F2468" s="2">
        <f>'Moving Avg'!D2468</f>
        <v>2.9980000000000002</v>
      </c>
      <c r="G2468" s="2">
        <f>'Moving Avg'!F2468</f>
        <v>2.8614999999999999</v>
      </c>
      <c r="H2468" s="2">
        <f>'Moving Avg'!G2468</f>
        <v>2.8067999999999995</v>
      </c>
      <c r="I2468" s="2">
        <f>'Moving Avg'!H2468</f>
        <v>2.8259999999999987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</row>
    <row r="2469" spans="1:12" ht="13.5" x14ac:dyDescent="0.25">
      <c r="A2469" s="3">
        <f>RSI!A2469</f>
        <v>45903</v>
      </c>
      <c r="B2469" s="2">
        <f>RSI!B2469</f>
        <v>3.05</v>
      </c>
      <c r="C2469" s="2">
        <f>RSI!I2469</f>
        <v>85.159539672518676</v>
      </c>
      <c r="D2469" s="2">
        <f>MACD!E2469</f>
        <v>-9.2971218292916991E-2</v>
      </c>
      <c r="E2469" s="2">
        <f>MACD!F2469</f>
        <v>-6.1293098020973866E-2</v>
      </c>
      <c r="F2469" s="2">
        <f>'Moving Avg'!D2469</f>
        <v>3.024</v>
      </c>
      <c r="G2469" s="2">
        <f>'Moving Avg'!F2469</f>
        <v>2.8739999999999997</v>
      </c>
      <c r="H2469" s="2">
        <f>'Moving Avg'!G2469</f>
        <v>2.8119999999999998</v>
      </c>
      <c r="I2469" s="2">
        <f>'Moving Avg'!H2469</f>
        <v>2.8221499999999988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3.05</v>
      </c>
      <c r="C2470" s="2">
        <f>RSI!I2470</f>
        <v>85.159539672518676</v>
      </c>
      <c r="D2470" s="2">
        <f>MACD!E2470</f>
        <v>-0.10381553122578646</v>
      </c>
      <c r="E2470" s="2">
        <f>MACD!F2470</f>
        <v>-6.979758466193639E-2</v>
      </c>
      <c r="F2470" s="2">
        <f>'Moving Avg'!D2470</f>
        <v>3.05</v>
      </c>
      <c r="G2470" s="2">
        <f>'Moving Avg'!F2470</f>
        <v>2.8864999999999998</v>
      </c>
      <c r="H2470" s="2">
        <f>'Moving Avg'!G2470</f>
        <v>2.8172000000000001</v>
      </c>
      <c r="I2470" s="2">
        <f>'Moving Avg'!H2470</f>
        <v>2.8191499999999987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3.05</v>
      </c>
      <c r="C2471" s="2">
        <f>RSI!I2471</f>
        <v>85.159539672518676</v>
      </c>
      <c r="D2471" s="2">
        <f>MACD!E2471</f>
        <v>-0.11397770766919368</v>
      </c>
      <c r="E2471" s="2">
        <f>MACD!F2471</f>
        <v>-7.863360926338786E-2</v>
      </c>
      <c r="F2471" s="2">
        <f>'Moving Avg'!D2471</f>
        <v>3.05</v>
      </c>
      <c r="G2471" s="2">
        <f>'Moving Avg'!F2471</f>
        <v>2.8989999999999996</v>
      </c>
      <c r="H2471" s="2">
        <f>'Moving Avg'!G2471</f>
        <v>2.8224000000000005</v>
      </c>
      <c r="I2471" s="2">
        <f>'Moving Avg'!H2471</f>
        <v>2.8169499999999981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45909</v>
      </c>
      <c r="B2472" s="2">
        <f>RSI!B2472</f>
        <v>3.05</v>
      </c>
      <c r="C2472" s="2">
        <f>RSI!I2472</f>
        <v>85.159539672518676</v>
      </c>
      <c r="D2472" s="2">
        <f>MACD!E2472</f>
        <v>-0.10502809995198614</v>
      </c>
      <c r="E2472" s="2">
        <f>MACD!F2472</f>
        <v>-8.3912507401107519E-2</v>
      </c>
      <c r="F2472" s="2">
        <f>'Moving Avg'!D2472</f>
        <v>3.05</v>
      </c>
      <c r="G2472" s="2">
        <f>'Moving Avg'!F2472</f>
        <v>2.9114999999999993</v>
      </c>
      <c r="H2472" s="2">
        <f>'Moving Avg'!G2472</f>
        <v>2.8276000000000003</v>
      </c>
      <c r="I2472" s="2">
        <f>'Moving Avg'!H2472</f>
        <v>2.8154999999999979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45910</v>
      </c>
      <c r="B2473" s="2">
        <f>RSI!B2473</f>
        <v>3.05</v>
      </c>
      <c r="C2473" s="2">
        <f>RSI!I2473</f>
        <v>85.159539672518676</v>
      </c>
      <c r="D2473" s="2">
        <f>MACD!E2473</f>
        <v>-9.8300879091473448E-2</v>
      </c>
      <c r="E2473" s="2">
        <f>MACD!F2473</f>
        <v>-8.6790181739180711E-2</v>
      </c>
      <c r="F2473" s="2">
        <f>'Moving Avg'!D2473</f>
        <v>3.05</v>
      </c>
      <c r="G2473" s="2">
        <f>'Moving Avg'!F2473</f>
        <v>2.923999999999999</v>
      </c>
      <c r="H2473" s="2">
        <f>'Moving Avg'!G2473</f>
        <v>2.8304</v>
      </c>
      <c r="I2473" s="2">
        <f>'Moving Avg'!H2473</f>
        <v>2.8147999999999977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3.05</v>
      </c>
      <c r="C2474" s="2">
        <f>RSI!I2474</f>
        <v>85.159539672518676</v>
      </c>
      <c r="D2474" s="2">
        <f>MACD!E2474</f>
        <v>-9.3391508000285839E-2</v>
      </c>
      <c r="E2474" s="2">
        <f>MACD!F2474</f>
        <v>-8.8110446991401734E-2</v>
      </c>
      <c r="F2474" s="2">
        <f>'Moving Avg'!D2474</f>
        <v>3.05</v>
      </c>
      <c r="G2474" s="2">
        <f>'Moving Avg'!F2474</f>
        <v>2.9364999999999992</v>
      </c>
      <c r="H2474" s="2">
        <f>'Moving Avg'!G2474</f>
        <v>2.8358000000000003</v>
      </c>
      <c r="I2474" s="2">
        <f>'Moving Avg'!H2474</f>
        <v>2.8140499999999973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3.05</v>
      </c>
      <c r="C2475" s="2">
        <f>RSI!I2475</f>
        <v>85.159539672518676</v>
      </c>
      <c r="D2475" s="2">
        <f>MACD!E2475</f>
        <v>-8.9962325430263945E-2</v>
      </c>
      <c r="E2475" s="2">
        <f>MACD!F2475</f>
        <v>-8.8480822679174176E-2</v>
      </c>
      <c r="F2475" s="2">
        <f>'Moving Avg'!D2475</f>
        <v>3.05</v>
      </c>
      <c r="G2475" s="2">
        <f>'Moving Avg'!F2475</f>
        <v>2.948999999999999</v>
      </c>
      <c r="H2475" s="2">
        <f>'Moving Avg'!G2475</f>
        <v>2.8412000000000006</v>
      </c>
      <c r="I2475" s="2">
        <f>'Moving Avg'!H2475</f>
        <v>2.8132999999999977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45915</v>
      </c>
      <c r="B2476" s="2">
        <f>RSI!B2476</f>
        <v>3.18</v>
      </c>
      <c r="C2476" s="2">
        <f>RSI!I2476</f>
        <v>91.942212868018657</v>
      </c>
      <c r="D2476" s="2">
        <f>MACD!E2476</f>
        <v>-7.7361543354830253E-2</v>
      </c>
      <c r="E2476" s="2">
        <f>MACD!F2476</f>
        <v>-8.6256966814305391E-2</v>
      </c>
      <c r="F2476" s="2">
        <f>'Moving Avg'!D2476</f>
        <v>3.0759999999999996</v>
      </c>
      <c r="G2476" s="2">
        <f>'Moving Avg'!F2476</f>
        <v>2.9679999999999991</v>
      </c>
      <c r="H2476" s="2">
        <f>'Moving Avg'!G2476</f>
        <v>2.8490000000000002</v>
      </c>
      <c r="I2476" s="2">
        <f>'Moving Avg'!H2476</f>
        <v>2.8132499999999978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3.25</v>
      </c>
      <c r="C2477" s="2">
        <f>RSI!I2477</f>
        <v>93.630352266999282</v>
      </c>
      <c r="D2477" s="2">
        <f>MACD!E2477</f>
        <v>-7.3274189382854349E-2</v>
      </c>
      <c r="E2477" s="2">
        <f>MACD!F2477</f>
        <v>-8.3660411328015188E-2</v>
      </c>
      <c r="F2477" s="2">
        <f>'Moving Avg'!D2477</f>
        <v>3.1159999999999997</v>
      </c>
      <c r="G2477" s="2">
        <f>'Moving Avg'!F2477</f>
        <v>2.990499999999999</v>
      </c>
      <c r="H2477" s="2">
        <f>'Moving Avg'!G2477</f>
        <v>2.8582000000000001</v>
      </c>
      <c r="I2477" s="2">
        <f>'Moving Avg'!H2477</f>
        <v>2.8141999999999978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3.25</v>
      </c>
      <c r="C2478" s="2">
        <f>RSI!I2478</f>
        <v>93.630352266999282</v>
      </c>
      <c r="D2478" s="2">
        <f>MACD!E2478</f>
        <v>-7.1516015309279535E-2</v>
      </c>
      <c r="E2478" s="2">
        <f>MACD!F2478</f>
        <v>-8.1231532124268063E-2</v>
      </c>
      <c r="F2478" s="2">
        <f>'Moving Avg'!D2478</f>
        <v>3.1559999999999997</v>
      </c>
      <c r="G2478" s="2">
        <f>'Moving Avg'!F2478</f>
        <v>3.012999999999999</v>
      </c>
      <c r="H2478" s="2">
        <f>'Moving Avg'!G2478</f>
        <v>2.8651999999999997</v>
      </c>
      <c r="I2478" s="2">
        <f>'Moving Avg'!H2478</f>
        <v>2.8157999999999976</v>
      </c>
      <c r="J2478" s="5" t="str">
        <f>OBV!F2478</f>
        <v>BULLISH</v>
      </c>
      <c r="K2478" s="5" t="str">
        <f>OBV!G2478</f>
        <v>NEUTRAL</v>
      </c>
      <c r="L2478" s="5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3.25</v>
      </c>
      <c r="C2479" s="2">
        <f>RSI!I2479</f>
        <v>93.630352266999282</v>
      </c>
      <c r="D2479" s="2">
        <f>MACD!E2479</f>
        <v>-7.160273345323942E-2</v>
      </c>
      <c r="E2479" s="2">
        <f>MACD!F2479</f>
        <v>-7.930577239006234E-2</v>
      </c>
      <c r="F2479" s="2">
        <f>'Moving Avg'!D2479</f>
        <v>3.1960000000000002</v>
      </c>
      <c r="G2479" s="2">
        <f>'Moving Avg'!F2479</f>
        <v>3.0354999999999994</v>
      </c>
      <c r="H2479" s="2">
        <f>'Moving Avg'!G2479</f>
        <v>2.872199999999999</v>
      </c>
      <c r="I2479" s="2">
        <f>'Moving Avg'!H2479</f>
        <v>2.8175499999999976</v>
      </c>
      <c r="J2479" s="5" t="str">
        <f>OBV!F2479</f>
        <v>BULLISH</v>
      </c>
      <c r="K2479" s="5" t="str">
        <f>OBV!G2479</f>
        <v>NEUTRAL</v>
      </c>
      <c r="L2479" s="5" t="str">
        <f>OBV!H2479</f>
        <v>CONFIRMED BULLISH</v>
      </c>
    </row>
    <row r="2480" spans="1:12" ht="13.5" x14ac:dyDescent="0.25">
      <c r="A2480" s="3">
        <f>RSI!A2480</f>
        <v>45919</v>
      </c>
      <c r="B2480" s="2">
        <f>RSI!B2480</f>
        <v>3.25</v>
      </c>
      <c r="C2480" s="2">
        <f>RSI!I2480</f>
        <v>93.630352266999282</v>
      </c>
      <c r="D2480" s="2">
        <f>MACD!E2480</f>
        <v>-7.3133891731803402E-2</v>
      </c>
      <c r="E2480" s="2">
        <f>MACD!F2480</f>
        <v>-7.8071396258410558E-2</v>
      </c>
      <c r="F2480" s="2">
        <f>'Moving Avg'!D2480</f>
        <v>3.2359999999999998</v>
      </c>
      <c r="G2480" s="2">
        <f>'Moving Avg'!F2480</f>
        <v>3.0579999999999994</v>
      </c>
      <c r="H2480" s="2">
        <f>'Moving Avg'!G2480</f>
        <v>2.8791999999999991</v>
      </c>
      <c r="I2480" s="2">
        <f>'Moving Avg'!H2480</f>
        <v>2.8186499999999977</v>
      </c>
      <c r="J2480" s="5" t="str">
        <f>OBV!F2480</f>
        <v>BULLISH</v>
      </c>
      <c r="K2480" s="5" t="str">
        <f>OBV!G2480</f>
        <v>NEUTRAL</v>
      </c>
      <c r="L2480" s="5" t="str">
        <f>OBV!H2480</f>
        <v>CONFIRMED BULLISH</v>
      </c>
    </row>
    <row r="2481" spans="1:12" ht="13.5" x14ac:dyDescent="0.25">
      <c r="A2481" s="3">
        <f>RSI!A2481</f>
        <v>45922</v>
      </c>
      <c r="B2481" s="2">
        <f>RSI!B2481</f>
        <v>3.13</v>
      </c>
      <c r="C2481" s="2">
        <f>RSI!I2481</f>
        <v>63.132585879621388</v>
      </c>
      <c r="D2481" s="2">
        <f>MACD!E2481</f>
        <v>-6.6890395890429666E-2</v>
      </c>
      <c r="E2481" s="2">
        <f>MACD!F2481</f>
        <v>-7.583519618481438E-2</v>
      </c>
      <c r="F2481" s="2">
        <f>'Moving Avg'!D2481</f>
        <v>3.226</v>
      </c>
      <c r="G2481" s="2">
        <f>'Moving Avg'!F2481</f>
        <v>3.0744999999999996</v>
      </c>
      <c r="H2481" s="2">
        <f>'Moving Avg'!G2481</f>
        <v>2.8863999999999987</v>
      </c>
      <c r="I2481" s="2">
        <f>'Moving Avg'!H2481</f>
        <v>2.8197999999999981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3.13</v>
      </c>
      <c r="C2482" s="2">
        <f>RSI!I2482</f>
        <v>63.132585879621388</v>
      </c>
      <c r="D2482" s="2">
        <f>MACD!E2482</f>
        <v>-6.2148165292311486E-2</v>
      </c>
      <c r="E2482" s="2">
        <f>MACD!F2482</f>
        <v>-7.3097790006313806E-2</v>
      </c>
      <c r="F2482" s="2">
        <f>'Moving Avg'!D2482</f>
        <v>3.2019999999999995</v>
      </c>
      <c r="G2482" s="2">
        <f>'Moving Avg'!F2482</f>
        <v>3.085</v>
      </c>
      <c r="H2482" s="2">
        <f>'Moving Avg'!G2482</f>
        <v>2.8929999999999985</v>
      </c>
      <c r="I2482" s="2">
        <f>'Moving Avg'!H2482</f>
        <v>2.8215999999999983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3.13</v>
      </c>
      <c r="C2483" s="2">
        <f>RSI!I2483</f>
        <v>63.132585879621388</v>
      </c>
      <c r="D2483" s="2">
        <f>MACD!E2483</f>
        <v>-5.863618217079658E-2</v>
      </c>
      <c r="E2483" s="2">
        <f>MACD!F2483</f>
        <v>-7.020546843921037E-2</v>
      </c>
      <c r="F2483" s="2">
        <f>'Moving Avg'!D2483</f>
        <v>3.1779999999999995</v>
      </c>
      <c r="G2483" s="2">
        <f>'Moving Avg'!F2483</f>
        <v>3.0955000000000004</v>
      </c>
      <c r="H2483" s="2">
        <f>'Moving Avg'!G2483</f>
        <v>2.8995999999999986</v>
      </c>
      <c r="I2483" s="2">
        <f>'Moving Avg'!H2483</f>
        <v>2.8237499999999982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3.13</v>
      </c>
      <c r="C2484" s="2">
        <f>RSI!I2484</f>
        <v>63.132585879621388</v>
      </c>
      <c r="D2484" s="2">
        <f>MACD!E2484</f>
        <v>-5.6128090754557824E-2</v>
      </c>
      <c r="E2484" s="2">
        <f>MACD!F2484</f>
        <v>-6.7389992902279858E-2</v>
      </c>
      <c r="F2484" s="2">
        <f>'Moving Avg'!D2484</f>
        <v>3.1539999999999999</v>
      </c>
      <c r="G2484" s="2">
        <f>'Moving Avg'!F2484</f>
        <v>3.1060000000000008</v>
      </c>
      <c r="H2484" s="2">
        <f>'Moving Avg'!G2484</f>
        <v>2.9061999999999988</v>
      </c>
      <c r="I2484" s="2">
        <f>'Moving Avg'!H2484</f>
        <v>2.8252999999999986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3.13</v>
      </c>
      <c r="C2485" s="2">
        <f>RSI!I2485</f>
        <v>63.132585879621388</v>
      </c>
      <c r="D2485" s="2">
        <f>MACD!E2485</f>
        <v>-5.4435106416997225E-2</v>
      </c>
      <c r="E2485" s="2">
        <f>MACD!F2485</f>
        <v>-6.4799015605223331E-2</v>
      </c>
      <c r="F2485" s="2">
        <f>'Moving Avg'!D2485</f>
        <v>3.13</v>
      </c>
      <c r="G2485" s="2">
        <f>'Moving Avg'!F2485</f>
        <v>3.1165000000000012</v>
      </c>
      <c r="H2485" s="2">
        <f>'Moving Avg'!G2485</f>
        <v>2.9127999999999985</v>
      </c>
      <c r="I2485" s="2">
        <f>'Moving Avg'!H2485</f>
        <v>2.8274499999999985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3.27</v>
      </c>
      <c r="C2486" s="2">
        <f>RSI!I2486</f>
        <v>76.221547026427373</v>
      </c>
      <c r="D2486" s="2">
        <f>MACD!E2486</f>
        <v>-4.3770402375694406E-2</v>
      </c>
      <c r="E2486" s="2">
        <f>MACD!F2486</f>
        <v>-6.0593292959317549E-2</v>
      </c>
      <c r="F2486" s="2">
        <f>'Moving Avg'!D2486</f>
        <v>3.1579999999999999</v>
      </c>
      <c r="G2486" s="2">
        <f>'Moving Avg'!F2486</f>
        <v>3.1275000000000008</v>
      </c>
      <c r="H2486" s="2">
        <f>'Moving Avg'!G2486</f>
        <v>2.9245999999999985</v>
      </c>
      <c r="I2486" s="2">
        <f>'Moving Avg'!H2486</f>
        <v>2.8296999999999985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45930</v>
      </c>
      <c r="B2487" s="2">
        <f>RSI!B2487</f>
        <v>3.41</v>
      </c>
      <c r="C2487" s="2">
        <f>RSI!I2487</f>
        <v>82.798376949391539</v>
      </c>
      <c r="D2487" s="2">
        <f>MACD!E2487</f>
        <v>-3.5542837643896874E-2</v>
      </c>
      <c r="E2487" s="2">
        <f>MACD!F2487</f>
        <v>-5.558320189623342E-2</v>
      </c>
      <c r="F2487" s="2">
        <f>'Moving Avg'!D2487</f>
        <v>3.214</v>
      </c>
      <c r="G2487" s="2">
        <f>'Moving Avg'!F2487</f>
        <v>3.1455000000000006</v>
      </c>
      <c r="H2487" s="2">
        <f>'Moving Avg'!G2487</f>
        <v>2.9391999999999991</v>
      </c>
      <c r="I2487" s="2">
        <f>'Moving Avg'!H2487</f>
        <v>2.8322499999999984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45931</v>
      </c>
      <c r="B2488" s="2">
        <f>RSI!B2488</f>
        <v>3.56</v>
      </c>
      <c r="C2488" s="2">
        <f>RSI!I2488</f>
        <v>86.959969293889657</v>
      </c>
      <c r="D2488" s="2">
        <f>MACD!E2488</f>
        <v>-4.1626166271190534E-2</v>
      </c>
      <c r="E2488" s="2">
        <f>MACD!F2488</f>
        <v>-5.2791794771224851E-2</v>
      </c>
      <c r="F2488" s="2">
        <f>'Moving Avg'!D2488</f>
        <v>3.3</v>
      </c>
      <c r="G2488" s="2">
        <f>'Moving Avg'!F2488</f>
        <v>3.1710000000000007</v>
      </c>
      <c r="H2488" s="2">
        <f>'Moving Avg'!G2488</f>
        <v>2.956799999999999</v>
      </c>
      <c r="I2488" s="2">
        <f>'Moving Avg'!H2488</f>
        <v>2.8355499999999982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3.7</v>
      </c>
      <c r="C2489" s="2">
        <f>RSI!I2489</f>
        <v>89.510669129900776</v>
      </c>
      <c r="D2489" s="2">
        <f>MACD!E2489</f>
        <v>-5.9821068571535019E-2</v>
      </c>
      <c r="E2489" s="2">
        <f>MACD!F2489</f>
        <v>-5.419764953128689E-2</v>
      </c>
      <c r="F2489" s="2">
        <f>'Moving Avg'!D2489</f>
        <v>3.4140000000000001</v>
      </c>
      <c r="G2489" s="2">
        <f>'Moving Avg'!F2489</f>
        <v>3.2035000000000009</v>
      </c>
      <c r="H2489" s="2">
        <f>'Moving Avg'!G2489</f>
        <v>2.9765999999999986</v>
      </c>
      <c r="I2489" s="2">
        <f>'Moving Avg'!H2489</f>
        <v>2.8388999999999993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3.54</v>
      </c>
      <c r="C2490" s="2">
        <f>RSI!I2490</f>
        <v>72.142676660123314</v>
      </c>
      <c r="D2490" s="2">
        <f>MACD!E2490</f>
        <v>-6.6670965603753629E-2</v>
      </c>
      <c r="E2490" s="2">
        <f>MACD!F2490</f>
        <v>-5.6692312745780238E-2</v>
      </c>
      <c r="F2490" s="2">
        <f>'Moving Avg'!D2490</f>
        <v>3.496</v>
      </c>
      <c r="G2490" s="2">
        <f>'Moving Avg'!F2490</f>
        <v>3.2280000000000015</v>
      </c>
      <c r="H2490" s="2">
        <f>'Moving Avg'!G2490</f>
        <v>2.993199999999999</v>
      </c>
      <c r="I2490" s="2">
        <f>'Moving Avg'!H2490</f>
        <v>2.8420999999999994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</row>
    <row r="2491" spans="1:12" ht="13.5" x14ac:dyDescent="0.25">
      <c r="A2491" s="3">
        <f>RSI!A2491</f>
        <v>45936</v>
      </c>
      <c r="B2491" s="2">
        <f>RSI!B2491</f>
        <v>3.39</v>
      </c>
      <c r="C2491" s="2">
        <f>RSI!I2491</f>
        <v>60.325090886794257</v>
      </c>
      <c r="D2491" s="2">
        <f>MACD!E2491</f>
        <v>-8.1933181619266549E-2</v>
      </c>
      <c r="E2491" s="2">
        <f>MACD!F2491</f>
        <v>-6.1740486520477506E-2</v>
      </c>
      <c r="F2491" s="2">
        <f>'Moving Avg'!D2491</f>
        <v>3.5200000000000005</v>
      </c>
      <c r="G2491" s="2">
        <f>'Moving Avg'!F2491</f>
        <v>3.2450000000000001</v>
      </c>
      <c r="H2491" s="2">
        <f>'Moving Avg'!G2491</f>
        <v>3.0067999999999984</v>
      </c>
      <c r="I2491" s="2">
        <f>'Moving Avg'!H2491</f>
        <v>2.8449999999999993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</row>
    <row r="2492" spans="1:12" ht="13.5" x14ac:dyDescent="0.25">
      <c r="A2492" s="3">
        <f>RSI!A2492</f>
        <v>45937</v>
      </c>
      <c r="B2492" s="2">
        <f>RSI!B2492</f>
        <v>3.36</v>
      </c>
      <c r="C2492" s="2">
        <f>RSI!I2492</f>
        <v>58.269244880431401</v>
      </c>
      <c r="D2492" s="2">
        <f>MACD!E2492</f>
        <v>-9.3697787538892907E-2</v>
      </c>
      <c r="E2492" s="2">
        <f>MACD!F2492</f>
        <v>-6.8131946724160591E-2</v>
      </c>
      <c r="F2492" s="2">
        <f>'Moving Avg'!D2492</f>
        <v>3.5100000000000002</v>
      </c>
      <c r="G2492" s="2">
        <f>'Moving Avg'!F2492</f>
        <v>3.2605000000000013</v>
      </c>
      <c r="H2492" s="2">
        <f>'Moving Avg'!G2492</f>
        <v>3.0199999999999982</v>
      </c>
      <c r="I2492" s="2">
        <f>'Moving Avg'!H2492</f>
        <v>2.8477499999999996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3.36</v>
      </c>
      <c r="C2493" s="2">
        <f>RSI!I2493</f>
        <v>58.269244880431401</v>
      </c>
      <c r="D2493" s="2">
        <f>MACD!E2493</f>
        <v>-0.10446837294556399</v>
      </c>
      <c r="E2493" s="2">
        <f>MACD!F2493</f>
        <v>-7.5399231968441283E-2</v>
      </c>
      <c r="F2493" s="2">
        <f>'Moving Avg'!D2493</f>
        <v>3.47</v>
      </c>
      <c r="G2493" s="2">
        <f>'Moving Avg'!F2493</f>
        <v>3.2760000000000007</v>
      </c>
      <c r="H2493" s="2">
        <f>'Moving Avg'!G2493</f>
        <v>3.033199999999999</v>
      </c>
      <c r="I2493" s="2">
        <f>'Moving Avg'!H2493</f>
        <v>2.8505000000000003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3.36</v>
      </c>
      <c r="C2494" s="2">
        <f>RSI!I2494</f>
        <v>58.269244880431401</v>
      </c>
      <c r="D2494" s="2">
        <f>MACD!E2494</f>
        <v>-0.11433742563802074</v>
      </c>
      <c r="E2494" s="2">
        <f>MACD!F2494</f>
        <v>-8.3186870702357169E-2</v>
      </c>
      <c r="F2494" s="2">
        <f>'Moving Avg'!D2494</f>
        <v>3.4019999999999997</v>
      </c>
      <c r="G2494" s="2">
        <f>'Moving Avg'!F2494</f>
        <v>3.2915000000000005</v>
      </c>
      <c r="H2494" s="2">
        <f>'Moving Avg'!G2494</f>
        <v>3.0463999999999993</v>
      </c>
      <c r="I2494" s="2">
        <f>'Moving Avg'!H2494</f>
        <v>2.8532500000000005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3.36</v>
      </c>
      <c r="C2495" s="2">
        <f>RSI!I2495</f>
        <v>58.269244880431401</v>
      </c>
      <c r="D2495" s="2">
        <f>MACD!E2495</f>
        <v>-0.12338768144392853</v>
      </c>
      <c r="E2495" s="2">
        <f>MACD!F2495</f>
        <v>-9.1227032850671436E-2</v>
      </c>
      <c r="F2495" s="2">
        <f>'Moving Avg'!D2495</f>
        <v>3.3659999999999997</v>
      </c>
      <c r="G2495" s="2">
        <f>'Moving Avg'!F2495</f>
        <v>3.3069999999999999</v>
      </c>
      <c r="H2495" s="2">
        <f>'Moving Avg'!G2495</f>
        <v>3.0599999999999996</v>
      </c>
      <c r="I2495" s="2">
        <f>'Moving Avg'!H2495</f>
        <v>2.8554500000000003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3.21</v>
      </c>
      <c r="C2496" s="2">
        <f>RSI!I2496</f>
        <v>47.404472100666013</v>
      </c>
      <c r="D2496" s="2">
        <f>MACD!E2496</f>
        <v>-9.9043720249766043E-2</v>
      </c>
      <c r="E2496" s="2">
        <f>MACD!F2496</f>
        <v>-9.2790370330490368E-2</v>
      </c>
      <c r="F2496" s="2">
        <f>'Moving Avg'!D2496</f>
        <v>3.3299999999999996</v>
      </c>
      <c r="G2496" s="2">
        <f>'Moving Avg'!F2496</f>
        <v>3.3085</v>
      </c>
      <c r="H2496" s="2">
        <f>'Moving Avg'!G2496</f>
        <v>3.0706000000000002</v>
      </c>
      <c r="I2496" s="2">
        <f>'Moving Avg'!H2496</f>
        <v>2.8569000000000013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3.1</v>
      </c>
      <c r="C2497" s="2">
        <f>RSI!I2497</f>
        <v>41.319941671796691</v>
      </c>
      <c r="D2497" s="2">
        <f>MACD!E2497</f>
        <v>-4.8471742445225452E-2</v>
      </c>
      <c r="E2497" s="2">
        <f>MACD!F2497</f>
        <v>-8.3926644753437391E-2</v>
      </c>
      <c r="F2497" s="2">
        <f>'Moving Avg'!D2497</f>
        <v>3.278</v>
      </c>
      <c r="G2497" s="2">
        <f>'Moving Avg'!F2497</f>
        <v>3.3009999999999997</v>
      </c>
      <c r="H2497" s="2">
        <f>'Moving Avg'!G2497</f>
        <v>3.0766000000000004</v>
      </c>
      <c r="I2497" s="2">
        <f>'Moving Avg'!H2497</f>
        <v>2.857800000000001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</row>
    <row r="2498" spans="1:12" ht="13.5" x14ac:dyDescent="0.25">
      <c r="A2498" s="3">
        <f>RSI!A2498</f>
        <v>45946</v>
      </c>
      <c r="B2498" s="2">
        <f>RSI!B2498</f>
        <v>2.97</v>
      </c>
      <c r="C2498" s="2">
        <f>RSI!I2498</f>
        <v>35.517790447137244</v>
      </c>
      <c r="D2498" s="2">
        <f>MACD!E2498</f>
        <v>2.7941878255713259E-2</v>
      </c>
      <c r="E2498" s="2">
        <f>MACD!F2498</f>
        <v>-6.1552940151607262E-2</v>
      </c>
      <c r="F2498" s="2">
        <f>'Moving Avg'!D2498</f>
        <v>3.2</v>
      </c>
      <c r="G2498" s="2">
        <f>'Moving Avg'!F2498</f>
        <v>3.2869999999999999</v>
      </c>
      <c r="H2498" s="2">
        <f>'Moving Avg'!G2498</f>
        <v>3.0800000000000005</v>
      </c>
      <c r="I2498" s="2">
        <f>'Moving Avg'!H2498</f>
        <v>2.8586500000000012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</row>
    <row r="2499" spans="1:12" ht="13.5" x14ac:dyDescent="0.25">
      <c r="A2499" s="3">
        <f>RSI!A2499</f>
        <v>45947</v>
      </c>
      <c r="B2499" s="2">
        <f>RSI!B2499</f>
        <v>2.84</v>
      </c>
      <c r="C2499" s="2">
        <f>RSI!I2499</f>
        <v>30.852260167003138</v>
      </c>
      <c r="D2499" s="2">
        <f>MACD!E2499</f>
        <v>0.12538341153131283</v>
      </c>
      <c r="E2499" s="2">
        <f>MACD!F2499</f>
        <v>-2.4165669815023244E-2</v>
      </c>
      <c r="F2499" s="2">
        <f>'Moving Avg'!D2499</f>
        <v>3.0960000000000001</v>
      </c>
      <c r="G2499" s="2">
        <f>'Moving Avg'!F2499</f>
        <v>3.2664999999999997</v>
      </c>
      <c r="H2499" s="2">
        <f>'Moving Avg'!G2499</f>
        <v>3.0808000000000004</v>
      </c>
      <c r="I2499" s="2">
        <f>'Moving Avg'!H2499</f>
        <v>2.8582500000000017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45950</v>
      </c>
      <c r="B2500" s="2">
        <f>RSI!B2500</f>
        <v>2.72</v>
      </c>
      <c r="C2500" s="2">
        <f>RSI!I2500</f>
        <v>27.288871276496792</v>
      </c>
      <c r="D2500" s="2">
        <f>MACD!E2500</f>
        <v>0.19437169644488694</v>
      </c>
      <c r="E2500" s="2">
        <f>MACD!F2500</f>
        <v>1.9541803436958795E-2</v>
      </c>
      <c r="F2500" s="2">
        <f>'Moving Avg'!D2500</f>
        <v>2.9680000000000004</v>
      </c>
      <c r="G2500" s="2">
        <f>'Moving Avg'!F2500</f>
        <v>3.2399999999999998</v>
      </c>
      <c r="H2500" s="2">
        <f>'Moving Avg'!G2500</f>
        <v>3.0792000000000006</v>
      </c>
      <c r="I2500" s="2">
        <f>'Moving Avg'!H2500</f>
        <v>2.8568000000000011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45951</v>
      </c>
      <c r="B2501" s="2">
        <f>RSI!B2501</f>
        <v>2.66</v>
      </c>
      <c r="C2501" s="2">
        <f>RSI!I2501</f>
        <v>25.691103413321343</v>
      </c>
      <c r="D2501" s="2">
        <f>MACD!E2501</f>
        <v>0.23691953566270341</v>
      </c>
      <c r="E2501" s="2">
        <f>MACD!F2501</f>
        <v>6.301734988210772E-2</v>
      </c>
      <c r="F2501" s="2">
        <f>'Moving Avg'!D2501</f>
        <v>2.8580000000000001</v>
      </c>
      <c r="G2501" s="2">
        <f>'Moving Avg'!F2501</f>
        <v>3.216499999999999</v>
      </c>
      <c r="H2501" s="2">
        <f>'Moving Avg'!G2501</f>
        <v>3.0764</v>
      </c>
      <c r="I2501" s="2">
        <f>'Moving Avg'!H2501</f>
        <v>2.855700000000001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</row>
    <row r="2502" spans="1:12" ht="13.5" x14ac:dyDescent="0.25">
      <c r="A2502" s="3">
        <f>RSI!A2502</f>
        <v>45952</v>
      </c>
      <c r="B2502" s="2">
        <f>RSI!B2502</f>
        <v>2.66</v>
      </c>
      <c r="C2502" s="2">
        <f>RSI!I2502</f>
        <v>25.691103413321343</v>
      </c>
      <c r="D2502" s="2">
        <f>MACD!E2502</f>
        <v>0.27125850330443724</v>
      </c>
      <c r="E2502" s="2">
        <f>MACD!F2502</f>
        <v>0.10466558056657363</v>
      </c>
      <c r="F2502" s="2">
        <f>'Moving Avg'!D2502</f>
        <v>2.7700000000000005</v>
      </c>
      <c r="G2502" s="2">
        <f>'Moving Avg'!F2502</f>
        <v>3.1929999999999992</v>
      </c>
      <c r="H2502" s="2">
        <f>'Moving Avg'!G2502</f>
        <v>3.0735999999999994</v>
      </c>
      <c r="I2502" s="2">
        <f>'Moving Avg'!H2502</f>
        <v>2.8546000000000009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45953</v>
      </c>
      <c r="B2503" s="2">
        <f>RSI!B2503</f>
        <v>2.5499999999999998</v>
      </c>
      <c r="C2503" s="2">
        <f>RSI!I2503</f>
        <v>22.846867746543268</v>
      </c>
      <c r="D2503" s="2">
        <f>MACD!E2503</f>
        <v>0.31119634401172824</v>
      </c>
      <c r="E2503" s="2">
        <f>MACD!F2503</f>
        <v>0.14597173325560456</v>
      </c>
      <c r="F2503" s="2">
        <f>'Moving Avg'!D2503</f>
        <v>2.6859999999999999</v>
      </c>
      <c r="G2503" s="2">
        <f>'Moving Avg'!F2503</f>
        <v>3.1639999999999993</v>
      </c>
      <c r="H2503" s="2">
        <f>'Moving Avg'!G2503</f>
        <v>3.0685999999999996</v>
      </c>
      <c r="I2503" s="2">
        <f>'Moving Avg'!H2503</f>
        <v>2.8529500000000008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</row>
    <row r="2504" spans="1:12" ht="13.5" x14ac:dyDescent="0.25">
      <c r="A2504" s="3">
        <f>RSI!A2504</f>
        <v>45954</v>
      </c>
      <c r="B2504" s="2">
        <f>RSI!B2504</f>
        <v>2.5499999999999998</v>
      </c>
      <c r="C2504" s="2">
        <f>RSI!I2504</f>
        <v>22.846867746543268</v>
      </c>
      <c r="D2504" s="2">
        <f>MACD!E2504</f>
        <v>0.34817104719821845</v>
      </c>
      <c r="E2504" s="2">
        <f>MACD!F2504</f>
        <v>0.18641159604412735</v>
      </c>
      <c r="F2504" s="2">
        <f>'Moving Avg'!D2504</f>
        <v>2.6280000000000001</v>
      </c>
      <c r="G2504" s="2">
        <f>'Moving Avg'!F2504</f>
        <v>3.1349999999999993</v>
      </c>
      <c r="H2504" s="2">
        <f>'Moving Avg'!G2504</f>
        <v>3.0635999999999997</v>
      </c>
      <c r="I2504" s="2">
        <f>'Moving Avg'!H2504</f>
        <v>2.8513000000000011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2.44</v>
      </c>
      <c r="C2505" s="2">
        <f>RSI!I2505</f>
        <v>20.247203636874346</v>
      </c>
      <c r="D2505" s="2">
        <f>MACD!E2505</f>
        <v>0.39055098790332377</v>
      </c>
      <c r="E2505" s="2">
        <f>MACD!F2505</f>
        <v>0.22723947441596665</v>
      </c>
      <c r="F2505" s="2">
        <f>'Moving Avg'!D2505</f>
        <v>2.5720000000000001</v>
      </c>
      <c r="G2505" s="2">
        <f>'Moving Avg'!F2505</f>
        <v>3.1004999999999994</v>
      </c>
      <c r="H2505" s="2">
        <f>'Moving Avg'!G2505</f>
        <v>3.0563999999999991</v>
      </c>
      <c r="I2505" s="2">
        <f>'Moving Avg'!H2505</f>
        <v>2.8491000000000009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</row>
    <row r="2506" spans="1:12" ht="13.5" x14ac:dyDescent="0.25">
      <c r="A2506" s="3">
        <f>RSI!A2506</f>
        <v>45958</v>
      </c>
      <c r="B2506" s="2">
        <f>RSI!B2506</f>
        <v>2.44</v>
      </c>
      <c r="C2506" s="2">
        <f>RSI!I2506</f>
        <v>20.247203636874346</v>
      </c>
      <c r="D2506" s="2">
        <f>MACD!E2506</f>
        <v>0.40671132904945084</v>
      </c>
      <c r="E2506" s="2">
        <f>MACD!F2506</f>
        <v>0.26313384534266349</v>
      </c>
      <c r="F2506" s="2">
        <f>'Moving Avg'!D2506</f>
        <v>2.5279999999999996</v>
      </c>
      <c r="G2506" s="2">
        <f>'Moving Avg'!F2506</f>
        <v>3.0589999999999988</v>
      </c>
      <c r="H2506" s="2">
        <f>'Moving Avg'!G2506</f>
        <v>3.0491999999999995</v>
      </c>
      <c r="I2506" s="2">
        <f>'Moving Avg'!H2506</f>
        <v>2.8469000000000015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</row>
    <row r="2507" spans="1:12" ht="13.5" x14ac:dyDescent="0.25">
      <c r="A2507" s="3">
        <f>RSI!A2507</f>
        <v>45959</v>
      </c>
      <c r="B2507" s="2">
        <f>RSI!B2507</f>
        <v>2.34</v>
      </c>
      <c r="C2507" s="2">
        <f>RSI!I2507</f>
        <v>18.078368739158989</v>
      </c>
      <c r="D2507" s="2">
        <f>MACD!E2507</f>
        <v>0.41399693730867337</v>
      </c>
      <c r="E2507" s="2">
        <f>MACD!F2507</f>
        <v>0.29330646373586544</v>
      </c>
      <c r="F2507" s="2">
        <f>'Moving Avg'!D2507</f>
        <v>2.4639999999999995</v>
      </c>
      <c r="G2507" s="2">
        <f>'Moving Avg'!F2507</f>
        <v>3.0054999999999992</v>
      </c>
      <c r="H2507" s="2">
        <f>'Moving Avg'!G2507</f>
        <v>3.0399999999999996</v>
      </c>
      <c r="I2507" s="2">
        <f>'Moving Avg'!H2507</f>
        <v>2.8442000000000012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45960</v>
      </c>
      <c r="B2508" s="2">
        <f>RSI!B2508</f>
        <v>2.2400000000000002</v>
      </c>
      <c r="C2508" s="2">
        <f>RSI!I2508</f>
        <v>16.208585580901428</v>
      </c>
      <c r="D2508" s="2">
        <f>MACD!E2508</f>
        <v>0.41105549720055823</v>
      </c>
      <c r="E2508" s="2">
        <f>MACD!F2508</f>
        <v>0.31685627042880404</v>
      </c>
      <c r="F2508" s="2">
        <f>'Moving Avg'!D2508</f>
        <v>2.4020000000000001</v>
      </c>
      <c r="G2508" s="2">
        <f>'Moving Avg'!F2508</f>
        <v>2.9394999999999993</v>
      </c>
      <c r="H2508" s="2">
        <f>'Moving Avg'!G2508</f>
        <v>3.0287999999999995</v>
      </c>
      <c r="I2508" s="2">
        <f>'Moving Avg'!H2508</f>
        <v>2.8414000000000015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K2500" workbookViewId="0">
      <selection activeCell="K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1.1499999999999999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1.1499999999999999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1.1499999999999999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1.1499999999999999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1.1499999999999999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1.18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1.1559999999999999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1.18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1.1619999999999999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42318</v>
      </c>
      <c r="B8" s="2">
        <f>RSI!B8</f>
        <v>1.18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1.1679999999999997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42319</v>
      </c>
      <c r="B9" s="2">
        <f>RSI!B9</f>
        <v>1.18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1.1739999999999999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42320</v>
      </c>
      <c r="B10" s="2">
        <f>RSI!B10</f>
        <v>1.1499999999999999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1.1739999999999999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e">
        <f>OBV!G10</f>
        <v>#DIV/0!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 t="e">
        <f t="shared" si="3"/>
        <v>#DIV/0!</v>
      </c>
      <c r="Q10" s="8" t="e">
        <f t="shared" si="4"/>
        <v>#DIV/0!</v>
      </c>
      <c r="R10" s="8" t="e">
        <f t="shared" si="5"/>
        <v>#DIV/0!</v>
      </c>
      <c r="S10" s="8" t="e">
        <f t="shared" si="6"/>
        <v>#DIV/0!</v>
      </c>
      <c r="T10" s="8" t="e">
        <f t="shared" si="7"/>
        <v>#DIV/0!</v>
      </c>
      <c r="U10" s="7" t="e">
        <f t="shared" si="8"/>
        <v>#DIV/0!</v>
      </c>
      <c r="V10" s="7" t="e">
        <f t="shared" si="9"/>
        <v>#DIV/0!</v>
      </c>
    </row>
    <row r="11" spans="1:22" ht="13.5" x14ac:dyDescent="0.25">
      <c r="A11" s="3">
        <f>RSI!A11</f>
        <v>42321</v>
      </c>
      <c r="B11" s="2">
        <f>RSI!B11</f>
        <v>1.1499999999999999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1.1679999999999999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e">
        <f>OBV!G11</f>
        <v>#DIV/0!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42324</v>
      </c>
      <c r="B12" s="2">
        <f>RSI!B12</f>
        <v>1.1499999999999999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1.1620000000000001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e">
        <f>OBV!G12</f>
        <v>#DIV/0!</v>
      </c>
      <c r="L12" s="5" t="str">
        <f>OBV!H12</f>
        <v>CONFIRMED BEARISH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42325</v>
      </c>
      <c r="B13" s="2">
        <f>RSI!B13</f>
        <v>1.1499999999999999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1.1559999999999999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e">
        <f>OBV!G13</f>
        <v>#DIV/0!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42326</v>
      </c>
      <c r="B14" s="2">
        <f>RSI!B14</f>
        <v>1.1499999999999999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1.1499999999999999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e">
        <f>OBV!G14</f>
        <v>#DIV/0!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42327</v>
      </c>
      <c r="B15" s="2">
        <f>RSI!B15</f>
        <v>1.1499999999999999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1.1499999999999999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str">
        <f>OBV!G15</f>
        <v>NEUTRAL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33</v>
      </c>
      <c r="Q15" s="8">
        <f t="shared" si="4"/>
        <v>45.7</v>
      </c>
      <c r="R15" s="8">
        <f t="shared" si="5"/>
        <v>44.75</v>
      </c>
      <c r="S15" s="8">
        <f t="shared" si="6"/>
        <v>41.6</v>
      </c>
      <c r="T15" s="8">
        <f t="shared" si="7"/>
        <v>44.5</v>
      </c>
      <c r="U15" s="7">
        <f t="shared" si="8"/>
        <v>44.016666666666673</v>
      </c>
      <c r="V15" s="7">
        <f t="shared" si="9"/>
        <v>44.137500000000003</v>
      </c>
    </row>
    <row r="16" spans="1:22" ht="13.5" x14ac:dyDescent="0.25">
      <c r="A16" s="3">
        <f>RSI!A16</f>
        <v>42328</v>
      </c>
      <c r="B16" s="2">
        <f>RSI!B16</f>
        <v>1.1499999999999999</v>
      </c>
      <c r="C16" s="2">
        <f>RSI!I16</f>
        <v>50</v>
      </c>
      <c r="D16" s="2">
        <f>MACD!E16</f>
        <v>0</v>
      </c>
      <c r="E16" s="2">
        <f>MACD!F16</f>
        <v>0</v>
      </c>
      <c r="F16" s="2">
        <f>'Moving Avg'!D16</f>
        <v>1.1499999999999999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str">
        <f>OBV!G16</f>
        <v>NEUTRAL</v>
      </c>
      <c r="L16" s="5" t="str">
        <f>OBV!H16</f>
        <v>NEUTRAL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33</v>
      </c>
      <c r="Q16" s="8">
        <f t="shared" si="4"/>
        <v>36.950000000000003</v>
      </c>
      <c r="R16" s="8">
        <f t="shared" si="5"/>
        <v>39.75</v>
      </c>
      <c r="S16" s="8">
        <f t="shared" si="6"/>
        <v>37.85</v>
      </c>
      <c r="T16" s="8">
        <f t="shared" si="7"/>
        <v>38.25</v>
      </c>
      <c r="U16" s="7">
        <f t="shared" si="8"/>
        <v>38.183333333333337</v>
      </c>
      <c r="V16" s="7">
        <f t="shared" si="9"/>
        <v>38.200000000000003</v>
      </c>
    </row>
    <row r="17" spans="1:22" ht="13.5" x14ac:dyDescent="0.25">
      <c r="A17" s="3">
        <f>RSI!A17</f>
        <v>42331</v>
      </c>
      <c r="B17" s="2">
        <f>RSI!B17</f>
        <v>1.1499999999999999</v>
      </c>
      <c r="C17" s="2">
        <f>RSI!I17</f>
        <v>50</v>
      </c>
      <c r="D17" s="2">
        <f>MACD!E17</f>
        <v>0</v>
      </c>
      <c r="E17" s="2">
        <f>MACD!F17</f>
        <v>0</v>
      </c>
      <c r="F17" s="2">
        <f>'Moving Avg'!D17</f>
        <v>1.1499999999999999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str">
        <f>OBV!G17</f>
        <v>NEUTRAL</v>
      </c>
      <c r="L17" s="5" t="str">
        <f>OBV!H17</f>
        <v>NEUTRAL</v>
      </c>
      <c r="M17" s="7">
        <f t="shared" si="0"/>
        <v>25</v>
      </c>
      <c r="N17" s="7">
        <f t="shared" si="1"/>
        <v>45</v>
      </c>
      <c r="O17" s="7">
        <f t="shared" si="2"/>
        <v>50</v>
      </c>
      <c r="P17" s="7">
        <f t="shared" si="3"/>
        <v>33</v>
      </c>
      <c r="Q17" s="8">
        <f t="shared" si="4"/>
        <v>36.950000000000003</v>
      </c>
      <c r="R17" s="8">
        <f t="shared" si="5"/>
        <v>39.75</v>
      </c>
      <c r="S17" s="8">
        <f t="shared" si="6"/>
        <v>37.85</v>
      </c>
      <c r="T17" s="8">
        <f t="shared" si="7"/>
        <v>38.25</v>
      </c>
      <c r="U17" s="7">
        <f t="shared" si="8"/>
        <v>38.183333333333337</v>
      </c>
      <c r="V17" s="7">
        <f t="shared" si="9"/>
        <v>38.200000000000003</v>
      </c>
    </row>
    <row r="18" spans="1:22" ht="13.5" x14ac:dyDescent="0.25">
      <c r="A18" s="3">
        <f>RSI!A18</f>
        <v>42332</v>
      </c>
      <c r="B18" s="2">
        <f>RSI!B18</f>
        <v>1.1499999999999999</v>
      </c>
      <c r="C18" s="2">
        <f>RSI!I18</f>
        <v>50</v>
      </c>
      <c r="D18" s="2">
        <f>MACD!E18</f>
        <v>0</v>
      </c>
      <c r="E18" s="2">
        <f>MACD!F18</f>
        <v>0</v>
      </c>
      <c r="F18" s="2">
        <f>'Moving Avg'!D18</f>
        <v>1.1499999999999999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str">
        <f>OBV!G18</f>
        <v>NEUTRAL</v>
      </c>
      <c r="L18" s="5" t="str">
        <f>OBV!H18</f>
        <v>NEUTRAL</v>
      </c>
      <c r="M18" s="7">
        <f t="shared" si="0"/>
        <v>25</v>
      </c>
      <c r="N18" s="7">
        <f t="shared" si="1"/>
        <v>45</v>
      </c>
      <c r="O18" s="7">
        <f t="shared" si="2"/>
        <v>50</v>
      </c>
      <c r="P18" s="7">
        <f t="shared" si="3"/>
        <v>33</v>
      </c>
      <c r="Q18" s="8">
        <f t="shared" si="4"/>
        <v>36.950000000000003</v>
      </c>
      <c r="R18" s="8">
        <f t="shared" si="5"/>
        <v>39.75</v>
      </c>
      <c r="S18" s="8">
        <f t="shared" si="6"/>
        <v>37.85</v>
      </c>
      <c r="T18" s="8">
        <f t="shared" si="7"/>
        <v>38.25</v>
      </c>
      <c r="U18" s="7">
        <f t="shared" si="8"/>
        <v>38.183333333333337</v>
      </c>
      <c r="V18" s="7">
        <f t="shared" si="9"/>
        <v>38.200000000000003</v>
      </c>
    </row>
    <row r="19" spans="1:22" ht="13.5" x14ac:dyDescent="0.25">
      <c r="A19" s="3">
        <f>RSI!A19</f>
        <v>42333</v>
      </c>
      <c r="B19" s="2">
        <f>RSI!B19</f>
        <v>1.1499999999999999</v>
      </c>
      <c r="C19" s="2">
        <f>RSI!I19</f>
        <v>50</v>
      </c>
      <c r="D19" s="2">
        <f>MACD!E19</f>
        <v>0</v>
      </c>
      <c r="E19" s="2">
        <f>MACD!F19</f>
        <v>0</v>
      </c>
      <c r="F19" s="2">
        <f>'Moving Avg'!D19</f>
        <v>1.1499999999999999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str">
        <f>OBV!G19</f>
        <v>NEUTRAL</v>
      </c>
      <c r="L19" s="5" t="str">
        <f>OBV!H19</f>
        <v>NEUTRAL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33</v>
      </c>
      <c r="Q19" s="8">
        <f t="shared" si="4"/>
        <v>36.950000000000003</v>
      </c>
      <c r="R19" s="8">
        <f t="shared" si="5"/>
        <v>39.75</v>
      </c>
      <c r="S19" s="8">
        <f t="shared" si="6"/>
        <v>37.85</v>
      </c>
      <c r="T19" s="8">
        <f t="shared" si="7"/>
        <v>38.25</v>
      </c>
      <c r="U19" s="7">
        <f t="shared" si="8"/>
        <v>38.183333333333337</v>
      </c>
      <c r="V19" s="7">
        <f t="shared" si="9"/>
        <v>38.200000000000003</v>
      </c>
    </row>
    <row r="20" spans="1:22" ht="13.5" x14ac:dyDescent="0.25">
      <c r="A20" s="3">
        <f>RSI!A20</f>
        <v>42334</v>
      </c>
      <c r="B20" s="2">
        <f>RSI!B20</f>
        <v>1.1499999999999999</v>
      </c>
      <c r="C20" s="2">
        <f>RSI!I20</f>
        <v>50</v>
      </c>
      <c r="D20" s="2">
        <f>MACD!E20</f>
        <v>0</v>
      </c>
      <c r="E20" s="2">
        <f>MACD!F20</f>
        <v>0</v>
      </c>
      <c r="F20" s="2">
        <f>'Moving Avg'!D20</f>
        <v>1.1499999999999999</v>
      </c>
      <c r="G20" s="2">
        <f>'Moving Avg'!F20</f>
        <v>1.1563157894736837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str">
        <f>OBV!G20</f>
        <v>NEUTRAL</v>
      </c>
      <c r="L20" s="5" t="str">
        <f>OBV!H20</f>
        <v>NEUTRAL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33</v>
      </c>
      <c r="Q20" s="8">
        <f t="shared" si="4"/>
        <v>36.950000000000003</v>
      </c>
      <c r="R20" s="8">
        <f t="shared" si="5"/>
        <v>39.75</v>
      </c>
      <c r="S20" s="8">
        <f t="shared" si="6"/>
        <v>37.85</v>
      </c>
      <c r="T20" s="8">
        <f t="shared" si="7"/>
        <v>38.25</v>
      </c>
      <c r="U20" s="7">
        <f t="shared" si="8"/>
        <v>38.183333333333337</v>
      </c>
      <c r="V20" s="7">
        <f t="shared" si="9"/>
        <v>38.200000000000003</v>
      </c>
    </row>
    <row r="21" spans="1:22" ht="13.5" x14ac:dyDescent="0.25">
      <c r="A21" s="3">
        <f>RSI!A21</f>
        <v>42335</v>
      </c>
      <c r="B21" s="2">
        <f>RSI!B21</f>
        <v>1.1499999999999999</v>
      </c>
      <c r="C21" s="2">
        <f>RSI!I21</f>
        <v>50</v>
      </c>
      <c r="D21" s="2">
        <f>MACD!E21</f>
        <v>0</v>
      </c>
      <c r="E21" s="2">
        <f>MACD!F21</f>
        <v>0</v>
      </c>
      <c r="F21" s="2">
        <f>'Moving Avg'!D21</f>
        <v>1.1499999999999999</v>
      </c>
      <c r="G21" s="2">
        <f>'Moving Avg'!F21</f>
        <v>1.1559999999999995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str">
        <f>OBV!G21</f>
        <v>NEUTRAL</v>
      </c>
      <c r="L21" s="5" t="str">
        <f>OBV!H21</f>
        <v>NEUTRAL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33</v>
      </c>
      <c r="Q21" s="8">
        <f t="shared" si="4"/>
        <v>36.950000000000003</v>
      </c>
      <c r="R21" s="8">
        <f t="shared" si="5"/>
        <v>39.75</v>
      </c>
      <c r="S21" s="8">
        <f t="shared" si="6"/>
        <v>37.85</v>
      </c>
      <c r="T21" s="8">
        <f t="shared" si="7"/>
        <v>38.25</v>
      </c>
      <c r="U21" s="7">
        <f t="shared" si="8"/>
        <v>38.183333333333337</v>
      </c>
      <c r="V21" s="7">
        <f t="shared" si="9"/>
        <v>38.200000000000003</v>
      </c>
    </row>
    <row r="22" spans="1:22" ht="13.5" x14ac:dyDescent="0.25">
      <c r="A22" s="3">
        <f>RSI!A22</f>
        <v>42338</v>
      </c>
      <c r="B22" s="2">
        <f>RSI!B22</f>
        <v>1.1499999999999999</v>
      </c>
      <c r="C22" s="2">
        <f>RSI!I22</f>
        <v>50</v>
      </c>
      <c r="D22" s="2">
        <f>MACD!E22</f>
        <v>0</v>
      </c>
      <c r="E22" s="2">
        <f>MACD!F22</f>
        <v>0</v>
      </c>
      <c r="F22" s="2">
        <f>'Moving Avg'!D22</f>
        <v>1.1499999999999999</v>
      </c>
      <c r="G22" s="2">
        <f>'Moving Avg'!F22</f>
        <v>1.1559999999999997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str">
        <f>OBV!G22</f>
        <v>NEUTRAL</v>
      </c>
      <c r="L22" s="5" t="str">
        <f>OBV!H22</f>
        <v>NEUTRAL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33</v>
      </c>
      <c r="Q22" s="8">
        <f t="shared" si="4"/>
        <v>36.950000000000003</v>
      </c>
      <c r="R22" s="8">
        <f t="shared" si="5"/>
        <v>39.75</v>
      </c>
      <c r="S22" s="8">
        <f t="shared" si="6"/>
        <v>37.85</v>
      </c>
      <c r="T22" s="8">
        <f t="shared" si="7"/>
        <v>38.25</v>
      </c>
      <c r="U22" s="7">
        <f t="shared" si="8"/>
        <v>38.183333333333337</v>
      </c>
      <c r="V22" s="7">
        <f t="shared" si="9"/>
        <v>38.200000000000003</v>
      </c>
    </row>
    <row r="23" spans="1:22" ht="13.5" x14ac:dyDescent="0.25">
      <c r="A23" s="3">
        <f>RSI!A23</f>
        <v>42339</v>
      </c>
      <c r="B23" s="2">
        <f>RSI!B23</f>
        <v>1.1499999999999999</v>
      </c>
      <c r="C23" s="2">
        <f>RSI!I23</f>
        <v>50</v>
      </c>
      <c r="D23" s="2">
        <f>MACD!E23</f>
        <v>0</v>
      </c>
      <c r="E23" s="2">
        <f>MACD!F23</f>
        <v>0</v>
      </c>
      <c r="F23" s="2">
        <f>'Moving Avg'!D23</f>
        <v>1.1499999999999999</v>
      </c>
      <c r="G23" s="2">
        <f>'Moving Avg'!F23</f>
        <v>1.1559999999999995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str">
        <f>OBV!G23</f>
        <v>NEUTRAL</v>
      </c>
      <c r="L23" s="5" t="str">
        <f>OBV!H23</f>
        <v>NEUTRAL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33</v>
      </c>
      <c r="Q23" s="8">
        <f t="shared" si="4"/>
        <v>36.950000000000003</v>
      </c>
      <c r="R23" s="8">
        <f t="shared" si="5"/>
        <v>39.75</v>
      </c>
      <c r="S23" s="8">
        <f t="shared" si="6"/>
        <v>37.85</v>
      </c>
      <c r="T23" s="8">
        <f t="shared" si="7"/>
        <v>38.25</v>
      </c>
      <c r="U23" s="7">
        <f t="shared" si="8"/>
        <v>38.183333333333337</v>
      </c>
      <c r="V23" s="7">
        <f t="shared" si="9"/>
        <v>38.200000000000003</v>
      </c>
    </row>
    <row r="24" spans="1:22" ht="13.5" x14ac:dyDescent="0.25">
      <c r="A24" s="3">
        <f>RSI!A24</f>
        <v>42340</v>
      </c>
      <c r="B24" s="2">
        <f>RSI!B24</f>
        <v>1.1499999999999999</v>
      </c>
      <c r="C24" s="2">
        <f>RSI!I24</f>
        <v>50</v>
      </c>
      <c r="D24" s="2">
        <f>MACD!E24</f>
        <v>0</v>
      </c>
      <c r="E24" s="2">
        <f>MACD!F24</f>
        <v>0</v>
      </c>
      <c r="F24" s="2">
        <f>'Moving Avg'!D24</f>
        <v>1.1499999999999999</v>
      </c>
      <c r="G24" s="2">
        <f>'Moving Avg'!F24</f>
        <v>1.1559999999999997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str">
        <f>OBV!G24</f>
        <v>NEUTRAL</v>
      </c>
      <c r="L24" s="5" t="str">
        <f>OBV!H24</f>
        <v>NEUTRAL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33</v>
      </c>
      <c r="Q24" s="8">
        <f t="shared" si="4"/>
        <v>36.950000000000003</v>
      </c>
      <c r="R24" s="8">
        <f t="shared" si="5"/>
        <v>39.75</v>
      </c>
      <c r="S24" s="8">
        <f t="shared" si="6"/>
        <v>37.85</v>
      </c>
      <c r="T24" s="8">
        <f t="shared" si="7"/>
        <v>38.25</v>
      </c>
      <c r="U24" s="7">
        <f t="shared" si="8"/>
        <v>38.183333333333337</v>
      </c>
      <c r="V24" s="7">
        <f t="shared" si="9"/>
        <v>38.200000000000003</v>
      </c>
    </row>
    <row r="25" spans="1:22" ht="13.5" x14ac:dyDescent="0.25">
      <c r="A25" s="3">
        <f>RSI!A25</f>
        <v>42341</v>
      </c>
      <c r="B25" s="2">
        <f>RSI!B25</f>
        <v>1.1000000000000001</v>
      </c>
      <c r="C25" s="2">
        <f>RSI!I25</f>
        <v>19.057732643294159</v>
      </c>
      <c r="D25" s="2">
        <f>MACD!E25</f>
        <v>0</v>
      </c>
      <c r="E25" s="2">
        <f>MACD!F25</f>
        <v>0</v>
      </c>
      <c r="F25" s="2">
        <f>'Moving Avg'!D25</f>
        <v>1.1399999999999999</v>
      </c>
      <c r="G25" s="2">
        <f>'Moving Avg'!F25</f>
        <v>1.1534999999999997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str">
        <f>OBV!G25</f>
        <v>NEUTRAL</v>
      </c>
      <c r="L25" s="5" t="str">
        <f>OBV!H25</f>
        <v>NEUTRAL</v>
      </c>
      <c r="M25" s="7">
        <f t="shared" si="0"/>
        <v>50</v>
      </c>
      <c r="N25" s="7">
        <f t="shared" si="1"/>
        <v>45</v>
      </c>
      <c r="O25" s="7">
        <f t="shared" si="2"/>
        <v>50</v>
      </c>
      <c r="P25" s="7">
        <f t="shared" si="3"/>
        <v>33</v>
      </c>
      <c r="Q25" s="8">
        <f t="shared" si="4"/>
        <v>45.7</v>
      </c>
      <c r="R25" s="8">
        <f t="shared" si="5"/>
        <v>44.75</v>
      </c>
      <c r="S25" s="8">
        <f t="shared" si="6"/>
        <v>41.6</v>
      </c>
      <c r="T25" s="8">
        <f t="shared" si="7"/>
        <v>44.5</v>
      </c>
      <c r="U25" s="7">
        <f t="shared" si="8"/>
        <v>44.016666666666673</v>
      </c>
      <c r="V25" s="7">
        <f t="shared" si="9"/>
        <v>44.137500000000003</v>
      </c>
    </row>
    <row r="26" spans="1:22" ht="13.5" x14ac:dyDescent="0.25">
      <c r="A26" s="3">
        <f>RSI!A26</f>
        <v>42342</v>
      </c>
      <c r="B26" s="2">
        <f>RSI!B26</f>
        <v>1.1000000000000001</v>
      </c>
      <c r="C26" s="2">
        <f>RSI!I26</f>
        <v>19.057732643294159</v>
      </c>
      <c r="D26" s="2">
        <f>MACD!E26</f>
        <v>0</v>
      </c>
      <c r="E26" s="2">
        <f>MACD!F26</f>
        <v>0</v>
      </c>
      <c r="F26" s="2">
        <f>'Moving Avg'!D26</f>
        <v>1.1300000000000001</v>
      </c>
      <c r="G26" s="2">
        <f>'Moving Avg'!F26</f>
        <v>1.1495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str">
        <f>OBV!G26</f>
        <v>NEUTRAL</v>
      </c>
      <c r="L26" s="5" t="str">
        <f>OBV!H26</f>
        <v>NEUTRAL</v>
      </c>
      <c r="M26" s="7">
        <f t="shared" si="0"/>
        <v>50</v>
      </c>
      <c r="N26" s="7">
        <f t="shared" si="1"/>
        <v>45</v>
      </c>
      <c r="O26" s="7">
        <f t="shared" si="2"/>
        <v>50</v>
      </c>
      <c r="P26" s="7">
        <f t="shared" si="3"/>
        <v>33</v>
      </c>
      <c r="Q26" s="8">
        <f t="shared" si="4"/>
        <v>45.7</v>
      </c>
      <c r="R26" s="8">
        <f t="shared" si="5"/>
        <v>44.75</v>
      </c>
      <c r="S26" s="8">
        <f t="shared" si="6"/>
        <v>41.6</v>
      </c>
      <c r="T26" s="8">
        <f t="shared" si="7"/>
        <v>44.5</v>
      </c>
      <c r="U26" s="7">
        <f t="shared" si="8"/>
        <v>44.016666666666673</v>
      </c>
      <c r="V26" s="7">
        <f t="shared" si="9"/>
        <v>44.137500000000003</v>
      </c>
    </row>
    <row r="27" spans="1:22" ht="13.5" x14ac:dyDescent="0.25">
      <c r="A27" s="3">
        <f>RSI!A27</f>
        <v>42345</v>
      </c>
      <c r="B27" s="2">
        <f>RSI!B27</f>
        <v>1.1000000000000001</v>
      </c>
      <c r="C27" s="2">
        <f>RSI!I27</f>
        <v>19.057732643294159</v>
      </c>
      <c r="D27" s="2">
        <f>MACD!E27</f>
        <v>5.9605361659615941E-3</v>
      </c>
      <c r="E27" s="2">
        <f>MACD!F27</f>
        <v>0</v>
      </c>
      <c r="F27" s="2">
        <f>'Moving Avg'!D27</f>
        <v>1.1199999999999999</v>
      </c>
      <c r="G27" s="2">
        <f>'Moving Avg'!F27</f>
        <v>1.1455000000000002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str">
        <f>OBV!G27</f>
        <v>NEUTRAL</v>
      </c>
      <c r="L27" s="5" t="str">
        <f>OBV!H27</f>
        <v>NEUTRAL</v>
      </c>
      <c r="M27" s="7">
        <f t="shared" si="0"/>
        <v>50</v>
      </c>
      <c r="N27" s="7">
        <f t="shared" si="1"/>
        <v>0</v>
      </c>
      <c r="O27" s="7">
        <f t="shared" si="2"/>
        <v>50</v>
      </c>
      <c r="P27" s="7">
        <f t="shared" si="3"/>
        <v>33</v>
      </c>
      <c r="Q27" s="8">
        <f t="shared" si="4"/>
        <v>29.95</v>
      </c>
      <c r="R27" s="8">
        <f t="shared" si="5"/>
        <v>35.75</v>
      </c>
      <c r="S27" s="8">
        <f t="shared" si="6"/>
        <v>34.85</v>
      </c>
      <c r="T27" s="8">
        <f t="shared" si="7"/>
        <v>33.25</v>
      </c>
      <c r="U27" s="7">
        <f t="shared" si="8"/>
        <v>33.516666666666673</v>
      </c>
      <c r="V27" s="7">
        <f t="shared" si="9"/>
        <v>33.450000000000003</v>
      </c>
    </row>
    <row r="28" spans="1:22" ht="13.5" x14ac:dyDescent="0.25">
      <c r="A28" s="3">
        <f>RSI!A28</f>
        <v>42346</v>
      </c>
      <c r="B28" s="2">
        <f>RSI!B28</f>
        <v>1.1000000000000001</v>
      </c>
      <c r="C28" s="2">
        <f>RSI!I28</f>
        <v>19.057732643294159</v>
      </c>
      <c r="D28" s="2">
        <f>MACD!E28</f>
        <v>8.8392790131004428E-3</v>
      </c>
      <c r="E28" s="2">
        <f>MACD!F28</f>
        <v>0</v>
      </c>
      <c r="F28" s="2">
        <f>'Moving Avg'!D28</f>
        <v>1.1100000000000001</v>
      </c>
      <c r="G28" s="2">
        <f>'Moving Avg'!F28</f>
        <v>1.1415000000000002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str">
        <f>OBV!G28</f>
        <v>NEUTRAL</v>
      </c>
      <c r="L28" s="5" t="str">
        <f>OBV!H28</f>
        <v>NEUTRAL</v>
      </c>
      <c r="M28" s="7">
        <f t="shared" si="0"/>
        <v>50</v>
      </c>
      <c r="N28" s="7">
        <f t="shared" si="1"/>
        <v>0</v>
      </c>
      <c r="O28" s="7">
        <f t="shared" si="2"/>
        <v>50</v>
      </c>
      <c r="P28" s="7">
        <f t="shared" si="3"/>
        <v>33</v>
      </c>
      <c r="Q28" s="8">
        <f t="shared" si="4"/>
        <v>29.95</v>
      </c>
      <c r="R28" s="8">
        <f t="shared" si="5"/>
        <v>35.75</v>
      </c>
      <c r="S28" s="8">
        <f t="shared" si="6"/>
        <v>34.85</v>
      </c>
      <c r="T28" s="8">
        <f t="shared" si="7"/>
        <v>33.25</v>
      </c>
      <c r="U28" s="7">
        <f t="shared" si="8"/>
        <v>33.516666666666673</v>
      </c>
      <c r="V28" s="7">
        <f t="shared" si="9"/>
        <v>33.450000000000003</v>
      </c>
    </row>
    <row r="29" spans="1:22" ht="13.5" x14ac:dyDescent="0.25">
      <c r="A29" s="3">
        <f>RSI!A29</f>
        <v>42347</v>
      </c>
      <c r="B29" s="2">
        <f>RSI!B29</f>
        <v>1.1000000000000001</v>
      </c>
      <c r="C29" s="2">
        <f>RSI!I29</f>
        <v>19.057732643294159</v>
      </c>
      <c r="D29" s="2">
        <f>MACD!E29</f>
        <v>1.1563772366122826E-2</v>
      </c>
      <c r="E29" s="2">
        <f>MACD!F29</f>
        <v>0</v>
      </c>
      <c r="F29" s="2">
        <f>'Moving Avg'!D29</f>
        <v>1.1000000000000001</v>
      </c>
      <c r="G29" s="2">
        <f>'Moving Avg'!F29</f>
        <v>1.1375000000000004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str">
        <f>OBV!G29</f>
        <v>NEUTRAL</v>
      </c>
      <c r="L29" s="5" t="str">
        <f>OBV!H29</f>
        <v>NEUTRAL</v>
      </c>
      <c r="M29" s="7">
        <f t="shared" si="0"/>
        <v>50</v>
      </c>
      <c r="N29" s="7">
        <f t="shared" si="1"/>
        <v>0</v>
      </c>
      <c r="O29" s="7">
        <f t="shared" si="2"/>
        <v>50</v>
      </c>
      <c r="P29" s="7">
        <f t="shared" si="3"/>
        <v>33</v>
      </c>
      <c r="Q29" s="8">
        <f t="shared" si="4"/>
        <v>29.95</v>
      </c>
      <c r="R29" s="8">
        <f t="shared" si="5"/>
        <v>35.75</v>
      </c>
      <c r="S29" s="8">
        <f t="shared" si="6"/>
        <v>34.85</v>
      </c>
      <c r="T29" s="8">
        <f t="shared" si="7"/>
        <v>33.25</v>
      </c>
      <c r="U29" s="7">
        <f t="shared" si="8"/>
        <v>33.516666666666673</v>
      </c>
      <c r="V29" s="7">
        <f t="shared" si="9"/>
        <v>33.450000000000003</v>
      </c>
    </row>
    <row r="30" spans="1:22" ht="13.5" x14ac:dyDescent="0.25">
      <c r="A30" s="3">
        <f>RSI!A30</f>
        <v>42348</v>
      </c>
      <c r="B30" s="2">
        <f>RSI!B30</f>
        <v>1.1000000000000001</v>
      </c>
      <c r="C30" s="2">
        <f>RSI!I30</f>
        <v>19.057732643294159</v>
      </c>
      <c r="D30" s="2">
        <f>MACD!E30</f>
        <v>1.4136366618591856E-2</v>
      </c>
      <c r="E30" s="2">
        <f>MACD!F30</f>
        <v>0</v>
      </c>
      <c r="F30" s="2">
        <f>'Moving Avg'!D30</f>
        <v>1.1000000000000001</v>
      </c>
      <c r="G30" s="2">
        <f>'Moving Avg'!F30</f>
        <v>1.1350000000000005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str">
        <f>OBV!G30</f>
        <v>NEUTRAL</v>
      </c>
      <c r="L30" s="5" t="str">
        <f>OBV!H30</f>
        <v>NEUTRAL</v>
      </c>
      <c r="M30" s="7">
        <f t="shared" si="0"/>
        <v>50</v>
      </c>
      <c r="N30" s="7">
        <f t="shared" si="1"/>
        <v>0</v>
      </c>
      <c r="O30" s="7">
        <f t="shared" si="2"/>
        <v>50</v>
      </c>
      <c r="P30" s="7">
        <f t="shared" si="3"/>
        <v>33</v>
      </c>
      <c r="Q30" s="8">
        <f t="shared" si="4"/>
        <v>29.95</v>
      </c>
      <c r="R30" s="8">
        <f t="shared" si="5"/>
        <v>35.75</v>
      </c>
      <c r="S30" s="8">
        <f t="shared" si="6"/>
        <v>34.85</v>
      </c>
      <c r="T30" s="8">
        <f t="shared" si="7"/>
        <v>33.25</v>
      </c>
      <c r="U30" s="7">
        <f t="shared" si="8"/>
        <v>33.516666666666673</v>
      </c>
      <c r="V30" s="7">
        <f t="shared" si="9"/>
        <v>33.450000000000003</v>
      </c>
    </row>
    <row r="31" spans="1:22" ht="13.5" x14ac:dyDescent="0.25">
      <c r="A31" s="3">
        <f>RSI!A31</f>
        <v>42349</v>
      </c>
      <c r="B31" s="2">
        <f>RSI!B31</f>
        <v>1.1299999999999999</v>
      </c>
      <c r="C31" s="2">
        <f>RSI!I31</f>
        <v>48.745324420646462</v>
      </c>
      <c r="D31" s="2">
        <f>MACD!E31</f>
        <v>1.4338412068604978E-2</v>
      </c>
      <c r="E31" s="2">
        <f>MACD!F31</f>
        <v>0</v>
      </c>
      <c r="F31" s="2">
        <f>'Moving Avg'!D31</f>
        <v>1.1060000000000001</v>
      </c>
      <c r="G31" s="2">
        <f>'Moving Avg'!F31</f>
        <v>1.1340000000000006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WEAK</v>
      </c>
      <c r="L31" s="5" t="str">
        <f>OBV!H31</f>
        <v>CONFIRMED BULLISH</v>
      </c>
      <c r="M31" s="7">
        <f t="shared" si="0"/>
        <v>25</v>
      </c>
      <c r="N31" s="7">
        <f t="shared" si="1"/>
        <v>0</v>
      </c>
      <c r="O31" s="7">
        <f t="shared" si="2"/>
        <v>50</v>
      </c>
      <c r="P31" s="7">
        <f t="shared" si="3"/>
        <v>67</v>
      </c>
      <c r="Q31" s="8">
        <f t="shared" si="4"/>
        <v>26.299999999999997</v>
      </c>
      <c r="R31" s="8">
        <f t="shared" si="5"/>
        <v>39.25</v>
      </c>
      <c r="S31" s="8">
        <f t="shared" si="6"/>
        <v>46.400000000000006</v>
      </c>
      <c r="T31" s="8">
        <f t="shared" si="7"/>
        <v>35.5</v>
      </c>
      <c r="U31" s="7">
        <f t="shared" si="8"/>
        <v>37.31666666666667</v>
      </c>
      <c r="V31" s="7">
        <f t="shared" si="9"/>
        <v>36.862499999999997</v>
      </c>
    </row>
    <row r="32" spans="1:22" ht="13.5" x14ac:dyDescent="0.25">
      <c r="A32" s="3">
        <f>RSI!A32</f>
        <v>42352</v>
      </c>
      <c r="B32" s="2">
        <f>RSI!B32</f>
        <v>1.1299999999999999</v>
      </c>
      <c r="C32" s="2">
        <f>RSI!I32</f>
        <v>48.745324420646469</v>
      </c>
      <c r="D32" s="2">
        <f>MACD!E32</f>
        <v>1.456122930643744E-2</v>
      </c>
      <c r="E32" s="2">
        <f>MACD!F32</f>
        <v>0</v>
      </c>
      <c r="F32" s="2">
        <f>'Moving Avg'!D32</f>
        <v>1.1119999999999999</v>
      </c>
      <c r="G32" s="2">
        <f>'Moving Avg'!F32</f>
        <v>1.1330000000000005</v>
      </c>
      <c r="H32" s="2">
        <f>'Moving Avg'!G32</f>
        <v>0</v>
      </c>
      <c r="I32" s="2">
        <f>'Moving Avg'!H32</f>
        <v>0</v>
      </c>
      <c r="J32" s="5" t="str">
        <f>OBV!F32</f>
        <v>BULLISH</v>
      </c>
      <c r="K32" s="5" t="str">
        <f>OBV!G32</f>
        <v>WEAK</v>
      </c>
      <c r="L32" s="5" t="str">
        <f>OBV!H32</f>
        <v>CONFIRMED BULLISH</v>
      </c>
      <c r="M32" s="7">
        <f t="shared" si="0"/>
        <v>25</v>
      </c>
      <c r="N32" s="7">
        <f t="shared" si="1"/>
        <v>0</v>
      </c>
      <c r="O32" s="7">
        <f t="shared" si="2"/>
        <v>50</v>
      </c>
      <c r="P32" s="7">
        <f t="shared" si="3"/>
        <v>67</v>
      </c>
      <c r="Q32" s="8">
        <f t="shared" si="4"/>
        <v>26.299999999999997</v>
      </c>
      <c r="R32" s="8">
        <f t="shared" si="5"/>
        <v>39.25</v>
      </c>
      <c r="S32" s="8">
        <f t="shared" si="6"/>
        <v>46.400000000000006</v>
      </c>
      <c r="T32" s="8">
        <f t="shared" si="7"/>
        <v>35.5</v>
      </c>
      <c r="U32" s="7">
        <f t="shared" si="8"/>
        <v>37.31666666666667</v>
      </c>
      <c r="V32" s="7">
        <f t="shared" si="9"/>
        <v>36.862499999999997</v>
      </c>
    </row>
    <row r="33" spans="1:22" ht="13.5" x14ac:dyDescent="0.25">
      <c r="A33" s="3">
        <f>RSI!A33</f>
        <v>42353</v>
      </c>
      <c r="B33" s="2">
        <f>RSI!B33</f>
        <v>1.1299999999999999</v>
      </c>
      <c r="C33" s="2">
        <f>RSI!I33</f>
        <v>48.745324420646469</v>
      </c>
      <c r="D33" s="2">
        <f>MACD!E33</f>
        <v>1.4797781509224395E-2</v>
      </c>
      <c r="E33" s="2">
        <f>MACD!F33</f>
        <v>0</v>
      </c>
      <c r="F33" s="2">
        <f>'Moving Avg'!D33</f>
        <v>1.1179999999999999</v>
      </c>
      <c r="G33" s="2">
        <f>'Moving Avg'!F33</f>
        <v>1.1320000000000001</v>
      </c>
      <c r="H33" s="2">
        <f>'Moving Avg'!G33</f>
        <v>0</v>
      </c>
      <c r="I33" s="2">
        <f>'Moving Avg'!H33</f>
        <v>0</v>
      </c>
      <c r="J33" s="5" t="str">
        <f>OBV!F33</f>
        <v>BULLISH</v>
      </c>
      <c r="K33" s="5" t="str">
        <f>OBV!G33</f>
        <v>WEAK</v>
      </c>
      <c r="L33" s="5" t="str">
        <f>OBV!H33</f>
        <v>CONFIRMED BULLISH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67</v>
      </c>
      <c r="Q33" s="8">
        <f t="shared" si="4"/>
        <v>26.299999999999997</v>
      </c>
      <c r="R33" s="8">
        <f t="shared" si="5"/>
        <v>39.25</v>
      </c>
      <c r="S33" s="8">
        <f t="shared" si="6"/>
        <v>46.400000000000006</v>
      </c>
      <c r="T33" s="8">
        <f t="shared" si="7"/>
        <v>35.5</v>
      </c>
      <c r="U33" s="7">
        <f t="shared" si="8"/>
        <v>37.31666666666667</v>
      </c>
      <c r="V33" s="7">
        <f t="shared" si="9"/>
        <v>36.862499999999997</v>
      </c>
    </row>
    <row r="34" spans="1:22" ht="13.5" x14ac:dyDescent="0.25">
      <c r="A34" s="3">
        <f>RSI!A34</f>
        <v>42354</v>
      </c>
      <c r="B34" s="2">
        <f>RSI!B34</f>
        <v>1.1299999999999999</v>
      </c>
      <c r="C34" s="2">
        <f>RSI!I34</f>
        <v>48.745324420646469</v>
      </c>
      <c r="D34" s="2">
        <f>MACD!E34</f>
        <v>1.5042398972841209E-2</v>
      </c>
      <c r="E34" s="2">
        <f>MACD!F34</f>
        <v>0</v>
      </c>
      <c r="F34" s="2">
        <f>'Moving Avg'!D34</f>
        <v>1.1240000000000001</v>
      </c>
      <c r="G34" s="2">
        <f>'Moving Avg'!F34</f>
        <v>1.1309999999999998</v>
      </c>
      <c r="H34" s="2">
        <f>'Moving Avg'!G34</f>
        <v>0</v>
      </c>
      <c r="I34" s="2">
        <f>'Moving Avg'!H34</f>
        <v>0</v>
      </c>
      <c r="J34" s="5" t="str">
        <f>OBV!F34</f>
        <v>BULLISH</v>
      </c>
      <c r="K34" s="5" t="str">
        <f>OBV!G34</f>
        <v>WEAK</v>
      </c>
      <c r="L34" s="5" t="str">
        <f>OBV!H34</f>
        <v>CONFIRMED BULLISH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67</v>
      </c>
      <c r="Q34" s="8">
        <f t="shared" si="4"/>
        <v>26.299999999999997</v>
      </c>
      <c r="R34" s="8">
        <f t="shared" si="5"/>
        <v>39.25</v>
      </c>
      <c r="S34" s="8">
        <f t="shared" si="6"/>
        <v>46.400000000000006</v>
      </c>
      <c r="T34" s="8">
        <f t="shared" si="7"/>
        <v>35.5</v>
      </c>
      <c r="U34" s="7">
        <f t="shared" si="8"/>
        <v>37.31666666666667</v>
      </c>
      <c r="V34" s="7">
        <f t="shared" si="9"/>
        <v>36.862499999999997</v>
      </c>
    </row>
    <row r="35" spans="1:22" ht="13.5" x14ac:dyDescent="0.25">
      <c r="A35" s="3">
        <f>RSI!A35</f>
        <v>42355</v>
      </c>
      <c r="B35" s="2">
        <f>RSI!B35</f>
        <v>1.1299999999999999</v>
      </c>
      <c r="C35" s="2">
        <f>RSI!I35</f>
        <v>48.745324420646469</v>
      </c>
      <c r="D35" s="2">
        <f>MACD!E35</f>
        <v>7.5982400172949216E-3</v>
      </c>
      <c r="E35" s="2">
        <f>MACD!F35</f>
        <v>1.1870890670908851E-2</v>
      </c>
      <c r="F35" s="2">
        <f>'Moving Avg'!D35</f>
        <v>1.1299999999999999</v>
      </c>
      <c r="G35" s="2">
        <f>'Moving Avg'!F35</f>
        <v>1.1299999999999997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WEAK</v>
      </c>
      <c r="L35" s="5" t="str">
        <f>OBV!H35</f>
        <v>CONFIRMED BULLISH</v>
      </c>
      <c r="M35" s="7">
        <f t="shared" si="0"/>
        <v>25</v>
      </c>
      <c r="N35" s="7">
        <f t="shared" si="1"/>
        <v>45</v>
      </c>
      <c r="O35" s="7">
        <f t="shared" si="2"/>
        <v>50</v>
      </c>
      <c r="P35" s="7">
        <f t="shared" si="3"/>
        <v>67</v>
      </c>
      <c r="Q35" s="8">
        <f t="shared" si="4"/>
        <v>42.05</v>
      </c>
      <c r="R35" s="8">
        <f t="shared" si="5"/>
        <v>48.25</v>
      </c>
      <c r="S35" s="8">
        <f t="shared" si="6"/>
        <v>53.150000000000006</v>
      </c>
      <c r="T35" s="8">
        <f t="shared" si="7"/>
        <v>46.75</v>
      </c>
      <c r="U35" s="7">
        <f t="shared" si="8"/>
        <v>47.816666666666663</v>
      </c>
      <c r="V35" s="7">
        <f t="shared" si="9"/>
        <v>47.55</v>
      </c>
    </row>
    <row r="36" spans="1:22" ht="13.5" x14ac:dyDescent="0.25">
      <c r="A36" s="3">
        <f>RSI!A36</f>
        <v>42356</v>
      </c>
      <c r="B36" s="2">
        <f>RSI!B36</f>
        <v>1.1299999999999999</v>
      </c>
      <c r="C36" s="2">
        <f>RSI!I36</f>
        <v>48.745324420646469</v>
      </c>
      <c r="D36" s="2">
        <f>MACD!E36</f>
        <v>1.3374517755728732E-3</v>
      </c>
      <c r="E36" s="2">
        <f>MACD!F36</f>
        <v>9.7642028918416574E-3</v>
      </c>
      <c r="F36" s="2">
        <f>'Moving Avg'!D36</f>
        <v>1.1299999999999999</v>
      </c>
      <c r="G36" s="2">
        <f>'Moving Avg'!F36</f>
        <v>1.1289999999999998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str">
        <f>OBV!G36</f>
        <v>NEUTRAL</v>
      </c>
      <c r="L36" s="5" t="str">
        <f>OBV!H36</f>
        <v>NEUTRAL</v>
      </c>
      <c r="M36" s="7">
        <f t="shared" si="0"/>
        <v>25</v>
      </c>
      <c r="N36" s="7">
        <f t="shared" si="1"/>
        <v>45</v>
      </c>
      <c r="O36" s="7">
        <f t="shared" si="2"/>
        <v>50</v>
      </c>
      <c r="P36" s="7">
        <f t="shared" si="3"/>
        <v>33</v>
      </c>
      <c r="Q36" s="8">
        <f t="shared" si="4"/>
        <v>36.950000000000003</v>
      </c>
      <c r="R36" s="8">
        <f t="shared" si="5"/>
        <v>39.75</v>
      </c>
      <c r="S36" s="8">
        <f t="shared" si="6"/>
        <v>37.85</v>
      </c>
      <c r="T36" s="8">
        <f t="shared" si="7"/>
        <v>38.25</v>
      </c>
      <c r="U36" s="7">
        <f t="shared" si="8"/>
        <v>38.183333333333337</v>
      </c>
      <c r="V36" s="7">
        <f t="shared" si="9"/>
        <v>38.200000000000003</v>
      </c>
    </row>
    <row r="37" spans="1:22" ht="13.5" x14ac:dyDescent="0.25">
      <c r="A37" s="3">
        <f>RSI!A37</f>
        <v>42359</v>
      </c>
      <c r="B37" s="2">
        <f>RSI!B37</f>
        <v>1.1399999999999999</v>
      </c>
      <c r="C37" s="2">
        <f>RSI!I37</f>
        <v>56.954732753727455</v>
      </c>
      <c r="D37" s="2">
        <f>MACD!E37</f>
        <v>-4.6655868955831625E-3</v>
      </c>
      <c r="E37" s="2">
        <f>MACD!F37</f>
        <v>6.8782449343566931E-3</v>
      </c>
      <c r="F37" s="2">
        <f>'Moving Avg'!D37</f>
        <v>1.1319999999999999</v>
      </c>
      <c r="G37" s="2">
        <f>'Moving Avg'!F37</f>
        <v>1.1284999999999996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STRONG</v>
      </c>
      <c r="L37" s="5" t="str">
        <f>OBV!H37</f>
        <v>CONFIRMED BULLISH</v>
      </c>
      <c r="M37" s="7">
        <f t="shared" si="0"/>
        <v>25</v>
      </c>
      <c r="N37" s="7">
        <f t="shared" si="1"/>
        <v>45</v>
      </c>
      <c r="O37" s="7">
        <f t="shared" si="2"/>
        <v>50</v>
      </c>
      <c r="P37" s="7">
        <f t="shared" si="3"/>
        <v>100</v>
      </c>
      <c r="Q37" s="8">
        <f t="shared" si="4"/>
        <v>47</v>
      </c>
      <c r="R37" s="8">
        <f t="shared" si="5"/>
        <v>56.5</v>
      </c>
      <c r="S37" s="8">
        <f t="shared" si="6"/>
        <v>68</v>
      </c>
      <c r="T37" s="8">
        <f t="shared" si="7"/>
        <v>55</v>
      </c>
      <c r="U37" s="7">
        <f t="shared" si="8"/>
        <v>57.166666666666664</v>
      </c>
      <c r="V37" s="7">
        <f t="shared" si="9"/>
        <v>56.625</v>
      </c>
    </row>
    <row r="38" spans="1:22" ht="13.5" x14ac:dyDescent="0.25">
      <c r="A38" s="3">
        <f>RSI!A38</f>
        <v>42360</v>
      </c>
      <c r="B38" s="2">
        <f>RSI!B38</f>
        <v>1.1399999999999999</v>
      </c>
      <c r="C38" s="2">
        <f>RSI!I38</f>
        <v>56.954732753727455</v>
      </c>
      <c r="D38" s="2">
        <f>MACD!E38</f>
        <v>-9.7714936961121879E-3</v>
      </c>
      <c r="E38" s="2">
        <f>MACD!F38</f>
        <v>3.5482972082629171E-3</v>
      </c>
      <c r="F38" s="2">
        <f>'Moving Avg'!D38</f>
        <v>1.1339999999999999</v>
      </c>
      <c r="G38" s="2">
        <f>'Moving Avg'!F38</f>
        <v>1.1279999999999997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25</v>
      </c>
      <c r="N38" s="7">
        <f t="shared" si="1"/>
        <v>45</v>
      </c>
      <c r="O38" s="7">
        <f t="shared" si="2"/>
        <v>50</v>
      </c>
      <c r="P38" s="7">
        <f t="shared" si="3"/>
        <v>100</v>
      </c>
      <c r="Q38" s="8">
        <f t="shared" si="4"/>
        <v>47</v>
      </c>
      <c r="R38" s="8">
        <f t="shared" si="5"/>
        <v>56.5</v>
      </c>
      <c r="S38" s="8">
        <f t="shared" si="6"/>
        <v>68</v>
      </c>
      <c r="T38" s="8">
        <f t="shared" si="7"/>
        <v>55</v>
      </c>
      <c r="U38" s="7">
        <f t="shared" si="8"/>
        <v>57.166666666666664</v>
      </c>
      <c r="V38" s="7">
        <f t="shared" si="9"/>
        <v>56.625</v>
      </c>
    </row>
    <row r="39" spans="1:22" ht="13.5" x14ac:dyDescent="0.25">
      <c r="A39" s="3">
        <f>RSI!A39</f>
        <v>42361</v>
      </c>
      <c r="B39" s="2">
        <f>RSI!B39</f>
        <v>1.1399999999999999</v>
      </c>
      <c r="C39" s="2">
        <f>RSI!I39</f>
        <v>56.954732753727455</v>
      </c>
      <c r="D39" s="2">
        <f>MACD!E39</f>
        <v>-1.4116332429334522E-2</v>
      </c>
      <c r="E39" s="2">
        <f>MACD!F39</f>
        <v>1.5371280743429507E-5</v>
      </c>
      <c r="F39" s="2">
        <f>'Moving Avg'!D39</f>
        <v>1.1359999999999997</v>
      </c>
      <c r="G39" s="2">
        <f>'Moving Avg'!F39</f>
        <v>1.1274999999999997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25</v>
      </c>
      <c r="N39" s="7">
        <f t="shared" si="1"/>
        <v>45</v>
      </c>
      <c r="O39" s="7">
        <f t="shared" si="2"/>
        <v>50</v>
      </c>
      <c r="P39" s="7">
        <f t="shared" si="3"/>
        <v>100</v>
      </c>
      <c r="Q39" s="8">
        <f t="shared" si="4"/>
        <v>47</v>
      </c>
      <c r="R39" s="8">
        <f t="shared" si="5"/>
        <v>56.5</v>
      </c>
      <c r="S39" s="8">
        <f t="shared" si="6"/>
        <v>68</v>
      </c>
      <c r="T39" s="8">
        <f t="shared" si="7"/>
        <v>55</v>
      </c>
      <c r="U39" s="7">
        <f t="shared" si="8"/>
        <v>57.166666666666664</v>
      </c>
      <c r="V39" s="7">
        <f t="shared" si="9"/>
        <v>56.625</v>
      </c>
    </row>
    <row r="40" spans="1:22" ht="13.5" x14ac:dyDescent="0.25">
      <c r="A40" s="3">
        <f>RSI!A40</f>
        <v>42363</v>
      </c>
      <c r="B40" s="2">
        <f>RSI!B40</f>
        <v>1.1399999999999999</v>
      </c>
      <c r="C40" s="2">
        <f>RSI!I40</f>
        <v>56.954732753727455</v>
      </c>
      <c r="D40" s="2">
        <f>MACD!E40</f>
        <v>-1.7815378930527759E-2</v>
      </c>
      <c r="E40" s="2">
        <f>MACD!F40</f>
        <v>-3.5507787615108085E-3</v>
      </c>
      <c r="F40" s="2">
        <f>'Moving Avg'!D40</f>
        <v>1.1379999999999997</v>
      </c>
      <c r="G40" s="2">
        <f>'Moving Avg'!F40</f>
        <v>1.1269999999999998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25</v>
      </c>
      <c r="N40" s="7">
        <f t="shared" si="1"/>
        <v>45</v>
      </c>
      <c r="O40" s="7">
        <f t="shared" si="2"/>
        <v>50</v>
      </c>
      <c r="P40" s="7">
        <f t="shared" si="3"/>
        <v>100</v>
      </c>
      <c r="Q40" s="8">
        <f t="shared" si="4"/>
        <v>47</v>
      </c>
      <c r="R40" s="8">
        <f t="shared" si="5"/>
        <v>56.5</v>
      </c>
      <c r="S40" s="8">
        <f t="shared" si="6"/>
        <v>68</v>
      </c>
      <c r="T40" s="8">
        <f t="shared" si="7"/>
        <v>55</v>
      </c>
      <c r="U40" s="7">
        <f t="shared" si="8"/>
        <v>57.166666666666664</v>
      </c>
      <c r="V40" s="7">
        <f t="shared" si="9"/>
        <v>56.625</v>
      </c>
    </row>
    <row r="41" spans="1:22" ht="13.5" x14ac:dyDescent="0.25">
      <c r="A41" s="3">
        <f>RSI!A41</f>
        <v>42366</v>
      </c>
      <c r="B41" s="2">
        <f>RSI!B41</f>
        <v>1.1399999999999999</v>
      </c>
      <c r="C41" s="2">
        <f>RSI!I41</f>
        <v>56.954732753727455</v>
      </c>
      <c r="D41" s="2">
        <f>MACD!E41</f>
        <v>-1.6350923865302347E-2</v>
      </c>
      <c r="E41" s="2">
        <f>MACD!F41</f>
        <v>-6.1108077822691169E-3</v>
      </c>
      <c r="F41" s="2">
        <f>'Moving Avg'!D41</f>
        <v>1.1399999999999999</v>
      </c>
      <c r="G41" s="2">
        <f>'Moving Avg'!F41</f>
        <v>1.1264999999999998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25</v>
      </c>
      <c r="N41" s="7">
        <f t="shared" si="1"/>
        <v>45</v>
      </c>
      <c r="O41" s="7">
        <f t="shared" si="2"/>
        <v>50</v>
      </c>
      <c r="P41" s="7">
        <f t="shared" si="3"/>
        <v>100</v>
      </c>
      <c r="Q41" s="8">
        <f t="shared" si="4"/>
        <v>47</v>
      </c>
      <c r="R41" s="8">
        <f t="shared" si="5"/>
        <v>56.5</v>
      </c>
      <c r="S41" s="8">
        <f t="shared" si="6"/>
        <v>68</v>
      </c>
      <c r="T41" s="8">
        <f t="shared" si="7"/>
        <v>55</v>
      </c>
      <c r="U41" s="7">
        <f t="shared" si="8"/>
        <v>57.166666666666664</v>
      </c>
      <c r="V41" s="7">
        <f t="shared" si="9"/>
        <v>56.625</v>
      </c>
    </row>
    <row r="42" spans="1:22" ht="13.5" x14ac:dyDescent="0.25">
      <c r="A42" s="3">
        <f>RSI!A42</f>
        <v>42367</v>
      </c>
      <c r="B42" s="2">
        <f>RSI!B42</f>
        <v>1.1399999999999999</v>
      </c>
      <c r="C42" s="2">
        <f>RSI!I42</f>
        <v>56.954732753727455</v>
      </c>
      <c r="D42" s="2">
        <f>MACD!E42</f>
        <v>-1.5131183584965902E-2</v>
      </c>
      <c r="E42" s="2">
        <f>MACD!F42</f>
        <v>-7.9148829428084735E-3</v>
      </c>
      <c r="F42" s="2">
        <f>'Moving Avg'!D42</f>
        <v>1.1399999999999999</v>
      </c>
      <c r="G42" s="2">
        <f>'Moving Avg'!F42</f>
        <v>1.1259999999999999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str">
        <f>OBV!G42</f>
        <v>NEUTRAL</v>
      </c>
      <c r="L42" s="5" t="str">
        <f>OBV!H42</f>
        <v>NEUTRAL</v>
      </c>
      <c r="M42" s="7">
        <f t="shared" si="0"/>
        <v>25</v>
      </c>
      <c r="N42" s="7">
        <f t="shared" si="1"/>
        <v>45</v>
      </c>
      <c r="O42" s="7">
        <f t="shared" si="2"/>
        <v>50</v>
      </c>
      <c r="P42" s="7">
        <f t="shared" si="3"/>
        <v>33</v>
      </c>
      <c r="Q42" s="8">
        <f t="shared" si="4"/>
        <v>36.950000000000003</v>
      </c>
      <c r="R42" s="8">
        <f t="shared" si="5"/>
        <v>39.75</v>
      </c>
      <c r="S42" s="8">
        <f t="shared" si="6"/>
        <v>37.85</v>
      </c>
      <c r="T42" s="8">
        <f t="shared" si="7"/>
        <v>38.25</v>
      </c>
      <c r="U42" s="7">
        <f t="shared" si="8"/>
        <v>38.183333333333337</v>
      </c>
      <c r="V42" s="7">
        <f t="shared" si="9"/>
        <v>38.200000000000003</v>
      </c>
    </row>
    <row r="43" spans="1:22" ht="13.5" x14ac:dyDescent="0.25">
      <c r="A43" s="3">
        <f>RSI!A43</f>
        <v>42368</v>
      </c>
      <c r="B43" s="2">
        <f>RSI!B43</f>
        <v>1.1399999999999999</v>
      </c>
      <c r="C43" s="2">
        <f>RSI!I43</f>
        <v>56.954732753727441</v>
      </c>
      <c r="D43" s="2">
        <f>MACD!E43</f>
        <v>-1.4117071586583041E-2</v>
      </c>
      <c r="E43" s="2">
        <f>MACD!F43</f>
        <v>-9.155320671563388E-3</v>
      </c>
      <c r="F43" s="2">
        <f>'Moving Avg'!D43</f>
        <v>1.1399999999999999</v>
      </c>
      <c r="G43" s="2">
        <f>'Moving Avg'!F43</f>
        <v>1.1254999999999999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str">
        <f>OBV!G43</f>
        <v>NEUTRAL</v>
      </c>
      <c r="L43" s="5" t="str">
        <f>OBV!H43</f>
        <v>NEUTRAL</v>
      </c>
      <c r="M43" s="7">
        <f t="shared" si="0"/>
        <v>25</v>
      </c>
      <c r="N43" s="7">
        <f t="shared" si="1"/>
        <v>45</v>
      </c>
      <c r="O43" s="7">
        <f t="shared" si="2"/>
        <v>50</v>
      </c>
      <c r="P43" s="7">
        <f t="shared" si="3"/>
        <v>33</v>
      </c>
      <c r="Q43" s="8">
        <f t="shared" si="4"/>
        <v>36.950000000000003</v>
      </c>
      <c r="R43" s="8">
        <f t="shared" si="5"/>
        <v>39.75</v>
      </c>
      <c r="S43" s="8">
        <f t="shared" si="6"/>
        <v>37.85</v>
      </c>
      <c r="T43" s="8">
        <f t="shared" si="7"/>
        <v>38.25</v>
      </c>
      <c r="U43" s="7">
        <f t="shared" si="8"/>
        <v>38.183333333333337</v>
      </c>
      <c r="V43" s="7">
        <f t="shared" si="9"/>
        <v>38.200000000000003</v>
      </c>
    </row>
    <row r="44" spans="1:22" ht="13.5" x14ac:dyDescent="0.25">
      <c r="A44" s="3">
        <f>RSI!A44</f>
        <v>42369</v>
      </c>
      <c r="B44" s="2">
        <f>RSI!B44</f>
        <v>1.1399999999999999</v>
      </c>
      <c r="C44" s="2">
        <f>RSI!I44</f>
        <v>56.954732753727455</v>
      </c>
      <c r="D44" s="2">
        <f>MACD!E44</f>
        <v>-1.3275621199398735E-2</v>
      </c>
      <c r="E44" s="2">
        <f>MACD!F44</f>
        <v>-9.9793807771304567E-3</v>
      </c>
      <c r="F44" s="2">
        <f>'Moving Avg'!D44</f>
        <v>1.1399999999999999</v>
      </c>
      <c r="G44" s="2">
        <f>'Moving Avg'!F44</f>
        <v>1.125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str">
        <f>OBV!G44</f>
        <v>NEUTRAL</v>
      </c>
      <c r="L44" s="5" t="str">
        <f>OBV!H44</f>
        <v>NEUTRAL</v>
      </c>
      <c r="M44" s="7">
        <f t="shared" si="0"/>
        <v>25</v>
      </c>
      <c r="N44" s="7">
        <f t="shared" si="1"/>
        <v>45</v>
      </c>
      <c r="O44" s="7">
        <f t="shared" si="2"/>
        <v>50</v>
      </c>
      <c r="P44" s="7">
        <f t="shared" si="3"/>
        <v>33</v>
      </c>
      <c r="Q44" s="8">
        <f t="shared" si="4"/>
        <v>36.950000000000003</v>
      </c>
      <c r="R44" s="8">
        <f t="shared" si="5"/>
        <v>39.75</v>
      </c>
      <c r="S44" s="8">
        <f t="shared" si="6"/>
        <v>37.85</v>
      </c>
      <c r="T44" s="8">
        <f t="shared" si="7"/>
        <v>38.25</v>
      </c>
      <c r="U44" s="7">
        <f t="shared" si="8"/>
        <v>38.183333333333337</v>
      </c>
      <c r="V44" s="7">
        <f t="shared" si="9"/>
        <v>38.200000000000003</v>
      </c>
    </row>
    <row r="45" spans="1:22" ht="13.5" x14ac:dyDescent="0.25">
      <c r="A45" s="3">
        <f>RSI!A45</f>
        <v>42373</v>
      </c>
      <c r="B45" s="2">
        <f>RSI!B45</f>
        <v>1.1399999999999999</v>
      </c>
      <c r="C45" s="2">
        <f>RSI!I45</f>
        <v>56.954732753727441</v>
      </c>
      <c r="D45" s="2">
        <f>MACD!E45</f>
        <v>-1.2579036181526115E-2</v>
      </c>
      <c r="E45" s="2">
        <f>MACD!F45</f>
        <v>-1.0499311858009589E-2</v>
      </c>
      <c r="F45" s="2">
        <f>'Moving Avg'!D45</f>
        <v>1.1399999999999999</v>
      </c>
      <c r="G45" s="2">
        <f>'Moving Avg'!F45</f>
        <v>1.1270000000000002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str">
        <f>OBV!G45</f>
        <v>NEUTRAL</v>
      </c>
      <c r="L45" s="5" t="str">
        <f>OBV!H45</f>
        <v>NEUTRAL</v>
      </c>
      <c r="M45" s="7">
        <f t="shared" si="0"/>
        <v>25</v>
      </c>
      <c r="N45" s="7">
        <f t="shared" si="1"/>
        <v>45</v>
      </c>
      <c r="O45" s="7">
        <f t="shared" si="2"/>
        <v>50</v>
      </c>
      <c r="P45" s="7">
        <f t="shared" si="3"/>
        <v>33</v>
      </c>
      <c r="Q45" s="8">
        <f t="shared" si="4"/>
        <v>36.950000000000003</v>
      </c>
      <c r="R45" s="8">
        <f t="shared" si="5"/>
        <v>39.75</v>
      </c>
      <c r="S45" s="8">
        <f t="shared" si="6"/>
        <v>37.85</v>
      </c>
      <c r="T45" s="8">
        <f t="shared" si="7"/>
        <v>38.25</v>
      </c>
      <c r="U45" s="7">
        <f t="shared" si="8"/>
        <v>38.183333333333337</v>
      </c>
      <c r="V45" s="7">
        <f t="shared" si="9"/>
        <v>38.200000000000003</v>
      </c>
    </row>
    <row r="46" spans="1:22" ht="13.5" x14ac:dyDescent="0.25">
      <c r="A46" s="3">
        <f>RSI!A46</f>
        <v>42374</v>
      </c>
      <c r="B46" s="2">
        <f>RSI!B46</f>
        <v>1.1399999999999999</v>
      </c>
      <c r="C46" s="2">
        <f>RSI!I46</f>
        <v>56.954732753727455</v>
      </c>
      <c r="D46" s="2">
        <f>MACD!E46</f>
        <v>-1.2003887963175641E-2</v>
      </c>
      <c r="E46" s="2">
        <f>MACD!F46</f>
        <v>-1.0800227079042801E-2</v>
      </c>
      <c r="F46" s="2">
        <f>'Moving Avg'!D46</f>
        <v>1.1399999999999999</v>
      </c>
      <c r="G46" s="2">
        <f>'Moving Avg'!F46</f>
        <v>1.1290000000000002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str">
        <f>OBV!G46</f>
        <v>NEUTRAL</v>
      </c>
      <c r="L46" s="5" t="str">
        <f>OBV!H46</f>
        <v>NEUTRAL</v>
      </c>
      <c r="M46" s="7">
        <f t="shared" si="0"/>
        <v>25</v>
      </c>
      <c r="N46" s="7">
        <f t="shared" si="1"/>
        <v>45</v>
      </c>
      <c r="O46" s="7">
        <f t="shared" si="2"/>
        <v>50</v>
      </c>
      <c r="P46" s="7">
        <f t="shared" si="3"/>
        <v>33</v>
      </c>
      <c r="Q46" s="8">
        <f t="shared" si="4"/>
        <v>36.950000000000003</v>
      </c>
      <c r="R46" s="8">
        <f t="shared" si="5"/>
        <v>39.75</v>
      </c>
      <c r="S46" s="8">
        <f t="shared" si="6"/>
        <v>37.85</v>
      </c>
      <c r="T46" s="8">
        <f t="shared" si="7"/>
        <v>38.25</v>
      </c>
      <c r="U46" s="7">
        <f t="shared" si="8"/>
        <v>38.183333333333337</v>
      </c>
      <c r="V46" s="7">
        <f t="shared" si="9"/>
        <v>38.200000000000003</v>
      </c>
    </row>
    <row r="47" spans="1:22" ht="13.5" x14ac:dyDescent="0.25">
      <c r="A47" s="3">
        <f>RSI!A47</f>
        <v>42375</v>
      </c>
      <c r="B47" s="2">
        <f>RSI!B47</f>
        <v>1.1399999999999999</v>
      </c>
      <c r="C47" s="2">
        <f>RSI!I47</f>
        <v>56.954732753727455</v>
      </c>
      <c r="D47" s="2">
        <f>MACD!E47</f>
        <v>-9.9919753936625888E-3</v>
      </c>
      <c r="E47" s="2">
        <f>MACD!F47</f>
        <v>-1.0638576741966759E-2</v>
      </c>
      <c r="F47" s="2">
        <f>'Moving Avg'!D47</f>
        <v>1.1399999999999999</v>
      </c>
      <c r="G47" s="2">
        <f>'Moving Avg'!F47</f>
        <v>1.1310000000000002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str">
        <f>OBV!G47</f>
        <v>NEUTRAL</v>
      </c>
      <c r="L47" s="5" t="str">
        <f>OBV!H47</f>
        <v>NEUTRAL</v>
      </c>
      <c r="M47" s="7">
        <f t="shared" si="0"/>
        <v>25</v>
      </c>
      <c r="N47" s="7">
        <f t="shared" si="1"/>
        <v>0</v>
      </c>
      <c r="O47" s="7">
        <f t="shared" si="2"/>
        <v>50</v>
      </c>
      <c r="P47" s="7">
        <f t="shared" si="3"/>
        <v>33</v>
      </c>
      <c r="Q47" s="8">
        <f t="shared" si="4"/>
        <v>21.2</v>
      </c>
      <c r="R47" s="8">
        <f t="shared" si="5"/>
        <v>30.75</v>
      </c>
      <c r="S47" s="8">
        <f t="shared" si="6"/>
        <v>31.1</v>
      </c>
      <c r="T47" s="8">
        <f t="shared" si="7"/>
        <v>27</v>
      </c>
      <c r="U47" s="7">
        <f t="shared" si="8"/>
        <v>27.683333333333337</v>
      </c>
      <c r="V47" s="7">
        <f t="shared" si="9"/>
        <v>27.512500000000003</v>
      </c>
    </row>
    <row r="48" spans="1:22" ht="13.5" x14ac:dyDescent="0.25">
      <c r="A48" s="3">
        <f>RSI!A48</f>
        <v>42376</v>
      </c>
      <c r="B48" s="2">
        <f>RSI!B48</f>
        <v>1.1399999999999999</v>
      </c>
      <c r="C48" s="2">
        <f>RSI!I48</f>
        <v>56.954732753727455</v>
      </c>
      <c r="D48" s="2">
        <f>MACD!E48</f>
        <v>-8.3018219515236247E-3</v>
      </c>
      <c r="E48" s="2">
        <f>MACD!F48</f>
        <v>-1.0171225783878133E-2</v>
      </c>
      <c r="F48" s="2">
        <f>'Moving Avg'!D48</f>
        <v>1.1399999999999999</v>
      </c>
      <c r="G48" s="2">
        <f>'Moving Avg'!F48</f>
        <v>1.1330000000000005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str">
        <f>OBV!G48</f>
        <v>NEUTRAL</v>
      </c>
      <c r="L48" s="5" t="str">
        <f>OBV!H48</f>
        <v>NEUTRAL</v>
      </c>
      <c r="M48" s="7">
        <f t="shared" si="0"/>
        <v>25</v>
      </c>
      <c r="N48" s="7">
        <f t="shared" si="1"/>
        <v>0</v>
      </c>
      <c r="O48" s="7">
        <f t="shared" si="2"/>
        <v>50</v>
      </c>
      <c r="P48" s="7">
        <f t="shared" si="3"/>
        <v>33</v>
      </c>
      <c r="Q48" s="8">
        <f t="shared" si="4"/>
        <v>21.2</v>
      </c>
      <c r="R48" s="8">
        <f t="shared" si="5"/>
        <v>30.75</v>
      </c>
      <c r="S48" s="8">
        <f t="shared" si="6"/>
        <v>31.1</v>
      </c>
      <c r="T48" s="8">
        <f t="shared" si="7"/>
        <v>27</v>
      </c>
      <c r="U48" s="7">
        <f t="shared" si="8"/>
        <v>27.683333333333337</v>
      </c>
      <c r="V48" s="7">
        <f t="shared" si="9"/>
        <v>27.512500000000003</v>
      </c>
    </row>
    <row r="49" spans="1:22" ht="13.5" x14ac:dyDescent="0.25">
      <c r="A49" s="3">
        <f>RSI!A49</f>
        <v>42377</v>
      </c>
      <c r="B49" s="2">
        <f>RSI!B49</f>
        <v>1.1399999999999999</v>
      </c>
      <c r="C49" s="2">
        <f>RSI!I49</f>
        <v>56.954732753727455</v>
      </c>
      <c r="D49" s="2">
        <f>MACD!E49</f>
        <v>-6.8830200016822829E-3</v>
      </c>
      <c r="E49" s="2">
        <f>MACD!F49</f>
        <v>-9.5135846274389639E-3</v>
      </c>
      <c r="F49" s="2">
        <f>'Moving Avg'!D49</f>
        <v>1.1399999999999999</v>
      </c>
      <c r="G49" s="2">
        <f>'Moving Avg'!F49</f>
        <v>1.1350000000000002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str">
        <f>OBV!G49</f>
        <v>NEUTRAL</v>
      </c>
      <c r="L49" s="5" t="str">
        <f>OBV!H49</f>
        <v>NEUTRAL</v>
      </c>
      <c r="M49" s="7">
        <f t="shared" si="0"/>
        <v>25</v>
      </c>
      <c r="N49" s="7">
        <f t="shared" si="1"/>
        <v>0</v>
      </c>
      <c r="O49" s="7">
        <f t="shared" si="2"/>
        <v>50</v>
      </c>
      <c r="P49" s="7">
        <f t="shared" si="3"/>
        <v>33</v>
      </c>
      <c r="Q49" s="8">
        <f t="shared" si="4"/>
        <v>21.2</v>
      </c>
      <c r="R49" s="8">
        <f t="shared" si="5"/>
        <v>30.75</v>
      </c>
      <c r="S49" s="8">
        <f t="shared" si="6"/>
        <v>31.1</v>
      </c>
      <c r="T49" s="8">
        <f t="shared" si="7"/>
        <v>27</v>
      </c>
      <c r="U49" s="7">
        <f t="shared" si="8"/>
        <v>27.683333333333337</v>
      </c>
      <c r="V49" s="7">
        <f t="shared" si="9"/>
        <v>27.512500000000003</v>
      </c>
    </row>
    <row r="50" spans="1:22" ht="13.5" x14ac:dyDescent="0.25">
      <c r="A50" s="3">
        <f>RSI!A50</f>
        <v>42380</v>
      </c>
      <c r="B50" s="2">
        <f>RSI!B50</f>
        <v>1.1399999999999999</v>
      </c>
      <c r="C50" s="2">
        <f>RSI!I50</f>
        <v>56.954732753727455</v>
      </c>
      <c r="D50" s="2">
        <f>MACD!E50</f>
        <v>-5.6929840580552948E-3</v>
      </c>
      <c r="E50" s="2">
        <f>MACD!F50</f>
        <v>-8.7494645135622294E-3</v>
      </c>
      <c r="F50" s="2">
        <f>'Moving Avg'!D50</f>
        <v>1.1399999999999999</v>
      </c>
      <c r="G50" s="2">
        <f>'Moving Avg'!F50</f>
        <v>1.1370000000000002</v>
      </c>
      <c r="H50" s="2">
        <f>'Moving Avg'!G50</f>
        <v>1.1410204081632658</v>
      </c>
      <c r="I50" s="2">
        <f>'Moving Avg'!H50</f>
        <v>0</v>
      </c>
      <c r="J50" s="5" t="str">
        <f>OBV!F50</f>
        <v>NEUTRAL</v>
      </c>
      <c r="K50" s="5" t="str">
        <f>OBV!G50</f>
        <v>NEUTRAL</v>
      </c>
      <c r="L50" s="5" t="str">
        <f>OBV!H50</f>
        <v>NEUTRAL</v>
      </c>
      <c r="M50" s="7">
        <f t="shared" si="0"/>
        <v>25</v>
      </c>
      <c r="N50" s="7">
        <f t="shared" si="1"/>
        <v>0</v>
      </c>
      <c r="O50" s="7">
        <f t="shared" si="2"/>
        <v>50</v>
      </c>
      <c r="P50" s="7">
        <f t="shared" si="3"/>
        <v>33</v>
      </c>
      <c r="Q50" s="8">
        <f t="shared" si="4"/>
        <v>21.2</v>
      </c>
      <c r="R50" s="8">
        <f t="shared" si="5"/>
        <v>30.75</v>
      </c>
      <c r="S50" s="8">
        <f t="shared" si="6"/>
        <v>31.1</v>
      </c>
      <c r="T50" s="8">
        <f t="shared" si="7"/>
        <v>27</v>
      </c>
      <c r="U50" s="7">
        <f t="shared" si="8"/>
        <v>27.683333333333337</v>
      </c>
      <c r="V50" s="7">
        <f t="shared" si="9"/>
        <v>27.512500000000003</v>
      </c>
    </row>
    <row r="51" spans="1:22" ht="13.5" x14ac:dyDescent="0.25">
      <c r="A51" s="3">
        <f>RSI!A51</f>
        <v>42381</v>
      </c>
      <c r="B51" s="2">
        <f>RSI!B51</f>
        <v>1.1100000000000001</v>
      </c>
      <c r="C51" s="2">
        <f>RSI!I51</f>
        <v>24.173517798826254</v>
      </c>
      <c r="D51" s="2">
        <f>MACD!E51</f>
        <v>-2.4735201813326224E-3</v>
      </c>
      <c r="E51" s="2">
        <f>MACD!F51</f>
        <v>-7.4942756471163084E-3</v>
      </c>
      <c r="F51" s="2">
        <f>'Moving Avg'!D51</f>
        <v>1.1339999999999999</v>
      </c>
      <c r="G51" s="2">
        <f>'Moving Avg'!F51</f>
        <v>1.1360000000000001</v>
      </c>
      <c r="H51" s="2">
        <f>'Moving Avg'!G51</f>
        <v>1.1404000000000003</v>
      </c>
      <c r="I51" s="2">
        <f>'Moving Avg'!H51</f>
        <v>0</v>
      </c>
      <c r="J51" s="5" t="str">
        <f>OBV!F51</f>
        <v>BEARISH</v>
      </c>
      <c r="K51" s="5" t="str">
        <f>OBV!G51</f>
        <v>WEAK</v>
      </c>
      <c r="L51" s="5" t="str">
        <f>OBV!H51</f>
        <v>CONFIRMED BEARISH</v>
      </c>
      <c r="M51" s="7">
        <f t="shared" si="0"/>
        <v>50</v>
      </c>
      <c r="N51" s="7">
        <f t="shared" si="1"/>
        <v>0</v>
      </c>
      <c r="O51" s="7">
        <f t="shared" si="2"/>
        <v>50</v>
      </c>
      <c r="P51" s="7">
        <f t="shared" si="3"/>
        <v>0</v>
      </c>
      <c r="Q51" s="8">
        <f t="shared" si="4"/>
        <v>25</v>
      </c>
      <c r="R51" s="8">
        <f t="shared" si="5"/>
        <v>27.5</v>
      </c>
      <c r="S51" s="8">
        <f t="shared" si="6"/>
        <v>20</v>
      </c>
      <c r="T51" s="8">
        <f t="shared" si="7"/>
        <v>25</v>
      </c>
      <c r="U51" s="7">
        <f t="shared" si="8"/>
        <v>24.166666666666668</v>
      </c>
      <c r="V51" s="7">
        <f t="shared" si="9"/>
        <v>24.375</v>
      </c>
    </row>
    <row r="52" spans="1:22" ht="13.5" x14ac:dyDescent="0.25">
      <c r="A52" s="3">
        <f>RSI!A52</f>
        <v>42382</v>
      </c>
      <c r="B52" s="2">
        <f>RSI!B52</f>
        <v>1.1100000000000001</v>
      </c>
      <c r="C52" s="2">
        <f>RSI!I52</f>
        <v>24.173517798826254</v>
      </c>
      <c r="D52" s="2">
        <f>MACD!E52</f>
        <v>4.1892040790969531E-4</v>
      </c>
      <c r="E52" s="2">
        <f>MACD!F52</f>
        <v>-5.9116364361111078E-3</v>
      </c>
      <c r="F52" s="2">
        <f>'Moving Avg'!D52</f>
        <v>1.1280000000000001</v>
      </c>
      <c r="G52" s="2">
        <f>'Moving Avg'!F52</f>
        <v>1.1350000000000002</v>
      </c>
      <c r="H52" s="2">
        <f>'Moving Avg'!G52</f>
        <v>1.1396000000000004</v>
      </c>
      <c r="I52" s="2">
        <f>'Moving Avg'!H52</f>
        <v>0</v>
      </c>
      <c r="J52" s="5" t="str">
        <f>OBV!F52</f>
        <v>BEARISH</v>
      </c>
      <c r="K52" s="5" t="str">
        <f>OBV!G52</f>
        <v>WEAK</v>
      </c>
      <c r="L52" s="5" t="str">
        <f>OBV!H52</f>
        <v>CONFIRMED BEARISH</v>
      </c>
      <c r="M52" s="7">
        <f t="shared" si="0"/>
        <v>50</v>
      </c>
      <c r="N52" s="7">
        <f t="shared" si="1"/>
        <v>0</v>
      </c>
      <c r="O52" s="7">
        <f t="shared" si="2"/>
        <v>50</v>
      </c>
      <c r="P52" s="7">
        <f t="shared" si="3"/>
        <v>0</v>
      </c>
      <c r="Q52" s="8">
        <f t="shared" si="4"/>
        <v>25</v>
      </c>
      <c r="R52" s="8">
        <f t="shared" si="5"/>
        <v>27.5</v>
      </c>
      <c r="S52" s="8">
        <f t="shared" si="6"/>
        <v>20</v>
      </c>
      <c r="T52" s="8">
        <f t="shared" si="7"/>
        <v>25</v>
      </c>
      <c r="U52" s="7">
        <f t="shared" si="8"/>
        <v>24.166666666666668</v>
      </c>
      <c r="V52" s="7">
        <f t="shared" si="9"/>
        <v>24.375</v>
      </c>
    </row>
    <row r="53" spans="1:22" ht="13.5" x14ac:dyDescent="0.25">
      <c r="A53" s="3">
        <f>RSI!A53</f>
        <v>42384</v>
      </c>
      <c r="B53" s="2">
        <f>RSI!B53</f>
        <v>1.1100000000000001</v>
      </c>
      <c r="C53" s="2">
        <f>RSI!I53</f>
        <v>24.173517798826254</v>
      </c>
      <c r="D53" s="2">
        <f>MACD!E53</f>
        <v>3.0221838848611959E-3</v>
      </c>
      <c r="E53" s="2">
        <f>MACD!F53</f>
        <v>-4.1248723719166476E-3</v>
      </c>
      <c r="F53" s="2">
        <f>'Moving Avg'!D53</f>
        <v>1.1220000000000001</v>
      </c>
      <c r="G53" s="2">
        <f>'Moving Avg'!F53</f>
        <v>1.1339999999999999</v>
      </c>
      <c r="H53" s="2">
        <f>'Moving Avg'!G53</f>
        <v>1.1388000000000003</v>
      </c>
      <c r="I53" s="2">
        <f>'Moving Avg'!H53</f>
        <v>0</v>
      </c>
      <c r="J53" s="5" t="str">
        <f>OBV!F53</f>
        <v>BEARISH</v>
      </c>
      <c r="K53" s="5" t="str">
        <f>OBV!G53</f>
        <v>WEAK</v>
      </c>
      <c r="L53" s="5" t="str">
        <f>OBV!H53</f>
        <v>CONFIRMED BEARISH</v>
      </c>
      <c r="M53" s="7">
        <f t="shared" si="0"/>
        <v>50</v>
      </c>
      <c r="N53" s="7">
        <f t="shared" si="1"/>
        <v>0</v>
      </c>
      <c r="O53" s="7">
        <f t="shared" si="2"/>
        <v>50</v>
      </c>
      <c r="P53" s="7">
        <f t="shared" si="3"/>
        <v>0</v>
      </c>
      <c r="Q53" s="8">
        <f t="shared" si="4"/>
        <v>25</v>
      </c>
      <c r="R53" s="8">
        <f t="shared" si="5"/>
        <v>27.5</v>
      </c>
      <c r="S53" s="8">
        <f t="shared" si="6"/>
        <v>20</v>
      </c>
      <c r="T53" s="8">
        <f t="shared" si="7"/>
        <v>25</v>
      </c>
      <c r="U53" s="7">
        <f t="shared" si="8"/>
        <v>24.166666666666668</v>
      </c>
      <c r="V53" s="7">
        <f t="shared" si="9"/>
        <v>24.375</v>
      </c>
    </row>
    <row r="54" spans="1:22" ht="13.5" x14ac:dyDescent="0.25">
      <c r="A54" s="3">
        <f>RSI!A54</f>
        <v>42387</v>
      </c>
      <c r="B54" s="2">
        <f>RSI!B54</f>
        <v>1.1200000000000001</v>
      </c>
      <c r="C54" s="2">
        <f>RSI!I54</f>
        <v>38.83100075582454</v>
      </c>
      <c r="D54" s="2">
        <f>MACD!E54</f>
        <v>4.6284765362067937E-3</v>
      </c>
      <c r="E54" s="2">
        <f>MACD!F54</f>
        <v>-2.3742025902919591E-3</v>
      </c>
      <c r="F54" s="2">
        <f>'Moving Avg'!D54</f>
        <v>1.1180000000000001</v>
      </c>
      <c r="G54" s="2">
        <f>'Moving Avg'!F54</f>
        <v>1.1335000000000002</v>
      </c>
      <c r="H54" s="2">
        <f>'Moving Avg'!G54</f>
        <v>1.1382000000000003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BULLISH DIVERGENCE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83</v>
      </c>
      <c r="Q54" s="8">
        <f t="shared" si="4"/>
        <v>28.7</v>
      </c>
      <c r="R54" s="8">
        <f t="shared" si="5"/>
        <v>43.25</v>
      </c>
      <c r="S54" s="8">
        <f t="shared" si="6"/>
        <v>53.6</v>
      </c>
      <c r="T54" s="8">
        <f t="shared" si="7"/>
        <v>39.5</v>
      </c>
      <c r="U54" s="7">
        <f t="shared" si="8"/>
        <v>41.85</v>
      </c>
      <c r="V54" s="7">
        <f t="shared" si="9"/>
        <v>41.262500000000003</v>
      </c>
    </row>
    <row r="55" spans="1:22" ht="13.5" x14ac:dyDescent="0.25">
      <c r="A55" s="3">
        <f>RSI!A55</f>
        <v>42388</v>
      </c>
      <c r="B55" s="2">
        <f>RSI!B55</f>
        <v>1.1200000000000001</v>
      </c>
      <c r="C55" s="2">
        <f>RSI!I55</f>
        <v>38.83100075582454</v>
      </c>
      <c r="D55" s="2">
        <f>MACD!E55</f>
        <v>6.0621419862783021E-3</v>
      </c>
      <c r="E55" s="2">
        <f>MACD!F55</f>
        <v>-6.8693367497790693E-4</v>
      </c>
      <c r="F55" s="2">
        <f>'Moving Avg'!D55</f>
        <v>1.1140000000000001</v>
      </c>
      <c r="G55" s="2">
        <f>'Moving Avg'!F55</f>
        <v>1.133</v>
      </c>
      <c r="H55" s="2">
        <f>'Moving Avg'!G55</f>
        <v>1.1376000000000002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BULLISH DIVERGENCE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83</v>
      </c>
      <c r="Q55" s="8">
        <f t="shared" si="4"/>
        <v>28.7</v>
      </c>
      <c r="R55" s="8">
        <f t="shared" si="5"/>
        <v>43.25</v>
      </c>
      <c r="S55" s="8">
        <f t="shared" si="6"/>
        <v>53.6</v>
      </c>
      <c r="T55" s="8">
        <f t="shared" si="7"/>
        <v>39.5</v>
      </c>
      <c r="U55" s="7">
        <f t="shared" si="8"/>
        <v>41.85</v>
      </c>
      <c r="V55" s="7">
        <f t="shared" si="9"/>
        <v>41.262500000000003</v>
      </c>
    </row>
    <row r="56" spans="1:22" ht="13.5" x14ac:dyDescent="0.25">
      <c r="A56" s="3">
        <f>RSI!A56</f>
        <v>42389</v>
      </c>
      <c r="B56" s="2">
        <f>RSI!B56</f>
        <v>1.1200000000000001</v>
      </c>
      <c r="C56" s="2">
        <f>RSI!I56</f>
        <v>38.83100075582454</v>
      </c>
      <c r="D56" s="2">
        <f>MACD!E56</f>
        <v>7.3442201367759363E-3</v>
      </c>
      <c r="E56" s="2">
        <f>MACD!F56</f>
        <v>9.1929708737286178E-4</v>
      </c>
      <c r="F56" s="2">
        <f>'Moving Avg'!D56</f>
        <v>1.1160000000000001</v>
      </c>
      <c r="G56" s="2">
        <f>'Moving Avg'!F56</f>
        <v>1.1325000000000003</v>
      </c>
      <c r="H56" s="2">
        <f>'Moving Avg'!G56</f>
        <v>1.1364000000000001</v>
      </c>
      <c r="I56" s="2">
        <f>'Moving Avg'!H56</f>
        <v>0</v>
      </c>
      <c r="J56" s="5" t="str">
        <f>OBV!F56</f>
        <v>BULLISH</v>
      </c>
      <c r="K56" s="5" t="str">
        <f>OBV!G56</f>
        <v>WEAK</v>
      </c>
      <c r="L56" s="5" t="str">
        <f>OBV!H56</f>
        <v>CONFIRMED BULLISH</v>
      </c>
      <c r="M56" s="7">
        <f t="shared" si="0"/>
        <v>25</v>
      </c>
      <c r="N56" s="7">
        <f t="shared" si="1"/>
        <v>0</v>
      </c>
      <c r="O56" s="7">
        <f t="shared" si="2"/>
        <v>50</v>
      </c>
      <c r="P56" s="7">
        <f t="shared" si="3"/>
        <v>67</v>
      </c>
      <c r="Q56" s="8">
        <f t="shared" si="4"/>
        <v>26.299999999999997</v>
      </c>
      <c r="R56" s="8">
        <f t="shared" si="5"/>
        <v>39.25</v>
      </c>
      <c r="S56" s="8">
        <f t="shared" si="6"/>
        <v>46.400000000000006</v>
      </c>
      <c r="T56" s="8">
        <f t="shared" si="7"/>
        <v>35.5</v>
      </c>
      <c r="U56" s="7">
        <f t="shared" si="8"/>
        <v>37.31666666666667</v>
      </c>
      <c r="V56" s="7">
        <f t="shared" si="9"/>
        <v>36.862499999999997</v>
      </c>
    </row>
    <row r="57" spans="1:22" ht="13.5" x14ac:dyDescent="0.25">
      <c r="A57" s="3">
        <f>RSI!A57</f>
        <v>42390</v>
      </c>
      <c r="B57" s="2">
        <f>RSI!B57</f>
        <v>1.1200000000000001</v>
      </c>
      <c r="C57" s="2">
        <f>RSI!I57</f>
        <v>38.83100075582454</v>
      </c>
      <c r="D57" s="2">
        <f>MACD!E57</f>
        <v>8.4929227317609435E-3</v>
      </c>
      <c r="E57" s="2">
        <f>MACD!F57</f>
        <v>2.4340222162504781E-3</v>
      </c>
      <c r="F57" s="2">
        <f>'Moving Avg'!D57</f>
        <v>1.1180000000000001</v>
      </c>
      <c r="G57" s="2">
        <f>'Moving Avg'!F57</f>
        <v>1.1315000000000004</v>
      </c>
      <c r="H57" s="2">
        <f>'Moving Avg'!G57</f>
        <v>1.1352</v>
      </c>
      <c r="I57" s="2">
        <f>'Moving Avg'!H57</f>
        <v>0</v>
      </c>
      <c r="J57" s="5" t="str">
        <f>OBV!F57</f>
        <v>BULLISH</v>
      </c>
      <c r="K57" s="5" t="str">
        <f>OBV!G57</f>
        <v>WEAK</v>
      </c>
      <c r="L57" s="5" t="str">
        <f>OBV!H57</f>
        <v>CONFIRMED BULLISH</v>
      </c>
      <c r="M57" s="7">
        <f t="shared" si="0"/>
        <v>25</v>
      </c>
      <c r="N57" s="7">
        <f t="shared" si="1"/>
        <v>0</v>
      </c>
      <c r="O57" s="7">
        <f t="shared" si="2"/>
        <v>50</v>
      </c>
      <c r="P57" s="7">
        <f t="shared" si="3"/>
        <v>67</v>
      </c>
      <c r="Q57" s="8">
        <f t="shared" si="4"/>
        <v>26.299999999999997</v>
      </c>
      <c r="R57" s="8">
        <f t="shared" si="5"/>
        <v>39.25</v>
      </c>
      <c r="S57" s="8">
        <f t="shared" si="6"/>
        <v>46.400000000000006</v>
      </c>
      <c r="T57" s="8">
        <f t="shared" si="7"/>
        <v>35.5</v>
      </c>
      <c r="U57" s="7">
        <f t="shared" si="8"/>
        <v>37.31666666666667</v>
      </c>
      <c r="V57" s="7">
        <f t="shared" si="9"/>
        <v>36.862499999999997</v>
      </c>
    </row>
    <row r="58" spans="1:22" ht="13.5" x14ac:dyDescent="0.25">
      <c r="A58" s="3">
        <f>RSI!A58</f>
        <v>42391</v>
      </c>
      <c r="B58" s="2">
        <f>RSI!B58</f>
        <v>1.1200000000000001</v>
      </c>
      <c r="C58" s="2">
        <f>RSI!I58</f>
        <v>38.83100075582454</v>
      </c>
      <c r="D58" s="2">
        <f>MACD!E58</f>
        <v>9.5240381810310915E-3</v>
      </c>
      <c r="E58" s="2">
        <f>MACD!F58</f>
        <v>3.8520254092066011E-3</v>
      </c>
      <c r="F58" s="2">
        <f>'Moving Avg'!D58</f>
        <v>1.1200000000000001</v>
      </c>
      <c r="G58" s="2">
        <f>'Moving Avg'!F58</f>
        <v>1.1305000000000003</v>
      </c>
      <c r="H58" s="2">
        <f>'Moving Avg'!G58</f>
        <v>1.1339999999999999</v>
      </c>
      <c r="I58" s="2">
        <f>'Moving Avg'!H58</f>
        <v>0</v>
      </c>
      <c r="J58" s="5" t="str">
        <f>OBV!F58</f>
        <v>BULLISH</v>
      </c>
      <c r="K58" s="5" t="str">
        <f>OBV!G58</f>
        <v>WEAK</v>
      </c>
      <c r="L58" s="5" t="str">
        <f>OBV!H58</f>
        <v>CONFIRMED BULLISH</v>
      </c>
      <c r="M58" s="7">
        <f t="shared" si="0"/>
        <v>25</v>
      </c>
      <c r="N58" s="7">
        <f t="shared" si="1"/>
        <v>0</v>
      </c>
      <c r="O58" s="7">
        <f t="shared" si="2"/>
        <v>50</v>
      </c>
      <c r="P58" s="7">
        <f t="shared" si="3"/>
        <v>67</v>
      </c>
      <c r="Q58" s="8">
        <f t="shared" si="4"/>
        <v>26.299999999999997</v>
      </c>
      <c r="R58" s="8">
        <f t="shared" si="5"/>
        <v>39.25</v>
      </c>
      <c r="S58" s="8">
        <f t="shared" si="6"/>
        <v>46.400000000000006</v>
      </c>
      <c r="T58" s="8">
        <f t="shared" si="7"/>
        <v>35.5</v>
      </c>
      <c r="U58" s="7">
        <f t="shared" si="8"/>
        <v>37.31666666666667</v>
      </c>
      <c r="V58" s="7">
        <f t="shared" si="9"/>
        <v>36.862499999999997</v>
      </c>
    </row>
    <row r="59" spans="1:22" ht="13.5" x14ac:dyDescent="0.25">
      <c r="A59" s="3">
        <f>RSI!A59</f>
        <v>42394</v>
      </c>
      <c r="B59" s="2">
        <f>RSI!B59</f>
        <v>1.1200000000000001</v>
      </c>
      <c r="C59" s="2">
        <f>RSI!I59</f>
        <v>38.83100075582454</v>
      </c>
      <c r="D59" s="2">
        <f>MACD!E59</f>
        <v>1.045127634577514E-2</v>
      </c>
      <c r="E59" s="2">
        <f>MACD!F59</f>
        <v>5.1718755965203091E-3</v>
      </c>
      <c r="F59" s="2">
        <f>'Moving Avg'!D59</f>
        <v>1.1200000000000001</v>
      </c>
      <c r="G59" s="2">
        <f>'Moving Avg'!F59</f>
        <v>1.1295000000000002</v>
      </c>
      <c r="H59" s="2">
        <f>'Moving Avg'!G59</f>
        <v>1.1327999999999998</v>
      </c>
      <c r="I59" s="2">
        <f>'Moving Avg'!H59</f>
        <v>0</v>
      </c>
      <c r="J59" s="5" t="str">
        <f>OBV!F59</f>
        <v>NEUTRAL</v>
      </c>
      <c r="K59" s="5" t="str">
        <f>OBV!G59</f>
        <v>NEUTRAL</v>
      </c>
      <c r="L59" s="5" t="str">
        <f>OBV!H59</f>
        <v>NEUTRAL</v>
      </c>
      <c r="M59" s="7">
        <f t="shared" si="0"/>
        <v>25</v>
      </c>
      <c r="N59" s="7">
        <f t="shared" si="1"/>
        <v>0</v>
      </c>
      <c r="O59" s="7">
        <f t="shared" si="2"/>
        <v>50</v>
      </c>
      <c r="P59" s="7">
        <f t="shared" si="3"/>
        <v>33</v>
      </c>
      <c r="Q59" s="8">
        <f t="shared" si="4"/>
        <v>21.2</v>
      </c>
      <c r="R59" s="8">
        <f t="shared" si="5"/>
        <v>30.75</v>
      </c>
      <c r="S59" s="8">
        <f t="shared" si="6"/>
        <v>31.1</v>
      </c>
      <c r="T59" s="8">
        <f t="shared" si="7"/>
        <v>27</v>
      </c>
      <c r="U59" s="7">
        <f t="shared" si="8"/>
        <v>27.683333333333337</v>
      </c>
      <c r="V59" s="7">
        <f t="shared" si="9"/>
        <v>27.512500000000003</v>
      </c>
    </row>
    <row r="60" spans="1:22" ht="13.5" x14ac:dyDescent="0.25">
      <c r="A60" s="3">
        <f>RSI!A60</f>
        <v>42395</v>
      </c>
      <c r="B60" s="2">
        <f>RSI!B60</f>
        <v>1.1200000000000001</v>
      </c>
      <c r="C60" s="2">
        <f>RSI!I60</f>
        <v>38.83100075582454</v>
      </c>
      <c r="D60" s="2">
        <f>MACD!E60</f>
        <v>1.1286562356947361E-2</v>
      </c>
      <c r="E60" s="2">
        <f>MACD!F60</f>
        <v>6.3948129486057197E-3</v>
      </c>
      <c r="F60" s="2">
        <f>'Moving Avg'!D60</f>
        <v>1.1200000000000001</v>
      </c>
      <c r="G60" s="2">
        <f>'Moving Avg'!F60</f>
        <v>1.1285000000000003</v>
      </c>
      <c r="H60" s="2">
        <f>'Moving Avg'!G60</f>
        <v>1.1321999999999999</v>
      </c>
      <c r="I60" s="2">
        <f>'Moving Avg'!H60</f>
        <v>0</v>
      </c>
      <c r="J60" s="5" t="str">
        <f>OBV!F60</f>
        <v>NEUTRAL</v>
      </c>
      <c r="K60" s="5" t="str">
        <f>OBV!G60</f>
        <v>NEUTRAL</v>
      </c>
      <c r="L60" s="5" t="str">
        <f>OBV!H60</f>
        <v>NEUTRAL</v>
      </c>
      <c r="M60" s="7">
        <f t="shared" si="0"/>
        <v>25</v>
      </c>
      <c r="N60" s="7">
        <f t="shared" si="1"/>
        <v>0</v>
      </c>
      <c r="O60" s="7">
        <f t="shared" si="2"/>
        <v>50</v>
      </c>
      <c r="P60" s="7">
        <f t="shared" si="3"/>
        <v>33</v>
      </c>
      <c r="Q60" s="8">
        <f t="shared" si="4"/>
        <v>21.2</v>
      </c>
      <c r="R60" s="8">
        <f t="shared" si="5"/>
        <v>30.75</v>
      </c>
      <c r="S60" s="8">
        <f t="shared" si="6"/>
        <v>31.1</v>
      </c>
      <c r="T60" s="8">
        <f t="shared" si="7"/>
        <v>27</v>
      </c>
      <c r="U60" s="7">
        <f t="shared" si="8"/>
        <v>27.683333333333337</v>
      </c>
      <c r="V60" s="7">
        <f t="shared" si="9"/>
        <v>27.512500000000003</v>
      </c>
    </row>
    <row r="61" spans="1:22" ht="13.5" x14ac:dyDescent="0.25">
      <c r="A61" s="3">
        <f>RSI!A61</f>
        <v>42396</v>
      </c>
      <c r="B61" s="2">
        <f>RSI!B61</f>
        <v>1.1200000000000001</v>
      </c>
      <c r="C61" s="2">
        <f>RSI!I61</f>
        <v>38.831000755824526</v>
      </c>
      <c r="D61" s="2">
        <f>MACD!E61</f>
        <v>7.4249025382713274E-3</v>
      </c>
      <c r="E61" s="2">
        <f>MACD!F61</f>
        <v>6.6008308665388418E-3</v>
      </c>
      <c r="F61" s="2">
        <f>'Moving Avg'!D61</f>
        <v>1.1200000000000001</v>
      </c>
      <c r="G61" s="2">
        <f>'Moving Avg'!F61</f>
        <v>1.1275000000000002</v>
      </c>
      <c r="H61" s="2">
        <f>'Moving Avg'!G61</f>
        <v>1.1315999999999997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  <c r="M61" s="7">
        <f t="shared" si="0"/>
        <v>25</v>
      </c>
      <c r="N61" s="7">
        <f t="shared" si="1"/>
        <v>0</v>
      </c>
      <c r="O61" s="7">
        <f t="shared" si="2"/>
        <v>50</v>
      </c>
      <c r="P61" s="7">
        <f t="shared" si="3"/>
        <v>33</v>
      </c>
      <c r="Q61" s="8">
        <f t="shared" si="4"/>
        <v>21.2</v>
      </c>
      <c r="R61" s="8">
        <f t="shared" si="5"/>
        <v>30.75</v>
      </c>
      <c r="S61" s="8">
        <f t="shared" si="6"/>
        <v>31.1</v>
      </c>
      <c r="T61" s="8">
        <f t="shared" si="7"/>
        <v>27</v>
      </c>
      <c r="U61" s="7">
        <f t="shared" si="8"/>
        <v>27.683333333333337</v>
      </c>
      <c r="V61" s="7">
        <f t="shared" si="9"/>
        <v>27.512500000000003</v>
      </c>
    </row>
    <row r="62" spans="1:22" ht="13.5" x14ac:dyDescent="0.25">
      <c r="A62" s="3">
        <f>RSI!A62</f>
        <v>42397</v>
      </c>
      <c r="B62" s="2">
        <f>RSI!B62</f>
        <v>1.1200000000000001</v>
      </c>
      <c r="C62" s="2">
        <f>RSI!I62</f>
        <v>38.83100075582454</v>
      </c>
      <c r="D62" s="2">
        <f>MACD!E62</f>
        <v>4.2008111984164209E-3</v>
      </c>
      <c r="E62" s="2">
        <f>MACD!F62</f>
        <v>6.120826932914358E-3</v>
      </c>
      <c r="F62" s="2">
        <f>'Moving Avg'!D62</f>
        <v>1.1200000000000001</v>
      </c>
      <c r="G62" s="2">
        <f>'Moving Avg'!F62</f>
        <v>1.1265000000000003</v>
      </c>
      <c r="H62" s="2">
        <f>'Moving Avg'!G62</f>
        <v>1.1309999999999996</v>
      </c>
      <c r="I62" s="2">
        <f>'Moving Avg'!H62</f>
        <v>0</v>
      </c>
      <c r="J62" s="5" t="str">
        <f>OBV!F62</f>
        <v>NEUTRAL</v>
      </c>
      <c r="K62" s="5" t="str">
        <f>OBV!G62</f>
        <v>NEUTRAL</v>
      </c>
      <c r="L62" s="5" t="str">
        <f>OBV!H62</f>
        <v>NEUTRAL</v>
      </c>
      <c r="M62" s="7">
        <f t="shared" si="0"/>
        <v>25</v>
      </c>
      <c r="N62" s="7">
        <f t="shared" si="1"/>
        <v>45</v>
      </c>
      <c r="O62" s="7">
        <f t="shared" si="2"/>
        <v>50</v>
      </c>
      <c r="P62" s="7">
        <f t="shared" si="3"/>
        <v>33</v>
      </c>
      <c r="Q62" s="8">
        <f t="shared" si="4"/>
        <v>36.950000000000003</v>
      </c>
      <c r="R62" s="8">
        <f t="shared" si="5"/>
        <v>39.75</v>
      </c>
      <c r="S62" s="8">
        <f t="shared" si="6"/>
        <v>37.85</v>
      </c>
      <c r="T62" s="8">
        <f t="shared" si="7"/>
        <v>38.25</v>
      </c>
      <c r="U62" s="7">
        <f t="shared" si="8"/>
        <v>38.183333333333337</v>
      </c>
      <c r="V62" s="7">
        <f t="shared" si="9"/>
        <v>38.200000000000003</v>
      </c>
    </row>
    <row r="63" spans="1:22" ht="13.5" x14ac:dyDescent="0.25">
      <c r="A63" s="3">
        <f>RSI!A63</f>
        <v>42398</v>
      </c>
      <c r="B63" s="2">
        <f>RSI!B63</f>
        <v>1.1200000000000001</v>
      </c>
      <c r="C63" s="2">
        <f>RSI!I63</f>
        <v>38.83100075582454</v>
      </c>
      <c r="D63" s="2">
        <f>MACD!E63</f>
        <v>1.5129811036764806E-3</v>
      </c>
      <c r="E63" s="2">
        <f>MACD!F63</f>
        <v>5.199257767066783E-3</v>
      </c>
      <c r="F63" s="2">
        <f>'Moving Avg'!D63</f>
        <v>1.1200000000000001</v>
      </c>
      <c r="G63" s="2">
        <f>'Moving Avg'!F63</f>
        <v>1.1255000000000002</v>
      </c>
      <c r="H63" s="2">
        <f>'Moving Avg'!G63</f>
        <v>1.1303999999999994</v>
      </c>
      <c r="I63" s="2">
        <f>'Moving Avg'!H63</f>
        <v>0</v>
      </c>
      <c r="J63" s="5" t="str">
        <f>OBV!F63</f>
        <v>NEUTRAL</v>
      </c>
      <c r="K63" s="5" t="str">
        <f>OBV!G63</f>
        <v>NEUTRAL</v>
      </c>
      <c r="L63" s="5" t="str">
        <f>OBV!H63</f>
        <v>NEUTRAL</v>
      </c>
      <c r="M63" s="7">
        <f t="shared" si="0"/>
        <v>25</v>
      </c>
      <c r="N63" s="7">
        <f t="shared" si="1"/>
        <v>45</v>
      </c>
      <c r="O63" s="7">
        <f t="shared" si="2"/>
        <v>50</v>
      </c>
      <c r="P63" s="7">
        <f t="shared" si="3"/>
        <v>33</v>
      </c>
      <c r="Q63" s="8">
        <f t="shared" si="4"/>
        <v>36.950000000000003</v>
      </c>
      <c r="R63" s="8">
        <f t="shared" si="5"/>
        <v>39.75</v>
      </c>
      <c r="S63" s="8">
        <f t="shared" si="6"/>
        <v>37.85</v>
      </c>
      <c r="T63" s="8">
        <f t="shared" si="7"/>
        <v>38.25</v>
      </c>
      <c r="U63" s="7">
        <f t="shared" si="8"/>
        <v>38.183333333333337</v>
      </c>
      <c r="V63" s="7">
        <f t="shared" si="9"/>
        <v>38.200000000000003</v>
      </c>
    </row>
    <row r="64" spans="1:22" ht="13.5" x14ac:dyDescent="0.25">
      <c r="A64" s="3">
        <f>RSI!A64</f>
        <v>42401</v>
      </c>
      <c r="B64" s="2">
        <f>RSI!B64</f>
        <v>1.1200000000000001</v>
      </c>
      <c r="C64" s="2">
        <f>RSI!I64</f>
        <v>38.83100075582454</v>
      </c>
      <c r="D64" s="2">
        <f>MACD!E64</f>
        <v>8.1439078895217953E-4</v>
      </c>
      <c r="E64" s="2">
        <f>MACD!F64</f>
        <v>4.3222843714438627E-3</v>
      </c>
      <c r="F64" s="2">
        <f>'Moving Avg'!D64</f>
        <v>1.1200000000000001</v>
      </c>
      <c r="G64" s="2">
        <f>'Moving Avg'!F64</f>
        <v>1.1245000000000005</v>
      </c>
      <c r="H64" s="2">
        <f>'Moving Avg'!G64</f>
        <v>1.1297999999999995</v>
      </c>
      <c r="I64" s="2">
        <f>'Moving Avg'!H64</f>
        <v>0</v>
      </c>
      <c r="J64" s="5" t="str">
        <f>OBV!F64</f>
        <v>NEUTRAL</v>
      </c>
      <c r="K64" s="5" t="str">
        <f>OBV!G64</f>
        <v>NEUTRAL</v>
      </c>
      <c r="L64" s="5" t="str">
        <f>OBV!H64</f>
        <v>NEUTRAL</v>
      </c>
      <c r="M64" s="7">
        <f t="shared" si="0"/>
        <v>25</v>
      </c>
      <c r="N64" s="7">
        <f t="shared" si="1"/>
        <v>45</v>
      </c>
      <c r="O64" s="7">
        <f t="shared" si="2"/>
        <v>50</v>
      </c>
      <c r="P64" s="7">
        <f t="shared" si="3"/>
        <v>33</v>
      </c>
      <c r="Q64" s="8">
        <f t="shared" si="4"/>
        <v>36.950000000000003</v>
      </c>
      <c r="R64" s="8">
        <f t="shared" si="5"/>
        <v>39.75</v>
      </c>
      <c r="S64" s="8">
        <f t="shared" si="6"/>
        <v>37.85</v>
      </c>
      <c r="T64" s="8">
        <f t="shared" si="7"/>
        <v>38.25</v>
      </c>
      <c r="U64" s="7">
        <f t="shared" si="8"/>
        <v>38.183333333333337</v>
      </c>
      <c r="V64" s="7">
        <f t="shared" si="9"/>
        <v>38.200000000000003</v>
      </c>
    </row>
    <row r="65" spans="1:22" ht="13.5" x14ac:dyDescent="0.25">
      <c r="A65" s="3">
        <f>RSI!A65</f>
        <v>42402</v>
      </c>
      <c r="B65" s="2">
        <f>RSI!B65</f>
        <v>1.1200000000000001</v>
      </c>
      <c r="C65" s="2">
        <f>RSI!I65</f>
        <v>38.83100075582454</v>
      </c>
      <c r="D65" s="2">
        <f>MACD!E65</f>
        <v>2.577813880833002E-4</v>
      </c>
      <c r="E65" s="2">
        <f>MACD!F65</f>
        <v>3.5093837747717503E-3</v>
      </c>
      <c r="F65" s="2">
        <f>'Moving Avg'!D65</f>
        <v>1.1200000000000001</v>
      </c>
      <c r="G65" s="2">
        <f>'Moving Avg'!F65</f>
        <v>1.1235000000000004</v>
      </c>
      <c r="H65" s="2">
        <f>'Moving Avg'!G65</f>
        <v>1.1291999999999993</v>
      </c>
      <c r="I65" s="2">
        <f>'Moving Avg'!H65</f>
        <v>0</v>
      </c>
      <c r="J65" s="5" t="str">
        <f>OBV!F65</f>
        <v>NEUTRAL</v>
      </c>
      <c r="K65" s="5" t="str">
        <f>OBV!G65</f>
        <v>NEUTRAL</v>
      </c>
      <c r="L65" s="5" t="str">
        <f>OBV!H65</f>
        <v>NEUTRAL</v>
      </c>
      <c r="M65" s="7">
        <f t="shared" si="0"/>
        <v>25</v>
      </c>
      <c r="N65" s="7">
        <f t="shared" si="1"/>
        <v>45</v>
      </c>
      <c r="O65" s="7">
        <f t="shared" si="2"/>
        <v>50</v>
      </c>
      <c r="P65" s="7">
        <f t="shared" si="3"/>
        <v>33</v>
      </c>
      <c r="Q65" s="8">
        <f t="shared" si="4"/>
        <v>36.950000000000003</v>
      </c>
      <c r="R65" s="8">
        <f t="shared" si="5"/>
        <v>39.75</v>
      </c>
      <c r="S65" s="8">
        <f t="shared" si="6"/>
        <v>37.85</v>
      </c>
      <c r="T65" s="8">
        <f t="shared" si="7"/>
        <v>38.25</v>
      </c>
      <c r="U65" s="7">
        <f t="shared" si="8"/>
        <v>38.183333333333337</v>
      </c>
      <c r="V65" s="7">
        <f t="shared" si="9"/>
        <v>38.200000000000003</v>
      </c>
    </row>
    <row r="66" spans="1:22" ht="13.5" x14ac:dyDescent="0.25">
      <c r="A66" s="3">
        <f>RSI!A66</f>
        <v>42403</v>
      </c>
      <c r="B66" s="2">
        <f>RSI!B66</f>
        <v>1.1200000000000001</v>
      </c>
      <c r="C66" s="2">
        <f>RSI!I66</f>
        <v>38.83100075582454</v>
      </c>
      <c r="D66" s="2">
        <f>MACD!E66</f>
        <v>-1.8124627798865589E-4</v>
      </c>
      <c r="E66" s="2">
        <f>MACD!F66</f>
        <v>2.7712577642196689E-3</v>
      </c>
      <c r="F66" s="2">
        <f>'Moving Avg'!D66</f>
        <v>1.1200000000000001</v>
      </c>
      <c r="G66" s="2">
        <f>'Moving Avg'!F66</f>
        <v>1.1225000000000007</v>
      </c>
      <c r="H66" s="2">
        <f>'Moving Avg'!G66</f>
        <v>1.1285999999999994</v>
      </c>
      <c r="I66" s="2">
        <f>'Moving Avg'!H66</f>
        <v>0</v>
      </c>
      <c r="J66" s="5" t="str">
        <f>OBV!F66</f>
        <v>NEUTRAL</v>
      </c>
      <c r="K66" s="5" t="str">
        <f>OBV!G66</f>
        <v>NEUTRAL</v>
      </c>
      <c r="L66" s="5" t="str">
        <f>OBV!H66</f>
        <v>NEUTRAL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33</v>
      </c>
      <c r="Q66" s="8">
        <f t="shared" si="4"/>
        <v>36.950000000000003</v>
      </c>
      <c r="R66" s="8">
        <f t="shared" si="5"/>
        <v>39.75</v>
      </c>
      <c r="S66" s="8">
        <f t="shared" si="6"/>
        <v>37.85</v>
      </c>
      <c r="T66" s="8">
        <f t="shared" si="7"/>
        <v>38.25</v>
      </c>
      <c r="U66" s="7">
        <f t="shared" si="8"/>
        <v>38.183333333333337</v>
      </c>
      <c r="V66" s="7">
        <f t="shared" si="9"/>
        <v>38.200000000000003</v>
      </c>
    </row>
    <row r="67" spans="1:22" ht="13.5" x14ac:dyDescent="0.25">
      <c r="A67" s="3">
        <f>RSI!A67</f>
        <v>42404</v>
      </c>
      <c r="B67" s="2">
        <f>RSI!B67</f>
        <v>1.1200000000000001</v>
      </c>
      <c r="C67" s="2">
        <f>RSI!I67</f>
        <v>38.83100075582454</v>
      </c>
      <c r="D67" s="2">
        <f>MACD!E67</f>
        <v>-5.2314833798239313E-4</v>
      </c>
      <c r="E67" s="2">
        <f>MACD!F67</f>
        <v>2.1123765437792564E-3</v>
      </c>
      <c r="F67" s="2">
        <f>'Moving Avg'!D67</f>
        <v>1.1200000000000001</v>
      </c>
      <c r="G67" s="2">
        <f>'Moving Avg'!F67</f>
        <v>1.1215000000000006</v>
      </c>
      <c r="H67" s="2">
        <f>'Moving Avg'!G67</f>
        <v>1.1279999999999992</v>
      </c>
      <c r="I67" s="2">
        <f>'Moving Avg'!H67</f>
        <v>0</v>
      </c>
      <c r="J67" s="5" t="str">
        <f>OBV!F67</f>
        <v>NEUTRAL</v>
      </c>
      <c r="K67" s="5" t="str">
        <f>OBV!G67</f>
        <v>NEUTRAL</v>
      </c>
      <c r="L67" s="5" t="str">
        <f>OBV!H67</f>
        <v>NEUTRAL</v>
      </c>
      <c r="M67" s="7">
        <f t="shared" si="10"/>
        <v>25</v>
      </c>
      <c r="N67" s="7">
        <f t="shared" si="11"/>
        <v>45</v>
      </c>
      <c r="O67" s="7">
        <f t="shared" si="12"/>
        <v>50</v>
      </c>
      <c r="P67" s="7">
        <f t="shared" si="13"/>
        <v>33</v>
      </c>
      <c r="Q67" s="8">
        <f t="shared" ref="Q67:Q130" si="14">0.35*M67+N67*0.35+O67*0.15+P67*0.15</f>
        <v>36.950000000000003</v>
      </c>
      <c r="R67" s="8">
        <f t="shared" ref="R67:R130" si="15">M67*0.2+N67*0.2+O67*0.35+P67*0.25</f>
        <v>39.75</v>
      </c>
      <c r="S67" s="8">
        <f t="shared" ref="S67:S130" si="16">M67*0.15+N67*0.15+O67*0.25+P67*0.45</f>
        <v>37.85</v>
      </c>
      <c r="T67" s="8">
        <f t="shared" ref="T67:T130" si="17">0.25*SUM(M67:P67)</f>
        <v>38.25</v>
      </c>
      <c r="U67" s="7">
        <f t="shared" ref="U67:U130" si="18">SUM(Q67:S67)/3</f>
        <v>38.183333333333337</v>
      </c>
      <c r="V67" s="7">
        <f t="shared" ref="V67:V130" si="19">SUM(Q67:T67)/4</f>
        <v>38.200000000000003</v>
      </c>
    </row>
    <row r="68" spans="1:22" ht="13.5" x14ac:dyDescent="0.25">
      <c r="A68" s="3">
        <f>RSI!A68</f>
        <v>42405</v>
      </c>
      <c r="B68" s="2">
        <f>RSI!B68</f>
        <v>1.1200000000000001</v>
      </c>
      <c r="C68" s="2">
        <f>RSI!I68</f>
        <v>38.831000755824526</v>
      </c>
      <c r="D68" s="2">
        <f>MACD!E68</f>
        <v>-7.8505851788679415E-4</v>
      </c>
      <c r="E68" s="2">
        <f>MACD!F68</f>
        <v>1.5328895314460464E-3</v>
      </c>
      <c r="F68" s="2">
        <f>'Moving Avg'!D68</f>
        <v>1.1200000000000001</v>
      </c>
      <c r="G68" s="2">
        <f>'Moving Avg'!F68</f>
        <v>1.1205000000000005</v>
      </c>
      <c r="H68" s="2">
        <f>'Moving Avg'!G68</f>
        <v>1.1273999999999993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  <c r="M68" s="7">
        <f t="shared" si="10"/>
        <v>25</v>
      </c>
      <c r="N68" s="7">
        <f t="shared" si="11"/>
        <v>45</v>
      </c>
      <c r="O68" s="7">
        <f t="shared" si="12"/>
        <v>50</v>
      </c>
      <c r="P68" s="7">
        <f t="shared" si="13"/>
        <v>33</v>
      </c>
      <c r="Q68" s="8">
        <f t="shared" si="14"/>
        <v>36.950000000000003</v>
      </c>
      <c r="R68" s="8">
        <f t="shared" si="15"/>
        <v>39.75</v>
      </c>
      <c r="S68" s="8">
        <f t="shared" si="16"/>
        <v>37.85</v>
      </c>
      <c r="T68" s="8">
        <f t="shared" si="17"/>
        <v>38.25</v>
      </c>
      <c r="U68" s="7">
        <f t="shared" si="18"/>
        <v>38.183333333333337</v>
      </c>
      <c r="V68" s="7">
        <f t="shared" si="19"/>
        <v>38.200000000000003</v>
      </c>
    </row>
    <row r="69" spans="1:22" ht="13.5" x14ac:dyDescent="0.25">
      <c r="A69" s="3">
        <f>RSI!A69</f>
        <v>42408</v>
      </c>
      <c r="B69" s="2">
        <f>RSI!B69</f>
        <v>1.17</v>
      </c>
      <c r="C69" s="2">
        <f>RSI!I69</f>
        <v>84.465039259602449</v>
      </c>
      <c r="D69" s="2">
        <f>MACD!E69</f>
        <v>-4.6850159691749216E-3</v>
      </c>
      <c r="E69" s="2">
        <f>MACD!F69</f>
        <v>2.8930843132185286E-4</v>
      </c>
      <c r="F69" s="2">
        <f>'Moving Avg'!D69</f>
        <v>1.1300000000000001</v>
      </c>
      <c r="G69" s="2">
        <f>'Moving Avg'!F69</f>
        <v>1.1220000000000006</v>
      </c>
      <c r="H69" s="2">
        <f>'Moving Avg'!G69</f>
        <v>1.1277999999999992</v>
      </c>
      <c r="I69" s="2">
        <f>'Moving Avg'!H69</f>
        <v>0</v>
      </c>
      <c r="J69" s="5" t="str">
        <f>OBV!F69</f>
        <v>NEUTRAL</v>
      </c>
      <c r="K69" s="5" t="str">
        <f>OBV!G69</f>
        <v>NEUTRAL</v>
      </c>
      <c r="L69" s="5" t="str">
        <f>OBV!H69</f>
        <v>NEUTRAL</v>
      </c>
      <c r="M69" s="7">
        <f t="shared" si="10"/>
        <v>0</v>
      </c>
      <c r="N69" s="7">
        <f t="shared" si="11"/>
        <v>45</v>
      </c>
      <c r="O69" s="7">
        <f t="shared" si="12"/>
        <v>50</v>
      </c>
      <c r="P69" s="7">
        <f t="shared" si="13"/>
        <v>33</v>
      </c>
      <c r="Q69" s="8">
        <f t="shared" si="14"/>
        <v>28.2</v>
      </c>
      <c r="R69" s="8">
        <f t="shared" si="15"/>
        <v>34.75</v>
      </c>
      <c r="S69" s="8">
        <f t="shared" si="16"/>
        <v>34.1</v>
      </c>
      <c r="T69" s="8">
        <f t="shared" si="17"/>
        <v>32</v>
      </c>
      <c r="U69" s="7">
        <f t="shared" si="18"/>
        <v>32.35</v>
      </c>
      <c r="V69" s="7">
        <f t="shared" si="19"/>
        <v>32.262500000000003</v>
      </c>
    </row>
    <row r="70" spans="1:22" ht="13.5" x14ac:dyDescent="0.25">
      <c r="A70" s="3">
        <f>RSI!A70</f>
        <v>42409</v>
      </c>
      <c r="B70" s="2">
        <f>RSI!B70</f>
        <v>1.17</v>
      </c>
      <c r="C70" s="2">
        <f>RSI!I70</f>
        <v>84.465039259602449</v>
      </c>
      <c r="D70" s="2">
        <f>MACD!E70</f>
        <v>-8.2569482632706137E-3</v>
      </c>
      <c r="E70" s="2">
        <f>MACD!F70</f>
        <v>-1.4199429075966406E-3</v>
      </c>
      <c r="F70" s="2">
        <f>'Moving Avg'!D70</f>
        <v>1.1400000000000001</v>
      </c>
      <c r="G70" s="2">
        <f>'Moving Avg'!F70</f>
        <v>1.1235000000000006</v>
      </c>
      <c r="H70" s="2">
        <f>'Moving Avg'!G70</f>
        <v>1.1281999999999992</v>
      </c>
      <c r="I70" s="2">
        <f>'Moving Avg'!H70</f>
        <v>0</v>
      </c>
      <c r="J70" s="5" t="str">
        <f>OBV!F70</f>
        <v>NEUTRAL</v>
      </c>
      <c r="K70" s="5" t="str">
        <f>OBV!G70</f>
        <v>NEUTRAL</v>
      </c>
      <c r="L70" s="5" t="str">
        <f>OBV!H70</f>
        <v>NEUTRAL</v>
      </c>
      <c r="M70" s="7">
        <f t="shared" si="10"/>
        <v>0</v>
      </c>
      <c r="N70" s="7">
        <f t="shared" si="11"/>
        <v>45</v>
      </c>
      <c r="O70" s="7">
        <f t="shared" si="12"/>
        <v>50</v>
      </c>
      <c r="P70" s="7">
        <f t="shared" si="13"/>
        <v>33</v>
      </c>
      <c r="Q70" s="8">
        <f t="shared" si="14"/>
        <v>28.2</v>
      </c>
      <c r="R70" s="8">
        <f t="shared" si="15"/>
        <v>34.75</v>
      </c>
      <c r="S70" s="8">
        <f t="shared" si="16"/>
        <v>34.1</v>
      </c>
      <c r="T70" s="8">
        <f t="shared" si="17"/>
        <v>32</v>
      </c>
      <c r="U70" s="7">
        <f t="shared" si="18"/>
        <v>32.35</v>
      </c>
      <c r="V70" s="7">
        <f t="shared" si="19"/>
        <v>32.262500000000003</v>
      </c>
    </row>
    <row r="71" spans="1:22" ht="13.5" x14ac:dyDescent="0.25">
      <c r="A71" s="3">
        <f>RSI!A71</f>
        <v>42410</v>
      </c>
      <c r="B71" s="2">
        <f>RSI!B71</f>
        <v>1.18</v>
      </c>
      <c r="C71" s="2">
        <f>RSI!I71</f>
        <v>86.756712524109261</v>
      </c>
      <c r="D71" s="2">
        <f>MACD!E71</f>
        <v>-1.227191574994646E-2</v>
      </c>
      <c r="E71" s="2">
        <f>MACD!F71</f>
        <v>-3.5903374760666048E-3</v>
      </c>
      <c r="F71" s="2">
        <f>'Moving Avg'!D71</f>
        <v>1.1519999999999999</v>
      </c>
      <c r="G71" s="2">
        <f>'Moving Avg'!F71</f>
        <v>1.1270000000000007</v>
      </c>
      <c r="H71" s="2">
        <f>'Moving Avg'!G71</f>
        <v>1.1287999999999991</v>
      </c>
      <c r="I71" s="2">
        <f>'Moving Avg'!H71</f>
        <v>0</v>
      </c>
      <c r="J71" s="5" t="str">
        <f>OBV!F71</f>
        <v>BULLISH</v>
      </c>
      <c r="K71" s="5" t="str">
        <f>OBV!G71</f>
        <v>STRONG</v>
      </c>
      <c r="L71" s="5" t="str">
        <f>OBV!H71</f>
        <v>CONFIRMED BULLISH</v>
      </c>
      <c r="M71" s="7">
        <f t="shared" si="10"/>
        <v>0</v>
      </c>
      <c r="N71" s="7">
        <f t="shared" si="11"/>
        <v>45</v>
      </c>
      <c r="O71" s="7">
        <f t="shared" si="12"/>
        <v>50</v>
      </c>
      <c r="P71" s="7">
        <f t="shared" si="13"/>
        <v>100</v>
      </c>
      <c r="Q71" s="8">
        <f t="shared" si="14"/>
        <v>38.25</v>
      </c>
      <c r="R71" s="8">
        <f t="shared" si="15"/>
        <v>51.5</v>
      </c>
      <c r="S71" s="8">
        <f t="shared" si="16"/>
        <v>64.25</v>
      </c>
      <c r="T71" s="8">
        <f t="shared" si="17"/>
        <v>48.75</v>
      </c>
      <c r="U71" s="7">
        <f t="shared" si="18"/>
        <v>51.333333333333336</v>
      </c>
      <c r="V71" s="7">
        <f t="shared" si="19"/>
        <v>50.6875</v>
      </c>
    </row>
    <row r="72" spans="1:22" ht="13.5" x14ac:dyDescent="0.25">
      <c r="A72" s="3">
        <f>RSI!A72</f>
        <v>42411</v>
      </c>
      <c r="B72" s="2">
        <f>RSI!B72</f>
        <v>1.18</v>
      </c>
      <c r="C72" s="2">
        <f>RSI!I72</f>
        <v>86.756712524109261</v>
      </c>
      <c r="D72" s="2">
        <f>MACD!E72</f>
        <v>-1.5961455339222885E-2</v>
      </c>
      <c r="E72" s="2">
        <f>MACD!F72</f>
        <v>-6.0645610486978613E-3</v>
      </c>
      <c r="F72" s="2">
        <f>'Moving Avg'!D72</f>
        <v>1.1639999999999999</v>
      </c>
      <c r="G72" s="2">
        <f>'Moving Avg'!F72</f>
        <v>1.1305000000000003</v>
      </c>
      <c r="H72" s="2">
        <f>'Moving Avg'!G72</f>
        <v>1.1293999999999993</v>
      </c>
      <c r="I72" s="2">
        <f>'Moving Avg'!H72</f>
        <v>0</v>
      </c>
      <c r="J72" s="5" t="str">
        <f>OBV!F72</f>
        <v>BULLISH</v>
      </c>
      <c r="K72" s="5" t="str">
        <f>OBV!G72</f>
        <v>STRONG</v>
      </c>
      <c r="L72" s="5" t="str">
        <f>OBV!H72</f>
        <v>CONFIRMED BULLISH</v>
      </c>
      <c r="M72" s="7">
        <f t="shared" si="10"/>
        <v>0</v>
      </c>
      <c r="N72" s="7">
        <f t="shared" si="11"/>
        <v>45</v>
      </c>
      <c r="O72" s="7">
        <f t="shared" si="12"/>
        <v>50</v>
      </c>
      <c r="P72" s="7">
        <f t="shared" si="13"/>
        <v>100</v>
      </c>
      <c r="Q72" s="8">
        <f t="shared" si="14"/>
        <v>38.25</v>
      </c>
      <c r="R72" s="8">
        <f t="shared" si="15"/>
        <v>51.5</v>
      </c>
      <c r="S72" s="8">
        <f t="shared" si="16"/>
        <v>64.25</v>
      </c>
      <c r="T72" s="8">
        <f t="shared" si="17"/>
        <v>48.75</v>
      </c>
      <c r="U72" s="7">
        <f t="shared" si="18"/>
        <v>51.333333333333336</v>
      </c>
      <c r="V72" s="7">
        <f t="shared" si="19"/>
        <v>50.6875</v>
      </c>
    </row>
    <row r="73" spans="1:22" ht="13.5" x14ac:dyDescent="0.25">
      <c r="A73" s="3">
        <f>RSI!A73</f>
        <v>42412</v>
      </c>
      <c r="B73" s="2">
        <f>RSI!B73</f>
        <v>1.18</v>
      </c>
      <c r="C73" s="2">
        <f>RSI!I73</f>
        <v>86.756712524109261</v>
      </c>
      <c r="D73" s="2">
        <f>MACD!E73</f>
        <v>-1.9353984016414083E-2</v>
      </c>
      <c r="E73" s="2">
        <f>MACD!F73</f>
        <v>-8.7224456422411063E-3</v>
      </c>
      <c r="F73" s="2">
        <f>'Moving Avg'!D73</f>
        <v>1.1759999999999997</v>
      </c>
      <c r="G73" s="2">
        <f>'Moving Avg'!F73</f>
        <v>1.1340000000000003</v>
      </c>
      <c r="H73" s="2">
        <f>'Moving Avg'!G73</f>
        <v>1.1299999999999992</v>
      </c>
      <c r="I73" s="2">
        <f>'Moving Avg'!H73</f>
        <v>0</v>
      </c>
      <c r="J73" s="5" t="str">
        <f>OBV!F73</f>
        <v>BULLISH</v>
      </c>
      <c r="K73" s="5" t="str">
        <f>OBV!G73</f>
        <v>STRONG</v>
      </c>
      <c r="L73" s="5" t="str">
        <f>OBV!H73</f>
        <v>CONFIRMED BULLISH</v>
      </c>
      <c r="M73" s="7">
        <f t="shared" si="10"/>
        <v>0</v>
      </c>
      <c r="N73" s="7">
        <f t="shared" si="11"/>
        <v>45</v>
      </c>
      <c r="O73" s="7">
        <f t="shared" si="12"/>
        <v>50</v>
      </c>
      <c r="P73" s="7">
        <f t="shared" si="13"/>
        <v>100</v>
      </c>
      <c r="Q73" s="8">
        <f t="shared" si="14"/>
        <v>38.25</v>
      </c>
      <c r="R73" s="8">
        <f t="shared" si="15"/>
        <v>51.5</v>
      </c>
      <c r="S73" s="8">
        <f t="shared" si="16"/>
        <v>64.25</v>
      </c>
      <c r="T73" s="8">
        <f t="shared" si="17"/>
        <v>48.75</v>
      </c>
      <c r="U73" s="7">
        <f t="shared" si="18"/>
        <v>51.333333333333336</v>
      </c>
      <c r="V73" s="7">
        <f t="shared" si="19"/>
        <v>50.6875</v>
      </c>
    </row>
    <row r="74" spans="1:22" ht="13.5" x14ac:dyDescent="0.25">
      <c r="A74" s="3">
        <f>RSI!A74</f>
        <v>42415</v>
      </c>
      <c r="B74" s="2">
        <f>RSI!B74</f>
        <v>1.18</v>
      </c>
      <c r="C74" s="2">
        <f>RSI!I74</f>
        <v>86.756712524109261</v>
      </c>
      <c r="D74" s="2">
        <f>MACD!E74</f>
        <v>-2.2475150541092059E-2</v>
      </c>
      <c r="E74" s="2">
        <f>MACD!F74</f>
        <v>-1.1472986622011298E-2</v>
      </c>
      <c r="F74" s="2">
        <f>'Moving Avg'!D74</f>
        <v>1.1779999999999997</v>
      </c>
      <c r="G74" s="2">
        <f>'Moving Avg'!F74</f>
        <v>1.1370000000000005</v>
      </c>
      <c r="H74" s="2">
        <f>'Moving Avg'!G74</f>
        <v>1.1305999999999994</v>
      </c>
      <c r="I74" s="2">
        <f>'Moving Avg'!H74</f>
        <v>0</v>
      </c>
      <c r="J74" s="5" t="str">
        <f>OBV!F74</f>
        <v>BULLISH</v>
      </c>
      <c r="K74" s="5" t="str">
        <f>OBV!G74</f>
        <v>STRONG</v>
      </c>
      <c r="L74" s="5" t="str">
        <f>OBV!H74</f>
        <v>CONFIRMED BULLISH</v>
      </c>
      <c r="M74" s="7">
        <f t="shared" si="10"/>
        <v>0</v>
      </c>
      <c r="N74" s="7">
        <f t="shared" si="11"/>
        <v>45</v>
      </c>
      <c r="O74" s="7">
        <f t="shared" si="12"/>
        <v>50</v>
      </c>
      <c r="P74" s="7">
        <f t="shared" si="13"/>
        <v>100</v>
      </c>
      <c r="Q74" s="8">
        <f t="shared" si="14"/>
        <v>38.25</v>
      </c>
      <c r="R74" s="8">
        <f t="shared" si="15"/>
        <v>51.5</v>
      </c>
      <c r="S74" s="8">
        <f t="shared" si="16"/>
        <v>64.25</v>
      </c>
      <c r="T74" s="8">
        <f t="shared" si="17"/>
        <v>48.75</v>
      </c>
      <c r="U74" s="7">
        <f t="shared" si="18"/>
        <v>51.333333333333336</v>
      </c>
      <c r="V74" s="7">
        <f t="shared" si="19"/>
        <v>50.6875</v>
      </c>
    </row>
    <row r="75" spans="1:22" ht="13.5" x14ac:dyDescent="0.25">
      <c r="A75" s="3">
        <f>RSI!A75</f>
        <v>42416</v>
      </c>
      <c r="B75" s="2">
        <f>RSI!B75</f>
        <v>1.18</v>
      </c>
      <c r="C75" s="2">
        <f>RSI!I75</f>
        <v>86.756712524109261</v>
      </c>
      <c r="D75" s="2">
        <f>MACD!E75</f>
        <v>-2.5348142541439689E-2</v>
      </c>
      <c r="E75" s="2">
        <f>MACD!F75</f>
        <v>-1.4248017805896976E-2</v>
      </c>
      <c r="F75" s="2">
        <f>'Moving Avg'!D75</f>
        <v>1.18</v>
      </c>
      <c r="G75" s="2">
        <f>'Moving Avg'!F75</f>
        <v>1.1400000000000001</v>
      </c>
      <c r="H75" s="2">
        <f>'Moving Avg'!G75</f>
        <v>1.1321999999999994</v>
      </c>
      <c r="I75" s="2">
        <f>'Moving Avg'!H75</f>
        <v>0</v>
      </c>
      <c r="J75" s="5" t="str">
        <f>OBV!F75</f>
        <v>BULLISH</v>
      </c>
      <c r="K75" s="5" t="str">
        <f>OBV!G75</f>
        <v>STRONG</v>
      </c>
      <c r="L75" s="5" t="str">
        <f>OBV!H75</f>
        <v>CONFIRMED BULLISH</v>
      </c>
      <c r="M75" s="7">
        <f t="shared" si="10"/>
        <v>0</v>
      </c>
      <c r="N75" s="7">
        <f t="shared" si="11"/>
        <v>45</v>
      </c>
      <c r="O75" s="7">
        <f t="shared" si="12"/>
        <v>50</v>
      </c>
      <c r="P75" s="7">
        <f t="shared" si="13"/>
        <v>100</v>
      </c>
      <c r="Q75" s="8">
        <f t="shared" si="14"/>
        <v>38.25</v>
      </c>
      <c r="R75" s="8">
        <f t="shared" si="15"/>
        <v>51.5</v>
      </c>
      <c r="S75" s="8">
        <f t="shared" si="16"/>
        <v>64.25</v>
      </c>
      <c r="T75" s="8">
        <f t="shared" si="17"/>
        <v>48.75</v>
      </c>
      <c r="U75" s="7">
        <f t="shared" si="18"/>
        <v>51.333333333333336</v>
      </c>
      <c r="V75" s="7">
        <f t="shared" si="19"/>
        <v>50.6875</v>
      </c>
    </row>
    <row r="76" spans="1:22" ht="13.5" x14ac:dyDescent="0.25">
      <c r="A76" s="3">
        <f>RSI!A76</f>
        <v>42417</v>
      </c>
      <c r="B76" s="2">
        <f>RSI!B76</f>
        <v>1.18</v>
      </c>
      <c r="C76" s="2">
        <f>RSI!I76</f>
        <v>86.756712524109261</v>
      </c>
      <c r="D76" s="2">
        <f>MACD!E76</f>
        <v>-2.7993955162322504E-2</v>
      </c>
      <c r="E76" s="2">
        <f>MACD!F76</f>
        <v>-1.6997205277182084E-2</v>
      </c>
      <c r="F76" s="2">
        <f>'Moving Avg'!D76</f>
        <v>1.18</v>
      </c>
      <c r="G76" s="2">
        <f>'Moving Avg'!F76</f>
        <v>1.1430000000000002</v>
      </c>
      <c r="H76" s="2">
        <f>'Moving Avg'!G76</f>
        <v>1.1337999999999995</v>
      </c>
      <c r="I76" s="2">
        <f>'Moving Avg'!H76</f>
        <v>0</v>
      </c>
      <c r="J76" s="5" t="str">
        <f>OBV!F76</f>
        <v>NEUTRAL</v>
      </c>
      <c r="K76" s="5" t="str">
        <f>OBV!G76</f>
        <v>NEUTRAL</v>
      </c>
      <c r="L76" s="5" t="str">
        <f>OBV!H76</f>
        <v>NEUTRAL</v>
      </c>
      <c r="M76" s="7">
        <f t="shared" si="10"/>
        <v>0</v>
      </c>
      <c r="N76" s="7">
        <f t="shared" si="11"/>
        <v>45</v>
      </c>
      <c r="O76" s="7">
        <f t="shared" si="12"/>
        <v>50</v>
      </c>
      <c r="P76" s="7">
        <f t="shared" si="13"/>
        <v>33</v>
      </c>
      <c r="Q76" s="8">
        <f t="shared" si="14"/>
        <v>28.2</v>
      </c>
      <c r="R76" s="8">
        <f t="shared" si="15"/>
        <v>34.75</v>
      </c>
      <c r="S76" s="8">
        <f t="shared" si="16"/>
        <v>34.1</v>
      </c>
      <c r="T76" s="8">
        <f t="shared" si="17"/>
        <v>32</v>
      </c>
      <c r="U76" s="7">
        <f t="shared" si="18"/>
        <v>32.35</v>
      </c>
      <c r="V76" s="7">
        <f t="shared" si="19"/>
        <v>32.262500000000003</v>
      </c>
    </row>
    <row r="77" spans="1:22" ht="13.5" x14ac:dyDescent="0.25">
      <c r="A77" s="3">
        <f>RSI!A77</f>
        <v>42418</v>
      </c>
      <c r="B77" s="2">
        <f>RSI!B77</f>
        <v>1.18</v>
      </c>
      <c r="C77" s="2">
        <f>RSI!I77</f>
        <v>86.756712524109261</v>
      </c>
      <c r="D77" s="2">
        <f>MACD!E77</f>
        <v>-3.0431626530110112E-2</v>
      </c>
      <c r="E77" s="2">
        <f>MACD!F77</f>
        <v>-1.9684089527767692E-2</v>
      </c>
      <c r="F77" s="2">
        <f>'Moving Avg'!D77</f>
        <v>1.18</v>
      </c>
      <c r="G77" s="2">
        <f>'Moving Avg'!F77</f>
        <v>1.1460000000000001</v>
      </c>
      <c r="H77" s="2">
        <f>'Moving Avg'!G77</f>
        <v>1.1353999999999995</v>
      </c>
      <c r="I77" s="2">
        <f>'Moving Avg'!H77</f>
        <v>0</v>
      </c>
      <c r="J77" s="5" t="str">
        <f>OBV!F77</f>
        <v>NEUTRAL</v>
      </c>
      <c r="K77" s="5" t="str">
        <f>OBV!G77</f>
        <v>NEUTRAL</v>
      </c>
      <c r="L77" s="5" t="str">
        <f>OBV!H77</f>
        <v>NEUTRAL</v>
      </c>
      <c r="M77" s="7">
        <f t="shared" si="10"/>
        <v>0</v>
      </c>
      <c r="N77" s="7">
        <f t="shared" si="11"/>
        <v>45</v>
      </c>
      <c r="O77" s="7">
        <f t="shared" si="12"/>
        <v>50</v>
      </c>
      <c r="P77" s="7">
        <f t="shared" si="13"/>
        <v>33</v>
      </c>
      <c r="Q77" s="8">
        <f t="shared" si="14"/>
        <v>28.2</v>
      </c>
      <c r="R77" s="8">
        <f t="shared" si="15"/>
        <v>34.75</v>
      </c>
      <c r="S77" s="8">
        <f t="shared" si="16"/>
        <v>34.1</v>
      </c>
      <c r="T77" s="8">
        <f t="shared" si="17"/>
        <v>32</v>
      </c>
      <c r="U77" s="7">
        <f t="shared" si="18"/>
        <v>32.35</v>
      </c>
      <c r="V77" s="7">
        <f t="shared" si="19"/>
        <v>32.262500000000003</v>
      </c>
    </row>
    <row r="78" spans="1:22" ht="13.5" x14ac:dyDescent="0.25">
      <c r="A78" s="3">
        <f>RSI!A78</f>
        <v>42419</v>
      </c>
      <c r="B78" s="2">
        <f>RSI!B78</f>
        <v>1.17</v>
      </c>
      <c r="C78" s="2">
        <f>RSI!I78</f>
        <v>69.526657230969846</v>
      </c>
      <c r="D78" s="2">
        <f>MACD!E78</f>
        <v>-3.1937703795127614E-2</v>
      </c>
      <c r="E78" s="2">
        <f>MACD!F78</f>
        <v>-2.2134812381239679E-2</v>
      </c>
      <c r="F78" s="2">
        <f>'Moving Avg'!D78</f>
        <v>1.1779999999999999</v>
      </c>
      <c r="G78" s="2">
        <f>'Moving Avg'!F78</f>
        <v>1.1484999999999999</v>
      </c>
      <c r="H78" s="2">
        <f>'Moving Avg'!G78</f>
        <v>1.1367999999999996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  <c r="M78" s="7">
        <f t="shared" si="10"/>
        <v>25</v>
      </c>
      <c r="N78" s="7">
        <f t="shared" si="11"/>
        <v>45</v>
      </c>
      <c r="O78" s="7">
        <f t="shared" si="12"/>
        <v>50</v>
      </c>
      <c r="P78" s="7">
        <f t="shared" si="13"/>
        <v>0</v>
      </c>
      <c r="Q78" s="8">
        <f t="shared" si="14"/>
        <v>32</v>
      </c>
      <c r="R78" s="8">
        <f t="shared" si="15"/>
        <v>31.5</v>
      </c>
      <c r="S78" s="8">
        <f t="shared" si="16"/>
        <v>23</v>
      </c>
      <c r="T78" s="8">
        <f t="shared" si="17"/>
        <v>30</v>
      </c>
      <c r="U78" s="7">
        <f t="shared" si="18"/>
        <v>28.833333333333332</v>
      </c>
      <c r="V78" s="7">
        <f t="shared" si="19"/>
        <v>29.125</v>
      </c>
    </row>
    <row r="79" spans="1:22" ht="13.5" x14ac:dyDescent="0.25">
      <c r="A79" s="3">
        <f>RSI!A79</f>
        <v>42422</v>
      </c>
      <c r="B79" s="2">
        <f>RSI!B79</f>
        <v>1.17</v>
      </c>
      <c r="C79" s="2">
        <f>RSI!I79</f>
        <v>69.526657230969846</v>
      </c>
      <c r="D79" s="2">
        <f>MACD!E79</f>
        <v>-2.5631209301393509E-2</v>
      </c>
      <c r="E79" s="2">
        <f>MACD!F79</f>
        <v>-2.2834091765270445E-2</v>
      </c>
      <c r="F79" s="2">
        <f>'Moving Avg'!D79</f>
        <v>1.1759999999999999</v>
      </c>
      <c r="G79" s="2">
        <f>'Moving Avg'!F79</f>
        <v>1.1510000000000002</v>
      </c>
      <c r="H79" s="2">
        <f>'Moving Avg'!G79</f>
        <v>1.1381999999999999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  <c r="M79" s="7">
        <f t="shared" si="10"/>
        <v>25</v>
      </c>
      <c r="N79" s="7">
        <f t="shared" si="11"/>
        <v>45</v>
      </c>
      <c r="O79" s="7">
        <f t="shared" si="12"/>
        <v>50</v>
      </c>
      <c r="P79" s="7">
        <f t="shared" si="13"/>
        <v>0</v>
      </c>
      <c r="Q79" s="8">
        <f t="shared" si="14"/>
        <v>32</v>
      </c>
      <c r="R79" s="8">
        <f t="shared" si="15"/>
        <v>31.5</v>
      </c>
      <c r="S79" s="8">
        <f t="shared" si="16"/>
        <v>23</v>
      </c>
      <c r="T79" s="8">
        <f t="shared" si="17"/>
        <v>30</v>
      </c>
      <c r="U79" s="7">
        <f t="shared" si="18"/>
        <v>28.833333333333332</v>
      </c>
      <c r="V79" s="7">
        <f t="shared" si="19"/>
        <v>29.125</v>
      </c>
    </row>
    <row r="80" spans="1:22" ht="13.5" x14ac:dyDescent="0.25">
      <c r="A80" s="3">
        <f>RSI!A80</f>
        <v>42423</v>
      </c>
      <c r="B80" s="2">
        <f>RSI!B80</f>
        <v>1.17</v>
      </c>
      <c r="C80" s="2">
        <f>RSI!I80</f>
        <v>69.526657230969846</v>
      </c>
      <c r="D80" s="2">
        <f>MACD!E80</f>
        <v>-2.0398130033637329E-2</v>
      </c>
      <c r="E80" s="2">
        <f>MACD!F80</f>
        <v>-2.2346899418943821E-2</v>
      </c>
      <c r="F80" s="2">
        <f>'Moving Avg'!D80</f>
        <v>1.1739999999999999</v>
      </c>
      <c r="G80" s="2">
        <f>'Moving Avg'!F80</f>
        <v>1.1535</v>
      </c>
      <c r="H80" s="2">
        <f>'Moving Avg'!G80</f>
        <v>1.1395999999999997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CONFIRMED BEARISH</v>
      </c>
      <c r="M80" s="7">
        <f t="shared" si="10"/>
        <v>25</v>
      </c>
      <c r="N80" s="7">
        <f t="shared" si="11"/>
        <v>0</v>
      </c>
      <c r="O80" s="7">
        <f t="shared" si="12"/>
        <v>50</v>
      </c>
      <c r="P80" s="7">
        <f t="shared" si="13"/>
        <v>0</v>
      </c>
      <c r="Q80" s="8">
        <f t="shared" si="14"/>
        <v>16.25</v>
      </c>
      <c r="R80" s="8">
        <f t="shared" si="15"/>
        <v>22.5</v>
      </c>
      <c r="S80" s="8">
        <f t="shared" si="16"/>
        <v>16.25</v>
      </c>
      <c r="T80" s="8">
        <f t="shared" si="17"/>
        <v>18.75</v>
      </c>
      <c r="U80" s="7">
        <f t="shared" si="18"/>
        <v>18.333333333333332</v>
      </c>
      <c r="V80" s="7">
        <f t="shared" si="19"/>
        <v>18.4375</v>
      </c>
    </row>
    <row r="81" spans="1:22" ht="13.5" x14ac:dyDescent="0.25">
      <c r="A81" s="3">
        <f>RSI!A81</f>
        <v>42424</v>
      </c>
      <c r="B81" s="2">
        <f>RSI!B81</f>
        <v>1.1399999999999999</v>
      </c>
      <c r="C81" s="2">
        <f>RSI!I81</f>
        <v>39.862836518305734</v>
      </c>
      <c r="D81" s="2">
        <f>MACD!E81</f>
        <v>-1.2304998071336781E-2</v>
      </c>
      <c r="E81" s="2">
        <f>MACD!F81</f>
        <v>-2.0338519149422415E-2</v>
      </c>
      <c r="F81" s="2">
        <f>'Moving Avg'!D81</f>
        <v>1.1659999999999999</v>
      </c>
      <c r="G81" s="2">
        <f>'Moving Avg'!F81</f>
        <v>1.1545000000000001</v>
      </c>
      <c r="H81" s="2">
        <f>'Moving Avg'!G81</f>
        <v>1.1397999999999999</v>
      </c>
      <c r="I81" s="2">
        <f>'Moving Avg'!H81</f>
        <v>0</v>
      </c>
      <c r="J81" s="5" t="str">
        <f>OBV!F81</f>
        <v>BEARISH</v>
      </c>
      <c r="K81" s="5" t="str">
        <f>OBV!G81</f>
        <v>WEAK</v>
      </c>
      <c r="L81" s="5" t="str">
        <f>OBV!H81</f>
        <v>CONFIRMED BEARISH</v>
      </c>
      <c r="M81" s="7">
        <f t="shared" si="10"/>
        <v>25</v>
      </c>
      <c r="N81" s="7">
        <f t="shared" si="11"/>
        <v>0</v>
      </c>
      <c r="O81" s="7">
        <f t="shared" si="12"/>
        <v>50</v>
      </c>
      <c r="P81" s="7">
        <f t="shared" si="13"/>
        <v>0</v>
      </c>
      <c r="Q81" s="8">
        <f t="shared" si="14"/>
        <v>16.25</v>
      </c>
      <c r="R81" s="8">
        <f t="shared" si="15"/>
        <v>22.5</v>
      </c>
      <c r="S81" s="8">
        <f t="shared" si="16"/>
        <v>16.25</v>
      </c>
      <c r="T81" s="8">
        <f t="shared" si="17"/>
        <v>18.75</v>
      </c>
      <c r="U81" s="7">
        <f t="shared" si="18"/>
        <v>18.333333333333332</v>
      </c>
      <c r="V81" s="7">
        <f t="shared" si="19"/>
        <v>18.4375</v>
      </c>
    </row>
    <row r="82" spans="1:22" ht="13.5" x14ac:dyDescent="0.25">
      <c r="A82" s="3">
        <f>RSI!A82</f>
        <v>42425</v>
      </c>
      <c r="B82" s="2">
        <f>RSI!B82</f>
        <v>1.1399999999999999</v>
      </c>
      <c r="C82" s="2">
        <f>RSI!I82</f>
        <v>39.862836518305734</v>
      </c>
      <c r="D82" s="2">
        <f>MACD!E82</f>
        <v>-5.3681568123109535E-3</v>
      </c>
      <c r="E82" s="2">
        <f>MACD!F82</f>
        <v>-1.7344446682000123E-2</v>
      </c>
      <c r="F82" s="2">
        <f>'Moving Avg'!D82</f>
        <v>1.1579999999999999</v>
      </c>
      <c r="G82" s="2">
        <f>'Moving Avg'!F82</f>
        <v>1.1555000000000004</v>
      </c>
      <c r="H82" s="2">
        <f>'Moving Avg'!G82</f>
        <v>1.1399999999999999</v>
      </c>
      <c r="I82" s="2">
        <f>'Moving Avg'!H82</f>
        <v>0</v>
      </c>
      <c r="J82" s="5" t="str">
        <f>OBV!F82</f>
        <v>BEARISH</v>
      </c>
      <c r="K82" s="5" t="str">
        <f>OBV!G82</f>
        <v>WEAK</v>
      </c>
      <c r="L82" s="5" t="str">
        <f>OBV!H82</f>
        <v>CONFIRMED BEARISH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0</v>
      </c>
      <c r="Q82" s="8">
        <f t="shared" si="14"/>
        <v>16.25</v>
      </c>
      <c r="R82" s="8">
        <f t="shared" si="15"/>
        <v>22.5</v>
      </c>
      <c r="S82" s="8">
        <f t="shared" si="16"/>
        <v>16.25</v>
      </c>
      <c r="T82" s="8">
        <f t="shared" si="17"/>
        <v>18.75</v>
      </c>
      <c r="U82" s="7">
        <f t="shared" si="18"/>
        <v>18.333333333333332</v>
      </c>
      <c r="V82" s="7">
        <f t="shared" si="19"/>
        <v>18.4375</v>
      </c>
    </row>
    <row r="83" spans="1:22" ht="13.5" x14ac:dyDescent="0.25">
      <c r="A83" s="3">
        <f>RSI!A83</f>
        <v>42426</v>
      </c>
      <c r="B83" s="2">
        <f>RSI!B83</f>
        <v>1.1399999999999999</v>
      </c>
      <c r="C83" s="2">
        <f>RSI!I83</f>
        <v>39.862836518305734</v>
      </c>
      <c r="D83" s="2">
        <f>MACD!E83</f>
        <v>5.8370636000049103E-4</v>
      </c>
      <c r="E83" s="2">
        <f>MACD!F83</f>
        <v>-1.3758816073600001E-2</v>
      </c>
      <c r="F83" s="2">
        <f>'Moving Avg'!D83</f>
        <v>1.1519999999999997</v>
      </c>
      <c r="G83" s="2">
        <f>'Moving Avg'!F83</f>
        <v>1.1565000000000001</v>
      </c>
      <c r="H83" s="2">
        <f>'Moving Avg'!G83</f>
        <v>1.1401999999999999</v>
      </c>
      <c r="I83" s="2">
        <f>'Moving Avg'!H83</f>
        <v>0</v>
      </c>
      <c r="J83" s="5" t="str">
        <f>OBV!F83</f>
        <v>NEUTRAL</v>
      </c>
      <c r="K83" s="5" t="str">
        <f>OBV!G83</f>
        <v>NEUTRAL</v>
      </c>
      <c r="L83" s="5" t="str">
        <f>OBV!H83</f>
        <v>NEUTRAL</v>
      </c>
      <c r="M83" s="7">
        <f t="shared" si="10"/>
        <v>25</v>
      </c>
      <c r="N83" s="7">
        <f t="shared" si="11"/>
        <v>0</v>
      </c>
      <c r="O83" s="7">
        <f t="shared" si="12"/>
        <v>50</v>
      </c>
      <c r="P83" s="7">
        <f t="shared" si="13"/>
        <v>33</v>
      </c>
      <c r="Q83" s="8">
        <f t="shared" si="14"/>
        <v>21.2</v>
      </c>
      <c r="R83" s="8">
        <f t="shared" si="15"/>
        <v>30.75</v>
      </c>
      <c r="S83" s="8">
        <f t="shared" si="16"/>
        <v>31.1</v>
      </c>
      <c r="T83" s="8">
        <f t="shared" si="17"/>
        <v>27</v>
      </c>
      <c r="U83" s="7">
        <f t="shared" si="18"/>
        <v>27.683333333333337</v>
      </c>
      <c r="V83" s="7">
        <f t="shared" si="19"/>
        <v>27.512500000000003</v>
      </c>
    </row>
    <row r="84" spans="1:22" ht="13.5" x14ac:dyDescent="0.25">
      <c r="A84" s="3">
        <f>RSI!A84</f>
        <v>42429</v>
      </c>
      <c r="B84" s="2">
        <f>RSI!B84</f>
        <v>1.1200000000000001</v>
      </c>
      <c r="C84" s="2">
        <f>RSI!I84</f>
        <v>29.413561799121339</v>
      </c>
      <c r="D84" s="2">
        <f>MACD!E84</f>
        <v>7.177517035059422E-3</v>
      </c>
      <c r="E84" s="2">
        <f>MACD!F84</f>
        <v>-9.571549451868118E-3</v>
      </c>
      <c r="F84" s="2">
        <f>'Moving Avg'!D84</f>
        <v>1.1419999999999999</v>
      </c>
      <c r="G84" s="2">
        <f>'Moving Avg'!F84</f>
        <v>1.1565000000000003</v>
      </c>
      <c r="H84" s="2">
        <f>'Moving Avg'!G84</f>
        <v>1.1399999999999999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50</v>
      </c>
      <c r="N84" s="7">
        <f t="shared" si="11"/>
        <v>0</v>
      </c>
      <c r="O84" s="7">
        <f t="shared" si="12"/>
        <v>50</v>
      </c>
      <c r="P84" s="7">
        <f t="shared" si="13"/>
        <v>0</v>
      </c>
      <c r="Q84" s="8">
        <f t="shared" si="14"/>
        <v>25</v>
      </c>
      <c r="R84" s="8">
        <f t="shared" si="15"/>
        <v>27.5</v>
      </c>
      <c r="S84" s="8">
        <f t="shared" si="16"/>
        <v>20</v>
      </c>
      <c r="T84" s="8">
        <f t="shared" si="17"/>
        <v>25</v>
      </c>
      <c r="U84" s="7">
        <f t="shared" si="18"/>
        <v>24.166666666666668</v>
      </c>
      <c r="V84" s="7">
        <f t="shared" si="19"/>
        <v>24.375</v>
      </c>
    </row>
    <row r="85" spans="1:22" ht="13.5" x14ac:dyDescent="0.25">
      <c r="A85" s="3">
        <f>RSI!A85</f>
        <v>42430</v>
      </c>
      <c r="B85" s="2">
        <f>RSI!B85</f>
        <v>1.1200000000000001</v>
      </c>
      <c r="C85" s="2">
        <f>RSI!I85</f>
        <v>29.413561799121339</v>
      </c>
      <c r="D85" s="2">
        <f>MACD!E85</f>
        <v>1.2945573637626273E-2</v>
      </c>
      <c r="E85" s="2">
        <f>MACD!F85</f>
        <v>-5.0681248339692394E-3</v>
      </c>
      <c r="F85" s="2">
        <f>'Moving Avg'!D85</f>
        <v>1.1320000000000001</v>
      </c>
      <c r="G85" s="2">
        <f>'Moving Avg'!F85</f>
        <v>1.1565000000000001</v>
      </c>
      <c r="H85" s="2">
        <f>'Moving Avg'!G85</f>
        <v>1.1398000000000001</v>
      </c>
      <c r="I85" s="2">
        <f>'Moving Avg'!H85</f>
        <v>0</v>
      </c>
      <c r="J85" s="5" t="str">
        <f>OBV!F85</f>
        <v>BEARISH</v>
      </c>
      <c r="K85" s="5" t="str">
        <f>OBV!G85</f>
        <v>WEAK</v>
      </c>
      <c r="L85" s="5" t="str">
        <f>OBV!H85</f>
        <v>CONFIRMED BEARISH</v>
      </c>
      <c r="M85" s="7">
        <f t="shared" si="10"/>
        <v>50</v>
      </c>
      <c r="N85" s="7">
        <f t="shared" si="11"/>
        <v>0</v>
      </c>
      <c r="O85" s="7">
        <f t="shared" si="12"/>
        <v>50</v>
      </c>
      <c r="P85" s="7">
        <f t="shared" si="13"/>
        <v>0</v>
      </c>
      <c r="Q85" s="8">
        <f t="shared" si="14"/>
        <v>25</v>
      </c>
      <c r="R85" s="8">
        <f t="shared" si="15"/>
        <v>27.5</v>
      </c>
      <c r="S85" s="8">
        <f t="shared" si="16"/>
        <v>20</v>
      </c>
      <c r="T85" s="8">
        <f t="shared" si="17"/>
        <v>25</v>
      </c>
      <c r="U85" s="7">
        <f t="shared" si="18"/>
        <v>24.166666666666668</v>
      </c>
      <c r="V85" s="7">
        <f t="shared" si="19"/>
        <v>24.375</v>
      </c>
    </row>
    <row r="86" spans="1:22" ht="13.5" x14ac:dyDescent="0.25">
      <c r="A86" s="3">
        <f>RSI!A86</f>
        <v>42431</v>
      </c>
      <c r="B86" s="2">
        <f>RSI!B86</f>
        <v>1.1200000000000001</v>
      </c>
      <c r="C86" s="2">
        <f>RSI!I86</f>
        <v>29.413561799121339</v>
      </c>
      <c r="D86" s="2">
        <f>MACD!E86</f>
        <v>1.8000939082513545E-2</v>
      </c>
      <c r="E86" s="2">
        <f>MACD!F86</f>
        <v>-4.5431205067268275E-4</v>
      </c>
      <c r="F86" s="2">
        <f>'Moving Avg'!D86</f>
        <v>1.1279999999999999</v>
      </c>
      <c r="G86" s="2">
        <f>'Moving Avg'!F86</f>
        <v>1.1565000000000001</v>
      </c>
      <c r="H86" s="2">
        <f>'Moving Avg'!G86</f>
        <v>1.1396000000000002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50</v>
      </c>
      <c r="N86" s="7">
        <f t="shared" si="11"/>
        <v>0</v>
      </c>
      <c r="O86" s="7">
        <f t="shared" si="12"/>
        <v>50</v>
      </c>
      <c r="P86" s="7">
        <f t="shared" si="13"/>
        <v>0</v>
      </c>
      <c r="Q86" s="8">
        <f t="shared" si="14"/>
        <v>25</v>
      </c>
      <c r="R86" s="8">
        <f t="shared" si="15"/>
        <v>27.5</v>
      </c>
      <c r="S86" s="8">
        <f t="shared" si="16"/>
        <v>20</v>
      </c>
      <c r="T86" s="8">
        <f t="shared" si="17"/>
        <v>25</v>
      </c>
      <c r="U86" s="7">
        <f t="shared" si="18"/>
        <v>24.166666666666668</v>
      </c>
      <c r="V86" s="7">
        <f t="shared" si="19"/>
        <v>24.375</v>
      </c>
    </row>
    <row r="87" spans="1:22" ht="13.5" x14ac:dyDescent="0.25">
      <c r="A87" s="3">
        <f>RSI!A87</f>
        <v>42432</v>
      </c>
      <c r="B87" s="2">
        <f>RSI!B87</f>
        <v>1.1499999999999999</v>
      </c>
      <c r="C87" s="2">
        <f>RSI!I87</f>
        <v>52.661259753252338</v>
      </c>
      <c r="D87" s="2">
        <f>MACD!E87</f>
        <v>2.0218095039817863E-2</v>
      </c>
      <c r="E87" s="2">
        <f>MACD!F87</f>
        <v>3.6801693674254265E-3</v>
      </c>
      <c r="F87" s="2">
        <f>'Moving Avg'!D87</f>
        <v>1.1300000000000001</v>
      </c>
      <c r="G87" s="2">
        <f>'Moving Avg'!F87</f>
        <v>1.1579999999999999</v>
      </c>
      <c r="H87" s="2">
        <f>'Moving Avg'!G87</f>
        <v>1.1398000000000001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BEARISH DIVERGENCE</v>
      </c>
      <c r="M87" s="7">
        <f t="shared" si="10"/>
        <v>25</v>
      </c>
      <c r="N87" s="7">
        <f t="shared" si="11"/>
        <v>0</v>
      </c>
      <c r="O87" s="7">
        <f t="shared" si="12"/>
        <v>50</v>
      </c>
      <c r="P87" s="7">
        <f t="shared" si="13"/>
        <v>0</v>
      </c>
      <c r="Q87" s="8">
        <f t="shared" si="14"/>
        <v>16.25</v>
      </c>
      <c r="R87" s="8">
        <f t="shared" si="15"/>
        <v>22.5</v>
      </c>
      <c r="S87" s="8">
        <f t="shared" si="16"/>
        <v>16.25</v>
      </c>
      <c r="T87" s="8">
        <f t="shared" si="17"/>
        <v>18.75</v>
      </c>
      <c r="U87" s="7">
        <f t="shared" si="18"/>
        <v>18.333333333333332</v>
      </c>
      <c r="V87" s="7">
        <f t="shared" si="19"/>
        <v>18.4375</v>
      </c>
    </row>
    <row r="88" spans="1:22" ht="13.5" x14ac:dyDescent="0.25">
      <c r="A88" s="3">
        <f>RSI!A88</f>
        <v>42433</v>
      </c>
      <c r="B88" s="2">
        <f>RSI!B88</f>
        <v>1.1499999999999999</v>
      </c>
      <c r="C88" s="2">
        <f>RSI!I88</f>
        <v>52.661259753252338</v>
      </c>
      <c r="D88" s="2">
        <f>MACD!E88</f>
        <v>2.0528196202494353E-2</v>
      </c>
      <c r="E88" s="2">
        <f>MACD!F88</f>
        <v>7.0497747344392125E-3</v>
      </c>
      <c r="F88" s="2">
        <f>'Moving Avg'!D88</f>
        <v>1.1320000000000001</v>
      </c>
      <c r="G88" s="2">
        <f>'Moving Avg'!F88</f>
        <v>1.1595</v>
      </c>
      <c r="H88" s="2">
        <f>'Moving Avg'!G88</f>
        <v>1.1400000000000001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BEARISH DIVERGENCE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0</v>
      </c>
      <c r="Q88" s="8">
        <f t="shared" si="14"/>
        <v>16.25</v>
      </c>
      <c r="R88" s="8">
        <f t="shared" si="15"/>
        <v>22.5</v>
      </c>
      <c r="S88" s="8">
        <f t="shared" si="16"/>
        <v>16.25</v>
      </c>
      <c r="T88" s="8">
        <f t="shared" si="17"/>
        <v>18.75</v>
      </c>
      <c r="U88" s="7">
        <f t="shared" si="18"/>
        <v>18.333333333333332</v>
      </c>
      <c r="V88" s="7">
        <f t="shared" si="19"/>
        <v>18.4375</v>
      </c>
    </row>
    <row r="89" spans="1:22" ht="13.5" x14ac:dyDescent="0.25">
      <c r="A89" s="3">
        <f>RSI!A89</f>
        <v>42436</v>
      </c>
      <c r="B89" s="2">
        <f>RSI!B89</f>
        <v>1.1499999999999999</v>
      </c>
      <c r="C89" s="2">
        <f>RSI!I89</f>
        <v>52.661259753252338</v>
      </c>
      <c r="D89" s="2">
        <f>MACD!E89</f>
        <v>2.0765133623936061E-2</v>
      </c>
      <c r="E89" s="2">
        <f>MACD!F89</f>
        <v>9.7928465123385822E-3</v>
      </c>
      <c r="F89" s="2">
        <f>'Moving Avg'!D89</f>
        <v>1.1379999999999999</v>
      </c>
      <c r="G89" s="2">
        <f>'Moving Avg'!F89</f>
        <v>1.1584999999999999</v>
      </c>
      <c r="H89" s="2">
        <f>'Moving Avg'!G89</f>
        <v>1.1402000000000001</v>
      </c>
      <c r="I89" s="2">
        <f>'Moving Avg'!H89</f>
        <v>0</v>
      </c>
      <c r="J89" s="5" t="str">
        <f>OBV!F89</f>
        <v>NEUTRAL</v>
      </c>
      <c r="K89" s="5" t="str">
        <f>OBV!G89</f>
        <v>NEUTRAL</v>
      </c>
      <c r="L89" s="5" t="str">
        <f>OBV!H89</f>
        <v>NEUTRAL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33</v>
      </c>
      <c r="Q89" s="8">
        <f t="shared" si="14"/>
        <v>21.2</v>
      </c>
      <c r="R89" s="8">
        <f t="shared" si="15"/>
        <v>30.75</v>
      </c>
      <c r="S89" s="8">
        <f t="shared" si="16"/>
        <v>31.1</v>
      </c>
      <c r="T89" s="8">
        <f t="shared" si="17"/>
        <v>27</v>
      </c>
      <c r="U89" s="7">
        <f t="shared" si="18"/>
        <v>27.683333333333337</v>
      </c>
      <c r="V89" s="7">
        <f t="shared" si="19"/>
        <v>27.512500000000003</v>
      </c>
    </row>
    <row r="90" spans="1:22" ht="13.5" x14ac:dyDescent="0.25">
      <c r="A90" s="3">
        <f>RSI!A90</f>
        <v>42437</v>
      </c>
      <c r="B90" s="2">
        <f>RSI!B90</f>
        <v>1.2</v>
      </c>
      <c r="C90" s="2">
        <f>RSI!I90</f>
        <v>71.915547242283779</v>
      </c>
      <c r="D90" s="2">
        <f>MACD!E90</f>
        <v>1.7238345180633274E-2</v>
      </c>
      <c r="E90" s="2">
        <f>MACD!F90</f>
        <v>1.1281946245997522E-2</v>
      </c>
      <c r="F90" s="2">
        <f>'Moving Avg'!D90</f>
        <v>1.1540000000000001</v>
      </c>
      <c r="G90" s="2">
        <f>'Moving Avg'!F90</f>
        <v>1.1599999999999999</v>
      </c>
      <c r="H90" s="2">
        <f>'Moving Avg'!G90</f>
        <v>1.1414000000000002</v>
      </c>
      <c r="I90" s="2">
        <f>'Moving Avg'!H90</f>
        <v>0</v>
      </c>
      <c r="J90" s="5" t="str">
        <f>OBV!F90</f>
        <v>NEUTRAL</v>
      </c>
      <c r="K90" s="5" t="str">
        <f>OBV!G90</f>
        <v>NEUTRAL</v>
      </c>
      <c r="L90" s="5" t="str">
        <f>OBV!H90</f>
        <v>NEUTRAL</v>
      </c>
      <c r="M90" s="7">
        <f t="shared" si="10"/>
        <v>0</v>
      </c>
      <c r="N90" s="7">
        <f t="shared" si="11"/>
        <v>0</v>
      </c>
      <c r="O90" s="7">
        <f t="shared" si="12"/>
        <v>50</v>
      </c>
      <c r="P90" s="7">
        <f t="shared" si="13"/>
        <v>33</v>
      </c>
      <c r="Q90" s="8">
        <f t="shared" si="14"/>
        <v>12.45</v>
      </c>
      <c r="R90" s="8">
        <f t="shared" si="15"/>
        <v>25.75</v>
      </c>
      <c r="S90" s="8">
        <f t="shared" si="16"/>
        <v>27.35</v>
      </c>
      <c r="T90" s="8">
        <f t="shared" si="17"/>
        <v>20.75</v>
      </c>
      <c r="U90" s="7">
        <f t="shared" si="18"/>
        <v>21.850000000000005</v>
      </c>
      <c r="V90" s="7">
        <f t="shared" si="19"/>
        <v>21.575000000000003</v>
      </c>
    </row>
    <row r="91" spans="1:22" ht="13.5" x14ac:dyDescent="0.25">
      <c r="A91" s="3">
        <f>RSI!A91</f>
        <v>42438</v>
      </c>
      <c r="B91" s="2">
        <f>RSI!B91</f>
        <v>1.2</v>
      </c>
      <c r="C91" s="2">
        <f>RSI!I91</f>
        <v>71.915547242283779</v>
      </c>
      <c r="D91" s="2">
        <f>MACD!E91</f>
        <v>9.3214785064716921E-3</v>
      </c>
      <c r="E91" s="2">
        <f>MACD!F91</f>
        <v>1.0889852698092357E-2</v>
      </c>
      <c r="F91" s="2">
        <f>'Moving Avg'!D91</f>
        <v>1.17</v>
      </c>
      <c r="G91" s="2">
        <f>'Moving Avg'!F91</f>
        <v>1.161</v>
      </c>
      <c r="H91" s="2">
        <f>'Moving Avg'!G91</f>
        <v>1.1426000000000003</v>
      </c>
      <c r="I91" s="2">
        <f>'Moving Avg'!H91</f>
        <v>0</v>
      </c>
      <c r="J91" s="5" t="str">
        <f>OBV!F91</f>
        <v>NEUTRAL</v>
      </c>
      <c r="K91" s="5" t="str">
        <f>OBV!G91</f>
        <v>NEUTRAL</v>
      </c>
      <c r="L91" s="5" t="str">
        <f>OBV!H91</f>
        <v>NEUTRAL</v>
      </c>
      <c r="M91" s="7">
        <f t="shared" si="10"/>
        <v>0</v>
      </c>
      <c r="N91" s="7">
        <f t="shared" si="11"/>
        <v>45</v>
      </c>
      <c r="O91" s="7">
        <f t="shared" si="12"/>
        <v>50</v>
      </c>
      <c r="P91" s="7">
        <f t="shared" si="13"/>
        <v>33</v>
      </c>
      <c r="Q91" s="8">
        <f t="shared" si="14"/>
        <v>28.2</v>
      </c>
      <c r="R91" s="8">
        <f t="shared" si="15"/>
        <v>34.75</v>
      </c>
      <c r="S91" s="8">
        <f t="shared" si="16"/>
        <v>34.1</v>
      </c>
      <c r="T91" s="8">
        <f t="shared" si="17"/>
        <v>32</v>
      </c>
      <c r="U91" s="7">
        <f t="shared" si="18"/>
        <v>32.35</v>
      </c>
      <c r="V91" s="7">
        <f t="shared" si="19"/>
        <v>32.262500000000003</v>
      </c>
    </row>
    <row r="92" spans="1:22" ht="13.5" x14ac:dyDescent="0.25">
      <c r="A92" s="3">
        <f>RSI!A92</f>
        <v>42439</v>
      </c>
      <c r="B92" s="2">
        <f>RSI!B92</f>
        <v>1.25</v>
      </c>
      <c r="C92" s="2">
        <f>RSI!I92</f>
        <v>80.917199507776957</v>
      </c>
      <c r="D92" s="2">
        <f>MACD!E92</f>
        <v>-1.3748868764922317E-3</v>
      </c>
      <c r="E92" s="2">
        <f>MACD!F92</f>
        <v>8.4369047831754397E-3</v>
      </c>
      <c r="F92" s="2">
        <f>'Moving Avg'!D92</f>
        <v>1.19</v>
      </c>
      <c r="G92" s="2">
        <f>'Moving Avg'!F92</f>
        <v>1.1644999999999999</v>
      </c>
      <c r="H92" s="2">
        <f>'Moving Avg'!G92</f>
        <v>1.1448000000000003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CONFIRMED BULLISH</v>
      </c>
      <c r="M92" s="7">
        <f t="shared" si="10"/>
        <v>0</v>
      </c>
      <c r="N92" s="7">
        <f t="shared" si="11"/>
        <v>45</v>
      </c>
      <c r="O92" s="7">
        <f t="shared" si="12"/>
        <v>50</v>
      </c>
      <c r="P92" s="7">
        <f t="shared" si="13"/>
        <v>100</v>
      </c>
      <c r="Q92" s="8">
        <f t="shared" si="14"/>
        <v>38.25</v>
      </c>
      <c r="R92" s="8">
        <f t="shared" si="15"/>
        <v>51.5</v>
      </c>
      <c r="S92" s="8">
        <f t="shared" si="16"/>
        <v>64.25</v>
      </c>
      <c r="T92" s="8">
        <f t="shared" si="17"/>
        <v>48.75</v>
      </c>
      <c r="U92" s="7">
        <f t="shared" si="18"/>
        <v>51.333333333333336</v>
      </c>
      <c r="V92" s="7">
        <f t="shared" si="19"/>
        <v>50.6875</v>
      </c>
    </row>
    <row r="93" spans="1:22" ht="13.5" x14ac:dyDescent="0.25">
      <c r="A93" s="3">
        <f>RSI!A93</f>
        <v>42440</v>
      </c>
      <c r="B93" s="2">
        <f>RSI!B93</f>
        <v>1.25</v>
      </c>
      <c r="C93" s="2">
        <f>RSI!I93</f>
        <v>80.917199507776957</v>
      </c>
      <c r="D93" s="2">
        <f>MACD!E93</f>
        <v>-1.099312315230172E-2</v>
      </c>
      <c r="E93" s="2">
        <f>MACD!F93</f>
        <v>4.5508991960800079E-3</v>
      </c>
      <c r="F93" s="2">
        <f>'Moving Avg'!D93</f>
        <v>1.21</v>
      </c>
      <c r="G93" s="2">
        <f>'Moving Avg'!F93</f>
        <v>1.1679999999999999</v>
      </c>
      <c r="H93" s="2">
        <f>'Moving Avg'!G93</f>
        <v>1.1470000000000002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CONFIRMED BULLISH</v>
      </c>
      <c r="M93" s="7">
        <f t="shared" si="10"/>
        <v>0</v>
      </c>
      <c r="N93" s="7">
        <f t="shared" si="11"/>
        <v>45</v>
      </c>
      <c r="O93" s="7">
        <f t="shared" si="12"/>
        <v>50</v>
      </c>
      <c r="P93" s="7">
        <f t="shared" si="13"/>
        <v>100</v>
      </c>
      <c r="Q93" s="8">
        <f t="shared" si="14"/>
        <v>38.25</v>
      </c>
      <c r="R93" s="8">
        <f t="shared" si="15"/>
        <v>51.5</v>
      </c>
      <c r="S93" s="8">
        <f t="shared" si="16"/>
        <v>64.25</v>
      </c>
      <c r="T93" s="8">
        <f t="shared" si="17"/>
        <v>48.75</v>
      </c>
      <c r="U93" s="7">
        <f t="shared" si="18"/>
        <v>51.333333333333336</v>
      </c>
      <c r="V93" s="7">
        <f t="shared" si="19"/>
        <v>50.6875</v>
      </c>
    </row>
    <row r="94" spans="1:22" ht="13.5" x14ac:dyDescent="0.25">
      <c r="A94" s="3">
        <f>RSI!A94</f>
        <v>42443</v>
      </c>
      <c r="B94" s="2">
        <f>RSI!B94</f>
        <v>1.25</v>
      </c>
      <c r="C94" s="2">
        <f>RSI!I94</f>
        <v>80.917199507776957</v>
      </c>
      <c r="D94" s="2">
        <f>MACD!E94</f>
        <v>-2.2733984927909567E-2</v>
      </c>
      <c r="E94" s="2">
        <f>MACD!F94</f>
        <v>-9.0607762871790709E-4</v>
      </c>
      <c r="F94" s="2">
        <f>'Moving Avg'!D94</f>
        <v>1.23</v>
      </c>
      <c r="G94" s="2">
        <f>'Moving Avg'!F94</f>
        <v>1.1715</v>
      </c>
      <c r="H94" s="2">
        <f>'Moving Avg'!G94</f>
        <v>1.1492000000000002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  <c r="M94" s="7">
        <f t="shared" si="10"/>
        <v>0</v>
      </c>
      <c r="N94" s="7">
        <f t="shared" si="11"/>
        <v>100</v>
      </c>
      <c r="O94" s="7">
        <f t="shared" si="12"/>
        <v>50</v>
      </c>
      <c r="P94" s="7">
        <f t="shared" si="13"/>
        <v>100</v>
      </c>
      <c r="Q94" s="8">
        <f t="shared" si="14"/>
        <v>57.5</v>
      </c>
      <c r="R94" s="8">
        <f t="shared" si="15"/>
        <v>62.5</v>
      </c>
      <c r="S94" s="8">
        <f t="shared" si="16"/>
        <v>72.5</v>
      </c>
      <c r="T94" s="8">
        <f t="shared" si="17"/>
        <v>62.5</v>
      </c>
      <c r="U94" s="7">
        <f t="shared" si="18"/>
        <v>64.166666666666671</v>
      </c>
      <c r="V94" s="7">
        <f t="shared" si="19"/>
        <v>63.75</v>
      </c>
    </row>
    <row r="95" spans="1:22" ht="13.5" x14ac:dyDescent="0.25">
      <c r="A95" s="3">
        <f>RSI!A95</f>
        <v>42444</v>
      </c>
      <c r="B95" s="2">
        <f>RSI!B95</f>
        <v>1.25</v>
      </c>
      <c r="C95" s="2">
        <f>RSI!I95</f>
        <v>80.917199507776957</v>
      </c>
      <c r="D95" s="2">
        <f>MACD!E95</f>
        <v>-3.315507053640121E-2</v>
      </c>
      <c r="E95" s="2">
        <f>MACD!F95</f>
        <v>-7.355876210254568E-3</v>
      </c>
      <c r="F95" s="2">
        <f>'Moving Avg'!D95</f>
        <v>1.24</v>
      </c>
      <c r="G95" s="2">
        <f>'Moving Avg'!F95</f>
        <v>1.175</v>
      </c>
      <c r="H95" s="2">
        <f>'Moving Avg'!G95</f>
        <v>1.1514000000000002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0</v>
      </c>
      <c r="N95" s="7">
        <f t="shared" si="11"/>
        <v>100</v>
      </c>
      <c r="O95" s="7">
        <f t="shared" si="12"/>
        <v>50</v>
      </c>
      <c r="P95" s="7">
        <f t="shared" si="13"/>
        <v>100</v>
      </c>
      <c r="Q95" s="8">
        <f t="shared" si="14"/>
        <v>57.5</v>
      </c>
      <c r="R95" s="8">
        <f t="shared" si="15"/>
        <v>62.5</v>
      </c>
      <c r="S95" s="8">
        <f t="shared" si="16"/>
        <v>72.5</v>
      </c>
      <c r="T95" s="8">
        <f t="shared" si="17"/>
        <v>62.5</v>
      </c>
      <c r="U95" s="7">
        <f t="shared" si="18"/>
        <v>64.166666666666671</v>
      </c>
      <c r="V95" s="7">
        <f t="shared" si="19"/>
        <v>63.75</v>
      </c>
    </row>
    <row r="96" spans="1:22" ht="13.5" x14ac:dyDescent="0.25">
      <c r="A96" s="3">
        <f>RSI!A96</f>
        <v>42445</v>
      </c>
      <c r="B96" s="2">
        <f>RSI!B96</f>
        <v>1.25</v>
      </c>
      <c r="C96" s="2">
        <f>RSI!I96</f>
        <v>80.917199507776957</v>
      </c>
      <c r="D96" s="2">
        <f>MACD!E96</f>
        <v>-4.2423384667995556E-2</v>
      </c>
      <c r="E96" s="2">
        <f>MACD!F96</f>
        <v>-1.4369377901802767E-2</v>
      </c>
      <c r="F96" s="2">
        <f>'Moving Avg'!D96</f>
        <v>1.25</v>
      </c>
      <c r="G96" s="2">
        <f>'Moving Avg'!F96</f>
        <v>1.1785000000000001</v>
      </c>
      <c r="H96" s="2">
        <f>'Moving Avg'!G96</f>
        <v>1.1536000000000002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0</v>
      </c>
      <c r="N96" s="7">
        <f t="shared" si="11"/>
        <v>100</v>
      </c>
      <c r="O96" s="7">
        <f t="shared" si="12"/>
        <v>50</v>
      </c>
      <c r="P96" s="7">
        <f t="shared" si="13"/>
        <v>100</v>
      </c>
      <c r="Q96" s="8">
        <f t="shared" si="14"/>
        <v>57.5</v>
      </c>
      <c r="R96" s="8">
        <f t="shared" si="15"/>
        <v>62.5</v>
      </c>
      <c r="S96" s="8">
        <f t="shared" si="16"/>
        <v>72.5</v>
      </c>
      <c r="T96" s="8">
        <f t="shared" si="17"/>
        <v>62.5</v>
      </c>
      <c r="U96" s="7">
        <f t="shared" si="18"/>
        <v>64.166666666666671</v>
      </c>
      <c r="V96" s="7">
        <f t="shared" si="19"/>
        <v>63.75</v>
      </c>
    </row>
    <row r="97" spans="1:22" ht="13.5" x14ac:dyDescent="0.25">
      <c r="A97" s="3">
        <f>RSI!A97</f>
        <v>42446</v>
      </c>
      <c r="B97" s="2">
        <f>RSI!B97</f>
        <v>1.3</v>
      </c>
      <c r="C97" s="2">
        <f>RSI!I97</f>
        <v>86.967789924717579</v>
      </c>
      <c r="D97" s="2">
        <f>MACD!E97</f>
        <v>-4.9771227538412788E-2</v>
      </c>
      <c r="E97" s="2">
        <f>MACD!F97</f>
        <v>-2.1449747829124774E-2</v>
      </c>
      <c r="F97" s="2">
        <f>'Moving Avg'!D97</f>
        <v>1.26</v>
      </c>
      <c r="G97" s="2">
        <f>'Moving Avg'!F97</f>
        <v>1.1845000000000001</v>
      </c>
      <c r="H97" s="2">
        <f>'Moving Avg'!G97</f>
        <v>1.1568000000000003</v>
      </c>
      <c r="I97" s="2">
        <f>'Moving Avg'!H97</f>
        <v>0</v>
      </c>
      <c r="J97" s="5" t="str">
        <f>OBV!F97</f>
        <v>NEUTRAL</v>
      </c>
      <c r="K97" s="5" t="str">
        <f>OBV!G97</f>
        <v>NEUTRAL</v>
      </c>
      <c r="L97" s="5" t="str">
        <f>OBV!H97</f>
        <v>NEUTRAL</v>
      </c>
      <c r="M97" s="7">
        <f t="shared" si="10"/>
        <v>0</v>
      </c>
      <c r="N97" s="7">
        <f t="shared" si="11"/>
        <v>100</v>
      </c>
      <c r="O97" s="7">
        <f t="shared" si="12"/>
        <v>50</v>
      </c>
      <c r="P97" s="7">
        <f t="shared" si="13"/>
        <v>33</v>
      </c>
      <c r="Q97" s="8">
        <f t="shared" si="14"/>
        <v>47.45</v>
      </c>
      <c r="R97" s="8">
        <f t="shared" si="15"/>
        <v>45.75</v>
      </c>
      <c r="S97" s="8">
        <f t="shared" si="16"/>
        <v>42.35</v>
      </c>
      <c r="T97" s="8">
        <f t="shared" si="17"/>
        <v>45.75</v>
      </c>
      <c r="U97" s="7">
        <f t="shared" si="18"/>
        <v>45.183333333333337</v>
      </c>
      <c r="V97" s="7">
        <f t="shared" si="19"/>
        <v>45.325000000000003</v>
      </c>
    </row>
    <row r="98" spans="1:22" ht="13.5" x14ac:dyDescent="0.25">
      <c r="A98" s="3">
        <f>RSI!A98</f>
        <v>42447</v>
      </c>
      <c r="B98" s="2">
        <f>RSI!B98</f>
        <v>1.3</v>
      </c>
      <c r="C98" s="2">
        <f>RSI!I98</f>
        <v>86.967789924717579</v>
      </c>
      <c r="D98" s="2">
        <f>MACD!E98</f>
        <v>-5.667029272135049E-2</v>
      </c>
      <c r="E98" s="2">
        <f>MACD!F98</f>
        <v>-2.8493856807569919E-2</v>
      </c>
      <c r="F98" s="2">
        <f>'Moving Avg'!D98</f>
        <v>1.27</v>
      </c>
      <c r="G98" s="2">
        <f>'Moving Avg'!F98</f>
        <v>1.1910000000000001</v>
      </c>
      <c r="H98" s="2">
        <f>'Moving Avg'!G98</f>
        <v>1.1600000000000001</v>
      </c>
      <c r="I98" s="2">
        <f>'Moving Avg'!H98</f>
        <v>0</v>
      </c>
      <c r="J98" s="5" t="str">
        <f>OBV!F98</f>
        <v>NEUTRAL</v>
      </c>
      <c r="K98" s="5" t="str">
        <f>OBV!G98</f>
        <v>NEUTRAL</v>
      </c>
      <c r="L98" s="5" t="str">
        <f>OBV!H98</f>
        <v>NEUTRAL</v>
      </c>
      <c r="M98" s="7">
        <f t="shared" si="10"/>
        <v>0</v>
      </c>
      <c r="N98" s="7">
        <f t="shared" si="11"/>
        <v>100</v>
      </c>
      <c r="O98" s="7">
        <f t="shared" si="12"/>
        <v>50</v>
      </c>
      <c r="P98" s="7">
        <f t="shared" si="13"/>
        <v>33</v>
      </c>
      <c r="Q98" s="8">
        <f t="shared" si="14"/>
        <v>47.45</v>
      </c>
      <c r="R98" s="8">
        <f t="shared" si="15"/>
        <v>45.75</v>
      </c>
      <c r="S98" s="8">
        <f t="shared" si="16"/>
        <v>42.35</v>
      </c>
      <c r="T98" s="8">
        <f t="shared" si="17"/>
        <v>45.75</v>
      </c>
      <c r="U98" s="7">
        <f t="shared" si="18"/>
        <v>45.183333333333337</v>
      </c>
      <c r="V98" s="7">
        <f t="shared" si="19"/>
        <v>45.325000000000003</v>
      </c>
    </row>
    <row r="99" spans="1:22" ht="13.5" x14ac:dyDescent="0.25">
      <c r="A99" s="3">
        <f>RSI!A99</f>
        <v>42450</v>
      </c>
      <c r="B99" s="2">
        <f>RSI!B99</f>
        <v>1.35</v>
      </c>
      <c r="C99" s="2">
        <f>RSI!I99</f>
        <v>90.471626163427089</v>
      </c>
      <c r="D99" s="2">
        <f>MACD!E99</f>
        <v>-6.6842833332240836E-2</v>
      </c>
      <c r="E99" s="2">
        <f>MACD!F99</f>
        <v>-3.6163652112504101E-2</v>
      </c>
      <c r="F99" s="2">
        <f>'Moving Avg'!D99</f>
        <v>1.2899999999999998</v>
      </c>
      <c r="G99" s="2">
        <f>'Moving Avg'!F99</f>
        <v>1.2</v>
      </c>
      <c r="H99" s="2">
        <f>'Moving Avg'!G99</f>
        <v>1.1642000000000001</v>
      </c>
      <c r="I99" s="2">
        <f>'Moving Avg'!H99</f>
        <v>0</v>
      </c>
      <c r="J99" s="5" t="str">
        <f>OBV!F99</f>
        <v>NEUTRAL</v>
      </c>
      <c r="K99" s="5" t="str">
        <f>OBV!G99</f>
        <v>NEUTRAL</v>
      </c>
      <c r="L99" s="5" t="str">
        <f>OBV!H99</f>
        <v>NEUTRAL</v>
      </c>
      <c r="M99" s="7">
        <f t="shared" si="10"/>
        <v>0</v>
      </c>
      <c r="N99" s="7">
        <f t="shared" si="11"/>
        <v>100</v>
      </c>
      <c r="O99" s="7">
        <f t="shared" si="12"/>
        <v>50</v>
      </c>
      <c r="P99" s="7">
        <f t="shared" si="13"/>
        <v>33</v>
      </c>
      <c r="Q99" s="8">
        <f t="shared" si="14"/>
        <v>47.45</v>
      </c>
      <c r="R99" s="8">
        <f t="shared" si="15"/>
        <v>45.75</v>
      </c>
      <c r="S99" s="8">
        <f t="shared" si="16"/>
        <v>42.35</v>
      </c>
      <c r="T99" s="8">
        <f t="shared" si="17"/>
        <v>45.75</v>
      </c>
      <c r="U99" s="7">
        <f t="shared" si="18"/>
        <v>45.183333333333337</v>
      </c>
      <c r="V99" s="7">
        <f t="shared" si="19"/>
        <v>45.325000000000003</v>
      </c>
    </row>
    <row r="100" spans="1:22" ht="13.5" x14ac:dyDescent="0.25">
      <c r="A100" s="3">
        <f>RSI!A100</f>
        <v>42451</v>
      </c>
      <c r="B100" s="2">
        <f>RSI!B100</f>
        <v>1.35</v>
      </c>
      <c r="C100" s="2">
        <f>RSI!I100</f>
        <v>90.471626163427089</v>
      </c>
      <c r="D100" s="2">
        <f>MACD!E100</f>
        <v>-6.86379254537961E-2</v>
      </c>
      <c r="E100" s="2">
        <f>MACD!F100</f>
        <v>-4.2658506780762502E-2</v>
      </c>
      <c r="F100" s="2">
        <f>'Moving Avg'!D100</f>
        <v>1.3099999999999998</v>
      </c>
      <c r="G100" s="2">
        <f>'Moving Avg'!F100</f>
        <v>1.2090000000000001</v>
      </c>
      <c r="H100" s="2">
        <f>'Moving Avg'!G100</f>
        <v>1.1684000000000001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  <c r="M100" s="7">
        <f t="shared" si="10"/>
        <v>0</v>
      </c>
      <c r="N100" s="7">
        <f t="shared" si="11"/>
        <v>100</v>
      </c>
      <c r="O100" s="7">
        <f t="shared" si="12"/>
        <v>50</v>
      </c>
      <c r="P100" s="7">
        <f t="shared" si="13"/>
        <v>33</v>
      </c>
      <c r="Q100" s="8">
        <f t="shared" si="14"/>
        <v>47.45</v>
      </c>
      <c r="R100" s="8">
        <f t="shared" si="15"/>
        <v>45.75</v>
      </c>
      <c r="S100" s="8">
        <f t="shared" si="16"/>
        <v>42.35</v>
      </c>
      <c r="T100" s="8">
        <f t="shared" si="17"/>
        <v>45.75</v>
      </c>
      <c r="U100" s="7">
        <f t="shared" si="18"/>
        <v>45.183333333333337</v>
      </c>
      <c r="V100" s="7">
        <f t="shared" si="19"/>
        <v>45.325000000000003</v>
      </c>
    </row>
    <row r="101" spans="1:22" ht="13.5" x14ac:dyDescent="0.25">
      <c r="A101" s="3">
        <f>RSI!A101</f>
        <v>42452</v>
      </c>
      <c r="B101" s="2">
        <f>RSI!B101</f>
        <v>1.35</v>
      </c>
      <c r="C101" s="2">
        <f>RSI!I101</f>
        <v>90.471626163427089</v>
      </c>
      <c r="D101" s="2">
        <f>MACD!E101</f>
        <v>-7.0971539788874383E-2</v>
      </c>
      <c r="E101" s="2">
        <f>MACD!F101</f>
        <v>-4.832111338238488E-2</v>
      </c>
      <c r="F101" s="2">
        <f>'Moving Avg'!D101</f>
        <v>1.33</v>
      </c>
      <c r="G101" s="2">
        <f>'Moving Avg'!F101</f>
        <v>1.2195000000000003</v>
      </c>
      <c r="H101" s="2">
        <f>'Moving Avg'!G101</f>
        <v>1.1732000000000002</v>
      </c>
      <c r="I101" s="2">
        <f>'Moving Avg'!H101</f>
        <v>0</v>
      </c>
      <c r="J101" s="5" t="str">
        <f>OBV!F101</f>
        <v>NEUTRAL</v>
      </c>
      <c r="K101" s="5" t="str">
        <f>OBV!G101</f>
        <v>NEUTRAL</v>
      </c>
      <c r="L101" s="5" t="str">
        <f>OBV!H101</f>
        <v>NEUTRAL</v>
      </c>
      <c r="M101" s="7">
        <f t="shared" si="10"/>
        <v>0</v>
      </c>
      <c r="N101" s="7">
        <f t="shared" si="11"/>
        <v>100</v>
      </c>
      <c r="O101" s="7">
        <f t="shared" si="12"/>
        <v>50</v>
      </c>
      <c r="P101" s="7">
        <f t="shared" si="13"/>
        <v>33</v>
      </c>
      <c r="Q101" s="8">
        <f t="shared" si="14"/>
        <v>47.45</v>
      </c>
      <c r="R101" s="8">
        <f t="shared" si="15"/>
        <v>45.75</v>
      </c>
      <c r="S101" s="8">
        <f t="shared" si="16"/>
        <v>42.35</v>
      </c>
      <c r="T101" s="8">
        <f t="shared" si="17"/>
        <v>45.75</v>
      </c>
      <c r="U101" s="7">
        <f t="shared" si="18"/>
        <v>45.183333333333337</v>
      </c>
      <c r="V101" s="7">
        <f t="shared" si="19"/>
        <v>45.325000000000003</v>
      </c>
    </row>
    <row r="102" spans="1:22" ht="13.5" x14ac:dyDescent="0.25">
      <c r="A102" s="3">
        <f>RSI!A102</f>
        <v>42453</v>
      </c>
      <c r="B102" s="2">
        <f>RSI!B102</f>
        <v>1.35</v>
      </c>
      <c r="C102" s="2">
        <f>RSI!I102</f>
        <v>90.471626163427075</v>
      </c>
      <c r="D102" s="2">
        <f>MACD!E102</f>
        <v>-6.6008171649247549E-2</v>
      </c>
      <c r="E102" s="2">
        <f>MACD!F102</f>
        <v>-5.185852503575742E-2</v>
      </c>
      <c r="F102" s="2">
        <f>'Moving Avg'!D102</f>
        <v>1.3399999999999999</v>
      </c>
      <c r="G102" s="2">
        <f>'Moving Avg'!F102</f>
        <v>1.2300000000000004</v>
      </c>
      <c r="H102" s="2">
        <f>'Moving Avg'!G102</f>
        <v>1.1780000000000002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  <c r="M102" s="7">
        <f t="shared" si="10"/>
        <v>0</v>
      </c>
      <c r="N102" s="7">
        <f t="shared" si="11"/>
        <v>45</v>
      </c>
      <c r="O102" s="7">
        <f t="shared" si="12"/>
        <v>50</v>
      </c>
      <c r="P102" s="7">
        <f t="shared" si="13"/>
        <v>33</v>
      </c>
      <c r="Q102" s="8">
        <f t="shared" si="14"/>
        <v>28.2</v>
      </c>
      <c r="R102" s="8">
        <f t="shared" si="15"/>
        <v>34.75</v>
      </c>
      <c r="S102" s="8">
        <f t="shared" si="16"/>
        <v>34.1</v>
      </c>
      <c r="T102" s="8">
        <f t="shared" si="17"/>
        <v>32</v>
      </c>
      <c r="U102" s="7">
        <f t="shared" si="18"/>
        <v>32.35</v>
      </c>
      <c r="V102" s="7">
        <f t="shared" si="19"/>
        <v>32.262500000000003</v>
      </c>
    </row>
    <row r="103" spans="1:22" ht="13.5" x14ac:dyDescent="0.25">
      <c r="A103" s="3">
        <f>RSI!A103</f>
        <v>42454</v>
      </c>
      <c r="B103" s="2">
        <f>RSI!B103</f>
        <v>1.35</v>
      </c>
      <c r="C103" s="2">
        <f>RSI!I103</f>
        <v>90.471626163427075</v>
      </c>
      <c r="D103" s="2">
        <f>MACD!E103</f>
        <v>-6.2506864170631227E-2</v>
      </c>
      <c r="E103" s="2">
        <f>MACD!F103</f>
        <v>-5.3988192862732182E-2</v>
      </c>
      <c r="F103" s="2">
        <f>'Moving Avg'!D103</f>
        <v>1.35</v>
      </c>
      <c r="G103" s="2">
        <f>'Moving Avg'!F103</f>
        <v>1.2405000000000004</v>
      </c>
      <c r="H103" s="2">
        <f>'Moving Avg'!G103</f>
        <v>1.1828000000000001</v>
      </c>
      <c r="I103" s="2">
        <f>'Moving Avg'!H103</f>
        <v>0</v>
      </c>
      <c r="J103" s="5" t="str">
        <f>OBV!F103</f>
        <v>NEUTRAL</v>
      </c>
      <c r="K103" s="5" t="str">
        <f>OBV!G103</f>
        <v>NEUTRAL</v>
      </c>
      <c r="L103" s="5" t="str">
        <f>OBV!H103</f>
        <v>NEUTRAL</v>
      </c>
      <c r="M103" s="7">
        <f t="shared" si="10"/>
        <v>0</v>
      </c>
      <c r="N103" s="7">
        <f t="shared" si="11"/>
        <v>45</v>
      </c>
      <c r="O103" s="7">
        <f t="shared" si="12"/>
        <v>50</v>
      </c>
      <c r="P103" s="7">
        <f t="shared" si="13"/>
        <v>33</v>
      </c>
      <c r="Q103" s="8">
        <f t="shared" si="14"/>
        <v>28.2</v>
      </c>
      <c r="R103" s="8">
        <f t="shared" si="15"/>
        <v>34.75</v>
      </c>
      <c r="S103" s="8">
        <f t="shared" si="16"/>
        <v>34.1</v>
      </c>
      <c r="T103" s="8">
        <f t="shared" si="17"/>
        <v>32</v>
      </c>
      <c r="U103" s="7">
        <f t="shared" si="18"/>
        <v>32.35</v>
      </c>
      <c r="V103" s="7">
        <f t="shared" si="19"/>
        <v>32.262500000000003</v>
      </c>
    </row>
    <row r="104" spans="1:22" ht="13.5" x14ac:dyDescent="0.25">
      <c r="A104" s="3">
        <f>RSI!A104</f>
        <v>42457</v>
      </c>
      <c r="B104" s="2">
        <f>RSI!B104</f>
        <v>1.35</v>
      </c>
      <c r="C104" s="2">
        <f>RSI!I104</f>
        <v>90.471626163427075</v>
      </c>
      <c r="D104" s="2">
        <f>MACD!E104</f>
        <v>-6.0190946753816421E-2</v>
      </c>
      <c r="E104" s="2">
        <f>MACD!F104</f>
        <v>-5.5228743640949034E-2</v>
      </c>
      <c r="F104" s="2">
        <f>'Moving Avg'!D104</f>
        <v>1.35</v>
      </c>
      <c r="G104" s="2">
        <f>'Moving Avg'!F104</f>
        <v>1.2520000000000004</v>
      </c>
      <c r="H104" s="2">
        <f>'Moving Avg'!G104</f>
        <v>1.1874000000000002</v>
      </c>
      <c r="I104" s="2">
        <f>'Moving Avg'!H104</f>
        <v>0</v>
      </c>
      <c r="J104" s="5" t="str">
        <f>OBV!F104</f>
        <v>NEUTRAL</v>
      </c>
      <c r="K104" s="5" t="str">
        <f>OBV!G104</f>
        <v>NEUTRAL</v>
      </c>
      <c r="L104" s="5" t="str">
        <f>OBV!H104</f>
        <v>NEUTRAL</v>
      </c>
      <c r="M104" s="7">
        <f t="shared" si="10"/>
        <v>0</v>
      </c>
      <c r="N104" s="7">
        <f t="shared" si="11"/>
        <v>45</v>
      </c>
      <c r="O104" s="7">
        <f t="shared" si="12"/>
        <v>50</v>
      </c>
      <c r="P104" s="7">
        <f t="shared" si="13"/>
        <v>33</v>
      </c>
      <c r="Q104" s="8">
        <f t="shared" si="14"/>
        <v>28.2</v>
      </c>
      <c r="R104" s="8">
        <f t="shared" si="15"/>
        <v>34.75</v>
      </c>
      <c r="S104" s="8">
        <f t="shared" si="16"/>
        <v>34.1</v>
      </c>
      <c r="T104" s="8">
        <f t="shared" si="17"/>
        <v>32</v>
      </c>
      <c r="U104" s="7">
        <f t="shared" si="18"/>
        <v>32.35</v>
      </c>
      <c r="V104" s="7">
        <f t="shared" si="19"/>
        <v>32.262500000000003</v>
      </c>
    </row>
    <row r="105" spans="1:22" ht="13.5" x14ac:dyDescent="0.25">
      <c r="A105" s="3">
        <f>RSI!A105</f>
        <v>42458</v>
      </c>
      <c r="B105" s="2">
        <f>RSI!B105</f>
        <v>1.35</v>
      </c>
      <c r="C105" s="2">
        <f>RSI!I105</f>
        <v>90.471626163427075</v>
      </c>
      <c r="D105" s="2">
        <f>MACD!E105</f>
        <v>-5.8830145965670155E-2</v>
      </c>
      <c r="E105" s="2">
        <f>MACD!F105</f>
        <v>-5.5949024105893266E-2</v>
      </c>
      <c r="F105" s="2">
        <f>'Moving Avg'!D105</f>
        <v>1.35</v>
      </c>
      <c r="G105" s="2">
        <f>'Moving Avg'!F105</f>
        <v>1.2635000000000005</v>
      </c>
      <c r="H105" s="2">
        <f>'Moving Avg'!G105</f>
        <v>1.1920000000000002</v>
      </c>
      <c r="I105" s="2">
        <f>'Moving Avg'!H105</f>
        <v>0</v>
      </c>
      <c r="J105" s="5" t="str">
        <f>OBV!F105</f>
        <v>NEUTRAL</v>
      </c>
      <c r="K105" s="5" t="str">
        <f>OBV!G105</f>
        <v>NEUTRAL</v>
      </c>
      <c r="L105" s="5" t="str">
        <f>OBV!H105</f>
        <v>NEUTRAL</v>
      </c>
      <c r="M105" s="7">
        <f t="shared" si="10"/>
        <v>0</v>
      </c>
      <c r="N105" s="7">
        <f t="shared" si="11"/>
        <v>45</v>
      </c>
      <c r="O105" s="7">
        <f t="shared" si="12"/>
        <v>50</v>
      </c>
      <c r="P105" s="7">
        <f t="shared" si="13"/>
        <v>33</v>
      </c>
      <c r="Q105" s="8">
        <f t="shared" si="14"/>
        <v>28.2</v>
      </c>
      <c r="R105" s="8">
        <f t="shared" si="15"/>
        <v>34.75</v>
      </c>
      <c r="S105" s="8">
        <f t="shared" si="16"/>
        <v>34.1</v>
      </c>
      <c r="T105" s="8">
        <f t="shared" si="17"/>
        <v>32</v>
      </c>
      <c r="U105" s="7">
        <f t="shared" si="18"/>
        <v>32.35</v>
      </c>
      <c r="V105" s="7">
        <f t="shared" si="19"/>
        <v>32.262500000000003</v>
      </c>
    </row>
    <row r="106" spans="1:22" ht="13.5" x14ac:dyDescent="0.25">
      <c r="A106" s="3">
        <f>RSI!A106</f>
        <v>42459</v>
      </c>
      <c r="B106" s="2">
        <f>RSI!B106</f>
        <v>1.35</v>
      </c>
      <c r="C106" s="2">
        <f>RSI!I106</f>
        <v>90.471626163427075</v>
      </c>
      <c r="D106" s="2">
        <f>MACD!E106</f>
        <v>-5.8233163627770201E-2</v>
      </c>
      <c r="E106" s="2">
        <f>MACD!F106</f>
        <v>-5.6405852010268653E-2</v>
      </c>
      <c r="F106" s="2">
        <f>'Moving Avg'!D106</f>
        <v>1.35</v>
      </c>
      <c r="G106" s="2">
        <f>'Moving Avg'!F106</f>
        <v>1.2750000000000006</v>
      </c>
      <c r="H106" s="2">
        <f>'Moving Avg'!G106</f>
        <v>1.1966000000000001</v>
      </c>
      <c r="I106" s="2">
        <f>'Moving Avg'!H106</f>
        <v>0</v>
      </c>
      <c r="J106" s="5" t="str">
        <f>OBV!F106</f>
        <v>NEUTRAL</v>
      </c>
      <c r="K106" s="5" t="str">
        <f>OBV!G106</f>
        <v>NEUTRAL</v>
      </c>
      <c r="L106" s="5" t="str">
        <f>OBV!H106</f>
        <v>NEUTRAL</v>
      </c>
      <c r="M106" s="7">
        <f t="shared" si="10"/>
        <v>0</v>
      </c>
      <c r="N106" s="7">
        <f t="shared" si="11"/>
        <v>45</v>
      </c>
      <c r="O106" s="7">
        <f t="shared" si="12"/>
        <v>50</v>
      </c>
      <c r="P106" s="7">
        <f t="shared" si="13"/>
        <v>33</v>
      </c>
      <c r="Q106" s="8">
        <f t="shared" si="14"/>
        <v>28.2</v>
      </c>
      <c r="R106" s="8">
        <f t="shared" si="15"/>
        <v>34.75</v>
      </c>
      <c r="S106" s="8">
        <f t="shared" si="16"/>
        <v>34.1</v>
      </c>
      <c r="T106" s="8">
        <f t="shared" si="17"/>
        <v>32</v>
      </c>
      <c r="U106" s="7">
        <f t="shared" si="18"/>
        <v>32.35</v>
      </c>
      <c r="V106" s="7">
        <f t="shared" si="19"/>
        <v>32.262500000000003</v>
      </c>
    </row>
    <row r="107" spans="1:22" ht="13.5" x14ac:dyDescent="0.25">
      <c r="A107" s="3">
        <f>RSI!A107</f>
        <v>42460</v>
      </c>
      <c r="B107" s="2">
        <f>RSI!B107</f>
        <v>1.35</v>
      </c>
      <c r="C107" s="2">
        <f>RSI!I107</f>
        <v>90.471626163427075</v>
      </c>
      <c r="D107" s="2">
        <f>MACD!E107</f>
        <v>-5.0549110073828452E-2</v>
      </c>
      <c r="E107" s="2">
        <f>MACD!F107</f>
        <v>-5.5234503622980616E-2</v>
      </c>
      <c r="F107" s="2">
        <f>'Moving Avg'!D107</f>
        <v>1.35</v>
      </c>
      <c r="G107" s="2">
        <f>'Moving Avg'!F107</f>
        <v>1.2850000000000006</v>
      </c>
      <c r="H107" s="2">
        <f>'Moving Avg'!G107</f>
        <v>1.2012000000000003</v>
      </c>
      <c r="I107" s="2">
        <f>'Moving Avg'!H107</f>
        <v>0</v>
      </c>
      <c r="J107" s="5" t="str">
        <f>OBV!F107</f>
        <v>NEUTRAL</v>
      </c>
      <c r="K107" s="5" t="str">
        <f>OBV!G107</f>
        <v>NEUTRAL</v>
      </c>
      <c r="L107" s="5" t="str">
        <f>OBV!H107</f>
        <v>NEUTRAL</v>
      </c>
      <c r="M107" s="7">
        <f t="shared" si="10"/>
        <v>0</v>
      </c>
      <c r="N107" s="7">
        <f t="shared" si="11"/>
        <v>0</v>
      </c>
      <c r="O107" s="7">
        <f t="shared" si="12"/>
        <v>50</v>
      </c>
      <c r="P107" s="7">
        <f t="shared" si="13"/>
        <v>33</v>
      </c>
      <c r="Q107" s="8">
        <f t="shared" si="14"/>
        <v>12.45</v>
      </c>
      <c r="R107" s="8">
        <f t="shared" si="15"/>
        <v>25.75</v>
      </c>
      <c r="S107" s="8">
        <f t="shared" si="16"/>
        <v>27.35</v>
      </c>
      <c r="T107" s="8">
        <f t="shared" si="17"/>
        <v>20.75</v>
      </c>
      <c r="U107" s="7">
        <f t="shared" si="18"/>
        <v>21.850000000000005</v>
      </c>
      <c r="V107" s="7">
        <f t="shared" si="19"/>
        <v>21.575000000000003</v>
      </c>
    </row>
    <row r="108" spans="1:22" ht="13.5" x14ac:dyDescent="0.25">
      <c r="A108" s="3">
        <f>RSI!A108</f>
        <v>42461</v>
      </c>
      <c r="B108" s="2">
        <f>RSI!B108</f>
        <v>1.35</v>
      </c>
      <c r="C108" s="2">
        <f>RSI!I108</f>
        <v>90.471626163427075</v>
      </c>
      <c r="D108" s="2">
        <f>MACD!E108</f>
        <v>-4.4522582530725163E-2</v>
      </c>
      <c r="E108" s="2">
        <f>MACD!F108</f>
        <v>-5.3092119404529528E-2</v>
      </c>
      <c r="F108" s="2">
        <f>'Moving Avg'!D108</f>
        <v>1.35</v>
      </c>
      <c r="G108" s="2">
        <f>'Moving Avg'!F108</f>
        <v>1.2950000000000006</v>
      </c>
      <c r="H108" s="2">
        <f>'Moving Avg'!G108</f>
        <v>1.2058000000000002</v>
      </c>
      <c r="I108" s="2">
        <f>'Moving Avg'!H108</f>
        <v>0</v>
      </c>
      <c r="J108" s="5" t="str">
        <f>OBV!F108</f>
        <v>NEUTRAL</v>
      </c>
      <c r="K108" s="5" t="str">
        <f>OBV!G108</f>
        <v>NEUTRAL</v>
      </c>
      <c r="L108" s="5" t="str">
        <f>OBV!H108</f>
        <v>NEUTRAL</v>
      </c>
      <c r="M108" s="7">
        <f t="shared" si="10"/>
        <v>0</v>
      </c>
      <c r="N108" s="7">
        <f t="shared" si="11"/>
        <v>0</v>
      </c>
      <c r="O108" s="7">
        <f t="shared" si="12"/>
        <v>50</v>
      </c>
      <c r="P108" s="7">
        <f t="shared" si="13"/>
        <v>33</v>
      </c>
      <c r="Q108" s="8">
        <f t="shared" si="14"/>
        <v>12.45</v>
      </c>
      <c r="R108" s="8">
        <f t="shared" si="15"/>
        <v>25.75</v>
      </c>
      <c r="S108" s="8">
        <f t="shared" si="16"/>
        <v>27.35</v>
      </c>
      <c r="T108" s="8">
        <f t="shared" si="17"/>
        <v>20.75</v>
      </c>
      <c r="U108" s="7">
        <f t="shared" si="18"/>
        <v>21.850000000000005</v>
      </c>
      <c r="V108" s="7">
        <f t="shared" si="19"/>
        <v>21.575000000000003</v>
      </c>
    </row>
    <row r="109" spans="1:22" ht="13.5" x14ac:dyDescent="0.25">
      <c r="A109" s="3">
        <f>RSI!A109</f>
        <v>42464</v>
      </c>
      <c r="B109" s="2">
        <f>RSI!B109</f>
        <v>1.28</v>
      </c>
      <c r="C109" s="2">
        <f>RSI!I109</f>
        <v>50.549304889266146</v>
      </c>
      <c r="D109" s="2">
        <f>MACD!E109</f>
        <v>-2.698587197666158E-2</v>
      </c>
      <c r="E109" s="2">
        <f>MACD!F109</f>
        <v>-4.7870869918955936E-2</v>
      </c>
      <c r="F109" s="2">
        <f>'Moving Avg'!D109</f>
        <v>1.3360000000000001</v>
      </c>
      <c r="G109" s="2">
        <f>'Moving Avg'!F109</f>
        <v>1.3015000000000005</v>
      </c>
      <c r="H109" s="2">
        <f>'Moving Avg'!G109</f>
        <v>1.2090000000000005</v>
      </c>
      <c r="I109" s="2">
        <f>'Moving Avg'!H109</f>
        <v>0</v>
      </c>
      <c r="J109" s="5" t="str">
        <f>OBV!F109</f>
        <v>BEARISH</v>
      </c>
      <c r="K109" s="5" t="str">
        <f>OBV!G109</f>
        <v>NEUTRAL</v>
      </c>
      <c r="L109" s="5" t="str">
        <f>OBV!H109</f>
        <v>CONFIRMED BEARISH</v>
      </c>
      <c r="M109" s="7">
        <f t="shared" si="10"/>
        <v>25</v>
      </c>
      <c r="N109" s="7">
        <f t="shared" si="11"/>
        <v>0</v>
      </c>
      <c r="O109" s="7">
        <f t="shared" si="12"/>
        <v>50</v>
      </c>
      <c r="P109" s="7">
        <f t="shared" si="13"/>
        <v>16.5</v>
      </c>
      <c r="Q109" s="8">
        <f t="shared" si="14"/>
        <v>18.725000000000001</v>
      </c>
      <c r="R109" s="8">
        <f t="shared" si="15"/>
        <v>26.625</v>
      </c>
      <c r="S109" s="8">
        <f t="shared" si="16"/>
        <v>23.675000000000001</v>
      </c>
      <c r="T109" s="8">
        <f t="shared" si="17"/>
        <v>22.875</v>
      </c>
      <c r="U109" s="7">
        <f t="shared" si="18"/>
        <v>23.008333333333336</v>
      </c>
      <c r="V109" s="7">
        <f t="shared" si="19"/>
        <v>22.975000000000001</v>
      </c>
    </row>
    <row r="110" spans="1:22" ht="13.5" x14ac:dyDescent="0.25">
      <c r="A110" s="3">
        <f>RSI!A110</f>
        <v>42465</v>
      </c>
      <c r="B110" s="2">
        <f>RSI!B110</f>
        <v>1.22</v>
      </c>
      <c r="C110" s="2">
        <f>RSI!I110</f>
        <v>35.91870932535727</v>
      </c>
      <c r="D110" s="2">
        <f>MACD!E110</f>
        <v>-7.6965873889860426E-3</v>
      </c>
      <c r="E110" s="2">
        <f>MACD!F110</f>
        <v>-3.983601341296196E-2</v>
      </c>
      <c r="F110" s="2">
        <f>'Moving Avg'!D110</f>
        <v>1.31</v>
      </c>
      <c r="G110" s="2">
        <f>'Moving Avg'!F110</f>
        <v>1.3025000000000004</v>
      </c>
      <c r="H110" s="2">
        <f>'Moving Avg'!G110</f>
        <v>1.2110000000000003</v>
      </c>
      <c r="I110" s="2">
        <f>'Moving Avg'!H110</f>
        <v>0</v>
      </c>
      <c r="J110" s="5" t="str">
        <f>OBV!F110</f>
        <v>BEARISH</v>
      </c>
      <c r="K110" s="5" t="str">
        <f>OBV!G110</f>
        <v>NEUTRAL</v>
      </c>
      <c r="L110" s="5" t="str">
        <f>OBV!H110</f>
        <v>CONFIRMED BEARISH</v>
      </c>
      <c r="M110" s="7">
        <f t="shared" si="10"/>
        <v>25</v>
      </c>
      <c r="N110" s="7">
        <f t="shared" si="11"/>
        <v>0</v>
      </c>
      <c r="O110" s="7">
        <f t="shared" si="12"/>
        <v>50</v>
      </c>
      <c r="P110" s="7">
        <f t="shared" si="13"/>
        <v>16.5</v>
      </c>
      <c r="Q110" s="8">
        <f t="shared" si="14"/>
        <v>18.725000000000001</v>
      </c>
      <c r="R110" s="8">
        <f t="shared" si="15"/>
        <v>26.625</v>
      </c>
      <c r="S110" s="8">
        <f t="shared" si="16"/>
        <v>23.675000000000001</v>
      </c>
      <c r="T110" s="8">
        <f t="shared" si="17"/>
        <v>22.875</v>
      </c>
      <c r="U110" s="7">
        <f t="shared" si="18"/>
        <v>23.008333333333336</v>
      </c>
      <c r="V110" s="7">
        <f t="shared" si="19"/>
        <v>22.975000000000001</v>
      </c>
    </row>
    <row r="111" spans="1:22" ht="13.5" x14ac:dyDescent="0.25">
      <c r="A111" s="3">
        <f>RSI!A111</f>
        <v>42466</v>
      </c>
      <c r="B111" s="2">
        <f>RSI!B111</f>
        <v>1.1599999999999999</v>
      </c>
      <c r="C111" s="2">
        <f>RSI!I111</f>
        <v>27.383405900958948</v>
      </c>
      <c r="D111" s="2">
        <f>MACD!E111</f>
        <v>1.3429736289551686E-2</v>
      </c>
      <c r="E111" s="2">
        <f>MACD!F111</f>
        <v>-2.9182863472459231E-2</v>
      </c>
      <c r="F111" s="2">
        <f>'Moving Avg'!D111</f>
        <v>1.272</v>
      </c>
      <c r="G111" s="2">
        <f>'Moving Avg'!F111</f>
        <v>1.3005000000000002</v>
      </c>
      <c r="H111" s="2">
        <f>'Moving Avg'!G111</f>
        <v>1.2118000000000004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  <c r="M111" s="7">
        <f t="shared" si="10"/>
        <v>50</v>
      </c>
      <c r="N111" s="7">
        <f t="shared" si="11"/>
        <v>0</v>
      </c>
      <c r="O111" s="7">
        <f t="shared" si="12"/>
        <v>50</v>
      </c>
      <c r="P111" s="7">
        <f t="shared" si="13"/>
        <v>0</v>
      </c>
      <c r="Q111" s="8">
        <f t="shared" si="14"/>
        <v>25</v>
      </c>
      <c r="R111" s="8">
        <f t="shared" si="15"/>
        <v>27.5</v>
      </c>
      <c r="S111" s="8">
        <f t="shared" si="16"/>
        <v>20</v>
      </c>
      <c r="T111" s="8">
        <f t="shared" si="17"/>
        <v>25</v>
      </c>
      <c r="U111" s="7">
        <f t="shared" si="18"/>
        <v>24.166666666666668</v>
      </c>
      <c r="V111" s="7">
        <f t="shared" si="19"/>
        <v>24.375</v>
      </c>
    </row>
    <row r="112" spans="1:22" ht="13.5" x14ac:dyDescent="0.25">
      <c r="A112" s="3">
        <f>RSI!A112</f>
        <v>42467</v>
      </c>
      <c r="B112" s="2">
        <f>RSI!B112</f>
        <v>1.1299999999999999</v>
      </c>
      <c r="C112" s="2">
        <f>RSI!I112</f>
        <v>24.277065027206277</v>
      </c>
      <c r="D112" s="2">
        <f>MACD!E112</f>
        <v>3.4216118245220306E-2</v>
      </c>
      <c r="E112" s="2">
        <f>MACD!F112</f>
        <v>-1.6503067128923327E-2</v>
      </c>
      <c r="F112" s="2">
        <f>'Moving Avg'!D112</f>
        <v>1.228</v>
      </c>
      <c r="G112" s="2">
        <f>'Moving Avg'!F112</f>
        <v>1.2945</v>
      </c>
      <c r="H112" s="2">
        <f>'Moving Avg'!G112</f>
        <v>1.2120000000000004</v>
      </c>
      <c r="I112" s="2">
        <f>'Moving Avg'!H112</f>
        <v>0</v>
      </c>
      <c r="J112" s="5" t="str">
        <f>OBV!F112</f>
        <v>BEARISH</v>
      </c>
      <c r="K112" s="5" t="str">
        <f>OBV!G112</f>
        <v>WEAK</v>
      </c>
      <c r="L112" s="5" t="str">
        <f>OBV!H112</f>
        <v>CONFIRMED BEARISH</v>
      </c>
      <c r="M112" s="7">
        <f t="shared" si="10"/>
        <v>50</v>
      </c>
      <c r="N112" s="7">
        <f t="shared" si="11"/>
        <v>0</v>
      </c>
      <c r="O112" s="7">
        <f t="shared" si="12"/>
        <v>50</v>
      </c>
      <c r="P112" s="7">
        <f t="shared" si="13"/>
        <v>0</v>
      </c>
      <c r="Q112" s="8">
        <f t="shared" si="14"/>
        <v>25</v>
      </c>
      <c r="R112" s="8">
        <f t="shared" si="15"/>
        <v>27.5</v>
      </c>
      <c r="S112" s="8">
        <f t="shared" si="16"/>
        <v>20</v>
      </c>
      <c r="T112" s="8">
        <f t="shared" si="17"/>
        <v>25</v>
      </c>
      <c r="U112" s="7">
        <f t="shared" si="18"/>
        <v>24.166666666666668</v>
      </c>
      <c r="V112" s="7">
        <f t="shared" si="19"/>
        <v>24.375</v>
      </c>
    </row>
    <row r="113" spans="1:22" ht="13.5" x14ac:dyDescent="0.25">
      <c r="A113" s="3">
        <f>RSI!A113</f>
        <v>42468</v>
      </c>
      <c r="B113" s="2">
        <f>RSI!B113</f>
        <v>1.1399999999999999</v>
      </c>
      <c r="C113" s="2">
        <f>RSI!I113</f>
        <v>27.239971458627565</v>
      </c>
      <c r="D113" s="2">
        <f>MACD!E113</f>
        <v>5.1878199626496535E-2</v>
      </c>
      <c r="E113" s="2">
        <f>MACD!F113</f>
        <v>-2.8268137778393529E-3</v>
      </c>
      <c r="F113" s="2">
        <f>'Moving Avg'!D113</f>
        <v>1.1859999999999999</v>
      </c>
      <c r="G113" s="2">
        <f>'Moving Avg'!F113</f>
        <v>1.2890000000000001</v>
      </c>
      <c r="H113" s="2">
        <f>'Moving Avg'!G113</f>
        <v>1.2124000000000001</v>
      </c>
      <c r="I113" s="2">
        <f>'Moving Avg'!H113</f>
        <v>0</v>
      </c>
      <c r="J113" s="5" t="str">
        <f>OBV!F113</f>
        <v>BEARISH</v>
      </c>
      <c r="K113" s="5" t="str">
        <f>OBV!G113</f>
        <v>WEAK</v>
      </c>
      <c r="L113" s="5" t="str">
        <f>OBV!H113</f>
        <v>CONFIRMED BEARISH</v>
      </c>
      <c r="M113" s="7">
        <f t="shared" si="10"/>
        <v>50</v>
      </c>
      <c r="N113" s="7">
        <f t="shared" si="11"/>
        <v>0</v>
      </c>
      <c r="O113" s="7">
        <f t="shared" si="12"/>
        <v>50</v>
      </c>
      <c r="P113" s="7">
        <f t="shared" si="13"/>
        <v>0</v>
      </c>
      <c r="Q113" s="8">
        <f t="shared" si="14"/>
        <v>25</v>
      </c>
      <c r="R113" s="8">
        <f t="shared" si="15"/>
        <v>27.5</v>
      </c>
      <c r="S113" s="8">
        <f t="shared" si="16"/>
        <v>20</v>
      </c>
      <c r="T113" s="8">
        <f t="shared" si="17"/>
        <v>25</v>
      </c>
      <c r="U113" s="7">
        <f t="shared" si="18"/>
        <v>24.166666666666668</v>
      </c>
      <c r="V113" s="7">
        <f t="shared" si="19"/>
        <v>24.375</v>
      </c>
    </row>
    <row r="114" spans="1:22" ht="13.5" x14ac:dyDescent="0.25">
      <c r="A114" s="3">
        <f>RSI!A114</f>
        <v>42471</v>
      </c>
      <c r="B114" s="2">
        <f>RSI!B114</f>
        <v>1.2</v>
      </c>
      <c r="C114" s="2">
        <f>RSI!I114</f>
        <v>41.923403810172879</v>
      </c>
      <c r="D114" s="2">
        <f>MACD!E114</f>
        <v>6.3073526069074903E-2</v>
      </c>
      <c r="E114" s="2">
        <f>MACD!F114</f>
        <v>1.0353254191543499E-2</v>
      </c>
      <c r="F114" s="2">
        <f>'Moving Avg'!D114</f>
        <v>1.17</v>
      </c>
      <c r="G114" s="2">
        <f>'Moving Avg'!F114</f>
        <v>1.2864999999999998</v>
      </c>
      <c r="H114" s="2">
        <f>'Moving Avg'!G114</f>
        <v>1.2140000000000002</v>
      </c>
      <c r="I114" s="2">
        <f>'Moving Avg'!H114</f>
        <v>0</v>
      </c>
      <c r="J114" s="5" t="str">
        <f>OBV!F114</f>
        <v>BEARISH</v>
      </c>
      <c r="K114" s="5" t="str">
        <f>OBV!G114</f>
        <v>NEUTRAL</v>
      </c>
      <c r="L114" s="5" t="str">
        <f>OBV!H114</f>
        <v>CONFIRMED BEARISH</v>
      </c>
      <c r="M114" s="7">
        <f t="shared" si="10"/>
        <v>25</v>
      </c>
      <c r="N114" s="7">
        <f t="shared" si="11"/>
        <v>0</v>
      </c>
      <c r="O114" s="7">
        <f t="shared" si="12"/>
        <v>50</v>
      </c>
      <c r="P114" s="7">
        <f t="shared" si="13"/>
        <v>16.5</v>
      </c>
      <c r="Q114" s="8">
        <f t="shared" si="14"/>
        <v>18.725000000000001</v>
      </c>
      <c r="R114" s="8">
        <f t="shared" si="15"/>
        <v>26.625</v>
      </c>
      <c r="S114" s="8">
        <f t="shared" si="16"/>
        <v>23.675000000000001</v>
      </c>
      <c r="T114" s="8">
        <f t="shared" si="17"/>
        <v>22.875</v>
      </c>
      <c r="U114" s="7">
        <f t="shared" si="18"/>
        <v>23.008333333333336</v>
      </c>
      <c r="V114" s="7">
        <f t="shared" si="19"/>
        <v>22.975000000000001</v>
      </c>
    </row>
    <row r="115" spans="1:22" ht="13.5" x14ac:dyDescent="0.25">
      <c r="A115" s="3">
        <f>RSI!A115</f>
        <v>42472</v>
      </c>
      <c r="B115" s="2">
        <f>RSI!B115</f>
        <v>1.21</v>
      </c>
      <c r="C115" s="2">
        <f>RSI!I115</f>
        <v>43.953500179296398</v>
      </c>
      <c r="D115" s="2">
        <f>MACD!E115</f>
        <v>7.2094667571732218E-2</v>
      </c>
      <c r="E115" s="2">
        <f>MACD!F115</f>
        <v>2.2701536867581244E-2</v>
      </c>
      <c r="F115" s="2">
        <f>'Moving Avg'!D115</f>
        <v>1.1679999999999999</v>
      </c>
      <c r="G115" s="2">
        <f>'Moving Avg'!F115</f>
        <v>1.2845</v>
      </c>
      <c r="H115" s="2">
        <f>'Moving Avg'!G115</f>
        <v>1.2158000000000002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BULLISH DIVERGENCE</v>
      </c>
      <c r="M115" s="7">
        <f t="shared" si="10"/>
        <v>25</v>
      </c>
      <c r="N115" s="7">
        <f t="shared" si="11"/>
        <v>0</v>
      </c>
      <c r="O115" s="7">
        <f t="shared" si="12"/>
        <v>50</v>
      </c>
      <c r="P115" s="7">
        <f t="shared" si="13"/>
        <v>83</v>
      </c>
      <c r="Q115" s="8">
        <f t="shared" si="14"/>
        <v>28.7</v>
      </c>
      <c r="R115" s="8">
        <f t="shared" si="15"/>
        <v>43.25</v>
      </c>
      <c r="S115" s="8">
        <f t="shared" si="16"/>
        <v>53.6</v>
      </c>
      <c r="T115" s="8">
        <f t="shared" si="17"/>
        <v>39.5</v>
      </c>
      <c r="U115" s="7">
        <f t="shared" si="18"/>
        <v>41.85</v>
      </c>
      <c r="V115" s="7">
        <f t="shared" si="19"/>
        <v>41.262500000000003</v>
      </c>
    </row>
    <row r="116" spans="1:22" ht="13.5" x14ac:dyDescent="0.25">
      <c r="A116" s="3">
        <f>RSI!A116</f>
        <v>42473</v>
      </c>
      <c r="B116" s="2">
        <f>RSI!B116</f>
        <v>1.21</v>
      </c>
      <c r="C116" s="2">
        <f>RSI!I116</f>
        <v>43.953500179296405</v>
      </c>
      <c r="D116" s="2">
        <f>MACD!E116</f>
        <v>7.9936363420574974E-2</v>
      </c>
      <c r="E116" s="2">
        <f>MACD!F116</f>
        <v>3.4148502178179989E-2</v>
      </c>
      <c r="F116" s="2">
        <f>'Moving Avg'!D116</f>
        <v>1.1779999999999999</v>
      </c>
      <c r="G116" s="2">
        <f>'Moving Avg'!F116</f>
        <v>1.2825</v>
      </c>
      <c r="H116" s="2">
        <f>'Moving Avg'!G116</f>
        <v>1.2176000000000002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100</v>
      </c>
      <c r="Q116" s="8">
        <f t="shared" si="14"/>
        <v>31.25</v>
      </c>
      <c r="R116" s="8">
        <f t="shared" si="15"/>
        <v>47.5</v>
      </c>
      <c r="S116" s="8">
        <f t="shared" si="16"/>
        <v>61.25</v>
      </c>
      <c r="T116" s="8">
        <f t="shared" si="17"/>
        <v>43.75</v>
      </c>
      <c r="U116" s="7">
        <f t="shared" si="18"/>
        <v>46.666666666666664</v>
      </c>
      <c r="V116" s="7">
        <f t="shared" si="19"/>
        <v>45.9375</v>
      </c>
    </row>
    <row r="117" spans="1:22" ht="13.5" x14ac:dyDescent="0.25">
      <c r="A117" s="3">
        <f>RSI!A117</f>
        <v>42474</v>
      </c>
      <c r="B117" s="2">
        <f>RSI!B117</f>
        <v>1.22</v>
      </c>
      <c r="C117" s="2">
        <f>RSI!I117</f>
        <v>46.137107483088919</v>
      </c>
      <c r="D117" s="2">
        <f>MACD!E117</f>
        <v>8.6023887365730189E-2</v>
      </c>
      <c r="E117" s="2">
        <f>MACD!F117</f>
        <v>4.4523579215690029E-2</v>
      </c>
      <c r="F117" s="2">
        <f>'Moving Avg'!D117</f>
        <v>1.196</v>
      </c>
      <c r="G117" s="2">
        <f>'Moving Avg'!F117</f>
        <v>1.2784999999999997</v>
      </c>
      <c r="H117" s="2">
        <f>'Moving Avg'!G117</f>
        <v>1.2196000000000002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100</v>
      </c>
      <c r="Q117" s="8">
        <f t="shared" si="14"/>
        <v>31.25</v>
      </c>
      <c r="R117" s="8">
        <f t="shared" si="15"/>
        <v>47.5</v>
      </c>
      <c r="S117" s="8">
        <f t="shared" si="16"/>
        <v>61.25</v>
      </c>
      <c r="T117" s="8">
        <f t="shared" si="17"/>
        <v>43.75</v>
      </c>
      <c r="U117" s="7">
        <f t="shared" si="18"/>
        <v>46.666666666666664</v>
      </c>
      <c r="V117" s="7">
        <f t="shared" si="19"/>
        <v>45.9375</v>
      </c>
    </row>
    <row r="118" spans="1:22" ht="13.5" x14ac:dyDescent="0.25">
      <c r="A118" s="3">
        <f>RSI!A118</f>
        <v>42475</v>
      </c>
      <c r="B118" s="2">
        <f>RSI!B118</f>
        <v>1.25</v>
      </c>
      <c r="C118" s="2">
        <f>RSI!I118</f>
        <v>52.158990518982229</v>
      </c>
      <c r="D118" s="2">
        <f>MACD!E118</f>
        <v>8.9072245016598606E-2</v>
      </c>
      <c r="E118" s="2">
        <f>MACD!F118</f>
        <v>5.3433312375871747E-2</v>
      </c>
      <c r="F118" s="2">
        <f>'Moving Avg'!D118</f>
        <v>1.218</v>
      </c>
      <c r="G118" s="2">
        <f>'Moving Avg'!F118</f>
        <v>1.2759999999999998</v>
      </c>
      <c r="H118" s="2">
        <f>'Moving Avg'!G118</f>
        <v>1.2222000000000002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100</v>
      </c>
      <c r="Q118" s="8">
        <f t="shared" si="14"/>
        <v>31.25</v>
      </c>
      <c r="R118" s="8">
        <f t="shared" si="15"/>
        <v>47.5</v>
      </c>
      <c r="S118" s="8">
        <f t="shared" si="16"/>
        <v>61.25</v>
      </c>
      <c r="T118" s="8">
        <f t="shared" si="17"/>
        <v>43.75</v>
      </c>
      <c r="U118" s="7">
        <f t="shared" si="18"/>
        <v>46.666666666666664</v>
      </c>
      <c r="V118" s="7">
        <f t="shared" si="19"/>
        <v>45.9375</v>
      </c>
    </row>
    <row r="119" spans="1:22" ht="13.5" x14ac:dyDescent="0.25">
      <c r="A119" s="3">
        <f>RSI!A119</f>
        <v>42478</v>
      </c>
      <c r="B119" s="2">
        <f>RSI!B119</f>
        <v>1.28</v>
      </c>
      <c r="C119" s="2">
        <f>RSI!I119</f>
        <v>57.300071819984176</v>
      </c>
      <c r="D119" s="2">
        <f>MACD!E119</f>
        <v>7.8593639244297631E-2</v>
      </c>
      <c r="E119" s="2">
        <f>MACD!F119</f>
        <v>5.8465377749556929E-2</v>
      </c>
      <c r="F119" s="2">
        <f>'Moving Avg'!D119</f>
        <v>1.234</v>
      </c>
      <c r="G119" s="2">
        <f>'Moving Avg'!F119</f>
        <v>1.2725</v>
      </c>
      <c r="H119" s="2">
        <f>'Moving Avg'!G119</f>
        <v>1.2244000000000002</v>
      </c>
      <c r="I119" s="2">
        <f>'Moving Avg'!H119</f>
        <v>0</v>
      </c>
      <c r="J119" s="5" t="str">
        <f>OBV!F119</f>
        <v>BULLISH</v>
      </c>
      <c r="K119" s="5" t="str">
        <f>OBV!G119</f>
        <v>STRONG</v>
      </c>
      <c r="L119" s="5" t="str">
        <f>OBV!H119</f>
        <v>CONFIRMED BULLISH</v>
      </c>
      <c r="M119" s="7">
        <f t="shared" si="10"/>
        <v>25</v>
      </c>
      <c r="N119" s="7">
        <f t="shared" si="11"/>
        <v>0</v>
      </c>
      <c r="O119" s="7">
        <f t="shared" si="12"/>
        <v>50</v>
      </c>
      <c r="P119" s="7">
        <f t="shared" si="13"/>
        <v>100</v>
      </c>
      <c r="Q119" s="8">
        <f t="shared" si="14"/>
        <v>31.25</v>
      </c>
      <c r="R119" s="8">
        <f t="shared" si="15"/>
        <v>47.5</v>
      </c>
      <c r="S119" s="8">
        <f t="shared" si="16"/>
        <v>61.25</v>
      </c>
      <c r="T119" s="8">
        <f t="shared" si="17"/>
        <v>43.75</v>
      </c>
      <c r="U119" s="7">
        <f t="shared" si="18"/>
        <v>46.666666666666664</v>
      </c>
      <c r="V119" s="7">
        <f t="shared" si="19"/>
        <v>45.9375</v>
      </c>
    </row>
    <row r="120" spans="1:22" ht="13.5" x14ac:dyDescent="0.25">
      <c r="A120" s="3">
        <f>RSI!A120</f>
        <v>42479</v>
      </c>
      <c r="B120" s="2">
        <f>RSI!B120</f>
        <v>1.25</v>
      </c>
      <c r="C120" s="2">
        <f>RSI!I120</f>
        <v>51.356662845148612</v>
      </c>
      <c r="D120" s="2">
        <f>MACD!E120</f>
        <v>6.2479704360081323E-2</v>
      </c>
      <c r="E120" s="2">
        <f>MACD!F120</f>
        <v>5.9268243071661814E-2</v>
      </c>
      <c r="F120" s="2">
        <f>'Moving Avg'!D120</f>
        <v>1.242</v>
      </c>
      <c r="G120" s="2">
        <f>'Moving Avg'!F120</f>
        <v>1.2675000000000001</v>
      </c>
      <c r="H120" s="2">
        <f>'Moving Avg'!G120</f>
        <v>1.2260000000000004</v>
      </c>
      <c r="I120" s="2">
        <f>'Moving Avg'!H120</f>
        <v>0</v>
      </c>
      <c r="J120" s="5" t="str">
        <f>OBV!F120</f>
        <v>BULLISH</v>
      </c>
      <c r="K120" s="5" t="str">
        <f>OBV!G120</f>
        <v>STRONG</v>
      </c>
      <c r="L120" s="5" t="str">
        <f>OBV!H120</f>
        <v>CONFIRMED BULLISH</v>
      </c>
      <c r="M120" s="7">
        <f t="shared" si="10"/>
        <v>25</v>
      </c>
      <c r="N120" s="7">
        <f t="shared" si="11"/>
        <v>0</v>
      </c>
      <c r="O120" s="7">
        <f t="shared" si="12"/>
        <v>50</v>
      </c>
      <c r="P120" s="7">
        <f t="shared" si="13"/>
        <v>100</v>
      </c>
      <c r="Q120" s="8">
        <f t="shared" si="14"/>
        <v>31.25</v>
      </c>
      <c r="R120" s="8">
        <f t="shared" si="15"/>
        <v>47.5</v>
      </c>
      <c r="S120" s="8">
        <f t="shared" si="16"/>
        <v>61.25</v>
      </c>
      <c r="T120" s="8">
        <f t="shared" si="17"/>
        <v>43.75</v>
      </c>
      <c r="U120" s="7">
        <f t="shared" si="18"/>
        <v>46.666666666666664</v>
      </c>
      <c r="V120" s="7">
        <f t="shared" si="19"/>
        <v>45.9375</v>
      </c>
    </row>
    <row r="121" spans="1:22" ht="13.5" x14ac:dyDescent="0.25">
      <c r="A121" s="3">
        <f>RSI!A121</f>
        <v>42480</v>
      </c>
      <c r="B121" s="2">
        <f>RSI!B121</f>
        <v>1.25</v>
      </c>
      <c r="C121" s="2">
        <f>RSI!I121</f>
        <v>51.356662845148612</v>
      </c>
      <c r="D121" s="2">
        <f>MACD!E121</f>
        <v>3.9570157606235723E-2</v>
      </c>
      <c r="E121" s="2">
        <f>MACD!F121</f>
        <v>5.5328625978576601E-2</v>
      </c>
      <c r="F121" s="2">
        <f>'Moving Avg'!D121</f>
        <v>1.25</v>
      </c>
      <c r="G121" s="2">
        <f>'Moving Avg'!F121</f>
        <v>1.2625</v>
      </c>
      <c r="H121" s="2">
        <f>'Moving Avg'!G121</f>
        <v>1.2274000000000003</v>
      </c>
      <c r="I121" s="2">
        <f>'Moving Avg'!H121</f>
        <v>0</v>
      </c>
      <c r="J121" s="5" t="str">
        <f>OBV!F121</f>
        <v>BULLISH</v>
      </c>
      <c r="K121" s="5" t="str">
        <f>OBV!G121</f>
        <v>STRONG</v>
      </c>
      <c r="L121" s="5" t="str">
        <f>OBV!H121</f>
        <v>CONFIRMED BULLISH</v>
      </c>
      <c r="M121" s="7">
        <f t="shared" si="10"/>
        <v>25</v>
      </c>
      <c r="N121" s="7">
        <f t="shared" si="11"/>
        <v>45</v>
      </c>
      <c r="O121" s="7">
        <f t="shared" si="12"/>
        <v>50</v>
      </c>
      <c r="P121" s="7">
        <f t="shared" si="13"/>
        <v>100</v>
      </c>
      <c r="Q121" s="8">
        <f t="shared" si="14"/>
        <v>47</v>
      </c>
      <c r="R121" s="8">
        <f t="shared" si="15"/>
        <v>56.5</v>
      </c>
      <c r="S121" s="8">
        <f t="shared" si="16"/>
        <v>68</v>
      </c>
      <c r="T121" s="8">
        <f t="shared" si="17"/>
        <v>55</v>
      </c>
      <c r="U121" s="7">
        <f t="shared" si="18"/>
        <v>57.166666666666664</v>
      </c>
      <c r="V121" s="7">
        <f t="shared" si="19"/>
        <v>56.625</v>
      </c>
    </row>
    <row r="122" spans="1:22" ht="13.5" x14ac:dyDescent="0.25">
      <c r="A122" s="3">
        <f>RSI!A122</f>
        <v>42481</v>
      </c>
      <c r="B122" s="2">
        <f>RSI!B122</f>
        <v>1.25</v>
      </c>
      <c r="C122" s="2">
        <f>RSI!I122</f>
        <v>51.356662845148612</v>
      </c>
      <c r="D122" s="2">
        <f>MACD!E122</f>
        <v>1.5529114906142949E-2</v>
      </c>
      <c r="E122" s="2">
        <f>MACD!F122</f>
        <v>4.7368723764089876E-2</v>
      </c>
      <c r="F122" s="2">
        <f>'Moving Avg'!D122</f>
        <v>1.256</v>
      </c>
      <c r="G122" s="2">
        <f>'Moving Avg'!F122</f>
        <v>1.2575000000000001</v>
      </c>
      <c r="H122" s="2">
        <f>'Moving Avg'!G122</f>
        <v>1.2288000000000003</v>
      </c>
      <c r="I122" s="2">
        <f>'Moving Avg'!H122</f>
        <v>0</v>
      </c>
      <c r="J122" s="5" t="str">
        <f>OBV!F122</f>
        <v>BULLISH</v>
      </c>
      <c r="K122" s="5" t="str">
        <f>OBV!G122</f>
        <v>STRONG</v>
      </c>
      <c r="L122" s="5" t="str">
        <f>OBV!H122</f>
        <v>CONFIRMED BULLISH</v>
      </c>
      <c r="M122" s="7">
        <f t="shared" si="10"/>
        <v>25</v>
      </c>
      <c r="N122" s="7">
        <f t="shared" si="11"/>
        <v>100</v>
      </c>
      <c r="O122" s="7">
        <f t="shared" si="12"/>
        <v>50</v>
      </c>
      <c r="P122" s="7">
        <f t="shared" si="13"/>
        <v>100</v>
      </c>
      <c r="Q122" s="8">
        <f t="shared" si="14"/>
        <v>66.25</v>
      </c>
      <c r="R122" s="8">
        <f t="shared" si="15"/>
        <v>67.5</v>
      </c>
      <c r="S122" s="8">
        <f t="shared" si="16"/>
        <v>76.25</v>
      </c>
      <c r="T122" s="8">
        <f t="shared" si="17"/>
        <v>68.75</v>
      </c>
      <c r="U122" s="7">
        <f t="shared" si="18"/>
        <v>70</v>
      </c>
      <c r="V122" s="7">
        <f t="shared" si="19"/>
        <v>69.6875</v>
      </c>
    </row>
    <row r="123" spans="1:22" ht="13.5" x14ac:dyDescent="0.25">
      <c r="A123" s="3">
        <f>RSI!A123</f>
        <v>42482</v>
      </c>
      <c r="B123" s="2">
        <f>RSI!B123</f>
        <v>1.25</v>
      </c>
      <c r="C123" s="2">
        <f>RSI!I123</f>
        <v>51.356662845148612</v>
      </c>
      <c r="D123" s="2">
        <f>MACD!E123</f>
        <v>-3.3124896583869301E-3</v>
      </c>
      <c r="E123" s="2">
        <f>MACD!F123</f>
        <v>3.7232481079594516E-2</v>
      </c>
      <c r="F123" s="2">
        <f>'Moving Avg'!D123</f>
        <v>1.256</v>
      </c>
      <c r="G123" s="2">
        <f>'Moving Avg'!F123</f>
        <v>1.2524999999999999</v>
      </c>
      <c r="H123" s="2">
        <f>'Moving Avg'!G123</f>
        <v>1.2302000000000004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NEUTRAL</v>
      </c>
      <c r="M123" s="7">
        <f t="shared" si="10"/>
        <v>25</v>
      </c>
      <c r="N123" s="7">
        <f t="shared" si="11"/>
        <v>100</v>
      </c>
      <c r="O123" s="7">
        <f t="shared" si="12"/>
        <v>50</v>
      </c>
      <c r="P123" s="7">
        <f t="shared" si="13"/>
        <v>0</v>
      </c>
      <c r="Q123" s="8">
        <f t="shared" si="14"/>
        <v>51.25</v>
      </c>
      <c r="R123" s="8">
        <f t="shared" si="15"/>
        <v>42.5</v>
      </c>
      <c r="S123" s="8">
        <f t="shared" si="16"/>
        <v>31.25</v>
      </c>
      <c r="T123" s="8">
        <f t="shared" si="17"/>
        <v>43.75</v>
      </c>
      <c r="U123" s="7">
        <f t="shared" si="18"/>
        <v>41.666666666666664</v>
      </c>
      <c r="V123" s="7">
        <f t="shared" si="19"/>
        <v>42.1875</v>
      </c>
    </row>
    <row r="124" spans="1:22" ht="13.5" x14ac:dyDescent="0.25">
      <c r="A124" s="3">
        <f>RSI!A124</f>
        <v>42485</v>
      </c>
      <c r="B124" s="2">
        <f>RSI!B124</f>
        <v>1.25</v>
      </c>
      <c r="C124" s="2">
        <f>RSI!I124</f>
        <v>51.356662845148612</v>
      </c>
      <c r="D124" s="2">
        <f>MACD!E124</f>
        <v>-1.0059473409418818E-2</v>
      </c>
      <c r="E124" s="2">
        <f>MACD!F124</f>
        <v>2.777409018179185E-2</v>
      </c>
      <c r="F124" s="2">
        <f>'Moving Avg'!D124</f>
        <v>1.25</v>
      </c>
      <c r="G124" s="2">
        <f>'Moving Avg'!F124</f>
        <v>1.2475000000000001</v>
      </c>
      <c r="H124" s="2">
        <f>'Moving Avg'!G124</f>
        <v>1.2316000000000005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  <c r="M124" s="7">
        <f t="shared" si="10"/>
        <v>25</v>
      </c>
      <c r="N124" s="7">
        <f t="shared" si="11"/>
        <v>100</v>
      </c>
      <c r="O124" s="7">
        <f t="shared" si="12"/>
        <v>50</v>
      </c>
      <c r="P124" s="7">
        <f t="shared" si="13"/>
        <v>0</v>
      </c>
      <c r="Q124" s="8">
        <f t="shared" si="14"/>
        <v>51.25</v>
      </c>
      <c r="R124" s="8">
        <f t="shared" si="15"/>
        <v>42.5</v>
      </c>
      <c r="S124" s="8">
        <f t="shared" si="16"/>
        <v>31.25</v>
      </c>
      <c r="T124" s="8">
        <f t="shared" si="17"/>
        <v>43.75</v>
      </c>
      <c r="U124" s="7">
        <f t="shared" si="18"/>
        <v>41.666666666666664</v>
      </c>
      <c r="V124" s="7">
        <f t="shared" si="19"/>
        <v>42.1875</v>
      </c>
    </row>
    <row r="125" spans="1:22" ht="13.5" x14ac:dyDescent="0.25">
      <c r="A125" s="3">
        <f>RSI!A125</f>
        <v>42486</v>
      </c>
      <c r="B125" s="2">
        <f>RSI!B125</f>
        <v>1.25</v>
      </c>
      <c r="C125" s="2">
        <f>RSI!I125</f>
        <v>51.356662845148612</v>
      </c>
      <c r="D125" s="2">
        <f>MACD!E125</f>
        <v>-1.4262272947584309E-2</v>
      </c>
      <c r="E125" s="2">
        <f>MACD!F125</f>
        <v>1.936681755591662E-2</v>
      </c>
      <c r="F125" s="2">
        <f>'Moving Avg'!D125</f>
        <v>1.25</v>
      </c>
      <c r="G125" s="2">
        <f>'Moving Avg'!F125</f>
        <v>1.2425000000000002</v>
      </c>
      <c r="H125" s="2">
        <f>'Moving Avg'!G125</f>
        <v>1.2330000000000003</v>
      </c>
      <c r="I125" s="2">
        <f>'Moving Avg'!H125</f>
        <v>0</v>
      </c>
      <c r="J125" s="5" t="str">
        <f>OBV!F125</f>
        <v>NEUTRAL</v>
      </c>
      <c r="K125" s="5" t="str">
        <f>OBV!G125</f>
        <v>NEUTRAL</v>
      </c>
      <c r="L125" s="5" t="str">
        <f>OBV!H125</f>
        <v>NEUTRAL</v>
      </c>
      <c r="M125" s="7">
        <f t="shared" si="10"/>
        <v>25</v>
      </c>
      <c r="N125" s="7">
        <f t="shared" si="11"/>
        <v>100</v>
      </c>
      <c r="O125" s="7">
        <f t="shared" si="12"/>
        <v>50</v>
      </c>
      <c r="P125" s="7">
        <f t="shared" si="13"/>
        <v>33</v>
      </c>
      <c r="Q125" s="8">
        <f t="shared" si="14"/>
        <v>56.2</v>
      </c>
      <c r="R125" s="8">
        <f t="shared" si="15"/>
        <v>50.75</v>
      </c>
      <c r="S125" s="8">
        <f t="shared" si="16"/>
        <v>46.1</v>
      </c>
      <c r="T125" s="8">
        <f t="shared" si="17"/>
        <v>52</v>
      </c>
      <c r="U125" s="7">
        <f t="shared" si="18"/>
        <v>51.016666666666673</v>
      </c>
      <c r="V125" s="7">
        <f t="shared" si="19"/>
        <v>51.262500000000003</v>
      </c>
    </row>
    <row r="126" spans="1:22" ht="13.5" x14ac:dyDescent="0.25">
      <c r="A126" s="3">
        <f>RSI!A126</f>
        <v>42487</v>
      </c>
      <c r="B126" s="2">
        <f>RSI!B126</f>
        <v>1.25</v>
      </c>
      <c r="C126" s="2">
        <f>RSI!I126</f>
        <v>51.356662845148612</v>
      </c>
      <c r="D126" s="2">
        <f>MACD!E126</f>
        <v>-1.7848372039336979E-2</v>
      </c>
      <c r="E126" s="2">
        <f>MACD!F126</f>
        <v>1.1923779636865901E-2</v>
      </c>
      <c r="F126" s="2">
        <f>'Moving Avg'!D126</f>
        <v>1.25</v>
      </c>
      <c r="G126" s="2">
        <f>'Moving Avg'!F126</f>
        <v>1.2375</v>
      </c>
      <c r="H126" s="2">
        <f>'Moving Avg'!G126</f>
        <v>1.2344000000000004</v>
      </c>
      <c r="I126" s="2">
        <f>'Moving Avg'!H126</f>
        <v>0</v>
      </c>
      <c r="J126" s="5" t="str">
        <f>OBV!F126</f>
        <v>NEUTRAL</v>
      </c>
      <c r="K126" s="5" t="str">
        <f>OBV!G126</f>
        <v>NEUTRAL</v>
      </c>
      <c r="L126" s="5" t="str">
        <f>OBV!H126</f>
        <v>NEUTRAL</v>
      </c>
      <c r="M126" s="7">
        <f t="shared" si="10"/>
        <v>25</v>
      </c>
      <c r="N126" s="7">
        <f t="shared" si="11"/>
        <v>100</v>
      </c>
      <c r="O126" s="7">
        <f t="shared" si="12"/>
        <v>50</v>
      </c>
      <c r="P126" s="7">
        <f t="shared" si="13"/>
        <v>33</v>
      </c>
      <c r="Q126" s="8">
        <f t="shared" si="14"/>
        <v>56.2</v>
      </c>
      <c r="R126" s="8">
        <f t="shared" si="15"/>
        <v>50.75</v>
      </c>
      <c r="S126" s="8">
        <f t="shared" si="16"/>
        <v>46.1</v>
      </c>
      <c r="T126" s="8">
        <f t="shared" si="17"/>
        <v>52</v>
      </c>
      <c r="U126" s="7">
        <f t="shared" si="18"/>
        <v>51.016666666666673</v>
      </c>
      <c r="V126" s="7">
        <f t="shared" si="19"/>
        <v>51.262500000000003</v>
      </c>
    </row>
    <row r="127" spans="1:22" ht="13.5" x14ac:dyDescent="0.25">
      <c r="A127" s="3">
        <f>RSI!A127</f>
        <v>42488</v>
      </c>
      <c r="B127" s="2">
        <f>RSI!B127</f>
        <v>1.25</v>
      </c>
      <c r="C127" s="2">
        <f>RSI!I127</f>
        <v>51.356662845148612</v>
      </c>
      <c r="D127" s="2">
        <f>MACD!E127</f>
        <v>-1.9371972501088131E-2</v>
      </c>
      <c r="E127" s="2">
        <f>MACD!F127</f>
        <v>5.6646292092750964E-3</v>
      </c>
      <c r="F127" s="2">
        <f>'Moving Avg'!D127</f>
        <v>1.25</v>
      </c>
      <c r="G127" s="2">
        <f>'Moving Avg'!F127</f>
        <v>1.2324999999999999</v>
      </c>
      <c r="H127" s="2">
        <f>'Moving Avg'!G127</f>
        <v>1.2358000000000005</v>
      </c>
      <c r="I127" s="2">
        <f>'Moving Avg'!H127</f>
        <v>0</v>
      </c>
      <c r="J127" s="5" t="str">
        <f>OBV!F127</f>
        <v>NEUTRAL</v>
      </c>
      <c r="K127" s="5" t="str">
        <f>OBV!G127</f>
        <v>NEUTRAL</v>
      </c>
      <c r="L127" s="5" t="str">
        <f>OBV!H127</f>
        <v>NEUTRAL</v>
      </c>
      <c r="M127" s="7">
        <f t="shared" si="10"/>
        <v>25</v>
      </c>
      <c r="N127" s="7">
        <f t="shared" si="11"/>
        <v>100</v>
      </c>
      <c r="O127" s="7">
        <f t="shared" si="12"/>
        <v>50</v>
      </c>
      <c r="P127" s="7">
        <f t="shared" si="13"/>
        <v>33</v>
      </c>
      <c r="Q127" s="8">
        <f t="shared" si="14"/>
        <v>56.2</v>
      </c>
      <c r="R127" s="8">
        <f t="shared" si="15"/>
        <v>50.75</v>
      </c>
      <c r="S127" s="8">
        <f t="shared" si="16"/>
        <v>46.1</v>
      </c>
      <c r="T127" s="8">
        <f t="shared" si="17"/>
        <v>52</v>
      </c>
      <c r="U127" s="7">
        <f t="shared" si="18"/>
        <v>51.016666666666673</v>
      </c>
      <c r="V127" s="7">
        <f t="shared" si="19"/>
        <v>51.262500000000003</v>
      </c>
    </row>
    <row r="128" spans="1:22" ht="13.5" x14ac:dyDescent="0.25">
      <c r="A128" s="3">
        <f>RSI!A128</f>
        <v>42489</v>
      </c>
      <c r="B128" s="2">
        <f>RSI!B128</f>
        <v>1.3</v>
      </c>
      <c r="C128" s="2">
        <f>RSI!I128</f>
        <v>62.945657803171649</v>
      </c>
      <c r="D128" s="2">
        <f>MACD!E128</f>
        <v>-1.9775112777376425E-2</v>
      </c>
      <c r="E128" s="2">
        <f>MACD!F128</f>
        <v>5.766808119447922E-4</v>
      </c>
      <c r="F128" s="2">
        <f>'Moving Avg'!D128</f>
        <v>1.26</v>
      </c>
      <c r="G128" s="2">
        <f>'Moving Avg'!F128</f>
        <v>1.23</v>
      </c>
      <c r="H128" s="2">
        <f>'Moving Avg'!G128</f>
        <v>1.2384000000000004</v>
      </c>
      <c r="I128" s="2">
        <f>'Moving Avg'!H128</f>
        <v>0</v>
      </c>
      <c r="J128" s="5" t="str">
        <f>OBV!F128</f>
        <v>NEUTRAL</v>
      </c>
      <c r="K128" s="5" t="str">
        <f>OBV!G128</f>
        <v>NEUTRAL</v>
      </c>
      <c r="L128" s="5" t="str">
        <f>OBV!H128</f>
        <v>NEUTRAL</v>
      </c>
      <c r="M128" s="7">
        <f t="shared" si="10"/>
        <v>25</v>
      </c>
      <c r="N128" s="7">
        <f t="shared" si="11"/>
        <v>100</v>
      </c>
      <c r="O128" s="7">
        <f t="shared" si="12"/>
        <v>50</v>
      </c>
      <c r="P128" s="7">
        <f t="shared" si="13"/>
        <v>33</v>
      </c>
      <c r="Q128" s="8">
        <f t="shared" si="14"/>
        <v>56.2</v>
      </c>
      <c r="R128" s="8">
        <f t="shared" si="15"/>
        <v>50.75</v>
      </c>
      <c r="S128" s="8">
        <f t="shared" si="16"/>
        <v>46.1</v>
      </c>
      <c r="T128" s="8">
        <f t="shared" si="17"/>
        <v>52</v>
      </c>
      <c r="U128" s="7">
        <f t="shared" si="18"/>
        <v>51.016666666666673</v>
      </c>
      <c r="V128" s="7">
        <f t="shared" si="19"/>
        <v>51.262500000000003</v>
      </c>
    </row>
    <row r="129" spans="1:22" ht="13.5" x14ac:dyDescent="0.25">
      <c r="A129" s="3">
        <f>RSI!A129</f>
        <v>42492</v>
      </c>
      <c r="B129" s="2">
        <f>RSI!B129</f>
        <v>1.25</v>
      </c>
      <c r="C129" s="2">
        <f>RSI!I129</f>
        <v>50.093207431587921</v>
      </c>
      <c r="D129" s="2">
        <f>MACD!E129</f>
        <v>-1.2116318261335746E-2</v>
      </c>
      <c r="E129" s="2">
        <f>MACD!F129</f>
        <v>-1.9619190027113154E-3</v>
      </c>
      <c r="F129" s="2">
        <f>'Moving Avg'!D129</f>
        <v>1.26</v>
      </c>
      <c r="G129" s="2">
        <f>'Moving Avg'!F129</f>
        <v>1.2284999999999999</v>
      </c>
      <c r="H129" s="2">
        <f>'Moving Avg'!G129</f>
        <v>1.2400000000000002</v>
      </c>
      <c r="I129" s="2">
        <f>'Moving Avg'!H129</f>
        <v>0</v>
      </c>
      <c r="J129" s="5" t="str">
        <f>OBV!F129</f>
        <v>BEARISH</v>
      </c>
      <c r="K129" s="5" t="str">
        <f>OBV!G129</f>
        <v>NEUTRAL</v>
      </c>
      <c r="L129" s="5" t="str">
        <f>OBV!H129</f>
        <v>NEUTRAL</v>
      </c>
      <c r="M129" s="7">
        <f t="shared" si="10"/>
        <v>25</v>
      </c>
      <c r="N129" s="7">
        <f t="shared" si="11"/>
        <v>45</v>
      </c>
      <c r="O129" s="7">
        <f t="shared" si="12"/>
        <v>50</v>
      </c>
      <c r="P129" s="7">
        <f t="shared" si="13"/>
        <v>16.5</v>
      </c>
      <c r="Q129" s="8">
        <f t="shared" si="14"/>
        <v>34.475000000000001</v>
      </c>
      <c r="R129" s="8">
        <f t="shared" si="15"/>
        <v>35.625</v>
      </c>
      <c r="S129" s="8">
        <f t="shared" si="16"/>
        <v>30.425000000000001</v>
      </c>
      <c r="T129" s="8">
        <f t="shared" si="17"/>
        <v>34.125</v>
      </c>
      <c r="U129" s="7">
        <f t="shared" si="18"/>
        <v>33.508333333333333</v>
      </c>
      <c r="V129" s="7">
        <f t="shared" si="19"/>
        <v>33.662499999999994</v>
      </c>
    </row>
    <row r="130" spans="1:22" ht="13.5" x14ac:dyDescent="0.25">
      <c r="A130" s="3">
        <f>RSI!A130</f>
        <v>42493</v>
      </c>
      <c r="B130" s="2">
        <f>RSI!B130</f>
        <v>1.25</v>
      </c>
      <c r="C130" s="2">
        <f>RSI!I130</f>
        <v>50.093207431587921</v>
      </c>
      <c r="D130" s="2">
        <f>MACD!E130</f>
        <v>-1.0251264799921334E-2</v>
      </c>
      <c r="E130" s="2">
        <f>MACD!F130</f>
        <v>-3.6197881621533191E-3</v>
      </c>
      <c r="F130" s="2">
        <f>'Moving Avg'!D130</f>
        <v>1.26</v>
      </c>
      <c r="G130" s="2">
        <f>'Moving Avg'!F130</f>
        <v>1.23</v>
      </c>
      <c r="H130" s="2">
        <f>'Moving Avg'!G130</f>
        <v>1.2416000000000003</v>
      </c>
      <c r="I130" s="2">
        <f>'Moving Avg'!H130</f>
        <v>0</v>
      </c>
      <c r="J130" s="5" t="str">
        <f>OBV!F130</f>
        <v>BEARISH</v>
      </c>
      <c r="K130" s="5" t="str">
        <f>OBV!G130</f>
        <v>NEUTRAL</v>
      </c>
      <c r="L130" s="5" t="str">
        <f>OBV!H130</f>
        <v>NEUTRAL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16.5</v>
      </c>
      <c r="Q130" s="8">
        <f t="shared" si="14"/>
        <v>34.475000000000001</v>
      </c>
      <c r="R130" s="8">
        <f t="shared" si="15"/>
        <v>35.625</v>
      </c>
      <c r="S130" s="8">
        <f t="shared" si="16"/>
        <v>30.425000000000001</v>
      </c>
      <c r="T130" s="8">
        <f t="shared" si="17"/>
        <v>34.125</v>
      </c>
      <c r="U130" s="7">
        <f t="shared" si="18"/>
        <v>33.508333333333333</v>
      </c>
      <c r="V130" s="7">
        <f t="shared" si="19"/>
        <v>33.662499999999994</v>
      </c>
    </row>
    <row r="131" spans="1:22" ht="13.5" x14ac:dyDescent="0.25">
      <c r="A131" s="3">
        <f>RSI!A131</f>
        <v>42494</v>
      </c>
      <c r="B131" s="2">
        <f>RSI!B131</f>
        <v>1.25</v>
      </c>
      <c r="C131" s="2">
        <f>RSI!I131</f>
        <v>50.093207431587921</v>
      </c>
      <c r="D131" s="2">
        <f>MACD!E131</f>
        <v>-8.6732170475318782E-3</v>
      </c>
      <c r="E131" s="2">
        <f>MACD!F131</f>
        <v>-4.6304739392290309E-3</v>
      </c>
      <c r="F131" s="2">
        <f>'Moving Avg'!D131</f>
        <v>1.26</v>
      </c>
      <c r="G131" s="2">
        <f>'Moving Avg'!F131</f>
        <v>1.2345000000000002</v>
      </c>
      <c r="H131" s="2">
        <f>'Moving Avg'!G131</f>
        <v>1.2438000000000002</v>
      </c>
      <c r="I131" s="2">
        <f>'Moving Avg'!H131</f>
        <v>0</v>
      </c>
      <c r="J131" s="5" t="str">
        <f>OBV!F131</f>
        <v>BEARISH</v>
      </c>
      <c r="K131" s="5" t="str">
        <f>OBV!G131</f>
        <v>NEUTRAL</v>
      </c>
      <c r="L131" s="5" t="str">
        <f>OBV!H131</f>
        <v>NEUTRAL</v>
      </c>
      <c r="M131" s="7">
        <f t="shared" si="20"/>
        <v>25</v>
      </c>
      <c r="N131" s="7">
        <f t="shared" si="21"/>
        <v>45</v>
      </c>
      <c r="O131" s="7">
        <f t="shared" si="22"/>
        <v>50</v>
      </c>
      <c r="P131" s="7">
        <f t="shared" si="23"/>
        <v>16.5</v>
      </c>
      <c r="Q131" s="8">
        <f t="shared" ref="Q131:Q194" si="24">0.35*M131+N131*0.35+O131*0.15+P131*0.15</f>
        <v>34.475000000000001</v>
      </c>
      <c r="R131" s="8">
        <f t="shared" ref="R131:R194" si="25">M131*0.2+N131*0.2+O131*0.35+P131*0.25</f>
        <v>35.625</v>
      </c>
      <c r="S131" s="8">
        <f t="shared" ref="S131:S194" si="26">M131*0.15+N131*0.15+O131*0.25+P131*0.45</f>
        <v>30.425000000000001</v>
      </c>
      <c r="T131" s="8">
        <f t="shared" ref="T131:T194" si="27">0.25*SUM(M131:P131)</f>
        <v>34.125</v>
      </c>
      <c r="U131" s="7">
        <f t="shared" ref="U131:U194" si="28">SUM(Q131:S131)/3</f>
        <v>33.508333333333333</v>
      </c>
      <c r="V131" s="7">
        <f t="shared" ref="V131:V194" si="29">SUM(Q131:T131)/4</f>
        <v>33.662499999999994</v>
      </c>
    </row>
    <row r="132" spans="1:22" ht="13.5" x14ac:dyDescent="0.25">
      <c r="A132" s="3">
        <f>RSI!A132</f>
        <v>42495</v>
      </c>
      <c r="B132" s="2">
        <f>RSI!B132</f>
        <v>1.25</v>
      </c>
      <c r="C132" s="2">
        <f>RSI!I132</f>
        <v>50.093207431587921</v>
      </c>
      <c r="D132" s="2">
        <f>MACD!E132</f>
        <v>-7.3380147680526253E-3</v>
      </c>
      <c r="E132" s="2">
        <f>MACD!F132</f>
        <v>-5.1719821049937501E-3</v>
      </c>
      <c r="F132" s="2">
        <f>'Moving Avg'!D132</f>
        <v>1.26</v>
      </c>
      <c r="G132" s="2">
        <f>'Moving Avg'!F132</f>
        <v>1.2404999999999999</v>
      </c>
      <c r="H132" s="2">
        <f>'Moving Avg'!G132</f>
        <v>1.2460000000000004</v>
      </c>
      <c r="I132" s="2">
        <f>'Moving Avg'!H132</f>
        <v>0</v>
      </c>
      <c r="J132" s="5" t="str">
        <f>OBV!F132</f>
        <v>BEARISH</v>
      </c>
      <c r="K132" s="5" t="str">
        <f>OBV!G132</f>
        <v>NEUTRAL</v>
      </c>
      <c r="L132" s="5" t="str">
        <f>OBV!H132</f>
        <v>NEUTRAL</v>
      </c>
      <c r="M132" s="7">
        <f t="shared" si="20"/>
        <v>25</v>
      </c>
      <c r="N132" s="7">
        <f t="shared" si="21"/>
        <v>45</v>
      </c>
      <c r="O132" s="7">
        <f t="shared" si="22"/>
        <v>50</v>
      </c>
      <c r="P132" s="7">
        <f t="shared" si="23"/>
        <v>16.5</v>
      </c>
      <c r="Q132" s="8">
        <f t="shared" si="24"/>
        <v>34.475000000000001</v>
      </c>
      <c r="R132" s="8">
        <f t="shared" si="25"/>
        <v>35.625</v>
      </c>
      <c r="S132" s="8">
        <f t="shared" si="26"/>
        <v>30.425000000000001</v>
      </c>
      <c r="T132" s="8">
        <f t="shared" si="27"/>
        <v>34.125</v>
      </c>
      <c r="U132" s="7">
        <f t="shared" si="28"/>
        <v>33.508333333333333</v>
      </c>
      <c r="V132" s="7">
        <f t="shared" si="29"/>
        <v>33.662499999999994</v>
      </c>
    </row>
    <row r="133" spans="1:22" ht="13.5" x14ac:dyDescent="0.25">
      <c r="A133" s="3">
        <f>RSI!A133</f>
        <v>42496</v>
      </c>
      <c r="B133" s="2">
        <f>RSI!B133</f>
        <v>1.25</v>
      </c>
      <c r="C133" s="2">
        <f>RSI!I133</f>
        <v>50.093207431587913</v>
      </c>
      <c r="D133" s="2">
        <f>MACD!E133</f>
        <v>-6.2082920161181665E-3</v>
      </c>
      <c r="E133" s="2">
        <f>MACD!F133</f>
        <v>-5.3792440872186334E-3</v>
      </c>
      <c r="F133" s="2">
        <f>'Moving Avg'!D133</f>
        <v>1.25</v>
      </c>
      <c r="G133" s="2">
        <f>'Moving Avg'!F133</f>
        <v>1.246</v>
      </c>
      <c r="H133" s="2">
        <f>'Moving Avg'!G133</f>
        <v>1.2482000000000002</v>
      </c>
      <c r="I133" s="2">
        <f>'Moving Avg'!H133</f>
        <v>0</v>
      </c>
      <c r="J133" s="5" t="str">
        <f>OBV!F133</f>
        <v>BEARISH</v>
      </c>
      <c r="K133" s="5" t="str">
        <f>OBV!G133</f>
        <v>NEUTRAL</v>
      </c>
      <c r="L133" s="5" t="str">
        <f>OBV!H133</f>
        <v>CONFIRMED BEARISH</v>
      </c>
      <c r="M133" s="7">
        <f t="shared" si="20"/>
        <v>25</v>
      </c>
      <c r="N133" s="7">
        <f t="shared" si="21"/>
        <v>45</v>
      </c>
      <c r="O133" s="7">
        <f t="shared" si="22"/>
        <v>50</v>
      </c>
      <c r="P133" s="7">
        <f t="shared" si="23"/>
        <v>16.5</v>
      </c>
      <c r="Q133" s="8">
        <f t="shared" si="24"/>
        <v>34.475000000000001</v>
      </c>
      <c r="R133" s="8">
        <f t="shared" si="25"/>
        <v>35.625</v>
      </c>
      <c r="S133" s="8">
        <f t="shared" si="26"/>
        <v>30.425000000000001</v>
      </c>
      <c r="T133" s="8">
        <f t="shared" si="27"/>
        <v>34.125</v>
      </c>
      <c r="U133" s="7">
        <f t="shared" si="28"/>
        <v>33.508333333333333</v>
      </c>
      <c r="V133" s="7">
        <f t="shared" si="29"/>
        <v>33.662499999999994</v>
      </c>
    </row>
    <row r="134" spans="1:22" ht="13.5" x14ac:dyDescent="0.25">
      <c r="A134" s="3">
        <f>RSI!A134</f>
        <v>42499</v>
      </c>
      <c r="B134" s="2">
        <f>RSI!B134</f>
        <v>1.25</v>
      </c>
      <c r="C134" s="2">
        <f>RSI!I134</f>
        <v>50.093207431587899</v>
      </c>
      <c r="D134" s="2">
        <f>MACD!E134</f>
        <v>-5.2524318313704743E-3</v>
      </c>
      <c r="E134" s="2">
        <f>MACD!F134</f>
        <v>-5.3538816360490021E-3</v>
      </c>
      <c r="F134" s="2">
        <f>'Moving Avg'!D134</f>
        <v>1.25</v>
      </c>
      <c r="G134" s="2">
        <f>'Moving Avg'!F134</f>
        <v>1.2485000000000002</v>
      </c>
      <c r="H134" s="2">
        <f>'Moving Avg'!G134</f>
        <v>1.2508000000000004</v>
      </c>
      <c r="I134" s="2">
        <f>'Moving Avg'!H134</f>
        <v>0</v>
      </c>
      <c r="J134" s="5" t="str">
        <f>OBV!F134</f>
        <v>NEUTRAL</v>
      </c>
      <c r="K134" s="5" t="str">
        <f>OBV!G134</f>
        <v>NEUTRAL</v>
      </c>
      <c r="L134" s="5" t="str">
        <f>OBV!H134</f>
        <v>NEUTRAL</v>
      </c>
      <c r="M134" s="7">
        <f t="shared" si="20"/>
        <v>25</v>
      </c>
      <c r="N134" s="7">
        <f t="shared" si="21"/>
        <v>0</v>
      </c>
      <c r="O134" s="7">
        <f t="shared" si="22"/>
        <v>50</v>
      </c>
      <c r="P134" s="7">
        <f t="shared" si="23"/>
        <v>33</v>
      </c>
      <c r="Q134" s="8">
        <f t="shared" si="24"/>
        <v>21.2</v>
      </c>
      <c r="R134" s="8">
        <f t="shared" si="25"/>
        <v>30.75</v>
      </c>
      <c r="S134" s="8">
        <f t="shared" si="26"/>
        <v>31.1</v>
      </c>
      <c r="T134" s="8">
        <f t="shared" si="27"/>
        <v>27</v>
      </c>
      <c r="U134" s="7">
        <f t="shared" si="28"/>
        <v>27.683333333333337</v>
      </c>
      <c r="V134" s="7">
        <f t="shared" si="29"/>
        <v>27.512500000000003</v>
      </c>
    </row>
    <row r="135" spans="1:22" ht="13.5" x14ac:dyDescent="0.25">
      <c r="A135" s="3">
        <f>RSI!A135</f>
        <v>42500</v>
      </c>
      <c r="B135" s="2">
        <f>RSI!B135</f>
        <v>1.25</v>
      </c>
      <c r="C135" s="2">
        <f>RSI!I135</f>
        <v>50.093207431587913</v>
      </c>
      <c r="D135" s="2">
        <f>MACD!E135</f>
        <v>-4.4436817512247817E-3</v>
      </c>
      <c r="E135" s="2">
        <f>MACD!F135</f>
        <v>-5.1718416590841587E-3</v>
      </c>
      <c r="F135" s="2">
        <f>'Moving Avg'!D135</f>
        <v>1.25</v>
      </c>
      <c r="G135" s="2">
        <f>'Moving Avg'!F135</f>
        <v>1.2505000000000002</v>
      </c>
      <c r="H135" s="2">
        <f>'Moving Avg'!G135</f>
        <v>1.2534000000000003</v>
      </c>
      <c r="I135" s="2">
        <f>'Moving Avg'!H135</f>
        <v>0</v>
      </c>
      <c r="J135" s="5" t="str">
        <f>OBV!F135</f>
        <v>NEUTRAL</v>
      </c>
      <c r="K135" s="5" t="str">
        <f>OBV!G135</f>
        <v>NEUTRAL</v>
      </c>
      <c r="L135" s="5" t="str">
        <f>OBV!H135</f>
        <v>NEUTRAL</v>
      </c>
      <c r="M135" s="7">
        <f t="shared" si="20"/>
        <v>25</v>
      </c>
      <c r="N135" s="7">
        <f t="shared" si="21"/>
        <v>0</v>
      </c>
      <c r="O135" s="7">
        <f t="shared" si="22"/>
        <v>50</v>
      </c>
      <c r="P135" s="7">
        <f t="shared" si="23"/>
        <v>33</v>
      </c>
      <c r="Q135" s="8">
        <f t="shared" si="24"/>
        <v>21.2</v>
      </c>
      <c r="R135" s="8">
        <f t="shared" si="25"/>
        <v>30.75</v>
      </c>
      <c r="S135" s="8">
        <f t="shared" si="26"/>
        <v>31.1</v>
      </c>
      <c r="T135" s="8">
        <f t="shared" si="27"/>
        <v>27</v>
      </c>
      <c r="U135" s="7">
        <f t="shared" si="28"/>
        <v>27.683333333333337</v>
      </c>
      <c r="V135" s="7">
        <f t="shared" si="29"/>
        <v>27.512500000000003</v>
      </c>
    </row>
    <row r="136" spans="1:22" ht="13.5" x14ac:dyDescent="0.25">
      <c r="A136" s="3">
        <f>RSI!A136</f>
        <v>42501</v>
      </c>
      <c r="B136" s="2">
        <f>RSI!B136</f>
        <v>1.3</v>
      </c>
      <c r="C136" s="2">
        <f>RSI!I136</f>
        <v>62.839731842685794</v>
      </c>
      <c r="D136" s="2">
        <f>MACD!E136</f>
        <v>-7.4631091043733111E-3</v>
      </c>
      <c r="E136" s="2">
        <f>MACD!F136</f>
        <v>-5.630095148141989E-3</v>
      </c>
      <c r="F136" s="2">
        <f>'Moving Avg'!D136</f>
        <v>1.26</v>
      </c>
      <c r="G136" s="2">
        <f>'Moving Avg'!F136</f>
        <v>1.2550000000000001</v>
      </c>
      <c r="H136" s="2">
        <f>'Moving Avg'!G136</f>
        <v>1.2570000000000003</v>
      </c>
      <c r="I136" s="2">
        <f>'Moving Avg'!H136</f>
        <v>0</v>
      </c>
      <c r="J136" s="5" t="str">
        <f>OBV!F136</f>
        <v>NEUTRAL</v>
      </c>
      <c r="K136" s="5" t="str">
        <f>OBV!G136</f>
        <v>NEUTRAL</v>
      </c>
      <c r="L136" s="5" t="str">
        <f>OBV!H136</f>
        <v>NEUTRAL</v>
      </c>
      <c r="M136" s="7">
        <f t="shared" si="20"/>
        <v>25</v>
      </c>
      <c r="N136" s="7">
        <f t="shared" si="21"/>
        <v>45</v>
      </c>
      <c r="O136" s="7">
        <f t="shared" si="22"/>
        <v>50</v>
      </c>
      <c r="P136" s="7">
        <f t="shared" si="23"/>
        <v>33</v>
      </c>
      <c r="Q136" s="8">
        <f t="shared" si="24"/>
        <v>36.950000000000003</v>
      </c>
      <c r="R136" s="8">
        <f t="shared" si="25"/>
        <v>39.75</v>
      </c>
      <c r="S136" s="8">
        <f t="shared" si="26"/>
        <v>37.85</v>
      </c>
      <c r="T136" s="8">
        <f t="shared" si="27"/>
        <v>38.25</v>
      </c>
      <c r="U136" s="7">
        <f t="shared" si="28"/>
        <v>38.183333333333337</v>
      </c>
      <c r="V136" s="7">
        <f t="shared" si="29"/>
        <v>38.200000000000003</v>
      </c>
    </row>
    <row r="137" spans="1:22" ht="13.5" x14ac:dyDescent="0.25">
      <c r="A137" s="3">
        <f>RSI!A137</f>
        <v>42502</v>
      </c>
      <c r="B137" s="2">
        <f>RSI!B137</f>
        <v>1.3</v>
      </c>
      <c r="C137" s="2">
        <f>RSI!I137</f>
        <v>62.839731842685794</v>
      </c>
      <c r="D137" s="2">
        <f>MACD!E137</f>
        <v>-1.0313508208926958E-2</v>
      </c>
      <c r="E137" s="2">
        <f>MACD!F137</f>
        <v>-6.5667777602989828E-3</v>
      </c>
      <c r="F137" s="2">
        <f>'Moving Avg'!D137</f>
        <v>1.27</v>
      </c>
      <c r="G137" s="2">
        <f>'Moving Avg'!F137</f>
        <v>1.2590000000000001</v>
      </c>
      <c r="H137" s="2">
        <f>'Moving Avg'!G137</f>
        <v>1.2600000000000002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  <c r="M137" s="7">
        <f t="shared" si="20"/>
        <v>25</v>
      </c>
      <c r="N137" s="7">
        <f t="shared" si="21"/>
        <v>45</v>
      </c>
      <c r="O137" s="7">
        <f t="shared" si="22"/>
        <v>50</v>
      </c>
      <c r="P137" s="7">
        <f t="shared" si="23"/>
        <v>33</v>
      </c>
      <c r="Q137" s="8">
        <f t="shared" si="24"/>
        <v>36.950000000000003</v>
      </c>
      <c r="R137" s="8">
        <f t="shared" si="25"/>
        <v>39.75</v>
      </c>
      <c r="S137" s="8">
        <f t="shared" si="26"/>
        <v>37.85</v>
      </c>
      <c r="T137" s="8">
        <f t="shared" si="27"/>
        <v>38.25</v>
      </c>
      <c r="U137" s="7">
        <f t="shared" si="28"/>
        <v>38.183333333333337</v>
      </c>
      <c r="V137" s="7">
        <f t="shared" si="29"/>
        <v>38.200000000000003</v>
      </c>
    </row>
    <row r="138" spans="1:22" ht="13.5" x14ac:dyDescent="0.25">
      <c r="A138" s="3">
        <f>RSI!A138</f>
        <v>42503</v>
      </c>
      <c r="B138" s="2">
        <f>RSI!B138</f>
        <v>1.3</v>
      </c>
      <c r="C138" s="2">
        <f>RSI!I138</f>
        <v>62.839731842685794</v>
      </c>
      <c r="D138" s="2">
        <f>MACD!E138</f>
        <v>-5.3066869009970041E-3</v>
      </c>
      <c r="E138" s="2">
        <f>MACD!F138</f>
        <v>-6.3147595884385874E-3</v>
      </c>
      <c r="F138" s="2">
        <f>'Moving Avg'!D138</f>
        <v>1.2799999999999998</v>
      </c>
      <c r="G138" s="2">
        <f>'Moving Avg'!F138</f>
        <v>1.2615000000000003</v>
      </c>
      <c r="H138" s="2">
        <f>'Moving Avg'!G138</f>
        <v>1.2630000000000001</v>
      </c>
      <c r="I138" s="2">
        <f>'Moving Avg'!H138</f>
        <v>0</v>
      </c>
      <c r="J138" s="5" t="str">
        <f>OBV!F138</f>
        <v>NEUTRAL</v>
      </c>
      <c r="K138" s="5" t="str">
        <f>OBV!G138</f>
        <v>NEUTRAL</v>
      </c>
      <c r="L138" s="5" t="str">
        <f>OBV!H138</f>
        <v>NEUTRAL</v>
      </c>
      <c r="M138" s="7">
        <f t="shared" si="20"/>
        <v>25</v>
      </c>
      <c r="N138" s="7">
        <f t="shared" si="21"/>
        <v>0</v>
      </c>
      <c r="O138" s="7">
        <f t="shared" si="22"/>
        <v>50</v>
      </c>
      <c r="P138" s="7">
        <f t="shared" si="23"/>
        <v>33</v>
      </c>
      <c r="Q138" s="8">
        <f t="shared" si="24"/>
        <v>21.2</v>
      </c>
      <c r="R138" s="8">
        <f t="shared" si="25"/>
        <v>30.75</v>
      </c>
      <c r="S138" s="8">
        <f t="shared" si="26"/>
        <v>31.1</v>
      </c>
      <c r="T138" s="8">
        <f t="shared" si="27"/>
        <v>27</v>
      </c>
      <c r="U138" s="7">
        <f t="shared" si="28"/>
        <v>27.683333333333337</v>
      </c>
      <c r="V138" s="7">
        <f t="shared" si="29"/>
        <v>27.512500000000003</v>
      </c>
    </row>
    <row r="139" spans="1:22" ht="13.5" x14ac:dyDescent="0.25">
      <c r="A139" s="3">
        <f>RSI!A139</f>
        <v>42506</v>
      </c>
      <c r="B139" s="2">
        <f>RSI!B139</f>
        <v>1.3</v>
      </c>
      <c r="C139" s="2">
        <f>RSI!I139</f>
        <v>62.839731842685794</v>
      </c>
      <c r="D139" s="2">
        <f>MACD!E139</f>
        <v>-9.0157962819521487E-3</v>
      </c>
      <c r="E139" s="2">
        <f>MACD!F139</f>
        <v>-6.8549669271413E-3</v>
      </c>
      <c r="F139" s="2">
        <f>'Moving Avg'!D139</f>
        <v>1.2899999999999998</v>
      </c>
      <c r="G139" s="2">
        <f>'Moving Avg'!F139</f>
        <v>1.2625000000000002</v>
      </c>
      <c r="H139" s="2">
        <f>'Moving Avg'!G139</f>
        <v>1.266</v>
      </c>
      <c r="I139" s="2">
        <f>'Moving Avg'!H139</f>
        <v>0</v>
      </c>
      <c r="J139" s="5" t="str">
        <f>OBV!F139</f>
        <v>NEUTRAL</v>
      </c>
      <c r="K139" s="5" t="str">
        <f>OBV!G139</f>
        <v>NEUTRAL</v>
      </c>
      <c r="L139" s="5" t="str">
        <f>OBV!H139</f>
        <v>NEUTRAL</v>
      </c>
      <c r="M139" s="7">
        <f t="shared" si="20"/>
        <v>25</v>
      </c>
      <c r="N139" s="7">
        <f t="shared" si="21"/>
        <v>45</v>
      </c>
      <c r="O139" s="7">
        <f t="shared" si="22"/>
        <v>50</v>
      </c>
      <c r="P139" s="7">
        <f t="shared" si="23"/>
        <v>33</v>
      </c>
      <c r="Q139" s="8">
        <f t="shared" si="24"/>
        <v>36.950000000000003</v>
      </c>
      <c r="R139" s="8">
        <f t="shared" si="25"/>
        <v>39.75</v>
      </c>
      <c r="S139" s="8">
        <f t="shared" si="26"/>
        <v>37.85</v>
      </c>
      <c r="T139" s="8">
        <f t="shared" si="27"/>
        <v>38.25</v>
      </c>
      <c r="U139" s="7">
        <f t="shared" si="28"/>
        <v>38.183333333333337</v>
      </c>
      <c r="V139" s="7">
        <f t="shared" si="29"/>
        <v>38.200000000000003</v>
      </c>
    </row>
    <row r="140" spans="1:22" ht="13.5" x14ac:dyDescent="0.25">
      <c r="A140" s="3">
        <f>RSI!A140</f>
        <v>42507</v>
      </c>
      <c r="B140" s="2">
        <f>RSI!B140</f>
        <v>1.33</v>
      </c>
      <c r="C140" s="2">
        <f>RSI!I140</f>
        <v>69.19026356406961</v>
      </c>
      <c r="D140" s="2">
        <f>MACD!E140</f>
        <v>-1.4611072335042774E-2</v>
      </c>
      <c r="E140" s="2">
        <f>MACD!F140</f>
        <v>-8.4061880087215948E-3</v>
      </c>
      <c r="F140" s="2">
        <f>'Moving Avg'!D140</f>
        <v>1.306</v>
      </c>
      <c r="G140" s="2">
        <f>'Moving Avg'!F140</f>
        <v>1.2665000000000002</v>
      </c>
      <c r="H140" s="2">
        <f>'Moving Avg'!G140</f>
        <v>1.2685999999999999</v>
      </c>
      <c r="I140" s="2">
        <f>'Moving Avg'!H140</f>
        <v>0</v>
      </c>
      <c r="J140" s="5" t="str">
        <f>OBV!F140</f>
        <v>BULLISH</v>
      </c>
      <c r="K140" s="5" t="str">
        <f>OBV!G140</f>
        <v>NEUTRAL</v>
      </c>
      <c r="L140" s="5" t="str">
        <f>OBV!H140</f>
        <v>CONFIRMED BULLISH</v>
      </c>
      <c r="M140" s="7">
        <f t="shared" si="20"/>
        <v>25</v>
      </c>
      <c r="N140" s="7">
        <f t="shared" si="21"/>
        <v>45</v>
      </c>
      <c r="O140" s="7">
        <f t="shared" si="22"/>
        <v>50</v>
      </c>
      <c r="P140" s="7">
        <f t="shared" si="23"/>
        <v>83.5</v>
      </c>
      <c r="Q140" s="8">
        <f t="shared" si="24"/>
        <v>44.524999999999999</v>
      </c>
      <c r="R140" s="8">
        <f t="shared" si="25"/>
        <v>52.375</v>
      </c>
      <c r="S140" s="8">
        <f t="shared" si="26"/>
        <v>60.575000000000003</v>
      </c>
      <c r="T140" s="8">
        <f t="shared" si="27"/>
        <v>50.875</v>
      </c>
      <c r="U140" s="7">
        <f t="shared" si="28"/>
        <v>52.491666666666674</v>
      </c>
      <c r="V140" s="7">
        <f t="shared" si="29"/>
        <v>52.087500000000006</v>
      </c>
    </row>
    <row r="141" spans="1:22" ht="13.5" x14ac:dyDescent="0.25">
      <c r="A141" s="3">
        <f>RSI!A141</f>
        <v>42508</v>
      </c>
      <c r="B141" s="2">
        <f>RSI!B141</f>
        <v>1.4</v>
      </c>
      <c r="C141" s="2">
        <f>RSI!I141</f>
        <v>78.446143406210581</v>
      </c>
      <c r="D141" s="2">
        <f>MACD!E141</f>
        <v>-2.4925193774529175E-2</v>
      </c>
      <c r="E141" s="2">
        <f>MACD!F141</f>
        <v>-1.1709989161883112E-2</v>
      </c>
      <c r="F141" s="2">
        <f>'Moving Avg'!D141</f>
        <v>1.3260000000000001</v>
      </c>
      <c r="G141" s="2">
        <f>'Moving Avg'!F141</f>
        <v>1.2740000000000002</v>
      </c>
      <c r="H141" s="2">
        <f>'Moving Avg'!G141</f>
        <v>1.2725999999999997</v>
      </c>
      <c r="I141" s="2">
        <f>'Moving Avg'!H141</f>
        <v>0</v>
      </c>
      <c r="J141" s="5" t="str">
        <f>OBV!F141</f>
        <v>BULLISH</v>
      </c>
      <c r="K141" s="5" t="str">
        <f>OBV!G141</f>
        <v>NEUTRAL</v>
      </c>
      <c r="L141" s="5" t="str">
        <f>OBV!H141</f>
        <v>CONFIRMED BULLISH</v>
      </c>
      <c r="M141" s="7">
        <f t="shared" si="20"/>
        <v>0</v>
      </c>
      <c r="N141" s="7">
        <f t="shared" si="21"/>
        <v>45</v>
      </c>
      <c r="O141" s="7">
        <f t="shared" si="22"/>
        <v>50</v>
      </c>
      <c r="P141" s="7">
        <f t="shared" si="23"/>
        <v>83.5</v>
      </c>
      <c r="Q141" s="8">
        <f t="shared" si="24"/>
        <v>35.774999999999999</v>
      </c>
      <c r="R141" s="8">
        <f t="shared" si="25"/>
        <v>47.375</v>
      </c>
      <c r="S141" s="8">
        <f t="shared" si="26"/>
        <v>56.825000000000003</v>
      </c>
      <c r="T141" s="8">
        <f t="shared" si="27"/>
        <v>44.625</v>
      </c>
      <c r="U141" s="7">
        <f t="shared" si="28"/>
        <v>46.658333333333339</v>
      </c>
      <c r="V141" s="7">
        <f t="shared" si="29"/>
        <v>46.150000000000006</v>
      </c>
    </row>
    <row r="142" spans="1:22" ht="13.5" x14ac:dyDescent="0.25">
      <c r="A142" s="3">
        <f>RSI!A142</f>
        <v>42509</v>
      </c>
      <c r="B142" s="2">
        <f>RSI!B142</f>
        <v>1.48</v>
      </c>
      <c r="C142" s="2">
        <f>RSI!I142</f>
        <v>84.26436862545637</v>
      </c>
      <c r="D142" s="2">
        <f>MACD!E142</f>
        <v>-4.0357337993220499E-2</v>
      </c>
      <c r="E142" s="2">
        <f>MACD!F142</f>
        <v>-1.7439458928150589E-2</v>
      </c>
      <c r="F142" s="2">
        <f>'Moving Avg'!D142</f>
        <v>1.3620000000000001</v>
      </c>
      <c r="G142" s="2">
        <f>'Moving Avg'!F142</f>
        <v>1.2855000000000003</v>
      </c>
      <c r="H142" s="2">
        <f>'Moving Avg'!G142</f>
        <v>1.2771999999999997</v>
      </c>
      <c r="I142" s="2">
        <f>'Moving Avg'!H142</f>
        <v>0</v>
      </c>
      <c r="J142" s="5" t="str">
        <f>OBV!F142</f>
        <v>BULLISH</v>
      </c>
      <c r="K142" s="5" t="str">
        <f>OBV!G142</f>
        <v>NEUTRAL</v>
      </c>
      <c r="L142" s="5" t="str">
        <f>OBV!H142</f>
        <v>CONFIRMED BULLISH</v>
      </c>
      <c r="M142" s="7">
        <f t="shared" si="20"/>
        <v>0</v>
      </c>
      <c r="N142" s="7">
        <f t="shared" si="21"/>
        <v>100</v>
      </c>
      <c r="O142" s="7">
        <f t="shared" si="22"/>
        <v>50</v>
      </c>
      <c r="P142" s="7">
        <f t="shared" si="23"/>
        <v>83.5</v>
      </c>
      <c r="Q142" s="8">
        <f t="shared" si="24"/>
        <v>55.024999999999999</v>
      </c>
      <c r="R142" s="8">
        <f t="shared" si="25"/>
        <v>58.375</v>
      </c>
      <c r="S142" s="8">
        <f t="shared" si="26"/>
        <v>65.075000000000003</v>
      </c>
      <c r="T142" s="8">
        <f t="shared" si="27"/>
        <v>58.375</v>
      </c>
      <c r="U142" s="7">
        <f t="shared" si="28"/>
        <v>59.491666666666674</v>
      </c>
      <c r="V142" s="7">
        <f t="shared" si="29"/>
        <v>59.212500000000006</v>
      </c>
    </row>
    <row r="143" spans="1:22" ht="13.5" x14ac:dyDescent="0.25">
      <c r="A143" s="3">
        <f>RSI!A143</f>
        <v>42510</v>
      </c>
      <c r="B143" s="2">
        <f>RSI!B143</f>
        <v>1.55</v>
      </c>
      <c r="C143" s="2">
        <f>RSI!I143</f>
        <v>87.455306393523657</v>
      </c>
      <c r="D143" s="2">
        <f>MACD!E143</f>
        <v>-5.9794404398255452E-2</v>
      </c>
      <c r="E143" s="2">
        <f>MACD!F143</f>
        <v>-2.5910448022171566E-2</v>
      </c>
      <c r="F143" s="2">
        <f>'Moving Avg'!D143</f>
        <v>1.4119999999999999</v>
      </c>
      <c r="G143" s="2">
        <f>'Moving Avg'!F143</f>
        <v>1.3005000000000002</v>
      </c>
      <c r="H143" s="2">
        <f>'Moving Avg'!G143</f>
        <v>1.2831999999999997</v>
      </c>
      <c r="I143" s="2">
        <f>'Moving Avg'!H143</f>
        <v>0</v>
      </c>
      <c r="J143" s="5" t="str">
        <f>OBV!F143</f>
        <v>BULLISH</v>
      </c>
      <c r="K143" s="5" t="str">
        <f>OBV!G143</f>
        <v>NEUTRAL</v>
      </c>
      <c r="L143" s="5" t="str">
        <f>OBV!H143</f>
        <v>CONFIRMED BULLISH</v>
      </c>
      <c r="M143" s="7">
        <f t="shared" si="20"/>
        <v>0</v>
      </c>
      <c r="N143" s="7">
        <f t="shared" si="21"/>
        <v>100</v>
      </c>
      <c r="O143" s="7">
        <f t="shared" si="22"/>
        <v>50</v>
      </c>
      <c r="P143" s="7">
        <f t="shared" si="23"/>
        <v>83.5</v>
      </c>
      <c r="Q143" s="8">
        <f t="shared" si="24"/>
        <v>55.024999999999999</v>
      </c>
      <c r="R143" s="8">
        <f t="shared" si="25"/>
        <v>58.375</v>
      </c>
      <c r="S143" s="8">
        <f t="shared" si="26"/>
        <v>65.075000000000003</v>
      </c>
      <c r="T143" s="8">
        <f t="shared" si="27"/>
        <v>58.375</v>
      </c>
      <c r="U143" s="7">
        <f t="shared" si="28"/>
        <v>59.491666666666674</v>
      </c>
      <c r="V143" s="7">
        <f t="shared" si="29"/>
        <v>59.212500000000006</v>
      </c>
    </row>
    <row r="144" spans="1:22" ht="13.5" x14ac:dyDescent="0.25">
      <c r="A144" s="3">
        <f>RSI!A144</f>
        <v>42513</v>
      </c>
      <c r="B144" s="2">
        <f>RSI!B144</f>
        <v>1.61</v>
      </c>
      <c r="C144" s="2">
        <f>RSI!I144</f>
        <v>89.43324839740967</v>
      </c>
      <c r="D144" s="2">
        <f>MACD!E144</f>
        <v>-8.2204705377718623E-2</v>
      </c>
      <c r="E144" s="2">
        <f>MACD!F144</f>
        <v>-3.7169299493280974E-2</v>
      </c>
      <c r="F144" s="2">
        <f>'Moving Avg'!D144</f>
        <v>1.474</v>
      </c>
      <c r="G144" s="2">
        <f>'Moving Avg'!F144</f>
        <v>1.3185000000000002</v>
      </c>
      <c r="H144" s="2">
        <f>'Moving Avg'!G144</f>
        <v>1.2903999999999995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CONFIRMED BULLISH</v>
      </c>
      <c r="M144" s="7">
        <f t="shared" si="20"/>
        <v>0</v>
      </c>
      <c r="N144" s="7">
        <f t="shared" si="21"/>
        <v>100</v>
      </c>
      <c r="O144" s="7">
        <f t="shared" si="22"/>
        <v>50</v>
      </c>
      <c r="P144" s="7">
        <f t="shared" si="23"/>
        <v>83.5</v>
      </c>
      <c r="Q144" s="8">
        <f t="shared" si="24"/>
        <v>55.024999999999999</v>
      </c>
      <c r="R144" s="8">
        <f t="shared" si="25"/>
        <v>58.375</v>
      </c>
      <c r="S144" s="8">
        <f t="shared" si="26"/>
        <v>65.075000000000003</v>
      </c>
      <c r="T144" s="8">
        <f t="shared" si="27"/>
        <v>58.375</v>
      </c>
      <c r="U144" s="7">
        <f t="shared" si="28"/>
        <v>59.491666666666674</v>
      </c>
      <c r="V144" s="7">
        <f t="shared" si="29"/>
        <v>59.212500000000006</v>
      </c>
    </row>
    <row r="145" spans="1:22" ht="13.5" x14ac:dyDescent="0.25">
      <c r="A145" s="3">
        <f>RSI!A145</f>
        <v>42514</v>
      </c>
      <c r="B145" s="2">
        <f>RSI!B145</f>
        <v>1.61</v>
      </c>
      <c r="C145" s="2">
        <f>RSI!I145</f>
        <v>89.43324839740967</v>
      </c>
      <c r="D145" s="2">
        <f>MACD!E145</f>
        <v>-0.10292839183880553</v>
      </c>
      <c r="E145" s="2">
        <f>MACD!F145</f>
        <v>-5.0321117962385892E-2</v>
      </c>
      <c r="F145" s="2">
        <f>'Moving Avg'!D145</f>
        <v>1.53</v>
      </c>
      <c r="G145" s="2">
        <f>'Moving Avg'!F145</f>
        <v>1.3365000000000002</v>
      </c>
      <c r="H145" s="2">
        <f>'Moving Avg'!G145</f>
        <v>1.2975999999999996</v>
      </c>
      <c r="I145" s="2">
        <f>'Moving Avg'!H145</f>
        <v>0</v>
      </c>
      <c r="J145" s="5" t="str">
        <f>OBV!F145</f>
        <v>BULLISH</v>
      </c>
      <c r="K145" s="5" t="str">
        <f>OBV!G145</f>
        <v>NEUTRAL</v>
      </c>
      <c r="L145" s="5" t="str">
        <f>OBV!H145</f>
        <v>CONFIRMED BULLISH</v>
      </c>
      <c r="M145" s="7">
        <f t="shared" si="20"/>
        <v>0</v>
      </c>
      <c r="N145" s="7">
        <f t="shared" si="21"/>
        <v>100</v>
      </c>
      <c r="O145" s="7">
        <f t="shared" si="22"/>
        <v>50</v>
      </c>
      <c r="P145" s="7">
        <f t="shared" si="23"/>
        <v>83.5</v>
      </c>
      <c r="Q145" s="8">
        <f t="shared" si="24"/>
        <v>55.024999999999999</v>
      </c>
      <c r="R145" s="8">
        <f t="shared" si="25"/>
        <v>58.375</v>
      </c>
      <c r="S145" s="8">
        <f t="shared" si="26"/>
        <v>65.075000000000003</v>
      </c>
      <c r="T145" s="8">
        <f t="shared" si="27"/>
        <v>58.375</v>
      </c>
      <c r="U145" s="7">
        <f t="shared" si="28"/>
        <v>59.491666666666674</v>
      </c>
      <c r="V145" s="7">
        <f t="shared" si="29"/>
        <v>59.212500000000006</v>
      </c>
    </row>
    <row r="146" spans="1:22" ht="13.5" x14ac:dyDescent="0.25">
      <c r="A146" s="3">
        <f>RSI!A146</f>
        <v>42515</v>
      </c>
      <c r="B146" s="2">
        <f>RSI!B146</f>
        <v>1.61</v>
      </c>
      <c r="C146" s="2">
        <f>RSI!I146</f>
        <v>89.43324839740967</v>
      </c>
      <c r="D146" s="2">
        <f>MACD!E146</f>
        <v>-0.11440218160930038</v>
      </c>
      <c r="E146" s="2">
        <f>MACD!F146</f>
        <v>-6.31373306917688E-2</v>
      </c>
      <c r="F146" s="2">
        <f>'Moving Avg'!D146</f>
        <v>1.5720000000000003</v>
      </c>
      <c r="G146" s="2">
        <f>'Moving Avg'!F146</f>
        <v>1.3545000000000003</v>
      </c>
      <c r="H146" s="2">
        <f>'Moving Avg'!G146</f>
        <v>1.3047999999999995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  <c r="M146" s="7">
        <f t="shared" si="20"/>
        <v>0</v>
      </c>
      <c r="N146" s="7">
        <f t="shared" si="21"/>
        <v>100</v>
      </c>
      <c r="O146" s="7">
        <f t="shared" si="22"/>
        <v>50</v>
      </c>
      <c r="P146" s="7">
        <f t="shared" si="23"/>
        <v>83.5</v>
      </c>
      <c r="Q146" s="8">
        <f t="shared" si="24"/>
        <v>55.024999999999999</v>
      </c>
      <c r="R146" s="8">
        <f t="shared" si="25"/>
        <v>58.375</v>
      </c>
      <c r="S146" s="8">
        <f t="shared" si="26"/>
        <v>65.075000000000003</v>
      </c>
      <c r="T146" s="8">
        <f t="shared" si="27"/>
        <v>58.375</v>
      </c>
      <c r="U146" s="7">
        <f t="shared" si="28"/>
        <v>59.491666666666674</v>
      </c>
      <c r="V146" s="7">
        <f t="shared" si="29"/>
        <v>59.212500000000006</v>
      </c>
    </row>
    <row r="147" spans="1:22" ht="13.5" x14ac:dyDescent="0.25">
      <c r="A147" s="3">
        <f>RSI!A147</f>
        <v>42516</v>
      </c>
      <c r="B147" s="2">
        <f>RSI!B147</f>
        <v>1.53</v>
      </c>
      <c r="C147" s="2">
        <f>RSI!I147</f>
        <v>70.834249171250434</v>
      </c>
      <c r="D147" s="2">
        <f>MACD!E147</f>
        <v>-0.11969472708066453</v>
      </c>
      <c r="E147" s="2">
        <f>MACD!F147</f>
        <v>-7.4448809969547947E-2</v>
      </c>
      <c r="F147" s="2">
        <f>'Moving Avg'!D147</f>
        <v>1.5820000000000003</v>
      </c>
      <c r="G147" s="2">
        <f>'Moving Avg'!F147</f>
        <v>1.3685000000000003</v>
      </c>
      <c r="H147" s="2">
        <f>'Moving Avg'!G147</f>
        <v>1.3093999999999995</v>
      </c>
      <c r="I147" s="2">
        <f>'Moving Avg'!H147</f>
        <v>0</v>
      </c>
      <c r="J147" s="5" t="str">
        <f>OBV!F147</f>
        <v>BEARISH</v>
      </c>
      <c r="K147" s="5" t="str">
        <f>OBV!G147</f>
        <v>NEUTRAL</v>
      </c>
      <c r="L147" s="5" t="str">
        <f>OBV!H147</f>
        <v>BEARISH DIVERGENCE</v>
      </c>
      <c r="M147" s="7">
        <f t="shared" si="20"/>
        <v>0</v>
      </c>
      <c r="N147" s="7">
        <f t="shared" si="21"/>
        <v>100</v>
      </c>
      <c r="O147" s="7">
        <f t="shared" si="22"/>
        <v>50</v>
      </c>
      <c r="P147" s="7">
        <f t="shared" si="23"/>
        <v>16.5</v>
      </c>
      <c r="Q147" s="8">
        <f t="shared" si="24"/>
        <v>44.975000000000001</v>
      </c>
      <c r="R147" s="8">
        <f t="shared" si="25"/>
        <v>41.625</v>
      </c>
      <c r="S147" s="8">
        <f t="shared" si="26"/>
        <v>34.924999999999997</v>
      </c>
      <c r="T147" s="8">
        <f t="shared" si="27"/>
        <v>41.625</v>
      </c>
      <c r="U147" s="7">
        <f t="shared" si="28"/>
        <v>40.508333333333333</v>
      </c>
      <c r="V147" s="7">
        <f t="shared" si="29"/>
        <v>40.787499999999994</v>
      </c>
    </row>
    <row r="148" spans="1:22" ht="13.5" x14ac:dyDescent="0.25">
      <c r="A148" s="3">
        <f>RSI!A148</f>
        <v>42517</v>
      </c>
      <c r="B148" s="2">
        <f>RSI!B148</f>
        <v>1.53</v>
      </c>
      <c r="C148" s="2">
        <f>RSI!I148</f>
        <v>70.834249171250434</v>
      </c>
      <c r="D148" s="2">
        <f>MACD!E148</f>
        <v>-0.12509834843765177</v>
      </c>
      <c r="E148" s="2">
        <f>MACD!F148</f>
        <v>-8.4578717663168712E-2</v>
      </c>
      <c r="F148" s="2">
        <f>'Moving Avg'!D148</f>
        <v>1.5780000000000001</v>
      </c>
      <c r="G148" s="2">
        <f>'Moving Avg'!F148</f>
        <v>1.3800000000000003</v>
      </c>
      <c r="H148" s="2">
        <f>'Moving Avg'!G148</f>
        <v>1.3139999999999994</v>
      </c>
      <c r="I148" s="2">
        <f>'Moving Avg'!H148</f>
        <v>0</v>
      </c>
      <c r="J148" s="5" t="str">
        <f>OBV!F148</f>
        <v>BEARISH</v>
      </c>
      <c r="K148" s="5" t="str">
        <f>OBV!G148</f>
        <v>NEUTRAL</v>
      </c>
      <c r="L148" s="5" t="str">
        <f>OBV!H148</f>
        <v>CONFIRMED BEARISH</v>
      </c>
      <c r="M148" s="7">
        <f t="shared" si="20"/>
        <v>0</v>
      </c>
      <c r="N148" s="7">
        <f t="shared" si="21"/>
        <v>100</v>
      </c>
      <c r="O148" s="7">
        <f t="shared" si="22"/>
        <v>50</v>
      </c>
      <c r="P148" s="7">
        <f t="shared" si="23"/>
        <v>16.5</v>
      </c>
      <c r="Q148" s="8">
        <f t="shared" si="24"/>
        <v>44.975000000000001</v>
      </c>
      <c r="R148" s="8">
        <f t="shared" si="25"/>
        <v>41.625</v>
      </c>
      <c r="S148" s="8">
        <f t="shared" si="26"/>
        <v>34.924999999999997</v>
      </c>
      <c r="T148" s="8">
        <f t="shared" si="27"/>
        <v>41.625</v>
      </c>
      <c r="U148" s="7">
        <f t="shared" si="28"/>
        <v>40.508333333333333</v>
      </c>
      <c r="V148" s="7">
        <f t="shared" si="29"/>
        <v>40.787499999999994</v>
      </c>
    </row>
    <row r="149" spans="1:22" ht="13.5" x14ac:dyDescent="0.25">
      <c r="A149" s="3">
        <f>RSI!A149</f>
        <v>42520</v>
      </c>
      <c r="B149" s="2">
        <f>RSI!B149</f>
        <v>1.53</v>
      </c>
      <c r="C149" s="2">
        <f>RSI!I149</f>
        <v>70.834249171250434</v>
      </c>
      <c r="D149" s="2">
        <f>MACD!E149</f>
        <v>-0.13052741533058887</v>
      </c>
      <c r="E149" s="2">
        <f>MACD!F149</f>
        <v>-9.3768457196652749E-2</v>
      </c>
      <c r="F149" s="2">
        <f>'Moving Avg'!D149</f>
        <v>1.5620000000000001</v>
      </c>
      <c r="G149" s="2">
        <f>'Moving Avg'!F149</f>
        <v>1.3940000000000003</v>
      </c>
      <c r="H149" s="2">
        <f>'Moving Avg'!G149</f>
        <v>1.3175999999999997</v>
      </c>
      <c r="I149" s="2">
        <f>'Moving Avg'!H149</f>
        <v>0</v>
      </c>
      <c r="J149" s="5" t="str">
        <f>OBV!F149</f>
        <v>BEARISH</v>
      </c>
      <c r="K149" s="5" t="str">
        <f>OBV!G149</f>
        <v>NEUTRAL</v>
      </c>
      <c r="L149" s="5" t="str">
        <f>OBV!H149</f>
        <v>CONFIRMED BEARISH</v>
      </c>
      <c r="M149" s="7">
        <f t="shared" si="20"/>
        <v>0</v>
      </c>
      <c r="N149" s="7">
        <f t="shared" si="21"/>
        <v>100</v>
      </c>
      <c r="O149" s="7">
        <f t="shared" si="22"/>
        <v>50</v>
      </c>
      <c r="P149" s="7">
        <f t="shared" si="23"/>
        <v>16.5</v>
      </c>
      <c r="Q149" s="8">
        <f t="shared" si="24"/>
        <v>44.975000000000001</v>
      </c>
      <c r="R149" s="8">
        <f t="shared" si="25"/>
        <v>41.625</v>
      </c>
      <c r="S149" s="8">
        <f t="shared" si="26"/>
        <v>34.924999999999997</v>
      </c>
      <c r="T149" s="8">
        <f t="shared" si="27"/>
        <v>41.625</v>
      </c>
      <c r="U149" s="7">
        <f t="shared" si="28"/>
        <v>40.508333333333333</v>
      </c>
      <c r="V149" s="7">
        <f t="shared" si="29"/>
        <v>40.787499999999994</v>
      </c>
    </row>
    <row r="150" spans="1:22" ht="13.5" x14ac:dyDescent="0.25">
      <c r="A150" s="3">
        <f>RSI!A150</f>
        <v>42521</v>
      </c>
      <c r="B150" s="2">
        <f>RSI!B150</f>
        <v>1.53</v>
      </c>
      <c r="C150" s="2">
        <f>RSI!I150</f>
        <v>70.834249171250434</v>
      </c>
      <c r="D150" s="2">
        <f>MACD!E150</f>
        <v>-0.1312991638611738</v>
      </c>
      <c r="E150" s="2">
        <f>MACD!F150</f>
        <v>-0.10127459852955696</v>
      </c>
      <c r="F150" s="2">
        <f>'Moving Avg'!D150</f>
        <v>1.546</v>
      </c>
      <c r="G150" s="2">
        <f>'Moving Avg'!F150</f>
        <v>1.4080000000000001</v>
      </c>
      <c r="H150" s="2">
        <f>'Moving Avg'!G150</f>
        <v>1.3211999999999995</v>
      </c>
      <c r="I150" s="2">
        <f>'Moving Avg'!H150</f>
        <v>0</v>
      </c>
      <c r="J150" s="5" t="str">
        <f>OBV!F150</f>
        <v>BEARISH</v>
      </c>
      <c r="K150" s="5" t="str">
        <f>OBV!G150</f>
        <v>NEUTRAL</v>
      </c>
      <c r="L150" s="5" t="str">
        <f>OBV!H150</f>
        <v>CONFIRMED BEARISH</v>
      </c>
      <c r="M150" s="7">
        <f t="shared" si="20"/>
        <v>0</v>
      </c>
      <c r="N150" s="7">
        <f t="shared" si="21"/>
        <v>100</v>
      </c>
      <c r="O150" s="7">
        <f t="shared" si="22"/>
        <v>50</v>
      </c>
      <c r="P150" s="7">
        <f t="shared" si="23"/>
        <v>16.5</v>
      </c>
      <c r="Q150" s="8">
        <f t="shared" si="24"/>
        <v>44.975000000000001</v>
      </c>
      <c r="R150" s="8">
        <f t="shared" si="25"/>
        <v>41.625</v>
      </c>
      <c r="S150" s="8">
        <f t="shared" si="26"/>
        <v>34.924999999999997</v>
      </c>
      <c r="T150" s="8">
        <f t="shared" si="27"/>
        <v>41.625</v>
      </c>
      <c r="U150" s="7">
        <f t="shared" si="28"/>
        <v>40.508333333333333</v>
      </c>
      <c r="V150" s="7">
        <f t="shared" si="29"/>
        <v>40.787499999999994</v>
      </c>
    </row>
    <row r="151" spans="1:22" ht="13.5" x14ac:dyDescent="0.25">
      <c r="A151" s="3">
        <f>RSI!A151</f>
        <v>42522</v>
      </c>
      <c r="B151" s="2">
        <f>RSI!B151</f>
        <v>1.53</v>
      </c>
      <c r="C151" s="2">
        <f>RSI!I151</f>
        <v>70.834249171250434</v>
      </c>
      <c r="D151" s="2">
        <f>MACD!E151</f>
        <v>-0.12191749488814274</v>
      </c>
      <c r="E151" s="2">
        <f>MACD!F151</f>
        <v>-0.10540317780127413</v>
      </c>
      <c r="F151" s="2">
        <f>'Moving Avg'!D151</f>
        <v>1.53</v>
      </c>
      <c r="G151" s="2">
        <f>'Moving Avg'!F151</f>
        <v>1.4220000000000004</v>
      </c>
      <c r="H151" s="2">
        <f>'Moving Avg'!G151</f>
        <v>1.3247999999999995</v>
      </c>
      <c r="I151" s="2">
        <f>'Moving Avg'!H151</f>
        <v>0</v>
      </c>
      <c r="J151" s="5" t="str">
        <f>OBV!F151</f>
        <v>BEARISH</v>
      </c>
      <c r="K151" s="5" t="str">
        <f>OBV!G151</f>
        <v>NEUTRAL</v>
      </c>
      <c r="L151" s="5" t="str">
        <f>OBV!H151</f>
        <v>CONFIRMED BEARISH</v>
      </c>
      <c r="M151" s="7">
        <f t="shared" si="20"/>
        <v>0</v>
      </c>
      <c r="N151" s="7">
        <f t="shared" si="21"/>
        <v>45</v>
      </c>
      <c r="O151" s="7">
        <f t="shared" si="22"/>
        <v>50</v>
      </c>
      <c r="P151" s="7">
        <f t="shared" si="23"/>
        <v>16.5</v>
      </c>
      <c r="Q151" s="8">
        <f t="shared" si="24"/>
        <v>25.725000000000001</v>
      </c>
      <c r="R151" s="8">
        <f t="shared" si="25"/>
        <v>30.625</v>
      </c>
      <c r="S151" s="8">
        <f t="shared" si="26"/>
        <v>26.675000000000001</v>
      </c>
      <c r="T151" s="8">
        <f t="shared" si="27"/>
        <v>27.875</v>
      </c>
      <c r="U151" s="7">
        <f t="shared" si="28"/>
        <v>27.675000000000001</v>
      </c>
      <c r="V151" s="7">
        <f t="shared" si="29"/>
        <v>27.725000000000001</v>
      </c>
    </row>
    <row r="152" spans="1:22" ht="13.5" x14ac:dyDescent="0.25">
      <c r="A152" s="3">
        <f>RSI!A152</f>
        <v>42523</v>
      </c>
      <c r="B152" s="2">
        <f>RSI!B152</f>
        <v>1.53</v>
      </c>
      <c r="C152" s="2">
        <f>RSI!I152</f>
        <v>70.834249171250434</v>
      </c>
      <c r="D152" s="2">
        <f>MACD!E152</f>
        <v>-0.10235160045185765</v>
      </c>
      <c r="E152" s="2">
        <f>MACD!F152</f>
        <v>-0.10479286233139085</v>
      </c>
      <c r="F152" s="2">
        <f>'Moving Avg'!D152</f>
        <v>1.53</v>
      </c>
      <c r="G152" s="2">
        <f>'Moving Avg'!F152</f>
        <v>1.4360000000000004</v>
      </c>
      <c r="H152" s="2">
        <f>'Moving Avg'!G152</f>
        <v>1.3283999999999998</v>
      </c>
      <c r="I152" s="2">
        <f>'Moving Avg'!H152</f>
        <v>0</v>
      </c>
      <c r="J152" s="5" t="str">
        <f>OBV!F152</f>
        <v>NEUTRAL</v>
      </c>
      <c r="K152" s="5" t="str">
        <f>OBV!G152</f>
        <v>NEUTRAL</v>
      </c>
      <c r="L152" s="5" t="str">
        <f>OBV!H152</f>
        <v>NEUTRAL</v>
      </c>
      <c r="M152" s="7">
        <f t="shared" si="20"/>
        <v>0</v>
      </c>
      <c r="N152" s="7">
        <f t="shared" si="21"/>
        <v>0</v>
      </c>
      <c r="O152" s="7">
        <f t="shared" si="22"/>
        <v>50</v>
      </c>
      <c r="P152" s="7">
        <f t="shared" si="23"/>
        <v>33</v>
      </c>
      <c r="Q152" s="8">
        <f t="shared" si="24"/>
        <v>12.45</v>
      </c>
      <c r="R152" s="8">
        <f t="shared" si="25"/>
        <v>25.75</v>
      </c>
      <c r="S152" s="8">
        <f t="shared" si="26"/>
        <v>27.35</v>
      </c>
      <c r="T152" s="8">
        <f t="shared" si="27"/>
        <v>20.75</v>
      </c>
      <c r="U152" s="7">
        <f t="shared" si="28"/>
        <v>21.850000000000005</v>
      </c>
      <c r="V152" s="7">
        <f t="shared" si="29"/>
        <v>21.575000000000003</v>
      </c>
    </row>
    <row r="153" spans="1:22" ht="13.5" x14ac:dyDescent="0.25">
      <c r="A153" s="3">
        <f>RSI!A153</f>
        <v>42524</v>
      </c>
      <c r="B153" s="2">
        <f>RSI!B153</f>
        <v>1.5</v>
      </c>
      <c r="C153" s="2">
        <f>RSI!I153</f>
        <v>63.15154802522359</v>
      </c>
      <c r="D153" s="2">
        <f>MACD!E153</f>
        <v>-7.3434143552183029E-2</v>
      </c>
      <c r="E153" s="2">
        <f>MACD!F153</f>
        <v>-9.8521118575549294E-2</v>
      </c>
      <c r="F153" s="2">
        <f>'Moving Avg'!D153</f>
        <v>1.524</v>
      </c>
      <c r="G153" s="2">
        <f>'Moving Avg'!F153</f>
        <v>1.4485000000000003</v>
      </c>
      <c r="H153" s="2">
        <f>'Moving Avg'!G153</f>
        <v>1.3313999999999995</v>
      </c>
      <c r="I153" s="2">
        <f>'Moving Avg'!H153</f>
        <v>0</v>
      </c>
      <c r="J153" s="5" t="str">
        <f>OBV!F153</f>
        <v>BEARISH</v>
      </c>
      <c r="K153" s="5" t="str">
        <f>OBV!G153</f>
        <v>NEUTRAL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50</v>
      </c>
      <c r="P153" s="7">
        <f t="shared" si="23"/>
        <v>16.5</v>
      </c>
      <c r="Q153" s="8">
        <f t="shared" si="24"/>
        <v>18.725000000000001</v>
      </c>
      <c r="R153" s="8">
        <f t="shared" si="25"/>
        <v>26.625</v>
      </c>
      <c r="S153" s="8">
        <f t="shared" si="26"/>
        <v>23.675000000000001</v>
      </c>
      <c r="T153" s="8">
        <f t="shared" si="27"/>
        <v>22.875</v>
      </c>
      <c r="U153" s="7">
        <f t="shared" si="28"/>
        <v>23.008333333333336</v>
      </c>
      <c r="V153" s="7">
        <f t="shared" si="29"/>
        <v>22.975000000000001</v>
      </c>
    </row>
    <row r="154" spans="1:22" ht="13.5" x14ac:dyDescent="0.25">
      <c r="A154" s="3">
        <f>RSI!A154</f>
        <v>42527</v>
      </c>
      <c r="B154" s="2">
        <f>RSI!B154</f>
        <v>1.5</v>
      </c>
      <c r="C154" s="2">
        <f>RSI!I154</f>
        <v>63.15154802522359</v>
      </c>
      <c r="D154" s="2">
        <f>MACD!E154</f>
        <v>-4.0140590214236438E-2</v>
      </c>
      <c r="E154" s="2">
        <f>MACD!F154</f>
        <v>-8.6845012903286722E-2</v>
      </c>
      <c r="F154" s="2">
        <f>'Moving Avg'!D154</f>
        <v>1.518</v>
      </c>
      <c r="G154" s="2">
        <f>'Moving Avg'!F154</f>
        <v>1.4610000000000003</v>
      </c>
      <c r="H154" s="2">
        <f>'Moving Avg'!G154</f>
        <v>1.3343999999999996</v>
      </c>
      <c r="I154" s="2">
        <f>'Moving Avg'!H154</f>
        <v>0</v>
      </c>
      <c r="J154" s="5" t="str">
        <f>OBV!F154</f>
        <v>BEARISH</v>
      </c>
      <c r="K154" s="5" t="str">
        <f>OBV!G154</f>
        <v>NEUTRAL</v>
      </c>
      <c r="L154" s="5" t="str">
        <f>OBV!H154</f>
        <v>CONFIRMED BEARISH</v>
      </c>
      <c r="M154" s="7">
        <f t="shared" si="20"/>
        <v>25</v>
      </c>
      <c r="N154" s="7">
        <f t="shared" si="21"/>
        <v>0</v>
      </c>
      <c r="O154" s="7">
        <f t="shared" si="22"/>
        <v>50</v>
      </c>
      <c r="P154" s="7">
        <f t="shared" si="23"/>
        <v>16.5</v>
      </c>
      <c r="Q154" s="8">
        <f t="shared" si="24"/>
        <v>18.725000000000001</v>
      </c>
      <c r="R154" s="8">
        <f t="shared" si="25"/>
        <v>26.625</v>
      </c>
      <c r="S154" s="8">
        <f t="shared" si="26"/>
        <v>23.675000000000001</v>
      </c>
      <c r="T154" s="8">
        <f t="shared" si="27"/>
        <v>22.875</v>
      </c>
      <c r="U154" s="7">
        <f t="shared" si="28"/>
        <v>23.008333333333336</v>
      </c>
      <c r="V154" s="7">
        <f t="shared" si="29"/>
        <v>22.975000000000001</v>
      </c>
    </row>
    <row r="155" spans="1:22" ht="13.5" x14ac:dyDescent="0.25">
      <c r="A155" s="3">
        <f>RSI!A155</f>
        <v>42528</v>
      </c>
      <c r="B155" s="2">
        <f>RSI!B155</f>
        <v>1.56</v>
      </c>
      <c r="C155" s="2">
        <f>RSI!I155</f>
        <v>70.558369337092913</v>
      </c>
      <c r="D155" s="2">
        <f>MACD!E155</f>
        <v>-1.6789337995455123E-2</v>
      </c>
      <c r="E155" s="2">
        <f>MACD!F155</f>
        <v>-7.2833877921720414E-2</v>
      </c>
      <c r="F155" s="2">
        <f>'Moving Avg'!D155</f>
        <v>1.5240000000000002</v>
      </c>
      <c r="G155" s="2">
        <f>'Moving Avg'!F155</f>
        <v>1.4765000000000001</v>
      </c>
      <c r="H155" s="2">
        <f>'Moving Avg'!G155</f>
        <v>1.3385999999999998</v>
      </c>
      <c r="I155" s="2">
        <f>'Moving Avg'!H155</f>
        <v>0</v>
      </c>
      <c r="J155" s="5" t="str">
        <f>OBV!F155</f>
        <v>BEARISH</v>
      </c>
      <c r="K155" s="5" t="str">
        <f>OBV!G155</f>
        <v>NEUTRAL</v>
      </c>
      <c r="L155" s="5" t="str">
        <f>OBV!H155</f>
        <v>BEARISH DIVERGENCE</v>
      </c>
      <c r="M155" s="7">
        <f t="shared" si="20"/>
        <v>0</v>
      </c>
      <c r="N155" s="7">
        <f t="shared" si="21"/>
        <v>0</v>
      </c>
      <c r="O155" s="7">
        <f t="shared" si="22"/>
        <v>50</v>
      </c>
      <c r="P155" s="7">
        <f t="shared" si="23"/>
        <v>16.5</v>
      </c>
      <c r="Q155" s="8">
        <f t="shared" si="24"/>
        <v>9.9749999999999996</v>
      </c>
      <c r="R155" s="8">
        <f t="shared" si="25"/>
        <v>21.625</v>
      </c>
      <c r="S155" s="8">
        <f t="shared" si="26"/>
        <v>19.925000000000001</v>
      </c>
      <c r="T155" s="8">
        <f t="shared" si="27"/>
        <v>16.625</v>
      </c>
      <c r="U155" s="7">
        <f t="shared" si="28"/>
        <v>17.175000000000001</v>
      </c>
      <c r="V155" s="7">
        <f t="shared" si="29"/>
        <v>17.037500000000001</v>
      </c>
    </row>
    <row r="156" spans="1:22" ht="13.5" x14ac:dyDescent="0.25">
      <c r="A156" s="3">
        <f>RSI!A156</f>
        <v>42529</v>
      </c>
      <c r="B156" s="2">
        <f>RSI!B156</f>
        <v>1.6</v>
      </c>
      <c r="C156" s="2">
        <f>RSI!I156</f>
        <v>74.27135265865202</v>
      </c>
      <c r="D156" s="2">
        <f>MACD!E156</f>
        <v>-6.9602827423942415E-4</v>
      </c>
      <c r="E156" s="2">
        <f>MACD!F156</f>
        <v>-5.8406307992224224E-2</v>
      </c>
      <c r="F156" s="2">
        <f>'Moving Avg'!D156</f>
        <v>1.5379999999999998</v>
      </c>
      <c r="G156" s="2">
        <f>'Moving Avg'!F156</f>
        <v>1.4915000000000003</v>
      </c>
      <c r="H156" s="2">
        <f>'Moving Avg'!G156</f>
        <v>1.3435999999999995</v>
      </c>
      <c r="I156" s="2">
        <f>'Moving Avg'!H156</f>
        <v>0</v>
      </c>
      <c r="J156" s="5" t="str">
        <f>OBV!F156</f>
        <v>BEARISH</v>
      </c>
      <c r="K156" s="5" t="str">
        <f>OBV!G156</f>
        <v>NEUTRAL</v>
      </c>
      <c r="L156" s="5" t="str">
        <f>OBV!H156</f>
        <v>BEARISH DIVERGENCE</v>
      </c>
      <c r="M156" s="7">
        <f t="shared" si="20"/>
        <v>0</v>
      </c>
      <c r="N156" s="7">
        <f t="shared" si="21"/>
        <v>0</v>
      </c>
      <c r="O156" s="7">
        <f t="shared" si="22"/>
        <v>50</v>
      </c>
      <c r="P156" s="7">
        <f t="shared" si="23"/>
        <v>16.5</v>
      </c>
      <c r="Q156" s="8">
        <f t="shared" si="24"/>
        <v>9.9749999999999996</v>
      </c>
      <c r="R156" s="8">
        <f t="shared" si="25"/>
        <v>21.625</v>
      </c>
      <c r="S156" s="8">
        <f t="shared" si="26"/>
        <v>19.925000000000001</v>
      </c>
      <c r="T156" s="8">
        <f t="shared" si="27"/>
        <v>16.625</v>
      </c>
      <c r="U156" s="7">
        <f t="shared" si="28"/>
        <v>17.175000000000001</v>
      </c>
      <c r="V156" s="7">
        <f t="shared" si="29"/>
        <v>17.037500000000001</v>
      </c>
    </row>
    <row r="157" spans="1:22" ht="13.5" x14ac:dyDescent="0.25">
      <c r="A157" s="3">
        <f>RSI!A157</f>
        <v>42530</v>
      </c>
      <c r="B157" s="2">
        <f>RSI!B157</f>
        <v>1.62</v>
      </c>
      <c r="C157" s="2">
        <f>RSI!I157</f>
        <v>75.907412803956973</v>
      </c>
      <c r="D157" s="2">
        <f>MACD!E157</f>
        <v>-1.754591560759966E-3</v>
      </c>
      <c r="E157" s="2">
        <f>MACD!F157</f>
        <v>-4.7075964705931374E-2</v>
      </c>
      <c r="F157" s="2">
        <f>'Moving Avg'!D157</f>
        <v>1.556</v>
      </c>
      <c r="G157" s="2">
        <f>'Moving Avg'!F157</f>
        <v>1.5075000000000003</v>
      </c>
      <c r="H157" s="2">
        <f>'Moving Avg'!G157</f>
        <v>1.3489999999999998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  <c r="M157" s="7">
        <f t="shared" si="20"/>
        <v>0</v>
      </c>
      <c r="N157" s="7">
        <f t="shared" si="21"/>
        <v>0</v>
      </c>
      <c r="O157" s="7">
        <f t="shared" si="22"/>
        <v>50</v>
      </c>
      <c r="P157" s="7">
        <f t="shared" si="23"/>
        <v>83.5</v>
      </c>
      <c r="Q157" s="8">
        <f t="shared" si="24"/>
        <v>20.024999999999999</v>
      </c>
      <c r="R157" s="8">
        <f t="shared" si="25"/>
        <v>38.375</v>
      </c>
      <c r="S157" s="8">
        <f t="shared" si="26"/>
        <v>50.075000000000003</v>
      </c>
      <c r="T157" s="8">
        <f t="shared" si="27"/>
        <v>33.375</v>
      </c>
      <c r="U157" s="7">
        <f t="shared" si="28"/>
        <v>36.158333333333331</v>
      </c>
      <c r="V157" s="7">
        <f t="shared" si="29"/>
        <v>35.462499999999999</v>
      </c>
    </row>
    <row r="158" spans="1:22" ht="13.5" x14ac:dyDescent="0.25">
      <c r="A158" s="3">
        <f>RSI!A158</f>
        <v>42531</v>
      </c>
      <c r="B158" s="2">
        <f>RSI!B158</f>
        <v>1.66</v>
      </c>
      <c r="C158" s="2">
        <f>RSI!I158</f>
        <v>78.809663026299731</v>
      </c>
      <c r="D158" s="2">
        <f>MACD!E158</f>
        <v>-6.5525589042076948E-3</v>
      </c>
      <c r="E158" s="2">
        <f>MACD!F158</f>
        <v>-3.8971283545586641E-2</v>
      </c>
      <c r="F158" s="2">
        <f>'Moving Avg'!D158</f>
        <v>1.5880000000000001</v>
      </c>
      <c r="G158" s="2">
        <f>'Moving Avg'!F158</f>
        <v>1.5255000000000001</v>
      </c>
      <c r="H158" s="2">
        <f>'Moving Avg'!G158</f>
        <v>1.3551999999999997</v>
      </c>
      <c r="I158" s="2">
        <f>'Moving Avg'!H158</f>
        <v>0</v>
      </c>
      <c r="J158" s="5" t="str">
        <f>OBV!F158</f>
        <v>BULLISH</v>
      </c>
      <c r="K158" s="5" t="str">
        <f>OBV!G158</f>
        <v>STRONG</v>
      </c>
      <c r="L158" s="5" t="str">
        <f>OBV!H158</f>
        <v>CONFIRMED BULLISH</v>
      </c>
      <c r="M158" s="7">
        <f t="shared" si="20"/>
        <v>0</v>
      </c>
      <c r="N158" s="7">
        <f t="shared" si="21"/>
        <v>0</v>
      </c>
      <c r="O158" s="7">
        <f t="shared" si="22"/>
        <v>50</v>
      </c>
      <c r="P158" s="7">
        <f t="shared" si="23"/>
        <v>100</v>
      </c>
      <c r="Q158" s="8">
        <f t="shared" si="24"/>
        <v>22.5</v>
      </c>
      <c r="R158" s="8">
        <f t="shared" si="25"/>
        <v>42.5</v>
      </c>
      <c r="S158" s="8">
        <f t="shared" si="26"/>
        <v>57.5</v>
      </c>
      <c r="T158" s="8">
        <f t="shared" si="27"/>
        <v>37.5</v>
      </c>
      <c r="U158" s="7">
        <f t="shared" si="28"/>
        <v>40.833333333333336</v>
      </c>
      <c r="V158" s="7">
        <f t="shared" si="29"/>
        <v>40</v>
      </c>
    </row>
    <row r="159" spans="1:22" ht="13.5" x14ac:dyDescent="0.25">
      <c r="A159" s="3">
        <f>RSI!A159</f>
        <v>42534</v>
      </c>
      <c r="B159" s="2">
        <f>RSI!B159</f>
        <v>1.66</v>
      </c>
      <c r="C159" s="2">
        <f>RSI!I159</f>
        <v>78.809663026299731</v>
      </c>
      <c r="D159" s="2">
        <f>MACD!E159</f>
        <v>-1.1718458573242607E-2</v>
      </c>
      <c r="E159" s="2">
        <f>MACD!F159</f>
        <v>-3.3520718551117837E-2</v>
      </c>
      <c r="F159" s="2">
        <f>'Moving Avg'!D159</f>
        <v>1.6199999999999999</v>
      </c>
      <c r="G159" s="2">
        <f>'Moving Avg'!F159</f>
        <v>1.5435000000000001</v>
      </c>
      <c r="H159" s="2">
        <f>'Moving Avg'!G159</f>
        <v>1.3627999999999998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  <c r="M159" s="7">
        <f t="shared" si="20"/>
        <v>0</v>
      </c>
      <c r="N159" s="7">
        <f t="shared" si="21"/>
        <v>0</v>
      </c>
      <c r="O159" s="7">
        <f t="shared" si="22"/>
        <v>50</v>
      </c>
      <c r="P159" s="7">
        <f t="shared" si="23"/>
        <v>100</v>
      </c>
      <c r="Q159" s="8">
        <f t="shared" si="24"/>
        <v>22.5</v>
      </c>
      <c r="R159" s="8">
        <f t="shared" si="25"/>
        <v>42.5</v>
      </c>
      <c r="S159" s="8">
        <f t="shared" si="26"/>
        <v>57.5</v>
      </c>
      <c r="T159" s="8">
        <f t="shared" si="27"/>
        <v>37.5</v>
      </c>
      <c r="U159" s="7">
        <f t="shared" si="28"/>
        <v>40.833333333333336</v>
      </c>
      <c r="V159" s="7">
        <f t="shared" si="29"/>
        <v>40</v>
      </c>
    </row>
    <row r="160" spans="1:22" ht="13.5" x14ac:dyDescent="0.25">
      <c r="A160" s="3">
        <f>RSI!A160</f>
        <v>42535</v>
      </c>
      <c r="B160" s="2">
        <f>RSI!B160</f>
        <v>1.68</v>
      </c>
      <c r="C160" s="2">
        <f>RSI!I160</f>
        <v>80.193242675169515</v>
      </c>
      <c r="D160" s="2">
        <f>MACD!E160</f>
        <v>-1.8595235139315713E-2</v>
      </c>
      <c r="E160" s="2">
        <f>MACD!F160</f>
        <v>-3.0535621868757412E-2</v>
      </c>
      <c r="F160" s="2">
        <f>'Moving Avg'!D160</f>
        <v>1.6440000000000001</v>
      </c>
      <c r="G160" s="2">
        <f>'Moving Avg'!F160</f>
        <v>1.5609999999999999</v>
      </c>
      <c r="H160" s="2">
        <f>'Moving Avg'!G160</f>
        <v>1.3719999999999999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0</v>
      </c>
      <c r="N160" s="7">
        <f t="shared" si="21"/>
        <v>0</v>
      </c>
      <c r="O160" s="7">
        <f t="shared" si="22"/>
        <v>50</v>
      </c>
      <c r="P160" s="7">
        <f t="shared" si="23"/>
        <v>100</v>
      </c>
      <c r="Q160" s="8">
        <f t="shared" si="24"/>
        <v>22.5</v>
      </c>
      <c r="R160" s="8">
        <f t="shared" si="25"/>
        <v>42.5</v>
      </c>
      <c r="S160" s="8">
        <f t="shared" si="26"/>
        <v>57.5</v>
      </c>
      <c r="T160" s="8">
        <f t="shared" si="27"/>
        <v>37.5</v>
      </c>
      <c r="U160" s="7">
        <f t="shared" si="28"/>
        <v>40.833333333333336</v>
      </c>
      <c r="V160" s="7">
        <f t="shared" si="29"/>
        <v>40</v>
      </c>
    </row>
    <row r="161" spans="1:22" ht="13.5" x14ac:dyDescent="0.25">
      <c r="A161" s="3">
        <f>RSI!A161</f>
        <v>42536</v>
      </c>
      <c r="B161" s="2">
        <f>RSI!B161</f>
        <v>1.68</v>
      </c>
      <c r="C161" s="2">
        <f>RSI!I161</f>
        <v>80.193242675169515</v>
      </c>
      <c r="D161" s="2">
        <f>MACD!E161</f>
        <v>-2.5480513245050185E-2</v>
      </c>
      <c r="E161" s="2">
        <f>MACD!F161</f>
        <v>-2.9524600144015971E-2</v>
      </c>
      <c r="F161" s="2">
        <f>'Moving Avg'!D161</f>
        <v>1.6600000000000001</v>
      </c>
      <c r="G161" s="2">
        <f>'Moving Avg'!F161</f>
        <v>1.575</v>
      </c>
      <c r="H161" s="2">
        <f>'Moving Avg'!G161</f>
        <v>1.3824000000000001</v>
      </c>
      <c r="I161" s="2">
        <f>'Moving Avg'!H161</f>
        <v>0</v>
      </c>
      <c r="J161" s="5" t="str">
        <f>OBV!F161</f>
        <v>BULLISH</v>
      </c>
      <c r="K161" s="5" t="str">
        <f>OBV!G161</f>
        <v>STRONG</v>
      </c>
      <c r="L161" s="5" t="str">
        <f>OBV!H161</f>
        <v>CONFIRMED BULLISH</v>
      </c>
      <c r="M161" s="7">
        <f t="shared" si="20"/>
        <v>0</v>
      </c>
      <c r="N161" s="7">
        <f t="shared" si="21"/>
        <v>0</v>
      </c>
      <c r="O161" s="7">
        <f t="shared" si="22"/>
        <v>50</v>
      </c>
      <c r="P161" s="7">
        <f t="shared" si="23"/>
        <v>100</v>
      </c>
      <c r="Q161" s="8">
        <f t="shared" si="24"/>
        <v>22.5</v>
      </c>
      <c r="R161" s="8">
        <f t="shared" si="25"/>
        <v>42.5</v>
      </c>
      <c r="S161" s="8">
        <f t="shared" si="26"/>
        <v>57.5</v>
      </c>
      <c r="T161" s="8">
        <f t="shared" si="27"/>
        <v>37.5</v>
      </c>
      <c r="U161" s="7">
        <f t="shared" si="28"/>
        <v>40.833333333333336</v>
      </c>
      <c r="V161" s="7">
        <f t="shared" si="29"/>
        <v>40</v>
      </c>
    </row>
    <row r="162" spans="1:22" ht="13.5" x14ac:dyDescent="0.25">
      <c r="A162" s="3">
        <f>RSI!A162</f>
        <v>42537</v>
      </c>
      <c r="B162" s="2">
        <f>RSI!B162</f>
        <v>1.75</v>
      </c>
      <c r="C162" s="2">
        <f>RSI!I162</f>
        <v>84.342921180886592</v>
      </c>
      <c r="D162" s="2">
        <f>MACD!E162</f>
        <v>-3.7479172578659181E-2</v>
      </c>
      <c r="E162" s="2">
        <f>MACD!F162</f>
        <v>-3.1115514630944613E-2</v>
      </c>
      <c r="F162" s="2">
        <f>'Moving Avg'!D162</f>
        <v>1.6859999999999999</v>
      </c>
      <c r="G162" s="2">
        <f>'Moving Avg'!F162</f>
        <v>1.5885</v>
      </c>
      <c r="H162" s="2">
        <f>'Moving Avg'!G162</f>
        <v>1.3948000000000003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  <c r="M162" s="7">
        <f t="shared" si="20"/>
        <v>0</v>
      </c>
      <c r="N162" s="7">
        <f t="shared" si="21"/>
        <v>45</v>
      </c>
      <c r="O162" s="7">
        <f t="shared" si="22"/>
        <v>50</v>
      </c>
      <c r="P162" s="7">
        <f t="shared" si="23"/>
        <v>100</v>
      </c>
      <c r="Q162" s="8">
        <f t="shared" si="24"/>
        <v>38.25</v>
      </c>
      <c r="R162" s="8">
        <f t="shared" si="25"/>
        <v>51.5</v>
      </c>
      <c r="S162" s="8">
        <f t="shared" si="26"/>
        <v>64.25</v>
      </c>
      <c r="T162" s="8">
        <f t="shared" si="27"/>
        <v>48.75</v>
      </c>
      <c r="U162" s="7">
        <f t="shared" si="28"/>
        <v>51.333333333333336</v>
      </c>
      <c r="V162" s="7">
        <f t="shared" si="29"/>
        <v>50.6875</v>
      </c>
    </row>
    <row r="163" spans="1:22" ht="13.5" x14ac:dyDescent="0.25">
      <c r="A163" s="3">
        <f>RSI!A163</f>
        <v>42538</v>
      </c>
      <c r="B163" s="2">
        <f>RSI!B163</f>
        <v>1.82</v>
      </c>
      <c r="C163" s="2">
        <f>RSI!I163</f>
        <v>87.225220974436667</v>
      </c>
      <c r="D163" s="2">
        <f>MACD!E163</f>
        <v>-5.8760410830590359E-2</v>
      </c>
      <c r="E163" s="2">
        <f>MACD!F163</f>
        <v>-3.6644493870873762E-2</v>
      </c>
      <c r="F163" s="2">
        <f>'Moving Avg'!D163</f>
        <v>1.718</v>
      </c>
      <c r="G163" s="2">
        <f>'Moving Avg'!F163</f>
        <v>1.6019999999999999</v>
      </c>
      <c r="H163" s="2">
        <f>'Moving Avg'!G163</f>
        <v>1.4084000000000001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  <c r="M163" s="7">
        <f t="shared" si="20"/>
        <v>0</v>
      </c>
      <c r="N163" s="7">
        <f t="shared" si="21"/>
        <v>100</v>
      </c>
      <c r="O163" s="7">
        <f t="shared" si="22"/>
        <v>50</v>
      </c>
      <c r="P163" s="7">
        <f t="shared" si="23"/>
        <v>100</v>
      </c>
      <c r="Q163" s="8">
        <f t="shared" si="24"/>
        <v>57.5</v>
      </c>
      <c r="R163" s="8">
        <f t="shared" si="25"/>
        <v>62.5</v>
      </c>
      <c r="S163" s="8">
        <f t="shared" si="26"/>
        <v>72.5</v>
      </c>
      <c r="T163" s="8">
        <f t="shared" si="27"/>
        <v>62.5</v>
      </c>
      <c r="U163" s="7">
        <f t="shared" si="28"/>
        <v>64.166666666666671</v>
      </c>
      <c r="V163" s="7">
        <f t="shared" si="29"/>
        <v>63.75</v>
      </c>
    </row>
    <row r="164" spans="1:22" ht="13.5" x14ac:dyDescent="0.25">
      <c r="A164" s="3">
        <f>RSI!A164</f>
        <v>42541</v>
      </c>
      <c r="B164" s="2">
        <f>RSI!B164</f>
        <v>1.82</v>
      </c>
      <c r="C164" s="2">
        <f>RSI!I164</f>
        <v>87.225220974436667</v>
      </c>
      <c r="D164" s="2">
        <f>MACD!E164</f>
        <v>-7.841083497862078E-2</v>
      </c>
      <c r="E164" s="2">
        <f>MACD!F164</f>
        <v>-4.4997762092423163E-2</v>
      </c>
      <c r="F164" s="2">
        <f>'Moving Avg'!D164</f>
        <v>1.75</v>
      </c>
      <c r="G164" s="2">
        <f>'Moving Avg'!F164</f>
        <v>1.6125</v>
      </c>
      <c r="H164" s="2">
        <f>'Moving Avg'!G164</f>
        <v>1.4207999999999998</v>
      </c>
      <c r="I164" s="2">
        <f>'Moving Avg'!H164</f>
        <v>0</v>
      </c>
      <c r="J164" s="5" t="str">
        <f>OBV!F164</f>
        <v>BULLISH</v>
      </c>
      <c r="K164" s="5" t="str">
        <f>OBV!G164</f>
        <v>STRONG</v>
      </c>
      <c r="L164" s="5" t="str">
        <f>OBV!H164</f>
        <v>CONFIRMED BULLISH</v>
      </c>
      <c r="M164" s="7">
        <f t="shared" si="20"/>
        <v>0</v>
      </c>
      <c r="N164" s="7">
        <f t="shared" si="21"/>
        <v>100</v>
      </c>
      <c r="O164" s="7">
        <f t="shared" si="22"/>
        <v>50</v>
      </c>
      <c r="P164" s="7">
        <f t="shared" si="23"/>
        <v>100</v>
      </c>
      <c r="Q164" s="8">
        <f t="shared" si="24"/>
        <v>57.5</v>
      </c>
      <c r="R164" s="8">
        <f t="shared" si="25"/>
        <v>62.5</v>
      </c>
      <c r="S164" s="8">
        <f t="shared" si="26"/>
        <v>72.5</v>
      </c>
      <c r="T164" s="8">
        <f t="shared" si="27"/>
        <v>62.5</v>
      </c>
      <c r="U164" s="7">
        <f t="shared" si="28"/>
        <v>64.166666666666671</v>
      </c>
      <c r="V164" s="7">
        <f t="shared" si="29"/>
        <v>63.75</v>
      </c>
    </row>
    <row r="165" spans="1:22" ht="13.5" x14ac:dyDescent="0.25">
      <c r="A165" s="3">
        <f>RSI!A165</f>
        <v>42542</v>
      </c>
      <c r="B165" s="2">
        <f>RSI!B165</f>
        <v>1.82</v>
      </c>
      <c r="C165" s="2">
        <f>RSI!I165</f>
        <v>87.225220974436667</v>
      </c>
      <c r="D165" s="2">
        <f>MACD!E165</f>
        <v>-8.7328850080597764E-2</v>
      </c>
      <c r="E165" s="2">
        <f>MACD!F165</f>
        <v>-5.3463979690058089E-2</v>
      </c>
      <c r="F165" s="2">
        <f>'Moving Avg'!D165</f>
        <v>1.778</v>
      </c>
      <c r="G165" s="2">
        <f>'Moving Avg'!F165</f>
        <v>1.623</v>
      </c>
      <c r="H165" s="2">
        <f>'Moving Avg'!G165</f>
        <v>1.4329999999999996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CONFIRMED BULLISH</v>
      </c>
      <c r="M165" s="7">
        <f t="shared" si="20"/>
        <v>0</v>
      </c>
      <c r="N165" s="7">
        <f t="shared" si="21"/>
        <v>100</v>
      </c>
      <c r="O165" s="7">
        <f t="shared" si="22"/>
        <v>50</v>
      </c>
      <c r="P165" s="7">
        <f t="shared" si="23"/>
        <v>83.5</v>
      </c>
      <c r="Q165" s="8">
        <f t="shared" si="24"/>
        <v>55.024999999999999</v>
      </c>
      <c r="R165" s="8">
        <f t="shared" si="25"/>
        <v>58.375</v>
      </c>
      <c r="S165" s="8">
        <f t="shared" si="26"/>
        <v>65.075000000000003</v>
      </c>
      <c r="T165" s="8">
        <f t="shared" si="27"/>
        <v>58.375</v>
      </c>
      <c r="U165" s="7">
        <f t="shared" si="28"/>
        <v>59.491666666666674</v>
      </c>
      <c r="V165" s="7">
        <f t="shared" si="29"/>
        <v>59.212500000000006</v>
      </c>
    </row>
    <row r="166" spans="1:22" ht="13.5" x14ac:dyDescent="0.25">
      <c r="A166" s="3">
        <f>RSI!A166</f>
        <v>42543</v>
      </c>
      <c r="B166" s="2">
        <f>RSI!B166</f>
        <v>1.85</v>
      </c>
      <c r="C166" s="2">
        <f>RSI!I166</f>
        <v>88.371113314403004</v>
      </c>
      <c r="D166" s="2">
        <f>MACD!E166</f>
        <v>-9.2352037410287968E-2</v>
      </c>
      <c r="E166" s="2">
        <f>MACD!F166</f>
        <v>-6.1241591234104067E-2</v>
      </c>
      <c r="F166" s="2">
        <f>'Moving Avg'!D166</f>
        <v>1.8120000000000001</v>
      </c>
      <c r="G166" s="2">
        <f>'Moving Avg'!F166</f>
        <v>1.6350000000000002</v>
      </c>
      <c r="H166" s="2">
        <f>'Moving Avg'!G166</f>
        <v>1.4457999999999993</v>
      </c>
      <c r="I166" s="2">
        <f>'Moving Avg'!H166</f>
        <v>0</v>
      </c>
      <c r="J166" s="5" t="str">
        <f>OBV!F166</f>
        <v>BULLISH</v>
      </c>
      <c r="K166" s="5" t="str">
        <f>OBV!G166</f>
        <v>NEUTRAL</v>
      </c>
      <c r="L166" s="5" t="str">
        <f>OBV!H166</f>
        <v>CONFIRMED BULLISH</v>
      </c>
      <c r="M166" s="7">
        <f t="shared" si="20"/>
        <v>0</v>
      </c>
      <c r="N166" s="7">
        <f t="shared" si="21"/>
        <v>100</v>
      </c>
      <c r="O166" s="7">
        <f t="shared" si="22"/>
        <v>50</v>
      </c>
      <c r="P166" s="7">
        <f t="shared" si="23"/>
        <v>83.5</v>
      </c>
      <c r="Q166" s="8">
        <f t="shared" si="24"/>
        <v>55.024999999999999</v>
      </c>
      <c r="R166" s="8">
        <f t="shared" si="25"/>
        <v>58.375</v>
      </c>
      <c r="S166" s="8">
        <f t="shared" si="26"/>
        <v>65.075000000000003</v>
      </c>
      <c r="T166" s="8">
        <f t="shared" si="27"/>
        <v>58.375</v>
      </c>
      <c r="U166" s="7">
        <f t="shared" si="28"/>
        <v>59.491666666666674</v>
      </c>
      <c r="V166" s="7">
        <f t="shared" si="29"/>
        <v>59.212500000000006</v>
      </c>
    </row>
    <row r="167" spans="1:22" ht="13.5" x14ac:dyDescent="0.25">
      <c r="A167" s="3">
        <f>RSI!A167</f>
        <v>42544</v>
      </c>
      <c r="B167" s="2">
        <f>RSI!B167</f>
        <v>1.85</v>
      </c>
      <c r="C167" s="2">
        <f>RSI!I167</f>
        <v>88.371113314403004</v>
      </c>
      <c r="D167" s="2">
        <f>MACD!E167</f>
        <v>-9.5007217940270117E-2</v>
      </c>
      <c r="E167" s="2">
        <f>MACD!F167</f>
        <v>-6.7994716575337288E-2</v>
      </c>
      <c r="F167" s="2">
        <f>'Moving Avg'!D167</f>
        <v>1.8320000000000001</v>
      </c>
      <c r="G167" s="2">
        <f>'Moving Avg'!F167</f>
        <v>1.6510000000000002</v>
      </c>
      <c r="H167" s="2">
        <f>'Moving Avg'!G167</f>
        <v>1.4583999999999995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CONFIRMED BULLISH</v>
      </c>
      <c r="M167" s="7">
        <f t="shared" si="20"/>
        <v>0</v>
      </c>
      <c r="N167" s="7">
        <f t="shared" si="21"/>
        <v>100</v>
      </c>
      <c r="O167" s="7">
        <f t="shared" si="22"/>
        <v>50</v>
      </c>
      <c r="P167" s="7">
        <f t="shared" si="23"/>
        <v>83.5</v>
      </c>
      <c r="Q167" s="8">
        <f t="shared" si="24"/>
        <v>55.024999999999999</v>
      </c>
      <c r="R167" s="8">
        <f t="shared" si="25"/>
        <v>58.375</v>
      </c>
      <c r="S167" s="8">
        <f t="shared" si="26"/>
        <v>65.075000000000003</v>
      </c>
      <c r="T167" s="8">
        <f t="shared" si="27"/>
        <v>58.375</v>
      </c>
      <c r="U167" s="7">
        <f t="shared" si="28"/>
        <v>59.491666666666674</v>
      </c>
      <c r="V167" s="7">
        <f t="shared" si="29"/>
        <v>59.212500000000006</v>
      </c>
    </row>
    <row r="168" spans="1:22" ht="13.5" x14ac:dyDescent="0.25">
      <c r="A168" s="3">
        <f>RSI!A168</f>
        <v>42545</v>
      </c>
      <c r="B168" s="2">
        <f>RSI!B168</f>
        <v>1.77</v>
      </c>
      <c r="C168" s="2">
        <f>RSI!I168</f>
        <v>69.179691892005408</v>
      </c>
      <c r="D168" s="2">
        <f>MACD!E168</f>
        <v>-8.6546094789227368E-2</v>
      </c>
      <c r="E168" s="2">
        <f>MACD!F168</f>
        <v>-7.1704992218115313E-2</v>
      </c>
      <c r="F168" s="2">
        <f>'Moving Avg'!D168</f>
        <v>1.8219999999999998</v>
      </c>
      <c r="G168" s="2">
        <f>'Moving Avg'!F168</f>
        <v>1.6630000000000003</v>
      </c>
      <c r="H168" s="2">
        <f>'Moving Avg'!G168</f>
        <v>1.4687999999999994</v>
      </c>
      <c r="I168" s="2">
        <f>'Moving Avg'!H168</f>
        <v>0</v>
      </c>
      <c r="J168" s="5" t="str">
        <f>OBV!F168</f>
        <v>BULLISH</v>
      </c>
      <c r="K168" s="5" t="str">
        <f>OBV!G168</f>
        <v>NEUTRAL</v>
      </c>
      <c r="L168" s="5" t="str">
        <f>OBV!H168</f>
        <v>BULLISH DIVERGENCE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66.5</v>
      </c>
      <c r="Q168" s="8">
        <f t="shared" si="24"/>
        <v>41.975000000000001</v>
      </c>
      <c r="R168" s="8">
        <f t="shared" si="25"/>
        <v>48.125</v>
      </c>
      <c r="S168" s="8">
        <f t="shared" si="26"/>
        <v>52.924999999999997</v>
      </c>
      <c r="T168" s="8">
        <f t="shared" si="27"/>
        <v>46.625</v>
      </c>
      <c r="U168" s="7">
        <f t="shared" si="28"/>
        <v>47.67499999999999</v>
      </c>
      <c r="V168" s="7">
        <f t="shared" si="29"/>
        <v>47.412499999999994</v>
      </c>
    </row>
    <row r="169" spans="1:22" ht="13.5" x14ac:dyDescent="0.25">
      <c r="A169" s="3">
        <f>RSI!A169</f>
        <v>42548</v>
      </c>
      <c r="B169" s="2">
        <f>RSI!B169</f>
        <v>1.73</v>
      </c>
      <c r="C169" s="2">
        <f>RSI!I169</f>
        <v>61.936975230059076</v>
      </c>
      <c r="D169" s="2">
        <f>MACD!E169</f>
        <v>-7.7221327707479137E-2</v>
      </c>
      <c r="E169" s="2">
        <f>MACD!F169</f>
        <v>-7.2808259315988083E-2</v>
      </c>
      <c r="F169" s="2">
        <f>'Moving Avg'!D169</f>
        <v>1.8039999999999998</v>
      </c>
      <c r="G169" s="2">
        <f>'Moving Avg'!F169</f>
        <v>1.673</v>
      </c>
      <c r="H169" s="2">
        <f>'Moving Avg'!G169</f>
        <v>1.4777999999999998</v>
      </c>
      <c r="I169" s="2">
        <f>'Moving Avg'!H169</f>
        <v>0</v>
      </c>
      <c r="J169" s="5" t="str">
        <f>OBV!F169</f>
        <v>BEARISH</v>
      </c>
      <c r="K169" s="5" t="str">
        <f>OBV!G169</f>
        <v>NEUTRAL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16.5</v>
      </c>
      <c r="Q169" s="8">
        <f t="shared" si="24"/>
        <v>34.475000000000001</v>
      </c>
      <c r="R169" s="8">
        <f t="shared" si="25"/>
        <v>35.625</v>
      </c>
      <c r="S169" s="8">
        <f t="shared" si="26"/>
        <v>30.425000000000001</v>
      </c>
      <c r="T169" s="8">
        <f t="shared" si="27"/>
        <v>34.125</v>
      </c>
      <c r="U169" s="7">
        <f t="shared" si="28"/>
        <v>33.508333333333333</v>
      </c>
      <c r="V169" s="7">
        <f t="shared" si="29"/>
        <v>33.662499999999994</v>
      </c>
    </row>
    <row r="170" spans="1:22" ht="13.5" x14ac:dyDescent="0.25">
      <c r="A170" s="3">
        <f>RSI!A170</f>
        <v>42549</v>
      </c>
      <c r="B170" s="2">
        <f>RSI!B170</f>
        <v>1.63</v>
      </c>
      <c r="C170" s="2">
        <f>RSI!I170</f>
        <v>48.317704384606358</v>
      </c>
      <c r="D170" s="2">
        <f>MACD!E170</f>
        <v>-5.9348973695197982E-2</v>
      </c>
      <c r="E170" s="2">
        <f>MACD!F170</f>
        <v>-7.0116402191830074E-2</v>
      </c>
      <c r="F170" s="2">
        <f>'Moving Avg'!D170</f>
        <v>1.7660000000000005</v>
      </c>
      <c r="G170" s="2">
        <f>'Moving Avg'!F170</f>
        <v>1.6780000000000002</v>
      </c>
      <c r="H170" s="2">
        <f>'Moving Avg'!G170</f>
        <v>1.4853999999999996</v>
      </c>
      <c r="I170" s="2">
        <f>'Moving Avg'!H170</f>
        <v>0</v>
      </c>
      <c r="J170" s="5" t="str">
        <f>OBV!F170</f>
        <v>BEARISH</v>
      </c>
      <c r="K170" s="5" t="str">
        <f>OBV!G170</f>
        <v>NEUTRAL</v>
      </c>
      <c r="L170" s="5" t="str">
        <f>OBV!H170</f>
        <v>CONFIRMED BEARISH</v>
      </c>
      <c r="M170" s="7">
        <f t="shared" si="20"/>
        <v>25</v>
      </c>
      <c r="N170" s="7">
        <f t="shared" si="21"/>
        <v>0</v>
      </c>
      <c r="O170" s="7">
        <f t="shared" si="22"/>
        <v>50</v>
      </c>
      <c r="P170" s="7">
        <f t="shared" si="23"/>
        <v>16.5</v>
      </c>
      <c r="Q170" s="8">
        <f t="shared" si="24"/>
        <v>18.725000000000001</v>
      </c>
      <c r="R170" s="8">
        <f t="shared" si="25"/>
        <v>26.625</v>
      </c>
      <c r="S170" s="8">
        <f t="shared" si="26"/>
        <v>23.675000000000001</v>
      </c>
      <c r="T170" s="8">
        <f t="shared" si="27"/>
        <v>22.875</v>
      </c>
      <c r="U170" s="7">
        <f t="shared" si="28"/>
        <v>23.008333333333336</v>
      </c>
      <c r="V170" s="7">
        <f t="shared" si="29"/>
        <v>22.975000000000001</v>
      </c>
    </row>
    <row r="171" spans="1:22" ht="13.5" x14ac:dyDescent="0.25">
      <c r="A171" s="3">
        <f>RSI!A171</f>
        <v>42550</v>
      </c>
      <c r="B171" s="2">
        <f>RSI!B171</f>
        <v>1.59</v>
      </c>
      <c r="C171" s="2">
        <f>RSI!I171</f>
        <v>44.136983379591356</v>
      </c>
      <c r="D171" s="2">
        <f>MACD!E171</f>
        <v>-4.1137312019533745E-2</v>
      </c>
      <c r="E171" s="2">
        <f>MACD!F171</f>
        <v>-6.4320584157370811E-2</v>
      </c>
      <c r="F171" s="2">
        <f>'Moving Avg'!D171</f>
        <v>1.714</v>
      </c>
      <c r="G171" s="2">
        <f>'Moving Avg'!F171</f>
        <v>1.6810000000000003</v>
      </c>
      <c r="H171" s="2">
        <f>'Moving Avg'!G171</f>
        <v>1.4921999999999997</v>
      </c>
      <c r="I171" s="2">
        <f>'Moving Avg'!H171</f>
        <v>0</v>
      </c>
      <c r="J171" s="5" t="str">
        <f>OBV!F171</f>
        <v>BEARISH</v>
      </c>
      <c r="K171" s="5" t="str">
        <f>OBV!G171</f>
        <v>NEUTRAL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50</v>
      </c>
      <c r="P171" s="7">
        <f t="shared" si="23"/>
        <v>16.5</v>
      </c>
      <c r="Q171" s="8">
        <f t="shared" si="24"/>
        <v>18.725000000000001</v>
      </c>
      <c r="R171" s="8">
        <f t="shared" si="25"/>
        <v>26.625</v>
      </c>
      <c r="S171" s="8">
        <f t="shared" si="26"/>
        <v>23.675000000000001</v>
      </c>
      <c r="T171" s="8">
        <f t="shared" si="27"/>
        <v>22.875</v>
      </c>
      <c r="U171" s="7">
        <f t="shared" si="28"/>
        <v>23.008333333333336</v>
      </c>
      <c r="V171" s="7">
        <f t="shared" si="29"/>
        <v>22.975000000000001</v>
      </c>
    </row>
    <row r="172" spans="1:22" ht="13.5" x14ac:dyDescent="0.25">
      <c r="A172" s="3">
        <f>RSI!A172</f>
        <v>42551</v>
      </c>
      <c r="B172" s="2">
        <f>RSI!B172</f>
        <v>1.59</v>
      </c>
      <c r="C172" s="2">
        <f>RSI!I172</f>
        <v>44.136983379591349</v>
      </c>
      <c r="D172" s="2">
        <f>MACD!E172</f>
        <v>-1.4605243048348981E-2</v>
      </c>
      <c r="E172" s="2">
        <f>MACD!F172</f>
        <v>-5.4377515935566445E-2</v>
      </c>
      <c r="F172" s="2">
        <f>'Moving Avg'!D172</f>
        <v>1.6620000000000001</v>
      </c>
      <c r="G172" s="2">
        <f>'Moving Avg'!F172</f>
        <v>1.6840000000000004</v>
      </c>
      <c r="H172" s="2">
        <f>'Moving Avg'!G172</f>
        <v>1.4990000000000001</v>
      </c>
      <c r="I172" s="2">
        <f>'Moving Avg'!H172</f>
        <v>0</v>
      </c>
      <c r="J172" s="5" t="str">
        <f>OBV!F172</f>
        <v>BEARISH</v>
      </c>
      <c r="K172" s="5" t="str">
        <f>OBV!G172</f>
        <v>NEUTRAL</v>
      </c>
      <c r="L172" s="5" t="str">
        <f>OBV!H172</f>
        <v>CONFIRMED BEARISH</v>
      </c>
      <c r="M172" s="7">
        <f t="shared" si="20"/>
        <v>25</v>
      </c>
      <c r="N172" s="7">
        <f t="shared" si="21"/>
        <v>0</v>
      </c>
      <c r="O172" s="7">
        <f t="shared" si="22"/>
        <v>50</v>
      </c>
      <c r="P172" s="7">
        <f t="shared" si="23"/>
        <v>16.5</v>
      </c>
      <c r="Q172" s="8">
        <f t="shared" si="24"/>
        <v>18.725000000000001</v>
      </c>
      <c r="R172" s="8">
        <f t="shared" si="25"/>
        <v>26.625</v>
      </c>
      <c r="S172" s="8">
        <f t="shared" si="26"/>
        <v>23.675000000000001</v>
      </c>
      <c r="T172" s="8">
        <f t="shared" si="27"/>
        <v>22.875</v>
      </c>
      <c r="U172" s="7">
        <f t="shared" si="28"/>
        <v>23.008333333333336</v>
      </c>
      <c r="V172" s="7">
        <f t="shared" si="29"/>
        <v>22.975000000000001</v>
      </c>
    </row>
    <row r="173" spans="1:22" ht="13.5" x14ac:dyDescent="0.25">
      <c r="A173" s="3">
        <f>RSI!A173</f>
        <v>42552</v>
      </c>
      <c r="B173" s="2">
        <f>RSI!B173</f>
        <v>1.55</v>
      </c>
      <c r="C173" s="2">
        <f>RSI!I173</f>
        <v>40.111793756754558</v>
      </c>
      <c r="D173" s="2">
        <f>MACD!E173</f>
        <v>2.1903987547859494E-2</v>
      </c>
      <c r="E173" s="2">
        <f>MACD!F173</f>
        <v>-3.9121215238881263E-2</v>
      </c>
      <c r="F173" s="2">
        <f>'Moving Avg'!D173</f>
        <v>1.6179999999999999</v>
      </c>
      <c r="G173" s="2">
        <f>'Moving Avg'!F173</f>
        <v>1.6864999999999999</v>
      </c>
      <c r="H173" s="2">
        <f>'Moving Avg'!G173</f>
        <v>1.5049999999999999</v>
      </c>
      <c r="I173" s="2">
        <f>'Moving Avg'!H173</f>
        <v>0</v>
      </c>
      <c r="J173" s="5" t="str">
        <f>OBV!F173</f>
        <v>BEARISH</v>
      </c>
      <c r="K173" s="5" t="str">
        <f>OBV!G173</f>
        <v>NEUTRAL</v>
      </c>
      <c r="L173" s="5" t="str">
        <f>OBV!H173</f>
        <v>CONFIRMED BEARISH</v>
      </c>
      <c r="M173" s="7">
        <f t="shared" si="20"/>
        <v>25</v>
      </c>
      <c r="N173" s="7">
        <f t="shared" si="21"/>
        <v>0</v>
      </c>
      <c r="O173" s="7">
        <f t="shared" si="22"/>
        <v>50</v>
      </c>
      <c r="P173" s="7">
        <f t="shared" si="23"/>
        <v>16.5</v>
      </c>
      <c r="Q173" s="8">
        <f t="shared" si="24"/>
        <v>18.725000000000001</v>
      </c>
      <c r="R173" s="8">
        <f t="shared" si="25"/>
        <v>26.625</v>
      </c>
      <c r="S173" s="8">
        <f t="shared" si="26"/>
        <v>23.675000000000001</v>
      </c>
      <c r="T173" s="8">
        <f t="shared" si="27"/>
        <v>22.875</v>
      </c>
      <c r="U173" s="7">
        <f t="shared" si="28"/>
        <v>23.008333333333336</v>
      </c>
      <c r="V173" s="7">
        <f t="shared" si="29"/>
        <v>22.975000000000001</v>
      </c>
    </row>
    <row r="174" spans="1:22" ht="13.5" x14ac:dyDescent="0.25">
      <c r="A174" s="3">
        <f>RSI!A174</f>
        <v>42555</v>
      </c>
      <c r="B174" s="2">
        <f>RSI!B174</f>
        <v>1.5</v>
      </c>
      <c r="C174" s="2">
        <f>RSI!I174</f>
        <v>35.725868836718789</v>
      </c>
      <c r="D174" s="2">
        <f>MACD!E174</f>
        <v>5.7039094282235192E-2</v>
      </c>
      <c r="E174" s="2">
        <f>MACD!F174</f>
        <v>-1.9889153334657975E-2</v>
      </c>
      <c r="F174" s="2">
        <f>'Moving Avg'!D174</f>
        <v>1.5719999999999998</v>
      </c>
      <c r="G174" s="2">
        <f>'Moving Avg'!F174</f>
        <v>1.6864999999999999</v>
      </c>
      <c r="H174" s="2">
        <f>'Moving Avg'!G174</f>
        <v>1.51</v>
      </c>
      <c r="I174" s="2">
        <f>'Moving Avg'!H174</f>
        <v>0</v>
      </c>
      <c r="J174" s="5" t="str">
        <f>OBV!F174</f>
        <v>BEARISH</v>
      </c>
      <c r="K174" s="5" t="str">
        <f>OBV!G174</f>
        <v>NEUTRAL</v>
      </c>
      <c r="L174" s="5" t="str">
        <f>OBV!H174</f>
        <v>CONFIRMED BEARISH</v>
      </c>
      <c r="M174" s="7">
        <f t="shared" si="20"/>
        <v>25</v>
      </c>
      <c r="N174" s="7">
        <f t="shared" si="21"/>
        <v>0</v>
      </c>
      <c r="O174" s="7">
        <f t="shared" si="22"/>
        <v>50</v>
      </c>
      <c r="P174" s="7">
        <f t="shared" si="23"/>
        <v>16.5</v>
      </c>
      <c r="Q174" s="8">
        <f t="shared" si="24"/>
        <v>18.725000000000001</v>
      </c>
      <c r="R174" s="8">
        <f t="shared" si="25"/>
        <v>26.625</v>
      </c>
      <c r="S174" s="8">
        <f t="shared" si="26"/>
        <v>23.675000000000001</v>
      </c>
      <c r="T174" s="8">
        <f t="shared" si="27"/>
        <v>22.875</v>
      </c>
      <c r="U174" s="7">
        <f t="shared" si="28"/>
        <v>23.008333333333336</v>
      </c>
      <c r="V174" s="7">
        <f t="shared" si="29"/>
        <v>22.975000000000001</v>
      </c>
    </row>
    <row r="175" spans="1:22" ht="13.5" x14ac:dyDescent="0.25">
      <c r="A175" s="3">
        <f>RSI!A175</f>
        <v>42559</v>
      </c>
      <c r="B175" s="2">
        <f>RSI!B175</f>
        <v>1.5</v>
      </c>
      <c r="C175" s="2">
        <f>RSI!I175</f>
        <v>35.725868836718789</v>
      </c>
      <c r="D175" s="2">
        <f>MACD!E175</f>
        <v>8.7563305036720607E-2</v>
      </c>
      <c r="E175" s="2">
        <f>MACD!F175</f>
        <v>1.6013383396177409E-3</v>
      </c>
      <c r="F175" s="2">
        <f>'Moving Avg'!D175</f>
        <v>1.546</v>
      </c>
      <c r="G175" s="2">
        <f>'Moving Avg'!F175</f>
        <v>1.6835</v>
      </c>
      <c r="H175" s="2">
        <f>'Moving Avg'!G175</f>
        <v>1.5150000000000003</v>
      </c>
      <c r="I175" s="2">
        <f>'Moving Avg'!H175</f>
        <v>0</v>
      </c>
      <c r="J175" s="5" t="str">
        <f>OBV!F175</f>
        <v>BEARISH</v>
      </c>
      <c r="K175" s="5" t="str">
        <f>OBV!G175</f>
        <v>NEUTRAL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50</v>
      </c>
      <c r="P175" s="7">
        <f t="shared" si="23"/>
        <v>16.5</v>
      </c>
      <c r="Q175" s="8">
        <f t="shared" si="24"/>
        <v>18.725000000000001</v>
      </c>
      <c r="R175" s="8">
        <f t="shared" si="25"/>
        <v>26.625</v>
      </c>
      <c r="S175" s="8">
        <f t="shared" si="26"/>
        <v>23.675000000000001</v>
      </c>
      <c r="T175" s="8">
        <f t="shared" si="27"/>
        <v>22.875</v>
      </c>
      <c r="U175" s="7">
        <f t="shared" si="28"/>
        <v>23.008333333333336</v>
      </c>
      <c r="V175" s="7">
        <f t="shared" si="29"/>
        <v>22.975000000000001</v>
      </c>
    </row>
    <row r="176" spans="1:22" ht="13.5" x14ac:dyDescent="0.25">
      <c r="A176" s="3">
        <f>RSI!A176</f>
        <v>42562</v>
      </c>
      <c r="B176" s="2">
        <f>RSI!B176</f>
        <v>1.58</v>
      </c>
      <c r="C176" s="2">
        <f>RSI!I176</f>
        <v>46.567278461882566</v>
      </c>
      <c r="D176" s="2">
        <f>MACD!E176</f>
        <v>0.11281659488668261</v>
      </c>
      <c r="E176" s="2">
        <f>MACD!F176</f>
        <v>2.3844389649030715E-2</v>
      </c>
      <c r="F176" s="2">
        <f>'Moving Avg'!D176</f>
        <v>1.544</v>
      </c>
      <c r="G176" s="2">
        <f>'Moving Avg'!F176</f>
        <v>1.6825000000000003</v>
      </c>
      <c r="H176" s="2">
        <f>'Moving Avg'!G176</f>
        <v>1.5216000000000003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50</v>
      </c>
      <c r="P176" s="7">
        <f t="shared" si="23"/>
        <v>16.5</v>
      </c>
      <c r="Q176" s="8">
        <f t="shared" si="24"/>
        <v>18.725000000000001</v>
      </c>
      <c r="R176" s="8">
        <f t="shared" si="25"/>
        <v>26.625</v>
      </c>
      <c r="S176" s="8">
        <f t="shared" si="26"/>
        <v>23.675000000000001</v>
      </c>
      <c r="T176" s="8">
        <f t="shared" si="27"/>
        <v>22.875</v>
      </c>
      <c r="U176" s="7">
        <f t="shared" si="28"/>
        <v>23.008333333333336</v>
      </c>
      <c r="V176" s="7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1.62</v>
      </c>
      <c r="C177" s="2">
        <f>RSI!I177</f>
        <v>51.016218345849758</v>
      </c>
      <c r="D177" s="2">
        <f>MACD!E177</f>
        <v>0.13143023685019495</v>
      </c>
      <c r="E177" s="2">
        <f>MACD!F177</f>
        <v>4.5361559089263565E-2</v>
      </c>
      <c r="F177" s="2">
        <f>'Moving Avg'!D177</f>
        <v>1.55</v>
      </c>
      <c r="G177" s="2">
        <f>'Moving Avg'!F177</f>
        <v>1.6824999999999999</v>
      </c>
      <c r="H177" s="2">
        <f>'Moving Avg'!G177</f>
        <v>1.5290000000000004</v>
      </c>
      <c r="I177" s="2">
        <f>'Moving Avg'!H177</f>
        <v>0</v>
      </c>
      <c r="J177" s="5" t="str">
        <f>OBV!F177</f>
        <v>BULLISH</v>
      </c>
      <c r="K177" s="5" t="str">
        <f>OBV!G177</f>
        <v>STRONG</v>
      </c>
      <c r="L177" s="5" t="str">
        <f>OBV!H177</f>
        <v>CONFIRMED BULLISH</v>
      </c>
      <c r="M177" s="7">
        <f t="shared" si="20"/>
        <v>25</v>
      </c>
      <c r="N177" s="7">
        <f t="shared" si="21"/>
        <v>0</v>
      </c>
      <c r="O177" s="7">
        <f t="shared" si="22"/>
        <v>50</v>
      </c>
      <c r="P177" s="7">
        <f t="shared" si="23"/>
        <v>100</v>
      </c>
      <c r="Q177" s="8">
        <f t="shared" si="24"/>
        <v>31.25</v>
      </c>
      <c r="R177" s="8">
        <f t="shared" si="25"/>
        <v>47.5</v>
      </c>
      <c r="S177" s="8">
        <f t="shared" si="26"/>
        <v>61.25</v>
      </c>
      <c r="T177" s="8">
        <f t="shared" si="27"/>
        <v>43.75</v>
      </c>
      <c r="U177" s="7">
        <f t="shared" si="28"/>
        <v>46.666666666666664</v>
      </c>
      <c r="V177" s="7">
        <f t="shared" si="29"/>
        <v>45.9375</v>
      </c>
    </row>
    <row r="178" spans="1:22" ht="13.5" x14ac:dyDescent="0.25">
      <c r="A178" s="3">
        <f>RSI!A178</f>
        <v>42564</v>
      </c>
      <c r="B178" s="2">
        <f>RSI!B178</f>
        <v>1.66</v>
      </c>
      <c r="C178" s="2">
        <f>RSI!I178</f>
        <v>55.047028386792704</v>
      </c>
      <c r="D178" s="2">
        <f>MACD!E178</f>
        <v>0.13186622144439752</v>
      </c>
      <c r="E178" s="2">
        <f>MACD!F178</f>
        <v>6.2662491560290356E-2</v>
      </c>
      <c r="F178" s="2">
        <f>'Moving Avg'!D178</f>
        <v>1.5720000000000001</v>
      </c>
      <c r="G178" s="2">
        <f>'Moving Avg'!F178</f>
        <v>1.6824999999999999</v>
      </c>
      <c r="H178" s="2">
        <f>'Moving Avg'!G178</f>
        <v>1.5362</v>
      </c>
      <c r="I178" s="2">
        <f>'Moving Avg'!H178</f>
        <v>0</v>
      </c>
      <c r="J178" s="5" t="str">
        <f>OBV!F178</f>
        <v>BULLISH</v>
      </c>
      <c r="K178" s="5" t="str">
        <f>OBV!G178</f>
        <v>STRONG</v>
      </c>
      <c r="L178" s="5" t="str">
        <f>OBV!H178</f>
        <v>CONFIRMED BULLISH</v>
      </c>
      <c r="M178" s="7">
        <f t="shared" si="20"/>
        <v>25</v>
      </c>
      <c r="N178" s="7">
        <f t="shared" si="21"/>
        <v>0</v>
      </c>
      <c r="O178" s="7">
        <f t="shared" si="22"/>
        <v>50</v>
      </c>
      <c r="P178" s="7">
        <f t="shared" si="23"/>
        <v>100</v>
      </c>
      <c r="Q178" s="8">
        <f t="shared" si="24"/>
        <v>31.25</v>
      </c>
      <c r="R178" s="8">
        <f t="shared" si="25"/>
        <v>47.5</v>
      </c>
      <c r="S178" s="8">
        <f t="shared" si="26"/>
        <v>61.25</v>
      </c>
      <c r="T178" s="8">
        <f t="shared" si="27"/>
        <v>43.75</v>
      </c>
      <c r="U178" s="7">
        <f t="shared" si="28"/>
        <v>46.666666666666664</v>
      </c>
      <c r="V178" s="7">
        <f t="shared" si="29"/>
        <v>45.9375</v>
      </c>
    </row>
    <row r="179" spans="1:22" ht="13.5" x14ac:dyDescent="0.25">
      <c r="A179" s="3">
        <f>RSI!A179</f>
        <v>42565</v>
      </c>
      <c r="B179" s="2">
        <f>RSI!B179</f>
        <v>1.66</v>
      </c>
      <c r="C179" s="2">
        <f>RSI!I179</f>
        <v>55.047028386792704</v>
      </c>
      <c r="D179" s="2">
        <f>MACD!E179</f>
        <v>0.12580477095330944</v>
      </c>
      <c r="E179" s="2">
        <f>MACD!F179</f>
        <v>7.5290947438894168E-2</v>
      </c>
      <c r="F179" s="2">
        <f>'Moving Avg'!D179</f>
        <v>1.6039999999999999</v>
      </c>
      <c r="G179" s="2">
        <f>'Moving Avg'!F179</f>
        <v>1.6824999999999999</v>
      </c>
      <c r="H179" s="2">
        <f>'Moving Avg'!G179</f>
        <v>1.5444</v>
      </c>
      <c r="I179" s="2">
        <f>'Moving Avg'!H179</f>
        <v>0</v>
      </c>
      <c r="J179" s="5" t="str">
        <f>OBV!F179</f>
        <v>BULLISH</v>
      </c>
      <c r="K179" s="5" t="str">
        <f>OBV!G179</f>
        <v>STRONG</v>
      </c>
      <c r="L179" s="5" t="str">
        <f>OBV!H179</f>
        <v>CONFIRMED BULLISH</v>
      </c>
      <c r="M179" s="7">
        <f t="shared" si="20"/>
        <v>25</v>
      </c>
      <c r="N179" s="7">
        <f t="shared" si="21"/>
        <v>0</v>
      </c>
      <c r="O179" s="7">
        <f t="shared" si="22"/>
        <v>50</v>
      </c>
      <c r="P179" s="7">
        <f t="shared" si="23"/>
        <v>100</v>
      </c>
      <c r="Q179" s="8">
        <f t="shared" si="24"/>
        <v>31.25</v>
      </c>
      <c r="R179" s="8">
        <f t="shared" si="25"/>
        <v>47.5</v>
      </c>
      <c r="S179" s="8">
        <f t="shared" si="26"/>
        <v>61.25</v>
      </c>
      <c r="T179" s="8">
        <f t="shared" si="27"/>
        <v>43.75</v>
      </c>
      <c r="U179" s="7">
        <f t="shared" si="28"/>
        <v>46.666666666666664</v>
      </c>
      <c r="V179" s="7">
        <f t="shared" si="29"/>
        <v>45.9375</v>
      </c>
    </row>
    <row r="180" spans="1:22" ht="13.5" x14ac:dyDescent="0.25">
      <c r="A180" s="3">
        <f>RSI!A180</f>
        <v>42566</v>
      </c>
      <c r="B180" s="2">
        <f>RSI!B180</f>
        <v>1.66</v>
      </c>
      <c r="C180" s="2">
        <f>RSI!I180</f>
        <v>55.047028386792711</v>
      </c>
      <c r="D180" s="2">
        <f>MACD!E180</f>
        <v>0.10503520409045342</v>
      </c>
      <c r="E180" s="2">
        <f>MACD!F180</f>
        <v>8.123979876920602E-2</v>
      </c>
      <c r="F180" s="2">
        <f>'Moving Avg'!D180</f>
        <v>1.6359999999999999</v>
      </c>
      <c r="G180" s="2">
        <f>'Moving Avg'!F180</f>
        <v>1.6815000000000002</v>
      </c>
      <c r="H180" s="2">
        <f>'Moving Avg'!G180</f>
        <v>1.5526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  <c r="M180" s="7">
        <f t="shared" si="20"/>
        <v>25</v>
      </c>
      <c r="N180" s="7">
        <f t="shared" si="21"/>
        <v>0</v>
      </c>
      <c r="O180" s="7">
        <f t="shared" si="22"/>
        <v>50</v>
      </c>
      <c r="P180" s="7">
        <f t="shared" si="23"/>
        <v>100</v>
      </c>
      <c r="Q180" s="8">
        <f t="shared" si="24"/>
        <v>31.25</v>
      </c>
      <c r="R180" s="8">
        <f t="shared" si="25"/>
        <v>47.5</v>
      </c>
      <c r="S180" s="8">
        <f t="shared" si="26"/>
        <v>61.25</v>
      </c>
      <c r="T180" s="8">
        <f t="shared" si="27"/>
        <v>43.75</v>
      </c>
      <c r="U180" s="7">
        <f t="shared" si="28"/>
        <v>46.666666666666664</v>
      </c>
      <c r="V180" s="7">
        <f t="shared" si="29"/>
        <v>45.9375</v>
      </c>
    </row>
    <row r="181" spans="1:22" ht="13.5" x14ac:dyDescent="0.25">
      <c r="A181" s="3">
        <f>RSI!A181</f>
        <v>42569</v>
      </c>
      <c r="B181" s="2">
        <f>RSI!B181</f>
        <v>1.66</v>
      </c>
      <c r="C181" s="2">
        <f>RSI!I181</f>
        <v>55.047028386792711</v>
      </c>
      <c r="D181" s="2">
        <f>MACD!E181</f>
        <v>8.1070042541601106E-2</v>
      </c>
      <c r="E181" s="2">
        <f>MACD!F181</f>
        <v>8.1205847523685037E-2</v>
      </c>
      <c r="F181" s="2">
        <f>'Moving Avg'!D181</f>
        <v>1.6519999999999999</v>
      </c>
      <c r="G181" s="2">
        <f>'Moving Avg'!F181</f>
        <v>1.6804999999999999</v>
      </c>
      <c r="H181" s="2">
        <f>'Moving Avg'!G181</f>
        <v>1.5608000000000002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  <c r="M181" s="7">
        <f t="shared" si="20"/>
        <v>25</v>
      </c>
      <c r="N181" s="7">
        <f t="shared" si="21"/>
        <v>45</v>
      </c>
      <c r="O181" s="7">
        <f t="shared" si="22"/>
        <v>50</v>
      </c>
      <c r="P181" s="7">
        <f t="shared" si="23"/>
        <v>100</v>
      </c>
      <c r="Q181" s="8">
        <f t="shared" si="24"/>
        <v>47</v>
      </c>
      <c r="R181" s="8">
        <f t="shared" si="25"/>
        <v>56.5</v>
      </c>
      <c r="S181" s="8">
        <f t="shared" si="26"/>
        <v>68</v>
      </c>
      <c r="T181" s="8">
        <f t="shared" si="27"/>
        <v>55</v>
      </c>
      <c r="U181" s="7">
        <f t="shared" si="28"/>
        <v>57.166666666666664</v>
      </c>
      <c r="V181" s="7">
        <f t="shared" si="29"/>
        <v>56.625</v>
      </c>
    </row>
    <row r="182" spans="1:22" ht="13.5" x14ac:dyDescent="0.25">
      <c r="A182" s="3">
        <f>RSI!A182</f>
        <v>42570</v>
      </c>
      <c r="B182" s="2">
        <f>RSI!B182</f>
        <v>1.66</v>
      </c>
      <c r="C182" s="2">
        <f>RSI!I182</f>
        <v>55.047028386792711</v>
      </c>
      <c r="D182" s="2">
        <f>MACD!E182</f>
        <v>6.0572322894590247E-2</v>
      </c>
      <c r="E182" s="2">
        <f>MACD!F182</f>
        <v>7.7079142597866079E-2</v>
      </c>
      <c r="F182" s="2">
        <f>'Moving Avg'!D182</f>
        <v>1.6599999999999997</v>
      </c>
      <c r="G182" s="2">
        <f>'Moving Avg'!F182</f>
        <v>1.6760000000000002</v>
      </c>
      <c r="H182" s="2">
        <f>'Moving Avg'!G182</f>
        <v>1.569</v>
      </c>
      <c r="I182" s="2">
        <f>'Moving Avg'!H182</f>
        <v>0</v>
      </c>
      <c r="J182" s="5" t="str">
        <f>OBV!F182</f>
        <v>BULLISH</v>
      </c>
      <c r="K182" s="5" t="str">
        <f>OBV!G182</f>
        <v>NEUTRAL</v>
      </c>
      <c r="L182" s="5" t="str">
        <f>OBV!H182</f>
        <v>CONFIRMED BULLISH</v>
      </c>
      <c r="M182" s="7">
        <f t="shared" si="20"/>
        <v>25</v>
      </c>
      <c r="N182" s="7">
        <f t="shared" si="21"/>
        <v>45</v>
      </c>
      <c r="O182" s="7">
        <f t="shared" si="22"/>
        <v>50</v>
      </c>
      <c r="P182" s="7">
        <f t="shared" si="23"/>
        <v>83.5</v>
      </c>
      <c r="Q182" s="8">
        <f t="shared" si="24"/>
        <v>44.524999999999999</v>
      </c>
      <c r="R182" s="8">
        <f t="shared" si="25"/>
        <v>52.375</v>
      </c>
      <c r="S182" s="8">
        <f t="shared" si="26"/>
        <v>60.575000000000003</v>
      </c>
      <c r="T182" s="8">
        <f t="shared" si="27"/>
        <v>50.875</v>
      </c>
      <c r="U182" s="7">
        <f t="shared" si="28"/>
        <v>52.491666666666674</v>
      </c>
      <c r="V182" s="7">
        <f t="shared" si="29"/>
        <v>52.087500000000006</v>
      </c>
    </row>
    <row r="183" spans="1:22" ht="13.5" x14ac:dyDescent="0.25">
      <c r="A183" s="3">
        <f>RSI!A183</f>
        <v>42571</v>
      </c>
      <c r="B183" s="2">
        <f>RSI!B183</f>
        <v>1.66</v>
      </c>
      <c r="C183" s="2">
        <f>RSI!I183</f>
        <v>55.047028386792711</v>
      </c>
      <c r="D183" s="2">
        <f>MACD!E183</f>
        <v>3.6871006101124815E-2</v>
      </c>
      <c r="E183" s="2">
        <f>MACD!F183</f>
        <v>6.9037515298517829E-2</v>
      </c>
      <c r="F183" s="2">
        <f>'Moving Avg'!D183</f>
        <v>1.6599999999999997</v>
      </c>
      <c r="G183" s="2">
        <f>'Moving Avg'!F183</f>
        <v>1.6679999999999999</v>
      </c>
      <c r="H183" s="2">
        <f>'Moving Avg'!G183</f>
        <v>1.5771999999999999</v>
      </c>
      <c r="I183" s="2">
        <f>'Moving Avg'!H183</f>
        <v>0</v>
      </c>
      <c r="J183" s="5" t="str">
        <f>OBV!F183</f>
        <v>NEUTRAL</v>
      </c>
      <c r="K183" s="5" t="str">
        <f>OBV!G183</f>
        <v>NEUTRAL</v>
      </c>
      <c r="L183" s="5" t="str">
        <f>OBV!H183</f>
        <v>NEUTRAL</v>
      </c>
      <c r="M183" s="7">
        <f t="shared" si="20"/>
        <v>25</v>
      </c>
      <c r="N183" s="7">
        <f t="shared" si="21"/>
        <v>100</v>
      </c>
      <c r="O183" s="7">
        <f t="shared" si="22"/>
        <v>50</v>
      </c>
      <c r="P183" s="7">
        <f t="shared" si="23"/>
        <v>33</v>
      </c>
      <c r="Q183" s="8">
        <f t="shared" si="24"/>
        <v>56.2</v>
      </c>
      <c r="R183" s="8">
        <f t="shared" si="25"/>
        <v>50.75</v>
      </c>
      <c r="S183" s="8">
        <f t="shared" si="26"/>
        <v>46.1</v>
      </c>
      <c r="T183" s="8">
        <f t="shared" si="27"/>
        <v>52</v>
      </c>
      <c r="U183" s="7">
        <f t="shared" si="28"/>
        <v>51.016666666666673</v>
      </c>
      <c r="V183" s="7">
        <f t="shared" si="29"/>
        <v>51.262500000000003</v>
      </c>
    </row>
    <row r="184" spans="1:22" ht="13.5" x14ac:dyDescent="0.25">
      <c r="A184" s="3">
        <f>RSI!A184</f>
        <v>42572</v>
      </c>
      <c r="B184" s="2">
        <f>RSI!B184</f>
        <v>1.66</v>
      </c>
      <c r="C184" s="2">
        <f>RSI!I184</f>
        <v>55.047028386792711</v>
      </c>
      <c r="D184" s="2">
        <f>MACD!E184</f>
        <v>8.9355470053769093E-3</v>
      </c>
      <c r="E184" s="2">
        <f>MACD!F184</f>
        <v>5.7017121639889652E-2</v>
      </c>
      <c r="F184" s="2">
        <f>'Moving Avg'!D184</f>
        <v>1.6599999999999997</v>
      </c>
      <c r="G184" s="2">
        <f>'Moving Avg'!F184</f>
        <v>1.6600000000000001</v>
      </c>
      <c r="H184" s="2">
        <f>'Moving Avg'!G184</f>
        <v>1.5853999999999997</v>
      </c>
      <c r="I184" s="2">
        <f>'Moving Avg'!H184</f>
        <v>0</v>
      </c>
      <c r="J184" s="5" t="str">
        <f>OBV!F184</f>
        <v>NEUTRAL</v>
      </c>
      <c r="K184" s="5" t="str">
        <f>OBV!G184</f>
        <v>NEUTRAL</v>
      </c>
      <c r="L184" s="5" t="str">
        <f>OBV!H184</f>
        <v>NEUTRAL</v>
      </c>
      <c r="M184" s="7">
        <f t="shared" si="20"/>
        <v>25</v>
      </c>
      <c r="N184" s="7">
        <f t="shared" si="21"/>
        <v>100</v>
      </c>
      <c r="O184" s="7">
        <f t="shared" si="22"/>
        <v>50</v>
      </c>
      <c r="P184" s="7">
        <f t="shared" si="23"/>
        <v>33</v>
      </c>
      <c r="Q184" s="8">
        <f t="shared" si="24"/>
        <v>56.2</v>
      </c>
      <c r="R184" s="8">
        <f t="shared" si="25"/>
        <v>50.75</v>
      </c>
      <c r="S184" s="8">
        <f t="shared" si="26"/>
        <v>46.1</v>
      </c>
      <c r="T184" s="8">
        <f t="shared" si="27"/>
        <v>52</v>
      </c>
      <c r="U184" s="7">
        <f t="shared" si="28"/>
        <v>51.016666666666673</v>
      </c>
      <c r="V184" s="7">
        <f t="shared" si="29"/>
        <v>51.262500000000003</v>
      </c>
    </row>
    <row r="185" spans="1:22" ht="13.5" x14ac:dyDescent="0.25">
      <c r="A185" s="3">
        <f>RSI!A185</f>
        <v>42573</v>
      </c>
      <c r="B185" s="2">
        <f>RSI!B185</f>
        <v>1.66</v>
      </c>
      <c r="C185" s="2">
        <f>RSI!I185</f>
        <v>55.047028386792711</v>
      </c>
      <c r="D185" s="2">
        <f>MACD!E185</f>
        <v>-1.4876400115284572E-2</v>
      </c>
      <c r="E185" s="2">
        <f>MACD!F185</f>
        <v>4.2638417288854813E-2</v>
      </c>
      <c r="F185" s="2">
        <f>'Moving Avg'!D185</f>
        <v>1.6599999999999997</v>
      </c>
      <c r="G185" s="2">
        <f>'Moving Avg'!F185</f>
        <v>1.6519999999999999</v>
      </c>
      <c r="H185" s="2">
        <f>'Moving Avg'!G185</f>
        <v>1.5935999999999999</v>
      </c>
      <c r="I185" s="2">
        <f>'Moving Avg'!H185</f>
        <v>0</v>
      </c>
      <c r="J185" s="5" t="str">
        <f>OBV!F185</f>
        <v>NEUTRAL</v>
      </c>
      <c r="K185" s="5" t="str">
        <f>OBV!G185</f>
        <v>NEUTRAL</v>
      </c>
      <c r="L185" s="5" t="str">
        <f>OBV!H185</f>
        <v>NEUTRAL</v>
      </c>
      <c r="M185" s="7">
        <f t="shared" si="20"/>
        <v>25</v>
      </c>
      <c r="N185" s="7">
        <f t="shared" si="21"/>
        <v>100</v>
      </c>
      <c r="O185" s="7">
        <f t="shared" si="22"/>
        <v>50</v>
      </c>
      <c r="P185" s="7">
        <f t="shared" si="23"/>
        <v>33</v>
      </c>
      <c r="Q185" s="8">
        <f t="shared" si="24"/>
        <v>56.2</v>
      </c>
      <c r="R185" s="8">
        <f t="shared" si="25"/>
        <v>50.75</v>
      </c>
      <c r="S185" s="8">
        <f t="shared" si="26"/>
        <v>46.1</v>
      </c>
      <c r="T185" s="8">
        <f t="shared" si="27"/>
        <v>52</v>
      </c>
      <c r="U185" s="7">
        <f t="shared" si="28"/>
        <v>51.016666666666673</v>
      </c>
      <c r="V185" s="7">
        <f t="shared" si="29"/>
        <v>51.262500000000003</v>
      </c>
    </row>
    <row r="186" spans="1:22" ht="13.5" x14ac:dyDescent="0.25">
      <c r="A186" s="3">
        <f>RSI!A186</f>
        <v>42577</v>
      </c>
      <c r="B186" s="2">
        <f>RSI!B186</f>
        <v>1.66</v>
      </c>
      <c r="C186" s="2">
        <f>RSI!I186</f>
        <v>55.047028386792711</v>
      </c>
      <c r="D186" s="2">
        <f>MACD!E186</f>
        <v>-2.2878621932152621E-2</v>
      </c>
      <c r="E186" s="2">
        <f>MACD!F186</f>
        <v>2.9535009444653329E-2</v>
      </c>
      <c r="F186" s="2">
        <f>'Moving Avg'!D186</f>
        <v>1.6599999999999997</v>
      </c>
      <c r="G186" s="2">
        <f>'Moving Avg'!F186</f>
        <v>1.6425000000000001</v>
      </c>
      <c r="H186" s="2">
        <f>'Moving Avg'!G186</f>
        <v>1.6007999999999996</v>
      </c>
      <c r="I186" s="2">
        <f>'Moving Avg'!H186</f>
        <v>0</v>
      </c>
      <c r="J186" s="5" t="str">
        <f>OBV!F186</f>
        <v>NEUTRAL</v>
      </c>
      <c r="K186" s="5" t="str">
        <f>OBV!G186</f>
        <v>NEUTRAL</v>
      </c>
      <c r="L186" s="5" t="str">
        <f>OBV!H186</f>
        <v>NEUTRAL</v>
      </c>
      <c r="M186" s="7">
        <f t="shared" si="20"/>
        <v>25</v>
      </c>
      <c r="N186" s="7">
        <f t="shared" si="21"/>
        <v>100</v>
      </c>
      <c r="O186" s="7">
        <f t="shared" si="22"/>
        <v>50</v>
      </c>
      <c r="P186" s="7">
        <f t="shared" si="23"/>
        <v>33</v>
      </c>
      <c r="Q186" s="8">
        <f t="shared" si="24"/>
        <v>56.2</v>
      </c>
      <c r="R186" s="8">
        <f t="shared" si="25"/>
        <v>50.75</v>
      </c>
      <c r="S186" s="8">
        <f t="shared" si="26"/>
        <v>46.1</v>
      </c>
      <c r="T186" s="8">
        <f t="shared" si="27"/>
        <v>52</v>
      </c>
      <c r="U186" s="7">
        <f t="shared" si="28"/>
        <v>51.016666666666673</v>
      </c>
      <c r="V186" s="7">
        <f t="shared" si="29"/>
        <v>51.262500000000003</v>
      </c>
    </row>
    <row r="187" spans="1:22" ht="13.5" x14ac:dyDescent="0.25">
      <c r="A187" s="3">
        <f>RSI!A187</f>
        <v>42578</v>
      </c>
      <c r="B187" s="2">
        <f>RSI!B187</f>
        <v>1.66</v>
      </c>
      <c r="C187" s="2">
        <f>RSI!I187</f>
        <v>55.047028386792711</v>
      </c>
      <c r="D187" s="2">
        <f>MACD!E187</f>
        <v>-2.3645278661241553E-2</v>
      </c>
      <c r="E187" s="2">
        <f>MACD!F187</f>
        <v>1.8898951823474355E-2</v>
      </c>
      <c r="F187" s="2">
        <f>'Moving Avg'!D187</f>
        <v>1.6599999999999997</v>
      </c>
      <c r="G187" s="2">
        <f>'Moving Avg'!F187</f>
        <v>1.6330000000000002</v>
      </c>
      <c r="H187" s="2">
        <f>'Moving Avg'!G187</f>
        <v>1.6079999999999997</v>
      </c>
      <c r="I187" s="2">
        <f>'Moving Avg'!H187</f>
        <v>0</v>
      </c>
      <c r="J187" s="5" t="str">
        <f>OBV!F187</f>
        <v>NEUTRAL</v>
      </c>
      <c r="K187" s="5" t="str">
        <f>OBV!G187</f>
        <v>NEUTRAL</v>
      </c>
      <c r="L187" s="5" t="str">
        <f>OBV!H187</f>
        <v>NEUTRAL</v>
      </c>
      <c r="M187" s="7">
        <f t="shared" si="20"/>
        <v>25</v>
      </c>
      <c r="N187" s="7">
        <f t="shared" si="21"/>
        <v>100</v>
      </c>
      <c r="O187" s="7">
        <f t="shared" si="22"/>
        <v>50</v>
      </c>
      <c r="P187" s="7">
        <f t="shared" si="23"/>
        <v>33</v>
      </c>
      <c r="Q187" s="8">
        <f t="shared" si="24"/>
        <v>56.2</v>
      </c>
      <c r="R187" s="8">
        <f t="shared" si="25"/>
        <v>50.75</v>
      </c>
      <c r="S187" s="8">
        <f t="shared" si="26"/>
        <v>46.1</v>
      </c>
      <c r="T187" s="8">
        <f t="shared" si="27"/>
        <v>52</v>
      </c>
      <c r="U187" s="7">
        <f t="shared" si="28"/>
        <v>51.016666666666673</v>
      </c>
      <c r="V187" s="7">
        <f t="shared" si="29"/>
        <v>51.262500000000003</v>
      </c>
    </row>
    <row r="188" spans="1:22" ht="13.5" x14ac:dyDescent="0.25">
      <c r="A188" s="3">
        <f>RSI!A188</f>
        <v>42579</v>
      </c>
      <c r="B188" s="2">
        <f>RSI!B188</f>
        <v>1.66</v>
      </c>
      <c r="C188" s="2">
        <f>RSI!I188</f>
        <v>55.047028386792711</v>
      </c>
      <c r="D188" s="2">
        <f>MACD!E188</f>
        <v>-1.8278468079630183E-2</v>
      </c>
      <c r="E188" s="2">
        <f>MACD!F188</f>
        <v>1.1463467842853448E-2</v>
      </c>
      <c r="F188" s="2">
        <f>'Moving Avg'!D188</f>
        <v>1.6599999999999997</v>
      </c>
      <c r="G188" s="2">
        <f>'Moving Avg'!F188</f>
        <v>1.6274999999999999</v>
      </c>
      <c r="H188" s="2">
        <f>'Moving Avg'!G188</f>
        <v>1.6151999999999995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  <c r="M188" s="7">
        <f t="shared" si="20"/>
        <v>25</v>
      </c>
      <c r="N188" s="7">
        <f t="shared" si="21"/>
        <v>100</v>
      </c>
      <c r="O188" s="7">
        <f t="shared" si="22"/>
        <v>50</v>
      </c>
      <c r="P188" s="7">
        <f t="shared" si="23"/>
        <v>33</v>
      </c>
      <c r="Q188" s="8">
        <f t="shared" si="24"/>
        <v>56.2</v>
      </c>
      <c r="R188" s="8">
        <f t="shared" si="25"/>
        <v>50.75</v>
      </c>
      <c r="S188" s="8">
        <f t="shared" si="26"/>
        <v>46.1</v>
      </c>
      <c r="T188" s="8">
        <f t="shared" si="27"/>
        <v>52</v>
      </c>
      <c r="U188" s="7">
        <f t="shared" si="28"/>
        <v>51.016666666666673</v>
      </c>
      <c r="V188" s="7">
        <f t="shared" si="29"/>
        <v>51.262500000000003</v>
      </c>
    </row>
    <row r="189" spans="1:22" ht="13.5" x14ac:dyDescent="0.25">
      <c r="A189" s="3">
        <f>RSI!A189</f>
        <v>42580</v>
      </c>
      <c r="B189" s="2">
        <f>RSI!B189</f>
        <v>1.66</v>
      </c>
      <c r="C189" s="2">
        <f>RSI!I189</f>
        <v>55.047028386792711</v>
      </c>
      <c r="D189" s="2">
        <f>MACD!E189</f>
        <v>-1.3865400323899157E-2</v>
      </c>
      <c r="E189" s="2">
        <f>MACD!F189</f>
        <v>6.3976942095029278E-3</v>
      </c>
      <c r="F189" s="2">
        <f>'Moving Avg'!D189</f>
        <v>1.6599999999999997</v>
      </c>
      <c r="G189" s="2">
        <f>'Moving Avg'!F189</f>
        <v>1.6239999999999999</v>
      </c>
      <c r="H189" s="2">
        <f>'Moving Avg'!G189</f>
        <v>1.6223999999999996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  <c r="M189" s="7">
        <f t="shared" si="20"/>
        <v>25</v>
      </c>
      <c r="N189" s="7">
        <f t="shared" si="21"/>
        <v>100</v>
      </c>
      <c r="O189" s="7">
        <f t="shared" si="22"/>
        <v>50</v>
      </c>
      <c r="P189" s="7">
        <f t="shared" si="23"/>
        <v>33</v>
      </c>
      <c r="Q189" s="8">
        <f t="shared" si="24"/>
        <v>56.2</v>
      </c>
      <c r="R189" s="8">
        <f t="shared" si="25"/>
        <v>50.75</v>
      </c>
      <c r="S189" s="8">
        <f t="shared" si="26"/>
        <v>46.1</v>
      </c>
      <c r="T189" s="8">
        <f t="shared" si="27"/>
        <v>52</v>
      </c>
      <c r="U189" s="7">
        <f t="shared" si="28"/>
        <v>51.016666666666673</v>
      </c>
      <c r="V189" s="7">
        <f t="shared" si="29"/>
        <v>51.262500000000003</v>
      </c>
    </row>
    <row r="190" spans="1:22" ht="13.5" x14ac:dyDescent="0.25">
      <c r="A190" s="3">
        <f>RSI!A190</f>
        <v>42583</v>
      </c>
      <c r="B190" s="2">
        <f>RSI!B190</f>
        <v>1.66</v>
      </c>
      <c r="C190" s="2">
        <f>RSI!I190</f>
        <v>55.047028386792711</v>
      </c>
      <c r="D190" s="2">
        <f>MACD!E190</f>
        <v>-1.024985834634462E-2</v>
      </c>
      <c r="E190" s="2">
        <f>MACD!F190</f>
        <v>3.0681836983334188E-3</v>
      </c>
      <c r="F190" s="2">
        <f>'Moving Avg'!D190</f>
        <v>1.6599999999999997</v>
      </c>
      <c r="G190" s="2">
        <f>'Moving Avg'!F190</f>
        <v>1.6254999999999999</v>
      </c>
      <c r="H190" s="2">
        <f>'Moving Avg'!G190</f>
        <v>1.6289999999999991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45</v>
      </c>
      <c r="O190" s="7">
        <f t="shared" si="22"/>
        <v>50</v>
      </c>
      <c r="P190" s="7">
        <f t="shared" si="23"/>
        <v>33</v>
      </c>
      <c r="Q190" s="8">
        <f t="shared" si="24"/>
        <v>36.950000000000003</v>
      </c>
      <c r="R190" s="8">
        <f t="shared" si="25"/>
        <v>39.75</v>
      </c>
      <c r="S190" s="8">
        <f t="shared" si="26"/>
        <v>37.85</v>
      </c>
      <c r="T190" s="8">
        <f t="shared" si="27"/>
        <v>38.25</v>
      </c>
      <c r="U190" s="7">
        <f t="shared" si="28"/>
        <v>38.183333333333337</v>
      </c>
      <c r="V190" s="7">
        <f t="shared" si="29"/>
        <v>38.200000000000003</v>
      </c>
    </row>
    <row r="191" spans="1:22" ht="13.5" x14ac:dyDescent="0.25">
      <c r="A191" s="3">
        <f>RSI!A191</f>
        <v>42584</v>
      </c>
      <c r="B191" s="2">
        <f>RSI!B191</f>
        <v>1.66</v>
      </c>
      <c r="C191" s="2">
        <f>RSI!I191</f>
        <v>55.047028386792711</v>
      </c>
      <c r="D191" s="2">
        <f>MACD!E191</f>
        <v>-7.3003612602682288E-3</v>
      </c>
      <c r="E191" s="2">
        <f>MACD!F191</f>
        <v>9.9447470661308919E-4</v>
      </c>
      <c r="F191" s="2">
        <f>'Moving Avg'!D191</f>
        <v>1.6599999999999997</v>
      </c>
      <c r="G191" s="2">
        <f>'Moving Avg'!F191</f>
        <v>1.629</v>
      </c>
      <c r="H191" s="2">
        <f>'Moving Avg'!G191</f>
        <v>1.6341999999999992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45</v>
      </c>
      <c r="O191" s="7">
        <f t="shared" si="22"/>
        <v>50</v>
      </c>
      <c r="P191" s="7">
        <f t="shared" si="23"/>
        <v>33</v>
      </c>
      <c r="Q191" s="8">
        <f t="shared" si="24"/>
        <v>36.950000000000003</v>
      </c>
      <c r="R191" s="8">
        <f t="shared" si="25"/>
        <v>39.75</v>
      </c>
      <c r="S191" s="8">
        <f t="shared" si="26"/>
        <v>37.85</v>
      </c>
      <c r="T191" s="8">
        <f t="shared" si="27"/>
        <v>38.25</v>
      </c>
      <c r="U191" s="7">
        <f t="shared" si="28"/>
        <v>38.183333333333337</v>
      </c>
      <c r="V191" s="7">
        <f t="shared" si="29"/>
        <v>38.200000000000003</v>
      </c>
    </row>
    <row r="192" spans="1:22" ht="13.5" x14ac:dyDescent="0.25">
      <c r="A192" s="3">
        <f>RSI!A192</f>
        <v>42585</v>
      </c>
      <c r="B192" s="2">
        <f>RSI!B192</f>
        <v>1.66</v>
      </c>
      <c r="C192" s="2">
        <f>RSI!I192</f>
        <v>55.047028386792711</v>
      </c>
      <c r="D192" s="2">
        <f>MACD!E192</f>
        <v>-4.9063067197778754E-3</v>
      </c>
      <c r="E192" s="2">
        <f>MACD!F192</f>
        <v>-1.8568157866510372E-4</v>
      </c>
      <c r="F192" s="2">
        <f>'Moving Avg'!D192</f>
        <v>1.6599999999999997</v>
      </c>
      <c r="G192" s="2">
        <f>'Moving Avg'!F192</f>
        <v>1.6324999999999998</v>
      </c>
      <c r="H192" s="2">
        <f>'Moving Avg'!G192</f>
        <v>1.6377999999999993</v>
      </c>
      <c r="I192" s="2">
        <f>'Moving Avg'!H192</f>
        <v>0</v>
      </c>
      <c r="J192" s="5" t="str">
        <f>OBV!F192</f>
        <v>NEUTRAL</v>
      </c>
      <c r="K192" s="5" t="str">
        <f>OBV!G192</f>
        <v>NEUTRAL</v>
      </c>
      <c r="L192" s="5" t="str">
        <f>OBV!H192</f>
        <v>NEUTRAL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33</v>
      </c>
      <c r="Q192" s="8">
        <f t="shared" si="24"/>
        <v>36.950000000000003</v>
      </c>
      <c r="R192" s="8">
        <f t="shared" si="25"/>
        <v>39.75</v>
      </c>
      <c r="S192" s="8">
        <f t="shared" si="26"/>
        <v>37.85</v>
      </c>
      <c r="T192" s="8">
        <f t="shared" si="27"/>
        <v>38.25</v>
      </c>
      <c r="U192" s="7">
        <f t="shared" si="28"/>
        <v>38.183333333333337</v>
      </c>
      <c r="V192" s="7">
        <f t="shared" si="29"/>
        <v>38.200000000000003</v>
      </c>
    </row>
    <row r="193" spans="1:22" ht="13.5" x14ac:dyDescent="0.25">
      <c r="A193" s="3">
        <f>RSI!A193</f>
        <v>42586</v>
      </c>
      <c r="B193" s="2">
        <f>RSI!B193</f>
        <v>1.66</v>
      </c>
      <c r="C193" s="2">
        <f>RSI!I193</f>
        <v>55.047028386792711</v>
      </c>
      <c r="D193" s="2">
        <f>MACD!E193</f>
        <v>-2.9747106356923236E-3</v>
      </c>
      <c r="E193" s="2">
        <f>MACD!F193</f>
        <v>-7.4348739007054783E-4</v>
      </c>
      <c r="F193" s="2">
        <f>'Moving Avg'!D193</f>
        <v>1.6599999999999997</v>
      </c>
      <c r="G193" s="2">
        <f>'Moving Avg'!F193</f>
        <v>1.6379999999999999</v>
      </c>
      <c r="H193" s="2">
        <f>'Moving Avg'!G193</f>
        <v>1.6399999999999992</v>
      </c>
      <c r="I193" s="2">
        <f>'Moving Avg'!H193</f>
        <v>0</v>
      </c>
      <c r="J193" s="5" t="str">
        <f>OBV!F193</f>
        <v>NEUTRAL</v>
      </c>
      <c r="K193" s="5" t="str">
        <f>OBV!G193</f>
        <v>NEUTRAL</v>
      </c>
      <c r="L193" s="5" t="str">
        <f>OBV!H193</f>
        <v>NEUTRAL</v>
      </c>
      <c r="M193" s="7">
        <f t="shared" si="20"/>
        <v>25</v>
      </c>
      <c r="N193" s="7">
        <f t="shared" si="21"/>
        <v>45</v>
      </c>
      <c r="O193" s="7">
        <f t="shared" si="22"/>
        <v>50</v>
      </c>
      <c r="P193" s="7">
        <f t="shared" si="23"/>
        <v>33</v>
      </c>
      <c r="Q193" s="8">
        <f t="shared" si="24"/>
        <v>36.950000000000003</v>
      </c>
      <c r="R193" s="8">
        <f t="shared" si="25"/>
        <v>39.75</v>
      </c>
      <c r="S193" s="8">
        <f t="shared" si="26"/>
        <v>37.85</v>
      </c>
      <c r="T193" s="8">
        <f t="shared" si="27"/>
        <v>38.25</v>
      </c>
      <c r="U193" s="7">
        <f t="shared" si="28"/>
        <v>38.183333333333337</v>
      </c>
      <c r="V193" s="7">
        <f t="shared" si="29"/>
        <v>38.200000000000003</v>
      </c>
    </row>
    <row r="194" spans="1:22" ht="13.5" x14ac:dyDescent="0.25">
      <c r="A194" s="3">
        <f>RSI!A194</f>
        <v>42587</v>
      </c>
      <c r="B194" s="2">
        <f>RSI!B194</f>
        <v>1.66</v>
      </c>
      <c r="C194" s="2">
        <f>RSI!I194</f>
        <v>55.047028386792711</v>
      </c>
      <c r="D194" s="2">
        <f>MACD!E194</f>
        <v>-1.4274520440504812E-3</v>
      </c>
      <c r="E194" s="2">
        <f>MACD!F194</f>
        <v>-8.8028032086653451E-4</v>
      </c>
      <c r="F194" s="2">
        <f>'Moving Avg'!D194</f>
        <v>1.6599999999999997</v>
      </c>
      <c r="G194" s="2">
        <f>'Moving Avg'!F194</f>
        <v>1.6460000000000001</v>
      </c>
      <c r="H194" s="2">
        <f>'Moving Avg'!G194</f>
        <v>1.6409999999999991</v>
      </c>
      <c r="I194" s="2">
        <f>'Moving Avg'!H194</f>
        <v>0</v>
      </c>
      <c r="J194" s="5" t="str">
        <f>OBV!F194</f>
        <v>NEUTRAL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36.950000000000003</v>
      </c>
      <c r="R194" s="8">
        <f t="shared" si="25"/>
        <v>39.75</v>
      </c>
      <c r="S194" s="8">
        <f t="shared" si="26"/>
        <v>37.85</v>
      </c>
      <c r="T194" s="8">
        <f t="shared" si="27"/>
        <v>38.25</v>
      </c>
      <c r="U194" s="7">
        <f t="shared" si="28"/>
        <v>38.183333333333337</v>
      </c>
      <c r="V194" s="7">
        <f t="shared" si="29"/>
        <v>38.200000000000003</v>
      </c>
    </row>
    <row r="195" spans="1:22" ht="13.5" x14ac:dyDescent="0.25">
      <c r="A195" s="3">
        <f>RSI!A195</f>
        <v>42590</v>
      </c>
      <c r="B195" s="2">
        <f>RSI!B195</f>
        <v>1.66</v>
      </c>
      <c r="C195" s="2">
        <f>RSI!I195</f>
        <v>55.047028386792711</v>
      </c>
      <c r="D195" s="2">
        <f>MACD!E195</f>
        <v>-1.9894514696305876E-4</v>
      </c>
      <c r="E195" s="2">
        <f>MACD!F195</f>
        <v>-7.4401328608583945E-4</v>
      </c>
      <c r="F195" s="2">
        <f>'Moving Avg'!D195</f>
        <v>1.6599999999999997</v>
      </c>
      <c r="G195" s="2">
        <f>'Moving Avg'!F195</f>
        <v>1.6539999999999999</v>
      </c>
      <c r="H195" s="2">
        <f>'Moving Avg'!G195</f>
        <v>1.641999999999999</v>
      </c>
      <c r="I195" s="2">
        <f>'Moving Avg'!H195</f>
        <v>0</v>
      </c>
      <c r="J195" s="5" t="str">
        <f>OBV!F195</f>
        <v>NEUTRAL</v>
      </c>
      <c r="K195" s="5" t="str">
        <f>OBV!G195</f>
        <v>NEUTRAL</v>
      </c>
      <c r="L195" s="5" t="str">
        <f>OBV!H195</f>
        <v>NEUTRAL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33</v>
      </c>
      <c r="Q195" s="8">
        <f t="shared" ref="Q195:Q258" si="34">0.35*M195+N195*0.35+O195*0.15+P195*0.15</f>
        <v>21.2</v>
      </c>
      <c r="R195" s="8">
        <f t="shared" ref="R195:R258" si="35">M195*0.2+N195*0.2+O195*0.35+P195*0.25</f>
        <v>30.75</v>
      </c>
      <c r="S195" s="8">
        <f t="shared" ref="S195:S258" si="36">M195*0.15+N195*0.15+O195*0.25+P195*0.45</f>
        <v>31.1</v>
      </c>
      <c r="T195" s="8">
        <f t="shared" ref="T195:T258" si="37">0.25*SUM(M195:P195)</f>
        <v>27</v>
      </c>
      <c r="U195" s="7">
        <f t="shared" ref="U195:U258" si="38">SUM(Q195:S195)/3</f>
        <v>27.683333333333337</v>
      </c>
      <c r="V195" s="7">
        <f t="shared" ref="V195:V258" si="39">SUM(Q195:T195)/4</f>
        <v>27.512500000000003</v>
      </c>
    </row>
    <row r="196" spans="1:22" ht="13.5" x14ac:dyDescent="0.25">
      <c r="A196" s="3">
        <f>RSI!A196</f>
        <v>42591</v>
      </c>
      <c r="B196" s="2">
        <f>RSI!B196</f>
        <v>1.66</v>
      </c>
      <c r="C196" s="2">
        <f>RSI!I196</f>
        <v>55.047028386792711</v>
      </c>
      <c r="D196" s="2">
        <f>MACD!E196</f>
        <v>7.6582743789987973E-4</v>
      </c>
      <c r="E196" s="2">
        <f>MACD!F196</f>
        <v>-4.4204514128869565E-4</v>
      </c>
      <c r="F196" s="2">
        <f>'Moving Avg'!D196</f>
        <v>1.6599999999999997</v>
      </c>
      <c r="G196" s="2">
        <f>'Moving Avg'!F196</f>
        <v>1.6579999999999999</v>
      </c>
      <c r="H196" s="2">
        <f>'Moving Avg'!G196</f>
        <v>1.6429999999999989</v>
      </c>
      <c r="I196" s="2">
        <f>'Moving Avg'!H196</f>
        <v>0</v>
      </c>
      <c r="J196" s="5" t="str">
        <f>OBV!F196</f>
        <v>NEUTRAL</v>
      </c>
      <c r="K196" s="5" t="str">
        <f>OBV!G196</f>
        <v>NEUTRAL</v>
      </c>
      <c r="L196" s="5" t="str">
        <f>OBV!H196</f>
        <v>NEUTRAL</v>
      </c>
      <c r="M196" s="7">
        <f t="shared" si="30"/>
        <v>25</v>
      </c>
      <c r="N196" s="7">
        <f t="shared" si="31"/>
        <v>0</v>
      </c>
      <c r="O196" s="7">
        <f t="shared" si="32"/>
        <v>50</v>
      </c>
      <c r="P196" s="7">
        <f t="shared" si="33"/>
        <v>33</v>
      </c>
      <c r="Q196" s="8">
        <f t="shared" si="34"/>
        <v>21.2</v>
      </c>
      <c r="R196" s="8">
        <f t="shared" si="35"/>
        <v>30.75</v>
      </c>
      <c r="S196" s="8">
        <f t="shared" si="36"/>
        <v>31.1</v>
      </c>
      <c r="T196" s="8">
        <f t="shared" si="37"/>
        <v>27</v>
      </c>
      <c r="U196" s="7">
        <f t="shared" si="38"/>
        <v>27.683333333333337</v>
      </c>
      <c r="V196" s="7">
        <f t="shared" si="39"/>
        <v>27.512500000000003</v>
      </c>
    </row>
    <row r="197" spans="1:22" ht="13.5" x14ac:dyDescent="0.25">
      <c r="A197" s="3">
        <f>RSI!A197</f>
        <v>42592</v>
      </c>
      <c r="B197" s="2">
        <f>RSI!B197</f>
        <v>1.66</v>
      </c>
      <c r="C197" s="2">
        <f>RSI!I197</f>
        <v>55.047028386792711</v>
      </c>
      <c r="D197" s="2">
        <f>MACD!E197</f>
        <v>1.5129760164915851E-3</v>
      </c>
      <c r="E197" s="2">
        <f>MACD!F197</f>
        <v>-5.1040909732639507E-5</v>
      </c>
      <c r="F197" s="2">
        <f>'Moving Avg'!D197</f>
        <v>1.6599999999999997</v>
      </c>
      <c r="G197" s="2">
        <f>'Moving Avg'!F197</f>
        <v>1.6599999999999997</v>
      </c>
      <c r="H197" s="2">
        <f>'Moving Avg'!G197</f>
        <v>1.6455999999999988</v>
      </c>
      <c r="I197" s="2">
        <f>'Moving Avg'!H197</f>
        <v>0</v>
      </c>
      <c r="J197" s="5" t="str">
        <f>OBV!F197</f>
        <v>NEUTRAL</v>
      </c>
      <c r="K197" s="5" t="str">
        <f>OBV!G197</f>
        <v>NEUTRAL</v>
      </c>
      <c r="L197" s="5" t="str">
        <f>OBV!H197</f>
        <v>NEUTRAL</v>
      </c>
      <c r="M197" s="7">
        <f t="shared" si="30"/>
        <v>25</v>
      </c>
      <c r="N197" s="7">
        <f t="shared" si="31"/>
        <v>0</v>
      </c>
      <c r="O197" s="7">
        <f t="shared" si="32"/>
        <v>50</v>
      </c>
      <c r="P197" s="7">
        <f t="shared" si="33"/>
        <v>33</v>
      </c>
      <c r="Q197" s="8">
        <f t="shared" si="34"/>
        <v>21.2</v>
      </c>
      <c r="R197" s="8">
        <f t="shared" si="35"/>
        <v>30.75</v>
      </c>
      <c r="S197" s="8">
        <f t="shared" si="36"/>
        <v>31.1</v>
      </c>
      <c r="T197" s="8">
        <f t="shared" si="37"/>
        <v>27</v>
      </c>
      <c r="U197" s="7">
        <f t="shared" si="38"/>
        <v>27.683333333333337</v>
      </c>
      <c r="V197" s="7">
        <f t="shared" si="39"/>
        <v>27.512500000000003</v>
      </c>
    </row>
    <row r="198" spans="1:22" ht="13.5" x14ac:dyDescent="0.25">
      <c r="A198" s="3">
        <f>RSI!A198</f>
        <v>42593</v>
      </c>
      <c r="B198" s="2">
        <f>RSI!B198</f>
        <v>1.66</v>
      </c>
      <c r="C198" s="2">
        <f>RSI!I198</f>
        <v>55.047028386792711</v>
      </c>
      <c r="D198" s="2">
        <f>MACD!E198</f>
        <v>2.0811069425505924E-3</v>
      </c>
      <c r="E198" s="2">
        <f>MACD!F198</f>
        <v>3.7538866072400686E-4</v>
      </c>
      <c r="F198" s="2">
        <f>'Moving Avg'!D198</f>
        <v>1.6599999999999997</v>
      </c>
      <c r="G198" s="2">
        <f>'Moving Avg'!F198</f>
        <v>1.6599999999999997</v>
      </c>
      <c r="H198" s="2">
        <f>'Moving Avg'!G198</f>
        <v>1.6481999999999988</v>
      </c>
      <c r="I198" s="2">
        <f>'Moving Avg'!H198</f>
        <v>0</v>
      </c>
      <c r="J198" s="5" t="str">
        <f>OBV!F198</f>
        <v>NEUTRAL</v>
      </c>
      <c r="K198" s="5" t="str">
        <f>OBV!G198</f>
        <v>NEUTRAL</v>
      </c>
      <c r="L198" s="5" t="str">
        <f>OBV!H198</f>
        <v>NEUTRAL</v>
      </c>
      <c r="M198" s="7">
        <f t="shared" si="30"/>
        <v>25</v>
      </c>
      <c r="N198" s="7">
        <f t="shared" si="31"/>
        <v>0</v>
      </c>
      <c r="O198" s="7">
        <f t="shared" si="32"/>
        <v>50</v>
      </c>
      <c r="P198" s="7">
        <f t="shared" si="33"/>
        <v>33</v>
      </c>
      <c r="Q198" s="8">
        <f t="shared" si="34"/>
        <v>21.2</v>
      </c>
      <c r="R198" s="8">
        <f t="shared" si="35"/>
        <v>30.75</v>
      </c>
      <c r="S198" s="8">
        <f t="shared" si="36"/>
        <v>31.1</v>
      </c>
      <c r="T198" s="8">
        <f t="shared" si="37"/>
        <v>27</v>
      </c>
      <c r="U198" s="7">
        <f t="shared" si="38"/>
        <v>27.683333333333337</v>
      </c>
      <c r="V198" s="7">
        <f t="shared" si="39"/>
        <v>27.512500000000003</v>
      </c>
    </row>
    <row r="199" spans="1:22" ht="13.5" x14ac:dyDescent="0.25">
      <c r="A199" s="3">
        <f>RSI!A199</f>
        <v>42594</v>
      </c>
      <c r="B199" s="2">
        <f>RSI!B199</f>
        <v>1.66</v>
      </c>
      <c r="C199" s="2">
        <f>RSI!I199</f>
        <v>55.047028386792711</v>
      </c>
      <c r="D199" s="2">
        <f>MACD!E199</f>
        <v>2.5025074465279129E-3</v>
      </c>
      <c r="E199" s="2">
        <f>MACD!F199</f>
        <v>8.0081241788478811E-4</v>
      </c>
      <c r="F199" s="2">
        <f>'Moving Avg'!D199</f>
        <v>1.6599999999999997</v>
      </c>
      <c r="G199" s="2">
        <f>'Moving Avg'!F199</f>
        <v>1.6599999999999997</v>
      </c>
      <c r="H199" s="2">
        <f>'Moving Avg'!G199</f>
        <v>1.6507999999999987</v>
      </c>
      <c r="I199" s="2">
        <f>'Moving Avg'!H199</f>
        <v>0</v>
      </c>
      <c r="J199" s="5" t="str">
        <f>OBV!F199</f>
        <v>NEUTRAL</v>
      </c>
      <c r="K199" s="5" t="str">
        <f>OBV!G199</f>
        <v>NEUTRAL</v>
      </c>
      <c r="L199" s="5" t="str">
        <f>OBV!H199</f>
        <v>NEUTRAL</v>
      </c>
      <c r="M199" s="7">
        <f t="shared" si="30"/>
        <v>25</v>
      </c>
      <c r="N199" s="7">
        <f t="shared" si="31"/>
        <v>0</v>
      </c>
      <c r="O199" s="7">
        <f t="shared" si="32"/>
        <v>50</v>
      </c>
      <c r="P199" s="7">
        <f t="shared" si="33"/>
        <v>33</v>
      </c>
      <c r="Q199" s="8">
        <f t="shared" si="34"/>
        <v>21.2</v>
      </c>
      <c r="R199" s="8">
        <f t="shared" si="35"/>
        <v>30.75</v>
      </c>
      <c r="S199" s="8">
        <f t="shared" si="36"/>
        <v>31.1</v>
      </c>
      <c r="T199" s="8">
        <f t="shared" si="37"/>
        <v>27</v>
      </c>
      <c r="U199" s="7">
        <f t="shared" si="38"/>
        <v>27.683333333333337</v>
      </c>
      <c r="V199" s="7">
        <f t="shared" si="39"/>
        <v>27.512500000000003</v>
      </c>
    </row>
    <row r="200" spans="1:22" ht="13.5" x14ac:dyDescent="0.25">
      <c r="A200" s="3">
        <f>RSI!A200</f>
        <v>42597</v>
      </c>
      <c r="B200" s="2">
        <f>RSI!B200</f>
        <v>1.66</v>
      </c>
      <c r="C200" s="2">
        <f>RSI!I200</f>
        <v>55.047028386792711</v>
      </c>
      <c r="D200" s="2">
        <f>MACD!E200</f>
        <v>2.8041459331593632E-3</v>
      </c>
      <c r="E200" s="2">
        <f>MACD!F200</f>
        <v>1.2014791209397032E-3</v>
      </c>
      <c r="F200" s="2">
        <f>'Moving Avg'!D200</f>
        <v>1.6599999999999997</v>
      </c>
      <c r="G200" s="2">
        <f>'Moving Avg'!F200</f>
        <v>1.6599999999999997</v>
      </c>
      <c r="H200" s="2">
        <f>'Moving Avg'!G200</f>
        <v>1.6533999999999986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  <c r="M200" s="7">
        <f t="shared" si="30"/>
        <v>25</v>
      </c>
      <c r="N200" s="7">
        <f t="shared" si="31"/>
        <v>0</v>
      </c>
      <c r="O200" s="7">
        <f t="shared" si="32"/>
        <v>50</v>
      </c>
      <c r="P200" s="7">
        <f t="shared" si="33"/>
        <v>33</v>
      </c>
      <c r="Q200" s="8">
        <f t="shared" si="34"/>
        <v>21.2</v>
      </c>
      <c r="R200" s="8">
        <f t="shared" si="35"/>
        <v>30.75</v>
      </c>
      <c r="S200" s="8">
        <f t="shared" si="36"/>
        <v>31.1</v>
      </c>
      <c r="T200" s="8">
        <f t="shared" si="37"/>
        <v>27</v>
      </c>
      <c r="U200" s="7">
        <f t="shared" si="38"/>
        <v>27.683333333333337</v>
      </c>
      <c r="V200" s="7">
        <f t="shared" si="39"/>
        <v>27.512500000000003</v>
      </c>
    </row>
    <row r="201" spans="1:22" ht="13.5" x14ac:dyDescent="0.25">
      <c r="A201" s="3">
        <f>RSI!A201</f>
        <v>42598</v>
      </c>
      <c r="B201" s="2">
        <f>RSI!B201</f>
        <v>1.66</v>
      </c>
      <c r="C201" s="2">
        <f>RSI!I201</f>
        <v>55.047028386792711</v>
      </c>
      <c r="D201" s="2">
        <f>MACD!E201</f>
        <v>3.0085163037889551E-3</v>
      </c>
      <c r="E201" s="2">
        <f>MACD!F201</f>
        <v>1.5628865575095536E-3</v>
      </c>
      <c r="F201" s="2">
        <f>'Moving Avg'!D201</f>
        <v>1.6599999999999997</v>
      </c>
      <c r="G201" s="2">
        <f>'Moving Avg'!F201</f>
        <v>1.6599999999999997</v>
      </c>
      <c r="H201" s="2">
        <f>'Moving Avg'!G201</f>
        <v>1.6559999999999986</v>
      </c>
      <c r="I201" s="2">
        <f>'Moving Avg'!H201</f>
        <v>1.3236000000000012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  <c r="M201" s="7">
        <f t="shared" si="30"/>
        <v>25</v>
      </c>
      <c r="N201" s="7">
        <f t="shared" si="31"/>
        <v>0</v>
      </c>
      <c r="O201" s="7">
        <f t="shared" si="32"/>
        <v>50</v>
      </c>
      <c r="P201" s="7">
        <f t="shared" si="33"/>
        <v>33</v>
      </c>
      <c r="Q201" s="8">
        <f t="shared" si="34"/>
        <v>21.2</v>
      </c>
      <c r="R201" s="8">
        <f t="shared" si="35"/>
        <v>30.75</v>
      </c>
      <c r="S201" s="8">
        <f t="shared" si="36"/>
        <v>31.1</v>
      </c>
      <c r="T201" s="8">
        <f t="shared" si="37"/>
        <v>27</v>
      </c>
      <c r="U201" s="7">
        <f t="shared" si="38"/>
        <v>27.683333333333337</v>
      </c>
      <c r="V201" s="7">
        <f t="shared" si="39"/>
        <v>27.512500000000003</v>
      </c>
    </row>
    <row r="202" spans="1:22" ht="13.5" x14ac:dyDescent="0.25">
      <c r="A202" s="3">
        <f>RSI!A202</f>
        <v>42599</v>
      </c>
      <c r="B202" s="2">
        <f>RSI!B202</f>
        <v>1.66</v>
      </c>
      <c r="C202" s="2">
        <f>RSI!I202</f>
        <v>55.047028386792711</v>
      </c>
      <c r="D202" s="2">
        <f>MACD!E202</f>
        <v>3.134350453954271E-3</v>
      </c>
      <c r="E202" s="2">
        <f>MACD!F202</f>
        <v>1.8771793367984972E-3</v>
      </c>
      <c r="F202" s="2">
        <f>'Moving Avg'!D202</f>
        <v>1.6599999999999997</v>
      </c>
      <c r="G202" s="2">
        <f>'Moving Avg'!F202</f>
        <v>1.6599999999999997</v>
      </c>
      <c r="H202" s="2">
        <f>'Moving Avg'!G202</f>
        <v>1.6585999999999985</v>
      </c>
      <c r="I202" s="2">
        <f>'Moving Avg'!H202</f>
        <v>1.3261500000000013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  <c r="M202" s="7">
        <f t="shared" si="30"/>
        <v>25</v>
      </c>
      <c r="N202" s="7">
        <f t="shared" si="31"/>
        <v>0</v>
      </c>
      <c r="O202" s="7">
        <f t="shared" si="32"/>
        <v>50</v>
      </c>
      <c r="P202" s="7">
        <f t="shared" si="33"/>
        <v>33</v>
      </c>
      <c r="Q202" s="8">
        <f t="shared" si="34"/>
        <v>21.2</v>
      </c>
      <c r="R202" s="8">
        <f t="shared" si="35"/>
        <v>30.75</v>
      </c>
      <c r="S202" s="8">
        <f t="shared" si="36"/>
        <v>31.1</v>
      </c>
      <c r="T202" s="8">
        <f t="shared" si="37"/>
        <v>27</v>
      </c>
      <c r="U202" s="7">
        <f t="shared" si="38"/>
        <v>27.683333333333337</v>
      </c>
      <c r="V202" s="7">
        <f t="shared" si="39"/>
        <v>27.512500000000003</v>
      </c>
    </row>
    <row r="203" spans="1:22" ht="13.5" x14ac:dyDescent="0.25">
      <c r="A203" s="3">
        <f>RSI!A203</f>
        <v>42600</v>
      </c>
      <c r="B203" s="2">
        <f>RSI!B203</f>
        <v>1.66</v>
      </c>
      <c r="C203" s="2">
        <f>RSI!I203</f>
        <v>55.047028386792711</v>
      </c>
      <c r="D203" s="2">
        <f>MACD!E203</f>
        <v>3.1972193698508455E-3</v>
      </c>
      <c r="E203" s="2">
        <f>MACD!F203</f>
        <v>2.1411873434089672E-3</v>
      </c>
      <c r="F203" s="2">
        <f>'Moving Avg'!D203</f>
        <v>1.6599999999999997</v>
      </c>
      <c r="G203" s="2">
        <f>'Moving Avg'!F203</f>
        <v>1.6599999999999997</v>
      </c>
      <c r="H203" s="2">
        <f>'Moving Avg'!G203</f>
        <v>1.6617999999999982</v>
      </c>
      <c r="I203" s="2">
        <f>'Moving Avg'!H203</f>
        <v>1.3287000000000011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  <c r="M203" s="7">
        <f t="shared" si="30"/>
        <v>25</v>
      </c>
      <c r="N203" s="7">
        <f t="shared" si="31"/>
        <v>0</v>
      </c>
      <c r="O203" s="7">
        <f t="shared" si="32"/>
        <v>50</v>
      </c>
      <c r="P203" s="7">
        <f t="shared" si="33"/>
        <v>33</v>
      </c>
      <c r="Q203" s="8">
        <f t="shared" si="34"/>
        <v>21.2</v>
      </c>
      <c r="R203" s="8">
        <f t="shared" si="35"/>
        <v>30.75</v>
      </c>
      <c r="S203" s="8">
        <f t="shared" si="36"/>
        <v>31.1</v>
      </c>
      <c r="T203" s="8">
        <f t="shared" si="37"/>
        <v>27</v>
      </c>
      <c r="U203" s="7">
        <f t="shared" si="38"/>
        <v>27.683333333333337</v>
      </c>
      <c r="V203" s="7">
        <f t="shared" si="39"/>
        <v>27.512500000000003</v>
      </c>
    </row>
    <row r="204" spans="1:22" ht="13.5" x14ac:dyDescent="0.25">
      <c r="A204" s="3">
        <f>RSI!A204</f>
        <v>42601</v>
      </c>
      <c r="B204" s="2">
        <f>RSI!B204</f>
        <v>1.66</v>
      </c>
      <c r="C204" s="2">
        <f>RSI!I204</f>
        <v>55.047028386792711</v>
      </c>
      <c r="D204" s="2">
        <f>MACD!E204</f>
        <v>3.2100400946146745E-3</v>
      </c>
      <c r="E204" s="2">
        <f>MACD!F204</f>
        <v>2.3549578936501087E-3</v>
      </c>
      <c r="F204" s="2">
        <f>'Moving Avg'!D204</f>
        <v>1.6599999999999997</v>
      </c>
      <c r="G204" s="2">
        <f>'Moving Avg'!F204</f>
        <v>1.6599999999999997</v>
      </c>
      <c r="H204" s="2">
        <f>'Moving Avg'!G204</f>
        <v>1.664999999999998</v>
      </c>
      <c r="I204" s="2">
        <f>'Moving Avg'!H204</f>
        <v>1.3312500000000014</v>
      </c>
      <c r="J204" s="5" t="str">
        <f>OBV!F204</f>
        <v>NEUTRAL</v>
      </c>
      <c r="K204" s="5" t="str">
        <f>OBV!G204</f>
        <v>NEUTRAL</v>
      </c>
      <c r="L204" s="5" t="str">
        <f>OBV!H204</f>
        <v>NEUTRAL</v>
      </c>
      <c r="M204" s="7">
        <f t="shared" si="30"/>
        <v>25</v>
      </c>
      <c r="N204" s="7">
        <f t="shared" si="31"/>
        <v>0</v>
      </c>
      <c r="O204" s="7">
        <f t="shared" si="32"/>
        <v>50</v>
      </c>
      <c r="P204" s="7">
        <f t="shared" si="33"/>
        <v>33</v>
      </c>
      <c r="Q204" s="8">
        <f t="shared" si="34"/>
        <v>21.2</v>
      </c>
      <c r="R204" s="8">
        <f t="shared" si="35"/>
        <v>30.75</v>
      </c>
      <c r="S204" s="8">
        <f t="shared" si="36"/>
        <v>31.1</v>
      </c>
      <c r="T204" s="8">
        <f t="shared" si="37"/>
        <v>27</v>
      </c>
      <c r="U204" s="7">
        <f t="shared" si="38"/>
        <v>27.683333333333337</v>
      </c>
      <c r="V204" s="7">
        <f t="shared" si="39"/>
        <v>27.512500000000003</v>
      </c>
    </row>
    <row r="205" spans="1:22" ht="13.5" x14ac:dyDescent="0.25">
      <c r="A205" s="3">
        <f>RSI!A205</f>
        <v>42604</v>
      </c>
      <c r="B205" s="2">
        <f>RSI!B205</f>
        <v>1.66</v>
      </c>
      <c r="C205" s="2">
        <f>RSI!I205</f>
        <v>55.047028386792711</v>
      </c>
      <c r="D205" s="2">
        <f>MACD!E205</f>
        <v>3.1835031684939175E-3</v>
      </c>
      <c r="E205" s="2">
        <f>MACD!F205</f>
        <v>2.5206669486188705E-3</v>
      </c>
      <c r="F205" s="2">
        <f>'Moving Avg'!D205</f>
        <v>1.6599999999999997</v>
      </c>
      <c r="G205" s="2">
        <f>'Moving Avg'!F205</f>
        <v>1.6599999999999997</v>
      </c>
      <c r="H205" s="2">
        <f>'Moving Avg'!G205</f>
        <v>1.6669999999999983</v>
      </c>
      <c r="I205" s="2">
        <f>'Moving Avg'!H205</f>
        <v>1.3338000000000014</v>
      </c>
      <c r="J205" s="5" t="str">
        <f>OBV!F205</f>
        <v>NEUTRAL</v>
      </c>
      <c r="K205" s="5" t="str">
        <f>OBV!G205</f>
        <v>NEUTRAL</v>
      </c>
      <c r="L205" s="5" t="str">
        <f>OBV!H205</f>
        <v>NEUTRAL</v>
      </c>
      <c r="M205" s="7">
        <f t="shared" si="30"/>
        <v>25</v>
      </c>
      <c r="N205" s="7">
        <f t="shared" si="31"/>
        <v>0</v>
      </c>
      <c r="O205" s="7">
        <f t="shared" si="32"/>
        <v>50</v>
      </c>
      <c r="P205" s="7">
        <f t="shared" si="33"/>
        <v>33</v>
      </c>
      <c r="Q205" s="8">
        <f t="shared" si="34"/>
        <v>21.2</v>
      </c>
      <c r="R205" s="8">
        <f t="shared" si="35"/>
        <v>30.75</v>
      </c>
      <c r="S205" s="8">
        <f t="shared" si="36"/>
        <v>31.1</v>
      </c>
      <c r="T205" s="8">
        <f t="shared" si="37"/>
        <v>27</v>
      </c>
      <c r="U205" s="7">
        <f t="shared" si="38"/>
        <v>27.683333333333337</v>
      </c>
      <c r="V205" s="7">
        <f t="shared" si="39"/>
        <v>27.512500000000003</v>
      </c>
    </row>
    <row r="206" spans="1:22" ht="13.5" x14ac:dyDescent="0.25">
      <c r="A206" s="3">
        <f>RSI!A206</f>
        <v>42605</v>
      </c>
      <c r="B206" s="2">
        <f>RSI!B206</f>
        <v>1.66</v>
      </c>
      <c r="C206" s="2">
        <f>RSI!I206</f>
        <v>55.047028386792725</v>
      </c>
      <c r="D206" s="2">
        <f>MACD!E206</f>
        <v>3.12643289112291E-3</v>
      </c>
      <c r="E206" s="2">
        <f>MACD!F206</f>
        <v>2.6418201371196785E-3</v>
      </c>
      <c r="F206" s="2">
        <f>'Moving Avg'!D206</f>
        <v>1.6599999999999997</v>
      </c>
      <c r="G206" s="2">
        <f>'Moving Avg'!F206</f>
        <v>1.6599999999999997</v>
      </c>
      <c r="H206" s="2">
        <f>'Moving Avg'!G206</f>
        <v>1.6681999999999981</v>
      </c>
      <c r="I206" s="2">
        <f>'Moving Avg'!H206</f>
        <v>1.3362000000000012</v>
      </c>
      <c r="J206" s="5" t="str">
        <f>OBV!F206</f>
        <v>NEUTRAL</v>
      </c>
      <c r="K206" s="5" t="str">
        <f>OBV!G206</f>
        <v>NEUTRAL</v>
      </c>
      <c r="L206" s="5" t="str">
        <f>OBV!H206</f>
        <v>NEUTRAL</v>
      </c>
      <c r="M206" s="7">
        <f t="shared" si="30"/>
        <v>25</v>
      </c>
      <c r="N206" s="7">
        <f t="shared" si="31"/>
        <v>0</v>
      </c>
      <c r="O206" s="7">
        <f t="shared" si="32"/>
        <v>50</v>
      </c>
      <c r="P206" s="7">
        <f t="shared" si="33"/>
        <v>33</v>
      </c>
      <c r="Q206" s="8">
        <f t="shared" si="34"/>
        <v>21.2</v>
      </c>
      <c r="R206" s="8">
        <f t="shared" si="35"/>
        <v>30.75</v>
      </c>
      <c r="S206" s="8">
        <f t="shared" si="36"/>
        <v>31.1</v>
      </c>
      <c r="T206" s="8">
        <f t="shared" si="37"/>
        <v>27</v>
      </c>
      <c r="U206" s="7">
        <f t="shared" si="38"/>
        <v>27.683333333333337</v>
      </c>
      <c r="V206" s="7">
        <f t="shared" si="39"/>
        <v>27.512500000000003</v>
      </c>
    </row>
    <row r="207" spans="1:22" ht="13.5" x14ac:dyDescent="0.25">
      <c r="A207" s="3">
        <f>RSI!A207</f>
        <v>42606</v>
      </c>
      <c r="B207" s="2">
        <f>RSI!B207</f>
        <v>1.66</v>
      </c>
      <c r="C207" s="2">
        <f>RSI!I207</f>
        <v>55.047028386792725</v>
      </c>
      <c r="D207" s="2">
        <f>MACD!E207</f>
        <v>3.0460908459906122E-3</v>
      </c>
      <c r="E207" s="2">
        <f>MACD!F207</f>
        <v>2.7226742788938655E-3</v>
      </c>
      <c r="F207" s="2">
        <f>'Moving Avg'!D207</f>
        <v>1.6599999999999997</v>
      </c>
      <c r="G207" s="2">
        <f>'Moving Avg'!F207</f>
        <v>1.6599999999999997</v>
      </c>
      <c r="H207" s="2">
        <f>'Moving Avg'!G207</f>
        <v>1.668999999999998</v>
      </c>
      <c r="I207" s="2">
        <f>'Moving Avg'!H207</f>
        <v>1.3386000000000013</v>
      </c>
      <c r="J207" s="5" t="str">
        <f>OBV!F207</f>
        <v>NEUTRAL</v>
      </c>
      <c r="K207" s="5" t="str">
        <f>OBV!G207</f>
        <v>NEUTRAL</v>
      </c>
      <c r="L207" s="5" t="str">
        <f>OBV!H207</f>
        <v>NEUTRAL</v>
      </c>
      <c r="M207" s="7">
        <f t="shared" si="30"/>
        <v>25</v>
      </c>
      <c r="N207" s="7">
        <f t="shared" si="31"/>
        <v>0</v>
      </c>
      <c r="O207" s="7">
        <f t="shared" si="32"/>
        <v>50</v>
      </c>
      <c r="P207" s="7">
        <f t="shared" si="33"/>
        <v>33</v>
      </c>
      <c r="Q207" s="8">
        <f t="shared" si="34"/>
        <v>21.2</v>
      </c>
      <c r="R207" s="8">
        <f t="shared" si="35"/>
        <v>30.75</v>
      </c>
      <c r="S207" s="8">
        <f t="shared" si="36"/>
        <v>31.1</v>
      </c>
      <c r="T207" s="8">
        <f t="shared" si="37"/>
        <v>27</v>
      </c>
      <c r="U207" s="7">
        <f t="shared" si="38"/>
        <v>27.683333333333337</v>
      </c>
      <c r="V207" s="7">
        <f t="shared" si="39"/>
        <v>27.512500000000003</v>
      </c>
    </row>
    <row r="208" spans="1:22" ht="13.5" x14ac:dyDescent="0.25">
      <c r="A208" s="3">
        <f>RSI!A208</f>
        <v>42607</v>
      </c>
      <c r="B208" s="2">
        <f>RSI!B208</f>
        <v>1.66</v>
      </c>
      <c r="C208" s="2">
        <f>RSI!I208</f>
        <v>55.047028386792725</v>
      </c>
      <c r="D208" s="2">
        <f>MACD!E208</f>
        <v>2.9484315132402017E-3</v>
      </c>
      <c r="E208" s="2">
        <f>MACD!F208</f>
        <v>2.7678257257631326E-3</v>
      </c>
      <c r="F208" s="2">
        <f>'Moving Avg'!D208</f>
        <v>1.6599999999999997</v>
      </c>
      <c r="G208" s="2">
        <f>'Moving Avg'!F208</f>
        <v>1.6599999999999997</v>
      </c>
      <c r="H208" s="2">
        <f>'Moving Avg'!G208</f>
        <v>1.668999999999998</v>
      </c>
      <c r="I208" s="2">
        <f>'Moving Avg'!H208</f>
        <v>1.3410000000000011</v>
      </c>
      <c r="J208" s="5" t="str">
        <f>OBV!F208</f>
        <v>NEUTRAL</v>
      </c>
      <c r="K208" s="5" t="str">
        <f>OBV!G208</f>
        <v>NEUTRAL</v>
      </c>
      <c r="L208" s="5" t="str">
        <f>OBV!H208</f>
        <v>NEUTRAL</v>
      </c>
      <c r="M208" s="7">
        <f t="shared" si="30"/>
        <v>25</v>
      </c>
      <c r="N208" s="7">
        <f t="shared" si="31"/>
        <v>0</v>
      </c>
      <c r="O208" s="7">
        <f t="shared" si="32"/>
        <v>50</v>
      </c>
      <c r="P208" s="7">
        <f t="shared" si="33"/>
        <v>33</v>
      </c>
      <c r="Q208" s="8">
        <f t="shared" si="34"/>
        <v>21.2</v>
      </c>
      <c r="R208" s="8">
        <f t="shared" si="35"/>
        <v>30.75</v>
      </c>
      <c r="S208" s="8">
        <f t="shared" si="36"/>
        <v>31.1</v>
      </c>
      <c r="T208" s="8">
        <f t="shared" si="37"/>
        <v>27</v>
      </c>
      <c r="U208" s="7">
        <f t="shared" si="38"/>
        <v>27.683333333333337</v>
      </c>
      <c r="V208" s="7">
        <f t="shared" si="39"/>
        <v>27.512500000000003</v>
      </c>
    </row>
    <row r="209" spans="1:22" ht="13.5" x14ac:dyDescent="0.25">
      <c r="A209" s="3">
        <f>RSI!A209</f>
        <v>42608</v>
      </c>
      <c r="B209" s="2">
        <f>RSI!B209</f>
        <v>1.66</v>
      </c>
      <c r="C209" s="2">
        <f>RSI!I209</f>
        <v>55.047028386792711</v>
      </c>
      <c r="D209" s="2">
        <f>MACD!E209</f>
        <v>2.8383174318746818E-3</v>
      </c>
      <c r="E209" s="2">
        <f>MACD!F209</f>
        <v>2.7819240669854427E-3</v>
      </c>
      <c r="F209" s="2">
        <f>'Moving Avg'!D209</f>
        <v>1.6599999999999997</v>
      </c>
      <c r="G209" s="2">
        <f>'Moving Avg'!F209</f>
        <v>1.6599999999999997</v>
      </c>
      <c r="H209" s="2">
        <f>'Moving Avg'!G209</f>
        <v>1.668999999999998</v>
      </c>
      <c r="I209" s="2">
        <f>'Moving Avg'!H209</f>
        <v>1.3434000000000013</v>
      </c>
      <c r="J209" s="5" t="str">
        <f>OBV!F209</f>
        <v>NEUTRAL</v>
      </c>
      <c r="K209" s="5" t="str">
        <f>OBV!G209</f>
        <v>NEUTRAL</v>
      </c>
      <c r="L209" s="5" t="str">
        <f>OBV!H209</f>
        <v>NEUTRAL</v>
      </c>
      <c r="M209" s="7">
        <f t="shared" si="30"/>
        <v>25</v>
      </c>
      <c r="N209" s="7">
        <f t="shared" si="31"/>
        <v>0</v>
      </c>
      <c r="O209" s="7">
        <f t="shared" si="32"/>
        <v>50</v>
      </c>
      <c r="P209" s="7">
        <f t="shared" si="33"/>
        <v>33</v>
      </c>
      <c r="Q209" s="8">
        <f t="shared" si="34"/>
        <v>21.2</v>
      </c>
      <c r="R209" s="8">
        <f t="shared" si="35"/>
        <v>30.75</v>
      </c>
      <c r="S209" s="8">
        <f t="shared" si="36"/>
        <v>31.1</v>
      </c>
      <c r="T209" s="8">
        <f t="shared" si="37"/>
        <v>27</v>
      </c>
      <c r="U209" s="7">
        <f t="shared" si="38"/>
        <v>27.683333333333337</v>
      </c>
      <c r="V209" s="7">
        <f t="shared" si="39"/>
        <v>27.512500000000003</v>
      </c>
    </row>
    <row r="210" spans="1:22" ht="13.5" x14ac:dyDescent="0.25">
      <c r="A210" s="3">
        <f>RSI!A210</f>
        <v>42611</v>
      </c>
      <c r="B210" s="2">
        <f>RSI!B210</f>
        <v>1.68</v>
      </c>
      <c r="C210" s="2">
        <f>RSI!I210</f>
        <v>68.799515165796691</v>
      </c>
      <c r="D210" s="2">
        <f>MACD!E210</f>
        <v>1.2382187364246011E-3</v>
      </c>
      <c r="E210" s="2">
        <f>MACD!F210</f>
        <v>2.4731830008732744E-3</v>
      </c>
      <c r="F210" s="2">
        <f>'Moving Avg'!D210</f>
        <v>1.6640000000000001</v>
      </c>
      <c r="G210" s="2">
        <f>'Moving Avg'!F210</f>
        <v>1.661</v>
      </c>
      <c r="H210" s="2">
        <f>'Moving Avg'!G210</f>
        <v>1.6689999999999983</v>
      </c>
      <c r="I210" s="2">
        <f>'Moving Avg'!H210</f>
        <v>1.3460500000000011</v>
      </c>
      <c r="J210" s="5" t="str">
        <f>OBV!F210</f>
        <v>BULLISH</v>
      </c>
      <c r="K210" s="5" t="str">
        <f>OBV!G210</f>
        <v>NEUTRAL</v>
      </c>
      <c r="L210" s="5" t="str">
        <f>OBV!H210</f>
        <v>CONFIRMED BULLISH</v>
      </c>
      <c r="M210" s="7">
        <f t="shared" si="30"/>
        <v>25</v>
      </c>
      <c r="N210" s="7">
        <f t="shared" si="31"/>
        <v>45</v>
      </c>
      <c r="O210" s="7">
        <f t="shared" si="32"/>
        <v>50</v>
      </c>
      <c r="P210" s="7">
        <f t="shared" si="33"/>
        <v>83.5</v>
      </c>
      <c r="Q210" s="8">
        <f t="shared" si="34"/>
        <v>44.524999999999999</v>
      </c>
      <c r="R210" s="8">
        <f t="shared" si="35"/>
        <v>52.375</v>
      </c>
      <c r="S210" s="8">
        <f t="shared" si="36"/>
        <v>60.575000000000003</v>
      </c>
      <c r="T210" s="8">
        <f t="shared" si="37"/>
        <v>50.875</v>
      </c>
      <c r="U210" s="7">
        <f t="shared" si="38"/>
        <v>52.491666666666674</v>
      </c>
      <c r="V210" s="7">
        <f t="shared" si="39"/>
        <v>52.087500000000006</v>
      </c>
    </row>
    <row r="211" spans="1:22" ht="13.5" x14ac:dyDescent="0.25">
      <c r="A211" s="3">
        <f>RSI!A211</f>
        <v>42612</v>
      </c>
      <c r="B211" s="2">
        <f>RSI!B211</f>
        <v>1.62</v>
      </c>
      <c r="C211" s="2">
        <f>RSI!I211</f>
        <v>34.600597301654943</v>
      </c>
      <c r="D211" s="2">
        <f>MACD!E211</f>
        <v>4.1869936190612744E-3</v>
      </c>
      <c r="E211" s="2">
        <f>MACD!F211</f>
        <v>2.8159451245108745E-3</v>
      </c>
      <c r="F211" s="2">
        <f>'Moving Avg'!D211</f>
        <v>1.6559999999999999</v>
      </c>
      <c r="G211" s="2">
        <f>'Moving Avg'!F211</f>
        <v>1.659</v>
      </c>
      <c r="H211" s="2">
        <f>'Moving Avg'!G211</f>
        <v>1.6677999999999984</v>
      </c>
      <c r="I211" s="2">
        <f>'Moving Avg'!H211</f>
        <v>1.3484000000000012</v>
      </c>
      <c r="J211" s="5" t="str">
        <f>OBV!F211</f>
        <v>BEARISH</v>
      </c>
      <c r="K211" s="5" t="str">
        <f>OBV!G211</f>
        <v>WEAK</v>
      </c>
      <c r="L211" s="5" t="str">
        <f>OBV!H211</f>
        <v>CONFIRMED BEARISH</v>
      </c>
      <c r="M211" s="7">
        <f t="shared" si="30"/>
        <v>25</v>
      </c>
      <c r="N211" s="7">
        <f t="shared" si="31"/>
        <v>0</v>
      </c>
      <c r="O211" s="7">
        <f t="shared" si="32"/>
        <v>50</v>
      </c>
      <c r="P211" s="7">
        <f t="shared" si="33"/>
        <v>0</v>
      </c>
      <c r="Q211" s="8">
        <f t="shared" si="34"/>
        <v>16.25</v>
      </c>
      <c r="R211" s="8">
        <f t="shared" si="35"/>
        <v>22.5</v>
      </c>
      <c r="S211" s="8">
        <f t="shared" si="36"/>
        <v>16.25</v>
      </c>
      <c r="T211" s="8">
        <f t="shared" si="37"/>
        <v>18.75</v>
      </c>
      <c r="U211" s="7">
        <f t="shared" si="38"/>
        <v>18.333333333333332</v>
      </c>
      <c r="V211" s="7">
        <f t="shared" si="39"/>
        <v>18.4375</v>
      </c>
    </row>
    <row r="212" spans="1:22" ht="13.5" x14ac:dyDescent="0.25">
      <c r="A212" s="3">
        <f>RSI!A212</f>
        <v>42613</v>
      </c>
      <c r="B212" s="2">
        <f>RSI!B212</f>
        <v>1.62</v>
      </c>
      <c r="C212" s="2">
        <f>RSI!I212</f>
        <v>34.600597301654943</v>
      </c>
      <c r="D212" s="2">
        <f>MACD!E212</f>
        <v>6.9054127593710657E-3</v>
      </c>
      <c r="E212" s="2">
        <f>MACD!F212</f>
        <v>3.6338386514829131E-3</v>
      </c>
      <c r="F212" s="2">
        <f>'Moving Avg'!D212</f>
        <v>1.6480000000000001</v>
      </c>
      <c r="G212" s="2">
        <f>'Moving Avg'!F212</f>
        <v>1.657</v>
      </c>
      <c r="H212" s="2">
        <f>'Moving Avg'!G212</f>
        <v>1.6651999999999987</v>
      </c>
      <c r="I212" s="2">
        <f>'Moving Avg'!H212</f>
        <v>1.3507500000000008</v>
      </c>
      <c r="J212" s="5" t="str">
        <f>OBV!F212</f>
        <v>BEARISH</v>
      </c>
      <c r="K212" s="5" t="str">
        <f>OBV!G212</f>
        <v>WEAK</v>
      </c>
      <c r="L212" s="5" t="str">
        <f>OBV!H212</f>
        <v>CONFIRMED BEARISH</v>
      </c>
      <c r="M212" s="7">
        <f t="shared" si="30"/>
        <v>25</v>
      </c>
      <c r="N212" s="7">
        <f t="shared" si="31"/>
        <v>0</v>
      </c>
      <c r="O212" s="7">
        <f t="shared" si="32"/>
        <v>50</v>
      </c>
      <c r="P212" s="7">
        <f t="shared" si="33"/>
        <v>0</v>
      </c>
      <c r="Q212" s="8">
        <f t="shared" si="34"/>
        <v>16.25</v>
      </c>
      <c r="R212" s="8">
        <f t="shared" si="35"/>
        <v>22.5</v>
      </c>
      <c r="S212" s="8">
        <f t="shared" si="36"/>
        <v>16.25</v>
      </c>
      <c r="T212" s="8">
        <f t="shared" si="37"/>
        <v>18.75</v>
      </c>
      <c r="U212" s="7">
        <f t="shared" si="38"/>
        <v>18.333333333333332</v>
      </c>
      <c r="V212" s="7">
        <f t="shared" si="39"/>
        <v>18.4375</v>
      </c>
    </row>
    <row r="213" spans="1:22" ht="13.5" x14ac:dyDescent="0.25">
      <c r="A213" s="3">
        <f>RSI!A213</f>
        <v>42614</v>
      </c>
      <c r="B213" s="2">
        <f>RSI!B213</f>
        <v>1.62</v>
      </c>
      <c r="C213" s="2">
        <f>RSI!I213</f>
        <v>34.600597301654958</v>
      </c>
      <c r="D213" s="2">
        <f>MACD!E213</f>
        <v>9.4123746184815449E-3</v>
      </c>
      <c r="E213" s="2">
        <f>MACD!F213</f>
        <v>4.7895458448826396E-3</v>
      </c>
      <c r="F213" s="2">
        <f>'Moving Avg'!D213</f>
        <v>1.64</v>
      </c>
      <c r="G213" s="2">
        <f>'Moving Avg'!F213</f>
        <v>1.655</v>
      </c>
      <c r="H213" s="2">
        <f>'Moving Avg'!G213</f>
        <v>1.6611999999999987</v>
      </c>
      <c r="I213" s="2">
        <f>'Moving Avg'!H213</f>
        <v>1.3531000000000009</v>
      </c>
      <c r="J213" s="5" t="str">
        <f>OBV!F213</f>
        <v>BEARISH</v>
      </c>
      <c r="K213" s="5" t="str">
        <f>OBV!G213</f>
        <v>WEAK</v>
      </c>
      <c r="L213" s="5" t="str">
        <f>OBV!H213</f>
        <v>CONFIRMED BEARISH</v>
      </c>
      <c r="M213" s="7">
        <f t="shared" si="30"/>
        <v>25</v>
      </c>
      <c r="N213" s="7">
        <f t="shared" si="31"/>
        <v>0</v>
      </c>
      <c r="O213" s="7">
        <f t="shared" si="32"/>
        <v>50</v>
      </c>
      <c r="P213" s="7">
        <f t="shared" si="33"/>
        <v>0</v>
      </c>
      <c r="Q213" s="8">
        <f t="shared" si="34"/>
        <v>16.25</v>
      </c>
      <c r="R213" s="8">
        <f t="shared" si="35"/>
        <v>22.5</v>
      </c>
      <c r="S213" s="8">
        <f t="shared" si="36"/>
        <v>16.25</v>
      </c>
      <c r="T213" s="8">
        <f t="shared" si="37"/>
        <v>18.75</v>
      </c>
      <c r="U213" s="7">
        <f t="shared" si="38"/>
        <v>18.333333333333332</v>
      </c>
      <c r="V213" s="7">
        <f t="shared" si="39"/>
        <v>18.4375</v>
      </c>
    </row>
    <row r="214" spans="1:22" ht="13.5" x14ac:dyDescent="0.25">
      <c r="A214" s="3">
        <f>RSI!A214</f>
        <v>42615</v>
      </c>
      <c r="B214" s="2">
        <f>RSI!B214</f>
        <v>1.62</v>
      </c>
      <c r="C214" s="2">
        <f>RSI!I214</f>
        <v>34.600597301654958</v>
      </c>
      <c r="D214" s="2">
        <f>MACD!E214</f>
        <v>1.1725095452616463E-2</v>
      </c>
      <c r="E214" s="2">
        <f>MACD!F214</f>
        <v>6.176655766429404E-3</v>
      </c>
      <c r="F214" s="2">
        <f>'Moving Avg'!D214</f>
        <v>1.6320000000000001</v>
      </c>
      <c r="G214" s="2">
        <f>'Moving Avg'!F214</f>
        <v>1.653</v>
      </c>
      <c r="H214" s="2">
        <f>'Moving Avg'!G214</f>
        <v>1.6571999999999989</v>
      </c>
      <c r="I214" s="2">
        <f>'Moving Avg'!H214</f>
        <v>1.3554500000000007</v>
      </c>
      <c r="J214" s="5" t="str">
        <f>OBV!F214</f>
        <v>BEARISH</v>
      </c>
      <c r="K214" s="5" t="str">
        <f>OBV!G214</f>
        <v>WEAK</v>
      </c>
      <c r="L214" s="5" t="str">
        <f>OBV!H214</f>
        <v>CONFIRMED BEARISH</v>
      </c>
      <c r="M214" s="7">
        <f t="shared" si="30"/>
        <v>25</v>
      </c>
      <c r="N214" s="7">
        <f t="shared" si="31"/>
        <v>0</v>
      </c>
      <c r="O214" s="7">
        <f t="shared" si="32"/>
        <v>50</v>
      </c>
      <c r="P214" s="7">
        <f t="shared" si="33"/>
        <v>0</v>
      </c>
      <c r="Q214" s="8">
        <f t="shared" si="34"/>
        <v>16.25</v>
      </c>
      <c r="R214" s="8">
        <f t="shared" si="35"/>
        <v>22.5</v>
      </c>
      <c r="S214" s="8">
        <f t="shared" si="36"/>
        <v>16.25</v>
      </c>
      <c r="T214" s="8">
        <f t="shared" si="37"/>
        <v>18.75</v>
      </c>
      <c r="U214" s="7">
        <f t="shared" si="38"/>
        <v>18.333333333333332</v>
      </c>
      <c r="V214" s="7">
        <f t="shared" si="39"/>
        <v>18.4375</v>
      </c>
    </row>
    <row r="215" spans="1:22" ht="13.5" x14ac:dyDescent="0.25">
      <c r="A215" s="3">
        <f>RSI!A215</f>
        <v>42618</v>
      </c>
      <c r="B215" s="2">
        <f>RSI!B215</f>
        <v>1.62</v>
      </c>
      <c r="C215" s="2">
        <f>RSI!I215</f>
        <v>34.600597301654958</v>
      </c>
      <c r="D215" s="2">
        <f>MACD!E215</f>
        <v>1.3859277354544508E-2</v>
      </c>
      <c r="E215" s="2">
        <f>MACD!F215</f>
        <v>7.7131800840524248E-3</v>
      </c>
      <c r="F215" s="2">
        <f>'Moving Avg'!D215</f>
        <v>1.6200000000000003</v>
      </c>
      <c r="G215" s="2">
        <f>'Moving Avg'!F215</f>
        <v>1.6510000000000002</v>
      </c>
      <c r="H215" s="2">
        <f>'Moving Avg'!G215</f>
        <v>1.6531999999999991</v>
      </c>
      <c r="I215" s="2">
        <f>'Moving Avg'!H215</f>
        <v>1.3578000000000006</v>
      </c>
      <c r="J215" s="5" t="str">
        <f>OBV!F215</f>
        <v>BEARISH</v>
      </c>
      <c r="K215" s="5" t="str">
        <f>OBV!G215</f>
        <v>WEAK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50</v>
      </c>
      <c r="P215" s="7">
        <f t="shared" si="33"/>
        <v>0</v>
      </c>
      <c r="Q215" s="8">
        <f t="shared" si="34"/>
        <v>16.25</v>
      </c>
      <c r="R215" s="8">
        <f t="shared" si="35"/>
        <v>22.5</v>
      </c>
      <c r="S215" s="8">
        <f t="shared" si="36"/>
        <v>16.25</v>
      </c>
      <c r="T215" s="8">
        <f t="shared" si="37"/>
        <v>18.75</v>
      </c>
      <c r="U215" s="7">
        <f t="shared" si="38"/>
        <v>18.333333333333332</v>
      </c>
      <c r="V215" s="7">
        <f t="shared" si="39"/>
        <v>18.4375</v>
      </c>
    </row>
    <row r="216" spans="1:22" ht="13.5" x14ac:dyDescent="0.25">
      <c r="A216" s="3">
        <f>RSI!A216</f>
        <v>42619</v>
      </c>
      <c r="B216" s="2">
        <f>RSI!B216</f>
        <v>1.62</v>
      </c>
      <c r="C216" s="2">
        <f>RSI!I216</f>
        <v>34.600597301654958</v>
      </c>
      <c r="D216" s="2">
        <f>MACD!E216</f>
        <v>1.5829257165405064E-2</v>
      </c>
      <c r="E216" s="2">
        <f>MACD!F216</f>
        <v>9.336395500322954E-3</v>
      </c>
      <c r="F216" s="2">
        <f>'Moving Avg'!D216</f>
        <v>1.6200000000000003</v>
      </c>
      <c r="G216" s="2">
        <f>'Moving Avg'!F216</f>
        <v>1.6490000000000002</v>
      </c>
      <c r="H216" s="2">
        <f>'Moving Avg'!G216</f>
        <v>1.6485999999999992</v>
      </c>
      <c r="I216" s="2">
        <f>'Moving Avg'!H216</f>
        <v>1.3601500000000004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  <c r="M216" s="7">
        <f t="shared" si="30"/>
        <v>25</v>
      </c>
      <c r="N216" s="7">
        <f t="shared" si="31"/>
        <v>0</v>
      </c>
      <c r="O216" s="7">
        <f t="shared" si="32"/>
        <v>50</v>
      </c>
      <c r="P216" s="7">
        <f t="shared" si="33"/>
        <v>33</v>
      </c>
      <c r="Q216" s="8">
        <f t="shared" si="34"/>
        <v>21.2</v>
      </c>
      <c r="R216" s="8">
        <f t="shared" si="35"/>
        <v>30.75</v>
      </c>
      <c r="S216" s="8">
        <f t="shared" si="36"/>
        <v>31.1</v>
      </c>
      <c r="T216" s="8">
        <f t="shared" si="37"/>
        <v>27</v>
      </c>
      <c r="U216" s="7">
        <f t="shared" si="38"/>
        <v>27.683333333333337</v>
      </c>
      <c r="V216" s="7">
        <f t="shared" si="39"/>
        <v>27.512500000000003</v>
      </c>
    </row>
    <row r="217" spans="1:22" ht="13.5" x14ac:dyDescent="0.25">
      <c r="A217" s="3">
        <f>RSI!A217</f>
        <v>42620</v>
      </c>
      <c r="B217" s="2">
        <f>RSI!B217</f>
        <v>1.62</v>
      </c>
      <c r="C217" s="2">
        <f>RSI!I217</f>
        <v>34.600597301654958</v>
      </c>
      <c r="D217" s="2">
        <f>MACD!E217</f>
        <v>1.7648138701943372E-2</v>
      </c>
      <c r="E217" s="2">
        <f>MACD!F217</f>
        <v>1.0998744140647037E-2</v>
      </c>
      <c r="F217" s="2">
        <f>'Moving Avg'!D217</f>
        <v>1.6200000000000003</v>
      </c>
      <c r="G217" s="2">
        <f>'Moving Avg'!F217</f>
        <v>1.6470000000000002</v>
      </c>
      <c r="H217" s="2">
        <f>'Moving Avg'!G217</f>
        <v>1.6439999999999995</v>
      </c>
      <c r="I217" s="2">
        <f>'Moving Avg'!H217</f>
        <v>1.3625000000000005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  <c r="M217" s="7">
        <f t="shared" si="30"/>
        <v>25</v>
      </c>
      <c r="N217" s="7">
        <f t="shared" si="31"/>
        <v>0</v>
      </c>
      <c r="O217" s="7">
        <f t="shared" si="32"/>
        <v>50</v>
      </c>
      <c r="P217" s="7">
        <f t="shared" si="33"/>
        <v>33</v>
      </c>
      <c r="Q217" s="8">
        <f t="shared" si="34"/>
        <v>21.2</v>
      </c>
      <c r="R217" s="8">
        <f t="shared" si="35"/>
        <v>30.75</v>
      </c>
      <c r="S217" s="8">
        <f t="shared" si="36"/>
        <v>31.1</v>
      </c>
      <c r="T217" s="8">
        <f t="shared" si="37"/>
        <v>27</v>
      </c>
      <c r="U217" s="7">
        <f t="shared" si="38"/>
        <v>27.683333333333337</v>
      </c>
      <c r="V217" s="7">
        <f t="shared" si="39"/>
        <v>27.512500000000003</v>
      </c>
    </row>
    <row r="218" spans="1:22" ht="13.5" x14ac:dyDescent="0.25">
      <c r="A218" s="3">
        <f>RSI!A218</f>
        <v>42621</v>
      </c>
      <c r="B218" s="2">
        <f>RSI!B218</f>
        <v>1.62</v>
      </c>
      <c r="C218" s="2">
        <f>RSI!I218</f>
        <v>34.600597301654958</v>
      </c>
      <c r="D218" s="2">
        <f>MACD!E218</f>
        <v>1.9327910404906889E-2</v>
      </c>
      <c r="E218" s="2">
        <f>MACD!F218</f>
        <v>1.2664577393499007E-2</v>
      </c>
      <c r="F218" s="2">
        <f>'Moving Avg'!D218</f>
        <v>1.6200000000000003</v>
      </c>
      <c r="G218" s="2">
        <f>'Moving Avg'!F218</f>
        <v>1.6450000000000002</v>
      </c>
      <c r="H218" s="2">
        <f>'Moving Avg'!G218</f>
        <v>1.6409999999999993</v>
      </c>
      <c r="I218" s="2">
        <f>'Moving Avg'!H218</f>
        <v>1.3648500000000001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0</v>
      </c>
      <c r="O218" s="7">
        <f t="shared" si="32"/>
        <v>50</v>
      </c>
      <c r="P218" s="7">
        <f t="shared" si="33"/>
        <v>33</v>
      </c>
      <c r="Q218" s="8">
        <f t="shared" si="34"/>
        <v>21.2</v>
      </c>
      <c r="R218" s="8">
        <f t="shared" si="35"/>
        <v>30.75</v>
      </c>
      <c r="S218" s="8">
        <f t="shared" si="36"/>
        <v>31.1</v>
      </c>
      <c r="T218" s="8">
        <f t="shared" si="37"/>
        <v>27</v>
      </c>
      <c r="U218" s="7">
        <f t="shared" si="38"/>
        <v>27.683333333333337</v>
      </c>
      <c r="V218" s="7">
        <f t="shared" si="39"/>
        <v>27.512500000000003</v>
      </c>
    </row>
    <row r="219" spans="1:22" ht="13.5" x14ac:dyDescent="0.25">
      <c r="A219" s="3">
        <f>RSI!A219</f>
        <v>42622</v>
      </c>
      <c r="B219" s="2">
        <f>RSI!B219</f>
        <v>1.62</v>
      </c>
      <c r="C219" s="2">
        <f>RSI!I219</f>
        <v>34.600597301654958</v>
      </c>
      <c r="D219" s="2">
        <f>MACD!E219</f>
        <v>2.0879550224552235E-2</v>
      </c>
      <c r="E219" s="2">
        <f>MACD!F219</f>
        <v>1.4307571959709654E-2</v>
      </c>
      <c r="F219" s="2">
        <f>'Moving Avg'!D219</f>
        <v>1.6200000000000003</v>
      </c>
      <c r="G219" s="2">
        <f>'Moving Avg'!F219</f>
        <v>1.6430000000000002</v>
      </c>
      <c r="H219" s="2">
        <f>'Moving Avg'!G219</f>
        <v>1.6387999999999996</v>
      </c>
      <c r="I219" s="2">
        <f>'Moving Avg'!H219</f>
        <v>1.3672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33</v>
      </c>
      <c r="Q219" s="8">
        <f t="shared" si="34"/>
        <v>21.2</v>
      </c>
      <c r="R219" s="8">
        <f t="shared" si="35"/>
        <v>30.75</v>
      </c>
      <c r="S219" s="8">
        <f t="shared" si="36"/>
        <v>31.1</v>
      </c>
      <c r="T219" s="8">
        <f t="shared" si="37"/>
        <v>27</v>
      </c>
      <c r="U219" s="7">
        <f t="shared" si="38"/>
        <v>27.683333333333337</v>
      </c>
      <c r="V219" s="7">
        <f t="shared" si="39"/>
        <v>27.512500000000003</v>
      </c>
    </row>
    <row r="220" spans="1:22" ht="13.5" x14ac:dyDescent="0.25">
      <c r="A220" s="3">
        <f>RSI!A220</f>
        <v>42627</v>
      </c>
      <c r="B220" s="2">
        <f>RSI!B220</f>
        <v>1.62</v>
      </c>
      <c r="C220" s="2">
        <f>RSI!I220</f>
        <v>34.600597301654958</v>
      </c>
      <c r="D220" s="2">
        <f>MACD!E220</f>
        <v>2.5390042388381939E-2</v>
      </c>
      <c r="E220" s="2">
        <f>MACD!F220</f>
        <v>1.6524066045444111E-2</v>
      </c>
      <c r="F220" s="2">
        <f>'Moving Avg'!D220</f>
        <v>1.6200000000000003</v>
      </c>
      <c r="G220" s="2">
        <f>'Moving Avg'!F220</f>
        <v>1.6410000000000005</v>
      </c>
      <c r="H220" s="2">
        <f>'Moving Avg'!G220</f>
        <v>1.6385999999999998</v>
      </c>
      <c r="I220" s="2">
        <f>'Moving Avg'!H220</f>
        <v>1.36955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33</v>
      </c>
      <c r="Q220" s="8">
        <f t="shared" si="34"/>
        <v>21.2</v>
      </c>
      <c r="R220" s="8">
        <f t="shared" si="35"/>
        <v>30.75</v>
      </c>
      <c r="S220" s="8">
        <f t="shared" si="36"/>
        <v>31.1</v>
      </c>
      <c r="T220" s="8">
        <f t="shared" si="37"/>
        <v>27</v>
      </c>
      <c r="U220" s="7">
        <f t="shared" si="38"/>
        <v>27.683333333333337</v>
      </c>
      <c r="V220" s="7">
        <f t="shared" si="39"/>
        <v>27.512500000000003</v>
      </c>
    </row>
    <row r="221" spans="1:22" ht="13.5" x14ac:dyDescent="0.25">
      <c r="A221" s="3">
        <f>RSI!A221</f>
        <v>42628</v>
      </c>
      <c r="B221" s="2">
        <f>RSI!B221</f>
        <v>1.69</v>
      </c>
      <c r="C221" s="2">
        <f>RSI!I221</f>
        <v>70.498337126347835</v>
      </c>
      <c r="D221" s="2">
        <f>MACD!E221</f>
        <v>1.490236482570273E-2</v>
      </c>
      <c r="E221" s="2">
        <f>MACD!F221</f>
        <v>1.6199725801495837E-2</v>
      </c>
      <c r="F221" s="2">
        <f>'Moving Avg'!D221</f>
        <v>1.6339999999999999</v>
      </c>
      <c r="G221" s="2">
        <f>'Moving Avg'!F221</f>
        <v>1.6425000000000005</v>
      </c>
      <c r="H221" s="2">
        <f>'Moving Avg'!G221</f>
        <v>1.6405999999999998</v>
      </c>
      <c r="I221" s="2">
        <f>'Moving Avg'!H221</f>
        <v>1.3722499999999997</v>
      </c>
      <c r="J221" s="5" t="str">
        <f>OBV!F221</f>
        <v>BULLISH</v>
      </c>
      <c r="K221" s="5" t="str">
        <f>OBV!G221</f>
        <v>STRONG</v>
      </c>
      <c r="L221" s="5" t="str">
        <f>OBV!H221</f>
        <v>CONFIRMED BULLISH</v>
      </c>
      <c r="M221" s="7">
        <f t="shared" si="30"/>
        <v>0</v>
      </c>
      <c r="N221" s="7">
        <f t="shared" si="31"/>
        <v>45</v>
      </c>
      <c r="O221" s="7">
        <f t="shared" si="32"/>
        <v>50</v>
      </c>
      <c r="P221" s="7">
        <f t="shared" si="33"/>
        <v>100</v>
      </c>
      <c r="Q221" s="8">
        <f t="shared" si="34"/>
        <v>38.25</v>
      </c>
      <c r="R221" s="8">
        <f t="shared" si="35"/>
        <v>51.5</v>
      </c>
      <c r="S221" s="8">
        <f t="shared" si="36"/>
        <v>64.25</v>
      </c>
      <c r="T221" s="8">
        <f t="shared" si="37"/>
        <v>48.75</v>
      </c>
      <c r="U221" s="7">
        <f t="shared" si="38"/>
        <v>51.333333333333336</v>
      </c>
      <c r="V221" s="7">
        <f t="shared" si="39"/>
        <v>50.6875</v>
      </c>
    </row>
    <row r="222" spans="1:22" ht="13.5" x14ac:dyDescent="0.25">
      <c r="A222" s="3">
        <f>RSI!A222</f>
        <v>42629</v>
      </c>
      <c r="B222" s="2">
        <f>RSI!B222</f>
        <v>1.62</v>
      </c>
      <c r="C222" s="2">
        <f>RSI!I222</f>
        <v>44.307277383425046</v>
      </c>
      <c r="D222" s="2">
        <f>MACD!E222</f>
        <v>1.0903160298524561E-2</v>
      </c>
      <c r="E222" s="2">
        <f>MACD!F222</f>
        <v>1.5140412700901582E-2</v>
      </c>
      <c r="F222" s="2">
        <f>'Moving Avg'!D222</f>
        <v>1.6340000000000003</v>
      </c>
      <c r="G222" s="2">
        <f>'Moving Avg'!F222</f>
        <v>1.6405000000000005</v>
      </c>
      <c r="H222" s="2">
        <f>'Moving Avg'!G222</f>
        <v>1.6411999999999998</v>
      </c>
      <c r="I222" s="2">
        <f>'Moving Avg'!H222</f>
        <v>1.3745999999999998</v>
      </c>
      <c r="J222" s="5" t="str">
        <f>OBV!F222</f>
        <v>BULLISH</v>
      </c>
      <c r="K222" s="5" t="str">
        <f>OBV!G222</f>
        <v>STRONG</v>
      </c>
      <c r="L222" s="5" t="str">
        <f>OBV!H222</f>
        <v>NEUTRAL</v>
      </c>
      <c r="M222" s="7">
        <f t="shared" si="30"/>
        <v>25</v>
      </c>
      <c r="N222" s="7">
        <f t="shared" si="31"/>
        <v>45</v>
      </c>
      <c r="O222" s="7">
        <f t="shared" si="32"/>
        <v>50</v>
      </c>
      <c r="P222" s="7">
        <f t="shared" si="33"/>
        <v>66</v>
      </c>
      <c r="Q222" s="8">
        <f t="shared" si="34"/>
        <v>41.9</v>
      </c>
      <c r="R222" s="8">
        <f t="shared" si="35"/>
        <v>48</v>
      </c>
      <c r="S222" s="8">
        <f t="shared" si="36"/>
        <v>52.7</v>
      </c>
      <c r="T222" s="8">
        <f t="shared" si="37"/>
        <v>46.5</v>
      </c>
      <c r="U222" s="7">
        <f t="shared" si="38"/>
        <v>47.533333333333339</v>
      </c>
      <c r="V222" s="7">
        <f t="shared" si="39"/>
        <v>47.275000000000006</v>
      </c>
    </row>
    <row r="223" spans="1:22" ht="13.5" x14ac:dyDescent="0.25">
      <c r="A223" s="3">
        <f>RSI!A223</f>
        <v>42632</v>
      </c>
      <c r="B223" s="2">
        <f>RSI!B223</f>
        <v>1.62</v>
      </c>
      <c r="C223" s="2">
        <f>RSI!I223</f>
        <v>44.307277383425046</v>
      </c>
      <c r="D223" s="2">
        <f>MACD!E223</f>
        <v>7.6456278592993421E-3</v>
      </c>
      <c r="E223" s="2">
        <f>MACD!F223</f>
        <v>1.3641455732581135E-2</v>
      </c>
      <c r="F223" s="2">
        <f>'Moving Avg'!D223</f>
        <v>1.6339999999999999</v>
      </c>
      <c r="G223" s="2">
        <f>'Moving Avg'!F223</f>
        <v>1.6385000000000005</v>
      </c>
      <c r="H223" s="2">
        <f>'Moving Avg'!G223</f>
        <v>1.6425999999999996</v>
      </c>
      <c r="I223" s="2">
        <f>'Moving Avg'!H223</f>
        <v>1.3769499999999999</v>
      </c>
      <c r="J223" s="5" t="str">
        <f>OBV!F223</f>
        <v>BULLISH</v>
      </c>
      <c r="K223" s="5" t="str">
        <f>OBV!G223</f>
        <v>STRONG</v>
      </c>
      <c r="L223" s="5" t="str">
        <f>OBV!H223</f>
        <v>NEUTRAL</v>
      </c>
      <c r="M223" s="7">
        <f t="shared" si="30"/>
        <v>25</v>
      </c>
      <c r="N223" s="7">
        <f t="shared" si="31"/>
        <v>45</v>
      </c>
      <c r="O223" s="7">
        <f t="shared" si="32"/>
        <v>50</v>
      </c>
      <c r="P223" s="7">
        <f t="shared" si="33"/>
        <v>66</v>
      </c>
      <c r="Q223" s="8">
        <f t="shared" si="34"/>
        <v>41.9</v>
      </c>
      <c r="R223" s="8">
        <f t="shared" si="35"/>
        <v>48</v>
      </c>
      <c r="S223" s="8">
        <f t="shared" si="36"/>
        <v>52.7</v>
      </c>
      <c r="T223" s="8">
        <f t="shared" si="37"/>
        <v>46.5</v>
      </c>
      <c r="U223" s="7">
        <f t="shared" si="38"/>
        <v>47.533333333333339</v>
      </c>
      <c r="V223" s="7">
        <f t="shared" si="39"/>
        <v>47.275000000000006</v>
      </c>
    </row>
    <row r="224" spans="1:22" ht="13.5" x14ac:dyDescent="0.25">
      <c r="A224" s="3">
        <f>RSI!A224</f>
        <v>42633</v>
      </c>
      <c r="B224" s="2">
        <f>RSI!B224</f>
        <v>1.65</v>
      </c>
      <c r="C224" s="2">
        <f>RSI!I224</f>
        <v>52.988331178619489</v>
      </c>
      <c r="D224" s="2">
        <f>MACD!E224</f>
        <v>2.7840781948431648E-3</v>
      </c>
      <c r="E224" s="2">
        <f>MACD!F224</f>
        <v>1.1469980225033542E-2</v>
      </c>
      <c r="F224" s="2">
        <f>'Moving Avg'!D224</f>
        <v>1.64</v>
      </c>
      <c r="G224" s="2">
        <f>'Moving Avg'!F224</f>
        <v>1.6380000000000006</v>
      </c>
      <c r="H224" s="2">
        <f>'Moving Avg'!G224</f>
        <v>1.6455999999999997</v>
      </c>
      <c r="I224" s="2">
        <f>'Moving Avg'!H224</f>
        <v>1.3794499999999996</v>
      </c>
      <c r="J224" s="5" t="str">
        <f>OBV!F224</f>
        <v>BULLISH</v>
      </c>
      <c r="K224" s="5" t="str">
        <f>OBV!G224</f>
        <v>STRONG</v>
      </c>
      <c r="L224" s="5" t="str">
        <f>OBV!H224</f>
        <v>CONFIRMED BULLISH</v>
      </c>
      <c r="M224" s="7">
        <f t="shared" si="30"/>
        <v>25</v>
      </c>
      <c r="N224" s="7">
        <f t="shared" si="31"/>
        <v>45</v>
      </c>
      <c r="O224" s="7">
        <f t="shared" si="32"/>
        <v>50</v>
      </c>
      <c r="P224" s="7">
        <f t="shared" si="33"/>
        <v>100</v>
      </c>
      <c r="Q224" s="8">
        <f t="shared" si="34"/>
        <v>47</v>
      </c>
      <c r="R224" s="8">
        <f t="shared" si="35"/>
        <v>56.5</v>
      </c>
      <c r="S224" s="8">
        <f t="shared" si="36"/>
        <v>68</v>
      </c>
      <c r="T224" s="8">
        <f t="shared" si="37"/>
        <v>55</v>
      </c>
      <c r="U224" s="7">
        <f t="shared" si="38"/>
        <v>57.166666666666664</v>
      </c>
      <c r="V224" s="7">
        <f t="shared" si="39"/>
        <v>56.625</v>
      </c>
    </row>
    <row r="225" spans="1:22" ht="13.5" x14ac:dyDescent="0.25">
      <c r="A225" s="3">
        <f>RSI!A225</f>
        <v>42634</v>
      </c>
      <c r="B225" s="2">
        <f>RSI!B225</f>
        <v>1.64</v>
      </c>
      <c r="C225" s="2">
        <f>RSI!I225</f>
        <v>50.180491313399536</v>
      </c>
      <c r="D225" s="2">
        <f>MACD!E225</f>
        <v>-6.5769522539871339E-4</v>
      </c>
      <c r="E225" s="2">
        <f>MACD!F225</f>
        <v>9.0444451349470916E-3</v>
      </c>
      <c r="F225" s="2">
        <f>'Moving Avg'!D225</f>
        <v>1.6440000000000001</v>
      </c>
      <c r="G225" s="2">
        <f>'Moving Avg'!F225</f>
        <v>1.6370000000000005</v>
      </c>
      <c r="H225" s="2">
        <f>'Moving Avg'!G225</f>
        <v>1.6483999999999996</v>
      </c>
      <c r="I225" s="2">
        <f>'Moving Avg'!H225</f>
        <v>1.3821499999999998</v>
      </c>
      <c r="J225" s="5" t="str">
        <f>OBV!F225</f>
        <v>BULLISH</v>
      </c>
      <c r="K225" s="5" t="str">
        <f>OBV!G225</f>
        <v>STRONG</v>
      </c>
      <c r="L225" s="5" t="str">
        <f>OBV!H225</f>
        <v>CONFIRMED BULLISH</v>
      </c>
      <c r="M225" s="7">
        <f t="shared" si="30"/>
        <v>25</v>
      </c>
      <c r="N225" s="7">
        <f t="shared" si="31"/>
        <v>45</v>
      </c>
      <c r="O225" s="7">
        <f t="shared" si="32"/>
        <v>50</v>
      </c>
      <c r="P225" s="7">
        <f t="shared" si="33"/>
        <v>100</v>
      </c>
      <c r="Q225" s="8">
        <f t="shared" si="34"/>
        <v>47</v>
      </c>
      <c r="R225" s="8">
        <f t="shared" si="35"/>
        <v>56.5</v>
      </c>
      <c r="S225" s="8">
        <f t="shared" si="36"/>
        <v>68</v>
      </c>
      <c r="T225" s="8">
        <f t="shared" si="37"/>
        <v>55</v>
      </c>
      <c r="U225" s="7">
        <f t="shared" si="38"/>
        <v>57.166666666666664</v>
      </c>
      <c r="V225" s="7">
        <f t="shared" si="39"/>
        <v>56.625</v>
      </c>
    </row>
    <row r="226" spans="1:22" ht="13.5" x14ac:dyDescent="0.25">
      <c r="A226" s="3">
        <f>RSI!A226</f>
        <v>42635</v>
      </c>
      <c r="B226" s="2">
        <f>RSI!B226</f>
        <v>1.61</v>
      </c>
      <c r="C226" s="2">
        <f>RSI!I226</f>
        <v>42.845447460222516</v>
      </c>
      <c r="D226" s="2">
        <f>MACD!E226</f>
        <v>-1.3524442557830696E-3</v>
      </c>
      <c r="E226" s="2">
        <f>MACD!F226</f>
        <v>6.9650672568010597E-3</v>
      </c>
      <c r="F226" s="2">
        <f>'Moving Avg'!D226</f>
        <v>1.6280000000000001</v>
      </c>
      <c r="G226" s="2">
        <f>'Moving Avg'!F226</f>
        <v>1.6345000000000005</v>
      </c>
      <c r="H226" s="2">
        <f>'Moving Avg'!G226</f>
        <v>1.6489999999999996</v>
      </c>
      <c r="I226" s="2">
        <f>'Moving Avg'!H226</f>
        <v>1.3846999999999996</v>
      </c>
      <c r="J226" s="5" t="str">
        <f>OBV!F226</f>
        <v>BEARISH</v>
      </c>
      <c r="K226" s="5" t="str">
        <f>OBV!G226</f>
        <v>WEAK</v>
      </c>
      <c r="L226" s="5" t="str">
        <f>OBV!H226</f>
        <v>CONFIRMED BEARISH</v>
      </c>
      <c r="M226" s="7">
        <f t="shared" si="30"/>
        <v>25</v>
      </c>
      <c r="N226" s="7">
        <f t="shared" si="31"/>
        <v>45</v>
      </c>
      <c r="O226" s="7">
        <f t="shared" si="32"/>
        <v>50</v>
      </c>
      <c r="P226" s="7">
        <f t="shared" si="33"/>
        <v>0</v>
      </c>
      <c r="Q226" s="8">
        <f t="shared" si="34"/>
        <v>32</v>
      </c>
      <c r="R226" s="8">
        <f t="shared" si="35"/>
        <v>31.5</v>
      </c>
      <c r="S226" s="8">
        <f t="shared" si="36"/>
        <v>23</v>
      </c>
      <c r="T226" s="8">
        <f t="shared" si="37"/>
        <v>30</v>
      </c>
      <c r="U226" s="7">
        <f t="shared" si="38"/>
        <v>28.833333333333332</v>
      </c>
      <c r="V226" s="7">
        <f t="shared" si="39"/>
        <v>29.125</v>
      </c>
    </row>
    <row r="227" spans="1:22" ht="13.5" x14ac:dyDescent="0.25">
      <c r="A227" s="3">
        <f>RSI!A227</f>
        <v>42636</v>
      </c>
      <c r="B227" s="2">
        <f>RSI!B227</f>
        <v>1.6</v>
      </c>
      <c r="C227" s="2">
        <f>RSI!I227</f>
        <v>40.709329724069818</v>
      </c>
      <c r="D227" s="2">
        <f>MACD!E227</f>
        <v>-1.026649971830107E-3</v>
      </c>
      <c r="E227" s="2">
        <f>MACD!F227</f>
        <v>5.3667238110748266E-3</v>
      </c>
      <c r="F227" s="2">
        <f>'Moving Avg'!D227</f>
        <v>1.6240000000000001</v>
      </c>
      <c r="G227" s="2">
        <f>'Moving Avg'!F227</f>
        <v>1.6315000000000004</v>
      </c>
      <c r="H227" s="2">
        <f>'Moving Avg'!G227</f>
        <v>1.6485999999999992</v>
      </c>
      <c r="I227" s="2">
        <f>'Moving Avg'!H227</f>
        <v>1.3872</v>
      </c>
      <c r="J227" s="5" t="str">
        <f>OBV!F227</f>
        <v>BEARISH</v>
      </c>
      <c r="K227" s="5" t="str">
        <f>OBV!G227</f>
        <v>WEAK</v>
      </c>
      <c r="L227" s="5" t="str">
        <f>OBV!H227</f>
        <v>CONFIRMED BEARISH</v>
      </c>
      <c r="M227" s="7">
        <f t="shared" si="30"/>
        <v>25</v>
      </c>
      <c r="N227" s="7">
        <f t="shared" si="31"/>
        <v>45</v>
      </c>
      <c r="O227" s="7">
        <f t="shared" si="32"/>
        <v>50</v>
      </c>
      <c r="P227" s="7">
        <f t="shared" si="33"/>
        <v>0</v>
      </c>
      <c r="Q227" s="8">
        <f t="shared" si="34"/>
        <v>32</v>
      </c>
      <c r="R227" s="8">
        <f t="shared" si="35"/>
        <v>31.5</v>
      </c>
      <c r="S227" s="8">
        <f t="shared" si="36"/>
        <v>23</v>
      </c>
      <c r="T227" s="8">
        <f t="shared" si="37"/>
        <v>30</v>
      </c>
      <c r="U227" s="7">
        <f t="shared" si="38"/>
        <v>28.833333333333332</v>
      </c>
      <c r="V227" s="7">
        <f t="shared" si="39"/>
        <v>29.125</v>
      </c>
    </row>
    <row r="228" spans="1:22" ht="13.5" x14ac:dyDescent="0.25">
      <c r="A228" s="3">
        <f>RSI!A228</f>
        <v>42639</v>
      </c>
      <c r="B228" s="2">
        <f>RSI!B228</f>
        <v>1.61</v>
      </c>
      <c r="C228" s="2">
        <f>RSI!I228</f>
        <v>43.730520066788834</v>
      </c>
      <c r="D228" s="2">
        <f>MACD!E228</f>
        <v>-1.2725188380000585E-3</v>
      </c>
      <c r="E228" s="2">
        <f>MACD!F228</f>
        <v>4.0388752812598495E-3</v>
      </c>
      <c r="F228" s="2">
        <f>'Moving Avg'!D228</f>
        <v>1.6219999999999999</v>
      </c>
      <c r="G228" s="2">
        <f>'Moving Avg'!F228</f>
        <v>1.6290000000000007</v>
      </c>
      <c r="H228" s="2">
        <f>'Moving Avg'!G228</f>
        <v>1.6475999999999993</v>
      </c>
      <c r="I228" s="2">
        <f>'Moving Avg'!H228</f>
        <v>1.38975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  <c r="M228" s="7">
        <f t="shared" si="30"/>
        <v>25</v>
      </c>
      <c r="N228" s="7">
        <f t="shared" si="31"/>
        <v>45</v>
      </c>
      <c r="O228" s="7">
        <f t="shared" si="32"/>
        <v>50</v>
      </c>
      <c r="P228" s="7">
        <f t="shared" si="33"/>
        <v>0</v>
      </c>
      <c r="Q228" s="8">
        <f t="shared" si="34"/>
        <v>32</v>
      </c>
      <c r="R228" s="8">
        <f t="shared" si="35"/>
        <v>31.5</v>
      </c>
      <c r="S228" s="8">
        <f t="shared" si="36"/>
        <v>23</v>
      </c>
      <c r="T228" s="8">
        <f t="shared" si="37"/>
        <v>30</v>
      </c>
      <c r="U228" s="7">
        <f t="shared" si="38"/>
        <v>28.833333333333332</v>
      </c>
      <c r="V228" s="7">
        <f t="shared" si="39"/>
        <v>29.125</v>
      </c>
    </row>
    <row r="229" spans="1:22" ht="13.5" x14ac:dyDescent="0.25">
      <c r="A229" s="3">
        <f>RSI!A229</f>
        <v>42640</v>
      </c>
      <c r="B229" s="2">
        <f>RSI!B229</f>
        <v>1.63</v>
      </c>
      <c r="C229" s="2">
        <f>RSI!I229</f>
        <v>49.295376552486985</v>
      </c>
      <c r="D229" s="2">
        <f>MACD!E229</f>
        <v>-2.8181708688970186E-3</v>
      </c>
      <c r="E229" s="2">
        <f>MACD!F229</f>
        <v>2.6674660512284757E-3</v>
      </c>
      <c r="F229" s="2">
        <f>'Moving Avg'!D229</f>
        <v>1.6179999999999999</v>
      </c>
      <c r="G229" s="2">
        <f>'Moving Avg'!F229</f>
        <v>1.6275000000000006</v>
      </c>
      <c r="H229" s="2">
        <f>'Moving Avg'!G229</f>
        <v>1.6469999999999991</v>
      </c>
      <c r="I229" s="2">
        <f>'Moving Avg'!H229</f>
        <v>1.3923999999999999</v>
      </c>
      <c r="J229" s="5" t="str">
        <f>OBV!F229</f>
        <v>BULLISH</v>
      </c>
      <c r="K229" s="5" t="str">
        <f>OBV!G229</f>
        <v>STRONG</v>
      </c>
      <c r="L229" s="5" t="str">
        <f>OBV!H229</f>
        <v>BULLISH DIVERGENCE</v>
      </c>
      <c r="M229" s="7">
        <f t="shared" si="30"/>
        <v>25</v>
      </c>
      <c r="N229" s="7">
        <f t="shared" si="31"/>
        <v>45</v>
      </c>
      <c r="O229" s="7">
        <f t="shared" si="32"/>
        <v>50</v>
      </c>
      <c r="P229" s="7">
        <f t="shared" si="33"/>
        <v>83</v>
      </c>
      <c r="Q229" s="8">
        <f t="shared" si="34"/>
        <v>44.45</v>
      </c>
      <c r="R229" s="8">
        <f t="shared" si="35"/>
        <v>52.25</v>
      </c>
      <c r="S229" s="8">
        <f t="shared" si="36"/>
        <v>60.35</v>
      </c>
      <c r="T229" s="8">
        <f t="shared" si="37"/>
        <v>50.75</v>
      </c>
      <c r="U229" s="7">
        <f t="shared" si="38"/>
        <v>52.35</v>
      </c>
      <c r="V229" s="7">
        <f t="shared" si="39"/>
        <v>51.95</v>
      </c>
    </row>
    <row r="230" spans="1:22" ht="13.5" x14ac:dyDescent="0.25">
      <c r="A230" s="3">
        <f>RSI!A230</f>
        <v>42641</v>
      </c>
      <c r="B230" s="2">
        <f>RSI!B230</f>
        <v>1.62</v>
      </c>
      <c r="C230" s="2">
        <f>RSI!I230</f>
        <v>46.803022940376906</v>
      </c>
      <c r="D230" s="2">
        <f>MACD!E230</f>
        <v>-3.3702552706662559E-3</v>
      </c>
      <c r="E230" s="2">
        <f>MACD!F230</f>
        <v>1.4599217868495296E-3</v>
      </c>
      <c r="F230" s="2">
        <f>'Moving Avg'!D230</f>
        <v>1.6140000000000001</v>
      </c>
      <c r="G230" s="2">
        <f>'Moving Avg'!F230</f>
        <v>1.6245000000000005</v>
      </c>
      <c r="H230" s="2">
        <f>'Moving Avg'!G230</f>
        <v>1.6461999999999992</v>
      </c>
      <c r="I230" s="2">
        <f>'Moving Avg'!H230</f>
        <v>1.3949999999999998</v>
      </c>
      <c r="J230" s="5" t="str">
        <f>OBV!F230</f>
        <v>BULLISH</v>
      </c>
      <c r="K230" s="5" t="str">
        <f>OBV!G230</f>
        <v>STRONG</v>
      </c>
      <c r="L230" s="5" t="str">
        <f>OBV!H230</f>
        <v>BULLISH DIVERGENCE</v>
      </c>
      <c r="M230" s="7">
        <f t="shared" si="30"/>
        <v>25</v>
      </c>
      <c r="N230" s="7">
        <f t="shared" si="31"/>
        <v>45</v>
      </c>
      <c r="O230" s="7">
        <f t="shared" si="32"/>
        <v>50</v>
      </c>
      <c r="P230" s="7">
        <f t="shared" si="33"/>
        <v>83</v>
      </c>
      <c r="Q230" s="8">
        <f t="shared" si="34"/>
        <v>44.45</v>
      </c>
      <c r="R230" s="8">
        <f t="shared" si="35"/>
        <v>52.25</v>
      </c>
      <c r="S230" s="8">
        <f t="shared" si="36"/>
        <v>60.35</v>
      </c>
      <c r="T230" s="8">
        <f t="shared" si="37"/>
        <v>50.75</v>
      </c>
      <c r="U230" s="7">
        <f t="shared" si="38"/>
        <v>52.35</v>
      </c>
      <c r="V230" s="7">
        <f t="shared" si="39"/>
        <v>51.95</v>
      </c>
    </row>
    <row r="231" spans="1:22" ht="13.5" x14ac:dyDescent="0.25">
      <c r="A231" s="3">
        <f>RSI!A231</f>
        <v>42642</v>
      </c>
      <c r="B231" s="2">
        <f>RSI!B231</f>
        <v>1.58</v>
      </c>
      <c r="C231" s="2">
        <f>RSI!I231</f>
        <v>38.43259194208261</v>
      </c>
      <c r="D231" s="2">
        <f>MACD!E231</f>
        <v>9.9678011697783564E-3</v>
      </c>
      <c r="E231" s="2">
        <f>MACD!F231</f>
        <v>3.1614976634352951E-3</v>
      </c>
      <c r="F231" s="2">
        <f>'Moving Avg'!D231</f>
        <v>1.6079999999999999</v>
      </c>
      <c r="G231" s="2">
        <f>'Moving Avg'!F231</f>
        <v>1.6225000000000005</v>
      </c>
      <c r="H231" s="2">
        <f>'Moving Avg'!G231</f>
        <v>1.644599999999999</v>
      </c>
      <c r="I231" s="2">
        <f>'Moving Avg'!H231</f>
        <v>1.3972499999999997</v>
      </c>
      <c r="J231" s="5" t="str">
        <f>OBV!F231</f>
        <v>BULLISH</v>
      </c>
      <c r="K231" s="5" t="str">
        <f>OBV!G231</f>
        <v>STRONG</v>
      </c>
      <c r="L231" s="5" t="str">
        <f>OBV!H231</f>
        <v>BULLISH DIVERGENCE</v>
      </c>
      <c r="M231" s="7">
        <f t="shared" si="30"/>
        <v>25</v>
      </c>
      <c r="N231" s="7">
        <f t="shared" si="31"/>
        <v>0</v>
      </c>
      <c r="O231" s="7">
        <f t="shared" si="32"/>
        <v>50</v>
      </c>
      <c r="P231" s="7">
        <f t="shared" si="33"/>
        <v>83</v>
      </c>
      <c r="Q231" s="8">
        <f t="shared" si="34"/>
        <v>28.7</v>
      </c>
      <c r="R231" s="8">
        <f t="shared" si="35"/>
        <v>43.25</v>
      </c>
      <c r="S231" s="8">
        <f t="shared" si="36"/>
        <v>53.6</v>
      </c>
      <c r="T231" s="8">
        <f t="shared" si="37"/>
        <v>39.5</v>
      </c>
      <c r="U231" s="7">
        <f t="shared" si="38"/>
        <v>41.85</v>
      </c>
      <c r="V231" s="7">
        <f t="shared" si="39"/>
        <v>41.262500000000003</v>
      </c>
    </row>
    <row r="232" spans="1:22" ht="13.5" x14ac:dyDescent="0.25">
      <c r="A232" s="3">
        <f>RSI!A232</f>
        <v>42643</v>
      </c>
      <c r="B232" s="2">
        <f>RSI!B232</f>
        <v>1.58</v>
      </c>
      <c r="C232" s="2">
        <f>RSI!I232</f>
        <v>38.43259194208261</v>
      </c>
      <c r="D232" s="2">
        <f>MACD!E232</f>
        <v>1.0788582698106453E-2</v>
      </c>
      <c r="E232" s="2">
        <f>MACD!F232</f>
        <v>4.6869146703695267E-3</v>
      </c>
      <c r="F232" s="2">
        <f>'Moving Avg'!D232</f>
        <v>1.6039999999999999</v>
      </c>
      <c r="G232" s="2">
        <f>'Moving Avg'!F232</f>
        <v>1.6205000000000003</v>
      </c>
      <c r="H232" s="2">
        <f>'Moving Avg'!G232</f>
        <v>1.6429999999999989</v>
      </c>
      <c r="I232" s="2">
        <f>'Moving Avg'!H232</f>
        <v>1.3994999999999995</v>
      </c>
      <c r="J232" s="5" t="str">
        <f>OBV!F232</f>
        <v>BULLISH</v>
      </c>
      <c r="K232" s="5" t="str">
        <f>OBV!G232</f>
        <v>STRONG</v>
      </c>
      <c r="L232" s="5" t="str">
        <f>OBV!H232</f>
        <v>BULLISH DIVERGENCE</v>
      </c>
      <c r="M232" s="7">
        <f t="shared" si="30"/>
        <v>25</v>
      </c>
      <c r="N232" s="7">
        <f t="shared" si="31"/>
        <v>0</v>
      </c>
      <c r="O232" s="7">
        <f t="shared" si="32"/>
        <v>50</v>
      </c>
      <c r="P232" s="7">
        <f t="shared" si="33"/>
        <v>83</v>
      </c>
      <c r="Q232" s="8">
        <f t="shared" si="34"/>
        <v>28.7</v>
      </c>
      <c r="R232" s="8">
        <f t="shared" si="35"/>
        <v>43.25</v>
      </c>
      <c r="S232" s="8">
        <f t="shared" si="36"/>
        <v>53.6</v>
      </c>
      <c r="T232" s="8">
        <f t="shared" si="37"/>
        <v>39.5</v>
      </c>
      <c r="U232" s="7">
        <f t="shared" si="38"/>
        <v>41.85</v>
      </c>
      <c r="V232" s="7">
        <f t="shared" si="39"/>
        <v>41.262500000000003</v>
      </c>
    </row>
    <row r="233" spans="1:22" ht="13.5" x14ac:dyDescent="0.25">
      <c r="A233" s="3">
        <f>RSI!A233</f>
        <v>42647</v>
      </c>
      <c r="B233" s="2">
        <f>RSI!B233</f>
        <v>1.58</v>
      </c>
      <c r="C233" s="2">
        <f>RSI!I233</f>
        <v>38.43259194208261</v>
      </c>
      <c r="D233" s="2">
        <f>MACD!E233</f>
        <v>1.1764538793541668E-2</v>
      </c>
      <c r="E233" s="2">
        <f>MACD!F233</f>
        <v>6.1024394950039557E-3</v>
      </c>
      <c r="F233" s="2">
        <f>'Moving Avg'!D233</f>
        <v>1.5980000000000001</v>
      </c>
      <c r="G233" s="2">
        <f>'Moving Avg'!F233</f>
        <v>1.6184999999999998</v>
      </c>
      <c r="H233" s="2">
        <f>'Moving Avg'!G233</f>
        <v>1.6413999999999991</v>
      </c>
      <c r="I233" s="2">
        <f>'Moving Avg'!H233</f>
        <v>1.4017499999999992</v>
      </c>
      <c r="J233" s="5" t="str">
        <f>OBV!F233</f>
        <v>BULLISH</v>
      </c>
      <c r="K233" s="5" t="str">
        <f>OBV!G233</f>
        <v>STRONG</v>
      </c>
      <c r="L233" s="5" t="str">
        <f>OBV!H233</f>
        <v>BULLISH DIVERGENCE</v>
      </c>
      <c r="M233" s="7">
        <f t="shared" si="30"/>
        <v>25</v>
      </c>
      <c r="N233" s="7">
        <f t="shared" si="31"/>
        <v>0</v>
      </c>
      <c r="O233" s="7">
        <f t="shared" si="32"/>
        <v>50</v>
      </c>
      <c r="P233" s="7">
        <f t="shared" si="33"/>
        <v>83</v>
      </c>
      <c r="Q233" s="8">
        <f t="shared" si="34"/>
        <v>28.7</v>
      </c>
      <c r="R233" s="8">
        <f t="shared" si="35"/>
        <v>43.25</v>
      </c>
      <c r="S233" s="8">
        <f t="shared" si="36"/>
        <v>53.6</v>
      </c>
      <c r="T233" s="8">
        <f t="shared" si="37"/>
        <v>39.5</v>
      </c>
      <c r="U233" s="7">
        <f t="shared" si="38"/>
        <v>41.85</v>
      </c>
      <c r="V233" s="7">
        <f t="shared" si="39"/>
        <v>41.262500000000003</v>
      </c>
    </row>
    <row r="234" spans="1:22" ht="13.5" x14ac:dyDescent="0.25">
      <c r="A234" s="3">
        <f>RSI!A234</f>
        <v>42648</v>
      </c>
      <c r="B234" s="2">
        <f>RSI!B234</f>
        <v>1.62</v>
      </c>
      <c r="C234" s="2">
        <f>RSI!I234</f>
        <v>49.673992950049062</v>
      </c>
      <c r="D234" s="2">
        <f>MACD!E234</f>
        <v>1.4503370050153119E-2</v>
      </c>
      <c r="E234" s="2">
        <f>MACD!F234</f>
        <v>7.7826256060337887E-3</v>
      </c>
      <c r="F234" s="2">
        <f>'Moving Avg'!D234</f>
        <v>1.5960000000000001</v>
      </c>
      <c r="G234" s="2">
        <f>'Moving Avg'!F234</f>
        <v>1.6184999999999998</v>
      </c>
      <c r="H234" s="2">
        <f>'Moving Avg'!G234</f>
        <v>1.6405999999999989</v>
      </c>
      <c r="I234" s="2">
        <f>'Moving Avg'!H234</f>
        <v>1.4041999999999992</v>
      </c>
      <c r="J234" s="5" t="str">
        <f>OBV!F234</f>
        <v>BEARISH</v>
      </c>
      <c r="K234" s="5" t="str">
        <f>OBV!G234</f>
        <v>WEAK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50</v>
      </c>
      <c r="P234" s="7">
        <f t="shared" si="33"/>
        <v>0</v>
      </c>
      <c r="Q234" s="8">
        <f t="shared" si="34"/>
        <v>16.25</v>
      </c>
      <c r="R234" s="8">
        <f t="shared" si="35"/>
        <v>22.5</v>
      </c>
      <c r="S234" s="8">
        <f t="shared" si="36"/>
        <v>16.25</v>
      </c>
      <c r="T234" s="8">
        <f t="shared" si="37"/>
        <v>18.75</v>
      </c>
      <c r="U234" s="7">
        <f t="shared" si="38"/>
        <v>18.333333333333332</v>
      </c>
      <c r="V234" s="7">
        <f t="shared" si="39"/>
        <v>18.4375</v>
      </c>
    </row>
    <row r="235" spans="1:22" ht="13.5" x14ac:dyDescent="0.25">
      <c r="A235" s="3">
        <f>RSI!A235</f>
        <v>42649</v>
      </c>
      <c r="B235" s="2">
        <f>RSI!B235</f>
        <v>1.62</v>
      </c>
      <c r="C235" s="2">
        <f>RSI!I235</f>
        <v>49.673992950049055</v>
      </c>
      <c r="D235" s="2">
        <f>MACD!E235</f>
        <v>1.5287316247781568E-2</v>
      </c>
      <c r="E235" s="2">
        <f>MACD!F235</f>
        <v>9.283563734383344E-3</v>
      </c>
      <c r="F235" s="2">
        <f>'Moving Avg'!D235</f>
        <v>1.5960000000000001</v>
      </c>
      <c r="G235" s="2">
        <f>'Moving Avg'!F235</f>
        <v>1.6184999999999998</v>
      </c>
      <c r="H235" s="2">
        <f>'Moving Avg'!G235</f>
        <v>1.639799999999999</v>
      </c>
      <c r="I235" s="2">
        <f>'Moving Avg'!H235</f>
        <v>1.4066499999999993</v>
      </c>
      <c r="J235" s="5" t="str">
        <f>OBV!F235</f>
        <v>BEARISH</v>
      </c>
      <c r="K235" s="5" t="str">
        <f>OBV!G235</f>
        <v>WEAK</v>
      </c>
      <c r="L235" s="5" t="str">
        <f>OBV!H235</f>
        <v>NEUTRAL</v>
      </c>
      <c r="M235" s="7">
        <f t="shared" si="30"/>
        <v>25</v>
      </c>
      <c r="N235" s="7">
        <f t="shared" si="31"/>
        <v>0</v>
      </c>
      <c r="O235" s="7">
        <f t="shared" si="32"/>
        <v>50</v>
      </c>
      <c r="P235" s="7">
        <f t="shared" si="33"/>
        <v>0</v>
      </c>
      <c r="Q235" s="8">
        <f t="shared" si="34"/>
        <v>16.25</v>
      </c>
      <c r="R235" s="8">
        <f t="shared" si="35"/>
        <v>22.5</v>
      </c>
      <c r="S235" s="8">
        <f t="shared" si="36"/>
        <v>16.25</v>
      </c>
      <c r="T235" s="8">
        <f t="shared" si="37"/>
        <v>18.75</v>
      </c>
      <c r="U235" s="7">
        <f t="shared" si="38"/>
        <v>18.333333333333332</v>
      </c>
      <c r="V235" s="7">
        <f t="shared" si="39"/>
        <v>18.4375</v>
      </c>
    </row>
    <row r="236" spans="1:22" ht="13.5" x14ac:dyDescent="0.25">
      <c r="A236" s="3">
        <f>RSI!A236</f>
        <v>42650</v>
      </c>
      <c r="B236" s="2">
        <f>RSI!B236</f>
        <v>1.66</v>
      </c>
      <c r="C236" s="2">
        <f>RSI!I236</f>
        <v>58.468584428875261</v>
      </c>
      <c r="D236" s="2">
        <f>MACD!E236</f>
        <v>8.3768773285697318E-3</v>
      </c>
      <c r="E236" s="2">
        <f>MACD!F236</f>
        <v>9.1022264532206222E-3</v>
      </c>
      <c r="F236" s="2">
        <f>'Moving Avg'!D236</f>
        <v>1.6120000000000001</v>
      </c>
      <c r="G236" s="2">
        <f>'Moving Avg'!F236</f>
        <v>1.6204999999999998</v>
      </c>
      <c r="H236" s="2">
        <f>'Moving Avg'!G236</f>
        <v>1.6397999999999988</v>
      </c>
      <c r="I236" s="2">
        <f>'Moving Avg'!H236</f>
        <v>1.4092999999999998</v>
      </c>
      <c r="J236" s="5" t="str">
        <f>OBV!F236</f>
        <v>NEUTRAL</v>
      </c>
      <c r="K236" s="5" t="str">
        <f>OBV!G236</f>
        <v>NEUTRAL</v>
      </c>
      <c r="L236" s="5" t="str">
        <f>OBV!H236</f>
        <v>NEUTRAL</v>
      </c>
      <c r="M236" s="7">
        <f t="shared" si="30"/>
        <v>25</v>
      </c>
      <c r="N236" s="7">
        <f t="shared" si="31"/>
        <v>45</v>
      </c>
      <c r="O236" s="7">
        <f t="shared" si="32"/>
        <v>50</v>
      </c>
      <c r="P236" s="7">
        <f t="shared" si="33"/>
        <v>33</v>
      </c>
      <c r="Q236" s="8">
        <f t="shared" si="34"/>
        <v>36.950000000000003</v>
      </c>
      <c r="R236" s="8">
        <f t="shared" si="35"/>
        <v>39.75</v>
      </c>
      <c r="S236" s="8">
        <f t="shared" si="36"/>
        <v>37.85</v>
      </c>
      <c r="T236" s="8">
        <f t="shared" si="37"/>
        <v>38.25</v>
      </c>
      <c r="U236" s="7">
        <f t="shared" si="38"/>
        <v>38.183333333333337</v>
      </c>
      <c r="V236" s="7">
        <f t="shared" si="39"/>
        <v>38.200000000000003</v>
      </c>
    </row>
    <row r="237" spans="1:22" ht="13.5" x14ac:dyDescent="0.25">
      <c r="A237" s="3">
        <f>RSI!A237</f>
        <v>42653</v>
      </c>
      <c r="B237" s="2">
        <f>RSI!B237</f>
        <v>1.68</v>
      </c>
      <c r="C237" s="2">
        <f>RSI!I237</f>
        <v>62.040478820764406</v>
      </c>
      <c r="D237" s="2">
        <f>MACD!E237</f>
        <v>-7.2249079706421249E-4</v>
      </c>
      <c r="E237" s="2">
        <f>MACD!F237</f>
        <v>7.1372830031636563E-3</v>
      </c>
      <c r="F237" s="2">
        <f>'Moving Avg'!D237</f>
        <v>1.6320000000000001</v>
      </c>
      <c r="G237" s="2">
        <f>'Moving Avg'!F237</f>
        <v>1.6235000000000004</v>
      </c>
      <c r="H237" s="2">
        <f>'Moving Avg'!G237</f>
        <v>1.6401999999999992</v>
      </c>
      <c r="I237" s="2">
        <f>'Moving Avg'!H237</f>
        <v>1.4119999999999999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  <c r="M237" s="7">
        <f t="shared" si="30"/>
        <v>25</v>
      </c>
      <c r="N237" s="7">
        <f t="shared" si="31"/>
        <v>45</v>
      </c>
      <c r="O237" s="7">
        <f t="shared" si="32"/>
        <v>50</v>
      </c>
      <c r="P237" s="7">
        <f t="shared" si="33"/>
        <v>100</v>
      </c>
      <c r="Q237" s="8">
        <f t="shared" si="34"/>
        <v>47</v>
      </c>
      <c r="R237" s="8">
        <f t="shared" si="35"/>
        <v>56.5</v>
      </c>
      <c r="S237" s="8">
        <f t="shared" si="36"/>
        <v>68</v>
      </c>
      <c r="T237" s="8">
        <f t="shared" si="37"/>
        <v>55</v>
      </c>
      <c r="U237" s="7">
        <f t="shared" si="38"/>
        <v>57.166666666666664</v>
      </c>
      <c r="V237" s="7">
        <f t="shared" si="39"/>
        <v>56.625</v>
      </c>
    </row>
    <row r="238" spans="1:22" ht="13.5" x14ac:dyDescent="0.25">
      <c r="A238" s="3">
        <f>RSI!A238</f>
        <v>42654</v>
      </c>
      <c r="B238" s="2">
        <f>RSI!B238</f>
        <v>1.68</v>
      </c>
      <c r="C238" s="2">
        <f>RSI!I238</f>
        <v>62.040478820764406</v>
      </c>
      <c r="D238" s="2">
        <f>MACD!E238</f>
        <v>-7.2166112282923134E-3</v>
      </c>
      <c r="E238" s="2">
        <f>MACD!F238</f>
        <v>4.2665041568724629E-3</v>
      </c>
      <c r="F238" s="2">
        <f>'Moving Avg'!D238</f>
        <v>1.6519999999999999</v>
      </c>
      <c r="G238" s="2">
        <f>'Moving Avg'!F238</f>
        <v>1.6265000000000001</v>
      </c>
      <c r="H238" s="2">
        <f>'Moving Avg'!G238</f>
        <v>1.6405999999999994</v>
      </c>
      <c r="I238" s="2">
        <f>'Moving Avg'!H238</f>
        <v>1.4146999999999996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  <c r="M238" s="7">
        <f t="shared" si="30"/>
        <v>25</v>
      </c>
      <c r="N238" s="7">
        <f t="shared" si="31"/>
        <v>45</v>
      </c>
      <c r="O238" s="7">
        <f t="shared" si="32"/>
        <v>50</v>
      </c>
      <c r="P238" s="7">
        <f t="shared" si="33"/>
        <v>100</v>
      </c>
      <c r="Q238" s="8">
        <f t="shared" si="34"/>
        <v>47</v>
      </c>
      <c r="R238" s="8">
        <f t="shared" si="35"/>
        <v>56.5</v>
      </c>
      <c r="S238" s="8">
        <f t="shared" si="36"/>
        <v>68</v>
      </c>
      <c r="T238" s="8">
        <f t="shared" si="37"/>
        <v>55</v>
      </c>
      <c r="U238" s="7">
        <f t="shared" si="38"/>
        <v>57.166666666666664</v>
      </c>
      <c r="V238" s="7">
        <f t="shared" si="39"/>
        <v>56.625</v>
      </c>
    </row>
    <row r="239" spans="1:22" ht="13.5" x14ac:dyDescent="0.25">
      <c r="A239" s="3">
        <f>RSI!A239</f>
        <v>42655</v>
      </c>
      <c r="B239" s="2">
        <f>RSI!B239</f>
        <v>1.68</v>
      </c>
      <c r="C239" s="2">
        <f>RSI!I239</f>
        <v>62.040478820764406</v>
      </c>
      <c r="D239" s="2">
        <f>MACD!E239</f>
        <v>-9.9431544581343179E-3</v>
      </c>
      <c r="E239" s="2">
        <f>MACD!F239</f>
        <v>1.4245724338711068E-3</v>
      </c>
      <c r="F239" s="2">
        <f>'Moving Avg'!D239</f>
        <v>1.6640000000000001</v>
      </c>
      <c r="G239" s="2">
        <f>'Moving Avg'!F239</f>
        <v>1.6295000000000002</v>
      </c>
      <c r="H239" s="2">
        <f>'Moving Avg'!G239</f>
        <v>1.6409999999999996</v>
      </c>
      <c r="I239" s="2">
        <f>'Moving Avg'!H239</f>
        <v>1.4173999999999995</v>
      </c>
      <c r="J239" s="5" t="str">
        <f>OBV!F239</f>
        <v>BULLISH</v>
      </c>
      <c r="K239" s="5" t="str">
        <f>OBV!G239</f>
        <v>STRONG</v>
      </c>
      <c r="L239" s="5" t="str">
        <f>OBV!H239</f>
        <v>CONFIRMED BULLISH</v>
      </c>
      <c r="M239" s="7">
        <f t="shared" si="30"/>
        <v>25</v>
      </c>
      <c r="N239" s="7">
        <f t="shared" si="31"/>
        <v>45</v>
      </c>
      <c r="O239" s="7">
        <f t="shared" si="32"/>
        <v>50</v>
      </c>
      <c r="P239" s="7">
        <f t="shared" si="33"/>
        <v>100</v>
      </c>
      <c r="Q239" s="8">
        <f t="shared" si="34"/>
        <v>47</v>
      </c>
      <c r="R239" s="8">
        <f t="shared" si="35"/>
        <v>56.5</v>
      </c>
      <c r="S239" s="8">
        <f t="shared" si="36"/>
        <v>68</v>
      </c>
      <c r="T239" s="8">
        <f t="shared" si="37"/>
        <v>55</v>
      </c>
      <c r="U239" s="7">
        <f t="shared" si="38"/>
        <v>57.166666666666664</v>
      </c>
      <c r="V239" s="7">
        <f t="shared" si="39"/>
        <v>56.625</v>
      </c>
    </row>
    <row r="240" spans="1:22" ht="13.5" x14ac:dyDescent="0.25">
      <c r="A240" s="3">
        <f>RSI!A240</f>
        <v>42656</v>
      </c>
      <c r="B240" s="2">
        <f>RSI!B240</f>
        <v>1.68</v>
      </c>
      <c r="C240" s="2">
        <f>RSI!I240</f>
        <v>62.040478820764399</v>
      </c>
      <c r="D240" s="2">
        <f>MACD!E240</f>
        <v>-1.4074284858060393E-2</v>
      </c>
      <c r="E240" s="2">
        <f>MACD!F240</f>
        <v>-1.6751990245151931E-3</v>
      </c>
      <c r="F240" s="2">
        <f>'Moving Avg'!D240</f>
        <v>1.6759999999999997</v>
      </c>
      <c r="G240" s="2">
        <f>'Moving Avg'!F240</f>
        <v>1.6324999999999998</v>
      </c>
      <c r="H240" s="2">
        <f>'Moving Avg'!G240</f>
        <v>1.6414</v>
      </c>
      <c r="I240" s="2">
        <f>'Moving Avg'!H240</f>
        <v>1.4200999999999997</v>
      </c>
      <c r="J240" s="5" t="str">
        <f>OBV!F240</f>
        <v>BULLISH</v>
      </c>
      <c r="K240" s="5" t="str">
        <f>OBV!G240</f>
        <v>STRONG</v>
      </c>
      <c r="L240" s="5" t="str">
        <f>OBV!H240</f>
        <v>CONFIRMED BULLISH</v>
      </c>
      <c r="M240" s="7">
        <f t="shared" si="30"/>
        <v>25</v>
      </c>
      <c r="N240" s="7">
        <f t="shared" si="31"/>
        <v>45</v>
      </c>
      <c r="O240" s="7">
        <f t="shared" si="32"/>
        <v>50</v>
      </c>
      <c r="P240" s="7">
        <f t="shared" si="33"/>
        <v>100</v>
      </c>
      <c r="Q240" s="8">
        <f t="shared" si="34"/>
        <v>47</v>
      </c>
      <c r="R240" s="8">
        <f t="shared" si="35"/>
        <v>56.5</v>
      </c>
      <c r="S240" s="8">
        <f t="shared" si="36"/>
        <v>68</v>
      </c>
      <c r="T240" s="8">
        <f t="shared" si="37"/>
        <v>55</v>
      </c>
      <c r="U240" s="7">
        <f t="shared" si="38"/>
        <v>57.166666666666664</v>
      </c>
      <c r="V240" s="7">
        <f t="shared" si="39"/>
        <v>56.625</v>
      </c>
    </row>
    <row r="241" spans="1:22" ht="13.5" x14ac:dyDescent="0.25">
      <c r="A241" s="3">
        <f>RSI!A241</f>
        <v>42657</v>
      </c>
      <c r="B241" s="2">
        <f>RSI!B241</f>
        <v>1.68</v>
      </c>
      <c r="C241" s="2">
        <f>RSI!I241</f>
        <v>62.040478820764399</v>
      </c>
      <c r="D241" s="2">
        <f>MACD!E241</f>
        <v>-2.3988141611756664E-2</v>
      </c>
      <c r="E241" s="2">
        <f>MACD!F241</f>
        <v>-6.1377875419634876E-3</v>
      </c>
      <c r="F241" s="2">
        <f>'Moving Avg'!D241</f>
        <v>1.6800000000000002</v>
      </c>
      <c r="G241" s="2">
        <f>'Moving Avg'!F241</f>
        <v>1.6320000000000001</v>
      </c>
      <c r="H241" s="2">
        <f>'Moving Avg'!G241</f>
        <v>1.6418000000000001</v>
      </c>
      <c r="I241" s="2">
        <f>'Moving Avg'!H241</f>
        <v>1.4227999999999996</v>
      </c>
      <c r="J241" s="5" t="str">
        <f>OBV!F241</f>
        <v>BULLISH</v>
      </c>
      <c r="K241" s="5" t="str">
        <f>OBV!G241</f>
        <v>STRONG</v>
      </c>
      <c r="L241" s="5" t="str">
        <f>OBV!H241</f>
        <v>CONFIRMED BULLISH</v>
      </c>
      <c r="M241" s="7">
        <f t="shared" si="30"/>
        <v>25</v>
      </c>
      <c r="N241" s="7">
        <f t="shared" si="31"/>
        <v>45</v>
      </c>
      <c r="O241" s="7">
        <f t="shared" si="32"/>
        <v>50</v>
      </c>
      <c r="P241" s="7">
        <f t="shared" si="33"/>
        <v>100</v>
      </c>
      <c r="Q241" s="8">
        <f t="shared" si="34"/>
        <v>47</v>
      </c>
      <c r="R241" s="8">
        <f t="shared" si="35"/>
        <v>56.5</v>
      </c>
      <c r="S241" s="8">
        <f t="shared" si="36"/>
        <v>68</v>
      </c>
      <c r="T241" s="8">
        <f t="shared" si="37"/>
        <v>55</v>
      </c>
      <c r="U241" s="7">
        <f t="shared" si="38"/>
        <v>57.166666666666664</v>
      </c>
      <c r="V241" s="7">
        <f t="shared" si="39"/>
        <v>56.625</v>
      </c>
    </row>
    <row r="242" spans="1:22" ht="13.5" x14ac:dyDescent="0.25">
      <c r="A242" s="3">
        <f>RSI!A242</f>
        <v>42660</v>
      </c>
      <c r="B242" s="2">
        <f>RSI!B242</f>
        <v>1.68</v>
      </c>
      <c r="C242" s="2">
        <f>RSI!I242</f>
        <v>62.040478820764399</v>
      </c>
      <c r="D242" s="2">
        <f>MACD!E242</f>
        <v>-3.2621640303549748E-2</v>
      </c>
      <c r="E242" s="2">
        <f>MACD!F242</f>
        <v>-1.143455809428074E-2</v>
      </c>
      <c r="F242" s="2">
        <f>'Moving Avg'!D242</f>
        <v>1.6800000000000002</v>
      </c>
      <c r="G242" s="2">
        <f>'Moving Avg'!F242</f>
        <v>1.6350000000000002</v>
      </c>
      <c r="H242" s="2">
        <f>'Moving Avg'!G242</f>
        <v>1.6422000000000003</v>
      </c>
      <c r="I242" s="2">
        <f>'Moving Avg'!H242</f>
        <v>1.4254999999999998</v>
      </c>
      <c r="J242" s="5" t="str">
        <f>OBV!F242</f>
        <v>NEUTRAL</v>
      </c>
      <c r="K242" s="5" t="str">
        <f>OBV!G242</f>
        <v>NEUTRAL</v>
      </c>
      <c r="L242" s="5" t="str">
        <f>OBV!H242</f>
        <v>NEUTRAL</v>
      </c>
      <c r="M242" s="7">
        <f t="shared" si="30"/>
        <v>25</v>
      </c>
      <c r="N242" s="7">
        <f t="shared" si="31"/>
        <v>100</v>
      </c>
      <c r="O242" s="7">
        <f t="shared" si="32"/>
        <v>50</v>
      </c>
      <c r="P242" s="7">
        <f t="shared" si="33"/>
        <v>33</v>
      </c>
      <c r="Q242" s="8">
        <f t="shared" si="34"/>
        <v>56.2</v>
      </c>
      <c r="R242" s="8">
        <f t="shared" si="35"/>
        <v>50.75</v>
      </c>
      <c r="S242" s="8">
        <f t="shared" si="36"/>
        <v>46.1</v>
      </c>
      <c r="T242" s="8">
        <f t="shared" si="37"/>
        <v>52</v>
      </c>
      <c r="U242" s="7">
        <f t="shared" si="38"/>
        <v>51.016666666666673</v>
      </c>
      <c r="V242" s="7">
        <f t="shared" si="39"/>
        <v>51.262500000000003</v>
      </c>
    </row>
    <row r="243" spans="1:22" ht="13.5" x14ac:dyDescent="0.25">
      <c r="A243" s="3">
        <f>RSI!A243</f>
        <v>42661</v>
      </c>
      <c r="B243" s="2">
        <f>RSI!B243</f>
        <v>1.73</v>
      </c>
      <c r="C243" s="2">
        <f>RSI!I243</f>
        <v>71.574532632029332</v>
      </c>
      <c r="D243" s="2">
        <f>MACD!E243</f>
        <v>-4.3857325713888562E-2</v>
      </c>
      <c r="E243" s="2">
        <f>MACD!F243</f>
        <v>-1.7919111618202303E-2</v>
      </c>
      <c r="F243" s="2">
        <f>'Moving Avg'!D243</f>
        <v>1.69</v>
      </c>
      <c r="G243" s="2">
        <f>'Moving Avg'!F243</f>
        <v>1.6405000000000001</v>
      </c>
      <c r="H243" s="2">
        <f>'Moving Avg'!G243</f>
        <v>1.6436000000000004</v>
      </c>
      <c r="I243" s="2">
        <f>'Moving Avg'!H243</f>
        <v>1.42845</v>
      </c>
      <c r="J243" s="5" t="str">
        <f>OBV!F243</f>
        <v>BULLISH</v>
      </c>
      <c r="K243" s="5" t="str">
        <f>OBV!G243</f>
        <v>NEUTRAL</v>
      </c>
      <c r="L243" s="5" t="str">
        <f>OBV!H243</f>
        <v>CONFIRMED BULLISH</v>
      </c>
      <c r="M243" s="7">
        <f t="shared" si="30"/>
        <v>0</v>
      </c>
      <c r="N243" s="7">
        <f t="shared" si="31"/>
        <v>100</v>
      </c>
      <c r="O243" s="7">
        <f t="shared" si="32"/>
        <v>50</v>
      </c>
      <c r="P243" s="7">
        <f t="shared" si="33"/>
        <v>83.5</v>
      </c>
      <c r="Q243" s="8">
        <f t="shared" si="34"/>
        <v>55.024999999999999</v>
      </c>
      <c r="R243" s="8">
        <f t="shared" si="35"/>
        <v>58.375</v>
      </c>
      <c r="S243" s="8">
        <f t="shared" si="36"/>
        <v>65.075000000000003</v>
      </c>
      <c r="T243" s="8">
        <f t="shared" si="37"/>
        <v>58.375</v>
      </c>
      <c r="U243" s="7">
        <f t="shared" si="38"/>
        <v>59.491666666666674</v>
      </c>
      <c r="V243" s="7">
        <f t="shared" si="39"/>
        <v>59.212500000000006</v>
      </c>
    </row>
    <row r="244" spans="1:22" ht="13.5" x14ac:dyDescent="0.25">
      <c r="A244" s="3">
        <f>RSI!A244</f>
        <v>42662</v>
      </c>
      <c r="B244" s="2">
        <f>RSI!B244</f>
        <v>1.73</v>
      </c>
      <c r="C244" s="2">
        <f>RSI!I244</f>
        <v>71.574532632029332</v>
      </c>
      <c r="D244" s="2">
        <f>MACD!E244</f>
        <v>-4.7715970115562945E-2</v>
      </c>
      <c r="E244" s="2">
        <f>MACD!F244</f>
        <v>-2.3878483317674434E-2</v>
      </c>
      <c r="F244" s="2">
        <f>'Moving Avg'!D244</f>
        <v>1.7</v>
      </c>
      <c r="G244" s="2">
        <f>'Moving Avg'!F244</f>
        <v>1.6445000000000001</v>
      </c>
      <c r="H244" s="2">
        <f>'Moving Avg'!G244</f>
        <v>1.6450000000000005</v>
      </c>
      <c r="I244" s="2">
        <f>'Moving Avg'!H244</f>
        <v>1.4313999999999998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  <c r="M244" s="7">
        <f t="shared" si="30"/>
        <v>0</v>
      </c>
      <c r="N244" s="7">
        <f t="shared" si="31"/>
        <v>100</v>
      </c>
      <c r="O244" s="7">
        <f t="shared" si="32"/>
        <v>50</v>
      </c>
      <c r="P244" s="7">
        <f t="shared" si="33"/>
        <v>83.5</v>
      </c>
      <c r="Q244" s="8">
        <f t="shared" si="34"/>
        <v>55.024999999999999</v>
      </c>
      <c r="R244" s="8">
        <f t="shared" si="35"/>
        <v>58.375</v>
      </c>
      <c r="S244" s="8">
        <f t="shared" si="36"/>
        <v>65.075000000000003</v>
      </c>
      <c r="T244" s="8">
        <f t="shared" si="37"/>
        <v>58.375</v>
      </c>
      <c r="U244" s="7">
        <f t="shared" si="38"/>
        <v>59.491666666666674</v>
      </c>
      <c r="V244" s="7">
        <f t="shared" si="39"/>
        <v>59.212500000000006</v>
      </c>
    </row>
    <row r="245" spans="1:22" ht="13.5" x14ac:dyDescent="0.25">
      <c r="A245" s="3">
        <f>RSI!A245</f>
        <v>42663</v>
      </c>
      <c r="B245" s="2">
        <f>RSI!B245</f>
        <v>1.73</v>
      </c>
      <c r="C245" s="2">
        <f>RSI!I245</f>
        <v>71.574532632029332</v>
      </c>
      <c r="D245" s="2">
        <f>MACD!E245</f>
        <v>-5.1448914075671759E-2</v>
      </c>
      <c r="E245" s="2">
        <f>MACD!F245</f>
        <v>-2.9392569469273901E-2</v>
      </c>
      <c r="F245" s="2">
        <f>'Moving Avg'!D245</f>
        <v>1.7100000000000002</v>
      </c>
      <c r="G245" s="2">
        <f>'Moving Avg'!F245</f>
        <v>1.6489999999999998</v>
      </c>
      <c r="H245" s="2">
        <f>'Moving Avg'!G245</f>
        <v>1.6464000000000005</v>
      </c>
      <c r="I245" s="2">
        <f>'Moving Avg'!H245</f>
        <v>1.43435</v>
      </c>
      <c r="J245" s="5" t="str">
        <f>OBV!F245</f>
        <v>BULLISH</v>
      </c>
      <c r="K245" s="5" t="str">
        <f>OBV!G245</f>
        <v>NEUTRAL</v>
      </c>
      <c r="L245" s="5" t="str">
        <f>OBV!H245</f>
        <v>CONFIRMED BULLISH</v>
      </c>
      <c r="M245" s="7">
        <f t="shared" si="30"/>
        <v>0</v>
      </c>
      <c r="N245" s="7">
        <f t="shared" si="31"/>
        <v>100</v>
      </c>
      <c r="O245" s="7">
        <f t="shared" si="32"/>
        <v>50</v>
      </c>
      <c r="P245" s="7">
        <f t="shared" si="33"/>
        <v>83.5</v>
      </c>
      <c r="Q245" s="8">
        <f t="shared" si="34"/>
        <v>55.024999999999999</v>
      </c>
      <c r="R245" s="8">
        <f t="shared" si="35"/>
        <v>58.375</v>
      </c>
      <c r="S245" s="8">
        <f t="shared" si="36"/>
        <v>65.075000000000003</v>
      </c>
      <c r="T245" s="8">
        <f t="shared" si="37"/>
        <v>58.375</v>
      </c>
      <c r="U245" s="7">
        <f t="shared" si="38"/>
        <v>59.491666666666674</v>
      </c>
      <c r="V245" s="7">
        <f t="shared" si="39"/>
        <v>59.212500000000006</v>
      </c>
    </row>
    <row r="246" spans="1:22" ht="13.5" x14ac:dyDescent="0.25">
      <c r="A246" s="3">
        <f>RSI!A246</f>
        <v>42664</v>
      </c>
      <c r="B246" s="2">
        <f>RSI!B246</f>
        <v>1.7</v>
      </c>
      <c r="C246" s="2">
        <f>RSI!I246</f>
        <v>60.236847127215697</v>
      </c>
      <c r="D246" s="2">
        <f>MACD!E246</f>
        <v>-4.6664765735863423E-2</v>
      </c>
      <c r="E246" s="2">
        <f>MACD!F246</f>
        <v>-3.2847008722591803E-2</v>
      </c>
      <c r="F246" s="2">
        <f>'Moving Avg'!D246</f>
        <v>1.714</v>
      </c>
      <c r="G246" s="2">
        <f>'Moving Avg'!F246</f>
        <v>1.6535</v>
      </c>
      <c r="H246" s="2">
        <f>'Moving Avg'!G246</f>
        <v>1.6472000000000007</v>
      </c>
      <c r="I246" s="2">
        <f>'Moving Avg'!H246</f>
        <v>1.4371499999999997</v>
      </c>
      <c r="J246" s="5" t="str">
        <f>OBV!F246</f>
        <v>BULLISH</v>
      </c>
      <c r="K246" s="5" t="str">
        <f>OBV!G246</f>
        <v>NEUTRAL</v>
      </c>
      <c r="L246" s="5" t="str">
        <f>OBV!H246</f>
        <v>CONFIRMED BULLISH</v>
      </c>
      <c r="M246" s="7">
        <f t="shared" si="30"/>
        <v>25</v>
      </c>
      <c r="N246" s="7">
        <f t="shared" si="31"/>
        <v>45</v>
      </c>
      <c r="O246" s="7">
        <f t="shared" si="32"/>
        <v>50</v>
      </c>
      <c r="P246" s="7">
        <f t="shared" si="33"/>
        <v>83.5</v>
      </c>
      <c r="Q246" s="8">
        <f t="shared" si="34"/>
        <v>44.524999999999999</v>
      </c>
      <c r="R246" s="8">
        <f t="shared" si="35"/>
        <v>52.375</v>
      </c>
      <c r="S246" s="8">
        <f t="shared" si="36"/>
        <v>60.575000000000003</v>
      </c>
      <c r="T246" s="8">
        <f t="shared" si="37"/>
        <v>50.875</v>
      </c>
      <c r="U246" s="7">
        <f t="shared" si="38"/>
        <v>52.491666666666674</v>
      </c>
      <c r="V246" s="7">
        <f t="shared" si="39"/>
        <v>52.087500000000006</v>
      </c>
    </row>
    <row r="247" spans="1:22" ht="13.5" x14ac:dyDescent="0.25">
      <c r="A247" s="3">
        <f>RSI!A247</f>
        <v>42667</v>
      </c>
      <c r="B247" s="2">
        <f>RSI!B247</f>
        <v>1.7</v>
      </c>
      <c r="C247" s="2">
        <f>RSI!I247</f>
        <v>60.236847127215697</v>
      </c>
      <c r="D247" s="2">
        <f>MACD!E247</f>
        <v>-3.9763626543867003E-2</v>
      </c>
      <c r="E247" s="2">
        <f>MACD!F247</f>
        <v>-3.4230332286846847E-2</v>
      </c>
      <c r="F247" s="2">
        <f>'Moving Avg'!D247</f>
        <v>1.718</v>
      </c>
      <c r="G247" s="2">
        <f>'Moving Avg'!F247</f>
        <v>1.6585000000000001</v>
      </c>
      <c r="H247" s="2">
        <f>'Moving Avg'!G247</f>
        <v>1.6480000000000006</v>
      </c>
      <c r="I247" s="2">
        <f>'Moving Avg'!H247</f>
        <v>1.4399499999999998</v>
      </c>
      <c r="J247" s="5" t="str">
        <f>OBV!F247</f>
        <v>BULLISH</v>
      </c>
      <c r="K247" s="5" t="str">
        <f>OBV!G247</f>
        <v>NEUTRAL</v>
      </c>
      <c r="L247" s="5" t="str">
        <f>OBV!H247</f>
        <v>CONFIRMED BULLISH</v>
      </c>
      <c r="M247" s="7">
        <f t="shared" si="30"/>
        <v>25</v>
      </c>
      <c r="N247" s="7">
        <f t="shared" si="31"/>
        <v>45</v>
      </c>
      <c r="O247" s="7">
        <f t="shared" si="32"/>
        <v>50</v>
      </c>
      <c r="P247" s="7">
        <f t="shared" si="33"/>
        <v>83.5</v>
      </c>
      <c r="Q247" s="8">
        <f t="shared" si="34"/>
        <v>44.524999999999999</v>
      </c>
      <c r="R247" s="8">
        <f t="shared" si="35"/>
        <v>52.375</v>
      </c>
      <c r="S247" s="8">
        <f t="shared" si="36"/>
        <v>60.575000000000003</v>
      </c>
      <c r="T247" s="8">
        <f t="shared" si="37"/>
        <v>50.875</v>
      </c>
      <c r="U247" s="7">
        <f t="shared" si="38"/>
        <v>52.491666666666674</v>
      </c>
      <c r="V247" s="7">
        <f t="shared" si="39"/>
        <v>52.087500000000006</v>
      </c>
    </row>
    <row r="248" spans="1:22" ht="13.5" x14ac:dyDescent="0.25">
      <c r="A248" s="3">
        <f>RSI!A248</f>
        <v>42668</v>
      </c>
      <c r="B248" s="2">
        <f>RSI!B248</f>
        <v>1.7</v>
      </c>
      <c r="C248" s="2">
        <f>RSI!I248</f>
        <v>60.236847127215697</v>
      </c>
      <c r="D248" s="2">
        <f>MACD!E248</f>
        <v>-3.4131524595221618E-2</v>
      </c>
      <c r="E248" s="2">
        <f>MACD!F248</f>
        <v>-3.4210570748521803E-2</v>
      </c>
      <c r="F248" s="2">
        <f>'Moving Avg'!D248</f>
        <v>1.7120000000000002</v>
      </c>
      <c r="G248" s="2">
        <f>'Moving Avg'!F248</f>
        <v>1.6629999999999998</v>
      </c>
      <c r="H248" s="2">
        <f>'Moving Avg'!G248</f>
        <v>1.6488000000000005</v>
      </c>
      <c r="I248" s="2">
        <f>'Moving Avg'!H248</f>
        <v>1.44275</v>
      </c>
      <c r="J248" s="5" t="str">
        <f>OBV!F248</f>
        <v>BEARISH</v>
      </c>
      <c r="K248" s="5" t="str">
        <f>OBV!G248</f>
        <v>NEUTRAL</v>
      </c>
      <c r="L248" s="5" t="str">
        <f>OBV!H248</f>
        <v>CONFIRMED BEARISH</v>
      </c>
      <c r="M248" s="7">
        <f t="shared" si="30"/>
        <v>25</v>
      </c>
      <c r="N248" s="7">
        <f t="shared" si="31"/>
        <v>0</v>
      </c>
      <c r="O248" s="7">
        <f t="shared" si="32"/>
        <v>50</v>
      </c>
      <c r="P248" s="7">
        <f t="shared" si="33"/>
        <v>16.5</v>
      </c>
      <c r="Q248" s="8">
        <f t="shared" si="34"/>
        <v>18.725000000000001</v>
      </c>
      <c r="R248" s="8">
        <f t="shared" si="35"/>
        <v>26.625</v>
      </c>
      <c r="S248" s="8">
        <f t="shared" si="36"/>
        <v>23.675000000000001</v>
      </c>
      <c r="T248" s="8">
        <f t="shared" si="37"/>
        <v>22.875</v>
      </c>
      <c r="U248" s="7">
        <f t="shared" si="38"/>
        <v>23.008333333333336</v>
      </c>
      <c r="V248" s="7">
        <f t="shared" si="39"/>
        <v>22.975000000000001</v>
      </c>
    </row>
    <row r="249" spans="1:22" ht="13.5" x14ac:dyDescent="0.25">
      <c r="A249" s="3">
        <f>RSI!A249</f>
        <v>42669</v>
      </c>
      <c r="B249" s="2">
        <f>RSI!B249</f>
        <v>1.75</v>
      </c>
      <c r="C249" s="2">
        <f>RSI!I249</f>
        <v>70.096996539900232</v>
      </c>
      <c r="D249" s="2">
        <f>MACD!E249</f>
        <v>-3.3261569796764645E-2</v>
      </c>
      <c r="E249" s="2">
        <f>MACD!F249</f>
        <v>-3.402077055817037E-2</v>
      </c>
      <c r="F249" s="2">
        <f>'Moving Avg'!D249</f>
        <v>1.716</v>
      </c>
      <c r="G249" s="2">
        <f>'Moving Avg'!F249</f>
        <v>1.6689999999999998</v>
      </c>
      <c r="H249" s="2">
        <f>'Moving Avg'!G249</f>
        <v>1.6506000000000005</v>
      </c>
      <c r="I249" s="2">
        <f>'Moving Avg'!H249</f>
        <v>1.4457999999999998</v>
      </c>
      <c r="J249" s="5" t="str">
        <f>OBV!F249</f>
        <v>BULLISH</v>
      </c>
      <c r="K249" s="5" t="str">
        <f>OBV!G249</f>
        <v>NEUTRAL</v>
      </c>
      <c r="L249" s="5" t="str">
        <f>OBV!H249</f>
        <v>CONFIRMED BULLISH</v>
      </c>
      <c r="M249" s="7">
        <f t="shared" si="30"/>
        <v>0</v>
      </c>
      <c r="N249" s="7">
        <f t="shared" si="31"/>
        <v>0</v>
      </c>
      <c r="O249" s="7">
        <f t="shared" si="32"/>
        <v>50</v>
      </c>
      <c r="P249" s="7">
        <f t="shared" si="33"/>
        <v>83.5</v>
      </c>
      <c r="Q249" s="8">
        <f t="shared" si="34"/>
        <v>20.024999999999999</v>
      </c>
      <c r="R249" s="8">
        <f t="shared" si="35"/>
        <v>38.375</v>
      </c>
      <c r="S249" s="8">
        <f t="shared" si="36"/>
        <v>50.075000000000003</v>
      </c>
      <c r="T249" s="8">
        <f t="shared" si="37"/>
        <v>33.375</v>
      </c>
      <c r="U249" s="7">
        <f t="shared" si="38"/>
        <v>36.158333333333331</v>
      </c>
      <c r="V249" s="7">
        <f t="shared" si="39"/>
        <v>35.462499999999999</v>
      </c>
    </row>
    <row r="250" spans="1:22" ht="13.5" x14ac:dyDescent="0.25">
      <c r="A250" s="3">
        <f>RSI!A250</f>
        <v>42670</v>
      </c>
      <c r="B250" s="2">
        <f>RSI!B250</f>
        <v>1.75</v>
      </c>
      <c r="C250" s="2">
        <f>RSI!I250</f>
        <v>70.096996539900232</v>
      </c>
      <c r="D250" s="2">
        <f>MACD!E250</f>
        <v>-3.299865284872272E-2</v>
      </c>
      <c r="E250" s="2">
        <f>MACD!F250</f>
        <v>-3.3816347016280841E-2</v>
      </c>
      <c r="F250" s="2">
        <f>'Moving Avg'!D250</f>
        <v>1.72</v>
      </c>
      <c r="G250" s="2">
        <f>'Moving Avg'!F250</f>
        <v>1.6755</v>
      </c>
      <c r="H250" s="2">
        <f>'Moving Avg'!G250</f>
        <v>1.6524000000000003</v>
      </c>
      <c r="I250" s="2">
        <f>'Moving Avg'!H250</f>
        <v>1.44885</v>
      </c>
      <c r="J250" s="5" t="str">
        <f>OBV!F250</f>
        <v>BULLISH</v>
      </c>
      <c r="K250" s="5" t="str">
        <f>OBV!G250</f>
        <v>NEUTRAL</v>
      </c>
      <c r="L250" s="5" t="str">
        <f>OBV!H250</f>
        <v>CONFIRMED BULLISH</v>
      </c>
      <c r="M250" s="7">
        <f t="shared" si="30"/>
        <v>0</v>
      </c>
      <c r="N250" s="7">
        <f t="shared" si="31"/>
        <v>0</v>
      </c>
      <c r="O250" s="7">
        <f t="shared" si="32"/>
        <v>50</v>
      </c>
      <c r="P250" s="7">
        <f t="shared" si="33"/>
        <v>83.5</v>
      </c>
      <c r="Q250" s="8">
        <f t="shared" si="34"/>
        <v>20.024999999999999</v>
      </c>
      <c r="R250" s="8">
        <f t="shared" si="35"/>
        <v>38.375</v>
      </c>
      <c r="S250" s="8">
        <f t="shared" si="36"/>
        <v>50.075000000000003</v>
      </c>
      <c r="T250" s="8">
        <f t="shared" si="37"/>
        <v>33.375</v>
      </c>
      <c r="U250" s="7">
        <f t="shared" si="38"/>
        <v>36.158333333333331</v>
      </c>
      <c r="V250" s="7">
        <f t="shared" si="39"/>
        <v>35.462499999999999</v>
      </c>
    </row>
    <row r="251" spans="1:22" ht="13.5" x14ac:dyDescent="0.25">
      <c r="A251" s="3">
        <f>RSI!A251</f>
        <v>42671</v>
      </c>
      <c r="B251" s="2">
        <f>RSI!B251</f>
        <v>1.82</v>
      </c>
      <c r="C251" s="2">
        <f>RSI!I251</f>
        <v>78.680676336558889</v>
      </c>
      <c r="D251" s="2">
        <f>MACD!E251</f>
        <v>-3.8399516745855289E-2</v>
      </c>
      <c r="E251" s="2">
        <f>MACD!F251</f>
        <v>-3.4732980962195736E-2</v>
      </c>
      <c r="F251" s="2">
        <f>'Moving Avg'!D251</f>
        <v>1.7440000000000002</v>
      </c>
      <c r="G251" s="2">
        <f>'Moving Avg'!F251</f>
        <v>1.6875</v>
      </c>
      <c r="H251" s="2">
        <f>'Moving Avg'!G251</f>
        <v>1.6556000000000004</v>
      </c>
      <c r="I251" s="2">
        <f>'Moving Avg'!H251</f>
        <v>1.4524000000000001</v>
      </c>
      <c r="J251" s="5" t="str">
        <f>OBV!F251</f>
        <v>BULLISH</v>
      </c>
      <c r="K251" s="5" t="str">
        <f>OBV!G251</f>
        <v>NEUTRAL</v>
      </c>
      <c r="L251" s="5" t="str">
        <f>OBV!H251</f>
        <v>CONFIRMED BULLISH</v>
      </c>
      <c r="M251" s="7">
        <f t="shared" si="30"/>
        <v>0</v>
      </c>
      <c r="N251" s="7">
        <f t="shared" si="31"/>
        <v>45</v>
      </c>
      <c r="O251" s="7">
        <f t="shared" si="32"/>
        <v>50</v>
      </c>
      <c r="P251" s="7">
        <f t="shared" si="33"/>
        <v>83.5</v>
      </c>
      <c r="Q251" s="8">
        <f t="shared" si="34"/>
        <v>35.774999999999999</v>
      </c>
      <c r="R251" s="8">
        <f t="shared" si="35"/>
        <v>47.375</v>
      </c>
      <c r="S251" s="8">
        <f t="shared" si="36"/>
        <v>56.825000000000003</v>
      </c>
      <c r="T251" s="8">
        <f t="shared" si="37"/>
        <v>44.625</v>
      </c>
      <c r="U251" s="7">
        <f t="shared" si="38"/>
        <v>46.658333333333339</v>
      </c>
      <c r="V251" s="7">
        <f t="shared" si="39"/>
        <v>46.150000000000006</v>
      </c>
    </row>
    <row r="252" spans="1:22" ht="13.5" x14ac:dyDescent="0.25">
      <c r="A252" s="3">
        <f>RSI!A252</f>
        <v>42674</v>
      </c>
      <c r="B252" s="2">
        <f>RSI!B252</f>
        <v>1.82</v>
      </c>
      <c r="C252" s="2">
        <f>RSI!I252</f>
        <v>78.680676336558889</v>
      </c>
      <c r="D252" s="2">
        <f>MACD!E252</f>
        <v>-4.3788803084112038E-2</v>
      </c>
      <c r="E252" s="2">
        <f>MACD!F252</f>
        <v>-3.6544145386578998E-2</v>
      </c>
      <c r="F252" s="2">
        <f>'Moving Avg'!D252</f>
        <v>1.768</v>
      </c>
      <c r="G252" s="2">
        <f>'Moving Avg'!F252</f>
        <v>1.6994999999999998</v>
      </c>
      <c r="H252" s="2">
        <f>'Moving Avg'!G252</f>
        <v>1.6588000000000001</v>
      </c>
      <c r="I252" s="2">
        <f>'Moving Avg'!H252</f>
        <v>1.4559500000000003</v>
      </c>
      <c r="J252" s="5" t="str">
        <f>OBV!F252</f>
        <v>BULLISH</v>
      </c>
      <c r="K252" s="5" t="str">
        <f>OBV!G252</f>
        <v>NEUTRAL</v>
      </c>
      <c r="L252" s="5" t="str">
        <f>OBV!H252</f>
        <v>CONFIRMED BULLISH</v>
      </c>
      <c r="M252" s="7">
        <f t="shared" si="30"/>
        <v>0</v>
      </c>
      <c r="N252" s="7">
        <f t="shared" si="31"/>
        <v>45</v>
      </c>
      <c r="O252" s="7">
        <f t="shared" si="32"/>
        <v>50</v>
      </c>
      <c r="P252" s="7">
        <f t="shared" si="33"/>
        <v>83.5</v>
      </c>
      <c r="Q252" s="8">
        <f t="shared" si="34"/>
        <v>35.774999999999999</v>
      </c>
      <c r="R252" s="8">
        <f t="shared" si="35"/>
        <v>47.375</v>
      </c>
      <c r="S252" s="8">
        <f t="shared" si="36"/>
        <v>56.825000000000003</v>
      </c>
      <c r="T252" s="8">
        <f t="shared" si="37"/>
        <v>44.625</v>
      </c>
      <c r="U252" s="7">
        <f t="shared" si="38"/>
        <v>46.658333333333339</v>
      </c>
      <c r="V252" s="7">
        <f t="shared" si="39"/>
        <v>46.150000000000006</v>
      </c>
    </row>
    <row r="253" spans="1:22" ht="13.5" x14ac:dyDescent="0.25">
      <c r="A253" s="3">
        <f>RSI!A253</f>
        <v>42675</v>
      </c>
      <c r="B253" s="2">
        <f>RSI!B253</f>
        <v>1.9</v>
      </c>
      <c r="C253" s="2">
        <f>RSI!I253</f>
        <v>84.556470496074212</v>
      </c>
      <c r="D253" s="2">
        <f>MACD!E253</f>
        <v>-4.7341220550448648E-2</v>
      </c>
      <c r="E253" s="2">
        <f>MACD!F253</f>
        <v>-3.8703560419352925E-2</v>
      </c>
      <c r="F253" s="2">
        <f>'Moving Avg'!D253</f>
        <v>1.8080000000000003</v>
      </c>
      <c r="G253" s="2">
        <f>'Moving Avg'!F253</f>
        <v>1.7154999999999998</v>
      </c>
      <c r="H253" s="2">
        <f>'Moving Avg'!G253</f>
        <v>1.6636000000000002</v>
      </c>
      <c r="I253" s="2">
        <f>'Moving Avg'!H253</f>
        <v>1.4599000000000002</v>
      </c>
      <c r="J253" s="5" t="str">
        <f>OBV!F253</f>
        <v>BULLISH</v>
      </c>
      <c r="K253" s="5" t="str">
        <f>OBV!G253</f>
        <v>NEUTRAL</v>
      </c>
      <c r="L253" s="5" t="str">
        <f>OBV!H253</f>
        <v>CONFIRMED BULLISH</v>
      </c>
      <c r="M253" s="7">
        <f t="shared" si="30"/>
        <v>0</v>
      </c>
      <c r="N253" s="7">
        <f t="shared" si="31"/>
        <v>45</v>
      </c>
      <c r="O253" s="7">
        <f t="shared" si="32"/>
        <v>50</v>
      </c>
      <c r="P253" s="7">
        <f t="shared" si="33"/>
        <v>83.5</v>
      </c>
      <c r="Q253" s="8">
        <f t="shared" si="34"/>
        <v>35.774999999999999</v>
      </c>
      <c r="R253" s="8">
        <f t="shared" si="35"/>
        <v>47.375</v>
      </c>
      <c r="S253" s="8">
        <f t="shared" si="36"/>
        <v>56.825000000000003</v>
      </c>
      <c r="T253" s="8">
        <f t="shared" si="37"/>
        <v>44.625</v>
      </c>
      <c r="U253" s="7">
        <f t="shared" si="38"/>
        <v>46.658333333333339</v>
      </c>
      <c r="V253" s="7">
        <f t="shared" si="39"/>
        <v>46.150000000000006</v>
      </c>
    </row>
    <row r="254" spans="1:22" ht="13.5" x14ac:dyDescent="0.25">
      <c r="A254" s="3">
        <f>RSI!A254</f>
        <v>42676</v>
      </c>
      <c r="B254" s="2">
        <f>RSI!B254</f>
        <v>1.89</v>
      </c>
      <c r="C254" s="2">
        <f>RSI!I254</f>
        <v>81.531552815151656</v>
      </c>
      <c r="D254" s="2">
        <f>MACD!E254</f>
        <v>-5.0781533715806848E-2</v>
      </c>
      <c r="E254" s="2">
        <f>MACD!F254</f>
        <v>-4.1119155078643707E-2</v>
      </c>
      <c r="F254" s="2">
        <f>'Moving Avg'!D254</f>
        <v>1.8360000000000003</v>
      </c>
      <c r="G254" s="2">
        <f>'Moving Avg'!F254</f>
        <v>1.7289999999999999</v>
      </c>
      <c r="H254" s="2">
        <f>'Moving Avg'!G254</f>
        <v>1.6681999999999999</v>
      </c>
      <c r="I254" s="2">
        <f>'Moving Avg'!H254</f>
        <v>1.4637500000000003</v>
      </c>
      <c r="J254" s="5" t="str">
        <f>OBV!F254</f>
        <v>BEARISH</v>
      </c>
      <c r="K254" s="5" t="str">
        <f>OBV!G254</f>
        <v>NEUTRAL</v>
      </c>
      <c r="L254" s="5" t="str">
        <f>OBV!H254</f>
        <v>BEARISH DIVERGENCE</v>
      </c>
      <c r="M254" s="7">
        <f t="shared" si="30"/>
        <v>0</v>
      </c>
      <c r="N254" s="7">
        <f t="shared" si="31"/>
        <v>45</v>
      </c>
      <c r="O254" s="7">
        <f t="shared" si="32"/>
        <v>50</v>
      </c>
      <c r="P254" s="7">
        <f t="shared" si="33"/>
        <v>16.5</v>
      </c>
      <c r="Q254" s="8">
        <f t="shared" si="34"/>
        <v>25.725000000000001</v>
      </c>
      <c r="R254" s="8">
        <f t="shared" si="35"/>
        <v>30.625</v>
      </c>
      <c r="S254" s="8">
        <f t="shared" si="36"/>
        <v>26.675000000000001</v>
      </c>
      <c r="T254" s="8">
        <f t="shared" si="37"/>
        <v>27.875</v>
      </c>
      <c r="U254" s="7">
        <f t="shared" si="38"/>
        <v>27.675000000000001</v>
      </c>
      <c r="V254" s="7">
        <f t="shared" si="39"/>
        <v>27.725000000000001</v>
      </c>
    </row>
    <row r="255" spans="1:22" ht="13.5" x14ac:dyDescent="0.25">
      <c r="A255" s="3">
        <f>RSI!A255</f>
        <v>42677</v>
      </c>
      <c r="B255" s="2">
        <f>RSI!B255</f>
        <v>1.89</v>
      </c>
      <c r="C255" s="2">
        <f>RSI!I255</f>
        <v>81.531552815151656</v>
      </c>
      <c r="D255" s="2">
        <f>MACD!E255</f>
        <v>-5.472159065486748E-2</v>
      </c>
      <c r="E255" s="2">
        <f>MACD!F255</f>
        <v>-4.3839642193888466E-2</v>
      </c>
      <c r="F255" s="2">
        <f>'Moving Avg'!D255</f>
        <v>1.8640000000000001</v>
      </c>
      <c r="G255" s="2">
        <f>'Moving Avg'!F255</f>
        <v>1.7424999999999997</v>
      </c>
      <c r="H255" s="2">
        <f>'Moving Avg'!G255</f>
        <v>1.6727999999999996</v>
      </c>
      <c r="I255" s="2">
        <f>'Moving Avg'!H255</f>
        <v>1.4676000000000002</v>
      </c>
      <c r="J255" s="5" t="str">
        <f>OBV!F255</f>
        <v>BEARISH</v>
      </c>
      <c r="K255" s="5" t="str">
        <f>OBV!G255</f>
        <v>NEUTRAL</v>
      </c>
      <c r="L255" s="5" t="str">
        <f>OBV!H255</f>
        <v>BEARISH DIVERGENCE</v>
      </c>
      <c r="M255" s="7">
        <f t="shared" si="30"/>
        <v>0</v>
      </c>
      <c r="N255" s="7">
        <f t="shared" si="31"/>
        <v>45</v>
      </c>
      <c r="O255" s="7">
        <f t="shared" si="32"/>
        <v>50</v>
      </c>
      <c r="P255" s="7">
        <f t="shared" si="33"/>
        <v>16.5</v>
      </c>
      <c r="Q255" s="8">
        <f t="shared" si="34"/>
        <v>25.725000000000001</v>
      </c>
      <c r="R255" s="8">
        <f t="shared" si="35"/>
        <v>30.625</v>
      </c>
      <c r="S255" s="8">
        <f t="shared" si="36"/>
        <v>26.675000000000001</v>
      </c>
      <c r="T255" s="8">
        <f t="shared" si="37"/>
        <v>27.875</v>
      </c>
      <c r="U255" s="7">
        <f t="shared" si="38"/>
        <v>27.675000000000001</v>
      </c>
      <c r="V255" s="7">
        <f t="shared" si="39"/>
        <v>27.725000000000001</v>
      </c>
    </row>
    <row r="256" spans="1:22" ht="13.5" x14ac:dyDescent="0.25">
      <c r="A256" s="3">
        <f>RSI!A256</f>
        <v>42678</v>
      </c>
      <c r="B256" s="2">
        <f>RSI!B256</f>
        <v>1.89</v>
      </c>
      <c r="C256" s="2">
        <f>RSI!I256</f>
        <v>81.531552815151656</v>
      </c>
      <c r="D256" s="2">
        <f>MACD!E256</f>
        <v>-6.3623668420172752E-2</v>
      </c>
      <c r="E256" s="2">
        <f>MACD!F256</f>
        <v>-4.779644743914533E-2</v>
      </c>
      <c r="F256" s="2">
        <f>'Moving Avg'!D256</f>
        <v>1.8779999999999997</v>
      </c>
      <c r="G256" s="2">
        <f>'Moving Avg'!F256</f>
        <v>1.754</v>
      </c>
      <c r="H256" s="2">
        <f>'Moving Avg'!G256</f>
        <v>1.6773999999999998</v>
      </c>
      <c r="I256" s="2">
        <f>'Moving Avg'!H256</f>
        <v>1.4714500000000001</v>
      </c>
      <c r="J256" s="5" t="str">
        <f>OBV!F256</f>
        <v>BEARISH</v>
      </c>
      <c r="K256" s="5" t="str">
        <f>OBV!G256</f>
        <v>NEUTRAL</v>
      </c>
      <c r="L256" s="5" t="str">
        <f>OBV!H256</f>
        <v>BEARISH DIVERGENCE</v>
      </c>
      <c r="M256" s="7">
        <f t="shared" si="30"/>
        <v>0</v>
      </c>
      <c r="N256" s="7">
        <f t="shared" si="31"/>
        <v>45</v>
      </c>
      <c r="O256" s="7">
        <f t="shared" si="32"/>
        <v>50</v>
      </c>
      <c r="P256" s="7">
        <f t="shared" si="33"/>
        <v>16.5</v>
      </c>
      <c r="Q256" s="8">
        <f t="shared" si="34"/>
        <v>25.725000000000001</v>
      </c>
      <c r="R256" s="8">
        <f t="shared" si="35"/>
        <v>30.625</v>
      </c>
      <c r="S256" s="8">
        <f t="shared" si="36"/>
        <v>26.675000000000001</v>
      </c>
      <c r="T256" s="8">
        <f t="shared" si="37"/>
        <v>27.875</v>
      </c>
      <c r="U256" s="7">
        <f t="shared" si="38"/>
        <v>27.675000000000001</v>
      </c>
      <c r="V256" s="7">
        <f t="shared" si="39"/>
        <v>27.725000000000001</v>
      </c>
    </row>
    <row r="257" spans="1:22" ht="13.5" x14ac:dyDescent="0.25">
      <c r="A257" s="3">
        <f>RSI!A257</f>
        <v>42681</v>
      </c>
      <c r="B257" s="2">
        <f>RSI!B257</f>
        <v>1.89</v>
      </c>
      <c r="C257" s="2">
        <f>RSI!I257</f>
        <v>81.531552815151656</v>
      </c>
      <c r="D257" s="2">
        <f>MACD!E257</f>
        <v>-7.203841688677759E-2</v>
      </c>
      <c r="E257" s="2">
        <f>MACD!F257</f>
        <v>-5.2644841328671789E-2</v>
      </c>
      <c r="F257" s="2">
        <f>'Moving Avg'!D257</f>
        <v>1.8919999999999999</v>
      </c>
      <c r="G257" s="2">
        <f>'Moving Avg'!F257</f>
        <v>1.7645</v>
      </c>
      <c r="H257" s="2">
        <f>'Moving Avg'!G257</f>
        <v>1.6819999999999995</v>
      </c>
      <c r="I257" s="2">
        <f>'Moving Avg'!H257</f>
        <v>1.4753000000000001</v>
      </c>
      <c r="J257" s="5" t="str">
        <f>OBV!F257</f>
        <v>BEARISH</v>
      </c>
      <c r="K257" s="5" t="str">
        <f>OBV!G257</f>
        <v>NEUTRAL</v>
      </c>
      <c r="L257" s="5" t="str">
        <f>OBV!H257</f>
        <v>BEARISH DIVERGENCE</v>
      </c>
      <c r="M257" s="7">
        <f t="shared" si="30"/>
        <v>0</v>
      </c>
      <c r="N257" s="7">
        <f t="shared" si="31"/>
        <v>45</v>
      </c>
      <c r="O257" s="7">
        <f t="shared" si="32"/>
        <v>50</v>
      </c>
      <c r="P257" s="7">
        <f t="shared" si="33"/>
        <v>16.5</v>
      </c>
      <c r="Q257" s="8">
        <f t="shared" si="34"/>
        <v>25.725000000000001</v>
      </c>
      <c r="R257" s="8">
        <f t="shared" si="35"/>
        <v>30.625</v>
      </c>
      <c r="S257" s="8">
        <f t="shared" si="36"/>
        <v>26.675000000000001</v>
      </c>
      <c r="T257" s="8">
        <f t="shared" si="37"/>
        <v>27.875</v>
      </c>
      <c r="U257" s="7">
        <f t="shared" si="38"/>
        <v>27.675000000000001</v>
      </c>
      <c r="V257" s="7">
        <f t="shared" si="39"/>
        <v>27.725000000000001</v>
      </c>
    </row>
    <row r="258" spans="1:22" ht="13.5" x14ac:dyDescent="0.25">
      <c r="A258" s="3">
        <f>RSI!A258</f>
        <v>42682</v>
      </c>
      <c r="B258" s="2">
        <f>RSI!B258</f>
        <v>1.89</v>
      </c>
      <c r="C258" s="2">
        <f>RSI!I258</f>
        <v>81.531552815151656</v>
      </c>
      <c r="D258" s="2">
        <f>MACD!E258</f>
        <v>-7.9975460079852123E-2</v>
      </c>
      <c r="E258" s="2">
        <f>MACD!F258</f>
        <v>-5.8110965078907853E-2</v>
      </c>
      <c r="F258" s="2">
        <f>'Moving Avg'!D258</f>
        <v>1.89</v>
      </c>
      <c r="G258" s="2">
        <f>'Moving Avg'!F258</f>
        <v>1.7749999999999999</v>
      </c>
      <c r="H258" s="2">
        <f>'Moving Avg'!G258</f>
        <v>1.6865999999999997</v>
      </c>
      <c r="I258" s="2">
        <f>'Moving Avg'!H258</f>
        <v>1.47915</v>
      </c>
      <c r="J258" s="5" t="str">
        <f>OBV!F258</f>
        <v>BEARISH</v>
      </c>
      <c r="K258" s="5" t="str">
        <f>OBV!G258</f>
        <v>NEUTRAL</v>
      </c>
      <c r="L258" s="5" t="str">
        <f>OBV!H258</f>
        <v>CONFIRMED BEARISH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16.5</v>
      </c>
      <c r="Q258" s="8">
        <f t="shared" si="34"/>
        <v>44.975000000000001</v>
      </c>
      <c r="R258" s="8">
        <f t="shared" si="35"/>
        <v>41.625</v>
      </c>
      <c r="S258" s="8">
        <f t="shared" si="36"/>
        <v>34.924999999999997</v>
      </c>
      <c r="T258" s="8">
        <f t="shared" si="37"/>
        <v>41.625</v>
      </c>
      <c r="U258" s="7">
        <f t="shared" si="38"/>
        <v>40.508333333333333</v>
      </c>
      <c r="V258" s="7">
        <f t="shared" si="39"/>
        <v>40.787499999999994</v>
      </c>
    </row>
    <row r="259" spans="1:22" ht="13.5" x14ac:dyDescent="0.25">
      <c r="A259" s="3">
        <f>RSI!A259</f>
        <v>42683</v>
      </c>
      <c r="B259" s="2">
        <f>RSI!B259</f>
        <v>1.89</v>
      </c>
      <c r="C259" s="2">
        <f>RSI!I259</f>
        <v>81.531552815151656</v>
      </c>
      <c r="D259" s="2">
        <f>MACD!E259</f>
        <v>-7.9755474432490647E-2</v>
      </c>
      <c r="E259" s="2">
        <f>MACD!F259</f>
        <v>-6.2439866949624417E-2</v>
      </c>
      <c r="F259" s="2">
        <f>'Moving Avg'!D259</f>
        <v>1.89</v>
      </c>
      <c r="G259" s="2">
        <f>'Moving Avg'!F259</f>
        <v>1.7855000000000001</v>
      </c>
      <c r="H259" s="2">
        <f>'Moving Avg'!G259</f>
        <v>1.6911999999999998</v>
      </c>
      <c r="I259" s="2">
        <f>'Moving Avg'!H259</f>
        <v>1.4829999999999999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  <c r="M259" s="7">
        <f t="shared" si="40"/>
        <v>0</v>
      </c>
      <c r="N259" s="7">
        <f t="shared" si="41"/>
        <v>45</v>
      </c>
      <c r="O259" s="7">
        <f t="shared" si="42"/>
        <v>50</v>
      </c>
      <c r="P259" s="7">
        <f t="shared" si="43"/>
        <v>33</v>
      </c>
      <c r="Q259" s="8">
        <f t="shared" ref="Q259:Q322" si="44">0.35*M259+N259*0.35+O259*0.15+P259*0.15</f>
        <v>28.2</v>
      </c>
      <c r="R259" s="8">
        <f t="shared" ref="R259:R322" si="45">M259*0.2+N259*0.2+O259*0.35+P259*0.25</f>
        <v>34.75</v>
      </c>
      <c r="S259" s="8">
        <f t="shared" ref="S259:S322" si="46">M259*0.15+N259*0.15+O259*0.25+P259*0.45</f>
        <v>34.1</v>
      </c>
      <c r="T259" s="8">
        <f t="shared" ref="T259:T322" si="47">0.25*SUM(M259:P259)</f>
        <v>32</v>
      </c>
      <c r="U259" s="7">
        <f t="shared" ref="U259:U322" si="48">SUM(Q259:S259)/3</f>
        <v>32.35</v>
      </c>
      <c r="V259" s="7">
        <f t="shared" ref="V259:V322" si="49">SUM(Q259:T259)/4</f>
        <v>32.262500000000003</v>
      </c>
    </row>
    <row r="260" spans="1:22" ht="13.5" x14ac:dyDescent="0.25">
      <c r="A260" s="3">
        <f>RSI!A260</f>
        <v>42684</v>
      </c>
      <c r="B260" s="2">
        <f>RSI!B260</f>
        <v>1.9</v>
      </c>
      <c r="C260" s="2">
        <f>RSI!I260</f>
        <v>82.507713677889157</v>
      </c>
      <c r="D260" s="2">
        <f>MACD!E260</f>
        <v>-8.1010409045726206E-2</v>
      </c>
      <c r="E260" s="2">
        <f>MACD!F260</f>
        <v>-6.6153975368844778E-2</v>
      </c>
      <c r="F260" s="2">
        <f>'Moving Avg'!D260</f>
        <v>1.8919999999999999</v>
      </c>
      <c r="G260" s="2">
        <f>'Moving Avg'!F260</f>
        <v>1.7965</v>
      </c>
      <c r="H260" s="2">
        <f>'Moving Avg'!G260</f>
        <v>1.6956</v>
      </c>
      <c r="I260" s="2">
        <f>'Moving Avg'!H260</f>
        <v>1.4868999999999997</v>
      </c>
      <c r="J260" s="5" t="str">
        <f>OBV!F260</f>
        <v>BULLISH</v>
      </c>
      <c r="K260" s="5" t="str">
        <f>OBV!G260</f>
        <v>NEUTRAL</v>
      </c>
      <c r="L260" s="5" t="str">
        <f>OBV!H260</f>
        <v>CONFIRMED BULLISH</v>
      </c>
      <c r="M260" s="7">
        <f t="shared" si="40"/>
        <v>0</v>
      </c>
      <c r="N260" s="7">
        <f t="shared" si="41"/>
        <v>45</v>
      </c>
      <c r="O260" s="7">
        <f t="shared" si="42"/>
        <v>50</v>
      </c>
      <c r="P260" s="7">
        <f t="shared" si="43"/>
        <v>83.5</v>
      </c>
      <c r="Q260" s="8">
        <f t="shared" si="44"/>
        <v>35.774999999999999</v>
      </c>
      <c r="R260" s="8">
        <f t="shared" si="45"/>
        <v>47.375</v>
      </c>
      <c r="S260" s="8">
        <f t="shared" si="46"/>
        <v>56.825000000000003</v>
      </c>
      <c r="T260" s="8">
        <f t="shared" si="47"/>
        <v>44.625</v>
      </c>
      <c r="U260" s="7">
        <f t="shared" si="48"/>
        <v>46.658333333333339</v>
      </c>
      <c r="V260" s="7">
        <f t="shared" si="49"/>
        <v>46.150000000000006</v>
      </c>
    </row>
    <row r="261" spans="1:22" ht="13.5" x14ac:dyDescent="0.25">
      <c r="A261" s="3">
        <f>RSI!A261</f>
        <v>42685</v>
      </c>
      <c r="B261" s="2">
        <f>RSI!B261</f>
        <v>1.88</v>
      </c>
      <c r="C261" s="2">
        <f>RSI!I261</f>
        <v>74.074825773709875</v>
      </c>
      <c r="D261" s="2">
        <f>MACD!E261</f>
        <v>-7.0529113839050472E-2</v>
      </c>
      <c r="E261" s="2">
        <f>MACD!F261</f>
        <v>-6.7029003062885922E-2</v>
      </c>
      <c r="F261" s="2">
        <f>'Moving Avg'!D261</f>
        <v>1.89</v>
      </c>
      <c r="G261" s="2">
        <f>'Moving Avg'!F261</f>
        <v>1.8065000000000002</v>
      </c>
      <c r="H261" s="2">
        <f>'Moving Avg'!G261</f>
        <v>1.7007999999999999</v>
      </c>
      <c r="I261" s="2">
        <f>'Moving Avg'!H261</f>
        <v>1.4906999999999997</v>
      </c>
      <c r="J261" s="5" t="str">
        <f>OBV!F261</f>
        <v>BULLISH</v>
      </c>
      <c r="K261" s="5" t="str">
        <f>OBV!G261</f>
        <v>NEUTRAL</v>
      </c>
      <c r="L261" s="5" t="str">
        <f>OBV!H261</f>
        <v>BULLISH DIVERGENCE</v>
      </c>
      <c r="M261" s="7">
        <f t="shared" si="40"/>
        <v>0</v>
      </c>
      <c r="N261" s="7">
        <f t="shared" si="41"/>
        <v>45</v>
      </c>
      <c r="O261" s="7">
        <f t="shared" si="42"/>
        <v>50</v>
      </c>
      <c r="P261" s="7">
        <f t="shared" si="43"/>
        <v>66.5</v>
      </c>
      <c r="Q261" s="8">
        <f t="shared" si="44"/>
        <v>33.225000000000001</v>
      </c>
      <c r="R261" s="8">
        <f t="shared" si="45"/>
        <v>43.125</v>
      </c>
      <c r="S261" s="8">
        <f t="shared" si="46"/>
        <v>49.174999999999997</v>
      </c>
      <c r="T261" s="8">
        <f t="shared" si="47"/>
        <v>40.375</v>
      </c>
      <c r="U261" s="7">
        <f t="shared" si="48"/>
        <v>41.841666666666661</v>
      </c>
      <c r="V261" s="7">
        <f t="shared" si="49"/>
        <v>41.474999999999994</v>
      </c>
    </row>
    <row r="262" spans="1:22" ht="13.5" x14ac:dyDescent="0.25">
      <c r="A262" s="3">
        <f>RSI!A262</f>
        <v>42688</v>
      </c>
      <c r="B262" s="2">
        <f>RSI!B262</f>
        <v>1.93</v>
      </c>
      <c r="C262" s="2">
        <f>RSI!I262</f>
        <v>79.669295163330275</v>
      </c>
      <c r="D262" s="2">
        <f>MACD!E262</f>
        <v>-6.5900986667563277E-2</v>
      </c>
      <c r="E262" s="2">
        <f>MACD!F262</f>
        <v>-6.6803399783821396E-2</v>
      </c>
      <c r="F262" s="2">
        <f>'Moving Avg'!D262</f>
        <v>1.8980000000000001</v>
      </c>
      <c r="G262" s="2">
        <f>'Moving Avg'!F262</f>
        <v>1.8190000000000002</v>
      </c>
      <c r="H262" s="2">
        <f>'Moving Avg'!G262</f>
        <v>1.7069999999999999</v>
      </c>
      <c r="I262" s="2">
        <f>'Moving Avg'!H262</f>
        <v>1.4947499999999996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  <c r="M262" s="7">
        <f t="shared" si="40"/>
        <v>0</v>
      </c>
      <c r="N262" s="7">
        <f t="shared" si="41"/>
        <v>0</v>
      </c>
      <c r="O262" s="7">
        <f t="shared" si="42"/>
        <v>50</v>
      </c>
      <c r="P262" s="7">
        <f t="shared" si="43"/>
        <v>83.5</v>
      </c>
      <c r="Q262" s="8">
        <f t="shared" si="44"/>
        <v>20.024999999999999</v>
      </c>
      <c r="R262" s="8">
        <f t="shared" si="45"/>
        <v>38.375</v>
      </c>
      <c r="S262" s="8">
        <f t="shared" si="46"/>
        <v>50.075000000000003</v>
      </c>
      <c r="T262" s="8">
        <f t="shared" si="47"/>
        <v>33.375</v>
      </c>
      <c r="U262" s="7">
        <f t="shared" si="48"/>
        <v>36.158333333333331</v>
      </c>
      <c r="V262" s="7">
        <f t="shared" si="49"/>
        <v>35.462499999999999</v>
      </c>
    </row>
    <row r="263" spans="1:22" ht="13.5" x14ac:dyDescent="0.25">
      <c r="A263" s="3">
        <f>RSI!A263</f>
        <v>42689</v>
      </c>
      <c r="B263" s="2">
        <f>RSI!B263</f>
        <v>1.93</v>
      </c>
      <c r="C263" s="2">
        <f>RSI!I263</f>
        <v>79.669295163330275</v>
      </c>
      <c r="D263" s="2">
        <f>MACD!E263</f>
        <v>-5.0469821656653702E-2</v>
      </c>
      <c r="E263" s="2">
        <f>MACD!F263</f>
        <v>-6.3536684158387854E-2</v>
      </c>
      <c r="F263" s="2">
        <f>'Moving Avg'!D263</f>
        <v>1.9059999999999999</v>
      </c>
      <c r="G263" s="2">
        <f>'Moving Avg'!F263</f>
        <v>1.8290000000000002</v>
      </c>
      <c r="H263" s="2">
        <f>'Moving Avg'!G263</f>
        <v>1.7132000000000003</v>
      </c>
      <c r="I263" s="2">
        <f>'Moving Avg'!H263</f>
        <v>1.4987999999999997</v>
      </c>
      <c r="J263" s="5" t="str">
        <f>OBV!F263</f>
        <v>BULLISH</v>
      </c>
      <c r="K263" s="5" t="str">
        <f>OBV!G263</f>
        <v>NEUTRAL</v>
      </c>
      <c r="L263" s="5" t="str">
        <f>OBV!H263</f>
        <v>CONFIRMED BULLISH</v>
      </c>
      <c r="M263" s="7">
        <f t="shared" si="40"/>
        <v>0</v>
      </c>
      <c r="N263" s="7">
        <f t="shared" si="41"/>
        <v>0</v>
      </c>
      <c r="O263" s="7">
        <f t="shared" si="42"/>
        <v>50</v>
      </c>
      <c r="P263" s="7">
        <f t="shared" si="43"/>
        <v>83.5</v>
      </c>
      <c r="Q263" s="8">
        <f t="shared" si="44"/>
        <v>20.024999999999999</v>
      </c>
      <c r="R263" s="8">
        <f t="shared" si="45"/>
        <v>38.375</v>
      </c>
      <c r="S263" s="8">
        <f t="shared" si="46"/>
        <v>50.075000000000003</v>
      </c>
      <c r="T263" s="8">
        <f t="shared" si="47"/>
        <v>33.375</v>
      </c>
      <c r="U263" s="7">
        <f t="shared" si="48"/>
        <v>36.158333333333331</v>
      </c>
      <c r="V263" s="7">
        <f t="shared" si="49"/>
        <v>35.462499999999999</v>
      </c>
    </row>
    <row r="264" spans="1:22" ht="13.5" x14ac:dyDescent="0.25">
      <c r="A264" s="3">
        <f>RSI!A264</f>
        <v>42690</v>
      </c>
      <c r="B264" s="2">
        <f>RSI!B264</f>
        <v>1.93</v>
      </c>
      <c r="C264" s="2">
        <f>RSI!I264</f>
        <v>79.669295163330275</v>
      </c>
      <c r="D264" s="2">
        <f>MACD!E264</f>
        <v>-3.9685064777375434E-2</v>
      </c>
      <c r="E264" s="2">
        <f>MACD!F264</f>
        <v>-5.8766360282185376E-2</v>
      </c>
      <c r="F264" s="2">
        <f>'Moving Avg'!D264</f>
        <v>1.9140000000000001</v>
      </c>
      <c r="G264" s="2">
        <f>'Moving Avg'!F264</f>
        <v>1.839</v>
      </c>
      <c r="H264" s="2">
        <f>'Moving Avg'!G264</f>
        <v>1.7194000000000003</v>
      </c>
      <c r="I264" s="2">
        <f>'Moving Avg'!H264</f>
        <v>1.5028499999999996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  <c r="M264" s="7">
        <f t="shared" si="40"/>
        <v>0</v>
      </c>
      <c r="N264" s="7">
        <f t="shared" si="41"/>
        <v>0</v>
      </c>
      <c r="O264" s="7">
        <f t="shared" si="42"/>
        <v>50</v>
      </c>
      <c r="P264" s="7">
        <f t="shared" si="43"/>
        <v>83.5</v>
      </c>
      <c r="Q264" s="8">
        <f t="shared" si="44"/>
        <v>20.024999999999999</v>
      </c>
      <c r="R264" s="8">
        <f t="shared" si="45"/>
        <v>38.375</v>
      </c>
      <c r="S264" s="8">
        <f t="shared" si="46"/>
        <v>50.075000000000003</v>
      </c>
      <c r="T264" s="8">
        <f t="shared" si="47"/>
        <v>33.375</v>
      </c>
      <c r="U264" s="7">
        <f t="shared" si="48"/>
        <v>36.158333333333331</v>
      </c>
      <c r="V264" s="7">
        <f t="shared" si="49"/>
        <v>35.462499999999999</v>
      </c>
    </row>
    <row r="265" spans="1:22" ht="13.5" x14ac:dyDescent="0.25">
      <c r="A265" s="3">
        <f>RSI!A265</f>
        <v>42691</v>
      </c>
      <c r="B265" s="2">
        <f>RSI!B265</f>
        <v>1.93</v>
      </c>
      <c r="C265" s="2">
        <f>RSI!I265</f>
        <v>79.669295163330275</v>
      </c>
      <c r="D265" s="2">
        <f>MACD!E265</f>
        <v>-3.1239057937172854E-2</v>
      </c>
      <c r="E265" s="2">
        <f>MACD!F265</f>
        <v>-5.3260899813182876E-2</v>
      </c>
      <c r="F265" s="2">
        <f>'Moving Avg'!D265</f>
        <v>1.92</v>
      </c>
      <c r="G265" s="2">
        <f>'Moving Avg'!F265</f>
        <v>1.8490000000000002</v>
      </c>
      <c r="H265" s="2">
        <f>'Moving Avg'!G265</f>
        <v>1.7256000000000002</v>
      </c>
      <c r="I265" s="2">
        <f>'Moving Avg'!H265</f>
        <v>1.5068999999999997</v>
      </c>
      <c r="J265" s="5" t="str">
        <f>OBV!F265</f>
        <v>BEARISH</v>
      </c>
      <c r="K265" s="5" t="str">
        <f>OBV!G265</f>
        <v>NEUTRAL</v>
      </c>
      <c r="L265" s="5" t="str">
        <f>OBV!H265</f>
        <v>BEARISH DIVERGENCE</v>
      </c>
      <c r="M265" s="7">
        <f t="shared" si="40"/>
        <v>0</v>
      </c>
      <c r="N265" s="7">
        <f t="shared" si="41"/>
        <v>0</v>
      </c>
      <c r="O265" s="7">
        <f t="shared" si="42"/>
        <v>50</v>
      </c>
      <c r="P265" s="7">
        <f t="shared" si="43"/>
        <v>16.5</v>
      </c>
      <c r="Q265" s="8">
        <f t="shared" si="44"/>
        <v>9.9749999999999996</v>
      </c>
      <c r="R265" s="8">
        <f t="shared" si="45"/>
        <v>21.625</v>
      </c>
      <c r="S265" s="8">
        <f t="shared" si="46"/>
        <v>19.925000000000001</v>
      </c>
      <c r="T265" s="8">
        <f t="shared" si="47"/>
        <v>16.625</v>
      </c>
      <c r="U265" s="7">
        <f t="shared" si="48"/>
        <v>17.175000000000001</v>
      </c>
      <c r="V265" s="7">
        <f t="shared" si="49"/>
        <v>17.037500000000001</v>
      </c>
    </row>
    <row r="266" spans="1:22" ht="13.5" x14ac:dyDescent="0.25">
      <c r="A266" s="3">
        <f>RSI!A266</f>
        <v>42692</v>
      </c>
      <c r="B266" s="2">
        <f>RSI!B266</f>
        <v>2</v>
      </c>
      <c r="C266" s="2">
        <f>RSI!I266</f>
        <v>85.543673712609689</v>
      </c>
      <c r="D266" s="2">
        <f>MACD!E266</f>
        <v>-2.9906841091576375E-2</v>
      </c>
      <c r="E266" s="2">
        <f>MACD!F266</f>
        <v>-4.859008806886158E-2</v>
      </c>
      <c r="F266" s="2">
        <f>'Moving Avg'!D266</f>
        <v>1.9439999999999997</v>
      </c>
      <c r="G266" s="2">
        <f>'Moving Avg'!F266</f>
        <v>1.8640000000000001</v>
      </c>
      <c r="H266" s="2">
        <f>'Moving Avg'!G266</f>
        <v>1.7332000000000005</v>
      </c>
      <c r="I266" s="2">
        <f>'Moving Avg'!H266</f>
        <v>1.5112999999999996</v>
      </c>
      <c r="J266" s="5" t="str">
        <f>OBV!F266</f>
        <v>BULLISH</v>
      </c>
      <c r="K266" s="5" t="str">
        <f>OBV!G266</f>
        <v>NEUTRAL</v>
      </c>
      <c r="L266" s="5" t="str">
        <f>OBV!H266</f>
        <v>CONFIRMED BULLISH</v>
      </c>
      <c r="M266" s="7">
        <f t="shared" si="40"/>
        <v>0</v>
      </c>
      <c r="N266" s="7">
        <f t="shared" si="41"/>
        <v>0</v>
      </c>
      <c r="O266" s="7">
        <f t="shared" si="42"/>
        <v>50</v>
      </c>
      <c r="P266" s="7">
        <f t="shared" si="43"/>
        <v>83.5</v>
      </c>
      <c r="Q266" s="8">
        <f t="shared" si="44"/>
        <v>20.024999999999999</v>
      </c>
      <c r="R266" s="8">
        <f t="shared" si="45"/>
        <v>38.375</v>
      </c>
      <c r="S266" s="8">
        <f t="shared" si="46"/>
        <v>50.075000000000003</v>
      </c>
      <c r="T266" s="8">
        <f t="shared" si="47"/>
        <v>33.375</v>
      </c>
      <c r="U266" s="7">
        <f t="shared" si="48"/>
        <v>36.158333333333331</v>
      </c>
      <c r="V266" s="7">
        <f t="shared" si="49"/>
        <v>35.462499999999999</v>
      </c>
    </row>
    <row r="267" spans="1:22" ht="13.5" x14ac:dyDescent="0.25">
      <c r="A267" s="3">
        <f>RSI!A267</f>
        <v>42695</v>
      </c>
      <c r="B267" s="2">
        <f>RSI!B267</f>
        <v>2</v>
      </c>
      <c r="C267" s="2">
        <f>RSI!I267</f>
        <v>85.543673712609689</v>
      </c>
      <c r="D267" s="2">
        <f>MACD!E267</f>
        <v>-2.9775824006376128E-2</v>
      </c>
      <c r="E267" s="2">
        <f>MACD!F267</f>
        <v>-4.4827235256364492E-2</v>
      </c>
      <c r="F267" s="2">
        <f>'Moving Avg'!D267</f>
        <v>1.9579999999999997</v>
      </c>
      <c r="G267" s="2">
        <f>'Moving Avg'!F267</f>
        <v>1.879</v>
      </c>
      <c r="H267" s="2">
        <f>'Moving Avg'!G267</f>
        <v>1.7408000000000008</v>
      </c>
      <c r="I267" s="2">
        <f>'Moving Avg'!H267</f>
        <v>1.5156999999999998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  <c r="M267" s="7">
        <f t="shared" si="40"/>
        <v>0</v>
      </c>
      <c r="N267" s="7">
        <f t="shared" si="41"/>
        <v>0</v>
      </c>
      <c r="O267" s="7">
        <f t="shared" si="42"/>
        <v>50</v>
      </c>
      <c r="P267" s="7">
        <f t="shared" si="43"/>
        <v>83.5</v>
      </c>
      <c r="Q267" s="8">
        <f t="shared" si="44"/>
        <v>20.024999999999999</v>
      </c>
      <c r="R267" s="8">
        <f t="shared" si="45"/>
        <v>38.375</v>
      </c>
      <c r="S267" s="8">
        <f t="shared" si="46"/>
        <v>50.075000000000003</v>
      </c>
      <c r="T267" s="8">
        <f t="shared" si="47"/>
        <v>33.375</v>
      </c>
      <c r="U267" s="7">
        <f t="shared" si="48"/>
        <v>36.158333333333331</v>
      </c>
      <c r="V267" s="7">
        <f t="shared" si="49"/>
        <v>35.462499999999999</v>
      </c>
    </row>
    <row r="268" spans="1:22" ht="13.5" x14ac:dyDescent="0.25">
      <c r="A268" s="3">
        <f>RSI!A268</f>
        <v>42696</v>
      </c>
      <c r="B268" s="2">
        <f>RSI!B268</f>
        <v>2</v>
      </c>
      <c r="C268" s="2">
        <f>RSI!I268</f>
        <v>85.543673712609689</v>
      </c>
      <c r="D268" s="2">
        <f>MACD!E268</f>
        <v>-3.0587410916759206E-2</v>
      </c>
      <c r="E268" s="2">
        <f>MACD!F268</f>
        <v>-4.1979270388443436E-2</v>
      </c>
      <c r="F268" s="2">
        <f>'Moving Avg'!D268</f>
        <v>1.972</v>
      </c>
      <c r="G268" s="2">
        <f>'Moving Avg'!F268</f>
        <v>1.8939999999999997</v>
      </c>
      <c r="H268" s="2">
        <f>'Moving Avg'!G268</f>
        <v>1.7484000000000006</v>
      </c>
      <c r="I268" s="2">
        <f>'Moving Avg'!H268</f>
        <v>1.5201</v>
      </c>
      <c r="J268" s="5" t="str">
        <f>OBV!F268</f>
        <v>BULLISH</v>
      </c>
      <c r="K268" s="5" t="str">
        <f>OBV!G268</f>
        <v>NEUTRAL</v>
      </c>
      <c r="L268" s="5" t="str">
        <f>OBV!H268</f>
        <v>CONFIRMED BULLISH</v>
      </c>
      <c r="M268" s="7">
        <f t="shared" si="40"/>
        <v>0</v>
      </c>
      <c r="N268" s="7">
        <f t="shared" si="41"/>
        <v>0</v>
      </c>
      <c r="O268" s="7">
        <f t="shared" si="42"/>
        <v>50</v>
      </c>
      <c r="P268" s="7">
        <f t="shared" si="43"/>
        <v>83.5</v>
      </c>
      <c r="Q268" s="8">
        <f t="shared" si="44"/>
        <v>20.024999999999999</v>
      </c>
      <c r="R268" s="8">
        <f t="shared" si="45"/>
        <v>38.375</v>
      </c>
      <c r="S268" s="8">
        <f t="shared" si="46"/>
        <v>50.075000000000003</v>
      </c>
      <c r="T268" s="8">
        <f t="shared" si="47"/>
        <v>33.375</v>
      </c>
      <c r="U268" s="7">
        <f t="shared" si="48"/>
        <v>36.158333333333331</v>
      </c>
      <c r="V268" s="7">
        <f t="shared" si="49"/>
        <v>35.462499999999999</v>
      </c>
    </row>
    <row r="269" spans="1:22" ht="13.5" x14ac:dyDescent="0.25">
      <c r="A269" s="3">
        <f>RSI!A269</f>
        <v>42697</v>
      </c>
      <c r="B269" s="2">
        <f>RSI!B269</f>
        <v>2.06</v>
      </c>
      <c r="C269" s="2">
        <f>RSI!I269</f>
        <v>88.958957738174377</v>
      </c>
      <c r="D269" s="2">
        <f>MACD!E269</f>
        <v>-3.6572700821854154E-2</v>
      </c>
      <c r="E269" s="2">
        <f>MACD!F269</f>
        <v>-4.0897956475125584E-2</v>
      </c>
      <c r="F269" s="2">
        <f>'Moving Avg'!D269</f>
        <v>1.998</v>
      </c>
      <c r="G269" s="2">
        <f>'Moving Avg'!F269</f>
        <v>1.9095</v>
      </c>
      <c r="H269" s="2">
        <f>'Moving Avg'!G269</f>
        <v>1.7572000000000005</v>
      </c>
      <c r="I269" s="2">
        <f>'Moving Avg'!H269</f>
        <v>1.5245499999999998</v>
      </c>
      <c r="J269" s="5" t="str">
        <f>OBV!F269</f>
        <v>BULLISH</v>
      </c>
      <c r="K269" s="5" t="str">
        <f>OBV!G269</f>
        <v>NEUTRAL</v>
      </c>
      <c r="L269" s="5" t="str">
        <f>OBV!H269</f>
        <v>CONFIRMED BULLISH</v>
      </c>
      <c r="M269" s="7">
        <f t="shared" si="40"/>
        <v>0</v>
      </c>
      <c r="N269" s="7">
        <f t="shared" si="41"/>
        <v>0</v>
      </c>
      <c r="O269" s="7">
        <f t="shared" si="42"/>
        <v>50</v>
      </c>
      <c r="P269" s="7">
        <f t="shared" si="43"/>
        <v>83.5</v>
      </c>
      <c r="Q269" s="8">
        <f t="shared" si="44"/>
        <v>20.024999999999999</v>
      </c>
      <c r="R269" s="8">
        <f t="shared" si="45"/>
        <v>38.375</v>
      </c>
      <c r="S269" s="8">
        <f t="shared" si="46"/>
        <v>50.075000000000003</v>
      </c>
      <c r="T269" s="8">
        <f t="shared" si="47"/>
        <v>33.375</v>
      </c>
      <c r="U269" s="7">
        <f t="shared" si="48"/>
        <v>36.158333333333331</v>
      </c>
      <c r="V269" s="7">
        <f t="shared" si="49"/>
        <v>35.462499999999999</v>
      </c>
    </row>
    <row r="270" spans="1:22" ht="13.5" x14ac:dyDescent="0.25">
      <c r="A270" s="3">
        <f>RSI!A270</f>
        <v>42698</v>
      </c>
      <c r="B270" s="2">
        <f>RSI!B270</f>
        <v>2.12</v>
      </c>
      <c r="C270" s="2">
        <f>RSI!I270</f>
        <v>91.198298576563204</v>
      </c>
      <c r="D270" s="2">
        <f>MACD!E270</f>
        <v>-4.5688552447534114E-2</v>
      </c>
      <c r="E270" s="2">
        <f>MACD!F270</f>
        <v>-4.1856075669607293E-2</v>
      </c>
      <c r="F270" s="2">
        <f>'Moving Avg'!D270</f>
        <v>2.036</v>
      </c>
      <c r="G270" s="2">
        <f>'Moving Avg'!F270</f>
        <v>1.9279999999999997</v>
      </c>
      <c r="H270" s="2">
        <f>'Moving Avg'!G270</f>
        <v>1.7672000000000005</v>
      </c>
      <c r="I270" s="2">
        <f>'Moving Avg'!H270</f>
        <v>1.5292999999999999</v>
      </c>
      <c r="J270" s="5" t="str">
        <f>OBV!F270</f>
        <v>BULLISH</v>
      </c>
      <c r="K270" s="5" t="str">
        <f>OBV!G270</f>
        <v>NEUTRAL</v>
      </c>
      <c r="L270" s="5" t="str">
        <f>OBV!H270</f>
        <v>CONFIRMED BULLISH</v>
      </c>
      <c r="M270" s="7">
        <f t="shared" si="40"/>
        <v>0</v>
      </c>
      <c r="N270" s="7">
        <f t="shared" si="41"/>
        <v>45</v>
      </c>
      <c r="O270" s="7">
        <f t="shared" si="42"/>
        <v>50</v>
      </c>
      <c r="P270" s="7">
        <f t="shared" si="43"/>
        <v>83.5</v>
      </c>
      <c r="Q270" s="8">
        <f t="shared" si="44"/>
        <v>35.774999999999999</v>
      </c>
      <c r="R270" s="8">
        <f t="shared" si="45"/>
        <v>47.375</v>
      </c>
      <c r="S270" s="8">
        <f t="shared" si="46"/>
        <v>56.825000000000003</v>
      </c>
      <c r="T270" s="8">
        <f t="shared" si="47"/>
        <v>44.625</v>
      </c>
      <c r="U270" s="7">
        <f t="shared" si="48"/>
        <v>46.658333333333339</v>
      </c>
      <c r="V270" s="7">
        <f t="shared" si="49"/>
        <v>46.150000000000006</v>
      </c>
    </row>
    <row r="271" spans="1:22" ht="13.5" x14ac:dyDescent="0.25">
      <c r="A271" s="3">
        <f>RSI!A271</f>
        <v>42699</v>
      </c>
      <c r="B271" s="2">
        <f>RSI!B271</f>
        <v>2.1800000000000002</v>
      </c>
      <c r="C271" s="2">
        <f>RSI!I271</f>
        <v>92.776142321655385</v>
      </c>
      <c r="D271" s="2">
        <f>MACD!E271</f>
        <v>-6.233842420614355E-2</v>
      </c>
      <c r="E271" s="2">
        <f>MACD!F271</f>
        <v>-4.5952545376914546E-2</v>
      </c>
      <c r="F271" s="2">
        <f>'Moving Avg'!D271</f>
        <v>2.0720000000000001</v>
      </c>
      <c r="G271" s="2">
        <f>'Moving Avg'!F271</f>
        <v>1.9460000000000002</v>
      </c>
      <c r="H271" s="2">
        <f>'Moving Avg'!G271</f>
        <v>1.7770000000000008</v>
      </c>
      <c r="I271" s="2">
        <f>'Moving Avg'!H271</f>
        <v>1.5342999999999996</v>
      </c>
      <c r="J271" s="5" t="str">
        <f>OBV!F271</f>
        <v>BULLISH</v>
      </c>
      <c r="K271" s="5" t="str">
        <f>OBV!G271</f>
        <v>NEUTRAL</v>
      </c>
      <c r="L271" s="5" t="str">
        <f>OBV!H271</f>
        <v>CONFIRMED BULLISH</v>
      </c>
      <c r="M271" s="7">
        <f t="shared" si="40"/>
        <v>0</v>
      </c>
      <c r="N271" s="7">
        <f t="shared" si="41"/>
        <v>45</v>
      </c>
      <c r="O271" s="7">
        <f t="shared" si="42"/>
        <v>50</v>
      </c>
      <c r="P271" s="7">
        <f t="shared" si="43"/>
        <v>83.5</v>
      </c>
      <c r="Q271" s="8">
        <f t="shared" si="44"/>
        <v>35.774999999999999</v>
      </c>
      <c r="R271" s="8">
        <f t="shared" si="45"/>
        <v>47.375</v>
      </c>
      <c r="S271" s="8">
        <f t="shared" si="46"/>
        <v>56.825000000000003</v>
      </c>
      <c r="T271" s="8">
        <f t="shared" si="47"/>
        <v>44.625</v>
      </c>
      <c r="U271" s="7">
        <f t="shared" si="48"/>
        <v>46.658333333333339</v>
      </c>
      <c r="V271" s="7">
        <f t="shared" si="49"/>
        <v>46.150000000000006</v>
      </c>
    </row>
    <row r="272" spans="1:22" ht="13.5" x14ac:dyDescent="0.25">
      <c r="A272" s="3">
        <f>RSI!A272</f>
        <v>42702</v>
      </c>
      <c r="B272" s="2">
        <f>RSI!B272</f>
        <v>2.2400000000000002</v>
      </c>
      <c r="C272" s="2">
        <f>RSI!I272</f>
        <v>93.945077960107525</v>
      </c>
      <c r="D272" s="2">
        <f>MACD!E272</f>
        <v>-7.484372630526881E-2</v>
      </c>
      <c r="E272" s="2">
        <f>MACD!F272</f>
        <v>-5.1730781562585398E-2</v>
      </c>
      <c r="F272" s="2">
        <f>'Moving Avg'!D272</f>
        <v>2.12</v>
      </c>
      <c r="G272" s="2">
        <f>'Moving Avg'!F272</f>
        <v>1.9669999999999999</v>
      </c>
      <c r="H272" s="2">
        <f>'Moving Avg'!G272</f>
        <v>1.7894000000000008</v>
      </c>
      <c r="I272" s="2">
        <f>'Moving Avg'!H272</f>
        <v>1.5395999999999994</v>
      </c>
      <c r="J272" s="5" t="str">
        <f>OBV!F272</f>
        <v>BULLISH</v>
      </c>
      <c r="K272" s="5" t="str">
        <f>OBV!G272</f>
        <v>NEUTRAL</v>
      </c>
      <c r="L272" s="5" t="str">
        <f>OBV!H272</f>
        <v>CONFIRMED BULLISH</v>
      </c>
      <c r="M272" s="7">
        <f t="shared" si="40"/>
        <v>0</v>
      </c>
      <c r="N272" s="7">
        <f t="shared" si="41"/>
        <v>100</v>
      </c>
      <c r="O272" s="7">
        <f t="shared" si="42"/>
        <v>50</v>
      </c>
      <c r="P272" s="7">
        <f t="shared" si="43"/>
        <v>83.5</v>
      </c>
      <c r="Q272" s="8">
        <f t="shared" si="44"/>
        <v>55.024999999999999</v>
      </c>
      <c r="R272" s="8">
        <f t="shared" si="45"/>
        <v>58.375</v>
      </c>
      <c r="S272" s="8">
        <f t="shared" si="46"/>
        <v>65.075000000000003</v>
      </c>
      <c r="T272" s="8">
        <f t="shared" si="47"/>
        <v>58.375</v>
      </c>
      <c r="U272" s="7">
        <f t="shared" si="48"/>
        <v>59.491666666666674</v>
      </c>
      <c r="V272" s="7">
        <f t="shared" si="49"/>
        <v>59.212500000000006</v>
      </c>
    </row>
    <row r="273" spans="1:22" ht="13.5" x14ac:dyDescent="0.25">
      <c r="A273" s="3">
        <f>RSI!A273</f>
        <v>42703</v>
      </c>
      <c r="B273" s="2">
        <f>RSI!B273</f>
        <v>2.23</v>
      </c>
      <c r="C273" s="2">
        <f>RSI!I273</f>
        <v>91.293557501747301</v>
      </c>
      <c r="D273" s="2">
        <f>MACD!E273</f>
        <v>-8.6580430499110239E-2</v>
      </c>
      <c r="E273" s="2">
        <f>MACD!F273</f>
        <v>-5.8700711349890369E-2</v>
      </c>
      <c r="F273" s="2">
        <f>'Moving Avg'!D273</f>
        <v>2.1659999999999999</v>
      </c>
      <c r="G273" s="2">
        <f>'Moving Avg'!F273</f>
        <v>1.9834999999999998</v>
      </c>
      <c r="H273" s="2">
        <f>'Moving Avg'!G273</f>
        <v>1.8016000000000008</v>
      </c>
      <c r="I273" s="2">
        <f>'Moving Avg'!H273</f>
        <v>1.5448499999999996</v>
      </c>
      <c r="J273" s="5" t="str">
        <f>OBV!F273</f>
        <v>BEARISH</v>
      </c>
      <c r="K273" s="5" t="str">
        <f>OBV!G273</f>
        <v>WEAK</v>
      </c>
      <c r="L273" s="5" t="str">
        <f>OBV!H273</f>
        <v>BEARISH DIVERGENCE</v>
      </c>
      <c r="M273" s="7">
        <f t="shared" si="40"/>
        <v>0</v>
      </c>
      <c r="N273" s="7">
        <f t="shared" si="41"/>
        <v>100</v>
      </c>
      <c r="O273" s="7">
        <f t="shared" si="42"/>
        <v>50</v>
      </c>
      <c r="P273" s="7">
        <f t="shared" si="43"/>
        <v>0</v>
      </c>
      <c r="Q273" s="8">
        <f t="shared" si="44"/>
        <v>42.5</v>
      </c>
      <c r="R273" s="8">
        <f t="shared" si="45"/>
        <v>37.5</v>
      </c>
      <c r="S273" s="8">
        <f t="shared" si="46"/>
        <v>27.5</v>
      </c>
      <c r="T273" s="8">
        <f t="shared" si="47"/>
        <v>37.5</v>
      </c>
      <c r="U273" s="7">
        <f t="shared" si="48"/>
        <v>35.833333333333336</v>
      </c>
      <c r="V273" s="7">
        <f t="shared" si="49"/>
        <v>36.25</v>
      </c>
    </row>
    <row r="274" spans="1:22" ht="13.5" x14ac:dyDescent="0.25">
      <c r="A274" s="3">
        <f>RSI!A274</f>
        <v>42704</v>
      </c>
      <c r="B274" s="2">
        <f>RSI!B274</f>
        <v>2.17</v>
      </c>
      <c r="C274" s="2">
        <f>RSI!I274</f>
        <v>77.212246967126504</v>
      </c>
      <c r="D274" s="2">
        <f>MACD!E274</f>
        <v>-9.3763541414523033E-2</v>
      </c>
      <c r="E274" s="2">
        <f>MACD!F274</f>
        <v>-6.5713277362816902E-2</v>
      </c>
      <c r="F274" s="2">
        <f>'Moving Avg'!D274</f>
        <v>2.1880000000000002</v>
      </c>
      <c r="G274" s="2">
        <f>'Moving Avg'!F274</f>
        <v>1.9975000000000001</v>
      </c>
      <c r="H274" s="2">
        <f>'Moving Avg'!G274</f>
        <v>1.8120000000000009</v>
      </c>
      <c r="I274" s="2">
        <f>'Moving Avg'!H274</f>
        <v>1.5497999999999996</v>
      </c>
      <c r="J274" s="5" t="str">
        <f>OBV!F274</f>
        <v>BEARISH</v>
      </c>
      <c r="K274" s="5" t="str">
        <f>OBV!G274</f>
        <v>WEAK</v>
      </c>
      <c r="L274" s="5" t="str">
        <f>OBV!H274</f>
        <v>BEARISH DIVERGENCE</v>
      </c>
      <c r="M274" s="7">
        <f t="shared" si="40"/>
        <v>0</v>
      </c>
      <c r="N274" s="7">
        <f t="shared" si="41"/>
        <v>100</v>
      </c>
      <c r="O274" s="7">
        <f t="shared" si="42"/>
        <v>50</v>
      </c>
      <c r="P274" s="7">
        <f t="shared" si="43"/>
        <v>0</v>
      </c>
      <c r="Q274" s="8">
        <f t="shared" si="44"/>
        <v>42.5</v>
      </c>
      <c r="R274" s="8">
        <f t="shared" si="45"/>
        <v>37.5</v>
      </c>
      <c r="S274" s="8">
        <f t="shared" si="46"/>
        <v>27.5</v>
      </c>
      <c r="T274" s="8">
        <f t="shared" si="47"/>
        <v>37.5</v>
      </c>
      <c r="U274" s="7">
        <f t="shared" si="48"/>
        <v>35.833333333333336</v>
      </c>
      <c r="V274" s="7">
        <f t="shared" si="49"/>
        <v>36.25</v>
      </c>
    </row>
    <row r="275" spans="1:22" ht="13.5" x14ac:dyDescent="0.25">
      <c r="A275" s="3">
        <f>RSI!A275</f>
        <v>42705</v>
      </c>
      <c r="B275" s="2">
        <f>RSI!B275</f>
        <v>2.23</v>
      </c>
      <c r="C275" s="2">
        <f>RSI!I275</f>
        <v>80.458263846579044</v>
      </c>
      <c r="D275" s="2">
        <f>MACD!E275</f>
        <v>-0.10550229165976654</v>
      </c>
      <c r="E275" s="2">
        <f>MACD!F275</f>
        <v>-7.3671080222206836E-2</v>
      </c>
      <c r="F275" s="2">
        <f>'Moving Avg'!D275</f>
        <v>2.21</v>
      </c>
      <c r="G275" s="2">
        <f>'Moving Avg'!F275</f>
        <v>2.0144999999999995</v>
      </c>
      <c r="H275" s="2">
        <f>'Moving Avg'!G275</f>
        <v>1.8238000000000012</v>
      </c>
      <c r="I275" s="2">
        <f>'Moving Avg'!H275</f>
        <v>1.55505</v>
      </c>
      <c r="J275" s="5" t="str">
        <f>OBV!F275</f>
        <v>BEARISH</v>
      </c>
      <c r="K275" s="5" t="str">
        <f>OBV!G275</f>
        <v>WEAK</v>
      </c>
      <c r="L275" s="5" t="str">
        <f>OBV!H275</f>
        <v>BEARISH DIVERGENCE</v>
      </c>
      <c r="M275" s="7">
        <f t="shared" si="40"/>
        <v>0</v>
      </c>
      <c r="N275" s="7">
        <f t="shared" si="41"/>
        <v>100</v>
      </c>
      <c r="O275" s="7">
        <f t="shared" si="42"/>
        <v>50</v>
      </c>
      <c r="P275" s="7">
        <f t="shared" si="43"/>
        <v>0</v>
      </c>
      <c r="Q275" s="8">
        <f t="shared" si="44"/>
        <v>42.5</v>
      </c>
      <c r="R275" s="8">
        <f t="shared" si="45"/>
        <v>37.5</v>
      </c>
      <c r="S275" s="8">
        <f t="shared" si="46"/>
        <v>27.5</v>
      </c>
      <c r="T275" s="8">
        <f t="shared" si="47"/>
        <v>37.5</v>
      </c>
      <c r="U275" s="7">
        <f t="shared" si="48"/>
        <v>35.833333333333336</v>
      </c>
      <c r="V275" s="7">
        <f t="shared" si="49"/>
        <v>36.25</v>
      </c>
    </row>
    <row r="276" spans="1:22" ht="13.5" x14ac:dyDescent="0.25">
      <c r="A276" s="3">
        <f>RSI!A276</f>
        <v>42706</v>
      </c>
      <c r="B276" s="2">
        <f>RSI!B276</f>
        <v>2.35</v>
      </c>
      <c r="C276" s="2">
        <f>RSI!I276</f>
        <v>85.046185054095645</v>
      </c>
      <c r="D276" s="2">
        <f>MACD!E276</f>
        <v>-0.11503547442558681</v>
      </c>
      <c r="E276" s="2">
        <f>MACD!F276</f>
        <v>-8.1943959062882835E-2</v>
      </c>
      <c r="F276" s="2">
        <f>'Moving Avg'!D276</f>
        <v>2.2440000000000002</v>
      </c>
      <c r="G276" s="2">
        <f>'Moving Avg'!F276</f>
        <v>2.0374999999999996</v>
      </c>
      <c r="H276" s="2">
        <f>'Moving Avg'!G276</f>
        <v>1.8386000000000007</v>
      </c>
      <c r="I276" s="2">
        <f>'Moving Avg'!H276</f>
        <v>1.5609</v>
      </c>
      <c r="J276" s="5" t="str">
        <f>OBV!F276</f>
        <v>BEARISH</v>
      </c>
      <c r="K276" s="5" t="str">
        <f>OBV!G276</f>
        <v>WEAK</v>
      </c>
      <c r="L276" s="5" t="str">
        <f>OBV!H276</f>
        <v>BEARISH DIVERGENCE</v>
      </c>
      <c r="M276" s="7">
        <f t="shared" si="40"/>
        <v>0</v>
      </c>
      <c r="N276" s="7">
        <f t="shared" si="41"/>
        <v>100</v>
      </c>
      <c r="O276" s="7">
        <f t="shared" si="42"/>
        <v>50</v>
      </c>
      <c r="P276" s="7">
        <f t="shared" si="43"/>
        <v>0</v>
      </c>
      <c r="Q276" s="8">
        <f t="shared" si="44"/>
        <v>42.5</v>
      </c>
      <c r="R276" s="8">
        <f t="shared" si="45"/>
        <v>37.5</v>
      </c>
      <c r="S276" s="8">
        <f t="shared" si="46"/>
        <v>27.5</v>
      </c>
      <c r="T276" s="8">
        <f t="shared" si="47"/>
        <v>37.5</v>
      </c>
      <c r="U276" s="7">
        <f t="shared" si="48"/>
        <v>35.833333333333336</v>
      </c>
      <c r="V276" s="7">
        <f t="shared" si="49"/>
        <v>36.25</v>
      </c>
    </row>
    <row r="277" spans="1:22" ht="13.5" x14ac:dyDescent="0.25">
      <c r="A277" s="3">
        <f>RSI!A277</f>
        <v>42709</v>
      </c>
      <c r="B277" s="2">
        <f>RSI!B277</f>
        <v>2.4900000000000002</v>
      </c>
      <c r="C277" s="2">
        <f>RSI!I277</f>
        <v>88.452423984767265</v>
      </c>
      <c r="D277" s="2">
        <f>MACD!E277</f>
        <v>-0.13555252104353044</v>
      </c>
      <c r="E277" s="2">
        <f>MACD!F277</f>
        <v>-9.2665671459012361E-2</v>
      </c>
      <c r="F277" s="2">
        <f>'Moving Avg'!D277</f>
        <v>2.294</v>
      </c>
      <c r="G277" s="2">
        <f>'Moving Avg'!F277</f>
        <v>2.0674999999999999</v>
      </c>
      <c r="H277" s="2">
        <f>'Moving Avg'!G277</f>
        <v>1.8564000000000005</v>
      </c>
      <c r="I277" s="2">
        <f>'Moving Avg'!H277</f>
        <v>1.5674499999999998</v>
      </c>
      <c r="J277" s="5" t="str">
        <f>OBV!F277</f>
        <v>BULLISH</v>
      </c>
      <c r="K277" s="5" t="str">
        <f>OBV!G277</f>
        <v>STRONG</v>
      </c>
      <c r="L277" s="5" t="str">
        <f>OBV!H277</f>
        <v>CONFIRMED BULLISH</v>
      </c>
      <c r="M277" s="7">
        <f t="shared" si="40"/>
        <v>0</v>
      </c>
      <c r="N277" s="7">
        <f t="shared" si="41"/>
        <v>100</v>
      </c>
      <c r="O277" s="7">
        <f t="shared" si="42"/>
        <v>50</v>
      </c>
      <c r="P277" s="7">
        <f t="shared" si="43"/>
        <v>100</v>
      </c>
      <c r="Q277" s="8">
        <f t="shared" si="44"/>
        <v>57.5</v>
      </c>
      <c r="R277" s="8">
        <f t="shared" si="45"/>
        <v>62.5</v>
      </c>
      <c r="S277" s="8">
        <f t="shared" si="46"/>
        <v>72.5</v>
      </c>
      <c r="T277" s="8">
        <f t="shared" si="47"/>
        <v>62.5</v>
      </c>
      <c r="U277" s="7">
        <f t="shared" si="48"/>
        <v>64.166666666666671</v>
      </c>
      <c r="V277" s="7">
        <f t="shared" si="49"/>
        <v>63.75</v>
      </c>
    </row>
    <row r="278" spans="1:22" ht="13.5" x14ac:dyDescent="0.25">
      <c r="A278" s="3">
        <f>RSI!A278</f>
        <v>42710</v>
      </c>
      <c r="B278" s="2">
        <f>RSI!B278</f>
        <v>2.4</v>
      </c>
      <c r="C278" s="2">
        <f>RSI!I278</f>
        <v>76.403805475850845</v>
      </c>
      <c r="D278" s="2">
        <f>MACD!E278</f>
        <v>-0.14899975105994168</v>
      </c>
      <c r="E278" s="2">
        <f>MACD!F278</f>
        <v>-0.10393248737919823</v>
      </c>
      <c r="F278" s="2">
        <f>'Moving Avg'!D278</f>
        <v>2.3280000000000003</v>
      </c>
      <c r="G278" s="2">
        <f>'Moving Avg'!F278</f>
        <v>2.093</v>
      </c>
      <c r="H278" s="2">
        <f>'Moving Avg'!G278</f>
        <v>1.8722000000000003</v>
      </c>
      <c r="I278" s="2">
        <f>'Moving Avg'!H278</f>
        <v>1.5735999999999999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  <c r="M278" s="7">
        <f t="shared" si="40"/>
        <v>0</v>
      </c>
      <c r="N278" s="7">
        <f t="shared" si="41"/>
        <v>100</v>
      </c>
      <c r="O278" s="7">
        <f t="shared" si="42"/>
        <v>50</v>
      </c>
      <c r="P278" s="7">
        <f t="shared" si="43"/>
        <v>100</v>
      </c>
      <c r="Q278" s="8">
        <f t="shared" si="44"/>
        <v>57.5</v>
      </c>
      <c r="R278" s="8">
        <f t="shared" si="45"/>
        <v>62.5</v>
      </c>
      <c r="S278" s="8">
        <f t="shared" si="46"/>
        <v>72.5</v>
      </c>
      <c r="T278" s="8">
        <f t="shared" si="47"/>
        <v>62.5</v>
      </c>
      <c r="U278" s="7">
        <f t="shared" si="48"/>
        <v>64.166666666666671</v>
      </c>
      <c r="V278" s="7">
        <f t="shared" si="49"/>
        <v>63.75</v>
      </c>
    </row>
    <row r="279" spans="1:22" ht="13.5" x14ac:dyDescent="0.25">
      <c r="A279" s="3">
        <f>RSI!A279</f>
        <v>42711</v>
      </c>
      <c r="B279" s="2">
        <f>RSI!B279</f>
        <v>2.2999999999999998</v>
      </c>
      <c r="C279" s="2">
        <f>RSI!I279</f>
        <v>65.695827357458839</v>
      </c>
      <c r="D279" s="2">
        <f>MACD!E279</f>
        <v>-0.14575755519177447</v>
      </c>
      <c r="E279" s="2">
        <f>MACD!F279</f>
        <v>-0.11229750094171348</v>
      </c>
      <c r="F279" s="2">
        <f>'Moving Avg'!D279</f>
        <v>2.3540000000000001</v>
      </c>
      <c r="G279" s="2">
        <f>'Moving Avg'!F279</f>
        <v>2.1134999999999997</v>
      </c>
      <c r="H279" s="2">
        <f>'Moving Avg'!G279</f>
        <v>1.8855999999999999</v>
      </c>
      <c r="I279" s="2">
        <f>'Moving Avg'!H279</f>
        <v>1.5792499999999998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  <c r="M279" s="7">
        <f t="shared" si="40"/>
        <v>25</v>
      </c>
      <c r="N279" s="7">
        <f t="shared" si="41"/>
        <v>100</v>
      </c>
      <c r="O279" s="7">
        <f t="shared" si="42"/>
        <v>50</v>
      </c>
      <c r="P279" s="7">
        <f t="shared" si="43"/>
        <v>100</v>
      </c>
      <c r="Q279" s="8">
        <f t="shared" si="44"/>
        <v>66.25</v>
      </c>
      <c r="R279" s="8">
        <f t="shared" si="45"/>
        <v>67.5</v>
      </c>
      <c r="S279" s="8">
        <f t="shared" si="46"/>
        <v>76.25</v>
      </c>
      <c r="T279" s="8">
        <f t="shared" si="47"/>
        <v>68.75</v>
      </c>
      <c r="U279" s="7">
        <f t="shared" si="48"/>
        <v>70</v>
      </c>
      <c r="V279" s="7">
        <f t="shared" si="49"/>
        <v>69.6875</v>
      </c>
    </row>
    <row r="280" spans="1:22" ht="13.5" x14ac:dyDescent="0.25">
      <c r="A280" s="3">
        <f>RSI!A280</f>
        <v>42712</v>
      </c>
      <c r="B280" s="2">
        <f>RSI!B280</f>
        <v>2.2999999999999998</v>
      </c>
      <c r="C280" s="2">
        <f>RSI!I280</f>
        <v>65.695827357458839</v>
      </c>
      <c r="D280" s="2">
        <f>MACD!E280</f>
        <v>-0.13506059198803344</v>
      </c>
      <c r="E280" s="2">
        <f>MACD!F280</f>
        <v>-0.11685011915097747</v>
      </c>
      <c r="F280" s="2">
        <f>'Moving Avg'!D280</f>
        <v>2.3679999999999999</v>
      </c>
      <c r="G280" s="2">
        <f>'Moving Avg'!F280</f>
        <v>2.1334999999999997</v>
      </c>
      <c r="H280" s="2">
        <f>'Moving Avg'!G280</f>
        <v>1.8992000000000002</v>
      </c>
      <c r="I280" s="2">
        <f>'Moving Avg'!H280</f>
        <v>1.5849000000000002</v>
      </c>
      <c r="J280" s="5" t="str">
        <f>OBV!F280</f>
        <v>BULLISH</v>
      </c>
      <c r="K280" s="5" t="str">
        <f>OBV!G280</f>
        <v>STRONG</v>
      </c>
      <c r="L280" s="5" t="str">
        <f>OBV!H280</f>
        <v>CONFIRMED BULLISH</v>
      </c>
      <c r="M280" s="7">
        <f t="shared" si="40"/>
        <v>25</v>
      </c>
      <c r="N280" s="7">
        <f t="shared" si="41"/>
        <v>45</v>
      </c>
      <c r="O280" s="7">
        <f t="shared" si="42"/>
        <v>50</v>
      </c>
      <c r="P280" s="7">
        <f t="shared" si="43"/>
        <v>100</v>
      </c>
      <c r="Q280" s="8">
        <f t="shared" si="44"/>
        <v>47</v>
      </c>
      <c r="R280" s="8">
        <f t="shared" si="45"/>
        <v>56.5</v>
      </c>
      <c r="S280" s="8">
        <f t="shared" si="46"/>
        <v>68</v>
      </c>
      <c r="T280" s="8">
        <f t="shared" si="47"/>
        <v>55</v>
      </c>
      <c r="U280" s="7">
        <f t="shared" si="48"/>
        <v>57.166666666666664</v>
      </c>
      <c r="V280" s="7">
        <f t="shared" si="49"/>
        <v>56.625</v>
      </c>
    </row>
    <row r="281" spans="1:22" ht="13.5" x14ac:dyDescent="0.25">
      <c r="A281" s="3">
        <f>RSI!A281</f>
        <v>42713</v>
      </c>
      <c r="B281" s="2">
        <f>RSI!B281</f>
        <v>2.25</v>
      </c>
      <c r="C281" s="2">
        <f>RSI!I281</f>
        <v>60.758006057186137</v>
      </c>
      <c r="D281" s="2">
        <f>MACD!E281</f>
        <v>-0.11425743743253225</v>
      </c>
      <c r="E281" s="2">
        <f>MACD!F281</f>
        <v>-0.11633158280728843</v>
      </c>
      <c r="F281" s="2">
        <f>'Moving Avg'!D281</f>
        <v>2.3479999999999999</v>
      </c>
      <c r="G281" s="2">
        <f>'Moving Avg'!F281</f>
        <v>2.1519999999999997</v>
      </c>
      <c r="H281" s="2">
        <f>'Moving Avg'!G281</f>
        <v>1.9126000000000003</v>
      </c>
      <c r="I281" s="2">
        <f>'Moving Avg'!H281</f>
        <v>1.5904499999999999</v>
      </c>
      <c r="J281" s="5" t="str">
        <f>OBV!F281</f>
        <v>BULLISH</v>
      </c>
      <c r="K281" s="5" t="str">
        <f>OBV!G281</f>
        <v>STRONG</v>
      </c>
      <c r="L281" s="5" t="str">
        <f>OBV!H281</f>
        <v>BULLISH DIVERGENCE</v>
      </c>
      <c r="M281" s="7">
        <f t="shared" si="40"/>
        <v>25</v>
      </c>
      <c r="N281" s="7">
        <f t="shared" si="41"/>
        <v>0</v>
      </c>
      <c r="O281" s="7">
        <f t="shared" si="42"/>
        <v>50</v>
      </c>
      <c r="P281" s="7">
        <f t="shared" si="43"/>
        <v>83</v>
      </c>
      <c r="Q281" s="8">
        <f t="shared" si="44"/>
        <v>28.7</v>
      </c>
      <c r="R281" s="8">
        <f t="shared" si="45"/>
        <v>43.25</v>
      </c>
      <c r="S281" s="8">
        <f t="shared" si="46"/>
        <v>53.6</v>
      </c>
      <c r="T281" s="8">
        <f t="shared" si="47"/>
        <v>39.5</v>
      </c>
      <c r="U281" s="7">
        <f t="shared" si="48"/>
        <v>41.85</v>
      </c>
      <c r="V281" s="7">
        <f t="shared" si="49"/>
        <v>41.262500000000003</v>
      </c>
    </row>
    <row r="282" spans="1:22" ht="13.5" x14ac:dyDescent="0.25">
      <c r="A282" s="3">
        <f>RSI!A282</f>
        <v>42717</v>
      </c>
      <c r="B282" s="2">
        <f>RSI!B282</f>
        <v>2.25</v>
      </c>
      <c r="C282" s="2">
        <f>RSI!I282</f>
        <v>60.758006057186137</v>
      </c>
      <c r="D282" s="2">
        <f>MACD!E282</f>
        <v>-8.8223542126284471E-2</v>
      </c>
      <c r="E282" s="2">
        <f>MACD!F282</f>
        <v>-0.11070997467108765</v>
      </c>
      <c r="F282" s="2">
        <f>'Moving Avg'!D282</f>
        <v>2.2999999999999998</v>
      </c>
      <c r="G282" s="2">
        <f>'Moving Avg'!F282</f>
        <v>2.1679999999999997</v>
      </c>
      <c r="H282" s="2">
        <f>'Moving Avg'!G282</f>
        <v>1.9259999999999999</v>
      </c>
      <c r="I282" s="2">
        <f>'Moving Avg'!H282</f>
        <v>1.5959999999999999</v>
      </c>
      <c r="J282" s="5" t="str">
        <f>OBV!F282</f>
        <v>BEARISH</v>
      </c>
      <c r="K282" s="5" t="str">
        <f>OBV!G282</f>
        <v>WEAK</v>
      </c>
      <c r="L282" s="5" t="str">
        <f>OBV!H282</f>
        <v>CONFIRMED BEARISH</v>
      </c>
      <c r="M282" s="7">
        <f t="shared" si="40"/>
        <v>25</v>
      </c>
      <c r="N282" s="7">
        <f t="shared" si="41"/>
        <v>0</v>
      </c>
      <c r="O282" s="7">
        <f t="shared" si="42"/>
        <v>50</v>
      </c>
      <c r="P282" s="7">
        <f t="shared" si="43"/>
        <v>0</v>
      </c>
      <c r="Q282" s="8">
        <f t="shared" si="44"/>
        <v>16.25</v>
      </c>
      <c r="R282" s="8">
        <f t="shared" si="45"/>
        <v>22.5</v>
      </c>
      <c r="S282" s="8">
        <f t="shared" si="46"/>
        <v>16.25</v>
      </c>
      <c r="T282" s="8">
        <f t="shared" si="47"/>
        <v>18.75</v>
      </c>
      <c r="U282" s="7">
        <f t="shared" si="48"/>
        <v>18.333333333333332</v>
      </c>
      <c r="V282" s="7">
        <f t="shared" si="49"/>
        <v>18.4375</v>
      </c>
    </row>
    <row r="283" spans="1:22" ht="13.5" x14ac:dyDescent="0.25">
      <c r="A283" s="3">
        <f>RSI!A283</f>
        <v>42718</v>
      </c>
      <c r="B283" s="2">
        <f>RSI!B283</f>
        <v>2.2400000000000002</v>
      </c>
      <c r="C283" s="2">
        <f>RSI!I283</f>
        <v>59.716901823056318</v>
      </c>
      <c r="D283" s="2">
        <f>MACD!E283</f>
        <v>-6.7732900024509046E-2</v>
      </c>
      <c r="E283" s="2">
        <f>MACD!F283</f>
        <v>-0.10211455974177194</v>
      </c>
      <c r="F283" s="2">
        <f>'Moving Avg'!D283</f>
        <v>2.2679999999999998</v>
      </c>
      <c r="G283" s="2">
        <f>'Moving Avg'!F283</f>
        <v>2.1834999999999996</v>
      </c>
      <c r="H283" s="2">
        <f>'Moving Avg'!G283</f>
        <v>1.9391999999999998</v>
      </c>
      <c r="I283" s="2">
        <f>'Moving Avg'!H283</f>
        <v>1.6015000000000001</v>
      </c>
      <c r="J283" s="5" t="str">
        <f>OBV!F283</f>
        <v>BEARISH</v>
      </c>
      <c r="K283" s="5" t="str">
        <f>OBV!G283</f>
        <v>WEAK</v>
      </c>
      <c r="L283" s="5" t="str">
        <f>OBV!H283</f>
        <v>CONFIRMED BEARISH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0</v>
      </c>
      <c r="Q283" s="8">
        <f t="shared" si="44"/>
        <v>16.25</v>
      </c>
      <c r="R283" s="8">
        <f t="shared" si="45"/>
        <v>22.5</v>
      </c>
      <c r="S283" s="8">
        <f t="shared" si="46"/>
        <v>16.25</v>
      </c>
      <c r="T283" s="8">
        <f t="shared" si="47"/>
        <v>18.75</v>
      </c>
      <c r="U283" s="7">
        <f t="shared" si="48"/>
        <v>18.333333333333332</v>
      </c>
      <c r="V283" s="7">
        <f t="shared" si="49"/>
        <v>18.4375</v>
      </c>
    </row>
    <row r="284" spans="1:22" ht="13.5" x14ac:dyDescent="0.25">
      <c r="A284" s="3">
        <f>RSI!A284</f>
        <v>42719</v>
      </c>
      <c r="B284" s="2">
        <f>RSI!B284</f>
        <v>2.2400000000000002</v>
      </c>
      <c r="C284" s="2">
        <f>RSI!I284</f>
        <v>59.716901823056318</v>
      </c>
      <c r="D284" s="2">
        <f>MACD!E284</f>
        <v>-6.0251822594064031E-2</v>
      </c>
      <c r="E284" s="2">
        <f>MACD!F284</f>
        <v>-9.3742012312230366E-2</v>
      </c>
      <c r="F284" s="2">
        <f>'Moving Avg'!D284</f>
        <v>2.2559999999999998</v>
      </c>
      <c r="G284" s="2">
        <f>'Moving Avg'!F284</f>
        <v>2.1989999999999998</v>
      </c>
      <c r="H284" s="2">
        <f>'Moving Avg'!G284</f>
        <v>1.9516</v>
      </c>
      <c r="I284" s="2">
        <f>'Moving Avg'!H284</f>
        <v>1.6071</v>
      </c>
      <c r="J284" s="5" t="str">
        <f>OBV!F284</f>
        <v>BEARISH</v>
      </c>
      <c r="K284" s="5" t="str">
        <f>OBV!G284</f>
        <v>NEUTRAL</v>
      </c>
      <c r="L284" s="5" t="str">
        <f>OBV!H284</f>
        <v>CONFIRMED BEARISH</v>
      </c>
      <c r="M284" s="7">
        <f t="shared" si="40"/>
        <v>25</v>
      </c>
      <c r="N284" s="7">
        <f t="shared" si="41"/>
        <v>0</v>
      </c>
      <c r="O284" s="7">
        <f t="shared" si="42"/>
        <v>50</v>
      </c>
      <c r="P284" s="7">
        <f t="shared" si="43"/>
        <v>16.5</v>
      </c>
      <c r="Q284" s="8">
        <f t="shared" si="44"/>
        <v>18.725000000000001</v>
      </c>
      <c r="R284" s="8">
        <f t="shared" si="45"/>
        <v>26.625</v>
      </c>
      <c r="S284" s="8">
        <f t="shared" si="46"/>
        <v>23.675000000000001</v>
      </c>
      <c r="T284" s="8">
        <f t="shared" si="47"/>
        <v>22.875</v>
      </c>
      <c r="U284" s="7">
        <f t="shared" si="48"/>
        <v>23.008333333333336</v>
      </c>
      <c r="V284" s="7">
        <f t="shared" si="49"/>
        <v>22.975000000000001</v>
      </c>
    </row>
    <row r="285" spans="1:22" ht="13.5" x14ac:dyDescent="0.25">
      <c r="A285" s="3">
        <f>RSI!A285</f>
        <v>42720</v>
      </c>
      <c r="B285" s="2">
        <f>RSI!B285</f>
        <v>2.14</v>
      </c>
      <c r="C285" s="2">
        <f>RSI!I285</f>
        <v>49.816871648596944</v>
      </c>
      <c r="D285" s="2">
        <f>MACD!E285</f>
        <v>-3.7863493295634765E-2</v>
      </c>
      <c r="E285" s="2">
        <f>MACD!F285</f>
        <v>-8.2566308508911251E-2</v>
      </c>
      <c r="F285" s="2">
        <f>'Moving Avg'!D285</f>
        <v>2.2240000000000002</v>
      </c>
      <c r="G285" s="2">
        <f>'Moving Avg'!F285</f>
        <v>2.2095000000000002</v>
      </c>
      <c r="H285" s="2">
        <f>'Moving Avg'!G285</f>
        <v>1.962</v>
      </c>
      <c r="I285" s="2">
        <f>'Moving Avg'!H285</f>
        <v>1.6122000000000001</v>
      </c>
      <c r="J285" s="5" t="str">
        <f>OBV!F285</f>
        <v>BEARISH</v>
      </c>
      <c r="K285" s="5" t="str">
        <f>OBV!G285</f>
        <v>NEUTRAL</v>
      </c>
      <c r="L285" s="5" t="str">
        <f>OBV!H285</f>
        <v>CONFIRMED BEARISH</v>
      </c>
      <c r="M285" s="7">
        <f t="shared" si="40"/>
        <v>25</v>
      </c>
      <c r="N285" s="7">
        <f t="shared" si="41"/>
        <v>0</v>
      </c>
      <c r="O285" s="7">
        <f t="shared" si="42"/>
        <v>50</v>
      </c>
      <c r="P285" s="7">
        <f t="shared" si="43"/>
        <v>16.5</v>
      </c>
      <c r="Q285" s="8">
        <f t="shared" si="44"/>
        <v>18.725000000000001</v>
      </c>
      <c r="R285" s="8">
        <f t="shared" si="45"/>
        <v>26.625</v>
      </c>
      <c r="S285" s="8">
        <f t="shared" si="46"/>
        <v>23.675000000000001</v>
      </c>
      <c r="T285" s="8">
        <f t="shared" si="47"/>
        <v>22.875</v>
      </c>
      <c r="U285" s="7">
        <f t="shared" si="48"/>
        <v>23.008333333333336</v>
      </c>
      <c r="V285" s="7">
        <f t="shared" si="49"/>
        <v>22.975000000000001</v>
      </c>
    </row>
    <row r="286" spans="1:22" ht="13.5" x14ac:dyDescent="0.25">
      <c r="A286" s="3">
        <f>RSI!A286</f>
        <v>42723</v>
      </c>
      <c r="B286" s="2">
        <f>RSI!B286</f>
        <v>2.14</v>
      </c>
      <c r="C286" s="2">
        <f>RSI!I286</f>
        <v>49.816871648596937</v>
      </c>
      <c r="D286" s="2">
        <f>MACD!E286</f>
        <v>-4.0410716956484904E-4</v>
      </c>
      <c r="E286" s="2">
        <f>MACD!F286</f>
        <v>-6.6133868241041976E-2</v>
      </c>
      <c r="F286" s="2">
        <f>'Moving Avg'!D286</f>
        <v>2.2020000000000004</v>
      </c>
      <c r="G286" s="2">
        <f>'Moving Avg'!F286</f>
        <v>2.2165000000000004</v>
      </c>
      <c r="H286" s="2">
        <f>'Moving Avg'!G286</f>
        <v>1.9715999999999996</v>
      </c>
      <c r="I286" s="2">
        <f>'Moving Avg'!H286</f>
        <v>1.6173000000000002</v>
      </c>
      <c r="J286" s="5" t="str">
        <f>OBV!F286</f>
        <v>BEARISH</v>
      </c>
      <c r="K286" s="5" t="str">
        <f>OBV!G286</f>
        <v>NEUTRAL</v>
      </c>
      <c r="L286" s="5" t="str">
        <f>OBV!H286</f>
        <v>CONFIRMED BEARISH</v>
      </c>
      <c r="M286" s="7">
        <f t="shared" si="40"/>
        <v>25</v>
      </c>
      <c r="N286" s="7">
        <f t="shared" si="41"/>
        <v>0</v>
      </c>
      <c r="O286" s="7">
        <f t="shared" si="42"/>
        <v>50</v>
      </c>
      <c r="P286" s="7">
        <f t="shared" si="43"/>
        <v>16.5</v>
      </c>
      <c r="Q286" s="8">
        <f t="shared" si="44"/>
        <v>18.725000000000001</v>
      </c>
      <c r="R286" s="8">
        <f t="shared" si="45"/>
        <v>26.625</v>
      </c>
      <c r="S286" s="8">
        <f t="shared" si="46"/>
        <v>23.675000000000001</v>
      </c>
      <c r="T286" s="8">
        <f t="shared" si="47"/>
        <v>22.875</v>
      </c>
      <c r="U286" s="7">
        <f t="shared" si="48"/>
        <v>23.008333333333336</v>
      </c>
      <c r="V286" s="7">
        <f t="shared" si="49"/>
        <v>22.975000000000001</v>
      </c>
    </row>
    <row r="287" spans="1:22" ht="13.5" x14ac:dyDescent="0.25">
      <c r="A287" s="3">
        <f>RSI!A287</f>
        <v>42724</v>
      </c>
      <c r="B287" s="2">
        <f>RSI!B287</f>
        <v>2.14</v>
      </c>
      <c r="C287" s="2">
        <f>RSI!I287</f>
        <v>49.816871648596944</v>
      </c>
      <c r="D287" s="2">
        <f>MACD!E287</f>
        <v>5.2880643865613308E-2</v>
      </c>
      <c r="E287" s="2">
        <f>MACD!F287</f>
        <v>-4.2330965819710922E-2</v>
      </c>
      <c r="F287" s="2">
        <f>'Moving Avg'!D287</f>
        <v>2.1800000000000006</v>
      </c>
      <c r="G287" s="2">
        <f>'Moving Avg'!F287</f>
        <v>2.2235000000000005</v>
      </c>
      <c r="H287" s="2">
        <f>'Moving Avg'!G287</f>
        <v>1.9807999999999999</v>
      </c>
      <c r="I287" s="2">
        <f>'Moving Avg'!H287</f>
        <v>1.62225</v>
      </c>
      <c r="J287" s="5" t="str">
        <f>OBV!F287</f>
        <v>BEARISH</v>
      </c>
      <c r="K287" s="5" t="str">
        <f>OBV!G287</f>
        <v>NEUTRAL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50</v>
      </c>
      <c r="P287" s="7">
        <f t="shared" si="43"/>
        <v>16.5</v>
      </c>
      <c r="Q287" s="8">
        <f t="shared" si="44"/>
        <v>18.725000000000001</v>
      </c>
      <c r="R287" s="8">
        <f t="shared" si="45"/>
        <v>26.625</v>
      </c>
      <c r="S287" s="8">
        <f t="shared" si="46"/>
        <v>23.675000000000001</v>
      </c>
      <c r="T287" s="8">
        <f t="shared" si="47"/>
        <v>22.875</v>
      </c>
      <c r="U287" s="7">
        <f t="shared" si="48"/>
        <v>23.008333333333336</v>
      </c>
      <c r="V287" s="7">
        <f t="shared" si="49"/>
        <v>22.975000000000001</v>
      </c>
    </row>
    <row r="288" spans="1:22" ht="13.5" x14ac:dyDescent="0.25">
      <c r="A288" s="3">
        <f>RSI!A288</f>
        <v>42725</v>
      </c>
      <c r="B288" s="2">
        <f>RSI!B288</f>
        <v>2.14</v>
      </c>
      <c r="C288" s="2">
        <f>RSI!I288</f>
        <v>49.816871648596937</v>
      </c>
      <c r="D288" s="2">
        <f>MACD!E288</f>
        <v>8.4167777652540465E-2</v>
      </c>
      <c r="E288" s="2">
        <f>MACD!F288</f>
        <v>-1.7031217125260647E-2</v>
      </c>
      <c r="F288" s="2">
        <f>'Moving Avg'!D288</f>
        <v>2.1600000000000006</v>
      </c>
      <c r="G288" s="2">
        <f>'Moving Avg'!F288</f>
        <v>2.2305000000000001</v>
      </c>
      <c r="H288" s="2">
        <f>'Moving Avg'!G288</f>
        <v>1.9899999999999998</v>
      </c>
      <c r="I288" s="2">
        <f>'Moving Avg'!H288</f>
        <v>1.6272</v>
      </c>
      <c r="J288" s="5" t="str">
        <f>OBV!F288</f>
        <v>BEARISH</v>
      </c>
      <c r="K288" s="5" t="str">
        <f>OBV!G288</f>
        <v>NEUTRAL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50</v>
      </c>
      <c r="P288" s="7">
        <f t="shared" si="43"/>
        <v>16.5</v>
      </c>
      <c r="Q288" s="8">
        <f t="shared" si="44"/>
        <v>18.725000000000001</v>
      </c>
      <c r="R288" s="8">
        <f t="shared" si="45"/>
        <v>26.625</v>
      </c>
      <c r="S288" s="8">
        <f t="shared" si="46"/>
        <v>23.675000000000001</v>
      </c>
      <c r="T288" s="8">
        <f t="shared" si="47"/>
        <v>22.875</v>
      </c>
      <c r="U288" s="7">
        <f t="shared" si="48"/>
        <v>23.008333333333336</v>
      </c>
      <c r="V288" s="7">
        <f t="shared" si="49"/>
        <v>22.975000000000001</v>
      </c>
    </row>
    <row r="289" spans="1:22" ht="13.5" x14ac:dyDescent="0.25">
      <c r="A289" s="3">
        <f>RSI!A289</f>
        <v>42726</v>
      </c>
      <c r="B289" s="2">
        <f>RSI!B289</f>
        <v>2.14</v>
      </c>
      <c r="C289" s="2">
        <f>RSI!I289</f>
        <v>49.816871648596937</v>
      </c>
      <c r="D289" s="2">
        <f>MACD!E289</f>
        <v>9.5299659934007241E-2</v>
      </c>
      <c r="E289" s="2">
        <f>MACD!F289</f>
        <v>5.4349582865929301E-3</v>
      </c>
      <c r="F289" s="2">
        <f>'Moving Avg'!D289</f>
        <v>2.14</v>
      </c>
      <c r="G289" s="2">
        <f>'Moving Avg'!F289</f>
        <v>2.2345000000000002</v>
      </c>
      <c r="H289" s="2">
        <f>'Moving Avg'!G289</f>
        <v>1.9991999999999999</v>
      </c>
      <c r="I289" s="2">
        <f>'Moving Avg'!H289</f>
        <v>1.6321499999999998</v>
      </c>
      <c r="J289" s="5" t="str">
        <f>OBV!F289</f>
        <v>BEARISH</v>
      </c>
      <c r="K289" s="5" t="str">
        <f>OBV!G289</f>
        <v>NEUTRAL</v>
      </c>
      <c r="L289" s="5" t="str">
        <f>OBV!H289</f>
        <v>CONFIRMED BEARISH</v>
      </c>
      <c r="M289" s="7">
        <f t="shared" si="40"/>
        <v>25</v>
      </c>
      <c r="N289" s="7">
        <f t="shared" si="41"/>
        <v>0</v>
      </c>
      <c r="O289" s="7">
        <f t="shared" si="42"/>
        <v>50</v>
      </c>
      <c r="P289" s="7">
        <f t="shared" si="43"/>
        <v>16.5</v>
      </c>
      <c r="Q289" s="8">
        <f t="shared" si="44"/>
        <v>18.725000000000001</v>
      </c>
      <c r="R289" s="8">
        <f t="shared" si="45"/>
        <v>26.625</v>
      </c>
      <c r="S289" s="8">
        <f t="shared" si="46"/>
        <v>23.675000000000001</v>
      </c>
      <c r="T289" s="8">
        <f t="shared" si="47"/>
        <v>22.875</v>
      </c>
      <c r="U289" s="7">
        <f t="shared" si="48"/>
        <v>23.008333333333336</v>
      </c>
      <c r="V289" s="7">
        <f t="shared" si="49"/>
        <v>22.975000000000001</v>
      </c>
    </row>
    <row r="290" spans="1:22" ht="13.5" x14ac:dyDescent="0.25">
      <c r="A290" s="3">
        <f>RSI!A290</f>
        <v>42727</v>
      </c>
      <c r="B290" s="2">
        <f>RSI!B290</f>
        <v>2.14</v>
      </c>
      <c r="C290" s="2">
        <f>RSI!I290</f>
        <v>49.816871648596937</v>
      </c>
      <c r="D290" s="2">
        <f>MACD!E290</f>
        <v>0.10475854593875722</v>
      </c>
      <c r="E290" s="2">
        <f>MACD!F290</f>
        <v>2.5299675817025788E-2</v>
      </c>
      <c r="F290" s="2">
        <f>'Moving Avg'!D290</f>
        <v>2.14</v>
      </c>
      <c r="G290" s="2">
        <f>'Moving Avg'!F290</f>
        <v>2.2355000000000005</v>
      </c>
      <c r="H290" s="2">
        <f>'Moving Avg'!G290</f>
        <v>2.0084</v>
      </c>
      <c r="I290" s="2">
        <f>'Moving Avg'!H290</f>
        <v>1.6368499999999997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  <c r="M290" s="7">
        <f t="shared" si="40"/>
        <v>25</v>
      </c>
      <c r="N290" s="7">
        <f t="shared" si="41"/>
        <v>0</v>
      </c>
      <c r="O290" s="7">
        <f t="shared" si="42"/>
        <v>50</v>
      </c>
      <c r="P290" s="7">
        <f t="shared" si="43"/>
        <v>33</v>
      </c>
      <c r="Q290" s="8">
        <f t="shared" si="44"/>
        <v>21.2</v>
      </c>
      <c r="R290" s="8">
        <f t="shared" si="45"/>
        <v>30.75</v>
      </c>
      <c r="S290" s="8">
        <f t="shared" si="46"/>
        <v>31.1</v>
      </c>
      <c r="T290" s="8">
        <f t="shared" si="47"/>
        <v>27</v>
      </c>
      <c r="U290" s="7">
        <f t="shared" si="48"/>
        <v>27.683333333333337</v>
      </c>
      <c r="V290" s="7">
        <f t="shared" si="49"/>
        <v>27.512500000000003</v>
      </c>
    </row>
    <row r="291" spans="1:22" ht="13.5" x14ac:dyDescent="0.25">
      <c r="A291" s="3">
        <f>RSI!A291</f>
        <v>42730</v>
      </c>
      <c r="B291" s="2">
        <f>RSI!B291</f>
        <v>2.14</v>
      </c>
      <c r="C291" s="2">
        <f>RSI!I291</f>
        <v>49.816871648596937</v>
      </c>
      <c r="D291" s="2">
        <f>MACD!E291</f>
        <v>0.10510657860984374</v>
      </c>
      <c r="E291" s="2">
        <f>MACD!F291</f>
        <v>4.1261056375589383E-2</v>
      </c>
      <c r="F291" s="2">
        <f>'Moving Avg'!D291</f>
        <v>2.14</v>
      </c>
      <c r="G291" s="2">
        <f>'Moving Avg'!F291</f>
        <v>2.2335000000000003</v>
      </c>
      <c r="H291" s="2">
        <f>'Moving Avg'!G291</f>
        <v>2.0175999999999998</v>
      </c>
      <c r="I291" s="2">
        <f>'Moving Avg'!H291</f>
        <v>1.6415499999999994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0</v>
      </c>
      <c r="O291" s="7">
        <f t="shared" si="42"/>
        <v>50</v>
      </c>
      <c r="P291" s="7">
        <f t="shared" si="43"/>
        <v>33</v>
      </c>
      <c r="Q291" s="8">
        <f t="shared" si="44"/>
        <v>21.2</v>
      </c>
      <c r="R291" s="8">
        <f t="shared" si="45"/>
        <v>30.75</v>
      </c>
      <c r="S291" s="8">
        <f t="shared" si="46"/>
        <v>31.1</v>
      </c>
      <c r="T291" s="8">
        <f t="shared" si="47"/>
        <v>27</v>
      </c>
      <c r="U291" s="7">
        <f t="shared" si="48"/>
        <v>27.683333333333337</v>
      </c>
      <c r="V291" s="7">
        <f t="shared" si="49"/>
        <v>27.512500000000003</v>
      </c>
    </row>
    <row r="292" spans="1:22" ht="13.5" x14ac:dyDescent="0.25">
      <c r="A292" s="3">
        <f>RSI!A292</f>
        <v>42731</v>
      </c>
      <c r="B292" s="2">
        <f>RSI!B292</f>
        <v>2.14</v>
      </c>
      <c r="C292" s="2">
        <f>RSI!I292</f>
        <v>49.816871648596937</v>
      </c>
      <c r="D292" s="2">
        <f>MACD!E292</f>
        <v>0.10543501926542609</v>
      </c>
      <c r="E292" s="2">
        <f>MACD!F292</f>
        <v>5.4095848953556729E-2</v>
      </c>
      <c r="F292" s="2">
        <f>'Moving Avg'!D292</f>
        <v>2.14</v>
      </c>
      <c r="G292" s="2">
        <f>'Moving Avg'!F292</f>
        <v>2.2285000000000004</v>
      </c>
      <c r="H292" s="2">
        <f>'Moving Avg'!G292</f>
        <v>2.0267999999999997</v>
      </c>
      <c r="I292" s="2">
        <f>'Moving Avg'!H292</f>
        <v>1.6459999999999995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  <c r="M292" s="7">
        <f t="shared" si="40"/>
        <v>25</v>
      </c>
      <c r="N292" s="7">
        <f t="shared" si="41"/>
        <v>0</v>
      </c>
      <c r="O292" s="7">
        <f t="shared" si="42"/>
        <v>50</v>
      </c>
      <c r="P292" s="7">
        <f t="shared" si="43"/>
        <v>33</v>
      </c>
      <c r="Q292" s="8">
        <f t="shared" si="44"/>
        <v>21.2</v>
      </c>
      <c r="R292" s="8">
        <f t="shared" si="45"/>
        <v>30.75</v>
      </c>
      <c r="S292" s="8">
        <f t="shared" si="46"/>
        <v>31.1</v>
      </c>
      <c r="T292" s="8">
        <f t="shared" si="47"/>
        <v>27</v>
      </c>
      <c r="U292" s="7">
        <f t="shared" si="48"/>
        <v>27.683333333333337</v>
      </c>
      <c r="V292" s="7">
        <f t="shared" si="49"/>
        <v>27.512500000000003</v>
      </c>
    </row>
    <row r="293" spans="1:22" ht="13.5" x14ac:dyDescent="0.25">
      <c r="A293" s="3">
        <f>RSI!A293</f>
        <v>42732</v>
      </c>
      <c r="B293" s="2">
        <f>RSI!B293</f>
        <v>2.0499999999999998</v>
      </c>
      <c r="C293" s="2">
        <f>RSI!I293</f>
        <v>39.227890385958858</v>
      </c>
      <c r="D293" s="2">
        <f>MACD!E293</f>
        <v>0.11087257226606262</v>
      </c>
      <c r="E293" s="2">
        <f>MACD!F293</f>
        <v>6.5451193616057918E-2</v>
      </c>
      <c r="F293" s="2">
        <f>'Moving Avg'!D293</f>
        <v>2.1219999999999999</v>
      </c>
      <c r="G293" s="2">
        <f>'Moving Avg'!F293</f>
        <v>2.2195000000000005</v>
      </c>
      <c r="H293" s="2">
        <f>'Moving Avg'!G293</f>
        <v>2.0331999999999995</v>
      </c>
      <c r="I293" s="2">
        <f>'Moving Avg'!H293</f>
        <v>1.6499999999999995</v>
      </c>
      <c r="J293" s="5" t="str">
        <f>OBV!F293</f>
        <v>BEARISH</v>
      </c>
      <c r="K293" s="5" t="str">
        <f>OBV!G293</f>
        <v>NEUTRAL</v>
      </c>
      <c r="L293" s="5" t="str">
        <f>OBV!H293</f>
        <v>CONFIRMED BEARISH</v>
      </c>
      <c r="M293" s="7">
        <f t="shared" si="40"/>
        <v>25</v>
      </c>
      <c r="N293" s="7">
        <f t="shared" si="41"/>
        <v>0</v>
      </c>
      <c r="O293" s="7">
        <f t="shared" si="42"/>
        <v>50</v>
      </c>
      <c r="P293" s="7">
        <f t="shared" si="43"/>
        <v>16.5</v>
      </c>
      <c r="Q293" s="8">
        <f t="shared" si="44"/>
        <v>18.725000000000001</v>
      </c>
      <c r="R293" s="8">
        <f t="shared" si="45"/>
        <v>26.625</v>
      </c>
      <c r="S293" s="8">
        <f t="shared" si="46"/>
        <v>23.675000000000001</v>
      </c>
      <c r="T293" s="8">
        <f t="shared" si="47"/>
        <v>22.875</v>
      </c>
      <c r="U293" s="7">
        <f t="shared" si="48"/>
        <v>23.008333333333336</v>
      </c>
      <c r="V293" s="7">
        <f t="shared" si="49"/>
        <v>22.975000000000001</v>
      </c>
    </row>
    <row r="294" spans="1:22" ht="13.5" x14ac:dyDescent="0.25">
      <c r="A294" s="3">
        <f>RSI!A294</f>
        <v>42733</v>
      </c>
      <c r="B294" s="2">
        <f>RSI!B294</f>
        <v>1.96</v>
      </c>
      <c r="C294" s="2">
        <f>RSI!I294</f>
        <v>31.920913646435565</v>
      </c>
      <c r="D294" s="2">
        <f>MACD!E294</f>
        <v>0.12270116709828693</v>
      </c>
      <c r="E294" s="2">
        <f>MACD!F294</f>
        <v>7.6901188312503727E-2</v>
      </c>
      <c r="F294" s="2">
        <f>'Moving Avg'!D294</f>
        <v>2.0859999999999999</v>
      </c>
      <c r="G294" s="2">
        <f>'Moving Avg'!F294</f>
        <v>2.2090000000000005</v>
      </c>
      <c r="H294" s="2">
        <f>'Moving Avg'!G294</f>
        <v>2.0377999999999998</v>
      </c>
      <c r="I294" s="2">
        <f>'Moving Avg'!H294</f>
        <v>1.6535499999999994</v>
      </c>
      <c r="J294" s="5" t="str">
        <f>OBV!F294</f>
        <v>BEARISH</v>
      </c>
      <c r="K294" s="5" t="str">
        <f>OBV!G294</f>
        <v>NEUTRAL</v>
      </c>
      <c r="L294" s="5" t="str">
        <f>OBV!H294</f>
        <v>CONFIRMED BEARISH</v>
      </c>
      <c r="M294" s="7">
        <f t="shared" si="40"/>
        <v>25</v>
      </c>
      <c r="N294" s="7">
        <f t="shared" si="41"/>
        <v>0</v>
      </c>
      <c r="O294" s="7">
        <f t="shared" si="42"/>
        <v>50</v>
      </c>
      <c r="P294" s="7">
        <f t="shared" si="43"/>
        <v>16.5</v>
      </c>
      <c r="Q294" s="8">
        <f t="shared" si="44"/>
        <v>18.725000000000001</v>
      </c>
      <c r="R294" s="8">
        <f t="shared" si="45"/>
        <v>26.625</v>
      </c>
      <c r="S294" s="8">
        <f t="shared" si="46"/>
        <v>23.675000000000001</v>
      </c>
      <c r="T294" s="8">
        <f t="shared" si="47"/>
        <v>22.875</v>
      </c>
      <c r="U294" s="7">
        <f t="shared" si="48"/>
        <v>23.008333333333336</v>
      </c>
      <c r="V294" s="7">
        <f t="shared" si="49"/>
        <v>22.975000000000001</v>
      </c>
    </row>
    <row r="295" spans="1:22" ht="13.5" x14ac:dyDescent="0.25">
      <c r="A295" s="3">
        <f>RSI!A295</f>
        <v>42734</v>
      </c>
      <c r="B295" s="2">
        <f>RSI!B295</f>
        <v>1.9</v>
      </c>
      <c r="C295" s="2">
        <f>RSI!I295</f>
        <v>28.15560134253775</v>
      </c>
      <c r="D295" s="2">
        <f>MACD!E295</f>
        <v>0.12282099305403804</v>
      </c>
      <c r="E295" s="2">
        <f>MACD!F295</f>
        <v>8.6085149260810595E-2</v>
      </c>
      <c r="F295" s="2">
        <f>'Moving Avg'!D295</f>
        <v>2.0379999999999998</v>
      </c>
      <c r="G295" s="2">
        <f>'Moving Avg'!F295</f>
        <v>2.1924999999999999</v>
      </c>
      <c r="H295" s="2">
        <f>'Moving Avg'!G295</f>
        <v>2.0411999999999999</v>
      </c>
      <c r="I295" s="2">
        <f>'Moving Avg'!H295</f>
        <v>1.6567999999999992</v>
      </c>
      <c r="J295" s="5" t="str">
        <f>OBV!F295</f>
        <v>BEARISH</v>
      </c>
      <c r="K295" s="5" t="str">
        <f>OBV!G295</f>
        <v>NEUTRAL</v>
      </c>
      <c r="L295" s="5" t="str">
        <f>OBV!H295</f>
        <v>CONFIRMED BEARISH</v>
      </c>
      <c r="M295" s="7">
        <f t="shared" si="40"/>
        <v>50</v>
      </c>
      <c r="N295" s="7">
        <f t="shared" si="41"/>
        <v>0</v>
      </c>
      <c r="O295" s="7">
        <f t="shared" si="42"/>
        <v>50</v>
      </c>
      <c r="P295" s="7">
        <f t="shared" si="43"/>
        <v>16.5</v>
      </c>
      <c r="Q295" s="8">
        <f t="shared" si="44"/>
        <v>27.475000000000001</v>
      </c>
      <c r="R295" s="8">
        <f t="shared" si="45"/>
        <v>31.625</v>
      </c>
      <c r="S295" s="8">
        <f t="shared" si="46"/>
        <v>27.425000000000001</v>
      </c>
      <c r="T295" s="8">
        <f t="shared" si="47"/>
        <v>29.125</v>
      </c>
      <c r="U295" s="7">
        <f t="shared" si="48"/>
        <v>28.841666666666669</v>
      </c>
      <c r="V295" s="7">
        <f t="shared" si="49"/>
        <v>28.912500000000001</v>
      </c>
    </row>
    <row r="296" spans="1:22" ht="13.5" x14ac:dyDescent="0.25">
      <c r="A296" s="3">
        <f>RSI!A296</f>
        <v>42737</v>
      </c>
      <c r="B296" s="2">
        <f>RSI!B296</f>
        <v>1.9</v>
      </c>
      <c r="C296" s="2">
        <f>RSI!I296</f>
        <v>28.15560134253775</v>
      </c>
      <c r="D296" s="2">
        <f>MACD!E296</f>
        <v>0.12425024708713073</v>
      </c>
      <c r="E296" s="2">
        <f>MACD!F296</f>
        <v>9.371816882607463E-2</v>
      </c>
      <c r="F296" s="2">
        <f>'Moving Avg'!D296</f>
        <v>1.9899999999999998</v>
      </c>
      <c r="G296" s="2">
        <f>'Moving Avg'!F296</f>
        <v>2.17</v>
      </c>
      <c r="H296" s="2">
        <f>'Moving Avg'!G296</f>
        <v>2.0451999999999999</v>
      </c>
      <c r="I296" s="2">
        <f>'Moving Avg'!H296</f>
        <v>1.6600499999999994</v>
      </c>
      <c r="J296" s="5" t="str">
        <f>OBV!F296</f>
        <v>BEARISH</v>
      </c>
      <c r="K296" s="5" t="str">
        <f>OBV!G296</f>
        <v>NEUTRAL</v>
      </c>
      <c r="L296" s="5" t="str">
        <f>OBV!H296</f>
        <v>CONFIRMED BEARISH</v>
      </c>
      <c r="M296" s="7">
        <f t="shared" si="40"/>
        <v>50</v>
      </c>
      <c r="N296" s="7">
        <f t="shared" si="41"/>
        <v>0</v>
      </c>
      <c r="O296" s="7">
        <f t="shared" si="42"/>
        <v>50</v>
      </c>
      <c r="P296" s="7">
        <f t="shared" si="43"/>
        <v>16.5</v>
      </c>
      <c r="Q296" s="8">
        <f t="shared" si="44"/>
        <v>27.475000000000001</v>
      </c>
      <c r="R296" s="8">
        <f t="shared" si="45"/>
        <v>31.625</v>
      </c>
      <c r="S296" s="8">
        <f t="shared" si="46"/>
        <v>27.425000000000001</v>
      </c>
      <c r="T296" s="8">
        <f t="shared" si="47"/>
        <v>29.125</v>
      </c>
      <c r="U296" s="7">
        <f t="shared" si="48"/>
        <v>28.841666666666669</v>
      </c>
      <c r="V296" s="7">
        <f t="shared" si="49"/>
        <v>28.912500000000001</v>
      </c>
    </row>
    <row r="297" spans="1:22" ht="13.5" x14ac:dyDescent="0.25">
      <c r="A297" s="3">
        <f>RSI!A297</f>
        <v>42738</v>
      </c>
      <c r="B297" s="2">
        <f>RSI!B297</f>
        <v>1.95</v>
      </c>
      <c r="C297" s="2">
        <f>RSI!I297</f>
        <v>35.507857287098318</v>
      </c>
      <c r="D297" s="2">
        <f>MACD!E297</f>
        <v>0.12298541481007019</v>
      </c>
      <c r="E297" s="2">
        <f>MACD!F297</f>
        <v>9.9571618022873759E-2</v>
      </c>
      <c r="F297" s="2">
        <f>'Moving Avg'!D297</f>
        <v>1.952</v>
      </c>
      <c r="G297" s="2">
        <f>'Moving Avg'!F297</f>
        <v>2.1429999999999998</v>
      </c>
      <c r="H297" s="2">
        <f>'Moving Avg'!G297</f>
        <v>2.0501999999999998</v>
      </c>
      <c r="I297" s="2">
        <f>'Moving Avg'!H297</f>
        <v>1.6632999999999993</v>
      </c>
      <c r="J297" s="5" t="str">
        <f>OBV!F297</f>
        <v>BULLISH</v>
      </c>
      <c r="K297" s="5" t="str">
        <f>OBV!G297</f>
        <v>STRONG</v>
      </c>
      <c r="L297" s="5" t="str">
        <f>OBV!H297</f>
        <v>BULLISH DIVERGENCE</v>
      </c>
      <c r="M297" s="7">
        <f t="shared" si="40"/>
        <v>25</v>
      </c>
      <c r="N297" s="7">
        <f t="shared" si="41"/>
        <v>0</v>
      </c>
      <c r="O297" s="7">
        <f t="shared" si="42"/>
        <v>50</v>
      </c>
      <c r="P297" s="7">
        <f t="shared" si="43"/>
        <v>83</v>
      </c>
      <c r="Q297" s="8">
        <f t="shared" si="44"/>
        <v>28.7</v>
      </c>
      <c r="R297" s="8">
        <f t="shared" si="45"/>
        <v>43.25</v>
      </c>
      <c r="S297" s="8">
        <f t="shared" si="46"/>
        <v>53.6</v>
      </c>
      <c r="T297" s="8">
        <f t="shared" si="47"/>
        <v>39.5</v>
      </c>
      <c r="U297" s="7">
        <f t="shared" si="48"/>
        <v>41.85</v>
      </c>
      <c r="V297" s="7">
        <f t="shared" si="49"/>
        <v>41.262500000000003</v>
      </c>
    </row>
    <row r="298" spans="1:22" ht="13.5" x14ac:dyDescent="0.25">
      <c r="A298" s="3">
        <f>RSI!A298</f>
        <v>42739</v>
      </c>
      <c r="B298" s="2">
        <f>RSI!B298</f>
        <v>2.0299999999999998</v>
      </c>
      <c r="C298" s="2">
        <f>RSI!I298</f>
        <v>45.175243718930048</v>
      </c>
      <c r="D298" s="2">
        <f>MACD!E298</f>
        <v>0.11683222240143243</v>
      </c>
      <c r="E298" s="2">
        <f>MACD!F298</f>
        <v>0.1030237388985855</v>
      </c>
      <c r="F298" s="2">
        <f>'Moving Avg'!D298</f>
        <v>1.948</v>
      </c>
      <c r="G298" s="2">
        <f>'Moving Avg'!F298</f>
        <v>2.1245000000000003</v>
      </c>
      <c r="H298" s="2">
        <f>'Moving Avg'!G298</f>
        <v>2.0568</v>
      </c>
      <c r="I298" s="2">
        <f>'Moving Avg'!H298</f>
        <v>1.666949999999999</v>
      </c>
      <c r="J298" s="5" t="str">
        <f>OBV!F298</f>
        <v>BULLISH</v>
      </c>
      <c r="K298" s="5" t="str">
        <f>OBV!G298</f>
        <v>STRONG</v>
      </c>
      <c r="L298" s="5" t="str">
        <f>OBV!H298</f>
        <v>BULLISH DIVERGENCE</v>
      </c>
      <c r="M298" s="7">
        <f t="shared" si="40"/>
        <v>25</v>
      </c>
      <c r="N298" s="7">
        <f t="shared" si="41"/>
        <v>0</v>
      </c>
      <c r="O298" s="7">
        <f t="shared" si="42"/>
        <v>50</v>
      </c>
      <c r="P298" s="7">
        <f t="shared" si="43"/>
        <v>83</v>
      </c>
      <c r="Q298" s="8">
        <f t="shared" si="44"/>
        <v>28.7</v>
      </c>
      <c r="R298" s="8">
        <f t="shared" si="45"/>
        <v>43.25</v>
      </c>
      <c r="S298" s="8">
        <f t="shared" si="46"/>
        <v>53.6</v>
      </c>
      <c r="T298" s="8">
        <f t="shared" si="47"/>
        <v>39.5</v>
      </c>
      <c r="U298" s="7">
        <f t="shared" si="48"/>
        <v>41.85</v>
      </c>
      <c r="V298" s="7">
        <f t="shared" si="49"/>
        <v>41.262500000000003</v>
      </c>
    </row>
    <row r="299" spans="1:22" ht="13.5" x14ac:dyDescent="0.25">
      <c r="A299" s="3">
        <f>RSI!A299</f>
        <v>42740</v>
      </c>
      <c r="B299" s="2">
        <f>RSI!B299</f>
        <v>2.0099999999999998</v>
      </c>
      <c r="C299" s="2">
        <f>RSI!I299</f>
        <v>43.422797247292621</v>
      </c>
      <c r="D299" s="2">
        <f>MACD!E299</f>
        <v>0.11341496655533234</v>
      </c>
      <c r="E299" s="2">
        <f>MACD!F299</f>
        <v>0.10510198442993487</v>
      </c>
      <c r="F299" s="2">
        <f>'Moving Avg'!D299</f>
        <v>1.9579999999999997</v>
      </c>
      <c r="G299" s="2">
        <f>'Moving Avg'!F299</f>
        <v>2.1100000000000003</v>
      </c>
      <c r="H299" s="2">
        <f>'Moving Avg'!G299</f>
        <v>2.0619999999999998</v>
      </c>
      <c r="I299" s="2">
        <f>'Moving Avg'!H299</f>
        <v>1.6702499999999989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25</v>
      </c>
      <c r="N299" s="7">
        <f t="shared" si="41"/>
        <v>0</v>
      </c>
      <c r="O299" s="7">
        <f t="shared" si="42"/>
        <v>50</v>
      </c>
      <c r="P299" s="7">
        <f t="shared" si="43"/>
        <v>100</v>
      </c>
      <c r="Q299" s="8">
        <f t="shared" si="44"/>
        <v>31.25</v>
      </c>
      <c r="R299" s="8">
        <f t="shared" si="45"/>
        <v>47.5</v>
      </c>
      <c r="S299" s="8">
        <f t="shared" si="46"/>
        <v>61.25</v>
      </c>
      <c r="T299" s="8">
        <f t="shared" si="47"/>
        <v>43.75</v>
      </c>
      <c r="U299" s="7">
        <f t="shared" si="48"/>
        <v>46.666666666666664</v>
      </c>
      <c r="V299" s="7">
        <f t="shared" si="49"/>
        <v>45.9375</v>
      </c>
    </row>
    <row r="300" spans="1:22" ht="13.5" x14ac:dyDescent="0.25">
      <c r="A300" s="3">
        <f>RSI!A300</f>
        <v>42741</v>
      </c>
      <c r="B300" s="2">
        <f>RSI!B300</f>
        <v>2.0099999999999998</v>
      </c>
      <c r="C300" s="2">
        <f>RSI!I300</f>
        <v>43.422797247292621</v>
      </c>
      <c r="D300" s="2">
        <f>MACD!E300</f>
        <v>0.11092663258411095</v>
      </c>
      <c r="E300" s="2">
        <f>MACD!F300</f>
        <v>0.10626691406077009</v>
      </c>
      <c r="F300" s="2">
        <f>'Moving Avg'!D300</f>
        <v>1.9799999999999998</v>
      </c>
      <c r="G300" s="2">
        <f>'Moving Avg'!F300</f>
        <v>2.0955000000000004</v>
      </c>
      <c r="H300" s="2">
        <f>'Moving Avg'!G300</f>
        <v>2.0672000000000001</v>
      </c>
      <c r="I300" s="2">
        <f>'Moving Avg'!H300</f>
        <v>1.6735499999999988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  <c r="M300" s="7">
        <f t="shared" si="40"/>
        <v>25</v>
      </c>
      <c r="N300" s="7">
        <f t="shared" si="41"/>
        <v>0</v>
      </c>
      <c r="O300" s="7">
        <f t="shared" si="42"/>
        <v>50</v>
      </c>
      <c r="P300" s="7">
        <f t="shared" si="43"/>
        <v>100</v>
      </c>
      <c r="Q300" s="8">
        <f t="shared" si="44"/>
        <v>31.25</v>
      </c>
      <c r="R300" s="8">
        <f t="shared" si="45"/>
        <v>47.5</v>
      </c>
      <c r="S300" s="8">
        <f t="shared" si="46"/>
        <v>61.25</v>
      </c>
      <c r="T300" s="8">
        <f t="shared" si="47"/>
        <v>43.75</v>
      </c>
      <c r="U300" s="7">
        <f t="shared" si="48"/>
        <v>46.666666666666664</v>
      </c>
      <c r="V300" s="7">
        <f t="shared" si="49"/>
        <v>45.9375</v>
      </c>
    </row>
    <row r="301" spans="1:22" ht="13.5" x14ac:dyDescent="0.25">
      <c r="A301" s="3">
        <f>RSI!A301</f>
        <v>42744</v>
      </c>
      <c r="B301" s="2">
        <f>RSI!B301</f>
        <v>2.0099999999999998</v>
      </c>
      <c r="C301" s="2">
        <f>RSI!I301</f>
        <v>43.422797247292621</v>
      </c>
      <c r="D301" s="2">
        <f>MACD!E301</f>
        <v>0.10919444348889051</v>
      </c>
      <c r="E301" s="2">
        <f>MACD!F301</f>
        <v>0.10685241994639418</v>
      </c>
      <c r="F301" s="2">
        <f>'Moving Avg'!D301</f>
        <v>2.0019999999999998</v>
      </c>
      <c r="G301" s="2">
        <f>'Moving Avg'!F301</f>
        <v>2.0834999999999999</v>
      </c>
      <c r="H301" s="2">
        <f>'Moving Avg'!G301</f>
        <v>2.0710000000000002</v>
      </c>
      <c r="I301" s="2">
        <f>'Moving Avg'!H301</f>
        <v>1.6768499999999988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  <c r="M301" s="7">
        <f t="shared" si="40"/>
        <v>25</v>
      </c>
      <c r="N301" s="7">
        <f t="shared" si="41"/>
        <v>0</v>
      </c>
      <c r="O301" s="7">
        <f t="shared" si="42"/>
        <v>50</v>
      </c>
      <c r="P301" s="7">
        <f t="shared" si="43"/>
        <v>100</v>
      </c>
      <c r="Q301" s="8">
        <f t="shared" si="44"/>
        <v>31.25</v>
      </c>
      <c r="R301" s="8">
        <f t="shared" si="45"/>
        <v>47.5</v>
      </c>
      <c r="S301" s="8">
        <f t="shared" si="46"/>
        <v>61.25</v>
      </c>
      <c r="T301" s="8">
        <f t="shared" si="47"/>
        <v>43.75</v>
      </c>
      <c r="U301" s="7">
        <f t="shared" si="48"/>
        <v>46.666666666666664</v>
      </c>
      <c r="V301" s="7">
        <f t="shared" si="49"/>
        <v>45.9375</v>
      </c>
    </row>
    <row r="302" spans="1:22" ht="13.5" x14ac:dyDescent="0.25">
      <c r="A302" s="3">
        <f>RSI!A302</f>
        <v>42745</v>
      </c>
      <c r="B302" s="2">
        <f>RSI!B302</f>
        <v>2.0099999999999998</v>
      </c>
      <c r="C302" s="2">
        <f>RSI!I302</f>
        <v>43.422797247292621</v>
      </c>
      <c r="D302" s="2">
        <f>MACD!E302</f>
        <v>0.10807441563948528</v>
      </c>
      <c r="E302" s="2">
        <f>MACD!F302</f>
        <v>0.1070968190850124</v>
      </c>
      <c r="F302" s="2">
        <f>'Moving Avg'!D302</f>
        <v>2.0139999999999998</v>
      </c>
      <c r="G302" s="2">
        <f>'Moving Avg'!F302</f>
        <v>2.0714999999999995</v>
      </c>
      <c r="H302" s="2">
        <f>'Moving Avg'!G302</f>
        <v>2.0748000000000002</v>
      </c>
      <c r="I302" s="2">
        <f>'Moving Avg'!H302</f>
        <v>1.6801499999999987</v>
      </c>
      <c r="J302" s="5" t="str">
        <f>OBV!F302</f>
        <v>BEARISH</v>
      </c>
      <c r="K302" s="5" t="str">
        <f>OBV!G302</f>
        <v>WEAK</v>
      </c>
      <c r="L302" s="5" t="str">
        <f>OBV!H302</f>
        <v>BEARISH DIVERGENCE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0</v>
      </c>
      <c r="Q302" s="8">
        <f t="shared" si="44"/>
        <v>16.25</v>
      </c>
      <c r="R302" s="8">
        <f t="shared" si="45"/>
        <v>22.5</v>
      </c>
      <c r="S302" s="8">
        <f t="shared" si="46"/>
        <v>16.25</v>
      </c>
      <c r="T302" s="8">
        <f t="shared" si="47"/>
        <v>18.75</v>
      </c>
      <c r="U302" s="7">
        <f t="shared" si="48"/>
        <v>18.333333333333332</v>
      </c>
      <c r="V302" s="7">
        <f t="shared" si="49"/>
        <v>18.4375</v>
      </c>
    </row>
    <row r="303" spans="1:22" ht="13.5" x14ac:dyDescent="0.25">
      <c r="A303" s="3">
        <f>RSI!A303</f>
        <v>42746</v>
      </c>
      <c r="B303" s="2">
        <f>RSI!B303</f>
        <v>2.0099999999999998</v>
      </c>
      <c r="C303" s="2">
        <f>RSI!I303</f>
        <v>43.422797247292621</v>
      </c>
      <c r="D303" s="2">
        <f>MACD!E303</f>
        <v>9.36006113057406E-2</v>
      </c>
      <c r="E303" s="2">
        <f>MACD!F303</f>
        <v>0.10439757752915804</v>
      </c>
      <c r="F303" s="2">
        <f>'Moving Avg'!D303</f>
        <v>2.0099999999999998</v>
      </c>
      <c r="G303" s="2">
        <f>'Moving Avg'!F303</f>
        <v>2.0599999999999996</v>
      </c>
      <c r="H303" s="2">
        <f>'Moving Avg'!G303</f>
        <v>2.0770000000000004</v>
      </c>
      <c r="I303" s="2">
        <f>'Moving Avg'!H303</f>
        <v>1.6834499999999988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25</v>
      </c>
      <c r="N303" s="7">
        <f t="shared" si="41"/>
        <v>45</v>
      </c>
      <c r="O303" s="7">
        <f t="shared" si="42"/>
        <v>50</v>
      </c>
      <c r="P303" s="7">
        <f t="shared" si="43"/>
        <v>0</v>
      </c>
      <c r="Q303" s="8">
        <f t="shared" si="44"/>
        <v>32</v>
      </c>
      <c r="R303" s="8">
        <f t="shared" si="45"/>
        <v>31.5</v>
      </c>
      <c r="S303" s="8">
        <f t="shared" si="46"/>
        <v>23</v>
      </c>
      <c r="T303" s="8">
        <f t="shared" si="47"/>
        <v>30</v>
      </c>
      <c r="U303" s="7">
        <f t="shared" si="48"/>
        <v>28.833333333333332</v>
      </c>
      <c r="V303" s="7">
        <f t="shared" si="49"/>
        <v>29.125</v>
      </c>
    </row>
    <row r="304" spans="1:22" ht="13.5" x14ac:dyDescent="0.25">
      <c r="A304" s="3">
        <f>RSI!A304</f>
        <v>42747</v>
      </c>
      <c r="B304" s="2">
        <f>RSI!B304</f>
        <v>2.0099999999999998</v>
      </c>
      <c r="C304" s="2">
        <f>RSI!I304</f>
        <v>43.422797247292621</v>
      </c>
      <c r="D304" s="2">
        <f>MACD!E304</f>
        <v>6.7803749092057775E-2</v>
      </c>
      <c r="E304" s="2">
        <f>MACD!F304</f>
        <v>9.7078811841738E-2</v>
      </c>
      <c r="F304" s="2">
        <f>'Moving Avg'!D304</f>
        <v>2.0099999999999998</v>
      </c>
      <c r="G304" s="2">
        <f>'Moving Avg'!F304</f>
        <v>2.0484999999999998</v>
      </c>
      <c r="H304" s="2">
        <f>'Moving Avg'!G304</f>
        <v>2.079400000000001</v>
      </c>
      <c r="I304" s="2">
        <f>'Moving Avg'!H304</f>
        <v>1.6867499999999991</v>
      </c>
      <c r="J304" s="5" t="str">
        <f>OBV!F304</f>
        <v>NEUTRAL</v>
      </c>
      <c r="K304" s="5" t="str">
        <f>OBV!G304</f>
        <v>NEUTRAL</v>
      </c>
      <c r="L304" s="5" t="str">
        <f>OBV!H304</f>
        <v>NEUTRAL</v>
      </c>
      <c r="M304" s="7">
        <f t="shared" si="40"/>
        <v>25</v>
      </c>
      <c r="N304" s="7">
        <f t="shared" si="41"/>
        <v>100</v>
      </c>
      <c r="O304" s="7">
        <f t="shared" si="42"/>
        <v>50</v>
      </c>
      <c r="P304" s="7">
        <f t="shared" si="43"/>
        <v>33</v>
      </c>
      <c r="Q304" s="8">
        <f t="shared" si="44"/>
        <v>56.2</v>
      </c>
      <c r="R304" s="8">
        <f t="shared" si="45"/>
        <v>50.75</v>
      </c>
      <c r="S304" s="8">
        <f t="shared" si="46"/>
        <v>46.1</v>
      </c>
      <c r="T304" s="8">
        <f t="shared" si="47"/>
        <v>52</v>
      </c>
      <c r="U304" s="7">
        <f t="shared" si="48"/>
        <v>51.016666666666673</v>
      </c>
      <c r="V304" s="7">
        <f t="shared" si="49"/>
        <v>51.262500000000003</v>
      </c>
    </row>
    <row r="305" spans="1:22" ht="13.5" x14ac:dyDescent="0.25">
      <c r="A305" s="3">
        <f>RSI!A305</f>
        <v>42748</v>
      </c>
      <c r="B305" s="2">
        <f>RSI!B305</f>
        <v>2.0099999999999998</v>
      </c>
      <c r="C305" s="2">
        <f>RSI!I305</f>
        <v>43.422797247292614</v>
      </c>
      <c r="D305" s="2">
        <f>MACD!E305</f>
        <v>3.7019270160060014E-2</v>
      </c>
      <c r="E305" s="2">
        <f>MACD!F305</f>
        <v>8.5066903505402414E-2</v>
      </c>
      <c r="F305" s="2">
        <f>'Moving Avg'!D305</f>
        <v>2.0099999999999998</v>
      </c>
      <c r="G305" s="2">
        <f>'Moving Avg'!F305</f>
        <v>2.0419999999999994</v>
      </c>
      <c r="H305" s="2">
        <f>'Moving Avg'!G305</f>
        <v>2.0818000000000008</v>
      </c>
      <c r="I305" s="2">
        <f>'Moving Avg'!H305</f>
        <v>1.6900499999999987</v>
      </c>
      <c r="J305" s="5" t="str">
        <f>OBV!F305</f>
        <v>NEUTRAL</v>
      </c>
      <c r="K305" s="5" t="str">
        <f>OBV!G305</f>
        <v>NEUTRAL</v>
      </c>
      <c r="L305" s="5" t="str">
        <f>OBV!H305</f>
        <v>NEUTRAL</v>
      </c>
      <c r="M305" s="7">
        <f t="shared" si="40"/>
        <v>25</v>
      </c>
      <c r="N305" s="7">
        <f t="shared" si="41"/>
        <v>100</v>
      </c>
      <c r="O305" s="7">
        <f t="shared" si="42"/>
        <v>50</v>
      </c>
      <c r="P305" s="7">
        <f t="shared" si="43"/>
        <v>33</v>
      </c>
      <c r="Q305" s="8">
        <f t="shared" si="44"/>
        <v>56.2</v>
      </c>
      <c r="R305" s="8">
        <f t="shared" si="45"/>
        <v>50.75</v>
      </c>
      <c r="S305" s="8">
        <f t="shared" si="46"/>
        <v>46.1</v>
      </c>
      <c r="T305" s="8">
        <f t="shared" si="47"/>
        <v>52</v>
      </c>
      <c r="U305" s="7">
        <f t="shared" si="48"/>
        <v>51.016666666666673</v>
      </c>
      <c r="V305" s="7">
        <f t="shared" si="49"/>
        <v>51.262500000000003</v>
      </c>
    </row>
    <row r="306" spans="1:22" ht="13.5" x14ac:dyDescent="0.25">
      <c r="A306" s="3">
        <f>RSI!A306</f>
        <v>42751</v>
      </c>
      <c r="B306" s="2">
        <f>RSI!B306</f>
        <v>2.0099999999999998</v>
      </c>
      <c r="C306" s="2">
        <f>RSI!I306</f>
        <v>43.422797247292614</v>
      </c>
      <c r="D306" s="2">
        <f>MACD!E306</f>
        <v>1.1224943131741938E-2</v>
      </c>
      <c r="E306" s="2">
        <f>MACD!F306</f>
        <v>7.0298511430670327E-2</v>
      </c>
      <c r="F306" s="2">
        <f>'Moving Avg'!D306</f>
        <v>2.0099999999999998</v>
      </c>
      <c r="G306" s="2">
        <f>'Moving Avg'!F306</f>
        <v>2.0354999999999994</v>
      </c>
      <c r="H306" s="2">
        <f>'Moving Avg'!G306</f>
        <v>2.0842000000000009</v>
      </c>
      <c r="I306" s="2">
        <f>'Moving Avg'!H306</f>
        <v>1.6933499999999986</v>
      </c>
      <c r="J306" s="5" t="str">
        <f>OBV!F306</f>
        <v>NEUTRAL</v>
      </c>
      <c r="K306" s="5" t="str">
        <f>OBV!G306</f>
        <v>NEUTRAL</v>
      </c>
      <c r="L306" s="5" t="str">
        <f>OBV!H306</f>
        <v>NEUTRAL</v>
      </c>
      <c r="M306" s="7">
        <f t="shared" si="40"/>
        <v>25</v>
      </c>
      <c r="N306" s="7">
        <f t="shared" si="41"/>
        <v>100</v>
      </c>
      <c r="O306" s="7">
        <f t="shared" si="42"/>
        <v>50</v>
      </c>
      <c r="P306" s="7">
        <f t="shared" si="43"/>
        <v>33</v>
      </c>
      <c r="Q306" s="8">
        <f t="shared" si="44"/>
        <v>56.2</v>
      </c>
      <c r="R306" s="8">
        <f t="shared" si="45"/>
        <v>50.75</v>
      </c>
      <c r="S306" s="8">
        <f t="shared" si="46"/>
        <v>46.1</v>
      </c>
      <c r="T306" s="8">
        <f t="shared" si="47"/>
        <v>52</v>
      </c>
      <c r="U306" s="7">
        <f t="shared" si="48"/>
        <v>51.016666666666673</v>
      </c>
      <c r="V306" s="7">
        <f t="shared" si="49"/>
        <v>51.262500000000003</v>
      </c>
    </row>
    <row r="307" spans="1:22" ht="13.5" x14ac:dyDescent="0.25">
      <c r="A307" s="3">
        <f>RSI!A307</f>
        <v>42752</v>
      </c>
      <c r="B307" s="2">
        <f>RSI!B307</f>
        <v>2.0099999999999998</v>
      </c>
      <c r="C307" s="2">
        <f>RSI!I307</f>
        <v>43.422797247292614</v>
      </c>
      <c r="D307" s="2">
        <f>MACD!E307</f>
        <v>-2.6734605871023831E-3</v>
      </c>
      <c r="E307" s="2">
        <f>MACD!F307</f>
        <v>5.5704117027115786E-2</v>
      </c>
      <c r="F307" s="2">
        <f>'Moving Avg'!D307</f>
        <v>2.0099999999999998</v>
      </c>
      <c r="G307" s="2">
        <f>'Moving Avg'!F307</f>
        <v>2.028999999999999</v>
      </c>
      <c r="H307" s="2">
        <f>'Moving Avg'!G307</f>
        <v>2.0866000000000011</v>
      </c>
      <c r="I307" s="2">
        <f>'Moving Avg'!H307</f>
        <v>1.6966499999999984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  <c r="M307" s="7">
        <f t="shared" si="40"/>
        <v>25</v>
      </c>
      <c r="N307" s="7">
        <f t="shared" si="41"/>
        <v>100</v>
      </c>
      <c r="O307" s="7">
        <f t="shared" si="42"/>
        <v>50</v>
      </c>
      <c r="P307" s="7">
        <f t="shared" si="43"/>
        <v>33</v>
      </c>
      <c r="Q307" s="8">
        <f t="shared" si="44"/>
        <v>56.2</v>
      </c>
      <c r="R307" s="8">
        <f t="shared" si="45"/>
        <v>50.75</v>
      </c>
      <c r="S307" s="8">
        <f t="shared" si="46"/>
        <v>46.1</v>
      </c>
      <c r="T307" s="8">
        <f t="shared" si="47"/>
        <v>52</v>
      </c>
      <c r="U307" s="7">
        <f t="shared" si="48"/>
        <v>51.016666666666673</v>
      </c>
      <c r="V307" s="7">
        <f t="shared" si="49"/>
        <v>51.262500000000003</v>
      </c>
    </row>
    <row r="308" spans="1:22" ht="13.5" x14ac:dyDescent="0.25">
      <c r="A308" s="3">
        <f>RSI!A308</f>
        <v>42753</v>
      </c>
      <c r="B308" s="2">
        <f>RSI!B308</f>
        <v>2.1</v>
      </c>
      <c r="C308" s="2">
        <f>RSI!I308</f>
        <v>57.781660738856822</v>
      </c>
      <c r="D308" s="2">
        <f>MACD!E308</f>
        <v>-8.5747915852043555E-3</v>
      </c>
      <c r="E308" s="2">
        <f>MACD!F308</f>
        <v>4.2848335304651763E-2</v>
      </c>
      <c r="F308" s="2">
        <f>'Moving Avg'!D308</f>
        <v>2.0279999999999996</v>
      </c>
      <c r="G308" s="2">
        <f>'Moving Avg'!F308</f>
        <v>2.0269999999999992</v>
      </c>
      <c r="H308" s="2">
        <f>'Moving Avg'!G308</f>
        <v>2.0908000000000011</v>
      </c>
      <c r="I308" s="2">
        <f>'Moving Avg'!H308</f>
        <v>1.7003999999999988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  <c r="M308" s="7">
        <f t="shared" si="40"/>
        <v>25</v>
      </c>
      <c r="N308" s="7">
        <f t="shared" si="41"/>
        <v>100</v>
      </c>
      <c r="O308" s="7">
        <f t="shared" si="42"/>
        <v>50</v>
      </c>
      <c r="P308" s="7">
        <f t="shared" si="43"/>
        <v>83.5</v>
      </c>
      <c r="Q308" s="8">
        <f t="shared" si="44"/>
        <v>63.774999999999999</v>
      </c>
      <c r="R308" s="8">
        <f t="shared" si="45"/>
        <v>63.375</v>
      </c>
      <c r="S308" s="8">
        <f t="shared" si="46"/>
        <v>68.825000000000003</v>
      </c>
      <c r="T308" s="8">
        <f t="shared" si="47"/>
        <v>64.625</v>
      </c>
      <c r="U308" s="7">
        <f t="shared" si="48"/>
        <v>65.325000000000003</v>
      </c>
      <c r="V308" s="7">
        <f t="shared" si="49"/>
        <v>65.150000000000006</v>
      </c>
    </row>
    <row r="309" spans="1:22" ht="13.5" x14ac:dyDescent="0.25">
      <c r="A309" s="3">
        <f>RSI!A309</f>
        <v>42754</v>
      </c>
      <c r="B309" s="2">
        <f>RSI!B309</f>
        <v>2.1</v>
      </c>
      <c r="C309" s="2">
        <f>RSI!I309</f>
        <v>57.781660738856822</v>
      </c>
      <c r="D309" s="2">
        <f>MACD!E309</f>
        <v>-1.6975266964513125E-2</v>
      </c>
      <c r="E309" s="2">
        <f>MACD!F309</f>
        <v>3.0883614850818784E-2</v>
      </c>
      <c r="F309" s="2">
        <f>'Moving Avg'!D309</f>
        <v>2.0459999999999998</v>
      </c>
      <c r="G309" s="2">
        <f>'Moving Avg'!F309</f>
        <v>2.0249999999999995</v>
      </c>
      <c r="H309" s="2">
        <f>'Moving Avg'!G309</f>
        <v>2.0950000000000006</v>
      </c>
      <c r="I309" s="2">
        <f>'Moving Avg'!H309</f>
        <v>1.7044999999999988</v>
      </c>
      <c r="J309" s="5" t="str">
        <f>OBV!F309</f>
        <v>BULLISH</v>
      </c>
      <c r="K309" s="5" t="str">
        <f>OBV!G309</f>
        <v>NEUTRAL</v>
      </c>
      <c r="L309" s="5" t="str">
        <f>OBV!H309</f>
        <v>CONFIRMED BULLISH</v>
      </c>
      <c r="M309" s="7">
        <f t="shared" si="40"/>
        <v>25</v>
      </c>
      <c r="N309" s="7">
        <f t="shared" si="41"/>
        <v>100</v>
      </c>
      <c r="O309" s="7">
        <f t="shared" si="42"/>
        <v>50</v>
      </c>
      <c r="P309" s="7">
        <f t="shared" si="43"/>
        <v>83.5</v>
      </c>
      <c r="Q309" s="8">
        <f t="shared" si="44"/>
        <v>63.774999999999999</v>
      </c>
      <c r="R309" s="8">
        <f t="shared" si="45"/>
        <v>63.375</v>
      </c>
      <c r="S309" s="8">
        <f t="shared" si="46"/>
        <v>68.825000000000003</v>
      </c>
      <c r="T309" s="8">
        <f t="shared" si="47"/>
        <v>64.625</v>
      </c>
      <c r="U309" s="7">
        <f t="shared" si="48"/>
        <v>65.325000000000003</v>
      </c>
      <c r="V309" s="7">
        <f t="shared" si="49"/>
        <v>65.150000000000006</v>
      </c>
    </row>
    <row r="310" spans="1:22" ht="13.5" x14ac:dyDescent="0.25">
      <c r="A310" s="3">
        <f>RSI!A310</f>
        <v>42755</v>
      </c>
      <c r="B310" s="2">
        <f>RSI!B310</f>
        <v>2.1</v>
      </c>
      <c r="C310" s="2">
        <f>RSI!I310</f>
        <v>57.781660738856822</v>
      </c>
      <c r="D310" s="2">
        <f>MACD!E310</f>
        <v>-2.438902668374876E-2</v>
      </c>
      <c r="E310" s="2">
        <f>MACD!F310</f>
        <v>1.9829086543905278E-2</v>
      </c>
      <c r="F310" s="2">
        <f>'Moving Avg'!D310</f>
        <v>2.0639999999999996</v>
      </c>
      <c r="G310" s="2">
        <f>'Moving Avg'!F310</f>
        <v>2.0229999999999992</v>
      </c>
      <c r="H310" s="2">
        <f>'Moving Avg'!G310</f>
        <v>2.0990000000000006</v>
      </c>
      <c r="I310" s="2">
        <f>'Moving Avg'!H310</f>
        <v>1.708899999999999</v>
      </c>
      <c r="J310" s="5" t="str">
        <f>OBV!F310</f>
        <v>BULLISH</v>
      </c>
      <c r="K310" s="5" t="str">
        <f>OBV!G310</f>
        <v>NEUTRAL</v>
      </c>
      <c r="L310" s="5" t="str">
        <f>OBV!H310</f>
        <v>CONFIRMED BULLISH</v>
      </c>
      <c r="M310" s="7">
        <f t="shared" si="40"/>
        <v>25</v>
      </c>
      <c r="N310" s="7">
        <f t="shared" si="41"/>
        <v>100</v>
      </c>
      <c r="O310" s="7">
        <f t="shared" si="42"/>
        <v>50</v>
      </c>
      <c r="P310" s="7">
        <f t="shared" si="43"/>
        <v>83.5</v>
      </c>
      <c r="Q310" s="8">
        <f t="shared" si="44"/>
        <v>63.774999999999999</v>
      </c>
      <c r="R310" s="8">
        <f t="shared" si="45"/>
        <v>63.375</v>
      </c>
      <c r="S310" s="8">
        <f t="shared" si="46"/>
        <v>68.825000000000003</v>
      </c>
      <c r="T310" s="8">
        <f t="shared" si="47"/>
        <v>64.625</v>
      </c>
      <c r="U310" s="7">
        <f t="shared" si="48"/>
        <v>65.325000000000003</v>
      </c>
      <c r="V310" s="7">
        <f t="shared" si="49"/>
        <v>65.150000000000006</v>
      </c>
    </row>
    <row r="311" spans="1:22" ht="13.5" x14ac:dyDescent="0.25">
      <c r="A311" s="3">
        <f>RSI!A311</f>
        <v>42758</v>
      </c>
      <c r="B311" s="2">
        <f>RSI!B311</f>
        <v>2.1</v>
      </c>
      <c r="C311" s="2">
        <f>RSI!I311</f>
        <v>57.781660738856822</v>
      </c>
      <c r="D311" s="2">
        <f>MACD!E311</f>
        <v>-3.0945231287893282E-2</v>
      </c>
      <c r="E311" s="2">
        <f>MACD!F311</f>
        <v>9.674222977545565E-3</v>
      </c>
      <c r="F311" s="2">
        <f>'Moving Avg'!D311</f>
        <v>2.0819999999999999</v>
      </c>
      <c r="G311" s="2">
        <f>'Moving Avg'!F311</f>
        <v>2.0209999999999995</v>
      </c>
      <c r="H311" s="2">
        <f>'Moving Avg'!G311</f>
        <v>2.1034000000000006</v>
      </c>
      <c r="I311" s="2">
        <f>'Moving Avg'!H311</f>
        <v>1.7135999999999989</v>
      </c>
      <c r="J311" s="5" t="str">
        <f>OBV!F311</f>
        <v>BULLISH</v>
      </c>
      <c r="K311" s="5" t="str">
        <f>OBV!G311</f>
        <v>NEUTRAL</v>
      </c>
      <c r="L311" s="5" t="str">
        <f>OBV!H311</f>
        <v>CONFIRMED BULLISH</v>
      </c>
      <c r="M311" s="7">
        <f t="shared" si="40"/>
        <v>25</v>
      </c>
      <c r="N311" s="7">
        <f t="shared" si="41"/>
        <v>100</v>
      </c>
      <c r="O311" s="7">
        <f t="shared" si="42"/>
        <v>50</v>
      </c>
      <c r="P311" s="7">
        <f t="shared" si="43"/>
        <v>83.5</v>
      </c>
      <c r="Q311" s="8">
        <f t="shared" si="44"/>
        <v>63.774999999999999</v>
      </c>
      <c r="R311" s="8">
        <f t="shared" si="45"/>
        <v>63.375</v>
      </c>
      <c r="S311" s="8">
        <f t="shared" si="46"/>
        <v>68.825000000000003</v>
      </c>
      <c r="T311" s="8">
        <f t="shared" si="47"/>
        <v>64.625</v>
      </c>
      <c r="U311" s="7">
        <f t="shared" si="48"/>
        <v>65.325000000000003</v>
      </c>
      <c r="V311" s="7">
        <f t="shared" si="49"/>
        <v>65.150000000000006</v>
      </c>
    </row>
    <row r="312" spans="1:22" ht="13.5" x14ac:dyDescent="0.25">
      <c r="A312" s="3">
        <f>RSI!A312</f>
        <v>42759</v>
      </c>
      <c r="B312" s="2">
        <f>RSI!B312</f>
        <v>2.1</v>
      </c>
      <c r="C312" s="2">
        <f>RSI!I312</f>
        <v>57.781660738856822</v>
      </c>
      <c r="D312" s="2">
        <f>MACD!E312</f>
        <v>-3.67548476439854E-2</v>
      </c>
      <c r="E312" s="2">
        <f>MACD!F312</f>
        <v>3.8840885323937219E-4</v>
      </c>
      <c r="F312" s="2">
        <f>'Moving Avg'!D312</f>
        <v>2.1</v>
      </c>
      <c r="G312" s="2">
        <f>'Moving Avg'!F312</f>
        <v>2.0189999999999997</v>
      </c>
      <c r="H312" s="2">
        <f>'Moving Avg'!G312</f>
        <v>2.1068000000000002</v>
      </c>
      <c r="I312" s="2">
        <f>'Moving Avg'!H312</f>
        <v>1.7184499999999991</v>
      </c>
      <c r="J312" s="5" t="str">
        <f>OBV!F312</f>
        <v>BULLISH</v>
      </c>
      <c r="K312" s="5" t="str">
        <f>OBV!G312</f>
        <v>NEUTRAL</v>
      </c>
      <c r="L312" s="5" t="str">
        <f>OBV!H312</f>
        <v>CONFIRMED BULLISH</v>
      </c>
      <c r="M312" s="7">
        <f t="shared" si="40"/>
        <v>25</v>
      </c>
      <c r="N312" s="7">
        <f t="shared" si="41"/>
        <v>100</v>
      </c>
      <c r="O312" s="7">
        <f t="shared" si="42"/>
        <v>50</v>
      </c>
      <c r="P312" s="7">
        <f t="shared" si="43"/>
        <v>83.5</v>
      </c>
      <c r="Q312" s="8">
        <f t="shared" si="44"/>
        <v>63.774999999999999</v>
      </c>
      <c r="R312" s="8">
        <f t="shared" si="45"/>
        <v>63.375</v>
      </c>
      <c r="S312" s="8">
        <f t="shared" si="46"/>
        <v>68.825000000000003</v>
      </c>
      <c r="T312" s="8">
        <f t="shared" si="47"/>
        <v>64.625</v>
      </c>
      <c r="U312" s="7">
        <f t="shared" si="48"/>
        <v>65.325000000000003</v>
      </c>
      <c r="V312" s="7">
        <f t="shared" si="49"/>
        <v>65.150000000000006</v>
      </c>
    </row>
    <row r="313" spans="1:22" ht="13.5" x14ac:dyDescent="0.25">
      <c r="A313" s="3">
        <f>RSI!A313</f>
        <v>42760</v>
      </c>
      <c r="B313" s="2">
        <f>RSI!B313</f>
        <v>2.1</v>
      </c>
      <c r="C313" s="2">
        <f>RSI!I313</f>
        <v>57.781660738856822</v>
      </c>
      <c r="D313" s="2">
        <f>MACD!E313</f>
        <v>-4.1913323733299368E-2</v>
      </c>
      <c r="E313" s="2">
        <f>MACD!F313</f>
        <v>-8.0719376640683762E-3</v>
      </c>
      <c r="F313" s="2">
        <f>'Moving Avg'!D313</f>
        <v>2.1</v>
      </c>
      <c r="G313" s="2">
        <f>'Moving Avg'!F313</f>
        <v>2.0215000000000001</v>
      </c>
      <c r="H313" s="2">
        <f>'Moving Avg'!G313</f>
        <v>2.1102000000000003</v>
      </c>
      <c r="I313" s="2">
        <f>'Moving Avg'!H313</f>
        <v>1.7232499999999993</v>
      </c>
      <c r="J313" s="5" t="str">
        <f>OBV!F313</f>
        <v>NEUTRAL</v>
      </c>
      <c r="K313" s="5" t="str">
        <f>OBV!G313</f>
        <v>NEUTRAL</v>
      </c>
      <c r="L313" s="5" t="str">
        <f>OBV!H313</f>
        <v>NEUTRAL</v>
      </c>
      <c r="M313" s="7">
        <f t="shared" si="40"/>
        <v>25</v>
      </c>
      <c r="N313" s="7">
        <f t="shared" si="41"/>
        <v>100</v>
      </c>
      <c r="O313" s="7">
        <f t="shared" si="42"/>
        <v>50</v>
      </c>
      <c r="P313" s="7">
        <f t="shared" si="43"/>
        <v>33</v>
      </c>
      <c r="Q313" s="8">
        <f t="shared" si="44"/>
        <v>56.2</v>
      </c>
      <c r="R313" s="8">
        <f t="shared" si="45"/>
        <v>50.75</v>
      </c>
      <c r="S313" s="8">
        <f t="shared" si="46"/>
        <v>46.1</v>
      </c>
      <c r="T313" s="8">
        <f t="shared" si="47"/>
        <v>52</v>
      </c>
      <c r="U313" s="7">
        <f t="shared" si="48"/>
        <v>51.016666666666673</v>
      </c>
      <c r="V313" s="7">
        <f t="shared" si="49"/>
        <v>51.262500000000003</v>
      </c>
    </row>
    <row r="314" spans="1:22" ht="13.5" x14ac:dyDescent="0.25">
      <c r="A314" s="3">
        <f>RSI!A314</f>
        <v>42761</v>
      </c>
      <c r="B314" s="2">
        <f>RSI!B314</f>
        <v>2.1</v>
      </c>
      <c r="C314" s="2">
        <f>RSI!I314</f>
        <v>57.781660738856822</v>
      </c>
      <c r="D314" s="2">
        <f>MACD!E314</f>
        <v>-4.6502861139647411E-2</v>
      </c>
      <c r="E314" s="2">
        <f>MACD!F314</f>
        <v>-1.5758122359184182E-2</v>
      </c>
      <c r="F314" s="2">
        <f>'Moving Avg'!D314</f>
        <v>2.1</v>
      </c>
      <c r="G314" s="2">
        <f>'Moving Avg'!F314</f>
        <v>2.0285000000000002</v>
      </c>
      <c r="H314" s="2">
        <f>'Moving Avg'!G314</f>
        <v>2.1136000000000004</v>
      </c>
      <c r="I314" s="2">
        <f>'Moving Avg'!H314</f>
        <v>1.7277499999999995</v>
      </c>
      <c r="J314" s="5" t="str">
        <f>OBV!F314</f>
        <v>NEUTRAL</v>
      </c>
      <c r="K314" s="5" t="str">
        <f>OBV!G314</f>
        <v>NEUTRAL</v>
      </c>
      <c r="L314" s="5" t="str">
        <f>OBV!H314</f>
        <v>NEUTRAL</v>
      </c>
      <c r="M314" s="7">
        <f t="shared" si="40"/>
        <v>25</v>
      </c>
      <c r="N314" s="7">
        <f t="shared" si="41"/>
        <v>100</v>
      </c>
      <c r="O314" s="7">
        <f t="shared" si="42"/>
        <v>50</v>
      </c>
      <c r="P314" s="7">
        <f t="shared" si="43"/>
        <v>33</v>
      </c>
      <c r="Q314" s="8">
        <f t="shared" si="44"/>
        <v>56.2</v>
      </c>
      <c r="R314" s="8">
        <f t="shared" si="45"/>
        <v>50.75</v>
      </c>
      <c r="S314" s="8">
        <f t="shared" si="46"/>
        <v>46.1</v>
      </c>
      <c r="T314" s="8">
        <f t="shared" si="47"/>
        <v>52</v>
      </c>
      <c r="U314" s="7">
        <f t="shared" si="48"/>
        <v>51.016666666666673</v>
      </c>
      <c r="V314" s="7">
        <f t="shared" si="49"/>
        <v>51.262500000000003</v>
      </c>
    </row>
    <row r="315" spans="1:22" ht="13.5" x14ac:dyDescent="0.25">
      <c r="A315" s="3">
        <f>RSI!A315</f>
        <v>42762</v>
      </c>
      <c r="B315" s="2">
        <f>RSI!B315</f>
        <v>2.04</v>
      </c>
      <c r="C315" s="2">
        <f>RSI!I315</f>
        <v>44.992999888943352</v>
      </c>
      <c r="D315" s="2">
        <f>MACD!E315</f>
        <v>-4.6149902000579779E-2</v>
      </c>
      <c r="E315" s="2">
        <f>MACD!F315</f>
        <v>-2.1836478287463303E-2</v>
      </c>
      <c r="F315" s="2">
        <f>'Moving Avg'!D315</f>
        <v>2.0880000000000001</v>
      </c>
      <c r="G315" s="2">
        <f>'Moving Avg'!F315</f>
        <v>2.0354999999999999</v>
      </c>
      <c r="H315" s="2">
        <f>'Moving Avg'!G315</f>
        <v>2.1158000000000006</v>
      </c>
      <c r="I315" s="2">
        <f>'Moving Avg'!H315</f>
        <v>1.7318999999999993</v>
      </c>
      <c r="J315" s="5" t="str">
        <f>OBV!F315</f>
        <v>BEARISH</v>
      </c>
      <c r="K315" s="5" t="str">
        <f>OBV!G315</f>
        <v>NEUTRAL</v>
      </c>
      <c r="L315" s="5" t="str">
        <f>OBV!H315</f>
        <v>CONFIRMED BEARISH</v>
      </c>
      <c r="M315" s="7">
        <f t="shared" si="40"/>
        <v>25</v>
      </c>
      <c r="N315" s="7">
        <f t="shared" si="41"/>
        <v>100</v>
      </c>
      <c r="O315" s="7">
        <f t="shared" si="42"/>
        <v>50</v>
      </c>
      <c r="P315" s="7">
        <f t="shared" si="43"/>
        <v>16.5</v>
      </c>
      <c r="Q315" s="8">
        <f t="shared" si="44"/>
        <v>53.725000000000001</v>
      </c>
      <c r="R315" s="8">
        <f t="shared" si="45"/>
        <v>46.625</v>
      </c>
      <c r="S315" s="8">
        <f t="shared" si="46"/>
        <v>38.674999999999997</v>
      </c>
      <c r="T315" s="8">
        <f t="shared" si="47"/>
        <v>47.875</v>
      </c>
      <c r="U315" s="7">
        <f t="shared" si="48"/>
        <v>46.341666666666661</v>
      </c>
      <c r="V315" s="7">
        <f t="shared" si="49"/>
        <v>46.724999999999994</v>
      </c>
    </row>
    <row r="316" spans="1:22" ht="13.5" x14ac:dyDescent="0.25">
      <c r="A316" s="3">
        <f>RSI!A316</f>
        <v>42765</v>
      </c>
      <c r="B316" s="2">
        <f>RSI!B316</f>
        <v>2.04</v>
      </c>
      <c r="C316" s="2">
        <f>RSI!I316</f>
        <v>44.992999888943352</v>
      </c>
      <c r="D316" s="2">
        <f>MACD!E316</f>
        <v>-4.5689322595320991E-2</v>
      </c>
      <c r="E316" s="2">
        <f>MACD!F316</f>
        <v>-2.6607047149034842E-2</v>
      </c>
      <c r="F316" s="2">
        <f>'Moving Avg'!D316</f>
        <v>2.0759999999999996</v>
      </c>
      <c r="G316" s="2">
        <f>'Moving Avg'!F316</f>
        <v>2.0425</v>
      </c>
      <c r="H316" s="2">
        <f>'Moving Avg'!G316</f>
        <v>2.1166000000000005</v>
      </c>
      <c r="I316" s="2">
        <f>'Moving Avg'!H316</f>
        <v>1.7360499999999996</v>
      </c>
      <c r="J316" s="5" t="str">
        <f>OBV!F316</f>
        <v>BEARISH</v>
      </c>
      <c r="K316" s="5" t="str">
        <f>OBV!G316</f>
        <v>NEUTRAL</v>
      </c>
      <c r="L316" s="5" t="str">
        <f>OBV!H316</f>
        <v>CONFIRMED BEARISH</v>
      </c>
      <c r="M316" s="7">
        <f t="shared" si="40"/>
        <v>25</v>
      </c>
      <c r="N316" s="7">
        <f t="shared" si="41"/>
        <v>45</v>
      </c>
      <c r="O316" s="7">
        <f t="shared" si="42"/>
        <v>50</v>
      </c>
      <c r="P316" s="7">
        <f t="shared" si="43"/>
        <v>16.5</v>
      </c>
      <c r="Q316" s="8">
        <f t="shared" si="44"/>
        <v>34.475000000000001</v>
      </c>
      <c r="R316" s="8">
        <f t="shared" si="45"/>
        <v>35.625</v>
      </c>
      <c r="S316" s="8">
        <f t="shared" si="46"/>
        <v>30.425000000000001</v>
      </c>
      <c r="T316" s="8">
        <f t="shared" si="47"/>
        <v>34.125</v>
      </c>
      <c r="U316" s="7">
        <f t="shared" si="48"/>
        <v>33.508333333333333</v>
      </c>
      <c r="V316" s="7">
        <f t="shared" si="49"/>
        <v>33.662499999999994</v>
      </c>
    </row>
    <row r="317" spans="1:22" ht="13.5" x14ac:dyDescent="0.25">
      <c r="A317" s="3">
        <f>RSI!A317</f>
        <v>42766</v>
      </c>
      <c r="B317" s="2">
        <f>RSI!B317</f>
        <v>2.04</v>
      </c>
      <c r="C317" s="2">
        <f>RSI!I317</f>
        <v>44.992999888943352</v>
      </c>
      <c r="D317" s="2">
        <f>MACD!E317</f>
        <v>-4.5149674085840807E-2</v>
      </c>
      <c r="E317" s="2">
        <f>MACD!F317</f>
        <v>-3.0315572536396038E-2</v>
      </c>
      <c r="F317" s="2">
        <f>'Moving Avg'!D317</f>
        <v>2.0640000000000001</v>
      </c>
      <c r="G317" s="2">
        <f>'Moving Avg'!F317</f>
        <v>2.0470000000000002</v>
      </c>
      <c r="H317" s="2">
        <f>'Moving Avg'!G317</f>
        <v>2.1174000000000008</v>
      </c>
      <c r="I317" s="2">
        <f>'Moving Avg'!H317</f>
        <v>1.7401499999999996</v>
      </c>
      <c r="J317" s="5" t="str">
        <f>OBV!F317</f>
        <v>BEARISH</v>
      </c>
      <c r="K317" s="5" t="str">
        <f>OBV!G317</f>
        <v>NEUTRAL</v>
      </c>
      <c r="L317" s="5" t="str">
        <f>OBV!H317</f>
        <v>CONFIRMED BEARISH</v>
      </c>
      <c r="M317" s="7">
        <f t="shared" si="40"/>
        <v>25</v>
      </c>
      <c r="N317" s="7">
        <f t="shared" si="41"/>
        <v>45</v>
      </c>
      <c r="O317" s="7">
        <f t="shared" si="42"/>
        <v>50</v>
      </c>
      <c r="P317" s="7">
        <f t="shared" si="43"/>
        <v>16.5</v>
      </c>
      <c r="Q317" s="8">
        <f t="shared" si="44"/>
        <v>34.475000000000001</v>
      </c>
      <c r="R317" s="8">
        <f t="shared" si="45"/>
        <v>35.625</v>
      </c>
      <c r="S317" s="8">
        <f t="shared" si="46"/>
        <v>30.425000000000001</v>
      </c>
      <c r="T317" s="8">
        <f t="shared" si="47"/>
        <v>34.125</v>
      </c>
      <c r="U317" s="7">
        <f t="shared" si="48"/>
        <v>33.508333333333333</v>
      </c>
      <c r="V317" s="7">
        <f t="shared" si="49"/>
        <v>33.662499999999994</v>
      </c>
    </row>
    <row r="318" spans="1:22" ht="13.5" x14ac:dyDescent="0.25">
      <c r="A318" s="3">
        <f>RSI!A318</f>
        <v>42767</v>
      </c>
      <c r="B318" s="2">
        <f>RSI!B318</f>
        <v>2.04</v>
      </c>
      <c r="C318" s="2">
        <f>RSI!I318</f>
        <v>44.992999888943352</v>
      </c>
      <c r="D318" s="2">
        <f>MACD!E318</f>
        <v>-3.0708072842392298E-2</v>
      </c>
      <c r="E318" s="2">
        <f>MACD!F318</f>
        <v>-3.039407259759529E-2</v>
      </c>
      <c r="F318" s="2">
        <f>'Moving Avg'!D318</f>
        <v>2.0520000000000005</v>
      </c>
      <c r="G318" s="2">
        <f>'Moving Avg'!F318</f>
        <v>2.0475000000000003</v>
      </c>
      <c r="H318" s="2">
        <f>'Moving Avg'!G318</f>
        <v>2.1182000000000007</v>
      </c>
      <c r="I318" s="2">
        <f>'Moving Avg'!H318</f>
        <v>1.7440999999999998</v>
      </c>
      <c r="J318" s="5" t="str">
        <f>OBV!F318</f>
        <v>BEARISH</v>
      </c>
      <c r="K318" s="5" t="str">
        <f>OBV!G318</f>
        <v>NEUTRAL</v>
      </c>
      <c r="L318" s="5" t="str">
        <f>OBV!H318</f>
        <v>CONFIRMED BEARISH</v>
      </c>
      <c r="M318" s="7">
        <f t="shared" si="40"/>
        <v>25</v>
      </c>
      <c r="N318" s="7">
        <f t="shared" si="41"/>
        <v>45</v>
      </c>
      <c r="O318" s="7">
        <f t="shared" si="42"/>
        <v>50</v>
      </c>
      <c r="P318" s="7">
        <f t="shared" si="43"/>
        <v>16.5</v>
      </c>
      <c r="Q318" s="8">
        <f t="shared" si="44"/>
        <v>34.475000000000001</v>
      </c>
      <c r="R318" s="8">
        <f t="shared" si="45"/>
        <v>35.625</v>
      </c>
      <c r="S318" s="8">
        <f t="shared" si="46"/>
        <v>30.425000000000001</v>
      </c>
      <c r="T318" s="8">
        <f t="shared" si="47"/>
        <v>34.125</v>
      </c>
      <c r="U318" s="7">
        <f t="shared" si="48"/>
        <v>33.508333333333333</v>
      </c>
      <c r="V318" s="7">
        <f t="shared" si="49"/>
        <v>33.662499999999994</v>
      </c>
    </row>
    <row r="319" spans="1:22" ht="13.5" x14ac:dyDescent="0.25">
      <c r="A319" s="3">
        <f>RSI!A319</f>
        <v>42768</v>
      </c>
      <c r="B319" s="2">
        <f>RSI!B319</f>
        <v>2.0699999999999998</v>
      </c>
      <c r="C319" s="2">
        <f>RSI!I319</f>
        <v>52.119873787558525</v>
      </c>
      <c r="D319" s="2">
        <f>MACD!E319</f>
        <v>-2.0581939983936426E-2</v>
      </c>
      <c r="E319" s="2">
        <f>MACD!F319</f>
        <v>-2.8431646074863516E-2</v>
      </c>
      <c r="F319" s="2">
        <f>'Moving Avg'!D319</f>
        <v>2.0460000000000003</v>
      </c>
      <c r="G319" s="2">
        <f>'Moving Avg'!F319</f>
        <v>2.0505000000000004</v>
      </c>
      <c r="H319" s="2">
        <f>'Moving Avg'!G319</f>
        <v>2.1184000000000007</v>
      </c>
      <c r="I319" s="2">
        <f>'Moving Avg'!H319</f>
        <v>1.7480499999999994</v>
      </c>
      <c r="J319" s="5" t="str">
        <f>OBV!F319</f>
        <v>BULLISH</v>
      </c>
      <c r="K319" s="5" t="str">
        <f>OBV!G319</f>
        <v>NEUTRAL</v>
      </c>
      <c r="L319" s="5" t="str">
        <f>OBV!H319</f>
        <v>BULLISH DIVERGENCE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66.5</v>
      </c>
      <c r="Q319" s="8">
        <f t="shared" si="44"/>
        <v>26.225000000000001</v>
      </c>
      <c r="R319" s="8">
        <f t="shared" si="45"/>
        <v>39.125</v>
      </c>
      <c r="S319" s="8">
        <f t="shared" si="46"/>
        <v>46.174999999999997</v>
      </c>
      <c r="T319" s="8">
        <f t="shared" si="47"/>
        <v>35.375</v>
      </c>
      <c r="U319" s="7">
        <f t="shared" si="48"/>
        <v>37.174999999999997</v>
      </c>
      <c r="V319" s="7">
        <f t="shared" si="49"/>
        <v>36.724999999999994</v>
      </c>
    </row>
    <row r="320" spans="1:22" ht="13.5" x14ac:dyDescent="0.25">
      <c r="A320" s="3">
        <f>RSI!A320</f>
        <v>42769</v>
      </c>
      <c r="B320" s="2">
        <f>RSI!B320</f>
        <v>2.0699999999999998</v>
      </c>
      <c r="C320" s="2">
        <f>RSI!I320</f>
        <v>52.119873787558525</v>
      </c>
      <c r="D320" s="2">
        <f>MACD!E320</f>
        <v>-1.2071927744588873E-2</v>
      </c>
      <c r="E320" s="2">
        <f>MACD!F320</f>
        <v>-2.5159702408808587E-2</v>
      </c>
      <c r="F320" s="2">
        <f>'Moving Avg'!D320</f>
        <v>2.052</v>
      </c>
      <c r="G320" s="2">
        <f>'Moving Avg'!F320</f>
        <v>2.0535000000000005</v>
      </c>
      <c r="H320" s="2">
        <f>'Moving Avg'!G320</f>
        <v>2.1174000000000004</v>
      </c>
      <c r="I320" s="2">
        <f>'Moving Avg'!H320</f>
        <v>1.7521499999999994</v>
      </c>
      <c r="J320" s="5" t="str">
        <f>OBV!F320</f>
        <v>BULLISH</v>
      </c>
      <c r="K320" s="5" t="str">
        <f>OBV!G320</f>
        <v>NEUTRAL</v>
      </c>
      <c r="L320" s="5" t="str">
        <f>OBV!H320</f>
        <v>CONFIRMED BULLISH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83.5</v>
      </c>
      <c r="Q320" s="8">
        <f t="shared" si="44"/>
        <v>28.774999999999999</v>
      </c>
      <c r="R320" s="8">
        <f t="shared" si="45"/>
        <v>43.375</v>
      </c>
      <c r="S320" s="8">
        <f t="shared" si="46"/>
        <v>53.825000000000003</v>
      </c>
      <c r="T320" s="8">
        <f t="shared" si="47"/>
        <v>39.625</v>
      </c>
      <c r="U320" s="7">
        <f t="shared" si="48"/>
        <v>41.991666666666667</v>
      </c>
      <c r="V320" s="7">
        <f t="shared" si="49"/>
        <v>41.400000000000006</v>
      </c>
    </row>
    <row r="321" spans="1:22" ht="13.5" x14ac:dyDescent="0.25">
      <c r="A321" s="3">
        <f>RSI!A321</f>
        <v>42772</v>
      </c>
      <c r="B321" s="2">
        <f>RSI!B321</f>
        <v>2.0699999999999998</v>
      </c>
      <c r="C321" s="2">
        <f>RSI!I321</f>
        <v>52.119873787558532</v>
      </c>
      <c r="D321" s="2">
        <f>MACD!E321</f>
        <v>-4.9250870699477645E-3</v>
      </c>
      <c r="E321" s="2">
        <f>MACD!F321</f>
        <v>-2.1112779341036423E-2</v>
      </c>
      <c r="F321" s="2">
        <f>'Moving Avg'!D321</f>
        <v>2.0580000000000003</v>
      </c>
      <c r="G321" s="2">
        <f>'Moving Avg'!F321</f>
        <v>2.0565000000000002</v>
      </c>
      <c r="H321" s="2">
        <f>'Moving Avg'!G321</f>
        <v>2.1152000000000002</v>
      </c>
      <c r="I321" s="2">
        <f>'Moving Avg'!H321</f>
        <v>1.7562499999999994</v>
      </c>
      <c r="J321" s="5" t="str">
        <f>OBV!F321</f>
        <v>BULLISH</v>
      </c>
      <c r="K321" s="5" t="str">
        <f>OBV!G321</f>
        <v>NEUTRAL</v>
      </c>
      <c r="L321" s="5" t="str">
        <f>OBV!H321</f>
        <v>CONFIRMED BULLISH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83.5</v>
      </c>
      <c r="Q321" s="8">
        <f t="shared" si="44"/>
        <v>28.774999999999999</v>
      </c>
      <c r="R321" s="8">
        <f t="shared" si="45"/>
        <v>43.375</v>
      </c>
      <c r="S321" s="8">
        <f t="shared" si="46"/>
        <v>53.825000000000003</v>
      </c>
      <c r="T321" s="8">
        <f t="shared" si="47"/>
        <v>39.625</v>
      </c>
      <c r="U321" s="7">
        <f t="shared" si="48"/>
        <v>41.991666666666667</v>
      </c>
      <c r="V321" s="7">
        <f t="shared" si="49"/>
        <v>41.400000000000006</v>
      </c>
    </row>
    <row r="322" spans="1:22" ht="13.5" x14ac:dyDescent="0.25">
      <c r="A322" s="3">
        <f>RSI!A322</f>
        <v>42773</v>
      </c>
      <c r="B322" s="2">
        <f>RSI!B322</f>
        <v>2.0699999999999998</v>
      </c>
      <c r="C322" s="2">
        <f>RSI!I322</f>
        <v>52.119873787558532</v>
      </c>
      <c r="D322" s="2">
        <f>MACD!E322</f>
        <v>1.0722962172486916E-3</v>
      </c>
      <c r="E322" s="2">
        <f>MACD!F322</f>
        <v>-1.66757642293794E-2</v>
      </c>
      <c r="F322" s="2">
        <f>'Moving Avg'!D322</f>
        <v>2.0640000000000001</v>
      </c>
      <c r="G322" s="2">
        <f>'Moving Avg'!F322</f>
        <v>2.0595000000000003</v>
      </c>
      <c r="H322" s="2">
        <f>'Moving Avg'!G322</f>
        <v>2.1117999999999997</v>
      </c>
      <c r="I322" s="2">
        <f>'Moving Avg'!H322</f>
        <v>1.7603499999999994</v>
      </c>
      <c r="J322" s="5" t="str">
        <f>OBV!F322</f>
        <v>BULLISH</v>
      </c>
      <c r="K322" s="5" t="str">
        <f>OBV!G322</f>
        <v>NEUTRAL</v>
      </c>
      <c r="L322" s="5" t="str">
        <f>OBV!H322</f>
        <v>CONFIRMED BULLISH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83.5</v>
      </c>
      <c r="Q322" s="8">
        <f t="shared" si="44"/>
        <v>28.774999999999999</v>
      </c>
      <c r="R322" s="8">
        <f t="shared" si="45"/>
        <v>43.375</v>
      </c>
      <c r="S322" s="8">
        <f t="shared" si="46"/>
        <v>53.825000000000003</v>
      </c>
      <c r="T322" s="8">
        <f t="shared" si="47"/>
        <v>39.625</v>
      </c>
      <c r="U322" s="7">
        <f t="shared" si="48"/>
        <v>41.991666666666667</v>
      </c>
      <c r="V322" s="7">
        <f t="shared" si="49"/>
        <v>41.400000000000006</v>
      </c>
    </row>
    <row r="323" spans="1:22" ht="13.5" x14ac:dyDescent="0.25">
      <c r="A323" s="3">
        <f>RSI!A323</f>
        <v>42774</v>
      </c>
      <c r="B323" s="2">
        <f>RSI!B323</f>
        <v>2.0699999999999998</v>
      </c>
      <c r="C323" s="2">
        <f>RSI!I323</f>
        <v>52.119873787558532</v>
      </c>
      <c r="D323" s="2">
        <f>MACD!E323</f>
        <v>6.1007612289580848E-3</v>
      </c>
      <c r="E323" s="2">
        <f>MACD!F323</f>
        <v>-1.2120459137711904E-2</v>
      </c>
      <c r="F323" s="2">
        <f>'Moving Avg'!D323</f>
        <v>2.0699999999999998</v>
      </c>
      <c r="G323" s="2">
        <f>'Moving Avg'!F323</f>
        <v>2.0625</v>
      </c>
      <c r="H323" s="2">
        <f>'Moving Avg'!G323</f>
        <v>2.1085999999999996</v>
      </c>
      <c r="I323" s="2">
        <f>'Moving Avg'!H323</f>
        <v>1.7644499999999994</v>
      </c>
      <c r="J323" s="5" t="str">
        <f>OBV!F323</f>
        <v>BULLISH</v>
      </c>
      <c r="K323" s="5" t="str">
        <f>OBV!G323</f>
        <v>NEUTRAL</v>
      </c>
      <c r="L323" s="5" t="str">
        <f>OBV!H323</f>
        <v>CONFIRMED BULLISH</v>
      </c>
      <c r="M323" s="7">
        <f t="shared" si="50"/>
        <v>25</v>
      </c>
      <c r="N323" s="7">
        <f t="shared" si="51"/>
        <v>0</v>
      </c>
      <c r="O323" s="7">
        <f t="shared" si="52"/>
        <v>50</v>
      </c>
      <c r="P323" s="7">
        <f t="shared" si="53"/>
        <v>83.5</v>
      </c>
      <c r="Q323" s="8">
        <f t="shared" ref="Q323:Q386" si="54">0.35*M323+N323*0.35+O323*0.15+P323*0.15</f>
        <v>28.774999999999999</v>
      </c>
      <c r="R323" s="8">
        <f t="shared" ref="R323:R386" si="55">M323*0.2+N323*0.2+O323*0.35+P323*0.25</f>
        <v>43.375</v>
      </c>
      <c r="S323" s="8">
        <f t="shared" ref="S323:S386" si="56">M323*0.15+N323*0.15+O323*0.25+P323*0.45</f>
        <v>53.825000000000003</v>
      </c>
      <c r="T323" s="8">
        <f t="shared" ref="T323:T386" si="57">0.25*SUM(M323:P323)</f>
        <v>39.625</v>
      </c>
      <c r="U323" s="7">
        <f t="shared" ref="U323:U386" si="58">SUM(Q323:S323)/3</f>
        <v>41.991666666666667</v>
      </c>
      <c r="V323" s="7">
        <f t="shared" ref="V323:V386" si="59">SUM(Q323:T323)/4</f>
        <v>41.400000000000006</v>
      </c>
    </row>
    <row r="324" spans="1:22" ht="13.5" x14ac:dyDescent="0.25">
      <c r="A324" s="3">
        <f>RSI!A324</f>
        <v>42775</v>
      </c>
      <c r="B324" s="2">
        <f>RSI!B324</f>
        <v>2.0699999999999998</v>
      </c>
      <c r="C324" s="2">
        <f>RSI!I324</f>
        <v>52.119873787558532</v>
      </c>
      <c r="D324" s="2">
        <f>MACD!E324</f>
        <v>1.0312797791078854E-2</v>
      </c>
      <c r="E324" s="2">
        <f>MACD!F324</f>
        <v>-7.6338077519537539E-3</v>
      </c>
      <c r="F324" s="2">
        <f>'Moving Avg'!D324</f>
        <v>2.0699999999999998</v>
      </c>
      <c r="G324" s="2">
        <f>'Moving Avg'!F324</f>
        <v>2.0654999999999997</v>
      </c>
      <c r="H324" s="2">
        <f>'Moving Avg'!G324</f>
        <v>2.1065999999999989</v>
      </c>
      <c r="I324" s="2">
        <f>'Moving Avg'!H324</f>
        <v>1.7685499999999994</v>
      </c>
      <c r="J324" s="5" t="str">
        <f>OBV!F324</f>
        <v>NEUTRAL</v>
      </c>
      <c r="K324" s="5" t="str">
        <f>OBV!G324</f>
        <v>NEUTRAL</v>
      </c>
      <c r="L324" s="5" t="str">
        <f>OBV!H324</f>
        <v>NEUTRAL</v>
      </c>
      <c r="M324" s="7">
        <f t="shared" si="50"/>
        <v>25</v>
      </c>
      <c r="N324" s="7">
        <f t="shared" si="51"/>
        <v>0</v>
      </c>
      <c r="O324" s="7">
        <f t="shared" si="52"/>
        <v>50</v>
      </c>
      <c r="P324" s="7">
        <f t="shared" si="53"/>
        <v>33</v>
      </c>
      <c r="Q324" s="8">
        <f t="shared" si="54"/>
        <v>21.2</v>
      </c>
      <c r="R324" s="8">
        <f t="shared" si="55"/>
        <v>30.75</v>
      </c>
      <c r="S324" s="8">
        <f t="shared" si="56"/>
        <v>31.1</v>
      </c>
      <c r="T324" s="8">
        <f t="shared" si="57"/>
        <v>27</v>
      </c>
      <c r="U324" s="7">
        <f t="shared" si="58"/>
        <v>27.683333333333337</v>
      </c>
      <c r="V324" s="7">
        <f t="shared" si="59"/>
        <v>27.512500000000003</v>
      </c>
    </row>
    <row r="325" spans="1:22" ht="13.5" x14ac:dyDescent="0.25">
      <c r="A325" s="3">
        <f>RSI!A325</f>
        <v>42776</v>
      </c>
      <c r="B325" s="2">
        <f>RSI!B325</f>
        <v>2.0299999999999998</v>
      </c>
      <c r="C325" s="2">
        <f>RSI!I325</f>
        <v>41.056052727187414</v>
      </c>
      <c r="D325" s="2">
        <f>MACD!E325</f>
        <v>7.5693757495369773E-3</v>
      </c>
      <c r="E325" s="2">
        <f>MACD!F325</f>
        <v>-4.5931710516556087E-3</v>
      </c>
      <c r="F325" s="2">
        <f>'Moving Avg'!D325</f>
        <v>2.0619999999999998</v>
      </c>
      <c r="G325" s="2">
        <f>'Moving Avg'!F325</f>
        <v>2.0665</v>
      </c>
      <c r="H325" s="2">
        <f>'Moving Avg'!G325</f>
        <v>2.1025999999999989</v>
      </c>
      <c r="I325" s="2">
        <f>'Moving Avg'!H325</f>
        <v>1.7724499999999992</v>
      </c>
      <c r="J325" s="5" t="str">
        <f>OBV!F325</f>
        <v>BEARISH</v>
      </c>
      <c r="K325" s="5" t="str">
        <f>OBV!G325</f>
        <v>NEUTRAL</v>
      </c>
      <c r="L325" s="5" t="str">
        <f>OBV!H325</f>
        <v>CONFIRMED BEARISH</v>
      </c>
      <c r="M325" s="7">
        <f t="shared" si="50"/>
        <v>25</v>
      </c>
      <c r="N325" s="7">
        <f t="shared" si="51"/>
        <v>0</v>
      </c>
      <c r="O325" s="7">
        <f t="shared" si="52"/>
        <v>50</v>
      </c>
      <c r="P325" s="7">
        <f t="shared" si="53"/>
        <v>16.5</v>
      </c>
      <c r="Q325" s="8">
        <f t="shared" si="54"/>
        <v>18.725000000000001</v>
      </c>
      <c r="R325" s="8">
        <f t="shared" si="55"/>
        <v>26.625</v>
      </c>
      <c r="S325" s="8">
        <f t="shared" si="56"/>
        <v>23.675000000000001</v>
      </c>
      <c r="T325" s="8">
        <f t="shared" si="57"/>
        <v>22.875</v>
      </c>
      <c r="U325" s="7">
        <f t="shared" si="58"/>
        <v>23.008333333333336</v>
      </c>
      <c r="V325" s="7">
        <f t="shared" si="59"/>
        <v>22.975000000000001</v>
      </c>
    </row>
    <row r="326" spans="1:22" ht="13.5" x14ac:dyDescent="0.25">
      <c r="A326" s="3">
        <f>RSI!A326</f>
        <v>42779</v>
      </c>
      <c r="B326" s="2">
        <f>RSI!B326</f>
        <v>2.0299999999999998</v>
      </c>
      <c r="C326" s="2">
        <f>RSI!I326</f>
        <v>41.056052727187414</v>
      </c>
      <c r="D326" s="2">
        <f>MACD!E326</f>
        <v>5.4476704377930396E-3</v>
      </c>
      <c r="E326" s="2">
        <f>MACD!F326</f>
        <v>-2.585002753765879E-3</v>
      </c>
      <c r="F326" s="2">
        <f>'Moving Avg'!D326</f>
        <v>2.0539999999999994</v>
      </c>
      <c r="G326" s="2">
        <f>'Moving Avg'!F326</f>
        <v>2.0674999999999999</v>
      </c>
      <c r="H326" s="2">
        <f>'Moving Avg'!G326</f>
        <v>2.0961999999999987</v>
      </c>
      <c r="I326" s="2">
        <f>'Moving Avg'!H326</f>
        <v>1.776349999999999</v>
      </c>
      <c r="J326" s="5" t="str">
        <f>OBV!F326</f>
        <v>BEARISH</v>
      </c>
      <c r="K326" s="5" t="str">
        <f>OBV!G326</f>
        <v>NEUTRAL</v>
      </c>
      <c r="L326" s="5" t="str">
        <f>OBV!H326</f>
        <v>CONFIRMED BEARISH</v>
      </c>
      <c r="M326" s="7">
        <f t="shared" si="50"/>
        <v>25</v>
      </c>
      <c r="N326" s="7">
        <f t="shared" si="51"/>
        <v>0</v>
      </c>
      <c r="O326" s="7">
        <f t="shared" si="52"/>
        <v>50</v>
      </c>
      <c r="P326" s="7">
        <f t="shared" si="53"/>
        <v>16.5</v>
      </c>
      <c r="Q326" s="8">
        <f t="shared" si="54"/>
        <v>18.725000000000001</v>
      </c>
      <c r="R326" s="8">
        <f t="shared" si="55"/>
        <v>26.625</v>
      </c>
      <c r="S326" s="8">
        <f t="shared" si="56"/>
        <v>23.675000000000001</v>
      </c>
      <c r="T326" s="8">
        <f t="shared" si="57"/>
        <v>22.875</v>
      </c>
      <c r="U326" s="7">
        <f t="shared" si="58"/>
        <v>23.008333333333336</v>
      </c>
      <c r="V326" s="7">
        <f t="shared" si="59"/>
        <v>22.975000000000001</v>
      </c>
    </row>
    <row r="327" spans="1:22" ht="13.5" x14ac:dyDescent="0.25">
      <c r="A327" s="3">
        <f>RSI!A327</f>
        <v>42780</v>
      </c>
      <c r="B327" s="2">
        <f>RSI!B327</f>
        <v>2.0299999999999998</v>
      </c>
      <c r="C327" s="2">
        <f>RSI!I327</f>
        <v>41.056052727187414</v>
      </c>
      <c r="D327" s="2">
        <f>MACD!E327</f>
        <v>3.8372441059388862E-3</v>
      </c>
      <c r="E327" s="2">
        <f>MACD!F327</f>
        <v>-1.3005533818249259E-3</v>
      </c>
      <c r="F327" s="2">
        <f>'Moving Avg'!D327</f>
        <v>2.0459999999999998</v>
      </c>
      <c r="G327" s="2">
        <f>'Moving Avg'!F327</f>
        <v>2.0684999999999998</v>
      </c>
      <c r="H327" s="2">
        <f>'Moving Avg'!G327</f>
        <v>2.0869999999999989</v>
      </c>
      <c r="I327" s="2">
        <f>'Moving Avg'!H327</f>
        <v>1.780249999999999</v>
      </c>
      <c r="J327" s="5" t="str">
        <f>OBV!F327</f>
        <v>BEARISH</v>
      </c>
      <c r="K327" s="5" t="str">
        <f>OBV!G327</f>
        <v>NEUTRAL</v>
      </c>
      <c r="L327" s="5" t="str">
        <f>OBV!H327</f>
        <v>CONFIRMED BEARISH</v>
      </c>
      <c r="M327" s="7">
        <f t="shared" si="50"/>
        <v>25</v>
      </c>
      <c r="N327" s="7">
        <f t="shared" si="51"/>
        <v>0</v>
      </c>
      <c r="O327" s="7">
        <f t="shared" si="52"/>
        <v>50</v>
      </c>
      <c r="P327" s="7">
        <f t="shared" si="53"/>
        <v>16.5</v>
      </c>
      <c r="Q327" s="8">
        <f t="shared" si="54"/>
        <v>18.725000000000001</v>
      </c>
      <c r="R327" s="8">
        <f t="shared" si="55"/>
        <v>26.625</v>
      </c>
      <c r="S327" s="8">
        <f t="shared" si="56"/>
        <v>23.675000000000001</v>
      </c>
      <c r="T327" s="8">
        <f t="shared" si="57"/>
        <v>22.875</v>
      </c>
      <c r="U327" s="7">
        <f t="shared" si="58"/>
        <v>23.008333333333336</v>
      </c>
      <c r="V327" s="7">
        <f t="shared" si="59"/>
        <v>22.975000000000001</v>
      </c>
    </row>
    <row r="328" spans="1:22" ht="13.5" x14ac:dyDescent="0.25">
      <c r="A328" s="3">
        <f>RSI!A328</f>
        <v>42781</v>
      </c>
      <c r="B328" s="2">
        <f>RSI!B328</f>
        <v>2.0299999999999998</v>
      </c>
      <c r="C328" s="2">
        <f>RSI!I328</f>
        <v>41.056052727187414</v>
      </c>
      <c r="D328" s="2">
        <f>MACD!E328</f>
        <v>2.6457449102594843E-3</v>
      </c>
      <c r="E328" s="2">
        <f>MACD!F328</f>
        <v>-5.1129372340804398E-4</v>
      </c>
      <c r="F328" s="2">
        <f>'Moving Avg'!D328</f>
        <v>2.0379999999999994</v>
      </c>
      <c r="G328" s="2">
        <f>'Moving Avg'!F328</f>
        <v>2.0650000000000004</v>
      </c>
      <c r="H328" s="2">
        <f>'Moving Avg'!G328</f>
        <v>2.0795999999999988</v>
      </c>
      <c r="I328" s="2">
        <f>'Moving Avg'!H328</f>
        <v>1.7838999999999987</v>
      </c>
      <c r="J328" s="5" t="str">
        <f>OBV!F328</f>
        <v>BEARISH</v>
      </c>
      <c r="K328" s="5" t="str">
        <f>OBV!G328</f>
        <v>NEUTRAL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50</v>
      </c>
      <c r="P328" s="7">
        <f t="shared" si="53"/>
        <v>16.5</v>
      </c>
      <c r="Q328" s="8">
        <f t="shared" si="54"/>
        <v>18.725000000000001</v>
      </c>
      <c r="R328" s="8">
        <f t="shared" si="55"/>
        <v>26.625</v>
      </c>
      <c r="S328" s="8">
        <f t="shared" si="56"/>
        <v>23.675000000000001</v>
      </c>
      <c r="T328" s="8">
        <f t="shared" si="57"/>
        <v>22.875</v>
      </c>
      <c r="U328" s="7">
        <f t="shared" si="58"/>
        <v>23.008333333333336</v>
      </c>
      <c r="V328" s="7">
        <f t="shared" si="59"/>
        <v>22.975000000000001</v>
      </c>
    </row>
    <row r="329" spans="1:22" ht="13.5" x14ac:dyDescent="0.25">
      <c r="A329" s="3">
        <f>RSI!A329</f>
        <v>42782</v>
      </c>
      <c r="B329" s="2">
        <f>RSI!B329</f>
        <v>2.0299999999999998</v>
      </c>
      <c r="C329" s="2">
        <f>RSI!I329</f>
        <v>41.056052727187414</v>
      </c>
      <c r="D329" s="2">
        <f>MACD!E329</f>
        <v>6.4114279346099146E-3</v>
      </c>
      <c r="E329" s="2">
        <f>MACD!F329</f>
        <v>8.7325060819554786E-4</v>
      </c>
      <c r="F329" s="2">
        <f>'Moving Avg'!D329</f>
        <v>2.0299999999999998</v>
      </c>
      <c r="G329" s="2">
        <f>'Moving Avg'!F329</f>
        <v>2.0615000000000001</v>
      </c>
      <c r="H329" s="2">
        <f>'Moving Avg'!G329</f>
        <v>2.0741999999999989</v>
      </c>
      <c r="I329" s="2">
        <f>'Moving Avg'!H329</f>
        <v>1.7877999999999985</v>
      </c>
      <c r="J329" s="5" t="str">
        <f>OBV!F329</f>
        <v>BEARISH</v>
      </c>
      <c r="K329" s="5" t="str">
        <f>OBV!G329</f>
        <v>NEUTRAL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16.5</v>
      </c>
      <c r="Q329" s="8">
        <f t="shared" si="54"/>
        <v>18.725000000000001</v>
      </c>
      <c r="R329" s="8">
        <f t="shared" si="55"/>
        <v>26.625</v>
      </c>
      <c r="S329" s="8">
        <f t="shared" si="56"/>
        <v>23.675000000000001</v>
      </c>
      <c r="T329" s="8">
        <f t="shared" si="57"/>
        <v>22.875</v>
      </c>
      <c r="U329" s="7">
        <f t="shared" si="58"/>
        <v>23.008333333333336</v>
      </c>
      <c r="V329" s="7">
        <f t="shared" si="59"/>
        <v>22.975000000000001</v>
      </c>
    </row>
    <row r="330" spans="1:22" ht="13.5" x14ac:dyDescent="0.25">
      <c r="A330" s="3">
        <f>RSI!A330</f>
        <v>42783</v>
      </c>
      <c r="B330" s="2">
        <f>RSI!B330</f>
        <v>2.0299999999999998</v>
      </c>
      <c r="C330" s="2">
        <f>RSI!I330</f>
        <v>41.056052727187414</v>
      </c>
      <c r="D330" s="2">
        <f>MACD!E330</f>
        <v>9.7445251424677082E-3</v>
      </c>
      <c r="E330" s="2">
        <f>MACD!F330</f>
        <v>2.6475055150499797E-3</v>
      </c>
      <c r="F330" s="2">
        <f>'Moving Avg'!D330</f>
        <v>2.0299999999999998</v>
      </c>
      <c r="G330" s="2">
        <f>'Moving Avg'!F330</f>
        <v>2.0580000000000003</v>
      </c>
      <c r="H330" s="2">
        <f>'Moving Avg'!G330</f>
        <v>2.0687999999999995</v>
      </c>
      <c r="I330" s="2">
        <f>'Moving Avg'!H330</f>
        <v>1.7916999999999987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33</v>
      </c>
      <c r="Q330" s="8">
        <f t="shared" si="54"/>
        <v>21.2</v>
      </c>
      <c r="R330" s="8">
        <f t="shared" si="55"/>
        <v>30.75</v>
      </c>
      <c r="S330" s="8">
        <f t="shared" si="56"/>
        <v>31.1</v>
      </c>
      <c r="T330" s="8">
        <f t="shared" si="57"/>
        <v>27</v>
      </c>
      <c r="U330" s="7">
        <f t="shared" si="58"/>
        <v>27.683333333333337</v>
      </c>
      <c r="V330" s="7">
        <f t="shared" si="59"/>
        <v>27.512500000000003</v>
      </c>
    </row>
    <row r="331" spans="1:22" ht="13.5" x14ac:dyDescent="0.25">
      <c r="A331" s="3">
        <f>RSI!A331</f>
        <v>42786</v>
      </c>
      <c r="B331" s="2">
        <f>RSI!B331</f>
        <v>2.0299999999999998</v>
      </c>
      <c r="C331" s="2">
        <f>RSI!I331</f>
        <v>41.056052727187414</v>
      </c>
      <c r="D331" s="2">
        <f>MACD!E331</f>
        <v>1.2700717825062657E-2</v>
      </c>
      <c r="E331" s="2">
        <f>MACD!F331</f>
        <v>4.6581479770525149E-3</v>
      </c>
      <c r="F331" s="2">
        <f>'Moving Avg'!D331</f>
        <v>2.0299999999999998</v>
      </c>
      <c r="G331" s="2">
        <f>'Moving Avg'!F331</f>
        <v>2.0545</v>
      </c>
      <c r="H331" s="2">
        <f>'Moving Avg'!G331</f>
        <v>2.0643999999999996</v>
      </c>
      <c r="I331" s="2">
        <f>'Moving Avg'!H331</f>
        <v>1.7955999999999985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33</v>
      </c>
      <c r="Q331" s="8">
        <f t="shared" si="54"/>
        <v>21.2</v>
      </c>
      <c r="R331" s="8">
        <f t="shared" si="55"/>
        <v>30.75</v>
      </c>
      <c r="S331" s="8">
        <f t="shared" si="56"/>
        <v>31.1</v>
      </c>
      <c r="T331" s="8">
        <f t="shared" si="57"/>
        <v>27</v>
      </c>
      <c r="U331" s="7">
        <f t="shared" si="58"/>
        <v>27.683333333333337</v>
      </c>
      <c r="V331" s="7">
        <f t="shared" si="59"/>
        <v>27.512500000000003</v>
      </c>
    </row>
    <row r="332" spans="1:22" ht="13.5" x14ac:dyDescent="0.25">
      <c r="A332" s="3">
        <f>RSI!A332</f>
        <v>42787</v>
      </c>
      <c r="B332" s="2">
        <f>RSI!B332</f>
        <v>2.0299999999999998</v>
      </c>
      <c r="C332" s="2">
        <f>RSI!I332</f>
        <v>41.056052727187407</v>
      </c>
      <c r="D332" s="2">
        <f>MACD!E332</f>
        <v>1.5327926133932746E-2</v>
      </c>
      <c r="E332" s="2">
        <f>MACD!F332</f>
        <v>6.7921036084285617E-3</v>
      </c>
      <c r="F332" s="2">
        <f>'Moving Avg'!D332</f>
        <v>2.0299999999999998</v>
      </c>
      <c r="G332" s="2">
        <f>'Moving Avg'!F332</f>
        <v>2.0510000000000006</v>
      </c>
      <c r="H332" s="2">
        <f>'Moving Avg'!G332</f>
        <v>2.0599999999999996</v>
      </c>
      <c r="I332" s="2">
        <f>'Moving Avg'!H332</f>
        <v>1.7994999999999985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33</v>
      </c>
      <c r="Q332" s="8">
        <f t="shared" si="54"/>
        <v>21.2</v>
      </c>
      <c r="R332" s="8">
        <f t="shared" si="55"/>
        <v>30.75</v>
      </c>
      <c r="S332" s="8">
        <f t="shared" si="56"/>
        <v>31.1</v>
      </c>
      <c r="T332" s="8">
        <f t="shared" si="57"/>
        <v>27</v>
      </c>
      <c r="U332" s="7">
        <f t="shared" si="58"/>
        <v>27.683333333333337</v>
      </c>
      <c r="V332" s="7">
        <f t="shared" si="59"/>
        <v>27.512500000000003</v>
      </c>
    </row>
    <row r="333" spans="1:22" ht="13.5" x14ac:dyDescent="0.25">
      <c r="A333" s="3">
        <f>RSI!A333</f>
        <v>42788</v>
      </c>
      <c r="B333" s="2">
        <f>RSI!B333</f>
        <v>2.0299999999999998</v>
      </c>
      <c r="C333" s="2">
        <f>RSI!I333</f>
        <v>41.056052727187414</v>
      </c>
      <c r="D333" s="2">
        <f>MACD!E333</f>
        <v>1.7667443457019871E-2</v>
      </c>
      <c r="E333" s="2">
        <f>MACD!F333</f>
        <v>8.967171578146825E-3</v>
      </c>
      <c r="F333" s="2">
        <f>'Moving Avg'!D333</f>
        <v>2.0299999999999998</v>
      </c>
      <c r="G333" s="2">
        <f>'Moving Avg'!F333</f>
        <v>2.0475000000000003</v>
      </c>
      <c r="H333" s="2">
        <f>'Moving Avg'!G333</f>
        <v>2.0557999999999996</v>
      </c>
      <c r="I333" s="2">
        <f>'Moving Avg'!H333</f>
        <v>1.8033999999999981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  <c r="M333" s="7">
        <f t="shared" si="50"/>
        <v>25</v>
      </c>
      <c r="N333" s="7">
        <f t="shared" si="51"/>
        <v>0</v>
      </c>
      <c r="O333" s="7">
        <f t="shared" si="52"/>
        <v>50</v>
      </c>
      <c r="P333" s="7">
        <f t="shared" si="53"/>
        <v>33</v>
      </c>
      <c r="Q333" s="8">
        <f t="shared" si="54"/>
        <v>21.2</v>
      </c>
      <c r="R333" s="8">
        <f t="shared" si="55"/>
        <v>30.75</v>
      </c>
      <c r="S333" s="8">
        <f t="shared" si="56"/>
        <v>31.1</v>
      </c>
      <c r="T333" s="8">
        <f t="shared" si="57"/>
        <v>27</v>
      </c>
      <c r="U333" s="7">
        <f t="shared" si="58"/>
        <v>27.683333333333337</v>
      </c>
      <c r="V333" s="7">
        <f t="shared" si="59"/>
        <v>27.512500000000003</v>
      </c>
    </row>
    <row r="334" spans="1:22" ht="13.5" x14ac:dyDescent="0.25">
      <c r="A334" s="3">
        <f>RSI!A334</f>
        <v>42789</v>
      </c>
      <c r="B334" s="2">
        <f>RSI!B334</f>
        <v>2.0299999999999998</v>
      </c>
      <c r="C334" s="2">
        <f>RSI!I334</f>
        <v>41.056052727187407</v>
      </c>
      <c r="D334" s="2">
        <f>MACD!E334</f>
        <v>1.9754900693546684E-2</v>
      </c>
      <c r="E334" s="2">
        <f>MACD!F334</f>
        <v>1.1124717401226798E-2</v>
      </c>
      <c r="F334" s="2">
        <f>'Moving Avg'!D334</f>
        <v>2.0299999999999998</v>
      </c>
      <c r="G334" s="2">
        <f>'Moving Avg'!F334</f>
        <v>2.0440000000000005</v>
      </c>
      <c r="H334" s="2">
        <f>'Moving Avg'!G334</f>
        <v>2.0515999999999996</v>
      </c>
      <c r="I334" s="2">
        <f>'Moving Avg'!H334</f>
        <v>1.8072999999999979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  <c r="M334" s="7">
        <f t="shared" si="50"/>
        <v>25</v>
      </c>
      <c r="N334" s="7">
        <f t="shared" si="51"/>
        <v>0</v>
      </c>
      <c r="O334" s="7">
        <f t="shared" si="52"/>
        <v>50</v>
      </c>
      <c r="P334" s="7">
        <f t="shared" si="53"/>
        <v>33</v>
      </c>
      <c r="Q334" s="8">
        <f t="shared" si="54"/>
        <v>21.2</v>
      </c>
      <c r="R334" s="8">
        <f t="shared" si="55"/>
        <v>30.75</v>
      </c>
      <c r="S334" s="8">
        <f t="shared" si="56"/>
        <v>31.1</v>
      </c>
      <c r="T334" s="8">
        <f t="shared" si="57"/>
        <v>27</v>
      </c>
      <c r="U334" s="7">
        <f t="shared" si="58"/>
        <v>27.683333333333337</v>
      </c>
      <c r="V334" s="7">
        <f t="shared" si="59"/>
        <v>27.512500000000003</v>
      </c>
    </row>
    <row r="335" spans="1:22" ht="13.5" x14ac:dyDescent="0.25">
      <c r="A335" s="3">
        <f>RSI!A335</f>
        <v>42790</v>
      </c>
      <c r="B335" s="2">
        <f>RSI!B335</f>
        <v>2.0299999999999998</v>
      </c>
      <c r="C335" s="2">
        <f>RSI!I335</f>
        <v>41.056052727187414</v>
      </c>
      <c r="D335" s="2">
        <f>MACD!E335</f>
        <v>1.5467240115969894E-2</v>
      </c>
      <c r="E335" s="2">
        <f>MACD!F335</f>
        <v>1.1993221944175417E-2</v>
      </c>
      <c r="F335" s="2">
        <f>'Moving Avg'!D335</f>
        <v>2.0299999999999998</v>
      </c>
      <c r="G335" s="2">
        <f>'Moving Avg'!F335</f>
        <v>2.0435000000000008</v>
      </c>
      <c r="H335" s="2">
        <f>'Moving Avg'!G335</f>
        <v>2.0493999999999994</v>
      </c>
      <c r="I335" s="2">
        <f>'Moving Avg'!H335</f>
        <v>1.8111999999999977</v>
      </c>
      <c r="J335" s="5" t="str">
        <f>OBV!F335</f>
        <v>NEUTRAL</v>
      </c>
      <c r="K335" s="5" t="str">
        <f>OBV!G335</f>
        <v>NEUTRAL</v>
      </c>
      <c r="L335" s="5" t="str">
        <f>OBV!H335</f>
        <v>NEUTRAL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33</v>
      </c>
      <c r="Q335" s="8">
        <f t="shared" si="54"/>
        <v>21.2</v>
      </c>
      <c r="R335" s="8">
        <f t="shared" si="55"/>
        <v>30.75</v>
      </c>
      <c r="S335" s="8">
        <f t="shared" si="56"/>
        <v>31.1</v>
      </c>
      <c r="T335" s="8">
        <f t="shared" si="57"/>
        <v>27</v>
      </c>
      <c r="U335" s="7">
        <f t="shared" si="58"/>
        <v>27.683333333333337</v>
      </c>
      <c r="V335" s="7">
        <f t="shared" si="59"/>
        <v>27.512500000000003</v>
      </c>
    </row>
    <row r="336" spans="1:22" ht="13.5" x14ac:dyDescent="0.25">
      <c r="A336" s="3">
        <f>RSI!A336</f>
        <v>42793</v>
      </c>
      <c r="B336" s="2">
        <f>RSI!B336</f>
        <v>2.0299999999999998</v>
      </c>
      <c r="C336" s="2">
        <f>RSI!I336</f>
        <v>41.056052727187414</v>
      </c>
      <c r="D336" s="2">
        <f>MACD!E336</f>
        <v>1.1931697041048572E-2</v>
      </c>
      <c r="E336" s="2">
        <f>MACD!F336</f>
        <v>1.198091696355005E-2</v>
      </c>
      <c r="F336" s="2">
        <f>'Moving Avg'!D336</f>
        <v>2.0299999999999998</v>
      </c>
      <c r="G336" s="2">
        <f>'Moving Avg'!F336</f>
        <v>2.0430000000000006</v>
      </c>
      <c r="H336" s="2">
        <f>'Moving Avg'!G336</f>
        <v>2.0471999999999992</v>
      </c>
      <c r="I336" s="2">
        <f>'Moving Avg'!H336</f>
        <v>1.8148499999999976</v>
      </c>
      <c r="J336" s="5" t="str">
        <f>OBV!F336</f>
        <v>NEUTRAL</v>
      </c>
      <c r="K336" s="5" t="str">
        <f>OBV!G336</f>
        <v>NEUTRAL</v>
      </c>
      <c r="L336" s="5" t="str">
        <f>OBV!H336</f>
        <v>NEUTRAL</v>
      </c>
      <c r="M336" s="7">
        <f t="shared" si="50"/>
        <v>25</v>
      </c>
      <c r="N336" s="7">
        <f t="shared" si="51"/>
        <v>45</v>
      </c>
      <c r="O336" s="7">
        <f t="shared" si="52"/>
        <v>50</v>
      </c>
      <c r="P336" s="7">
        <f t="shared" si="53"/>
        <v>33</v>
      </c>
      <c r="Q336" s="8">
        <f t="shared" si="54"/>
        <v>36.950000000000003</v>
      </c>
      <c r="R336" s="8">
        <f t="shared" si="55"/>
        <v>39.75</v>
      </c>
      <c r="S336" s="8">
        <f t="shared" si="56"/>
        <v>37.85</v>
      </c>
      <c r="T336" s="8">
        <f t="shared" si="57"/>
        <v>38.25</v>
      </c>
      <c r="U336" s="7">
        <f t="shared" si="58"/>
        <v>38.183333333333337</v>
      </c>
      <c r="V336" s="7">
        <f t="shared" si="59"/>
        <v>38.200000000000003</v>
      </c>
    </row>
    <row r="337" spans="1:22" ht="13.5" x14ac:dyDescent="0.25">
      <c r="A337" s="3">
        <f>RSI!A337</f>
        <v>42794</v>
      </c>
      <c r="B337" s="2">
        <f>RSI!B337</f>
        <v>2.09</v>
      </c>
      <c r="C337" s="2">
        <f>RSI!I337</f>
        <v>66.789055745221617</v>
      </c>
      <c r="D337" s="2">
        <f>MACD!E337</f>
        <v>4.5812664605140441E-3</v>
      </c>
      <c r="E337" s="2">
        <f>MACD!F337</f>
        <v>1.0500986862942849E-2</v>
      </c>
      <c r="F337" s="2">
        <f>'Moving Avg'!D337</f>
        <v>2.0419999999999998</v>
      </c>
      <c r="G337" s="2">
        <f>'Moving Avg'!F337</f>
        <v>2.0455000000000005</v>
      </c>
      <c r="H337" s="2">
        <f>'Moving Avg'!G337</f>
        <v>2.0461999999999994</v>
      </c>
      <c r="I337" s="2">
        <f>'Moving Avg'!H337</f>
        <v>1.8187999999999978</v>
      </c>
      <c r="J337" s="5" t="str">
        <f>OBV!F337</f>
        <v>BULLISH</v>
      </c>
      <c r="K337" s="5" t="str">
        <f>OBV!G337</f>
        <v>NEUTRAL</v>
      </c>
      <c r="L337" s="5" t="str">
        <f>OBV!H337</f>
        <v>CONFIRMED BULLISH</v>
      </c>
      <c r="M337" s="7">
        <f t="shared" si="50"/>
        <v>25</v>
      </c>
      <c r="N337" s="7">
        <f t="shared" si="51"/>
        <v>45</v>
      </c>
      <c r="O337" s="7">
        <f t="shared" si="52"/>
        <v>50</v>
      </c>
      <c r="P337" s="7">
        <f t="shared" si="53"/>
        <v>83.5</v>
      </c>
      <c r="Q337" s="8">
        <f t="shared" si="54"/>
        <v>44.524999999999999</v>
      </c>
      <c r="R337" s="8">
        <f t="shared" si="55"/>
        <v>52.375</v>
      </c>
      <c r="S337" s="8">
        <f t="shared" si="56"/>
        <v>60.575000000000003</v>
      </c>
      <c r="T337" s="8">
        <f t="shared" si="57"/>
        <v>50.875</v>
      </c>
      <c r="U337" s="7">
        <f t="shared" si="58"/>
        <v>52.491666666666674</v>
      </c>
      <c r="V337" s="7">
        <f t="shared" si="59"/>
        <v>52.087500000000006</v>
      </c>
    </row>
    <row r="338" spans="1:22" ht="13.5" x14ac:dyDescent="0.25">
      <c r="A338" s="3">
        <f>RSI!A338</f>
        <v>42795</v>
      </c>
      <c r="B338" s="2">
        <f>RSI!B338</f>
        <v>2.09</v>
      </c>
      <c r="C338" s="2">
        <f>RSI!I338</f>
        <v>66.789055745221617</v>
      </c>
      <c r="D338" s="2">
        <f>MACD!E338</f>
        <v>-1.9135867460073896E-3</v>
      </c>
      <c r="E338" s="2">
        <f>MACD!F338</f>
        <v>8.0180721411528023E-3</v>
      </c>
      <c r="F338" s="2">
        <f>'Moving Avg'!D338</f>
        <v>2.0539999999999998</v>
      </c>
      <c r="G338" s="2">
        <f>'Moving Avg'!F338</f>
        <v>2.0480000000000005</v>
      </c>
      <c r="H338" s="2">
        <f>'Moving Avg'!G338</f>
        <v>2.0451999999999995</v>
      </c>
      <c r="I338" s="2">
        <f>'Moving Avg'!H338</f>
        <v>1.8227499999999974</v>
      </c>
      <c r="J338" s="5" t="str">
        <f>OBV!F338</f>
        <v>BULLISH</v>
      </c>
      <c r="K338" s="5" t="str">
        <f>OBV!G338</f>
        <v>NEUTRAL</v>
      </c>
      <c r="L338" s="5" t="str">
        <f>OBV!H338</f>
        <v>CONFIRMED BULLISH</v>
      </c>
      <c r="M338" s="7">
        <f t="shared" si="50"/>
        <v>25</v>
      </c>
      <c r="N338" s="7">
        <f t="shared" si="51"/>
        <v>45</v>
      </c>
      <c r="O338" s="7">
        <f t="shared" si="52"/>
        <v>50</v>
      </c>
      <c r="P338" s="7">
        <f t="shared" si="53"/>
        <v>83.5</v>
      </c>
      <c r="Q338" s="8">
        <f t="shared" si="54"/>
        <v>44.524999999999999</v>
      </c>
      <c r="R338" s="8">
        <f t="shared" si="55"/>
        <v>52.375</v>
      </c>
      <c r="S338" s="8">
        <f t="shared" si="56"/>
        <v>60.575000000000003</v>
      </c>
      <c r="T338" s="8">
        <f t="shared" si="57"/>
        <v>50.875</v>
      </c>
      <c r="U338" s="7">
        <f t="shared" si="58"/>
        <v>52.491666666666674</v>
      </c>
      <c r="V338" s="7">
        <f t="shared" si="59"/>
        <v>52.087500000000006</v>
      </c>
    </row>
    <row r="339" spans="1:22" ht="13.5" x14ac:dyDescent="0.25">
      <c r="A339" s="3">
        <f>RSI!A339</f>
        <v>42796</v>
      </c>
      <c r="B339" s="2">
        <f>RSI!B339</f>
        <v>2.09</v>
      </c>
      <c r="C339" s="2">
        <f>RSI!I339</f>
        <v>66.789055745221617</v>
      </c>
      <c r="D339" s="2">
        <f>MACD!E339</f>
        <v>-7.6641003779429617E-3</v>
      </c>
      <c r="E339" s="2">
        <f>MACD!F339</f>
        <v>4.8816376373336497E-3</v>
      </c>
      <c r="F339" s="2">
        <f>'Moving Avg'!D339</f>
        <v>2.0659999999999998</v>
      </c>
      <c r="G339" s="2">
        <f>'Moving Avg'!F339</f>
        <v>2.0490000000000008</v>
      </c>
      <c r="H339" s="2">
        <f>'Moving Avg'!G339</f>
        <v>2.0442</v>
      </c>
      <c r="I339" s="2">
        <f>'Moving Avg'!H339</f>
        <v>1.8266999999999975</v>
      </c>
      <c r="J339" s="5" t="str">
        <f>OBV!F339</f>
        <v>BULLISH</v>
      </c>
      <c r="K339" s="5" t="str">
        <f>OBV!G339</f>
        <v>NEUTRAL</v>
      </c>
      <c r="L339" s="5" t="str">
        <f>OBV!H339</f>
        <v>CONFIRMED BULLISH</v>
      </c>
      <c r="M339" s="7">
        <f t="shared" si="50"/>
        <v>25</v>
      </c>
      <c r="N339" s="7">
        <f t="shared" si="51"/>
        <v>45</v>
      </c>
      <c r="O339" s="7">
        <f t="shared" si="52"/>
        <v>50</v>
      </c>
      <c r="P339" s="7">
        <f t="shared" si="53"/>
        <v>83.5</v>
      </c>
      <c r="Q339" s="8">
        <f t="shared" si="54"/>
        <v>44.524999999999999</v>
      </c>
      <c r="R339" s="8">
        <f t="shared" si="55"/>
        <v>52.375</v>
      </c>
      <c r="S339" s="8">
        <f t="shared" si="56"/>
        <v>60.575000000000003</v>
      </c>
      <c r="T339" s="8">
        <f t="shared" si="57"/>
        <v>50.875</v>
      </c>
      <c r="U339" s="7">
        <f t="shared" si="58"/>
        <v>52.491666666666674</v>
      </c>
      <c r="V339" s="7">
        <f t="shared" si="59"/>
        <v>52.087500000000006</v>
      </c>
    </row>
    <row r="340" spans="1:22" ht="13.5" x14ac:dyDescent="0.25">
      <c r="A340" s="3">
        <f>RSI!A340</f>
        <v>42797</v>
      </c>
      <c r="B340" s="2">
        <f>RSI!B340</f>
        <v>2.09</v>
      </c>
      <c r="C340" s="2">
        <f>RSI!I340</f>
        <v>66.789055745221617</v>
      </c>
      <c r="D340" s="2">
        <f>MACD!E340</f>
        <v>-1.2765909059625269E-2</v>
      </c>
      <c r="E340" s="2">
        <f>MACD!F340</f>
        <v>1.3521282979418658E-3</v>
      </c>
      <c r="F340" s="2">
        <f>'Moving Avg'!D340</f>
        <v>2.0779999999999998</v>
      </c>
      <c r="G340" s="2">
        <f>'Moving Avg'!F340</f>
        <v>2.0500000000000007</v>
      </c>
      <c r="H340" s="2">
        <f>'Moving Avg'!G340</f>
        <v>2.0432000000000001</v>
      </c>
      <c r="I340" s="2">
        <f>'Moving Avg'!H340</f>
        <v>1.8304999999999974</v>
      </c>
      <c r="J340" s="5" t="str">
        <f>OBV!F340</f>
        <v>BULLISH</v>
      </c>
      <c r="K340" s="5" t="str">
        <f>OBV!G340</f>
        <v>NEUTRAL</v>
      </c>
      <c r="L340" s="5" t="str">
        <f>OBV!H340</f>
        <v>CONFIRMED BULLISH</v>
      </c>
      <c r="M340" s="7">
        <f t="shared" si="50"/>
        <v>25</v>
      </c>
      <c r="N340" s="7">
        <f t="shared" si="51"/>
        <v>45</v>
      </c>
      <c r="O340" s="7">
        <f t="shared" si="52"/>
        <v>50</v>
      </c>
      <c r="P340" s="7">
        <f t="shared" si="53"/>
        <v>83.5</v>
      </c>
      <c r="Q340" s="8">
        <f t="shared" si="54"/>
        <v>44.524999999999999</v>
      </c>
      <c r="R340" s="8">
        <f t="shared" si="55"/>
        <v>52.375</v>
      </c>
      <c r="S340" s="8">
        <f t="shared" si="56"/>
        <v>60.575000000000003</v>
      </c>
      <c r="T340" s="8">
        <f t="shared" si="57"/>
        <v>50.875</v>
      </c>
      <c r="U340" s="7">
        <f t="shared" si="58"/>
        <v>52.491666666666674</v>
      </c>
      <c r="V340" s="7">
        <f t="shared" si="59"/>
        <v>52.087500000000006</v>
      </c>
    </row>
    <row r="341" spans="1:22" ht="13.5" x14ac:dyDescent="0.25">
      <c r="A341" s="3">
        <f>RSI!A341</f>
        <v>42800</v>
      </c>
      <c r="B341" s="2">
        <f>RSI!B341</f>
        <v>2.09</v>
      </c>
      <c r="C341" s="2">
        <f>RSI!I341</f>
        <v>66.789055745221617</v>
      </c>
      <c r="D341" s="2">
        <f>MACD!E341</f>
        <v>-1.7301332852286411E-2</v>
      </c>
      <c r="E341" s="2">
        <f>MACD!F341</f>
        <v>-2.3785639321037893E-3</v>
      </c>
      <c r="F341" s="2">
        <f>'Moving Avg'!D341</f>
        <v>2.09</v>
      </c>
      <c r="G341" s="2">
        <f>'Moving Avg'!F341</f>
        <v>2.0510000000000006</v>
      </c>
      <c r="H341" s="2">
        <f>'Moving Avg'!G341</f>
        <v>2.0422000000000002</v>
      </c>
      <c r="I341" s="2">
        <f>'Moving Avg'!H341</f>
        <v>1.8339499999999973</v>
      </c>
      <c r="J341" s="5" t="str">
        <f>OBV!F341</f>
        <v>BULLISH</v>
      </c>
      <c r="K341" s="5" t="str">
        <f>OBV!G341</f>
        <v>NEUTRAL</v>
      </c>
      <c r="L341" s="5" t="str">
        <f>OBV!H341</f>
        <v>CONFIRMED BULLISH</v>
      </c>
      <c r="M341" s="7">
        <f t="shared" si="50"/>
        <v>25</v>
      </c>
      <c r="N341" s="7">
        <f t="shared" si="51"/>
        <v>45</v>
      </c>
      <c r="O341" s="7">
        <f t="shared" si="52"/>
        <v>50</v>
      </c>
      <c r="P341" s="7">
        <f t="shared" si="53"/>
        <v>83.5</v>
      </c>
      <c r="Q341" s="8">
        <f t="shared" si="54"/>
        <v>44.524999999999999</v>
      </c>
      <c r="R341" s="8">
        <f t="shared" si="55"/>
        <v>52.375</v>
      </c>
      <c r="S341" s="8">
        <f t="shared" si="56"/>
        <v>60.575000000000003</v>
      </c>
      <c r="T341" s="8">
        <f t="shared" si="57"/>
        <v>50.875</v>
      </c>
      <c r="U341" s="7">
        <f t="shared" si="58"/>
        <v>52.491666666666674</v>
      </c>
      <c r="V341" s="7">
        <f t="shared" si="59"/>
        <v>52.087500000000006</v>
      </c>
    </row>
    <row r="342" spans="1:22" ht="13.5" x14ac:dyDescent="0.25">
      <c r="A342" s="3">
        <f>RSI!A342</f>
        <v>42801</v>
      </c>
      <c r="B342" s="2">
        <f>RSI!B342</f>
        <v>2.1800000000000002</v>
      </c>
      <c r="C342" s="2">
        <f>RSI!I342</f>
        <v>82.956181795083893</v>
      </c>
      <c r="D342" s="2">
        <f>MACD!E342</f>
        <v>-2.8007988725712973E-2</v>
      </c>
      <c r="E342" s="2">
        <f>MACD!F342</f>
        <v>-7.5044488908256263E-3</v>
      </c>
      <c r="F342" s="2">
        <f>'Moving Avg'!D342</f>
        <v>2.1079999999999997</v>
      </c>
      <c r="G342" s="2">
        <f>'Moving Avg'!F342</f>
        <v>2.0565000000000007</v>
      </c>
      <c r="H342" s="2">
        <f>'Moving Avg'!G342</f>
        <v>2.0430000000000006</v>
      </c>
      <c r="I342" s="2">
        <f>'Moving Avg'!H342</f>
        <v>1.8374499999999971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  <c r="M342" s="7">
        <f t="shared" si="50"/>
        <v>0</v>
      </c>
      <c r="N342" s="7">
        <f t="shared" si="51"/>
        <v>100</v>
      </c>
      <c r="O342" s="7">
        <f t="shared" si="52"/>
        <v>50</v>
      </c>
      <c r="P342" s="7">
        <f t="shared" si="53"/>
        <v>33</v>
      </c>
      <c r="Q342" s="8">
        <f t="shared" si="54"/>
        <v>47.45</v>
      </c>
      <c r="R342" s="8">
        <f t="shared" si="55"/>
        <v>45.75</v>
      </c>
      <c r="S342" s="8">
        <f t="shared" si="56"/>
        <v>42.35</v>
      </c>
      <c r="T342" s="8">
        <f t="shared" si="57"/>
        <v>45.75</v>
      </c>
      <c r="U342" s="7">
        <f t="shared" si="58"/>
        <v>45.183333333333337</v>
      </c>
      <c r="V342" s="7">
        <f t="shared" si="59"/>
        <v>45.325000000000003</v>
      </c>
    </row>
    <row r="343" spans="1:22" ht="13.5" x14ac:dyDescent="0.25">
      <c r="A343" s="3">
        <f>RSI!A343</f>
        <v>42802</v>
      </c>
      <c r="B343" s="2">
        <f>RSI!B343</f>
        <v>2.2200000000000002</v>
      </c>
      <c r="C343" s="2">
        <f>RSI!I343</f>
        <v>86.176939021223561</v>
      </c>
      <c r="D343" s="2">
        <f>MACD!E343</f>
        <v>-4.074957963821868E-2</v>
      </c>
      <c r="E343" s="2">
        <f>MACD!F343</f>
        <v>-1.4153475040304238E-2</v>
      </c>
      <c r="F343" s="2">
        <f>'Moving Avg'!D343</f>
        <v>2.1339999999999999</v>
      </c>
      <c r="G343" s="2">
        <f>'Moving Avg'!F343</f>
        <v>2.0640000000000005</v>
      </c>
      <c r="H343" s="2">
        <f>'Moving Avg'!G343</f>
        <v>2.0464000000000007</v>
      </c>
      <c r="I343" s="2">
        <f>'Moving Avg'!H343</f>
        <v>1.8407999999999975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0</v>
      </c>
      <c r="N343" s="7">
        <f t="shared" si="51"/>
        <v>100</v>
      </c>
      <c r="O343" s="7">
        <f t="shared" si="52"/>
        <v>50</v>
      </c>
      <c r="P343" s="7">
        <f t="shared" si="53"/>
        <v>100</v>
      </c>
      <c r="Q343" s="8">
        <f t="shared" si="54"/>
        <v>57.5</v>
      </c>
      <c r="R343" s="8">
        <f t="shared" si="55"/>
        <v>62.5</v>
      </c>
      <c r="S343" s="8">
        <f t="shared" si="56"/>
        <v>72.5</v>
      </c>
      <c r="T343" s="8">
        <f t="shared" si="57"/>
        <v>62.5</v>
      </c>
      <c r="U343" s="7">
        <f t="shared" si="58"/>
        <v>64.166666666666671</v>
      </c>
      <c r="V343" s="7">
        <f t="shared" si="59"/>
        <v>63.75</v>
      </c>
    </row>
    <row r="344" spans="1:22" ht="13.5" x14ac:dyDescent="0.25">
      <c r="A344" s="3">
        <f>RSI!A344</f>
        <v>42803</v>
      </c>
      <c r="B344" s="2">
        <f>RSI!B344</f>
        <v>2.2799999999999998</v>
      </c>
      <c r="C344" s="2">
        <f>RSI!I344</f>
        <v>89.409709732880543</v>
      </c>
      <c r="D344" s="2">
        <f>MACD!E344</f>
        <v>-5.6877611496868763E-2</v>
      </c>
      <c r="E344" s="2">
        <f>MACD!F344</f>
        <v>-2.2698302331617147E-2</v>
      </c>
      <c r="F344" s="2">
        <f>'Moving Avg'!D344</f>
        <v>2.1719999999999997</v>
      </c>
      <c r="G344" s="2">
        <f>'Moving Avg'!F344</f>
        <v>2.0745</v>
      </c>
      <c r="H344" s="2">
        <f>'Moving Avg'!G344</f>
        <v>2.0528000000000004</v>
      </c>
      <c r="I344" s="2">
        <f>'Moving Avg'!H344</f>
        <v>1.8441499999999973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0</v>
      </c>
      <c r="N344" s="7">
        <f t="shared" si="51"/>
        <v>100</v>
      </c>
      <c r="O344" s="7">
        <f t="shared" si="52"/>
        <v>50</v>
      </c>
      <c r="P344" s="7">
        <f t="shared" si="53"/>
        <v>100</v>
      </c>
      <c r="Q344" s="8">
        <f t="shared" si="54"/>
        <v>57.5</v>
      </c>
      <c r="R344" s="8">
        <f t="shared" si="55"/>
        <v>62.5</v>
      </c>
      <c r="S344" s="8">
        <f t="shared" si="56"/>
        <v>72.5</v>
      </c>
      <c r="T344" s="8">
        <f t="shared" si="57"/>
        <v>62.5</v>
      </c>
      <c r="U344" s="7">
        <f t="shared" si="58"/>
        <v>64.166666666666671</v>
      </c>
      <c r="V344" s="7">
        <f t="shared" si="59"/>
        <v>63.75</v>
      </c>
    </row>
    <row r="345" spans="1:22" ht="13.5" x14ac:dyDescent="0.25">
      <c r="A345" s="3">
        <f>RSI!A345</f>
        <v>42804</v>
      </c>
      <c r="B345" s="2">
        <f>RSI!B345</f>
        <v>2.41</v>
      </c>
      <c r="C345" s="2">
        <f>RSI!I345</f>
        <v>93.148511266532054</v>
      </c>
      <c r="D345" s="2">
        <f>MACD!E345</f>
        <v>-8.1343988463083772E-2</v>
      </c>
      <c r="E345" s="2">
        <f>MACD!F345</f>
        <v>-3.4427439557910472E-2</v>
      </c>
      <c r="F345" s="2">
        <f>'Moving Avg'!D345</f>
        <v>2.2359999999999998</v>
      </c>
      <c r="G345" s="2">
        <f>'Moving Avg'!F345</f>
        <v>2.0935000000000001</v>
      </c>
      <c r="H345" s="2">
        <f>'Moving Avg'!G345</f>
        <v>2.0630000000000006</v>
      </c>
      <c r="I345" s="2">
        <f>'Moving Avg'!H345</f>
        <v>1.8481499999999975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0</v>
      </c>
      <c r="N345" s="7">
        <f t="shared" si="51"/>
        <v>100</v>
      </c>
      <c r="O345" s="7">
        <f t="shared" si="52"/>
        <v>50</v>
      </c>
      <c r="P345" s="7">
        <f t="shared" si="53"/>
        <v>100</v>
      </c>
      <c r="Q345" s="8">
        <f t="shared" si="54"/>
        <v>57.5</v>
      </c>
      <c r="R345" s="8">
        <f t="shared" si="55"/>
        <v>62.5</v>
      </c>
      <c r="S345" s="8">
        <f t="shared" si="56"/>
        <v>72.5</v>
      </c>
      <c r="T345" s="8">
        <f t="shared" si="57"/>
        <v>62.5</v>
      </c>
      <c r="U345" s="7">
        <f t="shared" si="58"/>
        <v>64.166666666666671</v>
      </c>
      <c r="V345" s="7">
        <f t="shared" si="59"/>
        <v>63.75</v>
      </c>
    </row>
    <row r="346" spans="1:22" ht="13.5" x14ac:dyDescent="0.25">
      <c r="A346" s="3">
        <f>RSI!A346</f>
        <v>42807</v>
      </c>
      <c r="B346" s="2">
        <f>RSI!B346</f>
        <v>2.38</v>
      </c>
      <c r="C346" s="2">
        <f>RSI!I346</f>
        <v>85.635071663224807</v>
      </c>
      <c r="D346" s="2">
        <f>MACD!E346</f>
        <v>-0.10169406741424192</v>
      </c>
      <c r="E346" s="2">
        <f>MACD!F346</f>
        <v>-4.7880765129176758E-2</v>
      </c>
      <c r="F346" s="2">
        <f>'Moving Avg'!D346</f>
        <v>2.2939999999999996</v>
      </c>
      <c r="G346" s="2">
        <f>'Moving Avg'!F346</f>
        <v>2.1110000000000002</v>
      </c>
      <c r="H346" s="2">
        <f>'Moving Avg'!G346</f>
        <v>2.0726000000000004</v>
      </c>
      <c r="I346" s="2">
        <f>'Moving Avg'!H346</f>
        <v>1.8519999999999974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  <c r="M346" s="7">
        <f t="shared" si="50"/>
        <v>0</v>
      </c>
      <c r="N346" s="7">
        <f t="shared" si="51"/>
        <v>100</v>
      </c>
      <c r="O346" s="7">
        <f t="shared" si="52"/>
        <v>50</v>
      </c>
      <c r="P346" s="7">
        <f t="shared" si="53"/>
        <v>100</v>
      </c>
      <c r="Q346" s="8">
        <f t="shared" si="54"/>
        <v>57.5</v>
      </c>
      <c r="R346" s="8">
        <f t="shared" si="55"/>
        <v>62.5</v>
      </c>
      <c r="S346" s="8">
        <f t="shared" si="56"/>
        <v>72.5</v>
      </c>
      <c r="T346" s="8">
        <f t="shared" si="57"/>
        <v>62.5</v>
      </c>
      <c r="U346" s="7">
        <f t="shared" si="58"/>
        <v>64.166666666666671</v>
      </c>
      <c r="V346" s="7">
        <f t="shared" si="59"/>
        <v>63.75</v>
      </c>
    </row>
    <row r="347" spans="1:22" ht="13.5" x14ac:dyDescent="0.25">
      <c r="A347" s="3">
        <f>RSI!A347</f>
        <v>42808</v>
      </c>
      <c r="B347" s="2">
        <f>RSI!B347</f>
        <v>2.31</v>
      </c>
      <c r="C347" s="2">
        <f>RSI!I347</f>
        <v>71.203166734143664</v>
      </c>
      <c r="D347" s="2">
        <f>MACD!E347</f>
        <v>-0.10605160428578531</v>
      </c>
      <c r="E347" s="2">
        <f>MACD!F347</f>
        <v>-5.9514932960498465E-2</v>
      </c>
      <c r="F347" s="2">
        <f>'Moving Avg'!D347</f>
        <v>2.3199999999999998</v>
      </c>
      <c r="G347" s="2">
        <f>'Moving Avg'!F347</f>
        <v>2.1250000000000004</v>
      </c>
      <c r="H347" s="2">
        <f>'Moving Avg'!G347</f>
        <v>2.0798000000000005</v>
      </c>
      <c r="I347" s="2">
        <f>'Moving Avg'!H347</f>
        <v>1.8558999999999974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  <c r="M347" s="7">
        <f t="shared" si="50"/>
        <v>0</v>
      </c>
      <c r="N347" s="7">
        <f t="shared" si="51"/>
        <v>100</v>
      </c>
      <c r="O347" s="7">
        <f t="shared" si="52"/>
        <v>50</v>
      </c>
      <c r="P347" s="7">
        <f t="shared" si="53"/>
        <v>100</v>
      </c>
      <c r="Q347" s="8">
        <f t="shared" si="54"/>
        <v>57.5</v>
      </c>
      <c r="R347" s="8">
        <f t="shared" si="55"/>
        <v>62.5</v>
      </c>
      <c r="S347" s="8">
        <f t="shared" si="56"/>
        <v>72.5</v>
      </c>
      <c r="T347" s="8">
        <f t="shared" si="57"/>
        <v>62.5</v>
      </c>
      <c r="U347" s="7">
        <f t="shared" si="58"/>
        <v>64.166666666666671</v>
      </c>
      <c r="V347" s="7">
        <f t="shared" si="59"/>
        <v>63.75</v>
      </c>
    </row>
    <row r="348" spans="1:22" ht="13.5" x14ac:dyDescent="0.25">
      <c r="A348" s="3">
        <f>RSI!A348</f>
        <v>42809</v>
      </c>
      <c r="B348" s="2">
        <f>RSI!B348</f>
        <v>2.31</v>
      </c>
      <c r="C348" s="2">
        <f>RSI!I348</f>
        <v>71.203166734143664</v>
      </c>
      <c r="D348" s="2">
        <f>MACD!E348</f>
        <v>-0.11076418611635841</v>
      </c>
      <c r="E348" s="2">
        <f>MACD!F348</f>
        <v>-6.976478359167046E-2</v>
      </c>
      <c r="F348" s="2">
        <f>'Moving Avg'!D348</f>
        <v>2.3380000000000001</v>
      </c>
      <c r="G348" s="2">
        <f>'Moving Avg'!F348</f>
        <v>2.1390000000000002</v>
      </c>
      <c r="H348" s="2">
        <f>'Moving Avg'!G348</f>
        <v>2.0854000000000008</v>
      </c>
      <c r="I348" s="2">
        <f>'Moving Avg'!H348</f>
        <v>1.8597999999999972</v>
      </c>
      <c r="J348" s="5" t="str">
        <f>OBV!F348</f>
        <v>BULLISH</v>
      </c>
      <c r="K348" s="5" t="str">
        <f>OBV!G348</f>
        <v>NEUTRAL</v>
      </c>
      <c r="L348" s="5" t="str">
        <f>OBV!H348</f>
        <v>CONFIRMED BULLISH</v>
      </c>
      <c r="M348" s="7">
        <f t="shared" si="50"/>
        <v>0</v>
      </c>
      <c r="N348" s="7">
        <f t="shared" si="51"/>
        <v>100</v>
      </c>
      <c r="O348" s="7">
        <f t="shared" si="52"/>
        <v>50</v>
      </c>
      <c r="P348" s="7">
        <f t="shared" si="53"/>
        <v>83.5</v>
      </c>
      <c r="Q348" s="8">
        <f t="shared" si="54"/>
        <v>55.024999999999999</v>
      </c>
      <c r="R348" s="8">
        <f t="shared" si="55"/>
        <v>58.375</v>
      </c>
      <c r="S348" s="8">
        <f t="shared" si="56"/>
        <v>65.075000000000003</v>
      </c>
      <c r="T348" s="8">
        <f t="shared" si="57"/>
        <v>58.375</v>
      </c>
      <c r="U348" s="7">
        <f t="shared" si="58"/>
        <v>59.491666666666674</v>
      </c>
      <c r="V348" s="7">
        <f t="shared" si="59"/>
        <v>59.212500000000006</v>
      </c>
    </row>
    <row r="349" spans="1:22" ht="13.5" x14ac:dyDescent="0.25">
      <c r="A349" s="3">
        <f>RSI!A349</f>
        <v>42810</v>
      </c>
      <c r="B349" s="2">
        <f>RSI!B349</f>
        <v>2.31</v>
      </c>
      <c r="C349" s="2">
        <f>RSI!I349</f>
        <v>71.203166734143664</v>
      </c>
      <c r="D349" s="2">
        <f>MACD!E349</f>
        <v>-0.11570123243813146</v>
      </c>
      <c r="E349" s="2">
        <f>MACD!F349</f>
        <v>-7.895207336096266E-2</v>
      </c>
      <c r="F349" s="2">
        <f>'Moving Avg'!D349</f>
        <v>2.3440000000000003</v>
      </c>
      <c r="G349" s="2">
        <f>'Moving Avg'!F349</f>
        <v>2.1530000000000005</v>
      </c>
      <c r="H349" s="2">
        <f>'Moving Avg'!G349</f>
        <v>2.0914000000000006</v>
      </c>
      <c r="I349" s="2">
        <f>'Moving Avg'!H349</f>
        <v>1.8636999999999972</v>
      </c>
      <c r="J349" s="5" t="str">
        <f>OBV!F349</f>
        <v>BEARISH</v>
      </c>
      <c r="K349" s="5" t="str">
        <f>OBV!G349</f>
        <v>NEUTRAL</v>
      </c>
      <c r="L349" s="5" t="str">
        <f>OBV!H349</f>
        <v>BEARISH DIVERGENCE</v>
      </c>
      <c r="M349" s="7">
        <f t="shared" si="50"/>
        <v>0</v>
      </c>
      <c r="N349" s="7">
        <f t="shared" si="51"/>
        <v>100</v>
      </c>
      <c r="O349" s="7">
        <f t="shared" si="52"/>
        <v>50</v>
      </c>
      <c r="P349" s="7">
        <f t="shared" si="53"/>
        <v>16.5</v>
      </c>
      <c r="Q349" s="8">
        <f t="shared" si="54"/>
        <v>44.975000000000001</v>
      </c>
      <c r="R349" s="8">
        <f t="shared" si="55"/>
        <v>41.625</v>
      </c>
      <c r="S349" s="8">
        <f t="shared" si="56"/>
        <v>34.924999999999997</v>
      </c>
      <c r="T349" s="8">
        <f t="shared" si="57"/>
        <v>41.625</v>
      </c>
      <c r="U349" s="7">
        <f t="shared" si="58"/>
        <v>40.508333333333333</v>
      </c>
      <c r="V349" s="7">
        <f t="shared" si="59"/>
        <v>40.787499999999994</v>
      </c>
    </row>
    <row r="350" spans="1:22" ht="13.5" x14ac:dyDescent="0.25">
      <c r="A350" s="3">
        <f>RSI!A350</f>
        <v>42811</v>
      </c>
      <c r="B350" s="2">
        <f>RSI!B350</f>
        <v>2.41</v>
      </c>
      <c r="C350" s="2">
        <f>RSI!I350</f>
        <v>77.860447132966115</v>
      </c>
      <c r="D350" s="2">
        <f>MACD!E350</f>
        <v>-0.12816528602427102</v>
      </c>
      <c r="E350" s="2">
        <f>MACD!F350</f>
        <v>-8.8794715893624337E-2</v>
      </c>
      <c r="F350" s="2">
        <f>'Moving Avg'!D350</f>
        <v>2.3440000000000003</v>
      </c>
      <c r="G350" s="2">
        <f>'Moving Avg'!F350</f>
        <v>2.1720000000000006</v>
      </c>
      <c r="H350" s="2">
        <f>'Moving Avg'!G350</f>
        <v>2.099400000000001</v>
      </c>
      <c r="I350" s="2">
        <f>'Moving Avg'!H350</f>
        <v>1.8680999999999974</v>
      </c>
      <c r="J350" s="5" t="str">
        <f>OBV!F350</f>
        <v>BEARISH</v>
      </c>
      <c r="K350" s="5" t="str">
        <f>OBV!G350</f>
        <v>NEUTRAL</v>
      </c>
      <c r="L350" s="5" t="str">
        <f>OBV!H350</f>
        <v>NEUTRAL</v>
      </c>
      <c r="M350" s="7">
        <f t="shared" si="50"/>
        <v>0</v>
      </c>
      <c r="N350" s="7">
        <f t="shared" si="51"/>
        <v>100</v>
      </c>
      <c r="O350" s="7">
        <f t="shared" si="52"/>
        <v>50</v>
      </c>
      <c r="P350" s="7">
        <f t="shared" si="53"/>
        <v>16.5</v>
      </c>
      <c r="Q350" s="8">
        <f t="shared" si="54"/>
        <v>44.975000000000001</v>
      </c>
      <c r="R350" s="8">
        <f t="shared" si="55"/>
        <v>41.625</v>
      </c>
      <c r="S350" s="8">
        <f t="shared" si="56"/>
        <v>34.924999999999997</v>
      </c>
      <c r="T350" s="8">
        <f t="shared" si="57"/>
        <v>41.625</v>
      </c>
      <c r="U350" s="7">
        <f t="shared" si="58"/>
        <v>40.508333333333333</v>
      </c>
      <c r="V350" s="7">
        <f t="shared" si="59"/>
        <v>40.787499999999994</v>
      </c>
    </row>
    <row r="351" spans="1:22" ht="13.5" x14ac:dyDescent="0.25">
      <c r="A351" s="3">
        <f>RSI!A351</f>
        <v>42815</v>
      </c>
      <c r="B351" s="2">
        <f>RSI!B351</f>
        <v>2.35</v>
      </c>
      <c r="C351" s="2">
        <f>RSI!I351</f>
        <v>67.741347283701955</v>
      </c>
      <c r="D351" s="2">
        <f>MACD!E351</f>
        <v>-0.13567227631512946</v>
      </c>
      <c r="E351" s="2">
        <f>MACD!F351</f>
        <v>-9.8170227977925364E-2</v>
      </c>
      <c r="F351" s="2">
        <f>'Moving Avg'!D351</f>
        <v>2.3380000000000001</v>
      </c>
      <c r="G351" s="2">
        <f>'Moving Avg'!F351</f>
        <v>2.1880000000000006</v>
      </c>
      <c r="H351" s="2">
        <f>'Moving Avg'!G351</f>
        <v>2.1062000000000007</v>
      </c>
      <c r="I351" s="2">
        <f>'Moving Avg'!H351</f>
        <v>1.8721999999999976</v>
      </c>
      <c r="J351" s="5" t="str">
        <f>OBV!F351</f>
        <v>BEARISH</v>
      </c>
      <c r="K351" s="5" t="str">
        <f>OBV!G351</f>
        <v>WEAK</v>
      </c>
      <c r="L351" s="5" t="str">
        <f>OBV!H351</f>
        <v>CONFIRMED BEARISH</v>
      </c>
      <c r="M351" s="7">
        <f t="shared" si="50"/>
        <v>25</v>
      </c>
      <c r="N351" s="7">
        <f t="shared" si="51"/>
        <v>100</v>
      </c>
      <c r="O351" s="7">
        <f t="shared" si="52"/>
        <v>50</v>
      </c>
      <c r="P351" s="7">
        <f t="shared" si="53"/>
        <v>0</v>
      </c>
      <c r="Q351" s="8">
        <f t="shared" si="54"/>
        <v>51.25</v>
      </c>
      <c r="R351" s="8">
        <f t="shared" si="55"/>
        <v>42.5</v>
      </c>
      <c r="S351" s="8">
        <f t="shared" si="56"/>
        <v>31.25</v>
      </c>
      <c r="T351" s="8">
        <f t="shared" si="57"/>
        <v>43.75</v>
      </c>
      <c r="U351" s="7">
        <f t="shared" si="58"/>
        <v>41.666666666666664</v>
      </c>
      <c r="V351" s="7">
        <f t="shared" si="59"/>
        <v>42.1875</v>
      </c>
    </row>
    <row r="352" spans="1:22" ht="13.5" x14ac:dyDescent="0.25">
      <c r="A352" s="3">
        <f>RSI!A352</f>
        <v>42816</v>
      </c>
      <c r="B352" s="2">
        <f>RSI!B352</f>
        <v>2.35</v>
      </c>
      <c r="C352" s="2">
        <f>RSI!I352</f>
        <v>67.741347283701955</v>
      </c>
      <c r="D352" s="2">
        <f>MACD!E352</f>
        <v>-0.12912450772460371</v>
      </c>
      <c r="E352" s="2">
        <f>MACD!F352</f>
        <v>-0.10436108392726104</v>
      </c>
      <c r="F352" s="2">
        <f>'Moving Avg'!D352</f>
        <v>2.3460000000000001</v>
      </c>
      <c r="G352" s="2">
        <f>'Moving Avg'!F352</f>
        <v>2.2039999999999997</v>
      </c>
      <c r="H352" s="2">
        <f>'Moving Avg'!G352</f>
        <v>2.1130000000000004</v>
      </c>
      <c r="I352" s="2">
        <f>'Moving Avg'!H352</f>
        <v>1.8762999999999979</v>
      </c>
      <c r="J352" s="5" t="str">
        <f>OBV!F352</f>
        <v>BEARISH</v>
      </c>
      <c r="K352" s="5" t="str">
        <f>OBV!G352</f>
        <v>WEAK</v>
      </c>
      <c r="L352" s="5" t="str">
        <f>OBV!H352</f>
        <v>BEARISH DIVERGENCE</v>
      </c>
      <c r="M352" s="7">
        <f t="shared" si="50"/>
        <v>25</v>
      </c>
      <c r="N352" s="7">
        <f t="shared" si="51"/>
        <v>100</v>
      </c>
      <c r="O352" s="7">
        <f t="shared" si="52"/>
        <v>50</v>
      </c>
      <c r="P352" s="7">
        <f t="shared" si="53"/>
        <v>0</v>
      </c>
      <c r="Q352" s="8">
        <f t="shared" si="54"/>
        <v>51.25</v>
      </c>
      <c r="R352" s="8">
        <f t="shared" si="55"/>
        <v>42.5</v>
      </c>
      <c r="S352" s="8">
        <f t="shared" si="56"/>
        <v>31.25</v>
      </c>
      <c r="T352" s="8">
        <f t="shared" si="57"/>
        <v>43.75</v>
      </c>
      <c r="U352" s="7">
        <f t="shared" si="58"/>
        <v>41.666666666666664</v>
      </c>
      <c r="V352" s="7">
        <f t="shared" si="59"/>
        <v>42.1875</v>
      </c>
    </row>
    <row r="353" spans="1:22" ht="13.5" x14ac:dyDescent="0.25">
      <c r="A353" s="3">
        <f>RSI!A353</f>
        <v>42817</v>
      </c>
      <c r="B353" s="2">
        <f>RSI!B353</f>
        <v>2.35</v>
      </c>
      <c r="C353" s="2">
        <f>RSI!I353</f>
        <v>67.741347283701941</v>
      </c>
      <c r="D353" s="2">
        <f>MACD!E353</f>
        <v>-0.11830646102006526</v>
      </c>
      <c r="E353" s="2">
        <f>MACD!F353</f>
        <v>-0.10715015934582189</v>
      </c>
      <c r="F353" s="2">
        <f>'Moving Avg'!D353</f>
        <v>2.3540000000000001</v>
      </c>
      <c r="G353" s="2">
        <f>'Moving Avg'!F353</f>
        <v>2.2199999999999998</v>
      </c>
      <c r="H353" s="2">
        <f>'Moving Avg'!G353</f>
        <v>2.1198000000000001</v>
      </c>
      <c r="I353" s="2">
        <f>'Moving Avg'!H353</f>
        <v>1.8805499999999982</v>
      </c>
      <c r="J353" s="5" t="str">
        <f>OBV!F353</f>
        <v>BEARISH</v>
      </c>
      <c r="K353" s="5" t="str">
        <f>OBV!G353</f>
        <v>WEAK</v>
      </c>
      <c r="L353" s="5" t="str">
        <f>OBV!H353</f>
        <v>BEARISH DIVERGENCE</v>
      </c>
      <c r="M353" s="7">
        <f t="shared" si="50"/>
        <v>25</v>
      </c>
      <c r="N353" s="7">
        <f t="shared" si="51"/>
        <v>45</v>
      </c>
      <c r="O353" s="7">
        <f t="shared" si="52"/>
        <v>50</v>
      </c>
      <c r="P353" s="7">
        <f t="shared" si="53"/>
        <v>0</v>
      </c>
      <c r="Q353" s="8">
        <f t="shared" si="54"/>
        <v>32</v>
      </c>
      <c r="R353" s="8">
        <f t="shared" si="55"/>
        <v>31.5</v>
      </c>
      <c r="S353" s="8">
        <f t="shared" si="56"/>
        <v>23</v>
      </c>
      <c r="T353" s="8">
        <f t="shared" si="57"/>
        <v>30</v>
      </c>
      <c r="U353" s="7">
        <f t="shared" si="58"/>
        <v>28.833333333333332</v>
      </c>
      <c r="V353" s="7">
        <f t="shared" si="59"/>
        <v>29.125</v>
      </c>
    </row>
    <row r="354" spans="1:22" ht="13.5" x14ac:dyDescent="0.25">
      <c r="A354" s="3">
        <f>RSI!A354</f>
        <v>42818</v>
      </c>
      <c r="B354" s="2">
        <f>RSI!B354</f>
        <v>2.35</v>
      </c>
      <c r="C354" s="2">
        <f>RSI!I354</f>
        <v>67.741347283701941</v>
      </c>
      <c r="D354" s="2">
        <f>MACD!E354</f>
        <v>-0.10073327387525532</v>
      </c>
      <c r="E354" s="2">
        <f>MACD!F354</f>
        <v>-0.10586678225170859</v>
      </c>
      <c r="F354" s="2">
        <f>'Moving Avg'!D354</f>
        <v>2.3619999999999997</v>
      </c>
      <c r="G354" s="2">
        <f>'Moving Avg'!F354</f>
        <v>2.2359999999999998</v>
      </c>
      <c r="H354" s="2">
        <f>'Moving Avg'!G354</f>
        <v>2.1265999999999998</v>
      </c>
      <c r="I354" s="2">
        <f>'Moving Avg'!H354</f>
        <v>1.8847999999999983</v>
      </c>
      <c r="J354" s="5" t="str">
        <f>OBV!F354</f>
        <v>BEARISH</v>
      </c>
      <c r="K354" s="5" t="str">
        <f>OBV!G354</f>
        <v>WEAK</v>
      </c>
      <c r="L354" s="5" t="str">
        <f>OBV!H354</f>
        <v>BEARISH DIVERGENCE</v>
      </c>
      <c r="M354" s="7">
        <f t="shared" si="50"/>
        <v>25</v>
      </c>
      <c r="N354" s="7">
        <f t="shared" si="51"/>
        <v>0</v>
      </c>
      <c r="O354" s="7">
        <f t="shared" si="52"/>
        <v>50</v>
      </c>
      <c r="P354" s="7">
        <f t="shared" si="53"/>
        <v>0</v>
      </c>
      <c r="Q354" s="8">
        <f t="shared" si="54"/>
        <v>16.25</v>
      </c>
      <c r="R354" s="8">
        <f t="shared" si="55"/>
        <v>22.5</v>
      </c>
      <c r="S354" s="8">
        <f t="shared" si="56"/>
        <v>16.25</v>
      </c>
      <c r="T354" s="8">
        <f t="shared" si="57"/>
        <v>18.75</v>
      </c>
      <c r="U354" s="7">
        <f t="shared" si="58"/>
        <v>18.333333333333332</v>
      </c>
      <c r="V354" s="7">
        <f t="shared" si="59"/>
        <v>18.4375</v>
      </c>
    </row>
    <row r="355" spans="1:22" ht="13.5" x14ac:dyDescent="0.25">
      <c r="A355" s="3">
        <f>RSI!A355</f>
        <v>42821</v>
      </c>
      <c r="B355" s="2">
        <f>RSI!B355</f>
        <v>2.35</v>
      </c>
      <c r="C355" s="2">
        <f>RSI!I355</f>
        <v>67.741347283701955</v>
      </c>
      <c r="D355" s="2">
        <f>MACD!E355</f>
        <v>-6.6614870569489337E-2</v>
      </c>
      <c r="E355" s="2">
        <f>MACD!F355</f>
        <v>-9.8016399915264743E-2</v>
      </c>
      <c r="F355" s="2">
        <f>'Moving Avg'!D355</f>
        <v>2.35</v>
      </c>
      <c r="G355" s="2">
        <f>'Moving Avg'!F355</f>
        <v>2.2519999999999998</v>
      </c>
      <c r="H355" s="2">
        <f>'Moving Avg'!G355</f>
        <v>2.1334</v>
      </c>
      <c r="I355" s="2">
        <f>'Moving Avg'!H355</f>
        <v>1.8887499999999984</v>
      </c>
      <c r="J355" s="5" t="str">
        <f>OBV!F355</f>
        <v>BEARISH</v>
      </c>
      <c r="K355" s="5" t="str">
        <f>OBV!G355</f>
        <v>WEAK</v>
      </c>
      <c r="L355" s="5" t="str">
        <f>OBV!H355</f>
        <v>CONFIRMED BEARISH</v>
      </c>
      <c r="M355" s="7">
        <f t="shared" si="50"/>
        <v>25</v>
      </c>
      <c r="N355" s="7">
        <f t="shared" si="51"/>
        <v>0</v>
      </c>
      <c r="O355" s="7">
        <f t="shared" si="52"/>
        <v>50</v>
      </c>
      <c r="P355" s="7">
        <f t="shared" si="53"/>
        <v>0</v>
      </c>
      <c r="Q355" s="8">
        <f t="shared" si="54"/>
        <v>16.25</v>
      </c>
      <c r="R355" s="8">
        <f t="shared" si="55"/>
        <v>22.5</v>
      </c>
      <c r="S355" s="8">
        <f t="shared" si="56"/>
        <v>16.25</v>
      </c>
      <c r="T355" s="8">
        <f t="shared" si="57"/>
        <v>18.75</v>
      </c>
      <c r="U355" s="7">
        <f t="shared" si="58"/>
        <v>18.333333333333332</v>
      </c>
      <c r="V355" s="7">
        <f t="shared" si="59"/>
        <v>18.4375</v>
      </c>
    </row>
    <row r="356" spans="1:22" ht="13.5" x14ac:dyDescent="0.25">
      <c r="A356" s="3">
        <f>RSI!A356</f>
        <v>42822</v>
      </c>
      <c r="B356" s="2">
        <f>RSI!B356</f>
        <v>2.35</v>
      </c>
      <c r="C356" s="2">
        <f>RSI!I356</f>
        <v>67.741347283701955</v>
      </c>
      <c r="D356" s="2">
        <f>MACD!E356</f>
        <v>-4.3056407916032047E-2</v>
      </c>
      <c r="E356" s="2">
        <f>MACD!F356</f>
        <v>-8.7024401515418209E-2</v>
      </c>
      <c r="F356" s="2">
        <f>'Moving Avg'!D356</f>
        <v>2.35</v>
      </c>
      <c r="G356" s="2">
        <f>'Moving Avg'!F356</f>
        <v>2.2679999999999998</v>
      </c>
      <c r="H356" s="2">
        <f>'Moving Avg'!G356</f>
        <v>2.1401999999999997</v>
      </c>
      <c r="I356" s="2">
        <f>'Moving Avg'!H356</f>
        <v>1.8924999999999985</v>
      </c>
      <c r="J356" s="5" t="str">
        <f>OBV!F356</f>
        <v>NEUTRAL</v>
      </c>
      <c r="K356" s="5" t="str">
        <f>OBV!G356</f>
        <v>NEUTRAL</v>
      </c>
      <c r="L356" s="5" t="str">
        <f>OBV!H356</f>
        <v>NEUTRAL</v>
      </c>
      <c r="M356" s="7">
        <f t="shared" si="50"/>
        <v>25</v>
      </c>
      <c r="N356" s="7">
        <f t="shared" si="51"/>
        <v>0</v>
      </c>
      <c r="O356" s="7">
        <f t="shared" si="52"/>
        <v>50</v>
      </c>
      <c r="P356" s="7">
        <f t="shared" si="53"/>
        <v>33</v>
      </c>
      <c r="Q356" s="8">
        <f t="shared" si="54"/>
        <v>21.2</v>
      </c>
      <c r="R356" s="8">
        <f t="shared" si="55"/>
        <v>30.75</v>
      </c>
      <c r="S356" s="8">
        <f t="shared" si="56"/>
        <v>31.1</v>
      </c>
      <c r="T356" s="8">
        <f t="shared" si="57"/>
        <v>27</v>
      </c>
      <c r="U356" s="7">
        <f t="shared" si="58"/>
        <v>27.683333333333337</v>
      </c>
      <c r="V356" s="7">
        <f t="shared" si="59"/>
        <v>27.512500000000003</v>
      </c>
    </row>
    <row r="357" spans="1:22" ht="13.5" x14ac:dyDescent="0.25">
      <c r="A357" s="3">
        <f>RSI!A357</f>
        <v>42823</v>
      </c>
      <c r="B357" s="2">
        <f>RSI!B357</f>
        <v>2.37</v>
      </c>
      <c r="C357" s="2">
        <f>RSI!I357</f>
        <v>69.783358068943016</v>
      </c>
      <c r="D357" s="2">
        <f>MACD!E357</f>
        <v>-3.6017083524678917E-2</v>
      </c>
      <c r="E357" s="2">
        <f>MACD!F357</f>
        <v>-7.6822937917270351E-2</v>
      </c>
      <c r="F357" s="2">
        <f>'Moving Avg'!D357</f>
        <v>2.3540000000000001</v>
      </c>
      <c r="G357" s="2">
        <f>'Moving Avg'!F357</f>
        <v>2.282</v>
      </c>
      <c r="H357" s="2">
        <f>'Moving Avg'!G357</f>
        <v>2.1473999999999998</v>
      </c>
      <c r="I357" s="2">
        <f>'Moving Avg'!H357</f>
        <v>1.8962499999999987</v>
      </c>
      <c r="J357" s="5" t="str">
        <f>OBV!F357</f>
        <v>BULLISH</v>
      </c>
      <c r="K357" s="5" t="str">
        <f>OBV!G357</f>
        <v>NEUTRAL</v>
      </c>
      <c r="L357" s="5" t="str">
        <f>OBV!H357</f>
        <v>CONFIRMED BULLISH</v>
      </c>
      <c r="M357" s="7">
        <f t="shared" si="50"/>
        <v>25</v>
      </c>
      <c r="N357" s="7">
        <f t="shared" si="51"/>
        <v>0</v>
      </c>
      <c r="O357" s="7">
        <f t="shared" si="52"/>
        <v>50</v>
      </c>
      <c r="P357" s="7">
        <f t="shared" si="53"/>
        <v>83.5</v>
      </c>
      <c r="Q357" s="8">
        <f t="shared" si="54"/>
        <v>28.774999999999999</v>
      </c>
      <c r="R357" s="8">
        <f t="shared" si="55"/>
        <v>43.375</v>
      </c>
      <c r="S357" s="8">
        <f t="shared" si="56"/>
        <v>53.825000000000003</v>
      </c>
      <c r="T357" s="8">
        <f t="shared" si="57"/>
        <v>39.625</v>
      </c>
      <c r="U357" s="7">
        <f t="shared" si="58"/>
        <v>41.991666666666667</v>
      </c>
      <c r="V357" s="7">
        <f t="shared" si="59"/>
        <v>41.400000000000006</v>
      </c>
    </row>
    <row r="358" spans="1:22" ht="13.5" x14ac:dyDescent="0.25">
      <c r="A358" s="3">
        <f>RSI!A358</f>
        <v>42824</v>
      </c>
      <c r="B358" s="2">
        <f>RSI!B358</f>
        <v>2.37</v>
      </c>
      <c r="C358" s="2">
        <f>RSI!I358</f>
        <v>69.783358068943016</v>
      </c>
      <c r="D358" s="2">
        <f>MACD!E358</f>
        <v>-3.0775252921485752E-2</v>
      </c>
      <c r="E358" s="2">
        <f>MACD!F358</f>
        <v>-6.7613400918113437E-2</v>
      </c>
      <c r="F358" s="2">
        <f>'Moving Avg'!D358</f>
        <v>2.3580000000000005</v>
      </c>
      <c r="G358" s="2">
        <f>'Moving Avg'!F358</f>
        <v>2.2959999999999998</v>
      </c>
      <c r="H358" s="2">
        <f>'Moving Avg'!G358</f>
        <v>2.1528</v>
      </c>
      <c r="I358" s="2">
        <f>'Moving Avg'!H358</f>
        <v>1.8997999999999984</v>
      </c>
      <c r="J358" s="5" t="str">
        <f>OBV!F358</f>
        <v>BULLISH</v>
      </c>
      <c r="K358" s="5" t="str">
        <f>OBV!G358</f>
        <v>NEUTRAL</v>
      </c>
      <c r="L358" s="5" t="str">
        <f>OBV!H358</f>
        <v>CONFIRMED BULLISH</v>
      </c>
      <c r="M358" s="7">
        <f t="shared" si="50"/>
        <v>25</v>
      </c>
      <c r="N358" s="7">
        <f t="shared" si="51"/>
        <v>0</v>
      </c>
      <c r="O358" s="7">
        <f t="shared" si="52"/>
        <v>50</v>
      </c>
      <c r="P358" s="7">
        <f t="shared" si="53"/>
        <v>83.5</v>
      </c>
      <c r="Q358" s="8">
        <f t="shared" si="54"/>
        <v>28.774999999999999</v>
      </c>
      <c r="R358" s="8">
        <f t="shared" si="55"/>
        <v>43.375</v>
      </c>
      <c r="S358" s="8">
        <f t="shared" si="56"/>
        <v>53.825000000000003</v>
      </c>
      <c r="T358" s="8">
        <f t="shared" si="57"/>
        <v>39.625</v>
      </c>
      <c r="U358" s="7">
        <f t="shared" si="58"/>
        <v>41.991666666666667</v>
      </c>
      <c r="V358" s="7">
        <f t="shared" si="59"/>
        <v>41.400000000000006</v>
      </c>
    </row>
    <row r="359" spans="1:22" ht="13.5" x14ac:dyDescent="0.25">
      <c r="A359" s="3">
        <f>RSI!A359</f>
        <v>42825</v>
      </c>
      <c r="B359" s="2">
        <f>RSI!B359</f>
        <v>2.37</v>
      </c>
      <c r="C359" s="2">
        <f>RSI!I359</f>
        <v>69.783358068943016</v>
      </c>
      <c r="D359" s="2">
        <f>MACD!E359</f>
        <v>-2.70014511335539E-2</v>
      </c>
      <c r="E359" s="2">
        <f>MACD!F359</f>
        <v>-5.9491010961201532E-2</v>
      </c>
      <c r="F359" s="2">
        <f>'Moving Avg'!D359</f>
        <v>2.3620000000000005</v>
      </c>
      <c r="G359" s="2">
        <f>'Moving Avg'!F359</f>
        <v>2.3099999999999996</v>
      </c>
      <c r="H359" s="2">
        <f>'Moving Avg'!G359</f>
        <v>2.1582000000000003</v>
      </c>
      <c r="I359" s="2">
        <f>'Moving Avg'!H359</f>
        <v>1.9033499999999988</v>
      </c>
      <c r="J359" s="5" t="str">
        <f>OBV!F359</f>
        <v>BULLISH</v>
      </c>
      <c r="K359" s="5" t="str">
        <f>OBV!G359</f>
        <v>NEUTRAL</v>
      </c>
      <c r="L359" s="5" t="str">
        <f>OBV!H359</f>
        <v>CONFIRMED BULLISH</v>
      </c>
      <c r="M359" s="7">
        <f t="shared" si="50"/>
        <v>25</v>
      </c>
      <c r="N359" s="7">
        <f t="shared" si="51"/>
        <v>0</v>
      </c>
      <c r="O359" s="7">
        <f t="shared" si="52"/>
        <v>50</v>
      </c>
      <c r="P359" s="7">
        <f t="shared" si="53"/>
        <v>83.5</v>
      </c>
      <c r="Q359" s="8">
        <f t="shared" si="54"/>
        <v>28.774999999999999</v>
      </c>
      <c r="R359" s="8">
        <f t="shared" si="55"/>
        <v>43.375</v>
      </c>
      <c r="S359" s="8">
        <f t="shared" si="56"/>
        <v>53.825000000000003</v>
      </c>
      <c r="T359" s="8">
        <f t="shared" si="57"/>
        <v>39.625</v>
      </c>
      <c r="U359" s="7">
        <f t="shared" si="58"/>
        <v>41.991666666666667</v>
      </c>
      <c r="V359" s="7">
        <f t="shared" si="59"/>
        <v>41.400000000000006</v>
      </c>
    </row>
    <row r="360" spans="1:22" ht="13.5" x14ac:dyDescent="0.25">
      <c r="A360" s="3">
        <f>RSI!A360</f>
        <v>42828</v>
      </c>
      <c r="B360" s="2">
        <f>RSI!B360</f>
        <v>2.2999999999999998</v>
      </c>
      <c r="C360" s="2">
        <f>RSI!I360</f>
        <v>54.658491759381363</v>
      </c>
      <c r="D360" s="2">
        <f>MACD!E360</f>
        <v>-3.8510200902051039E-3</v>
      </c>
      <c r="E360" s="2">
        <f>MACD!F360</f>
        <v>-4.8363012787002252E-2</v>
      </c>
      <c r="F360" s="2">
        <f>'Moving Avg'!D360</f>
        <v>2.3520000000000003</v>
      </c>
      <c r="G360" s="2">
        <f>'Moving Avg'!F360</f>
        <v>2.3205</v>
      </c>
      <c r="H360" s="2">
        <f>'Moving Avg'!G360</f>
        <v>2.1621999999999999</v>
      </c>
      <c r="I360" s="2">
        <f>'Moving Avg'!H360</f>
        <v>1.9064499999999986</v>
      </c>
      <c r="J360" s="5" t="str">
        <f>OBV!F360</f>
        <v>BEARISH</v>
      </c>
      <c r="K360" s="5" t="str">
        <f>OBV!G360</f>
        <v>NEUTRAL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50</v>
      </c>
      <c r="P360" s="7">
        <f t="shared" si="53"/>
        <v>16.5</v>
      </c>
      <c r="Q360" s="8">
        <f t="shared" si="54"/>
        <v>18.725000000000001</v>
      </c>
      <c r="R360" s="8">
        <f t="shared" si="55"/>
        <v>26.625</v>
      </c>
      <c r="S360" s="8">
        <f t="shared" si="56"/>
        <v>23.675000000000001</v>
      </c>
      <c r="T360" s="8">
        <f t="shared" si="57"/>
        <v>22.875</v>
      </c>
      <c r="U360" s="7">
        <f t="shared" si="58"/>
        <v>23.008333333333336</v>
      </c>
      <c r="V360" s="7">
        <f t="shared" si="59"/>
        <v>22.975000000000001</v>
      </c>
    </row>
    <row r="361" spans="1:22" ht="13.5" x14ac:dyDescent="0.25">
      <c r="A361" s="3">
        <f>RSI!A361</f>
        <v>42829</v>
      </c>
      <c r="B361" s="2">
        <f>RSI!B361</f>
        <v>2.2999999999999998</v>
      </c>
      <c r="C361" s="2">
        <f>RSI!I361</f>
        <v>54.658491759381363</v>
      </c>
      <c r="D361" s="2">
        <f>MACD!E361</f>
        <v>6.3534603009109958E-3</v>
      </c>
      <c r="E361" s="2">
        <f>MACD!F361</f>
        <v>-3.7419718169419608E-2</v>
      </c>
      <c r="F361" s="2">
        <f>'Moving Avg'!D361</f>
        <v>2.3420000000000001</v>
      </c>
      <c r="G361" s="2">
        <f>'Moving Avg'!F361</f>
        <v>2.3309999999999995</v>
      </c>
      <c r="H361" s="2">
        <f>'Moving Avg'!G361</f>
        <v>2.1661999999999999</v>
      </c>
      <c r="I361" s="2">
        <f>'Moving Avg'!H361</f>
        <v>1.9095499999999987</v>
      </c>
      <c r="J361" s="5" t="str">
        <f>OBV!F361</f>
        <v>BEARISH</v>
      </c>
      <c r="K361" s="5" t="str">
        <f>OBV!G361</f>
        <v>NEUTRAL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50</v>
      </c>
      <c r="P361" s="7">
        <f t="shared" si="53"/>
        <v>16.5</v>
      </c>
      <c r="Q361" s="8">
        <f t="shared" si="54"/>
        <v>18.725000000000001</v>
      </c>
      <c r="R361" s="8">
        <f t="shared" si="55"/>
        <v>26.625</v>
      </c>
      <c r="S361" s="8">
        <f t="shared" si="56"/>
        <v>23.675000000000001</v>
      </c>
      <c r="T361" s="8">
        <f t="shared" si="57"/>
        <v>22.875</v>
      </c>
      <c r="U361" s="7">
        <f t="shared" si="58"/>
        <v>23.008333333333336</v>
      </c>
      <c r="V361" s="7">
        <f t="shared" si="59"/>
        <v>22.975000000000001</v>
      </c>
    </row>
    <row r="362" spans="1:22" ht="13.5" x14ac:dyDescent="0.25">
      <c r="A362" s="3">
        <f>RSI!A362</f>
        <v>42830</v>
      </c>
      <c r="B362" s="2">
        <f>RSI!B362</f>
        <v>2.36</v>
      </c>
      <c r="C362" s="2">
        <f>RSI!I362</f>
        <v>62.695942573432312</v>
      </c>
      <c r="D362" s="2">
        <f>MACD!E362</f>
        <v>1.0401375589666806E-2</v>
      </c>
      <c r="E362" s="2">
        <f>MACD!F362</f>
        <v>-2.7855499417602327E-2</v>
      </c>
      <c r="F362" s="2">
        <f>'Moving Avg'!D362</f>
        <v>2.34</v>
      </c>
      <c r="G362" s="2">
        <f>'Moving Avg'!F362</f>
        <v>2.3399999999999994</v>
      </c>
      <c r="H362" s="2">
        <f>'Moving Avg'!G362</f>
        <v>2.1713999999999998</v>
      </c>
      <c r="I362" s="2">
        <f>'Moving Avg'!H362</f>
        <v>1.9125999999999987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0</v>
      </c>
      <c r="O362" s="7">
        <f t="shared" si="52"/>
        <v>50</v>
      </c>
      <c r="P362" s="7">
        <f t="shared" si="53"/>
        <v>16.5</v>
      </c>
      <c r="Q362" s="8">
        <f t="shared" si="54"/>
        <v>18.725000000000001</v>
      </c>
      <c r="R362" s="8">
        <f t="shared" si="55"/>
        <v>26.625</v>
      </c>
      <c r="S362" s="8">
        <f t="shared" si="56"/>
        <v>23.675000000000001</v>
      </c>
      <c r="T362" s="8">
        <f t="shared" si="57"/>
        <v>22.875</v>
      </c>
      <c r="U362" s="7">
        <f t="shared" si="58"/>
        <v>23.008333333333336</v>
      </c>
      <c r="V362" s="7">
        <f t="shared" si="59"/>
        <v>22.975000000000001</v>
      </c>
    </row>
    <row r="363" spans="1:22" ht="13.5" x14ac:dyDescent="0.25">
      <c r="A363" s="3">
        <f>RSI!A363</f>
        <v>42831</v>
      </c>
      <c r="B363" s="2">
        <f>RSI!B363</f>
        <v>2.36</v>
      </c>
      <c r="C363" s="2">
        <f>RSI!I363</f>
        <v>62.695942573432312</v>
      </c>
      <c r="D363" s="2">
        <f>MACD!E363</f>
        <v>1.3340324883253984E-2</v>
      </c>
      <c r="E363" s="2">
        <f>MACD!F363</f>
        <v>-1.9616334557431066E-2</v>
      </c>
      <c r="F363" s="2">
        <f>'Moving Avg'!D363</f>
        <v>2.3380000000000001</v>
      </c>
      <c r="G363" s="2">
        <f>'Moving Avg'!F363</f>
        <v>2.347</v>
      </c>
      <c r="H363" s="2">
        <f>'Moving Avg'!G363</f>
        <v>2.1765999999999996</v>
      </c>
      <c r="I363" s="2">
        <f>'Moving Avg'!H363</f>
        <v>1.9152999999999989</v>
      </c>
      <c r="J363" s="5" t="str">
        <f>OBV!F363</f>
        <v>BEARISH</v>
      </c>
      <c r="K363" s="5" t="str">
        <f>OBV!G363</f>
        <v>NEUTRAL</v>
      </c>
      <c r="L363" s="5" t="str">
        <f>OBV!H363</f>
        <v>CONFIRMED BEARISH</v>
      </c>
      <c r="M363" s="7">
        <f t="shared" si="50"/>
        <v>25</v>
      </c>
      <c r="N363" s="7">
        <f t="shared" si="51"/>
        <v>0</v>
      </c>
      <c r="O363" s="7">
        <f t="shared" si="52"/>
        <v>50</v>
      </c>
      <c r="P363" s="7">
        <f t="shared" si="53"/>
        <v>16.5</v>
      </c>
      <c r="Q363" s="8">
        <f t="shared" si="54"/>
        <v>18.725000000000001</v>
      </c>
      <c r="R363" s="8">
        <f t="shared" si="55"/>
        <v>26.625</v>
      </c>
      <c r="S363" s="8">
        <f t="shared" si="56"/>
        <v>23.675000000000001</v>
      </c>
      <c r="T363" s="8">
        <f t="shared" si="57"/>
        <v>22.875</v>
      </c>
      <c r="U363" s="7">
        <f t="shared" si="58"/>
        <v>23.008333333333336</v>
      </c>
      <c r="V363" s="7">
        <f t="shared" si="59"/>
        <v>22.975000000000001</v>
      </c>
    </row>
    <row r="364" spans="1:22" ht="13.5" x14ac:dyDescent="0.25">
      <c r="A364" s="3">
        <f>RSI!A364</f>
        <v>42832</v>
      </c>
      <c r="B364" s="2">
        <f>RSI!B364</f>
        <v>2.36</v>
      </c>
      <c r="C364" s="2">
        <f>RSI!I364</f>
        <v>62.695942573432312</v>
      </c>
      <c r="D364" s="2">
        <f>MACD!E364</f>
        <v>1.5376933875287158E-2</v>
      </c>
      <c r="E364" s="2">
        <f>MACD!F364</f>
        <v>-1.2617680870887424E-2</v>
      </c>
      <c r="F364" s="2">
        <f>'Moving Avg'!D364</f>
        <v>2.3359999999999994</v>
      </c>
      <c r="G364" s="2">
        <f>'Moving Avg'!F364</f>
        <v>2.351</v>
      </c>
      <c r="H364" s="2">
        <f>'Moving Avg'!G364</f>
        <v>2.1818</v>
      </c>
      <c r="I364" s="2">
        <f>'Moving Avg'!H364</f>
        <v>1.917999999999999</v>
      </c>
      <c r="J364" s="5" t="str">
        <f>OBV!F364</f>
        <v>BEARISH</v>
      </c>
      <c r="K364" s="5" t="str">
        <f>OBV!G364</f>
        <v>NEUTRAL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50</v>
      </c>
      <c r="P364" s="7">
        <f t="shared" si="53"/>
        <v>16.5</v>
      </c>
      <c r="Q364" s="8">
        <f t="shared" si="54"/>
        <v>18.725000000000001</v>
      </c>
      <c r="R364" s="8">
        <f t="shared" si="55"/>
        <v>26.625</v>
      </c>
      <c r="S364" s="8">
        <f t="shared" si="56"/>
        <v>23.675000000000001</v>
      </c>
      <c r="T364" s="8">
        <f t="shared" si="57"/>
        <v>22.875</v>
      </c>
      <c r="U364" s="7">
        <f t="shared" si="58"/>
        <v>23.008333333333336</v>
      </c>
      <c r="V364" s="7">
        <f t="shared" si="59"/>
        <v>22.975000000000001</v>
      </c>
    </row>
    <row r="365" spans="1:22" ht="13.5" x14ac:dyDescent="0.25">
      <c r="A365" s="3">
        <f>RSI!A365</f>
        <v>42835</v>
      </c>
      <c r="B365" s="2">
        <f>RSI!B365</f>
        <v>2.36</v>
      </c>
      <c r="C365" s="2">
        <f>RSI!I365</f>
        <v>62.695942573432312</v>
      </c>
      <c r="D365" s="2">
        <f>MACD!E365</f>
        <v>1.6683371873315256E-2</v>
      </c>
      <c r="E365" s="2">
        <f>MACD!F365</f>
        <v>-6.7574703220468872E-3</v>
      </c>
      <c r="F365" s="2">
        <f>'Moving Avg'!D365</f>
        <v>2.3479999999999999</v>
      </c>
      <c r="G365" s="2">
        <f>'Moving Avg'!F365</f>
        <v>2.3485</v>
      </c>
      <c r="H365" s="2">
        <f>'Moving Avg'!G365</f>
        <v>2.1882000000000001</v>
      </c>
      <c r="I365" s="2">
        <f>'Moving Avg'!H365</f>
        <v>1.9206999999999992</v>
      </c>
      <c r="J365" s="5" t="str">
        <f>OBV!F365</f>
        <v>BULLISH</v>
      </c>
      <c r="K365" s="5" t="str">
        <f>OBV!G365</f>
        <v>NEUTRAL</v>
      </c>
      <c r="L365" s="5" t="str">
        <f>OBV!H365</f>
        <v>CONFIRMED BULLISH</v>
      </c>
      <c r="M365" s="7">
        <f t="shared" si="50"/>
        <v>25</v>
      </c>
      <c r="N365" s="7">
        <f t="shared" si="51"/>
        <v>0</v>
      </c>
      <c r="O365" s="7">
        <f t="shared" si="52"/>
        <v>50</v>
      </c>
      <c r="P365" s="7">
        <f t="shared" si="53"/>
        <v>83.5</v>
      </c>
      <c r="Q365" s="8">
        <f t="shared" si="54"/>
        <v>28.774999999999999</v>
      </c>
      <c r="R365" s="8">
        <f t="shared" si="55"/>
        <v>43.375</v>
      </c>
      <c r="S365" s="8">
        <f t="shared" si="56"/>
        <v>53.825000000000003</v>
      </c>
      <c r="T365" s="8">
        <f t="shared" si="57"/>
        <v>39.625</v>
      </c>
      <c r="U365" s="7">
        <f t="shared" si="58"/>
        <v>41.991666666666667</v>
      </c>
      <c r="V365" s="7">
        <f t="shared" si="59"/>
        <v>41.400000000000006</v>
      </c>
    </row>
    <row r="366" spans="1:22" ht="13.5" x14ac:dyDescent="0.25">
      <c r="A366" s="3">
        <f>RSI!A366</f>
        <v>42836</v>
      </c>
      <c r="B366" s="2">
        <f>RSI!B366</f>
        <v>2.36</v>
      </c>
      <c r="C366" s="2">
        <f>RSI!I366</f>
        <v>62.695942573432305</v>
      </c>
      <c r="D366" s="2">
        <f>MACD!E366</f>
        <v>1.7402850397430836E-2</v>
      </c>
      <c r="E366" s="2">
        <f>MACD!F366</f>
        <v>-1.9254061781513428E-3</v>
      </c>
      <c r="F366" s="2">
        <f>'Moving Avg'!D366</f>
        <v>2.36</v>
      </c>
      <c r="G366" s="2">
        <f>'Moving Avg'!F366</f>
        <v>2.3475000000000001</v>
      </c>
      <c r="H366" s="2">
        <f>'Moving Avg'!G366</f>
        <v>2.1945999999999999</v>
      </c>
      <c r="I366" s="2">
        <f>'Moving Avg'!H366</f>
        <v>1.9232499999999992</v>
      </c>
      <c r="J366" s="5" t="str">
        <f>OBV!F366</f>
        <v>BULLISH</v>
      </c>
      <c r="K366" s="5" t="str">
        <f>OBV!G366</f>
        <v>NEUTRAL</v>
      </c>
      <c r="L366" s="5" t="str">
        <f>OBV!H366</f>
        <v>CONFIRMED BULLISH</v>
      </c>
      <c r="M366" s="7">
        <f t="shared" si="50"/>
        <v>25</v>
      </c>
      <c r="N366" s="7">
        <f t="shared" si="51"/>
        <v>0</v>
      </c>
      <c r="O366" s="7">
        <f t="shared" si="52"/>
        <v>50</v>
      </c>
      <c r="P366" s="7">
        <f t="shared" si="53"/>
        <v>83.5</v>
      </c>
      <c r="Q366" s="8">
        <f t="shared" si="54"/>
        <v>28.774999999999999</v>
      </c>
      <c r="R366" s="8">
        <f t="shared" si="55"/>
        <v>43.375</v>
      </c>
      <c r="S366" s="8">
        <f t="shared" si="56"/>
        <v>53.825000000000003</v>
      </c>
      <c r="T366" s="8">
        <f t="shared" si="57"/>
        <v>39.625</v>
      </c>
      <c r="U366" s="7">
        <f t="shared" si="58"/>
        <v>41.991666666666667</v>
      </c>
      <c r="V366" s="7">
        <f t="shared" si="59"/>
        <v>41.400000000000006</v>
      </c>
    </row>
    <row r="367" spans="1:22" ht="13.5" x14ac:dyDescent="0.25">
      <c r="A367" s="3">
        <f>RSI!A367</f>
        <v>42837</v>
      </c>
      <c r="B367" s="2">
        <f>RSI!B367</f>
        <v>2.36</v>
      </c>
      <c r="C367" s="2">
        <f>RSI!I367</f>
        <v>62.695942573432305</v>
      </c>
      <c r="D367" s="2">
        <f>MACD!E367</f>
        <v>2.073118427931675E-2</v>
      </c>
      <c r="E367" s="2">
        <f>MACD!F367</f>
        <v>2.6059119133422758E-3</v>
      </c>
      <c r="F367" s="2">
        <f>'Moving Avg'!D367</f>
        <v>2.36</v>
      </c>
      <c r="G367" s="2">
        <f>'Moving Avg'!F367</f>
        <v>2.35</v>
      </c>
      <c r="H367" s="2">
        <f>'Moving Avg'!G367</f>
        <v>2.2010000000000001</v>
      </c>
      <c r="I367" s="2">
        <f>'Moving Avg'!H367</f>
        <v>1.9257999999999993</v>
      </c>
      <c r="J367" s="5" t="str">
        <f>OBV!F367</f>
        <v>NEUTRAL</v>
      </c>
      <c r="K367" s="5" t="str">
        <f>OBV!G367</f>
        <v>NEUTRAL</v>
      </c>
      <c r="L367" s="5" t="str">
        <f>OBV!H367</f>
        <v>NEUTRAL</v>
      </c>
      <c r="M367" s="7">
        <f t="shared" si="50"/>
        <v>25</v>
      </c>
      <c r="N367" s="7">
        <f t="shared" si="51"/>
        <v>0</v>
      </c>
      <c r="O367" s="7">
        <f t="shared" si="52"/>
        <v>50</v>
      </c>
      <c r="P367" s="7">
        <f t="shared" si="53"/>
        <v>33</v>
      </c>
      <c r="Q367" s="8">
        <f t="shared" si="54"/>
        <v>21.2</v>
      </c>
      <c r="R367" s="8">
        <f t="shared" si="55"/>
        <v>30.75</v>
      </c>
      <c r="S367" s="8">
        <f t="shared" si="56"/>
        <v>31.1</v>
      </c>
      <c r="T367" s="8">
        <f t="shared" si="57"/>
        <v>27</v>
      </c>
      <c r="U367" s="7">
        <f t="shared" si="58"/>
        <v>27.683333333333337</v>
      </c>
      <c r="V367" s="7">
        <f t="shared" si="59"/>
        <v>27.512500000000003</v>
      </c>
    </row>
    <row r="368" spans="1:22" ht="13.5" x14ac:dyDescent="0.25">
      <c r="A368" s="3">
        <f>RSI!A368</f>
        <v>42838</v>
      </c>
      <c r="B368" s="2">
        <f>RSI!B368</f>
        <v>2.2599999999999998</v>
      </c>
      <c r="C368" s="2">
        <f>RSI!I368</f>
        <v>42.916828464991859</v>
      </c>
      <c r="D368" s="2">
        <f>MACD!E368</f>
        <v>3.0623967984164224E-2</v>
      </c>
      <c r="E368" s="2">
        <f>MACD!F368</f>
        <v>8.2095231275066665E-3</v>
      </c>
      <c r="F368" s="2">
        <f>'Moving Avg'!D368</f>
        <v>2.34</v>
      </c>
      <c r="G368" s="2">
        <f>'Moving Avg'!F368</f>
        <v>2.3475000000000001</v>
      </c>
      <c r="H368" s="2">
        <f>'Moving Avg'!G368</f>
        <v>2.2054</v>
      </c>
      <c r="I368" s="2">
        <f>'Moving Avg'!H368</f>
        <v>1.9282499999999991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  <c r="M368" s="7">
        <f t="shared" si="50"/>
        <v>25</v>
      </c>
      <c r="N368" s="7">
        <f t="shared" si="51"/>
        <v>0</v>
      </c>
      <c r="O368" s="7">
        <f t="shared" si="52"/>
        <v>50</v>
      </c>
      <c r="P368" s="7">
        <f t="shared" si="53"/>
        <v>16.5</v>
      </c>
      <c r="Q368" s="8">
        <f t="shared" si="54"/>
        <v>18.725000000000001</v>
      </c>
      <c r="R368" s="8">
        <f t="shared" si="55"/>
        <v>26.625</v>
      </c>
      <c r="S368" s="8">
        <f t="shared" si="56"/>
        <v>23.675000000000001</v>
      </c>
      <c r="T368" s="8">
        <f t="shared" si="57"/>
        <v>22.875</v>
      </c>
      <c r="U368" s="7">
        <f t="shared" si="58"/>
        <v>23.008333333333336</v>
      </c>
      <c r="V368" s="7">
        <f t="shared" si="59"/>
        <v>22.975000000000001</v>
      </c>
    </row>
    <row r="369" spans="1:22" ht="13.5" x14ac:dyDescent="0.25">
      <c r="A369" s="3">
        <f>RSI!A369</f>
        <v>42839</v>
      </c>
      <c r="B369" s="2">
        <f>RSI!B369</f>
        <v>2.2599999999999998</v>
      </c>
      <c r="C369" s="2">
        <f>RSI!I369</f>
        <v>42.916828464991859</v>
      </c>
      <c r="D369" s="2">
        <f>MACD!E369</f>
        <v>3.9279294613498994E-2</v>
      </c>
      <c r="E369" s="2">
        <f>MACD!F369</f>
        <v>1.4423477424705133E-2</v>
      </c>
      <c r="F369" s="2">
        <f>'Moving Avg'!D369</f>
        <v>2.3199999999999998</v>
      </c>
      <c r="G369" s="2">
        <f>'Moving Avg'!F369</f>
        <v>2.3449999999999998</v>
      </c>
      <c r="H369" s="2">
        <f>'Moving Avg'!G369</f>
        <v>2.2092000000000005</v>
      </c>
      <c r="I369" s="2">
        <f>'Moving Avg'!H369</f>
        <v>1.9308999999999992</v>
      </c>
      <c r="J369" s="5" t="str">
        <f>OBV!F369</f>
        <v>BEARISH</v>
      </c>
      <c r="K369" s="5" t="str">
        <f>OBV!G369</f>
        <v>NEUTRAL</v>
      </c>
      <c r="L369" s="5" t="str">
        <f>OBV!H369</f>
        <v>CONFIRMED BEARISH</v>
      </c>
      <c r="M369" s="7">
        <f t="shared" si="50"/>
        <v>25</v>
      </c>
      <c r="N369" s="7">
        <f t="shared" si="51"/>
        <v>0</v>
      </c>
      <c r="O369" s="7">
        <f t="shared" si="52"/>
        <v>50</v>
      </c>
      <c r="P369" s="7">
        <f t="shared" si="53"/>
        <v>16.5</v>
      </c>
      <c r="Q369" s="8">
        <f t="shared" si="54"/>
        <v>18.725000000000001</v>
      </c>
      <c r="R369" s="8">
        <f t="shared" si="55"/>
        <v>26.625</v>
      </c>
      <c r="S369" s="8">
        <f t="shared" si="56"/>
        <v>23.675000000000001</v>
      </c>
      <c r="T369" s="8">
        <f t="shared" si="57"/>
        <v>22.875</v>
      </c>
      <c r="U369" s="7">
        <f t="shared" si="58"/>
        <v>23.008333333333336</v>
      </c>
      <c r="V369" s="7">
        <f t="shared" si="59"/>
        <v>22.975000000000001</v>
      </c>
    </row>
    <row r="370" spans="1:22" ht="13.5" x14ac:dyDescent="0.25">
      <c r="A370" s="3">
        <f>RSI!A370</f>
        <v>42842</v>
      </c>
      <c r="B370" s="2">
        <f>RSI!B370</f>
        <v>2.2599999999999998</v>
      </c>
      <c r="C370" s="2">
        <f>RSI!I370</f>
        <v>42.916828464991859</v>
      </c>
      <c r="D370" s="2">
        <f>MACD!E370</f>
        <v>3.6097236620943107E-2</v>
      </c>
      <c r="E370" s="2">
        <f>MACD!F370</f>
        <v>1.8758229263952729E-2</v>
      </c>
      <c r="F370" s="2">
        <f>'Moving Avg'!D370</f>
        <v>2.2999999999999998</v>
      </c>
      <c r="G370" s="2">
        <f>'Moving Avg'!F370</f>
        <v>2.3374999999999995</v>
      </c>
      <c r="H370" s="2">
        <f>'Moving Avg'!G370</f>
        <v>2.2130000000000005</v>
      </c>
      <c r="I370" s="2">
        <f>'Moving Avg'!H370</f>
        <v>1.9340499999999989</v>
      </c>
      <c r="J370" s="5" t="str">
        <f>OBV!F370</f>
        <v>BEARISH</v>
      </c>
      <c r="K370" s="5" t="str">
        <f>OBV!G370</f>
        <v>NEUTRAL</v>
      </c>
      <c r="L370" s="5" t="str">
        <f>OBV!H370</f>
        <v>CONFIRMED BEARISH</v>
      </c>
      <c r="M370" s="7">
        <f t="shared" si="50"/>
        <v>25</v>
      </c>
      <c r="N370" s="7">
        <f t="shared" si="51"/>
        <v>0</v>
      </c>
      <c r="O370" s="7">
        <f t="shared" si="52"/>
        <v>50</v>
      </c>
      <c r="P370" s="7">
        <f t="shared" si="53"/>
        <v>16.5</v>
      </c>
      <c r="Q370" s="8">
        <f t="shared" si="54"/>
        <v>18.725000000000001</v>
      </c>
      <c r="R370" s="8">
        <f t="shared" si="55"/>
        <v>26.625</v>
      </c>
      <c r="S370" s="8">
        <f t="shared" si="56"/>
        <v>23.675000000000001</v>
      </c>
      <c r="T370" s="8">
        <f t="shared" si="57"/>
        <v>22.875</v>
      </c>
      <c r="U370" s="7">
        <f t="shared" si="58"/>
        <v>23.008333333333336</v>
      </c>
      <c r="V370" s="7">
        <f t="shared" si="59"/>
        <v>22.975000000000001</v>
      </c>
    </row>
    <row r="371" spans="1:22" ht="13.5" x14ac:dyDescent="0.25">
      <c r="A371" s="3">
        <f>RSI!A371</f>
        <v>42843</v>
      </c>
      <c r="B371" s="2">
        <f>RSI!B371</f>
        <v>2.2599999999999998</v>
      </c>
      <c r="C371" s="2">
        <f>RSI!I371</f>
        <v>42.916828464991859</v>
      </c>
      <c r="D371" s="2">
        <f>MACD!E371</f>
        <v>3.3648647178103452E-2</v>
      </c>
      <c r="E371" s="2">
        <f>MACD!F371</f>
        <v>2.1736312846782874E-2</v>
      </c>
      <c r="F371" s="2">
        <f>'Moving Avg'!D371</f>
        <v>2.2799999999999998</v>
      </c>
      <c r="G371" s="2">
        <f>'Moving Avg'!F371</f>
        <v>2.3329999999999997</v>
      </c>
      <c r="H371" s="2">
        <f>'Moving Avg'!G371</f>
        <v>2.2168000000000005</v>
      </c>
      <c r="I371" s="2">
        <f>'Moving Avg'!H371</f>
        <v>1.9373999999999987</v>
      </c>
      <c r="J371" s="5" t="str">
        <f>OBV!F371</f>
        <v>BEARISH</v>
      </c>
      <c r="K371" s="5" t="str">
        <f>OBV!G371</f>
        <v>NEUTRAL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16.5</v>
      </c>
      <c r="Q371" s="8">
        <f t="shared" si="54"/>
        <v>18.725000000000001</v>
      </c>
      <c r="R371" s="8">
        <f t="shared" si="55"/>
        <v>26.625</v>
      </c>
      <c r="S371" s="8">
        <f t="shared" si="56"/>
        <v>23.675000000000001</v>
      </c>
      <c r="T371" s="8">
        <f t="shared" si="57"/>
        <v>22.875</v>
      </c>
      <c r="U371" s="7">
        <f t="shared" si="58"/>
        <v>23.008333333333336</v>
      </c>
      <c r="V371" s="7">
        <f t="shared" si="59"/>
        <v>22.975000000000001</v>
      </c>
    </row>
    <row r="372" spans="1:22" ht="13.5" x14ac:dyDescent="0.25">
      <c r="A372" s="3">
        <f>RSI!A372</f>
        <v>42844</v>
      </c>
      <c r="B372" s="2">
        <f>RSI!B372</f>
        <v>2.2599999999999998</v>
      </c>
      <c r="C372" s="2">
        <f>RSI!I372</f>
        <v>42.916828464991859</v>
      </c>
      <c r="D372" s="2">
        <f>MACD!E372</f>
        <v>4.1033385965872249E-2</v>
      </c>
      <c r="E372" s="2">
        <f>MACD!F372</f>
        <v>2.5595727470600751E-2</v>
      </c>
      <c r="F372" s="2">
        <f>'Moving Avg'!D372</f>
        <v>2.2599999999999998</v>
      </c>
      <c r="G372" s="2">
        <f>'Moving Avg'!F372</f>
        <v>2.3284999999999996</v>
      </c>
      <c r="H372" s="2">
        <f>'Moving Avg'!G372</f>
        <v>2.220600000000001</v>
      </c>
      <c r="I372" s="2">
        <f>'Moving Avg'!H372</f>
        <v>1.9407499999999986</v>
      </c>
      <c r="J372" s="5" t="str">
        <f>OBV!F372</f>
        <v>BEARISH</v>
      </c>
      <c r="K372" s="5" t="str">
        <f>OBV!G372</f>
        <v>NEUTRAL</v>
      </c>
      <c r="L372" s="5" t="str">
        <f>OBV!H372</f>
        <v>CONFIRMED BEARISH</v>
      </c>
      <c r="M372" s="7">
        <f t="shared" si="50"/>
        <v>25</v>
      </c>
      <c r="N372" s="7">
        <f t="shared" si="51"/>
        <v>0</v>
      </c>
      <c r="O372" s="7">
        <f t="shared" si="52"/>
        <v>50</v>
      </c>
      <c r="P372" s="7">
        <f t="shared" si="53"/>
        <v>16.5</v>
      </c>
      <c r="Q372" s="8">
        <f t="shared" si="54"/>
        <v>18.725000000000001</v>
      </c>
      <c r="R372" s="8">
        <f t="shared" si="55"/>
        <v>26.625</v>
      </c>
      <c r="S372" s="8">
        <f t="shared" si="56"/>
        <v>23.675000000000001</v>
      </c>
      <c r="T372" s="8">
        <f t="shared" si="57"/>
        <v>22.875</v>
      </c>
      <c r="U372" s="7">
        <f t="shared" si="58"/>
        <v>23.008333333333336</v>
      </c>
      <c r="V372" s="7">
        <f t="shared" si="59"/>
        <v>22.975000000000001</v>
      </c>
    </row>
    <row r="373" spans="1:22" ht="13.5" x14ac:dyDescent="0.25">
      <c r="A373" s="3">
        <f>RSI!A373</f>
        <v>42845</v>
      </c>
      <c r="B373" s="2">
        <f>RSI!B373</f>
        <v>2.16</v>
      </c>
      <c r="C373" s="2">
        <f>RSI!I373</f>
        <v>29.456153207889244</v>
      </c>
      <c r="D373" s="2">
        <f>MACD!E373</f>
        <v>5.489854158630747E-2</v>
      </c>
      <c r="E373" s="2">
        <f>MACD!F373</f>
        <v>3.1456290293742098E-2</v>
      </c>
      <c r="F373" s="2">
        <f>'Moving Avg'!D373</f>
        <v>2.2399999999999998</v>
      </c>
      <c r="G373" s="2">
        <f>'Moving Avg'!F373</f>
        <v>2.319</v>
      </c>
      <c r="H373" s="2">
        <f>'Moving Avg'!G373</f>
        <v>2.2224000000000008</v>
      </c>
      <c r="I373" s="2">
        <f>'Moving Avg'!H373</f>
        <v>1.9437999999999989</v>
      </c>
      <c r="J373" s="5" t="str">
        <f>OBV!F373</f>
        <v>BEARISH</v>
      </c>
      <c r="K373" s="5" t="str">
        <f>OBV!G373</f>
        <v>NEUTRAL</v>
      </c>
      <c r="L373" s="5" t="str">
        <f>OBV!H373</f>
        <v>CONFIRMED BEARISH</v>
      </c>
      <c r="M373" s="7">
        <f t="shared" si="50"/>
        <v>50</v>
      </c>
      <c r="N373" s="7">
        <f t="shared" si="51"/>
        <v>0</v>
      </c>
      <c r="O373" s="7">
        <f t="shared" si="52"/>
        <v>50</v>
      </c>
      <c r="P373" s="7">
        <f t="shared" si="53"/>
        <v>16.5</v>
      </c>
      <c r="Q373" s="8">
        <f t="shared" si="54"/>
        <v>27.475000000000001</v>
      </c>
      <c r="R373" s="8">
        <f t="shared" si="55"/>
        <v>31.625</v>
      </c>
      <c r="S373" s="8">
        <f t="shared" si="56"/>
        <v>27.425000000000001</v>
      </c>
      <c r="T373" s="8">
        <f t="shared" si="57"/>
        <v>29.125</v>
      </c>
      <c r="U373" s="7">
        <f t="shared" si="58"/>
        <v>28.841666666666669</v>
      </c>
      <c r="V373" s="7">
        <f t="shared" si="59"/>
        <v>28.912500000000001</v>
      </c>
    </row>
    <row r="374" spans="1:22" ht="13.5" x14ac:dyDescent="0.25">
      <c r="A374" s="3">
        <f>RSI!A374</f>
        <v>42846</v>
      </c>
      <c r="B374" s="2">
        <f>RSI!B374</f>
        <v>2.16</v>
      </c>
      <c r="C374" s="2">
        <f>RSI!I374</f>
        <v>29.456153207889244</v>
      </c>
      <c r="D374" s="2">
        <f>MACD!E374</f>
        <v>6.7415133122701754E-2</v>
      </c>
      <c r="E374" s="2">
        <f>MACD!F374</f>
        <v>3.8648058859534033E-2</v>
      </c>
      <c r="F374" s="2">
        <f>'Moving Avg'!D374</f>
        <v>2.2199999999999998</v>
      </c>
      <c r="G374" s="2">
        <f>'Moving Avg'!F374</f>
        <v>2.309499999999999</v>
      </c>
      <c r="H374" s="2">
        <f>'Moving Avg'!G374</f>
        <v>2.2242000000000006</v>
      </c>
      <c r="I374" s="2">
        <f>'Moving Avg'!H374</f>
        <v>1.9470999999999987</v>
      </c>
      <c r="J374" s="5" t="str">
        <f>OBV!F374</f>
        <v>BEARISH</v>
      </c>
      <c r="K374" s="5" t="str">
        <f>OBV!G374</f>
        <v>NEUTRAL</v>
      </c>
      <c r="L374" s="5" t="str">
        <f>OBV!H374</f>
        <v>CONFIRMED BEARISH</v>
      </c>
      <c r="M374" s="7">
        <f t="shared" si="50"/>
        <v>50</v>
      </c>
      <c r="N374" s="7">
        <f t="shared" si="51"/>
        <v>0</v>
      </c>
      <c r="O374" s="7">
        <f t="shared" si="52"/>
        <v>50</v>
      </c>
      <c r="P374" s="7">
        <f t="shared" si="53"/>
        <v>16.5</v>
      </c>
      <c r="Q374" s="8">
        <f t="shared" si="54"/>
        <v>27.475000000000001</v>
      </c>
      <c r="R374" s="8">
        <f t="shared" si="55"/>
        <v>31.625</v>
      </c>
      <c r="S374" s="8">
        <f t="shared" si="56"/>
        <v>27.425000000000001</v>
      </c>
      <c r="T374" s="8">
        <f t="shared" si="57"/>
        <v>29.125</v>
      </c>
      <c r="U374" s="7">
        <f t="shared" si="58"/>
        <v>28.841666666666669</v>
      </c>
      <c r="V374" s="7">
        <f t="shared" si="59"/>
        <v>28.912500000000001</v>
      </c>
    </row>
    <row r="375" spans="1:22" ht="13.5" x14ac:dyDescent="0.25">
      <c r="A375" s="3">
        <f>RSI!A375</f>
        <v>42849</v>
      </c>
      <c r="B375" s="2">
        <f>RSI!B375</f>
        <v>2.16</v>
      </c>
      <c r="C375" s="2">
        <f>RSI!I375</f>
        <v>29.456153207889244</v>
      </c>
      <c r="D375" s="2">
        <f>MACD!E375</f>
        <v>7.8732518136997331E-2</v>
      </c>
      <c r="E375" s="2">
        <f>MACD!F375</f>
        <v>4.6664950715026694E-2</v>
      </c>
      <c r="F375" s="2">
        <f>'Moving Avg'!D375</f>
        <v>2.2000000000000002</v>
      </c>
      <c r="G375" s="2">
        <f>'Moving Avg'!F375</f>
        <v>2.2999999999999994</v>
      </c>
      <c r="H375" s="2">
        <f>'Moving Avg'!G375</f>
        <v>2.2268000000000008</v>
      </c>
      <c r="I375" s="2">
        <f>'Moving Avg'!H375</f>
        <v>1.9503999999999988</v>
      </c>
      <c r="J375" s="5" t="str">
        <f>OBV!F375</f>
        <v>BEARISH</v>
      </c>
      <c r="K375" s="5" t="str">
        <f>OBV!G375</f>
        <v>NEUTRAL</v>
      </c>
      <c r="L375" s="5" t="str">
        <f>OBV!H375</f>
        <v>CONFIRMED BEARISH</v>
      </c>
      <c r="M375" s="7">
        <f t="shared" si="50"/>
        <v>50</v>
      </c>
      <c r="N375" s="7">
        <f t="shared" si="51"/>
        <v>0</v>
      </c>
      <c r="O375" s="7">
        <f t="shared" si="52"/>
        <v>50</v>
      </c>
      <c r="P375" s="7">
        <f t="shared" si="53"/>
        <v>16.5</v>
      </c>
      <c r="Q375" s="8">
        <f t="shared" si="54"/>
        <v>27.475000000000001</v>
      </c>
      <c r="R375" s="8">
        <f t="shared" si="55"/>
        <v>31.625</v>
      </c>
      <c r="S375" s="8">
        <f t="shared" si="56"/>
        <v>27.425000000000001</v>
      </c>
      <c r="T375" s="8">
        <f t="shared" si="57"/>
        <v>29.125</v>
      </c>
      <c r="U375" s="7">
        <f t="shared" si="58"/>
        <v>28.841666666666669</v>
      </c>
      <c r="V375" s="7">
        <f t="shared" si="59"/>
        <v>28.912500000000001</v>
      </c>
    </row>
    <row r="376" spans="1:22" ht="13.5" x14ac:dyDescent="0.25">
      <c r="A376" s="3">
        <f>RSI!A376</f>
        <v>42850</v>
      </c>
      <c r="B376" s="2">
        <f>RSI!B376</f>
        <v>2.0699999999999998</v>
      </c>
      <c r="C376" s="2">
        <f>RSI!I376</f>
        <v>21.778039135762484</v>
      </c>
      <c r="D376" s="2">
        <f>MACD!E376</f>
        <v>9.5648047499913069E-2</v>
      </c>
      <c r="E376" s="2">
        <f>MACD!F376</f>
        <v>5.6461570072003975E-2</v>
      </c>
      <c r="F376" s="2">
        <f>'Moving Avg'!D376</f>
        <v>2.1619999999999999</v>
      </c>
      <c r="G376" s="2">
        <f>'Moving Avg'!F376</f>
        <v>2.2859999999999987</v>
      </c>
      <c r="H376" s="2">
        <f>'Moving Avg'!G376</f>
        <v>2.2276000000000007</v>
      </c>
      <c r="I376" s="2">
        <f>'Moving Avg'!H376</f>
        <v>1.9528499999999986</v>
      </c>
      <c r="J376" s="5" t="str">
        <f>OBV!F376</f>
        <v>BEARISH</v>
      </c>
      <c r="K376" s="5" t="str">
        <f>OBV!G376</f>
        <v>NEUTRAL</v>
      </c>
      <c r="L376" s="5" t="str">
        <f>OBV!H376</f>
        <v>CONFIRMED BEARISH</v>
      </c>
      <c r="M376" s="7">
        <f t="shared" si="50"/>
        <v>50</v>
      </c>
      <c r="N376" s="7">
        <f t="shared" si="51"/>
        <v>0</v>
      </c>
      <c r="O376" s="7">
        <f t="shared" si="52"/>
        <v>50</v>
      </c>
      <c r="P376" s="7">
        <f t="shared" si="53"/>
        <v>16.5</v>
      </c>
      <c r="Q376" s="8">
        <f t="shared" si="54"/>
        <v>27.475000000000001</v>
      </c>
      <c r="R376" s="8">
        <f t="shared" si="55"/>
        <v>31.625</v>
      </c>
      <c r="S376" s="8">
        <f t="shared" si="56"/>
        <v>27.425000000000001</v>
      </c>
      <c r="T376" s="8">
        <f t="shared" si="57"/>
        <v>29.125</v>
      </c>
      <c r="U376" s="7">
        <f t="shared" si="58"/>
        <v>28.841666666666669</v>
      </c>
      <c r="V376" s="7">
        <f t="shared" si="59"/>
        <v>28.912500000000001</v>
      </c>
    </row>
    <row r="377" spans="1:22" ht="13.5" x14ac:dyDescent="0.25">
      <c r="A377" s="3">
        <f>RSI!A377</f>
        <v>42851</v>
      </c>
      <c r="B377" s="2">
        <f>RSI!B377</f>
        <v>1.98</v>
      </c>
      <c r="C377" s="2">
        <f>RSI!I377</f>
        <v>17.004615066440465</v>
      </c>
      <c r="D377" s="2">
        <f>MACD!E377</f>
        <v>0.11778245885262573</v>
      </c>
      <c r="E377" s="2">
        <f>MACD!F377</f>
        <v>6.8725747828128333E-2</v>
      </c>
      <c r="F377" s="2">
        <f>'Moving Avg'!D377</f>
        <v>2.1060000000000003</v>
      </c>
      <c r="G377" s="2">
        <f>'Moving Avg'!F377</f>
        <v>2.2664999999999993</v>
      </c>
      <c r="H377" s="2">
        <f>'Moving Avg'!G377</f>
        <v>2.2266000000000008</v>
      </c>
      <c r="I377" s="2">
        <f>'Moving Avg'!H377</f>
        <v>1.9546499999999987</v>
      </c>
      <c r="J377" s="5" t="str">
        <f>OBV!F377</f>
        <v>BEARISH</v>
      </c>
      <c r="K377" s="5" t="str">
        <f>OBV!G377</f>
        <v>NEUTRAL</v>
      </c>
      <c r="L377" s="5" t="str">
        <f>OBV!H377</f>
        <v>CONFIRMED BEARISH</v>
      </c>
      <c r="M377" s="7">
        <f t="shared" si="50"/>
        <v>50</v>
      </c>
      <c r="N377" s="7">
        <f t="shared" si="51"/>
        <v>0</v>
      </c>
      <c r="O377" s="7">
        <f t="shared" si="52"/>
        <v>50</v>
      </c>
      <c r="P377" s="7">
        <f t="shared" si="53"/>
        <v>16.5</v>
      </c>
      <c r="Q377" s="8">
        <f t="shared" si="54"/>
        <v>27.475000000000001</v>
      </c>
      <c r="R377" s="8">
        <f t="shared" si="55"/>
        <v>31.625</v>
      </c>
      <c r="S377" s="8">
        <f t="shared" si="56"/>
        <v>27.425000000000001</v>
      </c>
      <c r="T377" s="8">
        <f t="shared" si="57"/>
        <v>29.125</v>
      </c>
      <c r="U377" s="7">
        <f t="shared" si="58"/>
        <v>28.841666666666669</v>
      </c>
      <c r="V377" s="7">
        <f t="shared" si="59"/>
        <v>28.912500000000001</v>
      </c>
    </row>
    <row r="378" spans="1:22" ht="13.5" x14ac:dyDescent="0.25">
      <c r="A378" s="3">
        <f>RSI!A378</f>
        <v>42852</v>
      </c>
      <c r="B378" s="2">
        <f>RSI!B378</f>
        <v>1.98</v>
      </c>
      <c r="C378" s="2">
        <f>RSI!I378</f>
        <v>17.004615066440465</v>
      </c>
      <c r="D378" s="2">
        <f>MACD!E378</f>
        <v>0.12272785283150167</v>
      </c>
      <c r="E378" s="2">
        <f>MACD!F378</f>
        <v>7.9526168828803007E-2</v>
      </c>
      <c r="F378" s="2">
        <f>'Moving Avg'!D378</f>
        <v>2.0700000000000003</v>
      </c>
      <c r="G378" s="2">
        <f>'Moving Avg'!F378</f>
        <v>2.246999999999999</v>
      </c>
      <c r="H378" s="2">
        <f>'Moving Avg'!G378</f>
        <v>2.2256000000000005</v>
      </c>
      <c r="I378" s="2">
        <f>'Moving Avg'!H378</f>
        <v>1.9562499999999985</v>
      </c>
      <c r="J378" s="5" t="str">
        <f>OBV!F378</f>
        <v>BEARISH</v>
      </c>
      <c r="K378" s="5" t="str">
        <f>OBV!G378</f>
        <v>NEUTRAL</v>
      </c>
      <c r="L378" s="5" t="str">
        <f>OBV!H378</f>
        <v>CONFIRMED BEARISH</v>
      </c>
      <c r="M378" s="7">
        <f t="shared" si="50"/>
        <v>50</v>
      </c>
      <c r="N378" s="7">
        <f t="shared" si="51"/>
        <v>0</v>
      </c>
      <c r="O378" s="7">
        <f t="shared" si="52"/>
        <v>50</v>
      </c>
      <c r="P378" s="7">
        <f t="shared" si="53"/>
        <v>16.5</v>
      </c>
      <c r="Q378" s="8">
        <f t="shared" si="54"/>
        <v>27.475000000000001</v>
      </c>
      <c r="R378" s="8">
        <f t="shared" si="55"/>
        <v>31.625</v>
      </c>
      <c r="S378" s="8">
        <f t="shared" si="56"/>
        <v>27.425000000000001</v>
      </c>
      <c r="T378" s="8">
        <f t="shared" si="57"/>
        <v>29.125</v>
      </c>
      <c r="U378" s="7">
        <f t="shared" si="58"/>
        <v>28.841666666666669</v>
      </c>
      <c r="V378" s="7">
        <f t="shared" si="59"/>
        <v>28.912500000000001</v>
      </c>
    </row>
    <row r="379" spans="1:22" ht="13.5" x14ac:dyDescent="0.25">
      <c r="A379" s="3">
        <f>RSI!A379</f>
        <v>42853</v>
      </c>
      <c r="B379" s="2">
        <f>RSI!B379</f>
        <v>1.9</v>
      </c>
      <c r="C379" s="2">
        <f>RSI!I379</f>
        <v>13.870468986761594</v>
      </c>
      <c r="D379" s="2">
        <f>MACD!E379</f>
        <v>0.13432065036103102</v>
      </c>
      <c r="E379" s="2">
        <f>MACD!F379</f>
        <v>9.0485065135248621E-2</v>
      </c>
      <c r="F379" s="2">
        <f>'Moving Avg'!D379</f>
        <v>2.0180000000000002</v>
      </c>
      <c r="G379" s="2">
        <f>'Moving Avg'!F379</f>
        <v>2.2234999999999987</v>
      </c>
      <c r="H379" s="2">
        <f>'Moving Avg'!G379</f>
        <v>2.2230000000000008</v>
      </c>
      <c r="I379" s="2">
        <f>'Moving Avg'!H379</f>
        <v>1.9574499999999984</v>
      </c>
      <c r="J379" s="5" t="str">
        <f>OBV!F379</f>
        <v>BEARISH</v>
      </c>
      <c r="K379" s="5" t="str">
        <f>OBV!G379</f>
        <v>NEUTRAL</v>
      </c>
      <c r="L379" s="5" t="str">
        <f>OBV!H379</f>
        <v>CONFIRMED BEARISH</v>
      </c>
      <c r="M379" s="7">
        <f t="shared" si="50"/>
        <v>50</v>
      </c>
      <c r="N379" s="7">
        <f t="shared" si="51"/>
        <v>0</v>
      </c>
      <c r="O379" s="7">
        <f t="shared" si="52"/>
        <v>50</v>
      </c>
      <c r="P379" s="7">
        <f t="shared" si="53"/>
        <v>16.5</v>
      </c>
      <c r="Q379" s="8">
        <f t="shared" si="54"/>
        <v>27.475000000000001</v>
      </c>
      <c r="R379" s="8">
        <f t="shared" si="55"/>
        <v>31.625</v>
      </c>
      <c r="S379" s="8">
        <f t="shared" si="56"/>
        <v>27.425000000000001</v>
      </c>
      <c r="T379" s="8">
        <f t="shared" si="57"/>
        <v>29.125</v>
      </c>
      <c r="U379" s="7">
        <f t="shared" si="58"/>
        <v>28.841666666666669</v>
      </c>
      <c r="V379" s="7">
        <f t="shared" si="59"/>
        <v>28.912500000000001</v>
      </c>
    </row>
    <row r="380" spans="1:22" ht="13.5" x14ac:dyDescent="0.25">
      <c r="A380" s="3">
        <f>RSI!A380</f>
        <v>42857</v>
      </c>
      <c r="B380" s="2">
        <f>RSI!B380</f>
        <v>1.9</v>
      </c>
      <c r="C380" s="2">
        <f>RSI!I380</f>
        <v>13.870468986761594</v>
      </c>
      <c r="D380" s="2">
        <f>MACD!E380</f>
        <v>0.14597517092848511</v>
      </c>
      <c r="E380" s="2">
        <f>MACD!F380</f>
        <v>0.10158308629389592</v>
      </c>
      <c r="F380" s="2">
        <f>'Moving Avg'!D380</f>
        <v>1.966</v>
      </c>
      <c r="G380" s="2">
        <f>'Moving Avg'!F380</f>
        <v>2.2034999999999991</v>
      </c>
      <c r="H380" s="2">
        <f>'Moving Avg'!G380</f>
        <v>2.2204000000000006</v>
      </c>
      <c r="I380" s="2">
        <f>'Moving Avg'!H380</f>
        <v>1.9586499999999984</v>
      </c>
      <c r="J380" s="5" t="str">
        <f>OBV!F380</f>
        <v>BEARISH</v>
      </c>
      <c r="K380" s="5" t="str">
        <f>OBV!G380</f>
        <v>NEUTRAL</v>
      </c>
      <c r="L380" s="5" t="str">
        <f>OBV!H380</f>
        <v>CONFIRMED BEARISH</v>
      </c>
      <c r="M380" s="7">
        <f t="shared" si="50"/>
        <v>50</v>
      </c>
      <c r="N380" s="7">
        <f t="shared" si="51"/>
        <v>0</v>
      </c>
      <c r="O380" s="7">
        <f t="shared" si="52"/>
        <v>50</v>
      </c>
      <c r="P380" s="7">
        <f t="shared" si="53"/>
        <v>16.5</v>
      </c>
      <c r="Q380" s="8">
        <f t="shared" si="54"/>
        <v>27.475000000000001</v>
      </c>
      <c r="R380" s="8">
        <f t="shared" si="55"/>
        <v>31.625</v>
      </c>
      <c r="S380" s="8">
        <f t="shared" si="56"/>
        <v>27.425000000000001</v>
      </c>
      <c r="T380" s="8">
        <f t="shared" si="57"/>
        <v>29.125</v>
      </c>
      <c r="U380" s="7">
        <f t="shared" si="58"/>
        <v>28.841666666666669</v>
      </c>
      <c r="V380" s="7">
        <f t="shared" si="59"/>
        <v>28.912500000000001</v>
      </c>
    </row>
    <row r="381" spans="1:22" ht="13.5" x14ac:dyDescent="0.25">
      <c r="A381" s="3">
        <f>RSI!A381</f>
        <v>42858</v>
      </c>
      <c r="B381" s="2">
        <f>RSI!B381</f>
        <v>1.82</v>
      </c>
      <c r="C381" s="2">
        <f>RSI!I381</f>
        <v>11.427708205418128</v>
      </c>
      <c r="D381" s="2">
        <f>MACD!E381</f>
        <v>0.16347116087816049</v>
      </c>
      <c r="E381" s="2">
        <f>MACD!F381</f>
        <v>0.11396070121074886</v>
      </c>
      <c r="F381" s="2">
        <f>'Moving Avg'!D381</f>
        <v>1.9159999999999999</v>
      </c>
      <c r="G381" s="2">
        <f>'Moving Avg'!F381</f>
        <v>2.1794999999999991</v>
      </c>
      <c r="H381" s="2">
        <f>'Moving Avg'!G381</f>
        <v>2.2162000000000006</v>
      </c>
      <c r="I381" s="2">
        <f>'Moving Avg'!H381</f>
        <v>1.9594499999999981</v>
      </c>
      <c r="J381" s="5" t="str">
        <f>OBV!F381</f>
        <v>BEARISH</v>
      </c>
      <c r="K381" s="5" t="str">
        <f>OBV!G381</f>
        <v>NEUTRAL</v>
      </c>
      <c r="L381" s="5" t="str">
        <f>OBV!H381</f>
        <v>CONFIRMED BEARISH</v>
      </c>
      <c r="M381" s="7">
        <f t="shared" si="50"/>
        <v>50</v>
      </c>
      <c r="N381" s="7">
        <f t="shared" si="51"/>
        <v>0</v>
      </c>
      <c r="O381" s="7">
        <f t="shared" si="52"/>
        <v>0</v>
      </c>
      <c r="P381" s="7">
        <f t="shared" si="53"/>
        <v>16.5</v>
      </c>
      <c r="Q381" s="8">
        <f t="shared" si="54"/>
        <v>19.975000000000001</v>
      </c>
      <c r="R381" s="8">
        <f t="shared" si="55"/>
        <v>14.125</v>
      </c>
      <c r="S381" s="8">
        <f t="shared" si="56"/>
        <v>14.925000000000001</v>
      </c>
      <c r="T381" s="8">
        <f t="shared" si="57"/>
        <v>16.625</v>
      </c>
      <c r="U381" s="7">
        <f t="shared" si="58"/>
        <v>16.341666666666669</v>
      </c>
      <c r="V381" s="7">
        <f t="shared" si="59"/>
        <v>16.412500000000001</v>
      </c>
    </row>
    <row r="382" spans="1:22" ht="13.5" x14ac:dyDescent="0.25">
      <c r="A382" s="3">
        <f>RSI!A382</f>
        <v>42859</v>
      </c>
      <c r="B382" s="2">
        <f>RSI!B382</f>
        <v>1.74</v>
      </c>
      <c r="C382" s="2">
        <f>RSI!I382</f>
        <v>9.6058651479297339</v>
      </c>
      <c r="D382" s="2">
        <f>MACD!E382</f>
        <v>0.18625609703955082</v>
      </c>
      <c r="E382" s="2">
        <f>MACD!F382</f>
        <v>0.12841978037650925</v>
      </c>
      <c r="F382" s="2">
        <f>'Moving Avg'!D382</f>
        <v>1.8679999999999999</v>
      </c>
      <c r="G382" s="2">
        <f>'Moving Avg'!F382</f>
        <v>2.1484999999999994</v>
      </c>
      <c r="H382" s="2">
        <f>'Moving Avg'!G382</f>
        <v>2.2104000000000004</v>
      </c>
      <c r="I382" s="2">
        <f>'Moving Avg'!H382</f>
        <v>1.9598499999999985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  <c r="M382" s="7">
        <f t="shared" si="50"/>
        <v>50</v>
      </c>
      <c r="N382" s="7">
        <f t="shared" si="51"/>
        <v>0</v>
      </c>
      <c r="O382" s="7">
        <f t="shared" si="52"/>
        <v>0</v>
      </c>
      <c r="P382" s="7">
        <f t="shared" si="53"/>
        <v>33</v>
      </c>
      <c r="Q382" s="8">
        <f t="shared" si="54"/>
        <v>22.45</v>
      </c>
      <c r="R382" s="8">
        <f t="shared" si="55"/>
        <v>18.25</v>
      </c>
      <c r="S382" s="8">
        <f t="shared" si="56"/>
        <v>22.35</v>
      </c>
      <c r="T382" s="8">
        <f t="shared" si="57"/>
        <v>20.75</v>
      </c>
      <c r="U382" s="7">
        <f t="shared" si="58"/>
        <v>21.016666666666669</v>
      </c>
      <c r="V382" s="7">
        <f t="shared" si="59"/>
        <v>20.950000000000003</v>
      </c>
    </row>
    <row r="383" spans="1:22" ht="13.5" x14ac:dyDescent="0.25">
      <c r="A383" s="3">
        <f>RSI!A383</f>
        <v>42860</v>
      </c>
      <c r="B383" s="2">
        <f>RSI!B383</f>
        <v>1.72</v>
      </c>
      <c r="C383" s="2">
        <f>RSI!I383</f>
        <v>9.2105337486514145</v>
      </c>
      <c r="D383" s="2">
        <f>MACD!E383</f>
        <v>0.19400775816839477</v>
      </c>
      <c r="E383" s="2">
        <f>MACD!F383</f>
        <v>0.14153737593488636</v>
      </c>
      <c r="F383" s="2">
        <f>'Moving Avg'!D383</f>
        <v>1.8160000000000001</v>
      </c>
      <c r="G383" s="2">
        <f>'Moving Avg'!F383</f>
        <v>2.1164999999999994</v>
      </c>
      <c r="H383" s="2">
        <f>'Moving Avg'!G383</f>
        <v>2.2042000000000002</v>
      </c>
      <c r="I383" s="2">
        <f>'Moving Avg'!H383</f>
        <v>1.9601499999999985</v>
      </c>
      <c r="J383" s="5" t="str">
        <f>OBV!F383</f>
        <v>BEARISH</v>
      </c>
      <c r="K383" s="5" t="str">
        <f>OBV!G383</f>
        <v>NEUTRAL</v>
      </c>
      <c r="L383" s="5" t="str">
        <f>OBV!H383</f>
        <v>CONFIRMED BEARISH</v>
      </c>
      <c r="M383" s="7">
        <f t="shared" si="50"/>
        <v>50</v>
      </c>
      <c r="N383" s="7">
        <f t="shared" si="51"/>
        <v>0</v>
      </c>
      <c r="O383" s="7">
        <f t="shared" si="52"/>
        <v>0</v>
      </c>
      <c r="P383" s="7">
        <f t="shared" si="53"/>
        <v>16.5</v>
      </c>
      <c r="Q383" s="8">
        <f t="shared" si="54"/>
        <v>19.975000000000001</v>
      </c>
      <c r="R383" s="8">
        <f t="shared" si="55"/>
        <v>14.125</v>
      </c>
      <c r="S383" s="8">
        <f t="shared" si="56"/>
        <v>14.925000000000001</v>
      </c>
      <c r="T383" s="8">
        <f t="shared" si="57"/>
        <v>16.625</v>
      </c>
      <c r="U383" s="7">
        <f t="shared" si="58"/>
        <v>16.341666666666669</v>
      </c>
      <c r="V383" s="7">
        <f t="shared" si="59"/>
        <v>16.412500000000001</v>
      </c>
    </row>
    <row r="384" spans="1:22" ht="13.5" x14ac:dyDescent="0.25">
      <c r="A384" s="3">
        <f>RSI!A384</f>
        <v>42863</v>
      </c>
      <c r="B384" s="2">
        <f>RSI!B384</f>
        <v>1.79</v>
      </c>
      <c r="C384" s="2">
        <f>RSI!I384</f>
        <v>21.402804580718652</v>
      </c>
      <c r="D384" s="2">
        <f>MACD!E384</f>
        <v>0.19769914215061268</v>
      </c>
      <c r="E384" s="2">
        <f>MACD!F384</f>
        <v>0.15276972917803164</v>
      </c>
      <c r="F384" s="2">
        <f>'Moving Avg'!D384</f>
        <v>1.7939999999999998</v>
      </c>
      <c r="G384" s="2">
        <f>'Moving Avg'!F384</f>
        <v>2.0880000000000001</v>
      </c>
      <c r="H384" s="2">
        <f>'Moving Avg'!G384</f>
        <v>2.1994000000000002</v>
      </c>
      <c r="I384" s="2">
        <f>'Moving Avg'!H384</f>
        <v>1.9607999999999988</v>
      </c>
      <c r="J384" s="5" t="str">
        <f>OBV!F384</f>
        <v>BEARISH</v>
      </c>
      <c r="K384" s="5" t="str">
        <f>OBV!G384</f>
        <v>NEUTRAL</v>
      </c>
      <c r="L384" s="5" t="str">
        <f>OBV!H384</f>
        <v>CONFIRMED BEARISH</v>
      </c>
      <c r="M384" s="7">
        <f t="shared" si="50"/>
        <v>50</v>
      </c>
      <c r="N384" s="7">
        <f t="shared" si="51"/>
        <v>0</v>
      </c>
      <c r="O384" s="7">
        <f t="shared" si="52"/>
        <v>0</v>
      </c>
      <c r="P384" s="7">
        <f t="shared" si="53"/>
        <v>16.5</v>
      </c>
      <c r="Q384" s="8">
        <f t="shared" si="54"/>
        <v>19.975000000000001</v>
      </c>
      <c r="R384" s="8">
        <f t="shared" si="55"/>
        <v>14.125</v>
      </c>
      <c r="S384" s="8">
        <f t="shared" si="56"/>
        <v>14.925000000000001</v>
      </c>
      <c r="T384" s="8">
        <f t="shared" si="57"/>
        <v>16.625</v>
      </c>
      <c r="U384" s="7">
        <f t="shared" si="58"/>
        <v>16.341666666666669</v>
      </c>
      <c r="V384" s="7">
        <f t="shared" si="59"/>
        <v>16.412500000000001</v>
      </c>
    </row>
    <row r="385" spans="1:22" ht="13.5" x14ac:dyDescent="0.25">
      <c r="A385" s="3">
        <f>RSI!A385</f>
        <v>42864</v>
      </c>
      <c r="B385" s="2">
        <f>RSI!B385</f>
        <v>1.71</v>
      </c>
      <c r="C385" s="2">
        <f>RSI!I385</f>
        <v>18.367058890109647</v>
      </c>
      <c r="D385" s="2">
        <f>MACD!E385</f>
        <v>0.2084807205737107</v>
      </c>
      <c r="E385" s="2">
        <f>MACD!F385</f>
        <v>0.16391192745716746</v>
      </c>
      <c r="F385" s="2">
        <f>'Moving Avg'!D385</f>
        <v>1.7560000000000002</v>
      </c>
      <c r="G385" s="2">
        <f>'Moving Avg'!F385</f>
        <v>2.0554999999999999</v>
      </c>
      <c r="H385" s="2">
        <f>'Moving Avg'!G385</f>
        <v>2.1930000000000001</v>
      </c>
      <c r="I385" s="2">
        <f>'Moving Avg'!H385</f>
        <v>1.9610499999999984</v>
      </c>
      <c r="J385" s="5" t="str">
        <f>OBV!F385</f>
        <v>BEARISH</v>
      </c>
      <c r="K385" s="5" t="str">
        <f>OBV!G385</f>
        <v>NEUTRAL</v>
      </c>
      <c r="L385" s="5" t="str">
        <f>OBV!H385</f>
        <v>CONFIRMED BEARISH</v>
      </c>
      <c r="M385" s="7">
        <f t="shared" si="50"/>
        <v>50</v>
      </c>
      <c r="N385" s="7">
        <f t="shared" si="51"/>
        <v>0</v>
      </c>
      <c r="O385" s="7">
        <f t="shared" si="52"/>
        <v>0</v>
      </c>
      <c r="P385" s="7">
        <f t="shared" si="53"/>
        <v>16.5</v>
      </c>
      <c r="Q385" s="8">
        <f t="shared" si="54"/>
        <v>19.975000000000001</v>
      </c>
      <c r="R385" s="8">
        <f t="shared" si="55"/>
        <v>14.125</v>
      </c>
      <c r="S385" s="8">
        <f t="shared" si="56"/>
        <v>14.925000000000001</v>
      </c>
      <c r="T385" s="8">
        <f t="shared" si="57"/>
        <v>16.625</v>
      </c>
      <c r="U385" s="7">
        <f t="shared" si="58"/>
        <v>16.341666666666669</v>
      </c>
      <c r="V385" s="7">
        <f t="shared" si="59"/>
        <v>16.412500000000001</v>
      </c>
    </row>
    <row r="386" spans="1:22" ht="13.5" x14ac:dyDescent="0.25">
      <c r="A386" s="3">
        <f>RSI!A386</f>
        <v>42865</v>
      </c>
      <c r="B386" s="2">
        <f>RSI!B386</f>
        <v>1.64</v>
      </c>
      <c r="C386" s="2">
        <f>RSI!I386</f>
        <v>16.201620232955932</v>
      </c>
      <c r="D386" s="2">
        <f>MACD!E386</f>
        <v>0.21101921397558288</v>
      </c>
      <c r="E386" s="2">
        <f>MACD!F386</f>
        <v>0.17333338476085056</v>
      </c>
      <c r="F386" s="2">
        <f>'Moving Avg'!D386</f>
        <v>1.72</v>
      </c>
      <c r="G386" s="2">
        <f>'Moving Avg'!F386</f>
        <v>2.0194999999999999</v>
      </c>
      <c r="H386" s="2">
        <f>'Moving Avg'!G386</f>
        <v>2.1852</v>
      </c>
      <c r="I386" s="2">
        <f>'Moving Avg'!H386</f>
        <v>1.9609499999999982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50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19.975000000000001</v>
      </c>
      <c r="R386" s="8">
        <f t="shared" si="55"/>
        <v>14.125</v>
      </c>
      <c r="S386" s="8">
        <f t="shared" si="56"/>
        <v>14.925000000000001</v>
      </c>
      <c r="T386" s="8">
        <f t="shared" si="57"/>
        <v>16.625</v>
      </c>
      <c r="U386" s="7">
        <f t="shared" si="58"/>
        <v>16.341666666666669</v>
      </c>
      <c r="V386" s="7">
        <f t="shared" si="59"/>
        <v>16.412500000000001</v>
      </c>
    </row>
    <row r="387" spans="1:22" ht="13.5" x14ac:dyDescent="0.25">
      <c r="A387" s="3">
        <f>RSI!A387</f>
        <v>42866</v>
      </c>
      <c r="B387" s="2">
        <f>RSI!B387</f>
        <v>1.57</v>
      </c>
      <c r="C387" s="2">
        <f>RSI!I387</f>
        <v>14.376303694035911</v>
      </c>
      <c r="D387" s="2">
        <f>MACD!E387</f>
        <v>0.2068426009545361</v>
      </c>
      <c r="E387" s="2">
        <f>MACD!F387</f>
        <v>0.18003522799958768</v>
      </c>
      <c r="F387" s="2">
        <f>'Moving Avg'!D387</f>
        <v>1.6859999999999999</v>
      </c>
      <c r="G387" s="2">
        <f>'Moving Avg'!F387</f>
        <v>1.98</v>
      </c>
      <c r="H387" s="2">
        <f>'Moving Avg'!G387</f>
        <v>2.1747999999999998</v>
      </c>
      <c r="I387" s="2">
        <f>'Moving Avg'!H387</f>
        <v>1.9604999999999984</v>
      </c>
      <c r="J387" s="5" t="str">
        <f>OBV!F387</f>
        <v>BEARISH</v>
      </c>
      <c r="K387" s="5" t="str">
        <f>OBV!G387</f>
        <v>NEUTRAL</v>
      </c>
      <c r="L387" s="5" t="str">
        <f>OBV!H387</f>
        <v>CONFIRMED BEARISH</v>
      </c>
      <c r="M387" s="7">
        <f t="shared" si="60"/>
        <v>50</v>
      </c>
      <c r="N387" s="7">
        <f t="shared" si="61"/>
        <v>0</v>
      </c>
      <c r="O387" s="7">
        <f t="shared" si="62"/>
        <v>0</v>
      </c>
      <c r="P387" s="7">
        <f t="shared" si="63"/>
        <v>16.5</v>
      </c>
      <c r="Q387" s="8">
        <f t="shared" ref="Q387:Q450" si="64">0.35*M387+N387*0.35+O387*0.15+P387*0.15</f>
        <v>19.975000000000001</v>
      </c>
      <c r="R387" s="8">
        <f t="shared" ref="R387:R450" si="65">M387*0.2+N387*0.2+O387*0.35+P387*0.25</f>
        <v>14.125</v>
      </c>
      <c r="S387" s="8">
        <f t="shared" ref="S387:S450" si="66">M387*0.15+N387*0.15+O387*0.25+P387*0.45</f>
        <v>14.925000000000001</v>
      </c>
      <c r="T387" s="8">
        <f t="shared" ref="T387:T450" si="67">0.25*SUM(M387:P387)</f>
        <v>16.625</v>
      </c>
      <c r="U387" s="7">
        <f t="shared" ref="U387:U450" si="68">SUM(Q387:S387)/3</f>
        <v>16.341666666666669</v>
      </c>
      <c r="V387" s="7">
        <f t="shared" ref="V387:V450" si="69">SUM(Q387:T387)/4</f>
        <v>16.412500000000001</v>
      </c>
    </row>
    <row r="388" spans="1:22" ht="13.5" x14ac:dyDescent="0.25">
      <c r="A388" s="3">
        <f>RSI!A388</f>
        <v>42867</v>
      </c>
      <c r="B388" s="2">
        <f>RSI!B388</f>
        <v>1.5</v>
      </c>
      <c r="C388" s="2">
        <f>RSI!I388</f>
        <v>12.820772840670344</v>
      </c>
      <c r="D388" s="2">
        <f>MACD!E388</f>
        <v>0.21107069501548748</v>
      </c>
      <c r="E388" s="2">
        <f>MACD!F388</f>
        <v>0.18624232140276767</v>
      </c>
      <c r="F388" s="2">
        <f>'Moving Avg'!D388</f>
        <v>1.6420000000000001</v>
      </c>
      <c r="G388" s="2">
        <f>'Moving Avg'!F388</f>
        <v>1.9419999999999997</v>
      </c>
      <c r="H388" s="2">
        <f>'Moving Avg'!G388</f>
        <v>2.1629999999999998</v>
      </c>
      <c r="I388" s="2">
        <f>'Moving Avg'!H388</f>
        <v>1.9596999999999987</v>
      </c>
      <c r="J388" s="5" t="str">
        <f>OBV!F388</f>
        <v>NEUTRAL</v>
      </c>
      <c r="K388" s="5" t="str">
        <f>OBV!G388</f>
        <v>NEUTRAL</v>
      </c>
      <c r="L388" s="5" t="str">
        <f>OBV!H388</f>
        <v>NEUTRAL</v>
      </c>
      <c r="M388" s="7">
        <f t="shared" si="60"/>
        <v>50</v>
      </c>
      <c r="N388" s="7">
        <f t="shared" si="61"/>
        <v>0</v>
      </c>
      <c r="O388" s="7">
        <f t="shared" si="62"/>
        <v>0</v>
      </c>
      <c r="P388" s="7">
        <f t="shared" si="63"/>
        <v>33</v>
      </c>
      <c r="Q388" s="8">
        <f t="shared" si="64"/>
        <v>22.45</v>
      </c>
      <c r="R388" s="8">
        <f t="shared" si="65"/>
        <v>18.25</v>
      </c>
      <c r="S388" s="8">
        <f t="shared" si="66"/>
        <v>22.35</v>
      </c>
      <c r="T388" s="8">
        <f t="shared" si="67"/>
        <v>20.75</v>
      </c>
      <c r="U388" s="7">
        <f t="shared" si="68"/>
        <v>21.016666666666669</v>
      </c>
      <c r="V388" s="7">
        <f t="shared" si="69"/>
        <v>20.950000000000003</v>
      </c>
    </row>
    <row r="389" spans="1:22" ht="13.5" x14ac:dyDescent="0.25">
      <c r="A389" s="3">
        <f>RSI!A389</f>
        <v>42870</v>
      </c>
      <c r="B389" s="2">
        <f>RSI!B389</f>
        <v>1.5</v>
      </c>
      <c r="C389" s="2">
        <f>RSI!I389</f>
        <v>12.820772840670344</v>
      </c>
      <c r="D389" s="2">
        <f>MACD!E389</f>
        <v>0.20514033343913329</v>
      </c>
      <c r="E389" s="2">
        <f>MACD!F389</f>
        <v>0.19002192381004079</v>
      </c>
      <c r="F389" s="2">
        <f>'Moving Avg'!D389</f>
        <v>1.5840000000000001</v>
      </c>
      <c r="G389" s="2">
        <f>'Moving Avg'!F389</f>
        <v>1.9039999999999995</v>
      </c>
      <c r="H389" s="2">
        <f>'Moving Avg'!G389</f>
        <v>2.1512000000000002</v>
      </c>
      <c r="I389" s="2">
        <f>'Moving Avg'!H389</f>
        <v>1.9588999999999988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  <c r="M389" s="7">
        <f t="shared" si="60"/>
        <v>50</v>
      </c>
      <c r="N389" s="7">
        <f t="shared" si="61"/>
        <v>0</v>
      </c>
      <c r="O389" s="7">
        <f t="shared" si="62"/>
        <v>0</v>
      </c>
      <c r="P389" s="7">
        <f t="shared" si="63"/>
        <v>33</v>
      </c>
      <c r="Q389" s="8">
        <f t="shared" si="64"/>
        <v>22.45</v>
      </c>
      <c r="R389" s="8">
        <f t="shared" si="65"/>
        <v>18.25</v>
      </c>
      <c r="S389" s="8">
        <f t="shared" si="66"/>
        <v>22.35</v>
      </c>
      <c r="T389" s="8">
        <f t="shared" si="67"/>
        <v>20.75</v>
      </c>
      <c r="U389" s="7">
        <f t="shared" si="68"/>
        <v>21.016666666666669</v>
      </c>
      <c r="V389" s="7">
        <f t="shared" si="69"/>
        <v>20.950000000000003</v>
      </c>
    </row>
    <row r="390" spans="1:22" ht="13.5" x14ac:dyDescent="0.25">
      <c r="A390" s="3">
        <f>RSI!A390</f>
        <v>42871</v>
      </c>
      <c r="B390" s="2">
        <f>RSI!B390</f>
        <v>1.5</v>
      </c>
      <c r="C390" s="2">
        <f>RSI!I390</f>
        <v>12.820772840670344</v>
      </c>
      <c r="D390" s="2">
        <f>MACD!E390</f>
        <v>0.20271466173755526</v>
      </c>
      <c r="E390" s="2">
        <f>MACD!F390</f>
        <v>0.19256047139554369</v>
      </c>
      <c r="F390" s="2">
        <f>'Moving Avg'!D390</f>
        <v>1.542</v>
      </c>
      <c r="G390" s="2">
        <f>'Moving Avg'!F390</f>
        <v>1.8659999999999997</v>
      </c>
      <c r="H390" s="2">
        <f>'Moving Avg'!G390</f>
        <v>2.1394000000000002</v>
      </c>
      <c r="I390" s="2">
        <f>'Moving Avg'!H390</f>
        <v>1.9580999999999988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  <c r="M390" s="7">
        <f t="shared" si="60"/>
        <v>50</v>
      </c>
      <c r="N390" s="7">
        <f t="shared" si="61"/>
        <v>0</v>
      </c>
      <c r="O390" s="7">
        <f t="shared" si="62"/>
        <v>0</v>
      </c>
      <c r="P390" s="7">
        <f t="shared" si="63"/>
        <v>33</v>
      </c>
      <c r="Q390" s="8">
        <f t="shared" si="64"/>
        <v>22.45</v>
      </c>
      <c r="R390" s="8">
        <f t="shared" si="65"/>
        <v>18.25</v>
      </c>
      <c r="S390" s="8">
        <f t="shared" si="66"/>
        <v>22.35</v>
      </c>
      <c r="T390" s="8">
        <f t="shared" si="67"/>
        <v>20.75</v>
      </c>
      <c r="U390" s="7">
        <f t="shared" si="68"/>
        <v>21.016666666666669</v>
      </c>
      <c r="V390" s="7">
        <f t="shared" si="69"/>
        <v>20.950000000000003</v>
      </c>
    </row>
    <row r="391" spans="1:22" ht="13.5" x14ac:dyDescent="0.25">
      <c r="A391" s="3">
        <f>RSI!A391</f>
        <v>42872</v>
      </c>
      <c r="B391" s="2">
        <f>RSI!B391</f>
        <v>1.5</v>
      </c>
      <c r="C391" s="2">
        <f>RSI!I391</f>
        <v>12.820772840670344</v>
      </c>
      <c r="D391" s="2">
        <f>MACD!E391</f>
        <v>0.19075478035611892</v>
      </c>
      <c r="E391" s="2">
        <f>MACD!F391</f>
        <v>0.19219933318765875</v>
      </c>
      <c r="F391" s="2">
        <f>'Moving Avg'!D391</f>
        <v>1.514</v>
      </c>
      <c r="G391" s="2">
        <f>'Moving Avg'!F391</f>
        <v>1.8280000000000001</v>
      </c>
      <c r="H391" s="2">
        <f>'Moving Avg'!G391</f>
        <v>2.1275999999999997</v>
      </c>
      <c r="I391" s="2">
        <f>'Moving Avg'!H391</f>
        <v>1.9572999999999987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  <c r="M391" s="7">
        <f t="shared" si="60"/>
        <v>50</v>
      </c>
      <c r="N391" s="7">
        <f t="shared" si="61"/>
        <v>45</v>
      </c>
      <c r="O391" s="7">
        <f t="shared" si="62"/>
        <v>0</v>
      </c>
      <c r="P391" s="7">
        <f t="shared" si="63"/>
        <v>33</v>
      </c>
      <c r="Q391" s="8">
        <f t="shared" si="64"/>
        <v>38.200000000000003</v>
      </c>
      <c r="R391" s="8">
        <f t="shared" si="65"/>
        <v>27.25</v>
      </c>
      <c r="S391" s="8">
        <f t="shared" si="66"/>
        <v>29.1</v>
      </c>
      <c r="T391" s="8">
        <f t="shared" si="67"/>
        <v>32</v>
      </c>
      <c r="U391" s="7">
        <f t="shared" si="68"/>
        <v>31.516666666666669</v>
      </c>
      <c r="V391" s="7">
        <f t="shared" si="69"/>
        <v>31.637500000000003</v>
      </c>
    </row>
    <row r="392" spans="1:22" ht="13.5" x14ac:dyDescent="0.25">
      <c r="A392" s="3">
        <f>RSI!A392</f>
        <v>42873</v>
      </c>
      <c r="B392" s="2">
        <f>RSI!B392</f>
        <v>1.5</v>
      </c>
      <c r="C392" s="2">
        <f>RSI!I392</f>
        <v>12.820772840670344</v>
      </c>
      <c r="D392" s="2">
        <f>MACD!E392</f>
        <v>0.17054969060876979</v>
      </c>
      <c r="E392" s="2">
        <f>MACD!F392</f>
        <v>0.18786940467188096</v>
      </c>
      <c r="F392" s="2">
        <f>'Moving Avg'!D392</f>
        <v>1.5</v>
      </c>
      <c r="G392" s="2">
        <f>'Moving Avg'!F392</f>
        <v>1.7899999999999998</v>
      </c>
      <c r="H392" s="2">
        <f>'Moving Avg'!G392</f>
        <v>2.1139999999999994</v>
      </c>
      <c r="I392" s="2">
        <f>'Moving Avg'!H392</f>
        <v>1.956499999999999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  <c r="M392" s="7">
        <f t="shared" si="60"/>
        <v>50</v>
      </c>
      <c r="N392" s="7">
        <f t="shared" si="61"/>
        <v>45</v>
      </c>
      <c r="O392" s="7">
        <f t="shared" si="62"/>
        <v>0</v>
      </c>
      <c r="P392" s="7">
        <f t="shared" si="63"/>
        <v>33</v>
      </c>
      <c r="Q392" s="8">
        <f t="shared" si="64"/>
        <v>38.200000000000003</v>
      </c>
      <c r="R392" s="8">
        <f t="shared" si="65"/>
        <v>27.25</v>
      </c>
      <c r="S392" s="8">
        <f t="shared" si="66"/>
        <v>29.1</v>
      </c>
      <c r="T392" s="8">
        <f t="shared" si="67"/>
        <v>32</v>
      </c>
      <c r="U392" s="7">
        <f t="shared" si="68"/>
        <v>31.516666666666669</v>
      </c>
      <c r="V392" s="7">
        <f t="shared" si="69"/>
        <v>31.637500000000003</v>
      </c>
    </row>
    <row r="393" spans="1:22" ht="13.5" x14ac:dyDescent="0.25">
      <c r="A393" s="3">
        <f>RSI!A393</f>
        <v>42874</v>
      </c>
      <c r="B393" s="2">
        <f>RSI!B393</f>
        <v>1.5</v>
      </c>
      <c r="C393" s="2">
        <f>RSI!I393</f>
        <v>12.820772840670344</v>
      </c>
      <c r="D393" s="2">
        <f>MACD!E393</f>
        <v>0.15243402552912277</v>
      </c>
      <c r="E393" s="2">
        <f>MACD!F393</f>
        <v>0.18078232884332932</v>
      </c>
      <c r="F393" s="2">
        <f>'Moving Avg'!D393</f>
        <v>1.5</v>
      </c>
      <c r="G393" s="2">
        <f>'Moving Avg'!F393</f>
        <v>1.7570000000000001</v>
      </c>
      <c r="H393" s="2">
        <f>'Moving Avg'!G393</f>
        <v>2.0995999999999997</v>
      </c>
      <c r="I393" s="2">
        <f>'Moving Avg'!H393</f>
        <v>1.9556999999999991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  <c r="M393" s="7">
        <f t="shared" si="60"/>
        <v>50</v>
      </c>
      <c r="N393" s="7">
        <f t="shared" si="61"/>
        <v>100</v>
      </c>
      <c r="O393" s="7">
        <f t="shared" si="62"/>
        <v>0</v>
      </c>
      <c r="P393" s="7">
        <f t="shared" si="63"/>
        <v>33</v>
      </c>
      <c r="Q393" s="8">
        <f t="shared" si="64"/>
        <v>57.45</v>
      </c>
      <c r="R393" s="8">
        <f t="shared" si="65"/>
        <v>38.25</v>
      </c>
      <c r="S393" s="8">
        <f t="shared" si="66"/>
        <v>37.35</v>
      </c>
      <c r="T393" s="8">
        <f t="shared" si="67"/>
        <v>45.75</v>
      </c>
      <c r="U393" s="7">
        <f t="shared" si="68"/>
        <v>44.35</v>
      </c>
      <c r="V393" s="7">
        <f t="shared" si="69"/>
        <v>44.7</v>
      </c>
    </row>
    <row r="394" spans="1:22" ht="13.5" x14ac:dyDescent="0.25">
      <c r="A394" s="3">
        <f>RSI!A394</f>
        <v>42877</v>
      </c>
      <c r="B394" s="2">
        <f>RSI!B394</f>
        <v>1.54</v>
      </c>
      <c r="C394" s="2">
        <f>RSI!I394</f>
        <v>20.489542525758694</v>
      </c>
      <c r="D394" s="2">
        <f>MACD!E394</f>
        <v>0.14681709105898211</v>
      </c>
      <c r="E394" s="2">
        <f>MACD!F394</f>
        <v>0.17398928128645988</v>
      </c>
      <c r="F394" s="2">
        <f>'Moving Avg'!D394</f>
        <v>1.508</v>
      </c>
      <c r="G394" s="2">
        <f>'Moving Avg'!F394</f>
        <v>1.7260000000000002</v>
      </c>
      <c r="H394" s="2">
        <f>'Moving Avg'!G394</f>
        <v>2.0847999999999995</v>
      </c>
      <c r="I394" s="2">
        <f>'Moving Avg'!H394</f>
        <v>1.9550999999999994</v>
      </c>
      <c r="J394" s="5" t="str">
        <f>OBV!F394</f>
        <v>NEUTRAL</v>
      </c>
      <c r="K394" s="5" t="str">
        <f>OBV!G394</f>
        <v>NEUTRAL</v>
      </c>
      <c r="L394" s="5" t="str">
        <f>OBV!H394</f>
        <v>NEUTRAL</v>
      </c>
      <c r="M394" s="7">
        <f t="shared" si="60"/>
        <v>50</v>
      </c>
      <c r="N394" s="7">
        <f t="shared" si="61"/>
        <v>100</v>
      </c>
      <c r="O394" s="7">
        <f t="shared" si="62"/>
        <v>0</v>
      </c>
      <c r="P394" s="7">
        <f t="shared" si="63"/>
        <v>33</v>
      </c>
      <c r="Q394" s="8">
        <f t="shared" si="64"/>
        <v>57.45</v>
      </c>
      <c r="R394" s="8">
        <f t="shared" si="65"/>
        <v>38.25</v>
      </c>
      <c r="S394" s="8">
        <f t="shared" si="66"/>
        <v>37.35</v>
      </c>
      <c r="T394" s="8">
        <f t="shared" si="67"/>
        <v>45.75</v>
      </c>
      <c r="U394" s="7">
        <f t="shared" si="68"/>
        <v>44.35</v>
      </c>
      <c r="V394" s="7">
        <f t="shared" si="69"/>
        <v>44.7</v>
      </c>
    </row>
    <row r="395" spans="1:22" ht="13.5" x14ac:dyDescent="0.25">
      <c r="A395" s="3">
        <f>RSI!A395</f>
        <v>42878</v>
      </c>
      <c r="B395" s="2">
        <f>RSI!B395</f>
        <v>1.5</v>
      </c>
      <c r="C395" s="2">
        <f>RSI!I395</f>
        <v>18.71648937138778</v>
      </c>
      <c r="D395" s="2">
        <f>MACD!E395</f>
        <v>0.13424750318569267</v>
      </c>
      <c r="E395" s="2">
        <f>MACD!F395</f>
        <v>0.16604092566630643</v>
      </c>
      <c r="F395" s="2">
        <f>'Moving Avg'!D395</f>
        <v>1.508</v>
      </c>
      <c r="G395" s="2">
        <f>'Moving Avg'!F395</f>
        <v>1.6930000000000003</v>
      </c>
      <c r="H395" s="2">
        <f>'Moving Avg'!G395</f>
        <v>2.0665999999999998</v>
      </c>
      <c r="I395" s="2">
        <f>'Moving Avg'!H395</f>
        <v>1.9542999999999995</v>
      </c>
      <c r="J395" s="5" t="str">
        <f>OBV!F395</f>
        <v>BEARISH</v>
      </c>
      <c r="K395" s="5" t="str">
        <f>OBV!G395</f>
        <v>WEAK</v>
      </c>
      <c r="L395" s="5" t="str">
        <f>OBV!H395</f>
        <v>NEUTRAL</v>
      </c>
      <c r="M395" s="7">
        <f t="shared" si="60"/>
        <v>50</v>
      </c>
      <c r="N395" s="7">
        <f t="shared" si="61"/>
        <v>100</v>
      </c>
      <c r="O395" s="7">
        <f t="shared" si="62"/>
        <v>0</v>
      </c>
      <c r="P395" s="7">
        <f t="shared" si="63"/>
        <v>0</v>
      </c>
      <c r="Q395" s="8">
        <f t="shared" si="64"/>
        <v>52.5</v>
      </c>
      <c r="R395" s="8">
        <f t="shared" si="65"/>
        <v>30</v>
      </c>
      <c r="S395" s="8">
        <f t="shared" si="66"/>
        <v>22.5</v>
      </c>
      <c r="T395" s="8">
        <f t="shared" si="67"/>
        <v>37.5</v>
      </c>
      <c r="U395" s="7">
        <f t="shared" si="68"/>
        <v>35</v>
      </c>
      <c r="V395" s="7">
        <f t="shared" si="69"/>
        <v>35.625</v>
      </c>
    </row>
    <row r="396" spans="1:22" ht="13.5" x14ac:dyDescent="0.25">
      <c r="A396" s="3">
        <f>RSI!A396</f>
        <v>42879</v>
      </c>
      <c r="B396" s="2">
        <f>RSI!B396</f>
        <v>1.44</v>
      </c>
      <c r="C396" s="2">
        <f>RSI!I396</f>
        <v>16.421047527940715</v>
      </c>
      <c r="D396" s="2">
        <f>MACD!E396</f>
        <v>0.11893802547088517</v>
      </c>
      <c r="E396" s="2">
        <f>MACD!F396</f>
        <v>0.15662034562722219</v>
      </c>
      <c r="F396" s="2">
        <f>'Moving Avg'!D396</f>
        <v>1.496</v>
      </c>
      <c r="G396" s="2">
        <f>'Moving Avg'!F396</f>
        <v>1.6615000000000002</v>
      </c>
      <c r="H396" s="2">
        <f>'Moving Avg'!G396</f>
        <v>2.0477999999999996</v>
      </c>
      <c r="I396" s="2">
        <f>'Moving Avg'!H396</f>
        <v>1.9531999999999994</v>
      </c>
      <c r="J396" s="5" t="str">
        <f>OBV!F396</f>
        <v>BEARISH</v>
      </c>
      <c r="K396" s="5" t="str">
        <f>OBV!G396</f>
        <v>WEAK</v>
      </c>
      <c r="L396" s="5" t="str">
        <f>OBV!H396</f>
        <v>CONFIRMED BEARISH</v>
      </c>
      <c r="M396" s="7">
        <f t="shared" si="60"/>
        <v>50</v>
      </c>
      <c r="N396" s="7">
        <f t="shared" si="61"/>
        <v>100</v>
      </c>
      <c r="O396" s="7">
        <f t="shared" si="62"/>
        <v>0</v>
      </c>
      <c r="P396" s="7">
        <f t="shared" si="63"/>
        <v>0</v>
      </c>
      <c r="Q396" s="8">
        <f t="shared" si="64"/>
        <v>52.5</v>
      </c>
      <c r="R396" s="8">
        <f t="shared" si="65"/>
        <v>30</v>
      </c>
      <c r="S396" s="8">
        <f t="shared" si="66"/>
        <v>22.5</v>
      </c>
      <c r="T396" s="8">
        <f t="shared" si="67"/>
        <v>37.5</v>
      </c>
      <c r="U396" s="7">
        <f t="shared" si="68"/>
        <v>35</v>
      </c>
      <c r="V396" s="7">
        <f t="shared" si="69"/>
        <v>35.625</v>
      </c>
    </row>
    <row r="397" spans="1:22" ht="13.5" x14ac:dyDescent="0.25">
      <c r="A397" s="3">
        <f>RSI!A397</f>
        <v>42880</v>
      </c>
      <c r="B397" s="2">
        <f>RSI!B397</f>
        <v>1.44</v>
      </c>
      <c r="C397" s="2">
        <f>RSI!I397</f>
        <v>16.421047527940715</v>
      </c>
      <c r="D397" s="2">
        <f>MACD!E397</f>
        <v>9.7097972839957469E-2</v>
      </c>
      <c r="E397" s="2">
        <f>MACD!F397</f>
        <v>0.14471587106976924</v>
      </c>
      <c r="F397" s="2">
        <f>'Moving Avg'!D397</f>
        <v>1.484</v>
      </c>
      <c r="G397" s="2">
        <f>'Moving Avg'!F397</f>
        <v>1.6345000000000003</v>
      </c>
      <c r="H397" s="2">
        <f>'Moving Avg'!G397</f>
        <v>2.0303999999999998</v>
      </c>
      <c r="I397" s="2">
        <f>'Moving Avg'!H397</f>
        <v>1.9520999999999995</v>
      </c>
      <c r="J397" s="5" t="str">
        <f>OBV!F397</f>
        <v>BEARISH</v>
      </c>
      <c r="K397" s="5" t="str">
        <f>OBV!G397</f>
        <v>WEAK</v>
      </c>
      <c r="L397" s="5" t="str">
        <f>OBV!H397</f>
        <v>CONFIRMED BEARISH</v>
      </c>
      <c r="M397" s="7">
        <f t="shared" si="60"/>
        <v>50</v>
      </c>
      <c r="N397" s="7">
        <f t="shared" si="61"/>
        <v>100</v>
      </c>
      <c r="O397" s="7">
        <f t="shared" si="62"/>
        <v>0</v>
      </c>
      <c r="P397" s="7">
        <f t="shared" si="63"/>
        <v>0</v>
      </c>
      <c r="Q397" s="8">
        <f t="shared" si="64"/>
        <v>52.5</v>
      </c>
      <c r="R397" s="8">
        <f t="shared" si="65"/>
        <v>30</v>
      </c>
      <c r="S397" s="8">
        <f t="shared" si="66"/>
        <v>22.5</v>
      </c>
      <c r="T397" s="8">
        <f t="shared" si="67"/>
        <v>37.5</v>
      </c>
      <c r="U397" s="7">
        <f t="shared" si="68"/>
        <v>35</v>
      </c>
      <c r="V397" s="7">
        <f t="shared" si="69"/>
        <v>35.625</v>
      </c>
    </row>
    <row r="398" spans="1:22" ht="13.5" x14ac:dyDescent="0.25">
      <c r="A398" s="3">
        <f>RSI!A398</f>
        <v>42881</v>
      </c>
      <c r="B398" s="2">
        <f>RSI!B398</f>
        <v>1.44</v>
      </c>
      <c r="C398" s="2">
        <f>RSI!I398</f>
        <v>16.421047527940715</v>
      </c>
      <c r="D398" s="2">
        <f>MACD!E398</f>
        <v>6.9592541601026126E-2</v>
      </c>
      <c r="E398" s="2">
        <f>MACD!F398</f>
        <v>0.12969120517602062</v>
      </c>
      <c r="F398" s="2">
        <f>'Moving Avg'!D398</f>
        <v>1.472</v>
      </c>
      <c r="G398" s="2">
        <f>'Moving Avg'!F398</f>
        <v>1.6075000000000004</v>
      </c>
      <c r="H398" s="2">
        <f>'Moving Avg'!G398</f>
        <v>2.0129999999999995</v>
      </c>
      <c r="I398" s="2">
        <f>'Moving Avg'!H398</f>
        <v>1.9509999999999996</v>
      </c>
      <c r="J398" s="5" t="str">
        <f>OBV!F398</f>
        <v>BEARISH</v>
      </c>
      <c r="K398" s="5" t="str">
        <f>OBV!G398</f>
        <v>WEAK</v>
      </c>
      <c r="L398" s="5" t="str">
        <f>OBV!H398</f>
        <v>CONFIRMED BEARISH</v>
      </c>
      <c r="M398" s="7">
        <f t="shared" si="60"/>
        <v>50</v>
      </c>
      <c r="N398" s="7">
        <f t="shared" si="61"/>
        <v>100</v>
      </c>
      <c r="O398" s="7">
        <f t="shared" si="62"/>
        <v>0</v>
      </c>
      <c r="P398" s="7">
        <f t="shared" si="63"/>
        <v>0</v>
      </c>
      <c r="Q398" s="8">
        <f t="shared" si="64"/>
        <v>52.5</v>
      </c>
      <c r="R398" s="8">
        <f t="shared" si="65"/>
        <v>30</v>
      </c>
      <c r="S398" s="8">
        <f t="shared" si="66"/>
        <v>22.5</v>
      </c>
      <c r="T398" s="8">
        <f t="shared" si="67"/>
        <v>37.5</v>
      </c>
      <c r="U398" s="7">
        <f t="shared" si="68"/>
        <v>35</v>
      </c>
      <c r="V398" s="7">
        <f t="shared" si="69"/>
        <v>35.625</v>
      </c>
    </row>
    <row r="399" spans="1:22" ht="13.5" x14ac:dyDescent="0.25">
      <c r="A399" s="3">
        <f>RSI!A399</f>
        <v>42884</v>
      </c>
      <c r="B399" s="2">
        <f>RSI!B399</f>
        <v>1.4</v>
      </c>
      <c r="C399" s="2">
        <f>RSI!I399</f>
        <v>14.899529038869034</v>
      </c>
      <c r="D399" s="2">
        <f>MACD!E399</f>
        <v>5.0896348560826032E-2</v>
      </c>
      <c r="E399" s="2">
        <f>MACD!F399</f>
        <v>0.11393223385298171</v>
      </c>
      <c r="F399" s="2">
        <f>'Moving Avg'!D399</f>
        <v>1.4440000000000002</v>
      </c>
      <c r="G399" s="2">
        <f>'Moving Avg'!F399</f>
        <v>1.5825</v>
      </c>
      <c r="H399" s="2">
        <f>'Moving Avg'!G399</f>
        <v>1.9947999999999997</v>
      </c>
      <c r="I399" s="2">
        <f>'Moving Avg'!H399</f>
        <v>1.9496999999999998</v>
      </c>
      <c r="J399" s="5" t="str">
        <f>OBV!F399</f>
        <v>BEARISH</v>
      </c>
      <c r="K399" s="5" t="str">
        <f>OBV!G399</f>
        <v>WEAK</v>
      </c>
      <c r="L399" s="5" t="str">
        <f>OBV!H399</f>
        <v>CONFIRMED BEARISH</v>
      </c>
      <c r="M399" s="7">
        <f t="shared" si="60"/>
        <v>50</v>
      </c>
      <c r="N399" s="7">
        <f t="shared" si="61"/>
        <v>100</v>
      </c>
      <c r="O399" s="7">
        <f t="shared" si="62"/>
        <v>0</v>
      </c>
      <c r="P399" s="7">
        <f t="shared" si="63"/>
        <v>0</v>
      </c>
      <c r="Q399" s="8">
        <f t="shared" si="64"/>
        <v>52.5</v>
      </c>
      <c r="R399" s="8">
        <f t="shared" si="65"/>
        <v>30</v>
      </c>
      <c r="S399" s="8">
        <f t="shared" si="66"/>
        <v>22.5</v>
      </c>
      <c r="T399" s="8">
        <f t="shared" si="67"/>
        <v>37.5</v>
      </c>
      <c r="U399" s="7">
        <f t="shared" si="68"/>
        <v>35</v>
      </c>
      <c r="V399" s="7">
        <f t="shared" si="69"/>
        <v>35.625</v>
      </c>
    </row>
    <row r="400" spans="1:22" ht="13.5" x14ac:dyDescent="0.25">
      <c r="A400" s="3">
        <f>RSI!A400</f>
        <v>42885</v>
      </c>
      <c r="B400" s="2">
        <f>RSI!B400</f>
        <v>1.4</v>
      </c>
      <c r="C400" s="2">
        <f>RSI!I400</f>
        <v>14.899529038869034</v>
      </c>
      <c r="D400" s="2">
        <f>MACD!E400</f>
        <v>3.680791984202747E-2</v>
      </c>
      <c r="E400" s="2">
        <f>MACD!F400</f>
        <v>9.8507371050790868E-2</v>
      </c>
      <c r="F400" s="2">
        <f>'Moving Avg'!D400</f>
        <v>1.4240000000000002</v>
      </c>
      <c r="G400" s="2">
        <f>'Moving Avg'!F400</f>
        <v>1.5575000000000001</v>
      </c>
      <c r="H400" s="2">
        <f>'Moving Avg'!G400</f>
        <v>1.9745999999999995</v>
      </c>
      <c r="I400" s="2">
        <f>'Moving Avg'!H400</f>
        <v>1.9483999999999997</v>
      </c>
      <c r="J400" s="5" t="str">
        <f>OBV!F400</f>
        <v>BEARISH</v>
      </c>
      <c r="K400" s="5" t="str">
        <f>OBV!G400</f>
        <v>NEUTRAL</v>
      </c>
      <c r="L400" s="5" t="str">
        <f>OBV!H400</f>
        <v>CONFIRMED BEARISH</v>
      </c>
      <c r="M400" s="7">
        <f t="shared" si="60"/>
        <v>50</v>
      </c>
      <c r="N400" s="7">
        <f t="shared" si="61"/>
        <v>100</v>
      </c>
      <c r="O400" s="7">
        <f t="shared" si="62"/>
        <v>0</v>
      </c>
      <c r="P400" s="7">
        <f t="shared" si="63"/>
        <v>16.5</v>
      </c>
      <c r="Q400" s="8">
        <f t="shared" si="64"/>
        <v>54.975000000000001</v>
      </c>
      <c r="R400" s="8">
        <f t="shared" si="65"/>
        <v>34.125</v>
      </c>
      <c r="S400" s="8">
        <f t="shared" si="66"/>
        <v>29.925000000000001</v>
      </c>
      <c r="T400" s="8">
        <f t="shared" si="67"/>
        <v>41.625</v>
      </c>
      <c r="U400" s="7">
        <f t="shared" si="68"/>
        <v>39.674999999999997</v>
      </c>
      <c r="V400" s="7">
        <f t="shared" si="69"/>
        <v>40.162499999999994</v>
      </c>
    </row>
    <row r="401" spans="1:22" ht="13.5" x14ac:dyDescent="0.25">
      <c r="A401" s="3">
        <f>RSI!A401</f>
        <v>42886</v>
      </c>
      <c r="B401" s="2">
        <f>RSI!B401</f>
        <v>1.36</v>
      </c>
      <c r="C401" s="2">
        <f>RSI!I401</f>
        <v>13.453788560146265</v>
      </c>
      <c r="D401" s="2">
        <f>MACD!E401</f>
        <v>2.9453077742204847E-2</v>
      </c>
      <c r="E401" s="2">
        <f>MACD!F401</f>
        <v>8.4696512389073678E-2</v>
      </c>
      <c r="F401" s="2">
        <f>'Moving Avg'!D401</f>
        <v>1.4079999999999999</v>
      </c>
      <c r="G401" s="2">
        <f>'Moving Avg'!F401</f>
        <v>1.5345</v>
      </c>
      <c r="H401" s="2">
        <f>'Moving Avg'!G401</f>
        <v>1.9547999999999996</v>
      </c>
      <c r="I401" s="2">
        <f>'Moving Avg'!H401</f>
        <v>1.9469000000000001</v>
      </c>
      <c r="J401" s="5" t="str">
        <f>OBV!F401</f>
        <v>BEARISH</v>
      </c>
      <c r="K401" s="5" t="str">
        <f>OBV!G401</f>
        <v>NEUTRAL</v>
      </c>
      <c r="L401" s="5" t="str">
        <f>OBV!H401</f>
        <v>CONFIRMED BEARISH</v>
      </c>
      <c r="M401" s="7">
        <f t="shared" si="60"/>
        <v>50</v>
      </c>
      <c r="N401" s="7">
        <f t="shared" si="61"/>
        <v>100</v>
      </c>
      <c r="O401" s="7">
        <f t="shared" si="62"/>
        <v>0</v>
      </c>
      <c r="P401" s="7">
        <f t="shared" si="63"/>
        <v>16.5</v>
      </c>
      <c r="Q401" s="8">
        <f t="shared" si="64"/>
        <v>54.975000000000001</v>
      </c>
      <c r="R401" s="8">
        <f t="shared" si="65"/>
        <v>34.125</v>
      </c>
      <c r="S401" s="8">
        <f t="shared" si="66"/>
        <v>29.925000000000001</v>
      </c>
      <c r="T401" s="8">
        <f t="shared" si="67"/>
        <v>41.625</v>
      </c>
      <c r="U401" s="7">
        <f t="shared" si="68"/>
        <v>39.674999999999997</v>
      </c>
      <c r="V401" s="7">
        <f t="shared" si="69"/>
        <v>40.162499999999994</v>
      </c>
    </row>
    <row r="402" spans="1:22" ht="13.5" x14ac:dyDescent="0.25">
      <c r="A402" s="3">
        <f>RSI!A402</f>
        <v>42887</v>
      </c>
      <c r="B402" s="2">
        <f>RSI!B402</f>
        <v>1.32</v>
      </c>
      <c r="C402" s="2">
        <f>RSI!I402</f>
        <v>12.180922614822833</v>
      </c>
      <c r="D402" s="2">
        <f>MACD!E402</f>
        <v>2.7913494014512485E-2</v>
      </c>
      <c r="E402" s="2">
        <f>MACD!F402</f>
        <v>7.3339908714161434E-2</v>
      </c>
      <c r="F402" s="2">
        <f>'Moving Avg'!D402</f>
        <v>1.3840000000000001</v>
      </c>
      <c r="G402" s="2">
        <f>'Moving Avg'!F402</f>
        <v>1.5135000000000001</v>
      </c>
      <c r="H402" s="2">
        <f>'Moving Avg'!G402</f>
        <v>1.9341999999999993</v>
      </c>
      <c r="I402" s="2">
        <f>'Moving Avg'!H402</f>
        <v>1.9452</v>
      </c>
      <c r="J402" s="5" t="str">
        <f>OBV!F402</f>
        <v>BEARISH</v>
      </c>
      <c r="K402" s="5" t="str">
        <f>OBV!G402</f>
        <v>NEUTRAL</v>
      </c>
      <c r="L402" s="5" t="str">
        <f>OBV!H402</f>
        <v>CONFIRMED BEARISH</v>
      </c>
      <c r="M402" s="7">
        <f t="shared" si="60"/>
        <v>50</v>
      </c>
      <c r="N402" s="7">
        <f t="shared" si="61"/>
        <v>100</v>
      </c>
      <c r="O402" s="7">
        <f t="shared" si="62"/>
        <v>0</v>
      </c>
      <c r="P402" s="7">
        <f t="shared" si="63"/>
        <v>16.5</v>
      </c>
      <c r="Q402" s="8">
        <f t="shared" si="64"/>
        <v>54.975000000000001</v>
      </c>
      <c r="R402" s="8">
        <f t="shared" si="65"/>
        <v>34.125</v>
      </c>
      <c r="S402" s="8">
        <f t="shared" si="66"/>
        <v>29.925000000000001</v>
      </c>
      <c r="T402" s="8">
        <f t="shared" si="67"/>
        <v>41.625</v>
      </c>
      <c r="U402" s="7">
        <f t="shared" si="68"/>
        <v>39.674999999999997</v>
      </c>
      <c r="V402" s="7">
        <f t="shared" si="69"/>
        <v>40.162499999999994</v>
      </c>
    </row>
    <row r="403" spans="1:22" ht="13.5" x14ac:dyDescent="0.25">
      <c r="A403" s="3">
        <f>RSI!A403</f>
        <v>42888</v>
      </c>
      <c r="B403" s="2">
        <f>RSI!B403</f>
        <v>1.32</v>
      </c>
      <c r="C403" s="2">
        <f>RSI!I403</f>
        <v>12.180922614822833</v>
      </c>
      <c r="D403" s="2">
        <f>MACD!E403</f>
        <v>2.8440447002622271E-2</v>
      </c>
      <c r="E403" s="2">
        <f>MACD!F403</f>
        <v>6.4360016371853596E-2</v>
      </c>
      <c r="F403" s="2">
        <f>'Moving Avg'!D403</f>
        <v>1.36</v>
      </c>
      <c r="G403" s="2">
        <f>'Moving Avg'!F403</f>
        <v>1.4935</v>
      </c>
      <c r="H403" s="2">
        <f>'Moving Avg'!G403</f>
        <v>1.9135999999999993</v>
      </c>
      <c r="I403" s="2">
        <f>'Moving Avg'!H403</f>
        <v>1.9435000000000002</v>
      </c>
      <c r="J403" s="5" t="str">
        <f>OBV!F403</f>
        <v>BEARISH</v>
      </c>
      <c r="K403" s="5" t="str">
        <f>OBV!G403</f>
        <v>NEUTRAL</v>
      </c>
      <c r="L403" s="5" t="str">
        <f>OBV!H403</f>
        <v>CONFIRMED BEARISH</v>
      </c>
      <c r="M403" s="7">
        <f t="shared" si="60"/>
        <v>50</v>
      </c>
      <c r="N403" s="7">
        <f t="shared" si="61"/>
        <v>100</v>
      </c>
      <c r="O403" s="7">
        <f t="shared" si="62"/>
        <v>0</v>
      </c>
      <c r="P403" s="7">
        <f t="shared" si="63"/>
        <v>16.5</v>
      </c>
      <c r="Q403" s="8">
        <f t="shared" si="64"/>
        <v>54.975000000000001</v>
      </c>
      <c r="R403" s="8">
        <f t="shared" si="65"/>
        <v>34.125</v>
      </c>
      <c r="S403" s="8">
        <f t="shared" si="66"/>
        <v>29.925000000000001</v>
      </c>
      <c r="T403" s="8">
        <f t="shared" si="67"/>
        <v>41.625</v>
      </c>
      <c r="U403" s="7">
        <f t="shared" si="68"/>
        <v>39.674999999999997</v>
      </c>
      <c r="V403" s="7">
        <f t="shared" si="69"/>
        <v>40.162499999999994</v>
      </c>
    </row>
    <row r="404" spans="1:22" ht="13.5" x14ac:dyDescent="0.25">
      <c r="A404" s="3">
        <f>RSI!A404</f>
        <v>42891</v>
      </c>
      <c r="B404" s="2">
        <f>RSI!B404</f>
        <v>1.31</v>
      </c>
      <c r="C404" s="2">
        <f>RSI!I404</f>
        <v>11.855704439615522</v>
      </c>
      <c r="D404" s="2">
        <f>MACD!E404</f>
        <v>3.7475063195556046E-2</v>
      </c>
      <c r="E404" s="2">
        <f>MACD!F404</f>
        <v>5.8983025736594093E-2</v>
      </c>
      <c r="F404" s="2">
        <f>'Moving Avg'!D404</f>
        <v>1.3420000000000001</v>
      </c>
      <c r="G404" s="2">
        <f>'Moving Avg'!F404</f>
        <v>1.4695</v>
      </c>
      <c r="H404" s="2">
        <f>'Moving Avg'!G404</f>
        <v>1.8927999999999991</v>
      </c>
      <c r="I404" s="2">
        <f>'Moving Avg'!H404</f>
        <v>1.9417500000000001</v>
      </c>
      <c r="J404" s="5" t="str">
        <f>OBV!F404</f>
        <v>BEARISH</v>
      </c>
      <c r="K404" s="5" t="str">
        <f>OBV!G404</f>
        <v>NEUTRAL</v>
      </c>
      <c r="L404" s="5" t="str">
        <f>OBV!H404</f>
        <v>CONFIRMED BEARISH</v>
      </c>
      <c r="M404" s="7">
        <f t="shared" si="60"/>
        <v>50</v>
      </c>
      <c r="N404" s="7">
        <f t="shared" si="61"/>
        <v>100</v>
      </c>
      <c r="O404" s="7">
        <f t="shared" si="62"/>
        <v>0</v>
      </c>
      <c r="P404" s="7">
        <f t="shared" si="63"/>
        <v>16.5</v>
      </c>
      <c r="Q404" s="8">
        <f t="shared" si="64"/>
        <v>54.975000000000001</v>
      </c>
      <c r="R404" s="8">
        <f t="shared" si="65"/>
        <v>34.125</v>
      </c>
      <c r="S404" s="8">
        <f t="shared" si="66"/>
        <v>29.925000000000001</v>
      </c>
      <c r="T404" s="8">
        <f t="shared" si="67"/>
        <v>41.625</v>
      </c>
      <c r="U404" s="7">
        <f t="shared" si="68"/>
        <v>39.674999999999997</v>
      </c>
      <c r="V404" s="7">
        <f t="shared" si="69"/>
        <v>40.162499999999994</v>
      </c>
    </row>
    <row r="405" spans="1:22" ht="13.5" x14ac:dyDescent="0.25">
      <c r="A405" s="3">
        <f>RSI!A405</f>
        <v>42892</v>
      </c>
      <c r="B405" s="2">
        <f>RSI!B405</f>
        <v>1.36</v>
      </c>
      <c r="C405" s="2">
        <f>RSI!I405</f>
        <v>22.934873910659149</v>
      </c>
      <c r="D405" s="2">
        <f>MACD!E405</f>
        <v>3.6889932712007578E-2</v>
      </c>
      <c r="E405" s="2">
        <f>MACD!F405</f>
        <v>5.456440713167679E-2</v>
      </c>
      <c r="F405" s="2">
        <f>'Moving Avg'!D405</f>
        <v>1.3340000000000001</v>
      </c>
      <c r="G405" s="2">
        <f>'Moving Avg'!F405</f>
        <v>1.452</v>
      </c>
      <c r="H405" s="2">
        <f>'Moving Avg'!G405</f>
        <v>1.8729999999999993</v>
      </c>
      <c r="I405" s="2">
        <f>'Moving Avg'!H405</f>
        <v>1.9402500000000003</v>
      </c>
      <c r="J405" s="5" t="str">
        <f>OBV!F405</f>
        <v>BULLISH</v>
      </c>
      <c r="K405" s="5" t="str">
        <f>OBV!G405</f>
        <v>STRONG</v>
      </c>
      <c r="L405" s="5" t="str">
        <f>OBV!H405</f>
        <v>BULLISH DIVERGENCE</v>
      </c>
      <c r="M405" s="7">
        <f t="shared" si="60"/>
        <v>50</v>
      </c>
      <c r="N405" s="7">
        <f t="shared" si="61"/>
        <v>45</v>
      </c>
      <c r="O405" s="7">
        <f t="shared" si="62"/>
        <v>0</v>
      </c>
      <c r="P405" s="7">
        <f t="shared" si="63"/>
        <v>83</v>
      </c>
      <c r="Q405" s="8">
        <f t="shared" si="64"/>
        <v>45.7</v>
      </c>
      <c r="R405" s="8">
        <f t="shared" si="65"/>
        <v>39.75</v>
      </c>
      <c r="S405" s="8">
        <f t="shared" si="66"/>
        <v>51.6</v>
      </c>
      <c r="T405" s="8">
        <f t="shared" si="67"/>
        <v>44.5</v>
      </c>
      <c r="U405" s="7">
        <f t="shared" si="68"/>
        <v>45.683333333333337</v>
      </c>
      <c r="V405" s="7">
        <f t="shared" si="69"/>
        <v>45.387500000000003</v>
      </c>
    </row>
    <row r="406" spans="1:22" ht="13.5" x14ac:dyDescent="0.25">
      <c r="A406" s="3">
        <f>RSI!A406</f>
        <v>42893</v>
      </c>
      <c r="B406" s="2">
        <f>RSI!B406</f>
        <v>1.33</v>
      </c>
      <c r="C406" s="2">
        <f>RSI!I406</f>
        <v>21.212084195980736</v>
      </c>
      <c r="D406" s="2">
        <f>MACD!E406</f>
        <v>3.0597993641284349E-2</v>
      </c>
      <c r="E406" s="2">
        <f>MACD!F406</f>
        <v>4.9771124433598303E-2</v>
      </c>
      <c r="F406" s="2">
        <f>'Moving Avg'!D406</f>
        <v>1.3280000000000001</v>
      </c>
      <c r="G406" s="2">
        <f>'Moving Avg'!F406</f>
        <v>1.4364999999999999</v>
      </c>
      <c r="H406" s="2">
        <f>'Moving Avg'!G406</f>
        <v>1.8525999999999994</v>
      </c>
      <c r="I406" s="2">
        <f>'Moving Avg'!H406</f>
        <v>1.9386000000000003</v>
      </c>
      <c r="J406" s="5" t="str">
        <f>OBV!F406</f>
        <v>BULLISH</v>
      </c>
      <c r="K406" s="5" t="str">
        <f>OBV!G406</f>
        <v>STRONG</v>
      </c>
      <c r="L406" s="5" t="str">
        <f>OBV!H406</f>
        <v>BULLISH DIVERGENCE</v>
      </c>
      <c r="M406" s="7">
        <f t="shared" si="60"/>
        <v>50</v>
      </c>
      <c r="N406" s="7">
        <f t="shared" si="61"/>
        <v>45</v>
      </c>
      <c r="O406" s="7">
        <f t="shared" si="62"/>
        <v>0</v>
      </c>
      <c r="P406" s="7">
        <f t="shared" si="63"/>
        <v>83</v>
      </c>
      <c r="Q406" s="8">
        <f t="shared" si="64"/>
        <v>45.7</v>
      </c>
      <c r="R406" s="8">
        <f t="shared" si="65"/>
        <v>39.75</v>
      </c>
      <c r="S406" s="8">
        <f t="shared" si="66"/>
        <v>51.6</v>
      </c>
      <c r="T406" s="8">
        <f t="shared" si="67"/>
        <v>44.5</v>
      </c>
      <c r="U406" s="7">
        <f t="shared" si="68"/>
        <v>45.683333333333337</v>
      </c>
      <c r="V406" s="7">
        <f t="shared" si="69"/>
        <v>45.387500000000003</v>
      </c>
    </row>
    <row r="407" spans="1:22" ht="13.5" x14ac:dyDescent="0.25">
      <c r="A407" s="3">
        <f>RSI!A407</f>
        <v>42894</v>
      </c>
      <c r="B407" s="2">
        <f>RSI!B407</f>
        <v>1.33</v>
      </c>
      <c r="C407" s="2">
        <f>RSI!I407</f>
        <v>21.212084195980736</v>
      </c>
      <c r="D407" s="2">
        <f>MACD!E407</f>
        <v>2.6573277917597782E-2</v>
      </c>
      <c r="E407" s="2">
        <f>MACD!F407</f>
        <v>4.5131555130398196E-2</v>
      </c>
      <c r="F407" s="2">
        <f>'Moving Avg'!D407</f>
        <v>1.33</v>
      </c>
      <c r="G407" s="2">
        <f>'Moving Avg'!F407</f>
        <v>1.4244999999999997</v>
      </c>
      <c r="H407" s="2">
        <f>'Moving Avg'!G407</f>
        <v>1.8317999999999994</v>
      </c>
      <c r="I407" s="2">
        <f>'Moving Avg'!H407</f>
        <v>1.9369500000000002</v>
      </c>
      <c r="J407" s="5" t="str">
        <f>OBV!F407</f>
        <v>BULLISH</v>
      </c>
      <c r="K407" s="5" t="str">
        <f>OBV!G407</f>
        <v>STRONG</v>
      </c>
      <c r="L407" s="5" t="str">
        <f>OBV!H407</f>
        <v>CONFIRMED BULLISH</v>
      </c>
      <c r="M407" s="7">
        <f t="shared" si="60"/>
        <v>50</v>
      </c>
      <c r="N407" s="7">
        <f t="shared" si="61"/>
        <v>45</v>
      </c>
      <c r="O407" s="7">
        <f t="shared" si="62"/>
        <v>0</v>
      </c>
      <c r="P407" s="7">
        <f t="shared" si="63"/>
        <v>100</v>
      </c>
      <c r="Q407" s="8">
        <f t="shared" si="64"/>
        <v>48.25</v>
      </c>
      <c r="R407" s="8">
        <f t="shared" si="65"/>
        <v>44</v>
      </c>
      <c r="S407" s="8">
        <f t="shared" si="66"/>
        <v>59.25</v>
      </c>
      <c r="T407" s="8">
        <f t="shared" si="67"/>
        <v>48.75</v>
      </c>
      <c r="U407" s="7">
        <f t="shared" si="68"/>
        <v>50.5</v>
      </c>
      <c r="V407" s="7">
        <f t="shared" si="69"/>
        <v>50.0625</v>
      </c>
    </row>
    <row r="408" spans="1:22" ht="13.5" x14ac:dyDescent="0.25">
      <c r="A408" s="3">
        <f>RSI!A408</f>
        <v>42895</v>
      </c>
      <c r="B408" s="2">
        <f>RSI!B408</f>
        <v>1.33</v>
      </c>
      <c r="C408" s="2">
        <f>RSI!I408</f>
        <v>21.212084195980736</v>
      </c>
      <c r="D408" s="2">
        <f>MACD!E408</f>
        <v>2.437074248829818E-2</v>
      </c>
      <c r="E408" s="2">
        <f>MACD!F408</f>
        <v>4.0979392601978193E-2</v>
      </c>
      <c r="F408" s="2">
        <f>'Moving Avg'!D408</f>
        <v>1.3320000000000001</v>
      </c>
      <c r="G408" s="2">
        <f>'Moving Avg'!F408</f>
        <v>1.4159999999999997</v>
      </c>
      <c r="H408" s="2">
        <f>'Moving Avg'!G408</f>
        <v>1.8109999999999993</v>
      </c>
      <c r="I408" s="2">
        <f>'Moving Avg'!H408</f>
        <v>1.9353000000000002</v>
      </c>
      <c r="J408" s="5" t="str">
        <f>OBV!F408</f>
        <v>BULLISH</v>
      </c>
      <c r="K408" s="5" t="str">
        <f>OBV!G408</f>
        <v>STRONG</v>
      </c>
      <c r="L408" s="5" t="str">
        <f>OBV!H408</f>
        <v>CONFIRMED BULLISH</v>
      </c>
      <c r="M408" s="7">
        <f t="shared" si="60"/>
        <v>50</v>
      </c>
      <c r="N408" s="7">
        <f t="shared" si="61"/>
        <v>45</v>
      </c>
      <c r="O408" s="7">
        <f t="shared" si="62"/>
        <v>0</v>
      </c>
      <c r="P408" s="7">
        <f t="shared" si="63"/>
        <v>100</v>
      </c>
      <c r="Q408" s="8">
        <f t="shared" si="64"/>
        <v>48.25</v>
      </c>
      <c r="R408" s="8">
        <f t="shared" si="65"/>
        <v>44</v>
      </c>
      <c r="S408" s="8">
        <f t="shared" si="66"/>
        <v>59.25</v>
      </c>
      <c r="T408" s="8">
        <f t="shared" si="67"/>
        <v>48.75</v>
      </c>
      <c r="U408" s="7">
        <f t="shared" si="68"/>
        <v>50.5</v>
      </c>
      <c r="V408" s="7">
        <f t="shared" si="69"/>
        <v>50.0625</v>
      </c>
    </row>
    <row r="409" spans="1:22" ht="13.5" x14ac:dyDescent="0.25">
      <c r="A409" s="3">
        <f>RSI!A409</f>
        <v>42898</v>
      </c>
      <c r="B409" s="2">
        <f>RSI!B409</f>
        <v>1.3</v>
      </c>
      <c r="C409" s="2">
        <f>RSI!I409</f>
        <v>19.392685351320779</v>
      </c>
      <c r="D409" s="2">
        <f>MACD!E409</f>
        <v>1.9689317380005678E-2</v>
      </c>
      <c r="E409" s="2">
        <f>MACD!F409</f>
        <v>3.6721377557583687E-2</v>
      </c>
      <c r="F409" s="2">
        <f>'Moving Avg'!D409</f>
        <v>1.33</v>
      </c>
      <c r="G409" s="2">
        <f>'Moving Avg'!F409</f>
        <v>1.4059999999999997</v>
      </c>
      <c r="H409" s="2">
        <f>'Moving Avg'!G409</f>
        <v>1.7895999999999992</v>
      </c>
      <c r="I409" s="2">
        <f>'Moving Avg'!H409</f>
        <v>1.9335000000000002</v>
      </c>
      <c r="J409" s="5" t="str">
        <f>OBV!F409</f>
        <v>BULLISH</v>
      </c>
      <c r="K409" s="5" t="str">
        <f>OBV!G409</f>
        <v>STRONG</v>
      </c>
      <c r="L409" s="5" t="str">
        <f>OBV!H409</f>
        <v>BULLISH DIVERGENCE</v>
      </c>
      <c r="M409" s="7">
        <f t="shared" si="60"/>
        <v>50</v>
      </c>
      <c r="N409" s="7">
        <f t="shared" si="61"/>
        <v>45</v>
      </c>
      <c r="O409" s="7">
        <f t="shared" si="62"/>
        <v>0</v>
      </c>
      <c r="P409" s="7">
        <f t="shared" si="63"/>
        <v>83</v>
      </c>
      <c r="Q409" s="8">
        <f t="shared" si="64"/>
        <v>45.7</v>
      </c>
      <c r="R409" s="8">
        <f t="shared" si="65"/>
        <v>39.75</v>
      </c>
      <c r="S409" s="8">
        <f t="shared" si="66"/>
        <v>51.6</v>
      </c>
      <c r="T409" s="8">
        <f t="shared" si="67"/>
        <v>44.5</v>
      </c>
      <c r="U409" s="7">
        <f t="shared" si="68"/>
        <v>45.683333333333337</v>
      </c>
      <c r="V409" s="7">
        <f t="shared" si="69"/>
        <v>45.387500000000003</v>
      </c>
    </row>
    <row r="410" spans="1:22" ht="13.5" x14ac:dyDescent="0.25">
      <c r="A410" s="3">
        <f>RSI!A410</f>
        <v>42899</v>
      </c>
      <c r="B410" s="2">
        <f>RSI!B410</f>
        <v>1.25</v>
      </c>
      <c r="C410" s="2">
        <f>RSI!I410</f>
        <v>16.805490191725625</v>
      </c>
      <c r="D410" s="2">
        <f>MACD!E410</f>
        <v>2.0640459333565842E-2</v>
      </c>
      <c r="E410" s="2">
        <f>MACD!F410</f>
        <v>3.3505193912780118E-2</v>
      </c>
      <c r="F410" s="2">
        <f>'Moving Avg'!D410</f>
        <v>1.3080000000000001</v>
      </c>
      <c r="G410" s="2">
        <f>'Moving Avg'!F410</f>
        <v>1.3934999999999997</v>
      </c>
      <c r="H410" s="2">
        <f>'Moving Avg'!G410</f>
        <v>1.7685999999999995</v>
      </c>
      <c r="I410" s="2">
        <f>'Moving Avg'!H410</f>
        <v>1.9313500000000006</v>
      </c>
      <c r="J410" s="5" t="str">
        <f>OBV!F410</f>
        <v>BEARISH</v>
      </c>
      <c r="K410" s="5" t="str">
        <f>OBV!G410</f>
        <v>WEAK</v>
      </c>
      <c r="L410" s="5" t="str">
        <f>OBV!H410</f>
        <v>CONFIRMED BEARISH</v>
      </c>
      <c r="M410" s="7">
        <f t="shared" si="60"/>
        <v>50</v>
      </c>
      <c r="N410" s="7">
        <f t="shared" si="61"/>
        <v>45</v>
      </c>
      <c r="O410" s="7">
        <f t="shared" si="62"/>
        <v>0</v>
      </c>
      <c r="P410" s="7">
        <f t="shared" si="63"/>
        <v>0</v>
      </c>
      <c r="Q410" s="8">
        <f t="shared" si="64"/>
        <v>33.25</v>
      </c>
      <c r="R410" s="8">
        <f t="shared" si="65"/>
        <v>19</v>
      </c>
      <c r="S410" s="8">
        <f t="shared" si="66"/>
        <v>14.25</v>
      </c>
      <c r="T410" s="8">
        <f t="shared" si="67"/>
        <v>23.75</v>
      </c>
      <c r="U410" s="7">
        <f t="shared" si="68"/>
        <v>22.166666666666668</v>
      </c>
      <c r="V410" s="7">
        <f t="shared" si="69"/>
        <v>22.5625</v>
      </c>
    </row>
    <row r="411" spans="1:22" ht="13.5" x14ac:dyDescent="0.25">
      <c r="A411" s="3">
        <f>RSI!A411</f>
        <v>42900</v>
      </c>
      <c r="B411" s="2">
        <f>RSI!B411</f>
        <v>1.2</v>
      </c>
      <c r="C411" s="2">
        <f>RSI!I411</f>
        <v>14.69431077494572</v>
      </c>
      <c r="D411" s="2">
        <f>MACD!E411</f>
        <v>2.0409696370303099E-2</v>
      </c>
      <c r="E411" s="2">
        <f>MACD!F411</f>
        <v>3.0886094404284716E-2</v>
      </c>
      <c r="F411" s="2">
        <f>'Moving Avg'!D411</f>
        <v>1.282</v>
      </c>
      <c r="G411" s="2">
        <f>'Moving Avg'!F411</f>
        <v>1.3784999999999996</v>
      </c>
      <c r="H411" s="2">
        <f>'Moving Avg'!G411</f>
        <v>1.7465999999999995</v>
      </c>
      <c r="I411" s="2">
        <f>'Moving Avg'!H411</f>
        <v>1.9292500000000004</v>
      </c>
      <c r="J411" s="5" t="str">
        <f>OBV!F411</f>
        <v>NEUTRAL</v>
      </c>
      <c r="K411" s="5" t="str">
        <f>OBV!G411</f>
        <v>NEUTRAL</v>
      </c>
      <c r="L411" s="5" t="str">
        <f>OBV!H411</f>
        <v>NEUTRAL</v>
      </c>
      <c r="M411" s="7">
        <f t="shared" si="60"/>
        <v>50</v>
      </c>
      <c r="N411" s="7">
        <f t="shared" si="61"/>
        <v>45</v>
      </c>
      <c r="O411" s="7">
        <f t="shared" si="62"/>
        <v>0</v>
      </c>
      <c r="P411" s="7">
        <f t="shared" si="63"/>
        <v>33</v>
      </c>
      <c r="Q411" s="8">
        <f t="shared" si="64"/>
        <v>38.200000000000003</v>
      </c>
      <c r="R411" s="8">
        <f t="shared" si="65"/>
        <v>27.25</v>
      </c>
      <c r="S411" s="8">
        <f t="shared" si="66"/>
        <v>29.1</v>
      </c>
      <c r="T411" s="8">
        <f t="shared" si="67"/>
        <v>32</v>
      </c>
      <c r="U411" s="7">
        <f t="shared" si="68"/>
        <v>31.516666666666669</v>
      </c>
      <c r="V411" s="7">
        <f t="shared" si="69"/>
        <v>31.637500000000003</v>
      </c>
    </row>
    <row r="412" spans="1:22" ht="13.5" x14ac:dyDescent="0.25">
      <c r="A412" s="3">
        <f>RSI!A412</f>
        <v>42901</v>
      </c>
      <c r="B412" s="2">
        <f>RSI!B412</f>
        <v>1.1499999999999999</v>
      </c>
      <c r="C412" s="2">
        <f>RSI!I412</f>
        <v>12.943247294710389</v>
      </c>
      <c r="D412" s="2">
        <f>MACD!E412</f>
        <v>1.9369529417657905E-2</v>
      </c>
      <c r="E412" s="2">
        <f>MACD!F412</f>
        <v>2.8582781406959357E-2</v>
      </c>
      <c r="F412" s="2">
        <f>'Moving Avg'!D412</f>
        <v>1.246</v>
      </c>
      <c r="G412" s="2">
        <f>'Moving Avg'!F412</f>
        <v>1.3609999999999995</v>
      </c>
      <c r="H412" s="2">
        <f>'Moving Avg'!G412</f>
        <v>1.7223999999999997</v>
      </c>
      <c r="I412" s="2">
        <f>'Moving Avg'!H412</f>
        <v>1.9269000000000003</v>
      </c>
      <c r="J412" s="5" t="str">
        <f>OBV!F412</f>
        <v>NEUTRAL</v>
      </c>
      <c r="K412" s="5" t="str">
        <f>OBV!G412</f>
        <v>NEUTRAL</v>
      </c>
      <c r="L412" s="5" t="str">
        <f>OBV!H412</f>
        <v>NEUTRAL</v>
      </c>
      <c r="M412" s="7">
        <f t="shared" si="60"/>
        <v>50</v>
      </c>
      <c r="N412" s="7">
        <f t="shared" si="61"/>
        <v>45</v>
      </c>
      <c r="O412" s="7">
        <f t="shared" si="62"/>
        <v>0</v>
      </c>
      <c r="P412" s="7">
        <f t="shared" si="63"/>
        <v>33</v>
      </c>
      <c r="Q412" s="8">
        <f t="shared" si="64"/>
        <v>38.200000000000003</v>
      </c>
      <c r="R412" s="8">
        <f t="shared" si="65"/>
        <v>27.25</v>
      </c>
      <c r="S412" s="8">
        <f t="shared" si="66"/>
        <v>29.1</v>
      </c>
      <c r="T412" s="8">
        <f t="shared" si="67"/>
        <v>32</v>
      </c>
      <c r="U412" s="7">
        <f t="shared" si="68"/>
        <v>31.516666666666669</v>
      </c>
      <c r="V412" s="7">
        <f t="shared" si="69"/>
        <v>31.637500000000003</v>
      </c>
    </row>
    <row r="413" spans="1:22" ht="13.5" x14ac:dyDescent="0.25">
      <c r="A413" s="3">
        <f>RSI!A413</f>
        <v>42902</v>
      </c>
      <c r="B413" s="2">
        <f>RSI!B413</f>
        <v>1.1000000000000001</v>
      </c>
      <c r="C413" s="2">
        <f>RSI!I413</f>
        <v>11.471126575374143</v>
      </c>
      <c r="D413" s="2">
        <f>MACD!E413</f>
        <v>2.3974874062535179E-2</v>
      </c>
      <c r="E413" s="2">
        <f>MACD!F413</f>
        <v>2.7661199938074525E-2</v>
      </c>
      <c r="F413" s="2">
        <f>'Moving Avg'!D413</f>
        <v>1.2</v>
      </c>
      <c r="G413" s="2">
        <f>'Moving Avg'!F413</f>
        <v>1.341</v>
      </c>
      <c r="H413" s="2">
        <f>'Moving Avg'!G413</f>
        <v>1.6971999999999996</v>
      </c>
      <c r="I413" s="2">
        <f>'Moving Avg'!H413</f>
        <v>1.9243000000000003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  <c r="M413" s="7">
        <f t="shared" si="60"/>
        <v>50</v>
      </c>
      <c r="N413" s="7">
        <f t="shared" si="61"/>
        <v>45</v>
      </c>
      <c r="O413" s="7">
        <f t="shared" si="62"/>
        <v>0</v>
      </c>
      <c r="P413" s="7">
        <f t="shared" si="63"/>
        <v>33</v>
      </c>
      <c r="Q413" s="8">
        <f t="shared" si="64"/>
        <v>38.200000000000003</v>
      </c>
      <c r="R413" s="8">
        <f t="shared" si="65"/>
        <v>27.25</v>
      </c>
      <c r="S413" s="8">
        <f t="shared" si="66"/>
        <v>29.1</v>
      </c>
      <c r="T413" s="8">
        <f t="shared" si="67"/>
        <v>32</v>
      </c>
      <c r="U413" s="7">
        <f t="shared" si="68"/>
        <v>31.516666666666669</v>
      </c>
      <c r="V413" s="7">
        <f t="shared" si="69"/>
        <v>31.637500000000003</v>
      </c>
    </row>
    <row r="414" spans="1:22" ht="13.5" x14ac:dyDescent="0.25">
      <c r="A414" s="3">
        <f>RSI!A414</f>
        <v>42905</v>
      </c>
      <c r="B414" s="2">
        <f>RSI!B414</f>
        <v>1.06</v>
      </c>
      <c r="C414" s="2">
        <f>RSI!I414</f>
        <v>10.447401949219739</v>
      </c>
      <c r="D414" s="2">
        <f>MACD!E414</f>
        <v>3.124145605994566E-2</v>
      </c>
      <c r="E414" s="2">
        <f>MACD!F414</f>
        <v>2.8377251162448755E-2</v>
      </c>
      <c r="F414" s="2">
        <f>'Moving Avg'!D414</f>
        <v>1.1519999999999999</v>
      </c>
      <c r="G414" s="2">
        <f>'Moving Avg'!F414</f>
        <v>1.3169999999999999</v>
      </c>
      <c r="H414" s="2">
        <f>'Moving Avg'!G414</f>
        <v>1.6711999999999998</v>
      </c>
      <c r="I414" s="2">
        <f>'Moving Avg'!H414</f>
        <v>1.9215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  <c r="M414" s="7">
        <f t="shared" si="60"/>
        <v>50</v>
      </c>
      <c r="N414" s="7">
        <f t="shared" si="61"/>
        <v>0</v>
      </c>
      <c r="O414" s="7">
        <f t="shared" si="62"/>
        <v>0</v>
      </c>
      <c r="P414" s="7">
        <f t="shared" si="63"/>
        <v>33</v>
      </c>
      <c r="Q414" s="8">
        <f t="shared" si="64"/>
        <v>22.45</v>
      </c>
      <c r="R414" s="8">
        <f t="shared" si="65"/>
        <v>18.25</v>
      </c>
      <c r="S414" s="8">
        <f t="shared" si="66"/>
        <v>22.35</v>
      </c>
      <c r="T414" s="8">
        <f t="shared" si="67"/>
        <v>20.75</v>
      </c>
      <c r="U414" s="7">
        <f t="shared" si="68"/>
        <v>21.016666666666669</v>
      </c>
      <c r="V414" s="7">
        <f t="shared" si="69"/>
        <v>20.950000000000003</v>
      </c>
    </row>
    <row r="415" spans="1:22" ht="13.5" x14ac:dyDescent="0.25">
      <c r="A415" s="3">
        <f>RSI!A415</f>
        <v>42906</v>
      </c>
      <c r="B415" s="2">
        <f>RSI!B415</f>
        <v>1.02</v>
      </c>
      <c r="C415" s="2">
        <f>RSI!I415</f>
        <v>9.5313575503230652</v>
      </c>
      <c r="D415" s="2">
        <f>MACD!E415</f>
        <v>5.0082892598544371E-2</v>
      </c>
      <c r="E415" s="2">
        <f>MACD!F415</f>
        <v>3.2718379449667878E-2</v>
      </c>
      <c r="F415" s="2">
        <f>'Moving Avg'!D415</f>
        <v>1.1059999999999999</v>
      </c>
      <c r="G415" s="2">
        <f>'Moving Avg'!F415</f>
        <v>1.2929999999999999</v>
      </c>
      <c r="H415" s="2">
        <f>'Moving Avg'!G415</f>
        <v>1.6443999999999994</v>
      </c>
      <c r="I415" s="2">
        <f>'Moving Avg'!H415</f>
        <v>1.9184999999999999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  <c r="M415" s="7">
        <f t="shared" si="60"/>
        <v>50</v>
      </c>
      <c r="N415" s="7">
        <f t="shared" si="61"/>
        <v>0</v>
      </c>
      <c r="O415" s="7">
        <f t="shared" si="62"/>
        <v>0</v>
      </c>
      <c r="P415" s="7">
        <f t="shared" si="63"/>
        <v>33</v>
      </c>
      <c r="Q415" s="8">
        <f t="shared" si="64"/>
        <v>22.45</v>
      </c>
      <c r="R415" s="8">
        <f t="shared" si="65"/>
        <v>18.25</v>
      </c>
      <c r="S415" s="8">
        <f t="shared" si="66"/>
        <v>22.35</v>
      </c>
      <c r="T415" s="8">
        <f t="shared" si="67"/>
        <v>20.75</v>
      </c>
      <c r="U415" s="7">
        <f t="shared" si="68"/>
        <v>21.016666666666669</v>
      </c>
      <c r="V415" s="7">
        <f t="shared" si="69"/>
        <v>20.950000000000003</v>
      </c>
    </row>
    <row r="416" spans="1:22" ht="13.5" x14ac:dyDescent="0.25">
      <c r="A416" s="3">
        <f>RSI!A416</f>
        <v>42907</v>
      </c>
      <c r="B416" s="2">
        <f>RSI!B416</f>
        <v>0.98</v>
      </c>
      <c r="C416" s="2">
        <f>RSI!I416</f>
        <v>8.7089991185783475</v>
      </c>
      <c r="D416" s="2">
        <f>MACD!E416</f>
        <v>6.6496178859856148E-2</v>
      </c>
      <c r="E416" s="2">
        <f>MACD!F416</f>
        <v>3.9473939331705538E-2</v>
      </c>
      <c r="F416" s="2">
        <f>'Moving Avg'!D416</f>
        <v>1.0620000000000001</v>
      </c>
      <c r="G416" s="2">
        <f>'Moving Avg'!F416</f>
        <v>1.27</v>
      </c>
      <c r="H416" s="2">
        <f>'Moving Avg'!G416</f>
        <v>1.6167999999999996</v>
      </c>
      <c r="I416" s="2">
        <f>'Moving Avg'!H416</f>
        <v>1.9153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  <c r="M416" s="7">
        <f t="shared" si="60"/>
        <v>50</v>
      </c>
      <c r="N416" s="7">
        <f t="shared" si="61"/>
        <v>0</v>
      </c>
      <c r="O416" s="7">
        <f t="shared" si="62"/>
        <v>0</v>
      </c>
      <c r="P416" s="7">
        <f t="shared" si="63"/>
        <v>33</v>
      </c>
      <c r="Q416" s="8">
        <f t="shared" si="64"/>
        <v>22.45</v>
      </c>
      <c r="R416" s="8">
        <f t="shared" si="65"/>
        <v>18.25</v>
      </c>
      <c r="S416" s="8">
        <f t="shared" si="66"/>
        <v>22.35</v>
      </c>
      <c r="T416" s="8">
        <f t="shared" si="67"/>
        <v>20.75</v>
      </c>
      <c r="U416" s="7">
        <f t="shared" si="68"/>
        <v>21.016666666666669</v>
      </c>
      <c r="V416" s="7">
        <f t="shared" si="69"/>
        <v>20.950000000000003</v>
      </c>
    </row>
    <row r="417" spans="1:22" ht="13.5" x14ac:dyDescent="0.25">
      <c r="A417" s="3">
        <f>RSI!A417</f>
        <v>42908</v>
      </c>
      <c r="B417" s="2">
        <f>RSI!B417</f>
        <v>0.97</v>
      </c>
      <c r="C417" s="2">
        <f>RSI!I417</f>
        <v>8.5112901030386325</v>
      </c>
      <c r="D417" s="2">
        <f>MACD!E417</f>
        <v>8.3327144690116262E-2</v>
      </c>
      <c r="E417" s="2">
        <f>MACD!F417</f>
        <v>4.8244580403387687E-2</v>
      </c>
      <c r="F417" s="2">
        <f>'Moving Avg'!D417</f>
        <v>1.026</v>
      </c>
      <c r="G417" s="2">
        <f>'Moving Avg'!F417</f>
        <v>1.2464999999999997</v>
      </c>
      <c r="H417" s="2">
        <f>'Moving Avg'!G417</f>
        <v>1.5889999999999997</v>
      </c>
      <c r="I417" s="2">
        <f>'Moving Avg'!H417</f>
        <v>1.9120500000000005</v>
      </c>
      <c r="J417" s="5" t="str">
        <f>OBV!F417</f>
        <v>BEARISH</v>
      </c>
      <c r="K417" s="5" t="str">
        <f>OBV!G417</f>
        <v>NEUTRAL</v>
      </c>
      <c r="L417" s="5" t="str">
        <f>OBV!H417</f>
        <v>CONFIRMED BEARISH</v>
      </c>
      <c r="M417" s="7">
        <f t="shared" si="60"/>
        <v>50</v>
      </c>
      <c r="N417" s="7">
        <f t="shared" si="61"/>
        <v>0</v>
      </c>
      <c r="O417" s="7">
        <f t="shared" si="62"/>
        <v>0</v>
      </c>
      <c r="P417" s="7">
        <f t="shared" si="63"/>
        <v>16.5</v>
      </c>
      <c r="Q417" s="8">
        <f t="shared" si="64"/>
        <v>19.975000000000001</v>
      </c>
      <c r="R417" s="8">
        <f t="shared" si="65"/>
        <v>14.125</v>
      </c>
      <c r="S417" s="8">
        <f t="shared" si="66"/>
        <v>14.925000000000001</v>
      </c>
      <c r="T417" s="8">
        <f t="shared" si="67"/>
        <v>16.625</v>
      </c>
      <c r="U417" s="7">
        <f t="shared" si="68"/>
        <v>16.341666666666669</v>
      </c>
      <c r="V417" s="7">
        <f t="shared" si="69"/>
        <v>16.412500000000001</v>
      </c>
    </row>
    <row r="418" spans="1:22" ht="13.5" x14ac:dyDescent="0.25">
      <c r="A418" s="3">
        <f>RSI!A418</f>
        <v>42909</v>
      </c>
      <c r="B418" s="2">
        <f>RSI!B418</f>
        <v>0.97</v>
      </c>
      <c r="C418" s="2">
        <f>RSI!I418</f>
        <v>8.5112901030386325</v>
      </c>
      <c r="D418" s="2">
        <f>MACD!E418</f>
        <v>9.9666765842711946E-2</v>
      </c>
      <c r="E418" s="2">
        <f>MACD!F418</f>
        <v>5.8529017491252541E-2</v>
      </c>
      <c r="F418" s="2">
        <f>'Moving Avg'!D418</f>
        <v>1</v>
      </c>
      <c r="G418" s="2">
        <f>'Moving Avg'!F418</f>
        <v>1.2229999999999999</v>
      </c>
      <c r="H418" s="2">
        <f>'Moving Avg'!G418</f>
        <v>1.5631999999999997</v>
      </c>
      <c r="I418" s="2">
        <f>'Moving Avg'!H418</f>
        <v>1.9088000000000005</v>
      </c>
      <c r="J418" s="5" t="str">
        <f>OBV!F418</f>
        <v>BEARISH</v>
      </c>
      <c r="K418" s="5" t="str">
        <f>OBV!G418</f>
        <v>NEUTRAL</v>
      </c>
      <c r="L418" s="5" t="str">
        <f>OBV!H418</f>
        <v>CONFIRMED BEARISH</v>
      </c>
      <c r="M418" s="7">
        <f t="shared" si="60"/>
        <v>50</v>
      </c>
      <c r="N418" s="7">
        <f t="shared" si="61"/>
        <v>0</v>
      </c>
      <c r="O418" s="7">
        <f t="shared" si="62"/>
        <v>0</v>
      </c>
      <c r="P418" s="7">
        <f t="shared" si="63"/>
        <v>16.5</v>
      </c>
      <c r="Q418" s="8">
        <f t="shared" si="64"/>
        <v>19.975000000000001</v>
      </c>
      <c r="R418" s="8">
        <f t="shared" si="65"/>
        <v>14.125</v>
      </c>
      <c r="S418" s="8">
        <f t="shared" si="66"/>
        <v>14.925000000000001</v>
      </c>
      <c r="T418" s="8">
        <f t="shared" si="67"/>
        <v>16.625</v>
      </c>
      <c r="U418" s="7">
        <f t="shared" si="68"/>
        <v>16.341666666666669</v>
      </c>
      <c r="V418" s="7">
        <f t="shared" si="69"/>
        <v>16.412500000000001</v>
      </c>
    </row>
    <row r="419" spans="1:22" ht="13.5" x14ac:dyDescent="0.25">
      <c r="A419" s="3">
        <f>RSI!A419</f>
        <v>42914</v>
      </c>
      <c r="B419" s="2">
        <f>RSI!B419</f>
        <v>0.93</v>
      </c>
      <c r="C419" s="2">
        <f>RSI!I419</f>
        <v>7.7003343352715774</v>
      </c>
      <c r="D419" s="2">
        <f>MACD!E419</f>
        <v>0.11378280217773473</v>
      </c>
      <c r="E419" s="2">
        <f>MACD!F419</f>
        <v>6.9579774428548985E-2</v>
      </c>
      <c r="F419" s="2">
        <f>'Moving Avg'!D419</f>
        <v>0.97399999999999987</v>
      </c>
      <c r="G419" s="2">
        <f>'Moving Avg'!F419</f>
        <v>1.1995</v>
      </c>
      <c r="H419" s="2">
        <f>'Moving Avg'!G419</f>
        <v>1.5365999999999997</v>
      </c>
      <c r="I419" s="2">
        <f>'Moving Avg'!H419</f>
        <v>1.9053500000000005</v>
      </c>
      <c r="J419" s="5" t="str">
        <f>OBV!F419</f>
        <v>BEARISH</v>
      </c>
      <c r="K419" s="5" t="str">
        <f>OBV!G419</f>
        <v>NEUTRAL</v>
      </c>
      <c r="L419" s="5" t="str">
        <f>OBV!H419</f>
        <v>CONFIRMED BEARISH</v>
      </c>
      <c r="M419" s="7">
        <f t="shared" si="60"/>
        <v>50</v>
      </c>
      <c r="N419" s="7">
        <f t="shared" si="61"/>
        <v>0</v>
      </c>
      <c r="O419" s="7">
        <f t="shared" si="62"/>
        <v>0</v>
      </c>
      <c r="P419" s="7">
        <f t="shared" si="63"/>
        <v>16.5</v>
      </c>
      <c r="Q419" s="8">
        <f t="shared" si="64"/>
        <v>19.975000000000001</v>
      </c>
      <c r="R419" s="8">
        <f t="shared" si="65"/>
        <v>14.125</v>
      </c>
      <c r="S419" s="8">
        <f t="shared" si="66"/>
        <v>14.925000000000001</v>
      </c>
      <c r="T419" s="8">
        <f t="shared" si="67"/>
        <v>16.625</v>
      </c>
      <c r="U419" s="7">
        <f t="shared" si="68"/>
        <v>16.341666666666669</v>
      </c>
      <c r="V419" s="7">
        <f t="shared" si="69"/>
        <v>16.412500000000001</v>
      </c>
    </row>
    <row r="420" spans="1:22" ht="13.5" x14ac:dyDescent="0.25">
      <c r="A420" s="3">
        <f>RSI!A420</f>
        <v>42915</v>
      </c>
      <c r="B420" s="2">
        <f>RSI!B420</f>
        <v>0.89</v>
      </c>
      <c r="C420" s="2">
        <f>RSI!I420</f>
        <v>6.9837382810495257</v>
      </c>
      <c r="D420" s="2">
        <f>MACD!E420</f>
        <v>0.12303288418178115</v>
      </c>
      <c r="E420" s="2">
        <f>MACD!F420</f>
        <v>8.0270396379195419E-2</v>
      </c>
      <c r="F420" s="2">
        <f>'Moving Avg'!D420</f>
        <v>0.94800000000000006</v>
      </c>
      <c r="G420" s="2">
        <f>'Moving Avg'!F420</f>
        <v>1.1739999999999999</v>
      </c>
      <c r="H420" s="2">
        <f>'Moving Avg'!G420</f>
        <v>1.5091999999999997</v>
      </c>
      <c r="I420" s="2">
        <f>'Moving Avg'!H420</f>
        <v>1.9017000000000004</v>
      </c>
      <c r="J420" s="5" t="str">
        <f>OBV!F420</f>
        <v>BEARISH</v>
      </c>
      <c r="K420" s="5" t="str">
        <f>OBV!G420</f>
        <v>NEUTRAL</v>
      </c>
      <c r="L420" s="5" t="str">
        <f>OBV!H420</f>
        <v>CONFIRMED BEARISH</v>
      </c>
      <c r="M420" s="7">
        <f t="shared" si="60"/>
        <v>50</v>
      </c>
      <c r="N420" s="7">
        <f t="shared" si="61"/>
        <v>0</v>
      </c>
      <c r="O420" s="7">
        <f t="shared" si="62"/>
        <v>0</v>
      </c>
      <c r="P420" s="7">
        <f t="shared" si="63"/>
        <v>16.5</v>
      </c>
      <c r="Q420" s="8">
        <f t="shared" si="64"/>
        <v>19.975000000000001</v>
      </c>
      <c r="R420" s="8">
        <f t="shared" si="65"/>
        <v>14.125</v>
      </c>
      <c r="S420" s="8">
        <f t="shared" si="66"/>
        <v>14.925000000000001</v>
      </c>
      <c r="T420" s="8">
        <f t="shared" si="67"/>
        <v>16.625</v>
      </c>
      <c r="U420" s="7">
        <f t="shared" si="68"/>
        <v>16.341666666666669</v>
      </c>
      <c r="V420" s="7">
        <f t="shared" si="69"/>
        <v>16.412500000000001</v>
      </c>
    </row>
    <row r="421" spans="1:22" ht="13.5" x14ac:dyDescent="0.25">
      <c r="A421" s="3">
        <f>RSI!A421</f>
        <v>42916</v>
      </c>
      <c r="B421" s="2">
        <f>RSI!B421</f>
        <v>0.89</v>
      </c>
      <c r="C421" s="2">
        <f>RSI!I421</f>
        <v>6.9837382810495257</v>
      </c>
      <c r="D421" s="2">
        <f>MACD!E421</f>
        <v>0.12528827168715351</v>
      </c>
      <c r="E421" s="2">
        <f>MACD!F421</f>
        <v>8.9273971440787039E-2</v>
      </c>
      <c r="F421" s="2">
        <f>'Moving Avg'!D421</f>
        <v>0.93</v>
      </c>
      <c r="G421" s="2">
        <f>'Moving Avg'!F421</f>
        <v>1.1504999999999999</v>
      </c>
      <c r="H421" s="2">
        <f>'Moving Avg'!G421</f>
        <v>1.4817999999999998</v>
      </c>
      <c r="I421" s="2">
        <f>'Moving Avg'!H421</f>
        <v>1.8977000000000004</v>
      </c>
      <c r="J421" s="5" t="str">
        <f>OBV!F421</f>
        <v>BEARISH</v>
      </c>
      <c r="K421" s="5" t="str">
        <f>OBV!G421</f>
        <v>NEUTRAL</v>
      </c>
      <c r="L421" s="5" t="str">
        <f>OBV!H421</f>
        <v>CONFIRMED BEARISH</v>
      </c>
      <c r="M421" s="7">
        <f t="shared" si="60"/>
        <v>50</v>
      </c>
      <c r="N421" s="7">
        <f t="shared" si="61"/>
        <v>0</v>
      </c>
      <c r="O421" s="7">
        <f t="shared" si="62"/>
        <v>0</v>
      </c>
      <c r="P421" s="7">
        <f t="shared" si="63"/>
        <v>16.5</v>
      </c>
      <c r="Q421" s="8">
        <f t="shared" si="64"/>
        <v>19.975000000000001</v>
      </c>
      <c r="R421" s="8">
        <f t="shared" si="65"/>
        <v>14.125</v>
      </c>
      <c r="S421" s="8">
        <f t="shared" si="66"/>
        <v>14.925000000000001</v>
      </c>
      <c r="T421" s="8">
        <f t="shared" si="67"/>
        <v>16.625</v>
      </c>
      <c r="U421" s="7">
        <f t="shared" si="68"/>
        <v>16.341666666666669</v>
      </c>
      <c r="V421" s="7">
        <f t="shared" si="69"/>
        <v>16.412500000000001</v>
      </c>
    </row>
    <row r="422" spans="1:22" ht="13.5" x14ac:dyDescent="0.25">
      <c r="A422" s="3">
        <f>RSI!A422</f>
        <v>42919</v>
      </c>
      <c r="B422" s="2">
        <f>RSI!B422</f>
        <v>0.89</v>
      </c>
      <c r="C422" s="2">
        <f>RSI!I422</f>
        <v>6.9837382810495257</v>
      </c>
      <c r="D422" s="2">
        <f>MACD!E422</f>
        <v>0.121467982448489</v>
      </c>
      <c r="E422" s="2">
        <f>MACD!F422</f>
        <v>9.5712773642327428E-2</v>
      </c>
      <c r="F422" s="2">
        <f>'Moving Avg'!D422</f>
        <v>0.91400000000000003</v>
      </c>
      <c r="G422" s="2">
        <f>'Moving Avg'!F422</f>
        <v>1.129</v>
      </c>
      <c r="H422" s="2">
        <f>'Moving Avg'!G422</f>
        <v>1.4543999999999997</v>
      </c>
      <c r="I422" s="2">
        <f>'Moving Avg'!H422</f>
        <v>1.8940500000000002</v>
      </c>
      <c r="J422" s="5" t="str">
        <f>OBV!F422</f>
        <v>NEUTRAL</v>
      </c>
      <c r="K422" s="5" t="str">
        <f>OBV!G422</f>
        <v>NEUTRAL</v>
      </c>
      <c r="L422" s="5" t="str">
        <f>OBV!H422</f>
        <v>NEUTRAL</v>
      </c>
      <c r="M422" s="7">
        <f t="shared" si="60"/>
        <v>50</v>
      </c>
      <c r="N422" s="7">
        <f t="shared" si="61"/>
        <v>0</v>
      </c>
      <c r="O422" s="7">
        <f t="shared" si="62"/>
        <v>0</v>
      </c>
      <c r="P422" s="7">
        <f t="shared" si="63"/>
        <v>33</v>
      </c>
      <c r="Q422" s="8">
        <f t="shared" si="64"/>
        <v>22.45</v>
      </c>
      <c r="R422" s="8">
        <f t="shared" si="65"/>
        <v>18.25</v>
      </c>
      <c r="S422" s="8">
        <f t="shared" si="66"/>
        <v>22.35</v>
      </c>
      <c r="T422" s="8">
        <f t="shared" si="67"/>
        <v>20.75</v>
      </c>
      <c r="U422" s="7">
        <f t="shared" si="68"/>
        <v>21.016666666666669</v>
      </c>
      <c r="V422" s="7">
        <f t="shared" si="69"/>
        <v>20.950000000000003</v>
      </c>
    </row>
    <row r="423" spans="1:22" ht="13.5" x14ac:dyDescent="0.25">
      <c r="A423" s="3">
        <f>RSI!A423</f>
        <v>42920</v>
      </c>
      <c r="B423" s="2">
        <f>RSI!B423</f>
        <v>0.89</v>
      </c>
      <c r="C423" s="2">
        <f>RSI!I423</f>
        <v>6.9837382810495257</v>
      </c>
      <c r="D423" s="2">
        <f>MACD!E423</f>
        <v>0.11236128310254401</v>
      </c>
      <c r="E423" s="2">
        <f>MACD!F423</f>
        <v>9.9042475534370761E-2</v>
      </c>
      <c r="F423" s="2">
        <f>'Moving Avg'!D423</f>
        <v>0.89800000000000002</v>
      </c>
      <c r="G423" s="2">
        <f>'Moving Avg'!F423</f>
        <v>1.1075000000000002</v>
      </c>
      <c r="H423" s="2">
        <f>'Moving Avg'!G423</f>
        <v>1.429</v>
      </c>
      <c r="I423" s="2">
        <f>'Moving Avg'!H423</f>
        <v>1.8904000000000003</v>
      </c>
      <c r="J423" s="5" t="str">
        <f>OBV!F423</f>
        <v>NEUTRAL</v>
      </c>
      <c r="K423" s="5" t="str">
        <f>OBV!G423</f>
        <v>NEUTRAL</v>
      </c>
      <c r="L423" s="5" t="str">
        <f>OBV!H423</f>
        <v>NEUTRAL</v>
      </c>
      <c r="M423" s="7">
        <f t="shared" si="60"/>
        <v>50</v>
      </c>
      <c r="N423" s="7">
        <f t="shared" si="61"/>
        <v>0</v>
      </c>
      <c r="O423" s="7">
        <f t="shared" si="62"/>
        <v>0</v>
      </c>
      <c r="P423" s="7">
        <f t="shared" si="63"/>
        <v>33</v>
      </c>
      <c r="Q423" s="8">
        <f t="shared" si="64"/>
        <v>22.45</v>
      </c>
      <c r="R423" s="8">
        <f t="shared" si="65"/>
        <v>18.25</v>
      </c>
      <c r="S423" s="8">
        <f t="shared" si="66"/>
        <v>22.35</v>
      </c>
      <c r="T423" s="8">
        <f t="shared" si="67"/>
        <v>20.75</v>
      </c>
      <c r="U423" s="7">
        <f t="shared" si="68"/>
        <v>21.016666666666669</v>
      </c>
      <c r="V423" s="7">
        <f t="shared" si="69"/>
        <v>20.950000000000003</v>
      </c>
    </row>
    <row r="424" spans="1:22" ht="13.5" x14ac:dyDescent="0.25">
      <c r="A424" s="3">
        <f>RSI!A424</f>
        <v>42921</v>
      </c>
      <c r="B424" s="2">
        <f>RSI!B424</f>
        <v>0.89</v>
      </c>
      <c r="C424" s="2">
        <f>RSI!I424</f>
        <v>6.9837382810495257</v>
      </c>
      <c r="D424" s="2">
        <f>MACD!E424</f>
        <v>0.10018525047421045</v>
      </c>
      <c r="E424" s="2">
        <f>MACD!F424</f>
        <v>9.927103052233871E-2</v>
      </c>
      <c r="F424" s="2">
        <f>'Moving Avg'!D424</f>
        <v>0.89</v>
      </c>
      <c r="G424" s="2">
        <f>'Moving Avg'!F424</f>
        <v>1.0865000000000002</v>
      </c>
      <c r="H424" s="2">
        <f>'Moving Avg'!G424</f>
        <v>1.4036000000000002</v>
      </c>
      <c r="I424" s="2">
        <f>'Moving Avg'!H424</f>
        <v>1.8866000000000003</v>
      </c>
      <c r="J424" s="5" t="str">
        <f>OBV!F424</f>
        <v>NEUTRAL</v>
      </c>
      <c r="K424" s="5" t="str">
        <f>OBV!G424</f>
        <v>NEUTRAL</v>
      </c>
      <c r="L424" s="5" t="str">
        <f>OBV!H424</f>
        <v>NEUTRAL</v>
      </c>
      <c r="M424" s="7">
        <f t="shared" si="60"/>
        <v>50</v>
      </c>
      <c r="N424" s="7">
        <f t="shared" si="61"/>
        <v>0</v>
      </c>
      <c r="O424" s="7">
        <f t="shared" si="62"/>
        <v>0</v>
      </c>
      <c r="P424" s="7">
        <f t="shared" si="63"/>
        <v>33</v>
      </c>
      <c r="Q424" s="8">
        <f t="shared" si="64"/>
        <v>22.45</v>
      </c>
      <c r="R424" s="8">
        <f t="shared" si="65"/>
        <v>18.25</v>
      </c>
      <c r="S424" s="8">
        <f t="shared" si="66"/>
        <v>22.35</v>
      </c>
      <c r="T424" s="8">
        <f t="shared" si="67"/>
        <v>20.75</v>
      </c>
      <c r="U424" s="7">
        <f t="shared" si="68"/>
        <v>21.016666666666669</v>
      </c>
      <c r="V424" s="7">
        <f t="shared" si="69"/>
        <v>20.950000000000003</v>
      </c>
    </row>
    <row r="425" spans="1:22" ht="13.5" x14ac:dyDescent="0.25">
      <c r="A425" s="3">
        <f>RSI!A425</f>
        <v>42922</v>
      </c>
      <c r="B425" s="2">
        <f>RSI!B425</f>
        <v>0.89</v>
      </c>
      <c r="C425" s="2">
        <f>RSI!I425</f>
        <v>6.9837382810495257</v>
      </c>
      <c r="D425" s="2">
        <f>MACD!E425</f>
        <v>8.5287387298459638E-2</v>
      </c>
      <c r="E425" s="2">
        <f>MACD!F425</f>
        <v>9.6474301877562896E-2</v>
      </c>
      <c r="F425" s="2">
        <f>'Moving Avg'!D425</f>
        <v>0.89</v>
      </c>
      <c r="G425" s="2">
        <f>'Moving Avg'!F425</f>
        <v>1.0630000000000002</v>
      </c>
      <c r="H425" s="2">
        <f>'Moving Avg'!G425</f>
        <v>1.3781999999999999</v>
      </c>
      <c r="I425" s="2">
        <f>'Moving Avg'!H425</f>
        <v>1.8828499999999999</v>
      </c>
      <c r="J425" s="5" t="str">
        <f>OBV!F425</f>
        <v>NEUTRAL</v>
      </c>
      <c r="K425" s="5" t="str">
        <f>OBV!G425</f>
        <v>NEUTRAL</v>
      </c>
      <c r="L425" s="5" t="str">
        <f>OBV!H425</f>
        <v>NEUTRAL</v>
      </c>
      <c r="M425" s="7">
        <f t="shared" si="60"/>
        <v>50</v>
      </c>
      <c r="N425" s="7">
        <f t="shared" si="61"/>
        <v>45</v>
      </c>
      <c r="O425" s="7">
        <f t="shared" si="62"/>
        <v>0</v>
      </c>
      <c r="P425" s="7">
        <f t="shared" si="63"/>
        <v>33</v>
      </c>
      <c r="Q425" s="8">
        <f t="shared" si="64"/>
        <v>38.200000000000003</v>
      </c>
      <c r="R425" s="8">
        <f t="shared" si="65"/>
        <v>27.25</v>
      </c>
      <c r="S425" s="8">
        <f t="shared" si="66"/>
        <v>29.1</v>
      </c>
      <c r="T425" s="8">
        <f t="shared" si="67"/>
        <v>32</v>
      </c>
      <c r="U425" s="7">
        <f t="shared" si="68"/>
        <v>31.516666666666669</v>
      </c>
      <c r="V425" s="7">
        <f t="shared" si="69"/>
        <v>31.637500000000003</v>
      </c>
    </row>
    <row r="426" spans="1:22" ht="13.5" x14ac:dyDescent="0.25">
      <c r="A426" s="3">
        <f>RSI!A426</f>
        <v>42923</v>
      </c>
      <c r="B426" s="2">
        <f>RSI!B426</f>
        <v>0.89</v>
      </c>
      <c r="C426" s="2">
        <f>RSI!I426</f>
        <v>6.9837382810495257</v>
      </c>
      <c r="D426" s="2">
        <f>MACD!E426</f>
        <v>6.7970971564769167E-2</v>
      </c>
      <c r="E426" s="2">
        <f>MACD!F426</f>
        <v>9.0773635815004153E-2</v>
      </c>
      <c r="F426" s="2">
        <f>'Moving Avg'!D426</f>
        <v>0.89</v>
      </c>
      <c r="G426" s="2">
        <f>'Moving Avg'!F426</f>
        <v>1.0410000000000001</v>
      </c>
      <c r="H426" s="2">
        <f>'Moving Avg'!G426</f>
        <v>1.3545999999999998</v>
      </c>
      <c r="I426" s="2">
        <f>'Moving Avg'!H426</f>
        <v>1.8792499999999999</v>
      </c>
      <c r="J426" s="5" t="str">
        <f>OBV!F426</f>
        <v>NEUTRAL</v>
      </c>
      <c r="K426" s="5" t="str">
        <f>OBV!G426</f>
        <v>NEUTRAL</v>
      </c>
      <c r="L426" s="5" t="str">
        <f>OBV!H426</f>
        <v>NEUTRAL</v>
      </c>
      <c r="M426" s="7">
        <f t="shared" si="60"/>
        <v>50</v>
      </c>
      <c r="N426" s="7">
        <f t="shared" si="61"/>
        <v>100</v>
      </c>
      <c r="O426" s="7">
        <f t="shared" si="62"/>
        <v>0</v>
      </c>
      <c r="P426" s="7">
        <f t="shared" si="63"/>
        <v>33</v>
      </c>
      <c r="Q426" s="8">
        <f t="shared" si="64"/>
        <v>57.45</v>
      </c>
      <c r="R426" s="8">
        <f t="shared" si="65"/>
        <v>38.25</v>
      </c>
      <c r="S426" s="8">
        <f t="shared" si="66"/>
        <v>37.35</v>
      </c>
      <c r="T426" s="8">
        <f t="shared" si="67"/>
        <v>45.75</v>
      </c>
      <c r="U426" s="7">
        <f t="shared" si="68"/>
        <v>44.35</v>
      </c>
      <c r="V426" s="7">
        <f t="shared" si="69"/>
        <v>44.7</v>
      </c>
    </row>
    <row r="427" spans="1:22" ht="13.5" x14ac:dyDescent="0.25">
      <c r="A427" s="3">
        <f>RSI!A427</f>
        <v>42926</v>
      </c>
      <c r="B427" s="2">
        <f>RSI!B427</f>
        <v>0.89</v>
      </c>
      <c r="C427" s="2">
        <f>RSI!I427</f>
        <v>6.9837382810495257</v>
      </c>
      <c r="D427" s="2">
        <f>MACD!E427</f>
        <v>5.3116560701452986E-2</v>
      </c>
      <c r="E427" s="2">
        <f>MACD!F427</f>
        <v>8.3242220792293917E-2</v>
      </c>
      <c r="F427" s="2">
        <f>'Moving Avg'!D427</f>
        <v>0.89</v>
      </c>
      <c r="G427" s="2">
        <f>'Moving Avg'!F427</f>
        <v>1.0190000000000003</v>
      </c>
      <c r="H427" s="2">
        <f>'Moving Avg'!G427</f>
        <v>1.3328</v>
      </c>
      <c r="I427" s="2">
        <f>'Moving Avg'!H427</f>
        <v>1.8756999999999997</v>
      </c>
      <c r="J427" s="5" t="str">
        <f>OBV!F427</f>
        <v>NEUTRAL</v>
      </c>
      <c r="K427" s="5" t="str">
        <f>OBV!G427</f>
        <v>NEUTRAL</v>
      </c>
      <c r="L427" s="5" t="str">
        <f>OBV!H427</f>
        <v>NEUTRAL</v>
      </c>
      <c r="M427" s="7">
        <f t="shared" si="60"/>
        <v>50</v>
      </c>
      <c r="N427" s="7">
        <f t="shared" si="61"/>
        <v>100</v>
      </c>
      <c r="O427" s="7">
        <f t="shared" si="62"/>
        <v>0</v>
      </c>
      <c r="P427" s="7">
        <f t="shared" si="63"/>
        <v>33</v>
      </c>
      <c r="Q427" s="8">
        <f t="shared" si="64"/>
        <v>57.45</v>
      </c>
      <c r="R427" s="8">
        <f t="shared" si="65"/>
        <v>38.25</v>
      </c>
      <c r="S427" s="8">
        <f t="shared" si="66"/>
        <v>37.35</v>
      </c>
      <c r="T427" s="8">
        <f t="shared" si="67"/>
        <v>45.75</v>
      </c>
      <c r="U427" s="7">
        <f t="shared" si="68"/>
        <v>44.35</v>
      </c>
      <c r="V427" s="7">
        <f t="shared" si="69"/>
        <v>44.7</v>
      </c>
    </row>
    <row r="428" spans="1:22" ht="13.5" x14ac:dyDescent="0.25">
      <c r="A428" s="3">
        <f>RSI!A428</f>
        <v>42927</v>
      </c>
      <c r="B428" s="2">
        <f>RSI!B428</f>
        <v>0.89</v>
      </c>
      <c r="C428" s="2">
        <f>RSI!I428</f>
        <v>6.9837382810495257</v>
      </c>
      <c r="D428" s="2">
        <f>MACD!E428</f>
        <v>4.1784853492855323E-2</v>
      </c>
      <c r="E428" s="2">
        <f>MACD!F428</f>
        <v>7.4950747332406198E-2</v>
      </c>
      <c r="F428" s="2">
        <f>'Moving Avg'!D428</f>
        <v>0.89</v>
      </c>
      <c r="G428" s="2">
        <f>'Moving Avg'!F428</f>
        <v>0.99700000000000022</v>
      </c>
      <c r="H428" s="2">
        <f>'Moving Avg'!G428</f>
        <v>1.3109999999999999</v>
      </c>
      <c r="I428" s="2">
        <f>'Moving Avg'!H428</f>
        <v>1.8720999999999992</v>
      </c>
      <c r="J428" s="5" t="str">
        <f>OBV!F428</f>
        <v>NEUTRAL</v>
      </c>
      <c r="K428" s="5" t="str">
        <f>OBV!G428</f>
        <v>NEUTRAL</v>
      </c>
      <c r="L428" s="5" t="str">
        <f>OBV!H428</f>
        <v>NEUTRAL</v>
      </c>
      <c r="M428" s="7">
        <f t="shared" si="60"/>
        <v>50</v>
      </c>
      <c r="N428" s="7">
        <f t="shared" si="61"/>
        <v>100</v>
      </c>
      <c r="O428" s="7">
        <f t="shared" si="62"/>
        <v>0</v>
      </c>
      <c r="P428" s="7">
        <f t="shared" si="63"/>
        <v>33</v>
      </c>
      <c r="Q428" s="8">
        <f t="shared" si="64"/>
        <v>57.45</v>
      </c>
      <c r="R428" s="8">
        <f t="shared" si="65"/>
        <v>38.25</v>
      </c>
      <c r="S428" s="8">
        <f t="shared" si="66"/>
        <v>37.35</v>
      </c>
      <c r="T428" s="8">
        <f t="shared" si="67"/>
        <v>45.75</v>
      </c>
      <c r="U428" s="7">
        <f t="shared" si="68"/>
        <v>44.35</v>
      </c>
      <c r="V428" s="7">
        <f t="shared" si="69"/>
        <v>44.7</v>
      </c>
    </row>
    <row r="429" spans="1:22" ht="13.5" x14ac:dyDescent="0.25">
      <c r="A429" s="3">
        <f>RSI!A429</f>
        <v>42928</v>
      </c>
      <c r="B429" s="2">
        <f>RSI!B429</f>
        <v>0.89</v>
      </c>
      <c r="C429" s="2">
        <f>RSI!I429</f>
        <v>6.9837382810495257</v>
      </c>
      <c r="D429" s="2">
        <f>MACD!E429</f>
        <v>2.7188389400730761E-2</v>
      </c>
      <c r="E429" s="2">
        <f>MACD!F429</f>
        <v>6.5398275746071113E-2</v>
      </c>
      <c r="F429" s="2">
        <f>'Moving Avg'!D429</f>
        <v>0.89</v>
      </c>
      <c r="G429" s="2">
        <f>'Moving Avg'!F429</f>
        <v>0.97650000000000026</v>
      </c>
      <c r="H429" s="2">
        <f>'Moving Avg'!G429</f>
        <v>1.2908000000000002</v>
      </c>
      <c r="I429" s="2">
        <f>'Moving Avg'!H429</f>
        <v>1.868399999999999</v>
      </c>
      <c r="J429" s="5" t="str">
        <f>OBV!F429</f>
        <v>NEUTRAL</v>
      </c>
      <c r="K429" s="5" t="str">
        <f>OBV!G429</f>
        <v>NEUTRAL</v>
      </c>
      <c r="L429" s="5" t="str">
        <f>OBV!H429</f>
        <v>NEUTRAL</v>
      </c>
      <c r="M429" s="7">
        <f t="shared" si="60"/>
        <v>50</v>
      </c>
      <c r="N429" s="7">
        <f t="shared" si="61"/>
        <v>100</v>
      </c>
      <c r="O429" s="7">
        <f t="shared" si="62"/>
        <v>0</v>
      </c>
      <c r="P429" s="7">
        <f t="shared" si="63"/>
        <v>33</v>
      </c>
      <c r="Q429" s="8">
        <f t="shared" si="64"/>
        <v>57.45</v>
      </c>
      <c r="R429" s="8">
        <f t="shared" si="65"/>
        <v>38.25</v>
      </c>
      <c r="S429" s="8">
        <f t="shared" si="66"/>
        <v>37.35</v>
      </c>
      <c r="T429" s="8">
        <f t="shared" si="67"/>
        <v>45.75</v>
      </c>
      <c r="U429" s="7">
        <f t="shared" si="68"/>
        <v>44.35</v>
      </c>
      <c r="V429" s="7">
        <f t="shared" si="69"/>
        <v>44.7</v>
      </c>
    </row>
    <row r="430" spans="1:22" ht="13.5" x14ac:dyDescent="0.25">
      <c r="A430" s="3">
        <f>RSI!A430</f>
        <v>42929</v>
      </c>
      <c r="B430" s="2">
        <f>RSI!B430</f>
        <v>0.89</v>
      </c>
      <c r="C430" s="2">
        <f>RSI!I430</f>
        <v>6.9837382810495257</v>
      </c>
      <c r="D430" s="2">
        <f>MACD!E430</f>
        <v>9.744568366721662E-3</v>
      </c>
      <c r="E430" s="2">
        <f>MACD!F430</f>
        <v>5.4267534270201229E-2</v>
      </c>
      <c r="F430" s="2">
        <f>'Moving Avg'!D430</f>
        <v>0.89</v>
      </c>
      <c r="G430" s="2">
        <f>'Moving Avg'!F430</f>
        <v>0.95850000000000024</v>
      </c>
      <c r="H430" s="2">
        <f>'Moving Avg'!G430</f>
        <v>1.2706000000000002</v>
      </c>
      <c r="I430" s="2">
        <f>'Moving Avg'!H430</f>
        <v>1.8647499999999988</v>
      </c>
      <c r="J430" s="5" t="str">
        <f>OBV!F430</f>
        <v>NEUTRAL</v>
      </c>
      <c r="K430" s="5" t="str">
        <f>OBV!G430</f>
        <v>NEUTRAL</v>
      </c>
      <c r="L430" s="5" t="str">
        <f>OBV!H430</f>
        <v>NEUTRAL</v>
      </c>
      <c r="M430" s="7">
        <f t="shared" si="60"/>
        <v>50</v>
      </c>
      <c r="N430" s="7">
        <f t="shared" si="61"/>
        <v>100</v>
      </c>
      <c r="O430" s="7">
        <f t="shared" si="62"/>
        <v>0</v>
      </c>
      <c r="P430" s="7">
        <f t="shared" si="63"/>
        <v>33</v>
      </c>
      <c r="Q430" s="8">
        <f t="shared" si="64"/>
        <v>57.45</v>
      </c>
      <c r="R430" s="8">
        <f t="shared" si="65"/>
        <v>38.25</v>
      </c>
      <c r="S430" s="8">
        <f t="shared" si="66"/>
        <v>37.35</v>
      </c>
      <c r="T430" s="8">
        <f t="shared" si="67"/>
        <v>45.75</v>
      </c>
      <c r="U430" s="7">
        <f t="shared" si="68"/>
        <v>44.35</v>
      </c>
      <c r="V430" s="7">
        <f t="shared" si="69"/>
        <v>44.7</v>
      </c>
    </row>
    <row r="431" spans="1:22" ht="13.5" x14ac:dyDescent="0.25">
      <c r="A431" s="3">
        <f>RSI!A431</f>
        <v>42930</v>
      </c>
      <c r="B431" s="2">
        <f>RSI!B431</f>
        <v>0.89</v>
      </c>
      <c r="C431" s="2">
        <f>RSI!I431</f>
        <v>6.9837382810495257</v>
      </c>
      <c r="D431" s="2">
        <f>MACD!E431</f>
        <v>-4.0332921968662117E-3</v>
      </c>
      <c r="E431" s="2">
        <f>MACD!F431</f>
        <v>4.2607368976787748E-2</v>
      </c>
      <c r="F431" s="2">
        <f>'Moving Avg'!D431</f>
        <v>0.89</v>
      </c>
      <c r="G431" s="2">
        <f>'Moving Avg'!F431</f>
        <v>0.94300000000000028</v>
      </c>
      <c r="H431" s="2">
        <f>'Moving Avg'!G431</f>
        <v>1.252</v>
      </c>
      <c r="I431" s="2">
        <f>'Moving Avg'!H431</f>
        <v>1.8612999999999988</v>
      </c>
      <c r="J431" s="5" t="str">
        <f>OBV!F431</f>
        <v>NEUTRAL</v>
      </c>
      <c r="K431" s="5" t="str">
        <f>OBV!G431</f>
        <v>NEUTRAL</v>
      </c>
      <c r="L431" s="5" t="str">
        <f>OBV!H431</f>
        <v>NEUTRAL</v>
      </c>
      <c r="M431" s="7">
        <f t="shared" si="60"/>
        <v>50</v>
      </c>
      <c r="N431" s="7">
        <f t="shared" si="61"/>
        <v>100</v>
      </c>
      <c r="O431" s="7">
        <f t="shared" si="62"/>
        <v>0</v>
      </c>
      <c r="P431" s="7">
        <f t="shared" si="63"/>
        <v>33</v>
      </c>
      <c r="Q431" s="8">
        <f t="shared" si="64"/>
        <v>57.45</v>
      </c>
      <c r="R431" s="8">
        <f t="shared" si="65"/>
        <v>38.25</v>
      </c>
      <c r="S431" s="8">
        <f t="shared" si="66"/>
        <v>37.35</v>
      </c>
      <c r="T431" s="8">
        <f t="shared" si="67"/>
        <v>45.75</v>
      </c>
      <c r="U431" s="7">
        <f t="shared" si="68"/>
        <v>44.35</v>
      </c>
      <c r="V431" s="7">
        <f t="shared" si="69"/>
        <v>44.7</v>
      </c>
    </row>
    <row r="432" spans="1:22" ht="13.5" x14ac:dyDescent="0.25">
      <c r="A432" s="3">
        <f>RSI!A432</f>
        <v>42933</v>
      </c>
      <c r="B432" s="2">
        <f>RSI!B432</f>
        <v>0.89</v>
      </c>
      <c r="C432" s="2">
        <f>RSI!I432</f>
        <v>6.9837382810495257</v>
      </c>
      <c r="D432" s="2">
        <f>MACD!E432</f>
        <v>-1.4781948852704563E-2</v>
      </c>
      <c r="E432" s="2">
        <f>MACD!F432</f>
        <v>3.112950541088929E-2</v>
      </c>
      <c r="F432" s="2">
        <f>'Moving Avg'!D432</f>
        <v>0.89</v>
      </c>
      <c r="G432" s="2">
        <f>'Moving Avg'!F432</f>
        <v>0.93000000000000027</v>
      </c>
      <c r="H432" s="2">
        <f>'Moving Avg'!G432</f>
        <v>1.2350000000000001</v>
      </c>
      <c r="I432" s="2">
        <f>'Moving Avg'!H432</f>
        <v>1.8578499999999989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  <c r="M432" s="7">
        <f t="shared" si="60"/>
        <v>50</v>
      </c>
      <c r="N432" s="7">
        <f t="shared" si="61"/>
        <v>100</v>
      </c>
      <c r="O432" s="7">
        <f t="shared" si="62"/>
        <v>0</v>
      </c>
      <c r="P432" s="7">
        <f t="shared" si="63"/>
        <v>33</v>
      </c>
      <c r="Q432" s="8">
        <f t="shared" si="64"/>
        <v>57.45</v>
      </c>
      <c r="R432" s="8">
        <f t="shared" si="65"/>
        <v>38.25</v>
      </c>
      <c r="S432" s="8">
        <f t="shared" si="66"/>
        <v>37.35</v>
      </c>
      <c r="T432" s="8">
        <f t="shared" si="67"/>
        <v>45.75</v>
      </c>
      <c r="U432" s="7">
        <f t="shared" si="68"/>
        <v>44.35</v>
      </c>
      <c r="V432" s="7">
        <f t="shared" si="69"/>
        <v>44.7</v>
      </c>
    </row>
    <row r="433" spans="1:22" ht="13.5" x14ac:dyDescent="0.25">
      <c r="A433" s="3">
        <f>RSI!A433</f>
        <v>42934</v>
      </c>
      <c r="B433" s="2">
        <f>RSI!B433</f>
        <v>0.89</v>
      </c>
      <c r="C433" s="2">
        <f>RSI!I433</f>
        <v>6.9837382810495257</v>
      </c>
      <c r="D433" s="2">
        <f>MACD!E433</f>
        <v>-2.3034805789869051E-2</v>
      </c>
      <c r="E433" s="2">
        <f>MACD!F433</f>
        <v>2.0296643170737622E-2</v>
      </c>
      <c r="F433" s="2">
        <f>'Moving Avg'!D433</f>
        <v>0.89</v>
      </c>
      <c r="G433" s="2">
        <f>'Moving Avg'!F433</f>
        <v>0.91950000000000021</v>
      </c>
      <c r="H433" s="2">
        <f>'Moving Avg'!G433</f>
        <v>1.2183999999999999</v>
      </c>
      <c r="I433" s="2">
        <f>'Moving Avg'!H433</f>
        <v>1.8543999999999985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  <c r="M433" s="7">
        <f t="shared" si="60"/>
        <v>50</v>
      </c>
      <c r="N433" s="7">
        <f t="shared" si="61"/>
        <v>100</v>
      </c>
      <c r="O433" s="7">
        <f t="shared" si="62"/>
        <v>0</v>
      </c>
      <c r="P433" s="7">
        <f t="shared" si="63"/>
        <v>33</v>
      </c>
      <c r="Q433" s="8">
        <f t="shared" si="64"/>
        <v>57.45</v>
      </c>
      <c r="R433" s="8">
        <f t="shared" si="65"/>
        <v>38.25</v>
      </c>
      <c r="S433" s="8">
        <f t="shared" si="66"/>
        <v>37.35</v>
      </c>
      <c r="T433" s="8">
        <f t="shared" si="67"/>
        <v>45.75</v>
      </c>
      <c r="U433" s="7">
        <f t="shared" si="68"/>
        <v>44.35</v>
      </c>
      <c r="V433" s="7">
        <f t="shared" si="69"/>
        <v>44.7</v>
      </c>
    </row>
    <row r="434" spans="1:22" ht="13.5" x14ac:dyDescent="0.25">
      <c r="A434" s="3">
        <f>RSI!A434</f>
        <v>42935</v>
      </c>
      <c r="B434" s="2">
        <f>RSI!B434</f>
        <v>0.89</v>
      </c>
      <c r="C434" s="2">
        <f>RSI!I434</f>
        <v>6.9837382810495257</v>
      </c>
      <c r="D434" s="2">
        <f>MACD!E434</f>
        <v>-2.9238214435341026E-2</v>
      </c>
      <c r="E434" s="2">
        <f>MACD!F434</f>
        <v>1.0389671649521892E-2</v>
      </c>
      <c r="F434" s="2">
        <f>'Moving Avg'!D434</f>
        <v>0.89</v>
      </c>
      <c r="G434" s="2">
        <f>'Moving Avg'!F434</f>
        <v>0.91100000000000014</v>
      </c>
      <c r="H434" s="2">
        <f>'Moving Avg'!G434</f>
        <v>1.2004000000000001</v>
      </c>
      <c r="I434" s="2">
        <f>'Moving Avg'!H434</f>
        <v>1.8507499999999988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  <c r="M434" s="7">
        <f t="shared" si="60"/>
        <v>50</v>
      </c>
      <c r="N434" s="7">
        <f t="shared" si="61"/>
        <v>100</v>
      </c>
      <c r="O434" s="7">
        <f t="shared" si="62"/>
        <v>0</v>
      </c>
      <c r="P434" s="7">
        <f t="shared" si="63"/>
        <v>33</v>
      </c>
      <c r="Q434" s="8">
        <f t="shared" si="64"/>
        <v>57.45</v>
      </c>
      <c r="R434" s="8">
        <f t="shared" si="65"/>
        <v>38.25</v>
      </c>
      <c r="S434" s="8">
        <f t="shared" si="66"/>
        <v>37.35</v>
      </c>
      <c r="T434" s="8">
        <f t="shared" si="67"/>
        <v>45.75</v>
      </c>
      <c r="U434" s="7">
        <f t="shared" si="68"/>
        <v>44.35</v>
      </c>
      <c r="V434" s="7">
        <f t="shared" si="69"/>
        <v>44.7</v>
      </c>
    </row>
    <row r="435" spans="1:22" ht="13.5" x14ac:dyDescent="0.25">
      <c r="A435" s="3">
        <f>RSI!A435</f>
        <v>42936</v>
      </c>
      <c r="B435" s="2">
        <f>RSI!B435</f>
        <v>0.93</v>
      </c>
      <c r="C435" s="2">
        <f>RSI!I435</f>
        <v>27.491711264597598</v>
      </c>
      <c r="D435" s="2">
        <f>MACD!E435</f>
        <v>-3.6728198822131519E-2</v>
      </c>
      <c r="E435" s="2">
        <f>MACD!F435</f>
        <v>9.6609755519120981E-4</v>
      </c>
      <c r="F435" s="2">
        <f>'Moving Avg'!D435</f>
        <v>0.89800000000000002</v>
      </c>
      <c r="G435" s="2">
        <f>'Moving Avg'!F435</f>
        <v>0.90650000000000008</v>
      </c>
      <c r="H435" s="2">
        <f>'Moving Avg'!G435</f>
        <v>1.1848000000000001</v>
      </c>
      <c r="I435" s="2">
        <f>'Moving Avg'!H435</f>
        <v>1.8472999999999988</v>
      </c>
      <c r="J435" s="5" t="str">
        <f>OBV!F435</f>
        <v>NEUTRAL</v>
      </c>
      <c r="K435" s="5" t="str">
        <f>OBV!G435</f>
        <v>NEUTRAL</v>
      </c>
      <c r="L435" s="5" t="str">
        <f>OBV!H435</f>
        <v>NEUTRAL</v>
      </c>
      <c r="M435" s="7">
        <f t="shared" si="60"/>
        <v>50</v>
      </c>
      <c r="N435" s="7">
        <f t="shared" si="61"/>
        <v>100</v>
      </c>
      <c r="O435" s="7">
        <f t="shared" si="62"/>
        <v>0</v>
      </c>
      <c r="P435" s="7">
        <f t="shared" si="63"/>
        <v>33</v>
      </c>
      <c r="Q435" s="8">
        <f t="shared" si="64"/>
        <v>57.45</v>
      </c>
      <c r="R435" s="8">
        <f t="shared" si="65"/>
        <v>38.25</v>
      </c>
      <c r="S435" s="8">
        <f t="shared" si="66"/>
        <v>37.35</v>
      </c>
      <c r="T435" s="8">
        <f t="shared" si="67"/>
        <v>45.75</v>
      </c>
      <c r="U435" s="7">
        <f t="shared" si="68"/>
        <v>44.35</v>
      </c>
      <c r="V435" s="7">
        <f t="shared" si="69"/>
        <v>44.7</v>
      </c>
    </row>
    <row r="436" spans="1:22" ht="13.5" x14ac:dyDescent="0.25">
      <c r="A436" s="3">
        <f>RSI!A436</f>
        <v>42937</v>
      </c>
      <c r="B436" s="2">
        <f>RSI!B436</f>
        <v>0.97</v>
      </c>
      <c r="C436" s="2">
        <f>RSI!I436</f>
        <v>41.404464082702177</v>
      </c>
      <c r="D436" s="2">
        <f>MACD!E436</f>
        <v>-4.5596668654265149E-2</v>
      </c>
      <c r="E436" s="2">
        <f>MACD!F436</f>
        <v>-8.3464556867000623E-3</v>
      </c>
      <c r="F436" s="2">
        <f>'Moving Avg'!D436</f>
        <v>0.91400000000000003</v>
      </c>
      <c r="G436" s="2">
        <f>'Moving Avg'!F436</f>
        <v>0.90600000000000003</v>
      </c>
      <c r="H436" s="2">
        <f>'Moving Avg'!G436</f>
        <v>1.1714</v>
      </c>
      <c r="I436" s="2">
        <f>'Moving Avg'!H436</f>
        <v>1.8438499999999991</v>
      </c>
      <c r="J436" s="5" t="str">
        <f>OBV!F436</f>
        <v>NEUTRAL</v>
      </c>
      <c r="K436" s="5" t="str">
        <f>OBV!G436</f>
        <v>NEUTRAL</v>
      </c>
      <c r="L436" s="5" t="str">
        <f>OBV!H436</f>
        <v>NEUTRAL</v>
      </c>
      <c r="M436" s="7">
        <f t="shared" si="60"/>
        <v>25</v>
      </c>
      <c r="N436" s="7">
        <f t="shared" si="61"/>
        <v>100</v>
      </c>
      <c r="O436" s="7">
        <f t="shared" si="62"/>
        <v>0</v>
      </c>
      <c r="P436" s="7">
        <f t="shared" si="63"/>
        <v>33</v>
      </c>
      <c r="Q436" s="8">
        <f t="shared" si="64"/>
        <v>48.7</v>
      </c>
      <c r="R436" s="8">
        <f t="shared" si="65"/>
        <v>33.25</v>
      </c>
      <c r="S436" s="8">
        <f t="shared" si="66"/>
        <v>33.6</v>
      </c>
      <c r="T436" s="8">
        <f t="shared" si="67"/>
        <v>39.5</v>
      </c>
      <c r="U436" s="7">
        <f t="shared" si="68"/>
        <v>38.516666666666673</v>
      </c>
      <c r="V436" s="7">
        <f t="shared" si="69"/>
        <v>38.762500000000003</v>
      </c>
    </row>
    <row r="437" spans="1:22" ht="13.5" x14ac:dyDescent="0.25">
      <c r="A437" s="3">
        <f>RSI!A437</f>
        <v>42940</v>
      </c>
      <c r="B437" s="2">
        <f>RSI!B437</f>
        <v>1.01</v>
      </c>
      <c r="C437" s="2">
        <f>RSI!I437</f>
        <v>51.439008172576195</v>
      </c>
      <c r="D437" s="2">
        <f>MACD!E437</f>
        <v>-5.589992372326702E-2</v>
      </c>
      <c r="E437" s="2">
        <f>MACD!F437</f>
        <v>-1.7857149294013455E-2</v>
      </c>
      <c r="F437" s="2">
        <f>'Moving Avg'!D437</f>
        <v>0.93799999999999994</v>
      </c>
      <c r="G437" s="2">
        <f>'Moving Avg'!F437</f>
        <v>0.90800000000000014</v>
      </c>
      <c r="H437" s="2">
        <f>'Moving Avg'!G437</f>
        <v>1.1601999999999999</v>
      </c>
      <c r="I437" s="2">
        <f>'Moving Avg'!H437</f>
        <v>1.8404999999999989</v>
      </c>
      <c r="J437" s="5" t="str">
        <f>OBV!F437</f>
        <v>NEUTRAL</v>
      </c>
      <c r="K437" s="5" t="str">
        <f>OBV!G437</f>
        <v>NEUTRAL</v>
      </c>
      <c r="L437" s="5" t="str">
        <f>OBV!H437</f>
        <v>NEUTRAL</v>
      </c>
      <c r="M437" s="7">
        <f t="shared" si="60"/>
        <v>25</v>
      </c>
      <c r="N437" s="7">
        <f t="shared" si="61"/>
        <v>100</v>
      </c>
      <c r="O437" s="7">
        <f t="shared" si="62"/>
        <v>0</v>
      </c>
      <c r="P437" s="7">
        <f t="shared" si="63"/>
        <v>33</v>
      </c>
      <c r="Q437" s="8">
        <f t="shared" si="64"/>
        <v>48.7</v>
      </c>
      <c r="R437" s="8">
        <f t="shared" si="65"/>
        <v>33.25</v>
      </c>
      <c r="S437" s="8">
        <f t="shared" si="66"/>
        <v>33.6</v>
      </c>
      <c r="T437" s="8">
        <f t="shared" si="67"/>
        <v>39.5</v>
      </c>
      <c r="U437" s="7">
        <f t="shared" si="68"/>
        <v>38.516666666666673</v>
      </c>
      <c r="V437" s="7">
        <f t="shared" si="69"/>
        <v>38.762500000000003</v>
      </c>
    </row>
    <row r="438" spans="1:22" ht="13.5" x14ac:dyDescent="0.25">
      <c r="A438" s="3">
        <f>RSI!A438</f>
        <v>42942</v>
      </c>
      <c r="B438" s="2">
        <f>RSI!B438</f>
        <v>1.01</v>
      </c>
      <c r="C438" s="2">
        <f>RSI!I438</f>
        <v>51.439008172576195</v>
      </c>
      <c r="D438" s="2">
        <f>MACD!E438</f>
        <v>-6.4702759760538964E-2</v>
      </c>
      <c r="E438" s="2">
        <f>MACD!F438</f>
        <v>-2.7226271387318559E-2</v>
      </c>
      <c r="F438" s="2">
        <f>'Moving Avg'!D438</f>
        <v>0.96199999999999997</v>
      </c>
      <c r="G438" s="2">
        <f>'Moving Avg'!F438</f>
        <v>0.91000000000000036</v>
      </c>
      <c r="H438" s="2">
        <f>'Moving Avg'!G438</f>
        <v>1.1503999999999999</v>
      </c>
      <c r="I438" s="2">
        <f>'Moving Avg'!H438</f>
        <v>1.837149999999999</v>
      </c>
      <c r="J438" s="5" t="str">
        <f>OBV!F438</f>
        <v>NEUTRAL</v>
      </c>
      <c r="K438" s="5" t="str">
        <f>OBV!G438</f>
        <v>NEUTRAL</v>
      </c>
      <c r="L438" s="5" t="str">
        <f>OBV!H438</f>
        <v>NEUTRAL</v>
      </c>
      <c r="M438" s="7">
        <f t="shared" si="60"/>
        <v>25</v>
      </c>
      <c r="N438" s="7">
        <f t="shared" si="61"/>
        <v>100</v>
      </c>
      <c r="O438" s="7">
        <f t="shared" si="62"/>
        <v>0</v>
      </c>
      <c r="P438" s="7">
        <f t="shared" si="63"/>
        <v>33</v>
      </c>
      <c r="Q438" s="8">
        <f t="shared" si="64"/>
        <v>48.7</v>
      </c>
      <c r="R438" s="8">
        <f t="shared" si="65"/>
        <v>33.25</v>
      </c>
      <c r="S438" s="8">
        <f t="shared" si="66"/>
        <v>33.6</v>
      </c>
      <c r="T438" s="8">
        <f t="shared" si="67"/>
        <v>39.5</v>
      </c>
      <c r="U438" s="7">
        <f t="shared" si="68"/>
        <v>38.516666666666673</v>
      </c>
      <c r="V438" s="7">
        <f t="shared" si="69"/>
        <v>38.762500000000003</v>
      </c>
    </row>
    <row r="439" spans="1:22" ht="13.5" x14ac:dyDescent="0.25">
      <c r="A439" s="3">
        <f>RSI!A439</f>
        <v>42943</v>
      </c>
      <c r="B439" s="2">
        <f>RSI!B439</f>
        <v>1.01</v>
      </c>
      <c r="C439" s="2">
        <f>RSI!I439</f>
        <v>51.439008172576195</v>
      </c>
      <c r="D439" s="2">
        <f>MACD!E439</f>
        <v>-7.2229736601586381E-2</v>
      </c>
      <c r="E439" s="2">
        <f>MACD!F439</f>
        <v>-3.6226964430172121E-2</v>
      </c>
      <c r="F439" s="2">
        <f>'Moving Avg'!D439</f>
        <v>0.98599999999999999</v>
      </c>
      <c r="G439" s="2">
        <f>'Moving Avg'!F439</f>
        <v>0.91400000000000037</v>
      </c>
      <c r="H439" s="2">
        <f>'Moving Avg'!G439</f>
        <v>1.1405999999999998</v>
      </c>
      <c r="I439" s="2">
        <f>'Moving Avg'!H439</f>
        <v>1.8337999999999992</v>
      </c>
      <c r="J439" s="5" t="str">
        <f>OBV!F439</f>
        <v>NEUTRAL</v>
      </c>
      <c r="K439" s="5" t="str">
        <f>OBV!G439</f>
        <v>NEUTRAL</v>
      </c>
      <c r="L439" s="5" t="str">
        <f>OBV!H439</f>
        <v>NEUTRAL</v>
      </c>
      <c r="M439" s="7">
        <f t="shared" si="60"/>
        <v>25</v>
      </c>
      <c r="N439" s="7">
        <f t="shared" si="61"/>
        <v>100</v>
      </c>
      <c r="O439" s="7">
        <f t="shared" si="62"/>
        <v>0</v>
      </c>
      <c r="P439" s="7">
        <f t="shared" si="63"/>
        <v>33</v>
      </c>
      <c r="Q439" s="8">
        <f t="shared" si="64"/>
        <v>48.7</v>
      </c>
      <c r="R439" s="8">
        <f t="shared" si="65"/>
        <v>33.25</v>
      </c>
      <c r="S439" s="8">
        <f t="shared" si="66"/>
        <v>33.6</v>
      </c>
      <c r="T439" s="8">
        <f t="shared" si="67"/>
        <v>39.5</v>
      </c>
      <c r="U439" s="7">
        <f t="shared" si="68"/>
        <v>38.516666666666673</v>
      </c>
      <c r="V439" s="7">
        <f t="shared" si="69"/>
        <v>38.762500000000003</v>
      </c>
    </row>
    <row r="440" spans="1:22" ht="13.5" x14ac:dyDescent="0.25">
      <c r="A440" s="3">
        <f>RSI!A440</f>
        <v>42944</v>
      </c>
      <c r="B440" s="2">
        <f>RSI!B440</f>
        <v>1.01</v>
      </c>
      <c r="C440" s="2">
        <f>RSI!I440</f>
        <v>51.439008172576202</v>
      </c>
      <c r="D440" s="2">
        <f>MACD!E440</f>
        <v>-7.8671331145408807E-2</v>
      </c>
      <c r="E440" s="2">
        <f>MACD!F440</f>
        <v>-4.4715837773219455E-2</v>
      </c>
      <c r="F440" s="2">
        <f>'Moving Avg'!D440</f>
        <v>1.002</v>
      </c>
      <c r="G440" s="2">
        <f>'Moving Avg'!F440</f>
        <v>0.92000000000000026</v>
      </c>
      <c r="H440" s="2">
        <f>'Moving Avg'!G440</f>
        <v>1.1307999999999998</v>
      </c>
      <c r="I440" s="2">
        <f>'Moving Avg'!H440</f>
        <v>1.830449999999999</v>
      </c>
      <c r="J440" s="5" t="str">
        <f>OBV!F440</f>
        <v>NEUTRAL</v>
      </c>
      <c r="K440" s="5" t="str">
        <f>OBV!G440</f>
        <v>NEUTRAL</v>
      </c>
      <c r="L440" s="5" t="str">
        <f>OBV!H440</f>
        <v>NEUTRAL</v>
      </c>
      <c r="M440" s="7">
        <f t="shared" si="60"/>
        <v>25</v>
      </c>
      <c r="N440" s="7">
        <f t="shared" si="61"/>
        <v>100</v>
      </c>
      <c r="O440" s="7">
        <f t="shared" si="62"/>
        <v>0</v>
      </c>
      <c r="P440" s="7">
        <f t="shared" si="63"/>
        <v>33</v>
      </c>
      <c r="Q440" s="8">
        <f t="shared" si="64"/>
        <v>48.7</v>
      </c>
      <c r="R440" s="8">
        <f t="shared" si="65"/>
        <v>33.25</v>
      </c>
      <c r="S440" s="8">
        <f t="shared" si="66"/>
        <v>33.6</v>
      </c>
      <c r="T440" s="8">
        <f t="shared" si="67"/>
        <v>39.5</v>
      </c>
      <c r="U440" s="7">
        <f t="shared" si="68"/>
        <v>38.516666666666673</v>
      </c>
      <c r="V440" s="7">
        <f t="shared" si="69"/>
        <v>38.762500000000003</v>
      </c>
    </row>
    <row r="441" spans="1:22" ht="13.5" x14ac:dyDescent="0.25">
      <c r="A441" s="3">
        <f>RSI!A441</f>
        <v>42947</v>
      </c>
      <c r="B441" s="2">
        <f>RSI!B441</f>
        <v>1.04</v>
      </c>
      <c r="C441" s="2">
        <f>RSI!I441</f>
        <v>58.592416248037601</v>
      </c>
      <c r="D441" s="2">
        <f>MACD!E441</f>
        <v>-8.6411368680934575E-2</v>
      </c>
      <c r="E441" s="2">
        <f>MACD!F441</f>
        <v>-5.3054943954762485E-2</v>
      </c>
      <c r="F441" s="2">
        <f>'Moving Avg'!D441</f>
        <v>1.016</v>
      </c>
      <c r="G441" s="2">
        <f>'Moving Avg'!F441</f>
        <v>0.92750000000000021</v>
      </c>
      <c r="H441" s="2">
        <f>'Moving Avg'!G441</f>
        <v>1.1215999999999997</v>
      </c>
      <c r="I441" s="2">
        <f>'Moving Avg'!H441</f>
        <v>1.8272499999999992</v>
      </c>
      <c r="J441" s="5" t="str">
        <f>OBV!F441</f>
        <v>NEUTRAL</v>
      </c>
      <c r="K441" s="5" t="str">
        <f>OBV!G441</f>
        <v>NEUTRAL</v>
      </c>
      <c r="L441" s="5" t="str">
        <f>OBV!H441</f>
        <v>NEUTRAL</v>
      </c>
      <c r="M441" s="7">
        <f t="shared" si="60"/>
        <v>25</v>
      </c>
      <c r="N441" s="7">
        <f t="shared" si="61"/>
        <v>100</v>
      </c>
      <c r="O441" s="7">
        <f t="shared" si="62"/>
        <v>0</v>
      </c>
      <c r="P441" s="7">
        <f t="shared" si="63"/>
        <v>33</v>
      </c>
      <c r="Q441" s="8">
        <f t="shared" si="64"/>
        <v>48.7</v>
      </c>
      <c r="R441" s="8">
        <f t="shared" si="65"/>
        <v>33.25</v>
      </c>
      <c r="S441" s="8">
        <f t="shared" si="66"/>
        <v>33.6</v>
      </c>
      <c r="T441" s="8">
        <f t="shared" si="67"/>
        <v>39.5</v>
      </c>
      <c r="U441" s="7">
        <f t="shared" si="68"/>
        <v>38.516666666666673</v>
      </c>
      <c r="V441" s="7">
        <f t="shared" si="69"/>
        <v>38.762500000000003</v>
      </c>
    </row>
    <row r="442" spans="1:22" ht="13.5" x14ac:dyDescent="0.25">
      <c r="A442" s="3">
        <f>RSI!A442</f>
        <v>42948</v>
      </c>
      <c r="B442" s="2">
        <f>RSI!B442</f>
        <v>1.08</v>
      </c>
      <c r="C442" s="2">
        <f>RSI!I442</f>
        <v>65.821755762754179</v>
      </c>
      <c r="D442" s="2">
        <f>MACD!E442</f>
        <v>-9.6163120383344514E-2</v>
      </c>
      <c r="E442" s="2">
        <f>MACD!F442</f>
        <v>-6.1676579240478896E-2</v>
      </c>
      <c r="F442" s="2">
        <f>'Moving Avg'!D442</f>
        <v>1.03</v>
      </c>
      <c r="G442" s="2">
        <f>'Moving Avg'!F442</f>
        <v>0.93700000000000006</v>
      </c>
      <c r="H442" s="2">
        <f>'Moving Avg'!G442</f>
        <v>1.1131999999999997</v>
      </c>
      <c r="I442" s="2">
        <f>'Moving Avg'!H442</f>
        <v>1.8242499999999993</v>
      </c>
      <c r="J442" s="5" t="str">
        <f>OBV!F442</f>
        <v>NEUTRAL</v>
      </c>
      <c r="K442" s="5" t="str">
        <f>OBV!G442</f>
        <v>NEUTRAL</v>
      </c>
      <c r="L442" s="5" t="str">
        <f>OBV!H442</f>
        <v>NEUTRAL</v>
      </c>
      <c r="M442" s="7">
        <f t="shared" si="60"/>
        <v>25</v>
      </c>
      <c r="N442" s="7">
        <f t="shared" si="61"/>
        <v>100</v>
      </c>
      <c r="O442" s="7">
        <f t="shared" si="62"/>
        <v>0</v>
      </c>
      <c r="P442" s="7">
        <f t="shared" si="63"/>
        <v>33</v>
      </c>
      <c r="Q442" s="8">
        <f t="shared" si="64"/>
        <v>48.7</v>
      </c>
      <c r="R442" s="8">
        <f t="shared" si="65"/>
        <v>33.25</v>
      </c>
      <c r="S442" s="8">
        <f t="shared" si="66"/>
        <v>33.6</v>
      </c>
      <c r="T442" s="8">
        <f t="shared" si="67"/>
        <v>39.5</v>
      </c>
      <c r="U442" s="7">
        <f t="shared" si="68"/>
        <v>38.516666666666673</v>
      </c>
      <c r="V442" s="7">
        <f t="shared" si="69"/>
        <v>38.762500000000003</v>
      </c>
    </row>
    <row r="443" spans="1:22" ht="13.5" x14ac:dyDescent="0.25">
      <c r="A443" s="3">
        <f>RSI!A443</f>
        <v>42949</v>
      </c>
      <c r="B443" s="2">
        <f>RSI!B443</f>
        <v>1.08</v>
      </c>
      <c r="C443" s="2">
        <f>RSI!I443</f>
        <v>65.821755762754179</v>
      </c>
      <c r="D443" s="2">
        <f>MACD!E443</f>
        <v>-0.10487274783812883</v>
      </c>
      <c r="E443" s="2">
        <f>MACD!F443</f>
        <v>-7.0315812960008883E-2</v>
      </c>
      <c r="F443" s="2">
        <f>'Moving Avg'!D443</f>
        <v>1.044</v>
      </c>
      <c r="G443" s="2">
        <f>'Moving Avg'!F443</f>
        <v>0.94650000000000001</v>
      </c>
      <c r="H443" s="2">
        <f>'Moving Avg'!G443</f>
        <v>1.1048</v>
      </c>
      <c r="I443" s="2">
        <f>'Moving Avg'!H443</f>
        <v>1.8209999999999991</v>
      </c>
      <c r="J443" s="5" t="str">
        <f>OBV!F443</f>
        <v>NEUTRAL</v>
      </c>
      <c r="K443" s="5" t="str">
        <f>OBV!G443</f>
        <v>NEUTRAL</v>
      </c>
      <c r="L443" s="5" t="str">
        <f>OBV!H443</f>
        <v>NEUTRAL</v>
      </c>
      <c r="M443" s="7">
        <f t="shared" si="60"/>
        <v>25</v>
      </c>
      <c r="N443" s="7">
        <f t="shared" si="61"/>
        <v>100</v>
      </c>
      <c r="O443" s="7">
        <f t="shared" si="62"/>
        <v>0</v>
      </c>
      <c r="P443" s="7">
        <f t="shared" si="63"/>
        <v>33</v>
      </c>
      <c r="Q443" s="8">
        <f t="shared" si="64"/>
        <v>48.7</v>
      </c>
      <c r="R443" s="8">
        <f t="shared" si="65"/>
        <v>33.25</v>
      </c>
      <c r="S443" s="8">
        <f t="shared" si="66"/>
        <v>33.6</v>
      </c>
      <c r="T443" s="8">
        <f t="shared" si="67"/>
        <v>39.5</v>
      </c>
      <c r="U443" s="7">
        <f t="shared" si="68"/>
        <v>38.516666666666673</v>
      </c>
      <c r="V443" s="7">
        <f t="shared" si="69"/>
        <v>38.762500000000003</v>
      </c>
    </row>
    <row r="444" spans="1:22" ht="13.5" x14ac:dyDescent="0.25">
      <c r="A444" s="3">
        <f>RSI!A444</f>
        <v>42950</v>
      </c>
      <c r="B444" s="2">
        <f>RSI!B444</f>
        <v>1.08</v>
      </c>
      <c r="C444" s="2">
        <f>RSI!I444</f>
        <v>65.821755762754194</v>
      </c>
      <c r="D444" s="2">
        <f>MACD!E444</f>
        <v>-0.11266664116779601</v>
      </c>
      <c r="E444" s="2">
        <f>MACD!F444</f>
        <v>-7.8785978601566317E-2</v>
      </c>
      <c r="F444" s="2">
        <f>'Moving Avg'!D444</f>
        <v>1.0580000000000001</v>
      </c>
      <c r="G444" s="2">
        <f>'Moving Avg'!F444</f>
        <v>0.95599999999999985</v>
      </c>
      <c r="H444" s="2">
        <f>'Moving Avg'!G444</f>
        <v>1.0955999999999997</v>
      </c>
      <c r="I444" s="2">
        <f>'Moving Avg'!H444</f>
        <v>1.8177499999999993</v>
      </c>
      <c r="J444" s="5" t="str">
        <f>OBV!F444</f>
        <v>NEUTRAL</v>
      </c>
      <c r="K444" s="5" t="str">
        <f>OBV!G444</f>
        <v>NEUTRAL</v>
      </c>
      <c r="L444" s="5" t="str">
        <f>OBV!H444</f>
        <v>NEUTRAL</v>
      </c>
      <c r="M444" s="7">
        <f t="shared" si="60"/>
        <v>25</v>
      </c>
      <c r="N444" s="7">
        <f t="shared" si="61"/>
        <v>100</v>
      </c>
      <c r="O444" s="7">
        <f t="shared" si="62"/>
        <v>0</v>
      </c>
      <c r="P444" s="7">
        <f t="shared" si="63"/>
        <v>33</v>
      </c>
      <c r="Q444" s="8">
        <f t="shared" si="64"/>
        <v>48.7</v>
      </c>
      <c r="R444" s="8">
        <f t="shared" si="65"/>
        <v>33.25</v>
      </c>
      <c r="S444" s="8">
        <f t="shared" si="66"/>
        <v>33.6</v>
      </c>
      <c r="T444" s="8">
        <f t="shared" si="67"/>
        <v>39.5</v>
      </c>
      <c r="U444" s="7">
        <f t="shared" si="68"/>
        <v>38.516666666666673</v>
      </c>
      <c r="V444" s="7">
        <f t="shared" si="69"/>
        <v>38.762500000000003</v>
      </c>
    </row>
    <row r="445" spans="1:22" ht="13.5" x14ac:dyDescent="0.25">
      <c r="A445" s="3">
        <f>RSI!A445</f>
        <v>42951</v>
      </c>
      <c r="B445" s="2">
        <f>RSI!B445</f>
        <v>1.08</v>
      </c>
      <c r="C445" s="2">
        <f>RSI!I445</f>
        <v>65.821755762754208</v>
      </c>
      <c r="D445" s="2">
        <f>MACD!E445</f>
        <v>-0.11350041353528117</v>
      </c>
      <c r="E445" s="2">
        <f>MACD!F445</f>
        <v>-8.5728865588309305E-2</v>
      </c>
      <c r="F445" s="2">
        <f>'Moving Avg'!D445</f>
        <v>1.0720000000000001</v>
      </c>
      <c r="G445" s="2">
        <f>'Moving Avg'!F445</f>
        <v>0.9654999999999998</v>
      </c>
      <c r="H445" s="2">
        <f>'Moving Avg'!G445</f>
        <v>1.0871999999999997</v>
      </c>
      <c r="I445" s="2">
        <f>'Moving Avg'!H445</f>
        <v>1.8144999999999991</v>
      </c>
      <c r="J445" s="5" t="str">
        <f>OBV!F445</f>
        <v>NEUTRAL</v>
      </c>
      <c r="K445" s="5" t="str">
        <f>OBV!G445</f>
        <v>NEUTRAL</v>
      </c>
      <c r="L445" s="5" t="str">
        <f>OBV!H445</f>
        <v>NEUTRAL</v>
      </c>
      <c r="M445" s="7">
        <f t="shared" si="60"/>
        <v>25</v>
      </c>
      <c r="N445" s="7">
        <f t="shared" si="61"/>
        <v>100</v>
      </c>
      <c r="O445" s="7">
        <f t="shared" si="62"/>
        <v>0</v>
      </c>
      <c r="P445" s="7">
        <f t="shared" si="63"/>
        <v>33</v>
      </c>
      <c r="Q445" s="8">
        <f t="shared" si="64"/>
        <v>48.7</v>
      </c>
      <c r="R445" s="8">
        <f t="shared" si="65"/>
        <v>33.25</v>
      </c>
      <c r="S445" s="8">
        <f t="shared" si="66"/>
        <v>33.6</v>
      </c>
      <c r="T445" s="8">
        <f t="shared" si="67"/>
        <v>39.5</v>
      </c>
      <c r="U445" s="7">
        <f t="shared" si="68"/>
        <v>38.516666666666673</v>
      </c>
      <c r="V445" s="7">
        <f t="shared" si="69"/>
        <v>38.762500000000003</v>
      </c>
    </row>
    <row r="446" spans="1:22" ht="13.5" x14ac:dyDescent="0.25">
      <c r="A446" s="3">
        <f>RSI!A446</f>
        <v>42954</v>
      </c>
      <c r="B446" s="2">
        <f>RSI!B446</f>
        <v>1.08</v>
      </c>
      <c r="C446" s="2">
        <f>RSI!I446</f>
        <v>65.821755762754194</v>
      </c>
      <c r="D446" s="2">
        <f>MACD!E446</f>
        <v>-0.10841575754359267</v>
      </c>
      <c r="E446" s="2">
        <f>MACD!F446</f>
        <v>-9.0266243979365987E-2</v>
      </c>
      <c r="F446" s="2">
        <f>'Moving Avg'!D446</f>
        <v>1.08</v>
      </c>
      <c r="G446" s="2">
        <f>'Moving Avg'!F446</f>
        <v>0.97499999999999964</v>
      </c>
      <c r="H446" s="2">
        <f>'Moving Avg'!G446</f>
        <v>1.0799999999999996</v>
      </c>
      <c r="I446" s="2">
        <f>'Moving Avg'!H446</f>
        <v>1.811399999999999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  <c r="M446" s="7">
        <f t="shared" si="60"/>
        <v>25</v>
      </c>
      <c r="N446" s="7">
        <f t="shared" si="61"/>
        <v>45</v>
      </c>
      <c r="O446" s="7">
        <f t="shared" si="62"/>
        <v>0</v>
      </c>
      <c r="P446" s="7">
        <f t="shared" si="63"/>
        <v>33</v>
      </c>
      <c r="Q446" s="8">
        <f t="shared" si="64"/>
        <v>29.45</v>
      </c>
      <c r="R446" s="8">
        <f t="shared" si="65"/>
        <v>22.25</v>
      </c>
      <c r="S446" s="8">
        <f t="shared" si="66"/>
        <v>25.35</v>
      </c>
      <c r="T446" s="8">
        <f t="shared" si="67"/>
        <v>25.75</v>
      </c>
      <c r="U446" s="7">
        <f t="shared" si="68"/>
        <v>25.683333333333337</v>
      </c>
      <c r="V446" s="7">
        <f t="shared" si="69"/>
        <v>25.700000000000003</v>
      </c>
    </row>
    <row r="447" spans="1:22" ht="13.5" x14ac:dyDescent="0.25">
      <c r="A447" s="3">
        <f>RSI!A447</f>
        <v>42955</v>
      </c>
      <c r="B447" s="2">
        <f>RSI!B447</f>
        <v>1.08</v>
      </c>
      <c r="C447" s="2">
        <f>RSI!I447</f>
        <v>65.821755762754179</v>
      </c>
      <c r="D447" s="2">
        <f>MACD!E447</f>
        <v>-9.8296260598040641E-2</v>
      </c>
      <c r="E447" s="2">
        <f>MACD!F447</f>
        <v>-9.1872247303100923E-2</v>
      </c>
      <c r="F447" s="2">
        <f>'Moving Avg'!D447</f>
        <v>1.08</v>
      </c>
      <c r="G447" s="2">
        <f>'Moving Avg'!F447</f>
        <v>0.98449999999999949</v>
      </c>
      <c r="H447" s="2">
        <f>'Moving Avg'!G447</f>
        <v>1.0727999999999995</v>
      </c>
      <c r="I447" s="2">
        <f>'Moving Avg'!H447</f>
        <v>1.8082999999999989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  <c r="M447" s="7">
        <f t="shared" si="60"/>
        <v>25</v>
      </c>
      <c r="N447" s="7">
        <f t="shared" si="61"/>
        <v>45</v>
      </c>
      <c r="O447" s="7">
        <f t="shared" si="62"/>
        <v>0</v>
      </c>
      <c r="P447" s="7">
        <f t="shared" si="63"/>
        <v>33</v>
      </c>
      <c r="Q447" s="8">
        <f t="shared" si="64"/>
        <v>29.45</v>
      </c>
      <c r="R447" s="8">
        <f t="shared" si="65"/>
        <v>22.25</v>
      </c>
      <c r="S447" s="8">
        <f t="shared" si="66"/>
        <v>25.35</v>
      </c>
      <c r="T447" s="8">
        <f t="shared" si="67"/>
        <v>25.75</v>
      </c>
      <c r="U447" s="7">
        <f t="shared" si="68"/>
        <v>25.683333333333337</v>
      </c>
      <c r="V447" s="7">
        <f t="shared" si="69"/>
        <v>25.700000000000003</v>
      </c>
    </row>
    <row r="448" spans="1:22" ht="13.5" x14ac:dyDescent="0.25">
      <c r="A448" s="3">
        <f>RSI!A448</f>
        <v>42956</v>
      </c>
      <c r="B448" s="2">
        <f>RSI!B448</f>
        <v>1.08</v>
      </c>
      <c r="C448" s="2">
        <f>RSI!I448</f>
        <v>65.821755762754179</v>
      </c>
      <c r="D448" s="2">
        <f>MACD!E448</f>
        <v>-9.0045415292003828E-2</v>
      </c>
      <c r="E448" s="2">
        <f>MACD!F448</f>
        <v>-9.1506880900881507E-2</v>
      </c>
      <c r="F448" s="2">
        <f>'Moving Avg'!D448</f>
        <v>1.08</v>
      </c>
      <c r="G448" s="2">
        <f>'Moving Avg'!F448</f>
        <v>0.99399999999999977</v>
      </c>
      <c r="H448" s="2">
        <f>'Moving Avg'!G448</f>
        <v>1.0655999999999997</v>
      </c>
      <c r="I448" s="2">
        <f>'Moving Avg'!H448</f>
        <v>1.805199999999999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25</v>
      </c>
      <c r="N448" s="7">
        <f t="shared" si="61"/>
        <v>0</v>
      </c>
      <c r="O448" s="7">
        <f t="shared" si="62"/>
        <v>0</v>
      </c>
      <c r="P448" s="7">
        <f t="shared" si="63"/>
        <v>33</v>
      </c>
      <c r="Q448" s="8">
        <f t="shared" si="64"/>
        <v>13.7</v>
      </c>
      <c r="R448" s="8">
        <f t="shared" si="65"/>
        <v>13.25</v>
      </c>
      <c r="S448" s="8">
        <f t="shared" si="66"/>
        <v>18.600000000000001</v>
      </c>
      <c r="T448" s="8">
        <f t="shared" si="67"/>
        <v>14.5</v>
      </c>
      <c r="U448" s="7">
        <f t="shared" si="68"/>
        <v>15.183333333333332</v>
      </c>
      <c r="V448" s="7">
        <f t="shared" si="69"/>
        <v>15.012499999999999</v>
      </c>
    </row>
    <row r="449" spans="1:22" ht="13.5" x14ac:dyDescent="0.25">
      <c r="A449" s="3">
        <f>RSI!A449</f>
        <v>42957</v>
      </c>
      <c r="B449" s="2">
        <f>RSI!B449</f>
        <v>1.08</v>
      </c>
      <c r="C449" s="2">
        <f>RSI!I449</f>
        <v>65.821755762754179</v>
      </c>
      <c r="D449" s="2">
        <f>MACD!E449</f>
        <v>-8.3352640020413649E-2</v>
      </c>
      <c r="E449" s="2">
        <f>MACD!F449</f>
        <v>-8.9876032724787946E-2</v>
      </c>
      <c r="F449" s="2">
        <f>'Moving Avg'!D449</f>
        <v>1.08</v>
      </c>
      <c r="G449" s="2">
        <f>'Moving Avg'!F449</f>
        <v>1.0034999999999996</v>
      </c>
      <c r="H449" s="2">
        <f>'Moving Avg'!G449</f>
        <v>1.0591999999999997</v>
      </c>
      <c r="I449" s="2">
        <f>'Moving Avg'!H449</f>
        <v>1.8018499999999988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0</v>
      </c>
      <c r="O449" s="7">
        <f t="shared" si="62"/>
        <v>0</v>
      </c>
      <c r="P449" s="7">
        <f t="shared" si="63"/>
        <v>33</v>
      </c>
      <c r="Q449" s="8">
        <f t="shared" si="64"/>
        <v>13.7</v>
      </c>
      <c r="R449" s="8">
        <f t="shared" si="65"/>
        <v>13.25</v>
      </c>
      <c r="S449" s="8">
        <f t="shared" si="66"/>
        <v>18.600000000000001</v>
      </c>
      <c r="T449" s="8">
        <f t="shared" si="67"/>
        <v>14.5</v>
      </c>
      <c r="U449" s="7">
        <f t="shared" si="68"/>
        <v>15.183333333333332</v>
      </c>
      <c r="V449" s="7">
        <f t="shared" si="69"/>
        <v>15.012499999999999</v>
      </c>
    </row>
    <row r="450" spans="1:22" ht="13.5" x14ac:dyDescent="0.25">
      <c r="A450" s="3">
        <f>RSI!A450</f>
        <v>42958</v>
      </c>
      <c r="B450" s="2">
        <f>RSI!B450</f>
        <v>1.08</v>
      </c>
      <c r="C450" s="2">
        <f>RSI!I450</f>
        <v>65.821755762754194</v>
      </c>
      <c r="D450" s="2">
        <f>MACD!E450</f>
        <v>-7.7956845833037747E-2</v>
      </c>
      <c r="E450" s="2">
        <f>MACD!F450</f>
        <v>-8.7492195346437915E-2</v>
      </c>
      <c r="F450" s="2">
        <f>'Moving Avg'!D450</f>
        <v>1.08</v>
      </c>
      <c r="G450" s="2">
        <f>'Moving Avg'!F450</f>
        <v>1.0129999999999999</v>
      </c>
      <c r="H450" s="2">
        <f>'Moving Avg'!G450</f>
        <v>1.0527999999999995</v>
      </c>
      <c r="I450" s="2">
        <f>'Moving Avg'!H450</f>
        <v>1.7984999999999989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13.7</v>
      </c>
      <c r="R450" s="8">
        <f t="shared" si="65"/>
        <v>13.25</v>
      </c>
      <c r="S450" s="8">
        <f t="shared" si="66"/>
        <v>18.600000000000001</v>
      </c>
      <c r="T450" s="8">
        <f t="shared" si="67"/>
        <v>14.5</v>
      </c>
      <c r="U450" s="7">
        <f t="shared" si="68"/>
        <v>15.183333333333332</v>
      </c>
      <c r="V450" s="7">
        <f t="shared" si="69"/>
        <v>15.012499999999999</v>
      </c>
    </row>
    <row r="451" spans="1:22" ht="13.5" x14ac:dyDescent="0.25">
      <c r="A451" s="3">
        <f>RSI!A451</f>
        <v>42961</v>
      </c>
      <c r="B451" s="2">
        <f>RSI!B451</f>
        <v>1.08</v>
      </c>
      <c r="C451" s="2">
        <f>RSI!I451</f>
        <v>65.821755762754208</v>
      </c>
      <c r="D451" s="2">
        <f>MACD!E451</f>
        <v>-6.9023310833435159E-2</v>
      </c>
      <c r="E451" s="2">
        <f>MACD!F451</f>
        <v>-8.3798418443837369E-2</v>
      </c>
      <c r="F451" s="2">
        <f>'Moving Avg'!D451</f>
        <v>1.08</v>
      </c>
      <c r="G451" s="2">
        <f>'Moving Avg'!F451</f>
        <v>1.0224999999999997</v>
      </c>
      <c r="H451" s="2">
        <f>'Moving Avg'!G451</f>
        <v>1.0471999999999995</v>
      </c>
      <c r="I451" s="2">
        <f>'Moving Avg'!H451</f>
        <v>1.7947999999999988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25</v>
      </c>
      <c r="N451" s="7">
        <f t="shared" si="71"/>
        <v>0</v>
      </c>
      <c r="O451" s="7">
        <f t="shared" si="72"/>
        <v>0</v>
      </c>
      <c r="P451" s="7">
        <f t="shared" si="73"/>
        <v>33</v>
      </c>
      <c r="Q451" s="8">
        <f t="shared" ref="Q451:Q514" si="74">0.35*M451+N451*0.35+O451*0.15+P451*0.15</f>
        <v>13.7</v>
      </c>
      <c r="R451" s="8">
        <f t="shared" ref="R451:R514" si="75">M451*0.2+N451*0.2+O451*0.35+P451*0.25</f>
        <v>13.25</v>
      </c>
      <c r="S451" s="8">
        <f t="shared" ref="S451:S514" si="76">M451*0.15+N451*0.15+O451*0.25+P451*0.45</f>
        <v>18.600000000000001</v>
      </c>
      <c r="T451" s="8">
        <f t="shared" ref="T451:T514" si="77">0.25*SUM(M451:P451)</f>
        <v>14.5</v>
      </c>
      <c r="U451" s="7">
        <f t="shared" ref="U451:U514" si="78">SUM(Q451:S451)/3</f>
        <v>15.183333333333332</v>
      </c>
      <c r="V451" s="7">
        <f t="shared" ref="V451:V514" si="79">SUM(Q451:T451)/4</f>
        <v>15.012499999999999</v>
      </c>
    </row>
    <row r="452" spans="1:22" ht="13.5" x14ac:dyDescent="0.25">
      <c r="A452" s="3">
        <f>RSI!A452</f>
        <v>42962</v>
      </c>
      <c r="B452" s="2">
        <f>RSI!B452</f>
        <v>1.08</v>
      </c>
      <c r="C452" s="2">
        <f>RSI!I452</f>
        <v>65.821755762754208</v>
      </c>
      <c r="D452" s="2">
        <f>MACD!E452</f>
        <v>-5.5539506365559155E-2</v>
      </c>
      <c r="E452" s="2">
        <f>MACD!F452</f>
        <v>-7.8146636028181726E-2</v>
      </c>
      <c r="F452" s="2">
        <f>'Moving Avg'!D452</f>
        <v>1.08</v>
      </c>
      <c r="G452" s="2">
        <f>'Moving Avg'!F452</f>
        <v>1.0319999999999996</v>
      </c>
      <c r="H452" s="2">
        <f>'Moving Avg'!G452</f>
        <v>1.0423999999999995</v>
      </c>
      <c r="I452" s="2">
        <f>'Moving Avg'!H452</f>
        <v>1.7910999999999984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25</v>
      </c>
      <c r="N452" s="7">
        <f t="shared" si="71"/>
        <v>0</v>
      </c>
      <c r="O452" s="7">
        <f t="shared" si="72"/>
        <v>0</v>
      </c>
      <c r="P452" s="7">
        <f t="shared" si="73"/>
        <v>33</v>
      </c>
      <c r="Q452" s="8">
        <f t="shared" si="74"/>
        <v>13.7</v>
      </c>
      <c r="R452" s="8">
        <f t="shared" si="75"/>
        <v>13.25</v>
      </c>
      <c r="S452" s="8">
        <f t="shared" si="76"/>
        <v>18.600000000000001</v>
      </c>
      <c r="T452" s="8">
        <f t="shared" si="77"/>
        <v>14.5</v>
      </c>
      <c r="U452" s="7">
        <f t="shared" si="78"/>
        <v>15.183333333333332</v>
      </c>
      <c r="V452" s="7">
        <f t="shared" si="79"/>
        <v>15.012499999999999</v>
      </c>
    </row>
    <row r="453" spans="1:22" ht="13.5" x14ac:dyDescent="0.25">
      <c r="A453" s="3">
        <f>RSI!A453</f>
        <v>42963</v>
      </c>
      <c r="B453" s="2">
        <f>RSI!B453</f>
        <v>1.08</v>
      </c>
      <c r="C453" s="2">
        <f>RSI!I453</f>
        <v>65.821755762754208</v>
      </c>
      <c r="D453" s="2">
        <f>MACD!E453</f>
        <v>-4.4342343248385152E-2</v>
      </c>
      <c r="E453" s="2">
        <f>MACD!F453</f>
        <v>-7.1385777472222411E-2</v>
      </c>
      <c r="F453" s="2">
        <f>'Moving Avg'!D453</f>
        <v>1.08</v>
      </c>
      <c r="G453" s="2">
        <f>'Moving Avg'!F453</f>
        <v>1.0414999999999996</v>
      </c>
      <c r="H453" s="2">
        <f>'Moving Avg'!G453</f>
        <v>1.0375999999999996</v>
      </c>
      <c r="I453" s="2">
        <f>'Moving Avg'!H453</f>
        <v>1.7869999999999984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25</v>
      </c>
      <c r="N453" s="7">
        <f t="shared" si="71"/>
        <v>0</v>
      </c>
      <c r="O453" s="7">
        <f t="shared" si="72"/>
        <v>0</v>
      </c>
      <c r="P453" s="7">
        <f t="shared" si="73"/>
        <v>33</v>
      </c>
      <c r="Q453" s="8">
        <f t="shared" si="74"/>
        <v>13.7</v>
      </c>
      <c r="R453" s="8">
        <f t="shared" si="75"/>
        <v>13.25</v>
      </c>
      <c r="S453" s="8">
        <f t="shared" si="76"/>
        <v>18.600000000000001</v>
      </c>
      <c r="T453" s="8">
        <f t="shared" si="77"/>
        <v>14.5</v>
      </c>
      <c r="U453" s="7">
        <f t="shared" si="78"/>
        <v>15.183333333333332</v>
      </c>
      <c r="V453" s="7">
        <f t="shared" si="79"/>
        <v>15.012499999999999</v>
      </c>
    </row>
    <row r="454" spans="1:22" ht="13.5" x14ac:dyDescent="0.25">
      <c r="A454" s="3">
        <f>RSI!A454</f>
        <v>42964</v>
      </c>
      <c r="B454" s="2">
        <f>RSI!B454</f>
        <v>1.08</v>
      </c>
      <c r="C454" s="2">
        <f>RSI!I454</f>
        <v>65.821755762754194</v>
      </c>
      <c r="D454" s="2">
        <f>MACD!E454</f>
        <v>-3.506431125346654E-2</v>
      </c>
      <c r="E454" s="2">
        <f>MACD!F454</f>
        <v>-6.4121484228471248E-2</v>
      </c>
      <c r="F454" s="2">
        <f>'Moving Avg'!D454</f>
        <v>1.08</v>
      </c>
      <c r="G454" s="2">
        <f>'Moving Avg'!F454</f>
        <v>1.0509999999999997</v>
      </c>
      <c r="H454" s="2">
        <f>'Moving Avg'!G454</f>
        <v>1.0329999999999995</v>
      </c>
      <c r="I454" s="2">
        <f>'Moving Avg'!H454</f>
        <v>1.7829499999999985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  <c r="M454" s="7">
        <f t="shared" si="70"/>
        <v>25</v>
      </c>
      <c r="N454" s="7">
        <f t="shared" si="71"/>
        <v>0</v>
      </c>
      <c r="O454" s="7">
        <f t="shared" si="72"/>
        <v>0</v>
      </c>
      <c r="P454" s="7">
        <f t="shared" si="73"/>
        <v>33</v>
      </c>
      <c r="Q454" s="8">
        <f t="shared" si="74"/>
        <v>13.7</v>
      </c>
      <c r="R454" s="8">
        <f t="shared" si="75"/>
        <v>13.25</v>
      </c>
      <c r="S454" s="8">
        <f t="shared" si="76"/>
        <v>18.600000000000001</v>
      </c>
      <c r="T454" s="8">
        <f t="shared" si="77"/>
        <v>14.5</v>
      </c>
      <c r="U454" s="7">
        <f t="shared" si="78"/>
        <v>15.183333333333332</v>
      </c>
      <c r="V454" s="7">
        <f t="shared" si="79"/>
        <v>15.012499999999999</v>
      </c>
    </row>
    <row r="455" spans="1:22" ht="13.5" x14ac:dyDescent="0.25">
      <c r="A455" s="3">
        <f>RSI!A455</f>
        <v>42965</v>
      </c>
      <c r="B455" s="2">
        <f>RSI!B455</f>
        <v>1.1100000000000001</v>
      </c>
      <c r="C455" s="2">
        <f>RSI!I455</f>
        <v>74.553618699795578</v>
      </c>
      <c r="D455" s="2">
        <f>MACD!E455</f>
        <v>-2.9617826798718605E-2</v>
      </c>
      <c r="E455" s="2">
        <f>MACD!F455</f>
        <v>-5.7220752742520718E-2</v>
      </c>
      <c r="F455" s="2">
        <f>'Moving Avg'!D455</f>
        <v>1.0860000000000001</v>
      </c>
      <c r="G455" s="2">
        <f>'Moving Avg'!F455</f>
        <v>1.0599999999999998</v>
      </c>
      <c r="H455" s="2">
        <f>'Moving Avg'!G455</f>
        <v>1.0279999999999996</v>
      </c>
      <c r="I455" s="2">
        <f>'Moving Avg'!H455</f>
        <v>1.7790499999999982</v>
      </c>
      <c r="J455" s="5" t="str">
        <f>OBV!F455</f>
        <v>NEUTRAL</v>
      </c>
      <c r="K455" s="5" t="str">
        <f>OBV!G455</f>
        <v>NEUTRAL</v>
      </c>
      <c r="L455" s="5" t="str">
        <f>OBV!H455</f>
        <v>NEUTRAL</v>
      </c>
      <c r="M455" s="7">
        <f t="shared" si="70"/>
        <v>0</v>
      </c>
      <c r="N455" s="7">
        <f t="shared" si="71"/>
        <v>0</v>
      </c>
      <c r="O455" s="7">
        <f t="shared" si="72"/>
        <v>0</v>
      </c>
      <c r="P455" s="7">
        <f t="shared" si="73"/>
        <v>33</v>
      </c>
      <c r="Q455" s="8">
        <f t="shared" si="74"/>
        <v>4.95</v>
      </c>
      <c r="R455" s="8">
        <f t="shared" si="75"/>
        <v>8.25</v>
      </c>
      <c r="S455" s="8">
        <f t="shared" si="76"/>
        <v>14.85</v>
      </c>
      <c r="T455" s="8">
        <f t="shared" si="77"/>
        <v>8.25</v>
      </c>
      <c r="U455" s="7">
        <f t="shared" si="78"/>
        <v>9.35</v>
      </c>
      <c r="V455" s="7">
        <f t="shared" si="79"/>
        <v>9.0749999999999993</v>
      </c>
    </row>
    <row r="456" spans="1:22" ht="13.5" x14ac:dyDescent="0.25">
      <c r="A456" s="3">
        <f>RSI!A456</f>
        <v>42968</v>
      </c>
      <c r="B456" s="2">
        <f>RSI!B456</f>
        <v>1.1100000000000001</v>
      </c>
      <c r="C456" s="2">
        <f>RSI!I456</f>
        <v>74.553618699795578</v>
      </c>
      <c r="D456" s="2">
        <f>MACD!E456</f>
        <v>-2.5354993373503554E-2</v>
      </c>
      <c r="E456" s="2">
        <f>MACD!F456</f>
        <v>-5.0847600868717292E-2</v>
      </c>
      <c r="F456" s="2">
        <f>'Moving Avg'!D456</f>
        <v>1.0920000000000001</v>
      </c>
      <c r="G456" s="2">
        <f>'Moving Avg'!F456</f>
        <v>1.0669999999999997</v>
      </c>
      <c r="H456" s="2">
        <f>'Moving Avg'!G456</f>
        <v>1.0235999999999996</v>
      </c>
      <c r="I456" s="2">
        <f>'Moving Avg'!H456</f>
        <v>1.7751499999999985</v>
      </c>
      <c r="J456" s="5" t="str">
        <f>OBV!F456</f>
        <v>NEUTRAL</v>
      </c>
      <c r="K456" s="5" t="str">
        <f>OBV!G456</f>
        <v>NEUTRAL</v>
      </c>
      <c r="L456" s="5" t="str">
        <f>OBV!H456</f>
        <v>NEUTRAL</v>
      </c>
      <c r="M456" s="7">
        <f t="shared" si="70"/>
        <v>0</v>
      </c>
      <c r="N456" s="7">
        <f t="shared" si="71"/>
        <v>0</v>
      </c>
      <c r="O456" s="7">
        <f t="shared" si="72"/>
        <v>0</v>
      </c>
      <c r="P456" s="7">
        <f t="shared" si="73"/>
        <v>33</v>
      </c>
      <c r="Q456" s="8">
        <f t="shared" si="74"/>
        <v>4.95</v>
      </c>
      <c r="R456" s="8">
        <f t="shared" si="75"/>
        <v>8.25</v>
      </c>
      <c r="S456" s="8">
        <f t="shared" si="76"/>
        <v>14.85</v>
      </c>
      <c r="T456" s="8">
        <f t="shared" si="77"/>
        <v>8.25</v>
      </c>
      <c r="U456" s="7">
        <f t="shared" si="78"/>
        <v>9.35</v>
      </c>
      <c r="V456" s="7">
        <f t="shared" si="79"/>
        <v>9.0749999999999993</v>
      </c>
    </row>
    <row r="457" spans="1:22" ht="13.5" x14ac:dyDescent="0.25">
      <c r="A457" s="3">
        <f>RSI!A457</f>
        <v>42969</v>
      </c>
      <c r="B457" s="2">
        <f>RSI!B457</f>
        <v>1.1399999999999999</v>
      </c>
      <c r="C457" s="2">
        <f>RSI!I457</f>
        <v>80.369937576831575</v>
      </c>
      <c r="D457" s="2">
        <f>MACD!E457</f>
        <v>-2.4290323386528812E-2</v>
      </c>
      <c r="E457" s="2">
        <f>MACD!F457</f>
        <v>-4.5536145372279596E-2</v>
      </c>
      <c r="F457" s="2">
        <f>'Moving Avg'!D457</f>
        <v>1.1040000000000001</v>
      </c>
      <c r="G457" s="2">
        <f>'Moving Avg'!F457</f>
        <v>1.0734999999999999</v>
      </c>
      <c r="H457" s="2">
        <f>'Moving Avg'!G457</f>
        <v>1.0197999999999998</v>
      </c>
      <c r="I457" s="2">
        <f>'Moving Avg'!H457</f>
        <v>1.7713999999999985</v>
      </c>
      <c r="J457" s="5" t="str">
        <f>OBV!F457</f>
        <v>NEUTRAL</v>
      </c>
      <c r="K457" s="5" t="str">
        <f>OBV!G457</f>
        <v>NEUTRAL</v>
      </c>
      <c r="L457" s="5" t="str">
        <f>OBV!H457</f>
        <v>NEUTRAL</v>
      </c>
      <c r="M457" s="7">
        <f t="shared" si="70"/>
        <v>0</v>
      </c>
      <c r="N457" s="7">
        <f t="shared" si="71"/>
        <v>0</v>
      </c>
      <c r="O457" s="7">
        <f t="shared" si="72"/>
        <v>0</v>
      </c>
      <c r="P457" s="7">
        <f t="shared" si="73"/>
        <v>33</v>
      </c>
      <c r="Q457" s="8">
        <f t="shared" si="74"/>
        <v>4.95</v>
      </c>
      <c r="R457" s="8">
        <f t="shared" si="75"/>
        <v>8.25</v>
      </c>
      <c r="S457" s="8">
        <f t="shared" si="76"/>
        <v>14.85</v>
      </c>
      <c r="T457" s="8">
        <f t="shared" si="77"/>
        <v>8.25</v>
      </c>
      <c r="U457" s="7">
        <f t="shared" si="78"/>
        <v>9.35</v>
      </c>
      <c r="V457" s="7">
        <f t="shared" si="79"/>
        <v>9.0749999999999993</v>
      </c>
    </row>
    <row r="458" spans="1:22" ht="13.5" x14ac:dyDescent="0.25">
      <c r="A458" s="3">
        <f>RSI!A458</f>
        <v>42970</v>
      </c>
      <c r="B458" s="2">
        <f>RSI!B458</f>
        <v>1.1100000000000001</v>
      </c>
      <c r="C458" s="2">
        <f>RSI!I458</f>
        <v>64.49438744945644</v>
      </c>
      <c r="D458" s="2">
        <f>MACD!E458</f>
        <v>-2.1640905893753226E-2</v>
      </c>
      <c r="E458" s="2">
        <f>MACD!F458</f>
        <v>-4.0757097476574328E-2</v>
      </c>
      <c r="F458" s="2">
        <f>'Moving Avg'!D458</f>
        <v>1.1100000000000001</v>
      </c>
      <c r="G458" s="2">
        <f>'Moving Avg'!F458</f>
        <v>1.0785</v>
      </c>
      <c r="H458" s="2">
        <f>'Moving Avg'!G458</f>
        <v>1.0153999999999999</v>
      </c>
      <c r="I458" s="2">
        <f>'Moving Avg'!H458</f>
        <v>1.7674999999999983</v>
      </c>
      <c r="J458" s="5" t="str">
        <f>OBV!F458</f>
        <v>BEARISH</v>
      </c>
      <c r="K458" s="5" t="str">
        <f>OBV!G458</f>
        <v>NEUTRAL</v>
      </c>
      <c r="L458" s="5" t="str">
        <f>OBV!H458</f>
        <v>BEARISH DIVERGENCE</v>
      </c>
      <c r="M458" s="7">
        <f t="shared" si="70"/>
        <v>25</v>
      </c>
      <c r="N458" s="7">
        <f t="shared" si="71"/>
        <v>0</v>
      </c>
      <c r="O458" s="7">
        <f t="shared" si="72"/>
        <v>0</v>
      </c>
      <c r="P458" s="7">
        <f t="shared" si="73"/>
        <v>16.5</v>
      </c>
      <c r="Q458" s="8">
        <f t="shared" si="74"/>
        <v>11.225</v>
      </c>
      <c r="R458" s="8">
        <f t="shared" si="75"/>
        <v>9.125</v>
      </c>
      <c r="S458" s="8">
        <f t="shared" si="76"/>
        <v>11.175000000000001</v>
      </c>
      <c r="T458" s="8">
        <f t="shared" si="77"/>
        <v>10.375</v>
      </c>
      <c r="U458" s="7">
        <f t="shared" si="78"/>
        <v>10.508333333333335</v>
      </c>
      <c r="V458" s="7">
        <f t="shared" si="79"/>
        <v>10.475000000000001</v>
      </c>
    </row>
    <row r="459" spans="1:22" ht="13.5" x14ac:dyDescent="0.25">
      <c r="A459" s="3">
        <f>RSI!A459</f>
        <v>42971</v>
      </c>
      <c r="B459" s="2">
        <f>RSI!B459</f>
        <v>1.1100000000000001</v>
      </c>
      <c r="C459" s="2">
        <f>RSI!I459</f>
        <v>64.49438744945644</v>
      </c>
      <c r="D459" s="2">
        <f>MACD!E459</f>
        <v>-1.9660411779541587E-2</v>
      </c>
      <c r="E459" s="2">
        <f>MACD!F459</f>
        <v>-3.6537760337167782E-2</v>
      </c>
      <c r="F459" s="2">
        <f>'Moving Avg'!D459</f>
        <v>1.1160000000000001</v>
      </c>
      <c r="G459" s="2">
        <f>'Moving Avg'!F459</f>
        <v>1.0835000000000001</v>
      </c>
      <c r="H459" s="2">
        <f>'Moving Avg'!G459</f>
        <v>1.0115999999999998</v>
      </c>
      <c r="I459" s="2">
        <f>'Moving Avg'!H459</f>
        <v>1.7635999999999985</v>
      </c>
      <c r="J459" s="5" t="str">
        <f>OBV!F459</f>
        <v>BEARISH</v>
      </c>
      <c r="K459" s="5" t="str">
        <f>OBV!G459</f>
        <v>NEUTRAL</v>
      </c>
      <c r="L459" s="5" t="str">
        <f>OBV!H459</f>
        <v>BEARISH DIVERGENCE</v>
      </c>
      <c r="M459" s="7">
        <f t="shared" si="70"/>
        <v>25</v>
      </c>
      <c r="N459" s="7">
        <f t="shared" si="71"/>
        <v>0</v>
      </c>
      <c r="O459" s="7">
        <f t="shared" si="72"/>
        <v>0</v>
      </c>
      <c r="P459" s="7">
        <f t="shared" si="73"/>
        <v>16.5</v>
      </c>
      <c r="Q459" s="8">
        <f t="shared" si="74"/>
        <v>11.225</v>
      </c>
      <c r="R459" s="8">
        <f t="shared" si="75"/>
        <v>9.125</v>
      </c>
      <c r="S459" s="8">
        <f t="shared" si="76"/>
        <v>11.175000000000001</v>
      </c>
      <c r="T459" s="8">
        <f t="shared" si="77"/>
        <v>10.375</v>
      </c>
      <c r="U459" s="7">
        <f t="shared" si="78"/>
        <v>10.508333333333335</v>
      </c>
      <c r="V459" s="7">
        <f t="shared" si="79"/>
        <v>10.475000000000001</v>
      </c>
    </row>
    <row r="460" spans="1:22" ht="13.5" x14ac:dyDescent="0.25">
      <c r="A460" s="3">
        <f>RSI!A460</f>
        <v>42972</v>
      </c>
      <c r="B460" s="2">
        <f>RSI!B460</f>
        <v>1.07</v>
      </c>
      <c r="C460" s="2">
        <f>RSI!I460</f>
        <v>49.403867488871029</v>
      </c>
      <c r="D460" s="2">
        <f>MACD!E460</f>
        <v>-1.5263609703968006E-2</v>
      </c>
      <c r="E460" s="2">
        <f>MACD!F460</f>
        <v>-3.2282930210527833E-2</v>
      </c>
      <c r="F460" s="2">
        <f>'Moving Avg'!D460</f>
        <v>1.1080000000000001</v>
      </c>
      <c r="G460" s="2">
        <f>'Moving Avg'!F460</f>
        <v>1.0865</v>
      </c>
      <c r="H460" s="2">
        <f>'Moving Avg'!G460</f>
        <v>1.0079999999999998</v>
      </c>
      <c r="I460" s="2">
        <f>'Moving Avg'!H460</f>
        <v>1.7594499999999984</v>
      </c>
      <c r="J460" s="5" t="str">
        <f>OBV!F460</f>
        <v>BEARISH</v>
      </c>
      <c r="K460" s="5" t="str">
        <f>OBV!G460</f>
        <v>NEUTRAL</v>
      </c>
      <c r="L460" s="5" t="str">
        <f>OBV!H460</f>
        <v>CONFIRMED BEARISH</v>
      </c>
      <c r="M460" s="7">
        <f t="shared" si="70"/>
        <v>25</v>
      </c>
      <c r="N460" s="7">
        <f t="shared" si="71"/>
        <v>0</v>
      </c>
      <c r="O460" s="7">
        <f t="shared" si="72"/>
        <v>0</v>
      </c>
      <c r="P460" s="7">
        <f t="shared" si="73"/>
        <v>16.5</v>
      </c>
      <c r="Q460" s="8">
        <f t="shared" si="74"/>
        <v>11.225</v>
      </c>
      <c r="R460" s="8">
        <f t="shared" si="75"/>
        <v>9.125</v>
      </c>
      <c r="S460" s="8">
        <f t="shared" si="76"/>
        <v>11.175000000000001</v>
      </c>
      <c r="T460" s="8">
        <f t="shared" si="77"/>
        <v>10.375</v>
      </c>
      <c r="U460" s="7">
        <f t="shared" si="78"/>
        <v>10.508333333333335</v>
      </c>
      <c r="V460" s="7">
        <f t="shared" si="79"/>
        <v>10.475000000000001</v>
      </c>
    </row>
    <row r="461" spans="1:22" ht="13.5" x14ac:dyDescent="0.25">
      <c r="A461" s="3">
        <f>RSI!A461</f>
        <v>42975</v>
      </c>
      <c r="B461" s="2">
        <f>RSI!B461</f>
        <v>1.07</v>
      </c>
      <c r="C461" s="2">
        <f>RSI!I461</f>
        <v>49.403867488871029</v>
      </c>
      <c r="D461" s="2">
        <f>MACD!E461</f>
        <v>-1.1530917368929305E-2</v>
      </c>
      <c r="E461" s="2">
        <f>MACD!F461</f>
        <v>-2.8132527642208128E-2</v>
      </c>
      <c r="F461" s="2">
        <f>'Moving Avg'!D461</f>
        <v>1.1000000000000001</v>
      </c>
      <c r="G461" s="2">
        <f>'Moving Avg'!F461</f>
        <v>1.0880000000000001</v>
      </c>
      <c r="H461" s="2">
        <f>'Moving Avg'!G461</f>
        <v>1.0053999999999998</v>
      </c>
      <c r="I461" s="2">
        <f>'Moving Avg'!H461</f>
        <v>1.7553999999999985</v>
      </c>
      <c r="J461" s="5" t="str">
        <f>OBV!F461</f>
        <v>BEARISH</v>
      </c>
      <c r="K461" s="5" t="str">
        <f>OBV!G461</f>
        <v>NEUTRAL</v>
      </c>
      <c r="L461" s="5" t="str">
        <f>OBV!H461</f>
        <v>CONFIRMED BEARISH</v>
      </c>
      <c r="M461" s="7">
        <f t="shared" si="70"/>
        <v>25</v>
      </c>
      <c r="N461" s="7">
        <f t="shared" si="71"/>
        <v>0</v>
      </c>
      <c r="O461" s="7">
        <f t="shared" si="72"/>
        <v>0</v>
      </c>
      <c r="P461" s="7">
        <f t="shared" si="73"/>
        <v>16.5</v>
      </c>
      <c r="Q461" s="8">
        <f t="shared" si="74"/>
        <v>11.225</v>
      </c>
      <c r="R461" s="8">
        <f t="shared" si="75"/>
        <v>9.125</v>
      </c>
      <c r="S461" s="8">
        <f t="shared" si="76"/>
        <v>11.175000000000001</v>
      </c>
      <c r="T461" s="8">
        <f t="shared" si="77"/>
        <v>10.375</v>
      </c>
      <c r="U461" s="7">
        <f t="shared" si="78"/>
        <v>10.508333333333335</v>
      </c>
      <c r="V461" s="7">
        <f t="shared" si="79"/>
        <v>10.475000000000001</v>
      </c>
    </row>
    <row r="462" spans="1:22" ht="13.5" x14ac:dyDescent="0.25">
      <c r="A462" s="3">
        <f>RSI!A462</f>
        <v>42976</v>
      </c>
      <c r="B462" s="2">
        <f>RSI!B462</f>
        <v>1.03</v>
      </c>
      <c r="C462" s="2">
        <f>RSI!I462</f>
        <v>38.858959087584687</v>
      </c>
      <c r="D462" s="2">
        <f>MACD!E462</f>
        <v>-5.3981137745946484E-3</v>
      </c>
      <c r="E462" s="2">
        <f>MACD!F462</f>
        <v>-2.3585644868685432E-2</v>
      </c>
      <c r="F462" s="2">
        <f>'Moving Avg'!D462</f>
        <v>1.0780000000000001</v>
      </c>
      <c r="G462" s="2">
        <f>'Moving Avg'!F462</f>
        <v>1.0855000000000001</v>
      </c>
      <c r="H462" s="2">
        <f>'Moving Avg'!G462</f>
        <v>1.0029999999999999</v>
      </c>
      <c r="I462" s="2">
        <f>'Moving Avg'!H462</f>
        <v>1.7508999999999983</v>
      </c>
      <c r="J462" s="5" t="str">
        <f>OBV!F462</f>
        <v>BEARISH</v>
      </c>
      <c r="K462" s="5" t="str">
        <f>OBV!G462</f>
        <v>NEUTRAL</v>
      </c>
      <c r="L462" s="5" t="str">
        <f>OBV!H462</f>
        <v>CONFIRMED BEARISH</v>
      </c>
      <c r="M462" s="7">
        <f t="shared" si="70"/>
        <v>25</v>
      </c>
      <c r="N462" s="7">
        <f t="shared" si="71"/>
        <v>0</v>
      </c>
      <c r="O462" s="7">
        <f t="shared" si="72"/>
        <v>0</v>
      </c>
      <c r="P462" s="7">
        <f t="shared" si="73"/>
        <v>16.5</v>
      </c>
      <c r="Q462" s="8">
        <f t="shared" si="74"/>
        <v>11.225</v>
      </c>
      <c r="R462" s="8">
        <f t="shared" si="75"/>
        <v>9.125</v>
      </c>
      <c r="S462" s="8">
        <f t="shared" si="76"/>
        <v>11.175000000000001</v>
      </c>
      <c r="T462" s="8">
        <f t="shared" si="77"/>
        <v>10.375</v>
      </c>
      <c r="U462" s="7">
        <f t="shared" si="78"/>
        <v>10.508333333333335</v>
      </c>
      <c r="V462" s="7">
        <f t="shared" si="79"/>
        <v>10.475000000000001</v>
      </c>
    </row>
    <row r="463" spans="1:22" ht="13.5" x14ac:dyDescent="0.25">
      <c r="A463" s="3">
        <f>RSI!A463</f>
        <v>42977</v>
      </c>
      <c r="B463" s="2">
        <f>RSI!B463</f>
        <v>1.03</v>
      </c>
      <c r="C463" s="2">
        <f>RSI!I463</f>
        <v>38.858959087584694</v>
      </c>
      <c r="D463" s="2">
        <f>MACD!E463</f>
        <v>3.8106862272568875E-5</v>
      </c>
      <c r="E463" s="2">
        <f>MACD!F463</f>
        <v>-1.8860894522493832E-2</v>
      </c>
      <c r="F463" s="2">
        <f>'Moving Avg'!D463</f>
        <v>1.0620000000000001</v>
      </c>
      <c r="G463" s="2">
        <f>'Moving Avg'!F463</f>
        <v>1.0830000000000002</v>
      </c>
      <c r="H463" s="2">
        <f>'Moving Avg'!G463</f>
        <v>1.0015999999999998</v>
      </c>
      <c r="I463" s="2">
        <f>'Moving Avg'!H463</f>
        <v>1.7463999999999982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  <c r="M463" s="7">
        <f t="shared" si="70"/>
        <v>25</v>
      </c>
      <c r="N463" s="7">
        <f t="shared" si="71"/>
        <v>0</v>
      </c>
      <c r="O463" s="7">
        <f t="shared" si="72"/>
        <v>0</v>
      </c>
      <c r="P463" s="7">
        <f t="shared" si="73"/>
        <v>33</v>
      </c>
      <c r="Q463" s="8">
        <f t="shared" si="74"/>
        <v>13.7</v>
      </c>
      <c r="R463" s="8">
        <f t="shared" si="75"/>
        <v>13.25</v>
      </c>
      <c r="S463" s="8">
        <f t="shared" si="76"/>
        <v>18.600000000000001</v>
      </c>
      <c r="T463" s="8">
        <f t="shared" si="77"/>
        <v>14.5</v>
      </c>
      <c r="U463" s="7">
        <f t="shared" si="78"/>
        <v>15.183333333333332</v>
      </c>
      <c r="V463" s="7">
        <f t="shared" si="79"/>
        <v>15.012499999999999</v>
      </c>
    </row>
    <row r="464" spans="1:22" ht="13.5" x14ac:dyDescent="0.25">
      <c r="A464" s="3">
        <f>RSI!A464</f>
        <v>42978</v>
      </c>
      <c r="B464" s="2">
        <f>RSI!B464</f>
        <v>1.01</v>
      </c>
      <c r="C464" s="2">
        <f>RSI!I464</f>
        <v>34.57905220892664</v>
      </c>
      <c r="D464" s="2">
        <f>MACD!E464</f>
        <v>6.3481018699345082E-3</v>
      </c>
      <c r="E464" s="2">
        <f>MACD!F464</f>
        <v>-1.3819095244008166E-2</v>
      </c>
      <c r="F464" s="2">
        <f>'Moving Avg'!D464</f>
        <v>1.042</v>
      </c>
      <c r="G464" s="2">
        <f>'Moving Avg'!F464</f>
        <v>1.0795000000000001</v>
      </c>
      <c r="H464" s="2">
        <f>'Moving Avg'!G464</f>
        <v>1.0005999999999997</v>
      </c>
      <c r="I464" s="2">
        <f>'Moving Avg'!H464</f>
        <v>1.7417999999999978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0</v>
      </c>
      <c r="P464" s="7">
        <f t="shared" si="73"/>
        <v>16.5</v>
      </c>
      <c r="Q464" s="8">
        <f t="shared" si="74"/>
        <v>11.225</v>
      </c>
      <c r="R464" s="8">
        <f t="shared" si="75"/>
        <v>9.125</v>
      </c>
      <c r="S464" s="8">
        <f t="shared" si="76"/>
        <v>11.175000000000001</v>
      </c>
      <c r="T464" s="8">
        <f t="shared" si="77"/>
        <v>10.375</v>
      </c>
      <c r="U464" s="7">
        <f t="shared" si="78"/>
        <v>10.508333333333335</v>
      </c>
      <c r="V464" s="7">
        <f t="shared" si="79"/>
        <v>10.475000000000001</v>
      </c>
    </row>
    <row r="465" spans="1:22" ht="13.5" x14ac:dyDescent="0.25">
      <c r="A465" s="3">
        <f>RSI!A465</f>
        <v>42982</v>
      </c>
      <c r="B465" s="2">
        <f>RSI!B465</f>
        <v>1.01</v>
      </c>
      <c r="C465" s="2">
        <f>RSI!I465</f>
        <v>34.57905220892664</v>
      </c>
      <c r="D465" s="2">
        <f>MACD!E465</f>
        <v>1.6632592524143286E-2</v>
      </c>
      <c r="E465" s="2">
        <f>MACD!F465</f>
        <v>-7.7287576903778774E-3</v>
      </c>
      <c r="F465" s="2">
        <f>'Moving Avg'!D465</f>
        <v>1.0299999999999998</v>
      </c>
      <c r="G465" s="2">
        <f>'Moving Avg'!F465</f>
        <v>1.0760000000000001</v>
      </c>
      <c r="H465" s="2">
        <f>'Moving Avg'!G465</f>
        <v>1.0003999999999997</v>
      </c>
      <c r="I465" s="2">
        <f>'Moving Avg'!H465</f>
        <v>1.7371999999999981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  <c r="M465" s="7">
        <f t="shared" si="70"/>
        <v>25</v>
      </c>
      <c r="N465" s="7">
        <f t="shared" si="71"/>
        <v>0</v>
      </c>
      <c r="O465" s="7">
        <f t="shared" si="72"/>
        <v>0</v>
      </c>
      <c r="P465" s="7">
        <f t="shared" si="73"/>
        <v>16.5</v>
      </c>
      <c r="Q465" s="8">
        <f t="shared" si="74"/>
        <v>11.225</v>
      </c>
      <c r="R465" s="8">
        <f t="shared" si="75"/>
        <v>9.125</v>
      </c>
      <c r="S465" s="8">
        <f t="shared" si="76"/>
        <v>11.175000000000001</v>
      </c>
      <c r="T465" s="8">
        <f t="shared" si="77"/>
        <v>10.375</v>
      </c>
      <c r="U465" s="7">
        <f t="shared" si="78"/>
        <v>10.508333333333335</v>
      </c>
      <c r="V465" s="7">
        <f t="shared" si="79"/>
        <v>10.475000000000001</v>
      </c>
    </row>
    <row r="466" spans="1:22" ht="13.5" x14ac:dyDescent="0.25">
      <c r="A466" s="3">
        <f>RSI!A466</f>
        <v>42983</v>
      </c>
      <c r="B466" s="2">
        <f>RSI!B466</f>
        <v>1.01</v>
      </c>
      <c r="C466" s="2">
        <f>RSI!I466</f>
        <v>34.57905220892664</v>
      </c>
      <c r="D466" s="2">
        <f>MACD!E466</f>
        <v>2.564029782274968E-2</v>
      </c>
      <c r="E466" s="2">
        <f>MACD!F466</f>
        <v>-1.0549465877523661E-3</v>
      </c>
      <c r="F466" s="2">
        <f>'Moving Avg'!D466</f>
        <v>1.018</v>
      </c>
      <c r="G466" s="2">
        <f>'Moving Avg'!F466</f>
        <v>1.0725000000000002</v>
      </c>
      <c r="H466" s="2">
        <f>'Moving Avg'!G466</f>
        <v>1.0009999999999997</v>
      </c>
      <c r="I466" s="2">
        <f>'Moving Avg'!H466</f>
        <v>1.7322499999999978</v>
      </c>
      <c r="J466" s="5" t="str">
        <f>OBV!F466</f>
        <v>BEARISH</v>
      </c>
      <c r="K466" s="5" t="str">
        <f>OBV!G466</f>
        <v>NEUTRAL</v>
      </c>
      <c r="L466" s="5" t="str">
        <f>OBV!H466</f>
        <v>CONFIRMED BEARISH</v>
      </c>
      <c r="M466" s="7">
        <f t="shared" si="70"/>
        <v>25</v>
      </c>
      <c r="N466" s="7">
        <f t="shared" si="71"/>
        <v>0</v>
      </c>
      <c r="O466" s="7">
        <f t="shared" si="72"/>
        <v>0</v>
      </c>
      <c r="P466" s="7">
        <f t="shared" si="73"/>
        <v>16.5</v>
      </c>
      <c r="Q466" s="8">
        <f t="shared" si="74"/>
        <v>11.225</v>
      </c>
      <c r="R466" s="8">
        <f t="shared" si="75"/>
        <v>9.125</v>
      </c>
      <c r="S466" s="8">
        <f t="shared" si="76"/>
        <v>11.175000000000001</v>
      </c>
      <c r="T466" s="8">
        <f t="shared" si="77"/>
        <v>10.375</v>
      </c>
      <c r="U466" s="7">
        <f t="shared" si="78"/>
        <v>10.508333333333335</v>
      </c>
      <c r="V466" s="7">
        <f t="shared" si="79"/>
        <v>10.475000000000001</v>
      </c>
    </row>
    <row r="467" spans="1:22" ht="13.5" x14ac:dyDescent="0.25">
      <c r="A467" s="3">
        <f>RSI!A467</f>
        <v>42984</v>
      </c>
      <c r="B467" s="2">
        <f>RSI!B467</f>
        <v>1</v>
      </c>
      <c r="C467" s="2">
        <f>RSI!I467</f>
        <v>32.353736395992826</v>
      </c>
      <c r="D467" s="2">
        <f>MACD!E467</f>
        <v>3.8901146158435873E-2</v>
      </c>
      <c r="E467" s="2">
        <f>MACD!F467</f>
        <v>6.9362719614852819E-3</v>
      </c>
      <c r="F467" s="2">
        <f>'Moving Avg'!D467</f>
        <v>1.012</v>
      </c>
      <c r="G467" s="2">
        <f>'Moving Avg'!F467</f>
        <v>1.0685000000000002</v>
      </c>
      <c r="H467" s="2">
        <f>'Moving Avg'!G467</f>
        <v>1.0015999999999996</v>
      </c>
      <c r="I467" s="2">
        <f>'Moving Avg'!H467</f>
        <v>1.7272499999999977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0</v>
      </c>
      <c r="O467" s="7">
        <f t="shared" si="72"/>
        <v>0</v>
      </c>
      <c r="P467" s="7">
        <f t="shared" si="73"/>
        <v>16.5</v>
      </c>
      <c r="Q467" s="8">
        <f t="shared" si="74"/>
        <v>11.225</v>
      </c>
      <c r="R467" s="8">
        <f t="shared" si="75"/>
        <v>9.125</v>
      </c>
      <c r="S467" s="8">
        <f t="shared" si="76"/>
        <v>11.175000000000001</v>
      </c>
      <c r="T467" s="8">
        <f t="shared" si="77"/>
        <v>10.375</v>
      </c>
      <c r="U467" s="7">
        <f t="shared" si="78"/>
        <v>10.508333333333335</v>
      </c>
      <c r="V467" s="7">
        <f t="shared" si="79"/>
        <v>10.475000000000001</v>
      </c>
    </row>
    <row r="468" spans="1:22" ht="13.5" x14ac:dyDescent="0.25">
      <c r="A468" s="3">
        <f>RSI!A468</f>
        <v>42985</v>
      </c>
      <c r="B468" s="2">
        <f>RSI!B468</f>
        <v>1</v>
      </c>
      <c r="C468" s="2">
        <f>RSI!I468</f>
        <v>32.353736395992826</v>
      </c>
      <c r="D468" s="2">
        <f>MACD!E468</f>
        <v>4.5827438772908735E-2</v>
      </c>
      <c r="E468" s="2">
        <f>MACD!F468</f>
        <v>1.4714505323769974E-2</v>
      </c>
      <c r="F468" s="2">
        <f>'Moving Avg'!D468</f>
        <v>1.006</v>
      </c>
      <c r="G468" s="2">
        <f>'Moving Avg'!F468</f>
        <v>1.0645000000000002</v>
      </c>
      <c r="H468" s="2">
        <f>'Moving Avg'!G468</f>
        <v>1.0021999999999998</v>
      </c>
      <c r="I468" s="2">
        <f>'Moving Avg'!H468</f>
        <v>1.7222499999999976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  <c r="M468" s="7">
        <f t="shared" si="70"/>
        <v>25</v>
      </c>
      <c r="N468" s="7">
        <f t="shared" si="71"/>
        <v>0</v>
      </c>
      <c r="O468" s="7">
        <f t="shared" si="72"/>
        <v>0</v>
      </c>
      <c r="P468" s="7">
        <f t="shared" si="73"/>
        <v>16.5</v>
      </c>
      <c r="Q468" s="8">
        <f t="shared" si="74"/>
        <v>11.225</v>
      </c>
      <c r="R468" s="8">
        <f t="shared" si="75"/>
        <v>9.125</v>
      </c>
      <c r="S468" s="8">
        <f t="shared" si="76"/>
        <v>11.175000000000001</v>
      </c>
      <c r="T468" s="8">
        <f t="shared" si="77"/>
        <v>10.375</v>
      </c>
      <c r="U468" s="7">
        <f t="shared" si="78"/>
        <v>10.508333333333335</v>
      </c>
      <c r="V468" s="7">
        <f t="shared" si="79"/>
        <v>10.475000000000001</v>
      </c>
    </row>
    <row r="469" spans="1:22" ht="13.5" x14ac:dyDescent="0.25">
      <c r="A469" s="3">
        <f>RSI!A469</f>
        <v>42986</v>
      </c>
      <c r="B469" s="2">
        <f>RSI!B469</f>
        <v>1</v>
      </c>
      <c r="C469" s="2">
        <f>RSI!I469</f>
        <v>32.353736395992826</v>
      </c>
      <c r="D469" s="2">
        <f>MACD!E469</f>
        <v>5.1985332544670415E-2</v>
      </c>
      <c r="E469" s="2">
        <f>MACD!F469</f>
        <v>2.2168670767950066E-2</v>
      </c>
      <c r="F469" s="2">
        <f>'Moving Avg'!D469</f>
        <v>1.004</v>
      </c>
      <c r="G469" s="2">
        <f>'Moving Avg'!F469</f>
        <v>1.0605000000000002</v>
      </c>
      <c r="H469" s="2">
        <f>'Moving Avg'!G469</f>
        <v>1.0035999999999996</v>
      </c>
      <c r="I469" s="2">
        <f>'Moving Avg'!H469</f>
        <v>1.716949999999998</v>
      </c>
      <c r="J469" s="5" t="str">
        <f>OBV!F469</f>
        <v>BEARISH</v>
      </c>
      <c r="K469" s="5" t="str">
        <f>OBV!G469</f>
        <v>NEUTRAL</v>
      </c>
      <c r="L469" s="5" t="str">
        <f>OBV!H469</f>
        <v>CONFIRMED BEARISH</v>
      </c>
      <c r="M469" s="7">
        <f t="shared" si="70"/>
        <v>25</v>
      </c>
      <c r="N469" s="7">
        <f t="shared" si="71"/>
        <v>0</v>
      </c>
      <c r="O469" s="7">
        <f t="shared" si="72"/>
        <v>0</v>
      </c>
      <c r="P469" s="7">
        <f t="shared" si="73"/>
        <v>16.5</v>
      </c>
      <c r="Q469" s="8">
        <f t="shared" si="74"/>
        <v>11.225</v>
      </c>
      <c r="R469" s="8">
        <f t="shared" si="75"/>
        <v>9.125</v>
      </c>
      <c r="S469" s="8">
        <f t="shared" si="76"/>
        <v>11.175000000000001</v>
      </c>
      <c r="T469" s="8">
        <f t="shared" si="77"/>
        <v>10.375</v>
      </c>
      <c r="U469" s="7">
        <f t="shared" si="78"/>
        <v>10.508333333333335</v>
      </c>
      <c r="V469" s="7">
        <f t="shared" si="79"/>
        <v>10.475000000000001</v>
      </c>
    </row>
    <row r="470" spans="1:22" ht="13.5" x14ac:dyDescent="0.25">
      <c r="A470" s="3">
        <f>RSI!A470</f>
        <v>42989</v>
      </c>
      <c r="B470" s="2">
        <f>RSI!B470</f>
        <v>1</v>
      </c>
      <c r="C470" s="2">
        <f>RSI!I470</f>
        <v>32.353736395992826</v>
      </c>
      <c r="D470" s="2">
        <f>MACD!E470</f>
        <v>5.1317182849672571E-2</v>
      </c>
      <c r="E470" s="2">
        <f>MACD!F470</f>
        <v>2.7998373184294566E-2</v>
      </c>
      <c r="F470" s="2">
        <f>'Moving Avg'!D470</f>
        <v>1.002</v>
      </c>
      <c r="G470" s="2">
        <f>'Moving Avg'!F470</f>
        <v>1.0565000000000002</v>
      </c>
      <c r="H470" s="2">
        <f>'Moving Avg'!G470</f>
        <v>1.0057999999999996</v>
      </c>
      <c r="I470" s="2">
        <f>'Moving Avg'!H470</f>
        <v>1.7113499999999979</v>
      </c>
      <c r="J470" s="5" t="str">
        <f>OBV!F470</f>
        <v>BEARISH</v>
      </c>
      <c r="K470" s="5" t="str">
        <f>OBV!G470</f>
        <v>NEUTRAL</v>
      </c>
      <c r="L470" s="5" t="str">
        <f>OBV!H470</f>
        <v>CONFIRMED BEARISH</v>
      </c>
      <c r="M470" s="7">
        <f t="shared" si="70"/>
        <v>25</v>
      </c>
      <c r="N470" s="7">
        <f t="shared" si="71"/>
        <v>0</v>
      </c>
      <c r="O470" s="7">
        <f t="shared" si="72"/>
        <v>0</v>
      </c>
      <c r="P470" s="7">
        <f t="shared" si="73"/>
        <v>16.5</v>
      </c>
      <c r="Q470" s="8">
        <f t="shared" si="74"/>
        <v>11.225</v>
      </c>
      <c r="R470" s="8">
        <f t="shared" si="75"/>
        <v>9.125</v>
      </c>
      <c r="S470" s="8">
        <f t="shared" si="76"/>
        <v>11.175000000000001</v>
      </c>
      <c r="T470" s="8">
        <f t="shared" si="77"/>
        <v>10.375</v>
      </c>
      <c r="U470" s="7">
        <f t="shared" si="78"/>
        <v>10.508333333333335</v>
      </c>
      <c r="V470" s="7">
        <f t="shared" si="79"/>
        <v>10.475000000000001</v>
      </c>
    </row>
    <row r="471" spans="1:22" ht="13.5" x14ac:dyDescent="0.25">
      <c r="A471" s="3">
        <f>RSI!A471</f>
        <v>42990</v>
      </c>
      <c r="B471" s="2">
        <f>RSI!B471</f>
        <v>1</v>
      </c>
      <c r="C471" s="2">
        <f>RSI!I471</f>
        <v>32.353736395992826</v>
      </c>
      <c r="D471" s="2">
        <f>MACD!E471</f>
        <v>5.1006613341059825E-2</v>
      </c>
      <c r="E471" s="2">
        <f>MACD!F471</f>
        <v>3.2600021215647618E-2</v>
      </c>
      <c r="F471" s="2">
        <f>'Moving Avg'!D471</f>
        <v>1</v>
      </c>
      <c r="G471" s="2">
        <f>'Moving Avg'!F471</f>
        <v>1.0525</v>
      </c>
      <c r="H471" s="2">
        <f>'Moving Avg'!G471</f>
        <v>1.0079999999999996</v>
      </c>
      <c r="I471" s="2">
        <f>'Moving Avg'!H471</f>
        <v>1.7054499999999977</v>
      </c>
      <c r="J471" s="5" t="str">
        <f>OBV!F471</f>
        <v>BEARISH</v>
      </c>
      <c r="K471" s="5" t="str">
        <f>OBV!G471</f>
        <v>NEUTRAL</v>
      </c>
      <c r="L471" s="5" t="str">
        <f>OBV!H471</f>
        <v>CONFIRMED BEARISH</v>
      </c>
      <c r="M471" s="7">
        <f t="shared" si="70"/>
        <v>25</v>
      </c>
      <c r="N471" s="7">
        <f t="shared" si="71"/>
        <v>0</v>
      </c>
      <c r="O471" s="7">
        <f t="shared" si="72"/>
        <v>0</v>
      </c>
      <c r="P471" s="7">
        <f t="shared" si="73"/>
        <v>16.5</v>
      </c>
      <c r="Q471" s="8">
        <f t="shared" si="74"/>
        <v>11.225</v>
      </c>
      <c r="R471" s="8">
        <f t="shared" si="75"/>
        <v>9.125</v>
      </c>
      <c r="S471" s="8">
        <f t="shared" si="76"/>
        <v>11.175000000000001</v>
      </c>
      <c r="T471" s="8">
        <f t="shared" si="77"/>
        <v>10.375</v>
      </c>
      <c r="U471" s="7">
        <f t="shared" si="78"/>
        <v>10.508333333333335</v>
      </c>
      <c r="V471" s="7">
        <f t="shared" si="79"/>
        <v>10.475000000000001</v>
      </c>
    </row>
    <row r="472" spans="1:22" ht="13.5" x14ac:dyDescent="0.25">
      <c r="A472" s="3">
        <f>RSI!A472</f>
        <v>42991</v>
      </c>
      <c r="B472" s="2">
        <f>RSI!B472</f>
        <v>1</v>
      </c>
      <c r="C472" s="2">
        <f>RSI!I472</f>
        <v>32.353736395992826</v>
      </c>
      <c r="D472" s="2">
        <f>MACD!E472</f>
        <v>4.4825892348943963E-2</v>
      </c>
      <c r="E472" s="2">
        <f>MACD!F472</f>
        <v>3.5045195442306887E-2</v>
      </c>
      <c r="F472" s="2">
        <f>'Moving Avg'!D472</f>
        <v>1</v>
      </c>
      <c r="G472" s="2">
        <f>'Moving Avg'!F472</f>
        <v>1.0485</v>
      </c>
      <c r="H472" s="2">
        <f>'Moving Avg'!G472</f>
        <v>1.0101999999999995</v>
      </c>
      <c r="I472" s="2">
        <f>'Moving Avg'!H472</f>
        <v>1.6992499999999975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25</v>
      </c>
      <c r="N472" s="7">
        <f t="shared" si="71"/>
        <v>0</v>
      </c>
      <c r="O472" s="7">
        <f t="shared" si="72"/>
        <v>0</v>
      </c>
      <c r="P472" s="7">
        <f t="shared" si="73"/>
        <v>33</v>
      </c>
      <c r="Q472" s="8">
        <f t="shared" si="74"/>
        <v>13.7</v>
      </c>
      <c r="R472" s="8">
        <f t="shared" si="75"/>
        <v>13.25</v>
      </c>
      <c r="S472" s="8">
        <f t="shared" si="76"/>
        <v>18.600000000000001</v>
      </c>
      <c r="T472" s="8">
        <f t="shared" si="77"/>
        <v>14.5</v>
      </c>
      <c r="U472" s="7">
        <f t="shared" si="78"/>
        <v>15.183333333333332</v>
      </c>
      <c r="V472" s="7">
        <f t="shared" si="79"/>
        <v>15.012499999999999</v>
      </c>
    </row>
    <row r="473" spans="1:22" ht="13.5" x14ac:dyDescent="0.25">
      <c r="A473" s="3">
        <f>RSI!A473</f>
        <v>42992</v>
      </c>
      <c r="B473" s="2">
        <f>RSI!B473</f>
        <v>1</v>
      </c>
      <c r="C473" s="2">
        <f>RSI!I473</f>
        <v>32.353736395992826</v>
      </c>
      <c r="D473" s="2">
        <f>MACD!E473</f>
        <v>3.9814491089035897E-2</v>
      </c>
      <c r="E473" s="2">
        <f>MACD!F473</f>
        <v>3.5999054571652693E-2</v>
      </c>
      <c r="F473" s="2">
        <f>'Moving Avg'!D473</f>
        <v>1</v>
      </c>
      <c r="G473" s="2">
        <f>'Moving Avg'!F473</f>
        <v>1.0445</v>
      </c>
      <c r="H473" s="2">
        <f>'Moving Avg'!G473</f>
        <v>1.0123999999999995</v>
      </c>
      <c r="I473" s="2">
        <f>'Moving Avg'!H473</f>
        <v>1.6930999999999978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  <c r="M473" s="7">
        <f t="shared" si="70"/>
        <v>25</v>
      </c>
      <c r="N473" s="7">
        <f t="shared" si="71"/>
        <v>0</v>
      </c>
      <c r="O473" s="7">
        <f t="shared" si="72"/>
        <v>0</v>
      </c>
      <c r="P473" s="7">
        <f t="shared" si="73"/>
        <v>33</v>
      </c>
      <c r="Q473" s="8">
        <f t="shared" si="74"/>
        <v>13.7</v>
      </c>
      <c r="R473" s="8">
        <f t="shared" si="75"/>
        <v>13.25</v>
      </c>
      <c r="S473" s="8">
        <f t="shared" si="76"/>
        <v>18.600000000000001</v>
      </c>
      <c r="T473" s="8">
        <f t="shared" si="77"/>
        <v>14.5</v>
      </c>
      <c r="U473" s="7">
        <f t="shared" si="78"/>
        <v>15.183333333333332</v>
      </c>
      <c r="V473" s="7">
        <f t="shared" si="79"/>
        <v>15.012499999999999</v>
      </c>
    </row>
    <row r="474" spans="1:22" ht="13.5" x14ac:dyDescent="0.25">
      <c r="A474" s="3">
        <f>RSI!A474</f>
        <v>42993</v>
      </c>
      <c r="B474" s="2">
        <f>RSI!B474</f>
        <v>1</v>
      </c>
      <c r="C474" s="2">
        <f>RSI!I474</f>
        <v>32.353736395992826</v>
      </c>
      <c r="D474" s="2">
        <f>MACD!E474</f>
        <v>3.2699410431398235E-2</v>
      </c>
      <c r="E474" s="2">
        <f>MACD!F474</f>
        <v>3.5339125743601804E-2</v>
      </c>
      <c r="F474" s="2">
        <f>'Moving Avg'!D474</f>
        <v>1</v>
      </c>
      <c r="G474" s="2">
        <f>'Moving Avg'!F474</f>
        <v>1.0405000000000002</v>
      </c>
      <c r="H474" s="2">
        <f>'Moving Avg'!G474</f>
        <v>1.0145999999999995</v>
      </c>
      <c r="I474" s="2">
        <f>'Moving Avg'!H474</f>
        <v>1.6872499999999977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  <c r="M474" s="7">
        <f t="shared" si="70"/>
        <v>25</v>
      </c>
      <c r="N474" s="7">
        <f t="shared" si="71"/>
        <v>45</v>
      </c>
      <c r="O474" s="7">
        <f t="shared" si="72"/>
        <v>0</v>
      </c>
      <c r="P474" s="7">
        <f t="shared" si="73"/>
        <v>33</v>
      </c>
      <c r="Q474" s="8">
        <f t="shared" si="74"/>
        <v>29.45</v>
      </c>
      <c r="R474" s="8">
        <f t="shared" si="75"/>
        <v>22.25</v>
      </c>
      <c r="S474" s="8">
        <f t="shared" si="76"/>
        <v>25.35</v>
      </c>
      <c r="T474" s="8">
        <f t="shared" si="77"/>
        <v>25.75</v>
      </c>
      <c r="U474" s="7">
        <f t="shared" si="78"/>
        <v>25.683333333333337</v>
      </c>
      <c r="V474" s="7">
        <f t="shared" si="79"/>
        <v>25.700000000000003</v>
      </c>
    </row>
    <row r="475" spans="1:22" ht="13.5" x14ac:dyDescent="0.25">
      <c r="A475" s="3">
        <f>RSI!A475</f>
        <v>42996</v>
      </c>
      <c r="B475" s="2">
        <f>RSI!B475</f>
        <v>1</v>
      </c>
      <c r="C475" s="2">
        <f>RSI!I475</f>
        <v>32.353736395992826</v>
      </c>
      <c r="D475" s="2">
        <f>MACD!E475</f>
        <v>2.6866234298703162E-2</v>
      </c>
      <c r="E475" s="2">
        <f>MACD!F475</f>
        <v>3.364454745462208E-2</v>
      </c>
      <c r="F475" s="2">
        <f>'Moving Avg'!D475</f>
        <v>1</v>
      </c>
      <c r="G475" s="2">
        <f>'Moving Avg'!F475</f>
        <v>1.0350000000000001</v>
      </c>
      <c r="H475" s="2">
        <f>'Moving Avg'!G475</f>
        <v>1.0167999999999995</v>
      </c>
      <c r="I475" s="2">
        <f>'Moving Avg'!H475</f>
        <v>1.6810999999999976</v>
      </c>
      <c r="J475" s="5" t="str">
        <f>OBV!F475</f>
        <v>NEUTRAL</v>
      </c>
      <c r="K475" s="5" t="str">
        <f>OBV!G475</f>
        <v>NEUTRAL</v>
      </c>
      <c r="L475" s="5" t="str">
        <f>OBV!H475</f>
        <v>NEUTRAL</v>
      </c>
      <c r="M475" s="7">
        <f t="shared" si="70"/>
        <v>25</v>
      </c>
      <c r="N475" s="7">
        <f t="shared" si="71"/>
        <v>45</v>
      </c>
      <c r="O475" s="7">
        <f t="shared" si="72"/>
        <v>0</v>
      </c>
      <c r="P475" s="7">
        <f t="shared" si="73"/>
        <v>33</v>
      </c>
      <c r="Q475" s="8">
        <f t="shared" si="74"/>
        <v>29.45</v>
      </c>
      <c r="R475" s="8">
        <f t="shared" si="75"/>
        <v>22.25</v>
      </c>
      <c r="S475" s="8">
        <f t="shared" si="76"/>
        <v>25.35</v>
      </c>
      <c r="T475" s="8">
        <f t="shared" si="77"/>
        <v>25.75</v>
      </c>
      <c r="U475" s="7">
        <f t="shared" si="78"/>
        <v>25.683333333333337</v>
      </c>
      <c r="V475" s="7">
        <f t="shared" si="79"/>
        <v>25.700000000000003</v>
      </c>
    </row>
    <row r="476" spans="1:22" ht="13.5" x14ac:dyDescent="0.25">
      <c r="A476" s="3">
        <f>RSI!A476</f>
        <v>42997</v>
      </c>
      <c r="B476" s="2">
        <f>RSI!B476</f>
        <v>0.97</v>
      </c>
      <c r="C476" s="2">
        <f>RSI!I476</f>
        <v>23.510313494574589</v>
      </c>
      <c r="D476" s="2">
        <f>MACD!E476</f>
        <v>2.4326096481934067E-2</v>
      </c>
      <c r="E476" s="2">
        <f>MACD!F476</f>
        <v>3.1780857260084477E-2</v>
      </c>
      <c r="F476" s="2">
        <f>'Moving Avg'!D476</f>
        <v>0.99399999999999999</v>
      </c>
      <c r="G476" s="2">
        <f>'Moving Avg'!F476</f>
        <v>1.028</v>
      </c>
      <c r="H476" s="2">
        <f>'Moving Avg'!G476</f>
        <v>1.0183999999999995</v>
      </c>
      <c r="I476" s="2">
        <f>'Moving Avg'!H476</f>
        <v>1.6741999999999977</v>
      </c>
      <c r="J476" s="5" t="str">
        <f>OBV!F476</f>
        <v>NEUTRAL</v>
      </c>
      <c r="K476" s="5" t="str">
        <f>OBV!G476</f>
        <v>NEUTRAL</v>
      </c>
      <c r="L476" s="5" t="str">
        <f>OBV!H476</f>
        <v>NEUTRAL</v>
      </c>
      <c r="M476" s="7">
        <f t="shared" si="70"/>
        <v>50</v>
      </c>
      <c r="N476" s="7">
        <f t="shared" si="71"/>
        <v>45</v>
      </c>
      <c r="O476" s="7">
        <f t="shared" si="72"/>
        <v>0</v>
      </c>
      <c r="P476" s="7">
        <f t="shared" si="73"/>
        <v>33</v>
      </c>
      <c r="Q476" s="8">
        <f t="shared" si="74"/>
        <v>38.200000000000003</v>
      </c>
      <c r="R476" s="8">
        <f t="shared" si="75"/>
        <v>27.25</v>
      </c>
      <c r="S476" s="8">
        <f t="shared" si="76"/>
        <v>29.1</v>
      </c>
      <c r="T476" s="8">
        <f t="shared" si="77"/>
        <v>32</v>
      </c>
      <c r="U476" s="7">
        <f t="shared" si="78"/>
        <v>31.516666666666669</v>
      </c>
      <c r="V476" s="7">
        <f t="shared" si="79"/>
        <v>31.637500000000003</v>
      </c>
    </row>
    <row r="477" spans="1:22" ht="13.5" x14ac:dyDescent="0.25">
      <c r="A477" s="3">
        <f>RSI!A477</f>
        <v>42998</v>
      </c>
      <c r="B477" s="2">
        <f>RSI!B477</f>
        <v>0.93</v>
      </c>
      <c r="C477" s="2">
        <f>RSI!I477</f>
        <v>16.883750872504521</v>
      </c>
      <c r="D477" s="2">
        <f>MACD!E477</f>
        <v>2.3939081423417718E-2</v>
      </c>
      <c r="E477" s="2">
        <f>MACD!F477</f>
        <v>3.0212502092751128E-2</v>
      </c>
      <c r="F477" s="2">
        <f>'Moving Avg'!D477</f>
        <v>0.97999999999999987</v>
      </c>
      <c r="G477" s="2">
        <f>'Moving Avg'!F477</f>
        <v>1.0175000000000001</v>
      </c>
      <c r="H477" s="2">
        <f>'Moving Avg'!G477</f>
        <v>1.0191999999999994</v>
      </c>
      <c r="I477" s="2">
        <f>'Moving Avg'!H477</f>
        <v>1.6663999999999979</v>
      </c>
      <c r="J477" s="5" t="str">
        <f>OBV!F477</f>
        <v>NEUTRAL</v>
      </c>
      <c r="K477" s="5" t="str">
        <f>OBV!G477</f>
        <v>NEUTRAL</v>
      </c>
      <c r="L477" s="5" t="str">
        <f>OBV!H477</f>
        <v>NEUTRAL</v>
      </c>
      <c r="M477" s="7">
        <f t="shared" si="70"/>
        <v>50</v>
      </c>
      <c r="N477" s="7">
        <f t="shared" si="71"/>
        <v>45</v>
      </c>
      <c r="O477" s="7">
        <f t="shared" si="72"/>
        <v>0</v>
      </c>
      <c r="P477" s="7">
        <f t="shared" si="73"/>
        <v>33</v>
      </c>
      <c r="Q477" s="8">
        <f t="shared" si="74"/>
        <v>38.200000000000003</v>
      </c>
      <c r="R477" s="8">
        <f t="shared" si="75"/>
        <v>27.25</v>
      </c>
      <c r="S477" s="8">
        <f t="shared" si="76"/>
        <v>29.1</v>
      </c>
      <c r="T477" s="8">
        <f t="shared" si="77"/>
        <v>32</v>
      </c>
      <c r="U477" s="7">
        <f t="shared" si="78"/>
        <v>31.516666666666669</v>
      </c>
      <c r="V477" s="7">
        <f t="shared" si="79"/>
        <v>31.637500000000003</v>
      </c>
    </row>
    <row r="478" spans="1:22" ht="13.5" x14ac:dyDescent="0.25">
      <c r="A478" s="3">
        <f>RSI!A478</f>
        <v>43000</v>
      </c>
      <c r="B478" s="2">
        <f>RSI!B478</f>
        <v>0.93</v>
      </c>
      <c r="C478" s="2">
        <f>RSI!I478</f>
        <v>16.883750872504521</v>
      </c>
      <c r="D478" s="2">
        <f>MACD!E478</f>
        <v>2.4160775250238853E-2</v>
      </c>
      <c r="E478" s="2">
        <f>MACD!F478</f>
        <v>2.9002156724248676E-2</v>
      </c>
      <c r="F478" s="2">
        <f>'Moving Avg'!D478</f>
        <v>0.96599999999999997</v>
      </c>
      <c r="G478" s="2">
        <f>'Moving Avg'!F478</f>
        <v>1.0085</v>
      </c>
      <c r="H478" s="2">
        <f>'Moving Avg'!G478</f>
        <v>1.0199999999999996</v>
      </c>
      <c r="I478" s="2">
        <f>'Moving Avg'!H478</f>
        <v>1.6590499999999977</v>
      </c>
      <c r="J478" s="5" t="str">
        <f>OBV!F478</f>
        <v>NEUTRAL</v>
      </c>
      <c r="K478" s="5" t="str">
        <f>OBV!G478</f>
        <v>NEUTRAL</v>
      </c>
      <c r="L478" s="5" t="str">
        <f>OBV!H478</f>
        <v>NEUTRAL</v>
      </c>
      <c r="M478" s="7">
        <f t="shared" si="70"/>
        <v>50</v>
      </c>
      <c r="N478" s="7">
        <f t="shared" si="71"/>
        <v>45</v>
      </c>
      <c r="O478" s="7">
        <f t="shared" si="72"/>
        <v>0</v>
      </c>
      <c r="P478" s="7">
        <f t="shared" si="73"/>
        <v>33</v>
      </c>
      <c r="Q478" s="8">
        <f t="shared" si="74"/>
        <v>38.200000000000003</v>
      </c>
      <c r="R478" s="8">
        <f t="shared" si="75"/>
        <v>27.25</v>
      </c>
      <c r="S478" s="8">
        <f t="shared" si="76"/>
        <v>29.1</v>
      </c>
      <c r="T478" s="8">
        <f t="shared" si="77"/>
        <v>32</v>
      </c>
      <c r="U478" s="7">
        <f t="shared" si="78"/>
        <v>31.516666666666669</v>
      </c>
      <c r="V478" s="7">
        <f t="shared" si="79"/>
        <v>31.637500000000003</v>
      </c>
    </row>
    <row r="479" spans="1:22" ht="13.5" x14ac:dyDescent="0.25">
      <c r="A479" s="3">
        <f>RSI!A479</f>
        <v>43003</v>
      </c>
      <c r="B479" s="2">
        <f>RSI!B479</f>
        <v>0.93</v>
      </c>
      <c r="C479" s="2">
        <f>RSI!I479</f>
        <v>16.883750872504521</v>
      </c>
      <c r="D479" s="2">
        <f>MACD!E479</f>
        <v>2.4856851322532014E-2</v>
      </c>
      <c r="E479" s="2">
        <f>MACD!F479</f>
        <v>2.8173095643905344E-2</v>
      </c>
      <c r="F479" s="2">
        <f>'Moving Avg'!D479</f>
        <v>0.95199999999999996</v>
      </c>
      <c r="G479" s="2">
        <f>'Moving Avg'!F479</f>
        <v>0.99949999999999994</v>
      </c>
      <c r="H479" s="2">
        <f>'Moving Avg'!G479</f>
        <v>1.0207999999999995</v>
      </c>
      <c r="I479" s="2">
        <f>'Moving Avg'!H479</f>
        <v>1.6521999999999983</v>
      </c>
      <c r="J479" s="5" t="str">
        <f>OBV!F479</f>
        <v>NEUTRAL</v>
      </c>
      <c r="K479" s="5" t="str">
        <f>OBV!G479</f>
        <v>NEUTRAL</v>
      </c>
      <c r="L479" s="5" t="str">
        <f>OBV!H479</f>
        <v>NEUTRAL</v>
      </c>
      <c r="M479" s="7">
        <f t="shared" si="70"/>
        <v>50</v>
      </c>
      <c r="N479" s="7">
        <f t="shared" si="71"/>
        <v>45</v>
      </c>
      <c r="O479" s="7">
        <f t="shared" si="72"/>
        <v>0</v>
      </c>
      <c r="P479" s="7">
        <f t="shared" si="73"/>
        <v>33</v>
      </c>
      <c r="Q479" s="8">
        <f t="shared" si="74"/>
        <v>38.200000000000003</v>
      </c>
      <c r="R479" s="8">
        <f t="shared" si="75"/>
        <v>27.25</v>
      </c>
      <c r="S479" s="8">
        <f t="shared" si="76"/>
        <v>29.1</v>
      </c>
      <c r="T479" s="8">
        <f t="shared" si="77"/>
        <v>32</v>
      </c>
      <c r="U479" s="7">
        <f t="shared" si="78"/>
        <v>31.516666666666669</v>
      </c>
      <c r="V479" s="7">
        <f t="shared" si="79"/>
        <v>31.637500000000003</v>
      </c>
    </row>
    <row r="480" spans="1:22" ht="13.5" x14ac:dyDescent="0.25">
      <c r="A480" s="3">
        <f>RSI!A480</f>
        <v>43004</v>
      </c>
      <c r="B480" s="2">
        <f>RSI!B480</f>
        <v>0.93</v>
      </c>
      <c r="C480" s="2">
        <f>RSI!I480</f>
        <v>16.883750872504507</v>
      </c>
      <c r="D480" s="2">
        <f>MACD!E480</f>
        <v>2.5916661905410976E-2</v>
      </c>
      <c r="E480" s="2">
        <f>MACD!F480</f>
        <v>2.7721808896206474E-2</v>
      </c>
      <c r="F480" s="2">
        <f>'Moving Avg'!D480</f>
        <v>0.93800000000000006</v>
      </c>
      <c r="G480" s="2">
        <f>'Moving Avg'!F480</f>
        <v>0.99249999999999994</v>
      </c>
      <c r="H480" s="2">
        <f>'Moving Avg'!G480</f>
        <v>1.0215999999999996</v>
      </c>
      <c r="I480" s="2">
        <f>'Moving Avg'!H480</f>
        <v>1.6453499999999985</v>
      </c>
      <c r="J480" s="5" t="str">
        <f>OBV!F480</f>
        <v>NEUTRAL</v>
      </c>
      <c r="K480" s="5" t="str">
        <f>OBV!G480</f>
        <v>NEUTRAL</v>
      </c>
      <c r="L480" s="5" t="str">
        <f>OBV!H480</f>
        <v>NEUTRAL</v>
      </c>
      <c r="M480" s="7">
        <f t="shared" si="70"/>
        <v>50</v>
      </c>
      <c r="N480" s="7">
        <f t="shared" si="71"/>
        <v>45</v>
      </c>
      <c r="O480" s="7">
        <f t="shared" si="72"/>
        <v>0</v>
      </c>
      <c r="P480" s="7">
        <f t="shared" si="73"/>
        <v>33</v>
      </c>
      <c r="Q480" s="8">
        <f t="shared" si="74"/>
        <v>38.200000000000003</v>
      </c>
      <c r="R480" s="8">
        <f t="shared" si="75"/>
        <v>27.25</v>
      </c>
      <c r="S480" s="8">
        <f t="shared" si="76"/>
        <v>29.1</v>
      </c>
      <c r="T480" s="8">
        <f t="shared" si="77"/>
        <v>32</v>
      </c>
      <c r="U480" s="7">
        <f t="shared" si="78"/>
        <v>31.516666666666669</v>
      </c>
      <c r="V480" s="7">
        <f t="shared" si="79"/>
        <v>31.637500000000003</v>
      </c>
    </row>
    <row r="481" spans="1:22" ht="13.5" x14ac:dyDescent="0.25">
      <c r="A481" s="3">
        <f>RSI!A481</f>
        <v>43005</v>
      </c>
      <c r="B481" s="2">
        <f>RSI!B481</f>
        <v>0.89</v>
      </c>
      <c r="C481" s="2">
        <f>RSI!I481</f>
        <v>12.242471416726403</v>
      </c>
      <c r="D481" s="2">
        <f>MACD!E481</f>
        <v>3.0212335018431125E-2</v>
      </c>
      <c r="E481" s="2">
        <f>MACD!F481</f>
        <v>2.8219914120651404E-2</v>
      </c>
      <c r="F481" s="2">
        <f>'Moving Avg'!D481</f>
        <v>0.92200000000000004</v>
      </c>
      <c r="G481" s="2">
        <f>'Moving Avg'!F481</f>
        <v>0.98350000000000004</v>
      </c>
      <c r="H481" s="2">
        <f>'Moving Avg'!G481</f>
        <v>1.0215999999999996</v>
      </c>
      <c r="I481" s="2">
        <f>'Moving Avg'!H481</f>
        <v>1.6385499999999984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  <c r="M481" s="7">
        <f t="shared" si="70"/>
        <v>50</v>
      </c>
      <c r="N481" s="7">
        <f t="shared" si="71"/>
        <v>0</v>
      </c>
      <c r="O481" s="7">
        <f t="shared" si="72"/>
        <v>0</v>
      </c>
      <c r="P481" s="7">
        <f t="shared" si="73"/>
        <v>33</v>
      </c>
      <c r="Q481" s="8">
        <f t="shared" si="74"/>
        <v>22.45</v>
      </c>
      <c r="R481" s="8">
        <f t="shared" si="75"/>
        <v>18.25</v>
      </c>
      <c r="S481" s="8">
        <f t="shared" si="76"/>
        <v>22.35</v>
      </c>
      <c r="T481" s="8">
        <f t="shared" si="77"/>
        <v>20.75</v>
      </c>
      <c r="U481" s="7">
        <f t="shared" si="78"/>
        <v>21.016666666666669</v>
      </c>
      <c r="V481" s="7">
        <f t="shared" si="79"/>
        <v>20.950000000000003</v>
      </c>
    </row>
    <row r="482" spans="1:22" ht="13.5" x14ac:dyDescent="0.25">
      <c r="A482" s="3">
        <f>RSI!A482</f>
        <v>43006</v>
      </c>
      <c r="B482" s="2">
        <f>RSI!B482</f>
        <v>0.85</v>
      </c>
      <c r="C482" s="2">
        <f>RSI!I482</f>
        <v>9.4460445993798174</v>
      </c>
      <c r="D482" s="2">
        <f>MACD!E482</f>
        <v>3.7450114978564542E-2</v>
      </c>
      <c r="E482" s="2">
        <f>MACD!F482</f>
        <v>3.0065954292234034E-2</v>
      </c>
      <c r="F482" s="2">
        <f>'Moving Avg'!D482</f>
        <v>0.90600000000000003</v>
      </c>
      <c r="G482" s="2">
        <f>'Moving Avg'!F482</f>
        <v>0.97450000000000014</v>
      </c>
      <c r="H482" s="2">
        <f>'Moving Avg'!G482</f>
        <v>1.0207999999999997</v>
      </c>
      <c r="I482" s="2">
        <f>'Moving Avg'!H482</f>
        <v>1.6315499999999985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0"/>
        <v>50</v>
      </c>
      <c r="N482" s="7">
        <f t="shared" si="71"/>
        <v>0</v>
      </c>
      <c r="O482" s="7">
        <f t="shared" si="72"/>
        <v>0</v>
      </c>
      <c r="P482" s="7">
        <f t="shared" si="73"/>
        <v>33</v>
      </c>
      <c r="Q482" s="8">
        <f t="shared" si="74"/>
        <v>22.45</v>
      </c>
      <c r="R482" s="8">
        <f t="shared" si="75"/>
        <v>18.25</v>
      </c>
      <c r="S482" s="8">
        <f t="shared" si="76"/>
        <v>22.35</v>
      </c>
      <c r="T482" s="8">
        <f t="shared" si="77"/>
        <v>20.75</v>
      </c>
      <c r="U482" s="7">
        <f t="shared" si="78"/>
        <v>21.016666666666669</v>
      </c>
      <c r="V482" s="7">
        <f t="shared" si="79"/>
        <v>20.950000000000003</v>
      </c>
    </row>
    <row r="483" spans="1:22" ht="13.5" x14ac:dyDescent="0.25">
      <c r="A483" s="3">
        <f>RSI!A483</f>
        <v>43007</v>
      </c>
      <c r="B483" s="2">
        <f>RSI!B483</f>
        <v>0.85</v>
      </c>
      <c r="C483" s="2">
        <f>RSI!I483</f>
        <v>9.4460445993798174</v>
      </c>
      <c r="D483" s="2">
        <f>MACD!E483</f>
        <v>4.4403360075779497E-2</v>
      </c>
      <c r="E483" s="2">
        <f>MACD!F483</f>
        <v>3.293343544894313E-2</v>
      </c>
      <c r="F483" s="2">
        <f>'Moving Avg'!D483</f>
        <v>0.89</v>
      </c>
      <c r="G483" s="2">
        <f>'Moving Avg'!F483</f>
        <v>0.96550000000000025</v>
      </c>
      <c r="H483" s="2">
        <f>'Moving Avg'!G483</f>
        <v>1.0199999999999998</v>
      </c>
      <c r="I483" s="2">
        <f>'Moving Avg'!H483</f>
        <v>1.6245999999999987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0"/>
        <v>50</v>
      </c>
      <c r="N483" s="7">
        <f t="shared" si="71"/>
        <v>0</v>
      </c>
      <c r="O483" s="7">
        <f t="shared" si="72"/>
        <v>0</v>
      </c>
      <c r="P483" s="7">
        <f t="shared" si="73"/>
        <v>33</v>
      </c>
      <c r="Q483" s="8">
        <f t="shared" si="74"/>
        <v>22.45</v>
      </c>
      <c r="R483" s="8">
        <f t="shared" si="75"/>
        <v>18.25</v>
      </c>
      <c r="S483" s="8">
        <f t="shared" si="76"/>
        <v>22.35</v>
      </c>
      <c r="T483" s="8">
        <f t="shared" si="77"/>
        <v>20.75</v>
      </c>
      <c r="U483" s="7">
        <f t="shared" si="78"/>
        <v>21.016666666666669</v>
      </c>
      <c r="V483" s="7">
        <f t="shared" si="79"/>
        <v>20.950000000000003</v>
      </c>
    </row>
    <row r="484" spans="1:22" ht="13.5" x14ac:dyDescent="0.25">
      <c r="A484" s="3">
        <f>RSI!A484</f>
        <v>43010</v>
      </c>
      <c r="B484" s="2">
        <f>RSI!B484</f>
        <v>0.85</v>
      </c>
      <c r="C484" s="2">
        <f>RSI!I484</f>
        <v>9.4460445993798174</v>
      </c>
      <c r="D484" s="2">
        <f>MACD!E484</f>
        <v>5.1054439737975965E-2</v>
      </c>
      <c r="E484" s="2">
        <f>MACD!F484</f>
        <v>3.65576363067497E-2</v>
      </c>
      <c r="F484" s="2">
        <f>'Moving Avg'!D484</f>
        <v>0.874</v>
      </c>
      <c r="G484" s="2">
        <f>'Moving Avg'!F484</f>
        <v>0.95750000000000013</v>
      </c>
      <c r="H484" s="2">
        <f>'Moving Avg'!G484</f>
        <v>1.0192000000000001</v>
      </c>
      <c r="I484" s="2">
        <f>'Moving Avg'!H484</f>
        <v>1.6176499999999989</v>
      </c>
      <c r="J484" s="5" t="str">
        <f>OBV!F484</f>
        <v>NEUTRAL</v>
      </c>
      <c r="K484" s="5" t="str">
        <f>OBV!G484</f>
        <v>NEUTRAL</v>
      </c>
      <c r="L484" s="5" t="str">
        <f>OBV!H484</f>
        <v>NEUTRAL</v>
      </c>
      <c r="M484" s="7">
        <f t="shared" si="70"/>
        <v>50</v>
      </c>
      <c r="N484" s="7">
        <f t="shared" si="71"/>
        <v>0</v>
      </c>
      <c r="O484" s="7">
        <f t="shared" si="72"/>
        <v>0</v>
      </c>
      <c r="P484" s="7">
        <f t="shared" si="73"/>
        <v>33</v>
      </c>
      <c r="Q484" s="8">
        <f t="shared" si="74"/>
        <v>22.45</v>
      </c>
      <c r="R484" s="8">
        <f t="shared" si="75"/>
        <v>18.25</v>
      </c>
      <c r="S484" s="8">
        <f t="shared" si="76"/>
        <v>22.35</v>
      </c>
      <c r="T484" s="8">
        <f t="shared" si="77"/>
        <v>20.75</v>
      </c>
      <c r="U484" s="7">
        <f t="shared" si="78"/>
        <v>21.016666666666669</v>
      </c>
      <c r="V484" s="7">
        <f t="shared" si="79"/>
        <v>20.950000000000003</v>
      </c>
    </row>
    <row r="485" spans="1:22" ht="13.5" x14ac:dyDescent="0.25">
      <c r="A485" s="3">
        <f>RSI!A485</f>
        <v>43011</v>
      </c>
      <c r="B485" s="2">
        <f>RSI!B485</f>
        <v>0.85</v>
      </c>
      <c r="C485" s="2">
        <f>RSI!I485</f>
        <v>9.4460445993798174</v>
      </c>
      <c r="D485" s="2">
        <f>MACD!E485</f>
        <v>5.7392984319605822E-2</v>
      </c>
      <c r="E485" s="2">
        <f>MACD!F485</f>
        <v>4.0724705909320924E-2</v>
      </c>
      <c r="F485" s="2">
        <f>'Moving Avg'!D485</f>
        <v>0.85799999999999998</v>
      </c>
      <c r="G485" s="2">
        <f>'Moving Avg'!F485</f>
        <v>0.94950000000000023</v>
      </c>
      <c r="H485" s="2">
        <f>'Moving Avg'!G485</f>
        <v>1.0176000000000001</v>
      </c>
      <c r="I485" s="2">
        <f>'Moving Avg'!H485</f>
        <v>1.6111999999999986</v>
      </c>
      <c r="J485" s="5" t="str">
        <f>OBV!F485</f>
        <v>NEUTRAL</v>
      </c>
      <c r="K485" s="5" t="str">
        <f>OBV!G485</f>
        <v>NEUTRAL</v>
      </c>
      <c r="L485" s="5" t="str">
        <f>OBV!H485</f>
        <v>NEUTRAL</v>
      </c>
      <c r="M485" s="7">
        <f t="shared" si="70"/>
        <v>50</v>
      </c>
      <c r="N485" s="7">
        <f t="shared" si="71"/>
        <v>0</v>
      </c>
      <c r="O485" s="7">
        <f t="shared" si="72"/>
        <v>0</v>
      </c>
      <c r="P485" s="7">
        <f t="shared" si="73"/>
        <v>33</v>
      </c>
      <c r="Q485" s="8">
        <f t="shared" si="74"/>
        <v>22.45</v>
      </c>
      <c r="R485" s="8">
        <f t="shared" si="75"/>
        <v>18.25</v>
      </c>
      <c r="S485" s="8">
        <f t="shared" si="76"/>
        <v>22.35</v>
      </c>
      <c r="T485" s="8">
        <f t="shared" si="77"/>
        <v>20.75</v>
      </c>
      <c r="U485" s="7">
        <f t="shared" si="78"/>
        <v>21.016666666666669</v>
      </c>
      <c r="V485" s="7">
        <f t="shared" si="79"/>
        <v>20.950000000000003</v>
      </c>
    </row>
    <row r="486" spans="1:22" ht="13.5" x14ac:dyDescent="0.25">
      <c r="A486" s="3">
        <f>RSI!A486</f>
        <v>43012</v>
      </c>
      <c r="B486" s="2">
        <f>RSI!B486</f>
        <v>0.85</v>
      </c>
      <c r="C486" s="2">
        <f>RSI!I486</f>
        <v>9.4460445993798174</v>
      </c>
      <c r="D486" s="2">
        <f>MACD!E486</f>
        <v>5.8799046492454266E-2</v>
      </c>
      <c r="E486" s="2">
        <f>MACD!F486</f>
        <v>4.4339574025947591E-2</v>
      </c>
      <c r="F486" s="2">
        <f>'Moving Avg'!D486</f>
        <v>0.85</v>
      </c>
      <c r="G486" s="2">
        <f>'Moving Avg'!F486</f>
        <v>0.94150000000000023</v>
      </c>
      <c r="H486" s="2">
        <f>'Moving Avg'!G486</f>
        <v>1.0152000000000003</v>
      </c>
      <c r="I486" s="2">
        <f>'Moving Avg'!H486</f>
        <v>1.6047499999999988</v>
      </c>
      <c r="J486" s="5" t="str">
        <f>OBV!F486</f>
        <v>NEUTRAL</v>
      </c>
      <c r="K486" s="5" t="str">
        <f>OBV!G486</f>
        <v>NEUTRAL</v>
      </c>
      <c r="L486" s="5" t="str">
        <f>OBV!H486</f>
        <v>NEUTRAL</v>
      </c>
      <c r="M486" s="7">
        <f t="shared" si="70"/>
        <v>50</v>
      </c>
      <c r="N486" s="7">
        <f t="shared" si="71"/>
        <v>0</v>
      </c>
      <c r="O486" s="7">
        <f t="shared" si="72"/>
        <v>0</v>
      </c>
      <c r="P486" s="7">
        <f t="shared" si="73"/>
        <v>33</v>
      </c>
      <c r="Q486" s="8">
        <f t="shared" si="74"/>
        <v>22.45</v>
      </c>
      <c r="R486" s="8">
        <f t="shared" si="75"/>
        <v>18.25</v>
      </c>
      <c r="S486" s="8">
        <f t="shared" si="76"/>
        <v>22.35</v>
      </c>
      <c r="T486" s="8">
        <f t="shared" si="77"/>
        <v>20.75</v>
      </c>
      <c r="U486" s="7">
        <f t="shared" si="78"/>
        <v>21.016666666666669</v>
      </c>
      <c r="V486" s="7">
        <f t="shared" si="79"/>
        <v>20.950000000000003</v>
      </c>
    </row>
    <row r="487" spans="1:22" ht="13.5" x14ac:dyDescent="0.25">
      <c r="A487" s="3">
        <f>RSI!A487</f>
        <v>43013</v>
      </c>
      <c r="B487" s="2">
        <f>RSI!B487</f>
        <v>0.85</v>
      </c>
      <c r="C487" s="2">
        <f>RSI!I487</f>
        <v>9.4460445993798174</v>
      </c>
      <c r="D487" s="2">
        <f>MACD!E487</f>
        <v>5.4444262764715035E-2</v>
      </c>
      <c r="E487" s="2">
        <f>MACD!F487</f>
        <v>4.6360511773701082E-2</v>
      </c>
      <c r="F487" s="2">
        <f>'Moving Avg'!D487</f>
        <v>0.85</v>
      </c>
      <c r="G487" s="2">
        <f>'Moving Avg'!F487</f>
        <v>0.93400000000000016</v>
      </c>
      <c r="H487" s="2">
        <f>'Moving Avg'!G487</f>
        <v>1.0120000000000002</v>
      </c>
      <c r="I487" s="2">
        <f>'Moving Avg'!H487</f>
        <v>1.5982999999999989</v>
      </c>
      <c r="J487" s="5" t="str">
        <f>OBV!F487</f>
        <v>NEUTRAL</v>
      </c>
      <c r="K487" s="5" t="str">
        <f>OBV!G487</f>
        <v>NEUTRAL</v>
      </c>
      <c r="L487" s="5" t="str">
        <f>OBV!H487</f>
        <v>NEUTRAL</v>
      </c>
      <c r="M487" s="7">
        <f t="shared" si="70"/>
        <v>50</v>
      </c>
      <c r="N487" s="7">
        <f t="shared" si="71"/>
        <v>0</v>
      </c>
      <c r="O487" s="7">
        <f t="shared" si="72"/>
        <v>0</v>
      </c>
      <c r="P487" s="7">
        <f t="shared" si="73"/>
        <v>33</v>
      </c>
      <c r="Q487" s="8">
        <f t="shared" si="74"/>
        <v>22.45</v>
      </c>
      <c r="R487" s="8">
        <f t="shared" si="75"/>
        <v>18.25</v>
      </c>
      <c r="S487" s="8">
        <f t="shared" si="76"/>
        <v>22.35</v>
      </c>
      <c r="T487" s="8">
        <f t="shared" si="77"/>
        <v>20.75</v>
      </c>
      <c r="U487" s="7">
        <f t="shared" si="78"/>
        <v>21.016666666666669</v>
      </c>
      <c r="V487" s="7">
        <f t="shared" si="79"/>
        <v>20.950000000000003</v>
      </c>
    </row>
    <row r="488" spans="1:22" ht="13.5" x14ac:dyDescent="0.25">
      <c r="A488" s="3">
        <f>RSI!A488</f>
        <v>43014</v>
      </c>
      <c r="B488" s="2">
        <f>RSI!B488</f>
        <v>0.88</v>
      </c>
      <c r="C488" s="2">
        <f>RSI!I488</f>
        <v>28.542457608064836</v>
      </c>
      <c r="D488" s="2">
        <f>MACD!E488</f>
        <v>4.9101406422301541E-2</v>
      </c>
      <c r="E488" s="2">
        <f>MACD!F488</f>
        <v>4.6908690703421178E-2</v>
      </c>
      <c r="F488" s="2">
        <f>'Moving Avg'!D488</f>
        <v>0.85600000000000009</v>
      </c>
      <c r="G488" s="2">
        <f>'Moving Avg'!F488</f>
        <v>0.92799999999999994</v>
      </c>
      <c r="H488" s="2">
        <f>'Moving Avg'!G488</f>
        <v>1.0094000000000003</v>
      </c>
      <c r="I488" s="2">
        <f>'Moving Avg'!H488</f>
        <v>1.591999999999999</v>
      </c>
      <c r="J488" s="5" t="str">
        <f>OBV!F488</f>
        <v>NEUTRAL</v>
      </c>
      <c r="K488" s="5" t="str">
        <f>OBV!G488</f>
        <v>NEUTRAL</v>
      </c>
      <c r="L488" s="5" t="str">
        <f>OBV!H488</f>
        <v>NEUTRAL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33</v>
      </c>
      <c r="Q488" s="8">
        <f t="shared" si="74"/>
        <v>22.45</v>
      </c>
      <c r="R488" s="8">
        <f t="shared" si="75"/>
        <v>18.25</v>
      </c>
      <c r="S488" s="8">
        <f t="shared" si="76"/>
        <v>22.35</v>
      </c>
      <c r="T488" s="8">
        <f t="shared" si="77"/>
        <v>20.75</v>
      </c>
      <c r="U488" s="7">
        <f t="shared" si="78"/>
        <v>21.016666666666669</v>
      </c>
      <c r="V488" s="7">
        <f t="shared" si="79"/>
        <v>20.950000000000003</v>
      </c>
    </row>
    <row r="489" spans="1:22" ht="13.5" x14ac:dyDescent="0.25">
      <c r="A489" s="3">
        <f>RSI!A489</f>
        <v>43017</v>
      </c>
      <c r="B489" s="2">
        <f>RSI!B489</f>
        <v>0.88</v>
      </c>
      <c r="C489" s="2">
        <f>RSI!I489</f>
        <v>28.542457608064836</v>
      </c>
      <c r="D489" s="2">
        <f>MACD!E489</f>
        <v>4.4925648246082361E-2</v>
      </c>
      <c r="E489" s="2">
        <f>MACD!F489</f>
        <v>4.6512082211953416E-2</v>
      </c>
      <c r="F489" s="2">
        <f>'Moving Avg'!D489</f>
        <v>0.86199999999999988</v>
      </c>
      <c r="G489" s="2">
        <f>'Moving Avg'!F489</f>
        <v>0.92199999999999993</v>
      </c>
      <c r="H489" s="2">
        <f>'Moving Avg'!G489</f>
        <v>1.0068000000000004</v>
      </c>
      <c r="I489" s="2">
        <f>'Moving Avg'!H489</f>
        <v>1.585699999999999</v>
      </c>
      <c r="J489" s="5" t="str">
        <f>OBV!F489</f>
        <v>NEUTRAL</v>
      </c>
      <c r="K489" s="5" t="str">
        <f>OBV!G489</f>
        <v>NEUTRAL</v>
      </c>
      <c r="L489" s="5" t="str">
        <f>OBV!H489</f>
        <v>NEUTRAL</v>
      </c>
      <c r="M489" s="7">
        <f t="shared" si="70"/>
        <v>50</v>
      </c>
      <c r="N489" s="7">
        <f t="shared" si="71"/>
        <v>45</v>
      </c>
      <c r="O489" s="7">
        <f t="shared" si="72"/>
        <v>0</v>
      </c>
      <c r="P489" s="7">
        <f t="shared" si="73"/>
        <v>33</v>
      </c>
      <c r="Q489" s="8">
        <f t="shared" si="74"/>
        <v>38.200000000000003</v>
      </c>
      <c r="R489" s="8">
        <f t="shared" si="75"/>
        <v>27.25</v>
      </c>
      <c r="S489" s="8">
        <f t="shared" si="76"/>
        <v>29.1</v>
      </c>
      <c r="T489" s="8">
        <f t="shared" si="77"/>
        <v>32</v>
      </c>
      <c r="U489" s="7">
        <f t="shared" si="78"/>
        <v>31.516666666666669</v>
      </c>
      <c r="V489" s="7">
        <f t="shared" si="79"/>
        <v>31.637500000000003</v>
      </c>
    </row>
    <row r="490" spans="1:22" ht="13.5" x14ac:dyDescent="0.25">
      <c r="A490" s="3">
        <f>RSI!A490</f>
        <v>43018</v>
      </c>
      <c r="B490" s="2">
        <f>RSI!B490</f>
        <v>0.88</v>
      </c>
      <c r="C490" s="2">
        <f>RSI!I490</f>
        <v>28.542457608064836</v>
      </c>
      <c r="D490" s="2">
        <f>MACD!E490</f>
        <v>4.1711870207778778E-2</v>
      </c>
      <c r="E490" s="2">
        <f>MACD!F490</f>
        <v>4.5552039811118494E-2</v>
      </c>
      <c r="F490" s="2">
        <f>'Moving Avg'!D490</f>
        <v>0.86799999999999999</v>
      </c>
      <c r="G490" s="2">
        <f>'Moving Avg'!F490</f>
        <v>0.91599999999999981</v>
      </c>
      <c r="H490" s="2">
        <f>'Moving Avg'!G490</f>
        <v>1.0042000000000004</v>
      </c>
      <c r="I490" s="2">
        <f>'Moving Avg'!H490</f>
        <v>1.5793999999999988</v>
      </c>
      <c r="J490" s="5" t="str">
        <f>OBV!F490</f>
        <v>NEUTRAL</v>
      </c>
      <c r="K490" s="5" t="str">
        <f>OBV!G490</f>
        <v>NEUTRAL</v>
      </c>
      <c r="L490" s="5" t="str">
        <f>OBV!H490</f>
        <v>NEUTRAL</v>
      </c>
      <c r="M490" s="7">
        <f t="shared" si="70"/>
        <v>50</v>
      </c>
      <c r="N490" s="7">
        <f t="shared" si="71"/>
        <v>45</v>
      </c>
      <c r="O490" s="7">
        <f t="shared" si="72"/>
        <v>0</v>
      </c>
      <c r="P490" s="7">
        <f t="shared" si="73"/>
        <v>33</v>
      </c>
      <c r="Q490" s="8">
        <f t="shared" si="74"/>
        <v>38.200000000000003</v>
      </c>
      <c r="R490" s="8">
        <f t="shared" si="75"/>
        <v>27.25</v>
      </c>
      <c r="S490" s="8">
        <f t="shared" si="76"/>
        <v>29.1</v>
      </c>
      <c r="T490" s="8">
        <f t="shared" si="77"/>
        <v>32</v>
      </c>
      <c r="U490" s="7">
        <f t="shared" si="78"/>
        <v>31.516666666666669</v>
      </c>
      <c r="V490" s="7">
        <f t="shared" si="79"/>
        <v>31.637500000000003</v>
      </c>
    </row>
    <row r="491" spans="1:22" ht="13.5" x14ac:dyDescent="0.25">
      <c r="A491" s="3">
        <f>RSI!A491</f>
        <v>43019</v>
      </c>
      <c r="B491" s="2">
        <f>RSI!B491</f>
        <v>0.88</v>
      </c>
      <c r="C491" s="2">
        <f>RSI!I491</f>
        <v>28.542457608064836</v>
      </c>
      <c r="D491" s="2">
        <f>MACD!E491</f>
        <v>3.3134558409019133E-2</v>
      </c>
      <c r="E491" s="2">
        <f>MACD!F491</f>
        <v>4.3068543530698625E-2</v>
      </c>
      <c r="F491" s="2">
        <f>'Moving Avg'!D491</f>
        <v>0.874</v>
      </c>
      <c r="G491" s="2">
        <f>'Moving Avg'!F491</f>
        <v>0.90999999999999981</v>
      </c>
      <c r="H491" s="2">
        <f>'Moving Avg'!G491</f>
        <v>1.0010000000000006</v>
      </c>
      <c r="I491" s="2">
        <f>'Moving Avg'!H491</f>
        <v>1.5730999999999988</v>
      </c>
      <c r="J491" s="5" t="str">
        <f>OBV!F491</f>
        <v>NEUTRAL</v>
      </c>
      <c r="K491" s="5" t="str">
        <f>OBV!G491</f>
        <v>NEUTRAL</v>
      </c>
      <c r="L491" s="5" t="str">
        <f>OBV!H491</f>
        <v>NEUTRAL</v>
      </c>
      <c r="M491" s="7">
        <f t="shared" si="70"/>
        <v>50</v>
      </c>
      <c r="N491" s="7">
        <f t="shared" si="71"/>
        <v>45</v>
      </c>
      <c r="O491" s="7">
        <f t="shared" si="72"/>
        <v>0</v>
      </c>
      <c r="P491" s="7">
        <f t="shared" si="73"/>
        <v>33</v>
      </c>
      <c r="Q491" s="8">
        <f t="shared" si="74"/>
        <v>38.200000000000003</v>
      </c>
      <c r="R491" s="8">
        <f t="shared" si="75"/>
        <v>27.25</v>
      </c>
      <c r="S491" s="8">
        <f t="shared" si="76"/>
        <v>29.1</v>
      </c>
      <c r="T491" s="8">
        <f t="shared" si="77"/>
        <v>32</v>
      </c>
      <c r="U491" s="7">
        <f t="shared" si="78"/>
        <v>31.516666666666669</v>
      </c>
      <c r="V491" s="7">
        <f t="shared" si="79"/>
        <v>31.637500000000003</v>
      </c>
    </row>
    <row r="492" spans="1:22" ht="13.5" x14ac:dyDescent="0.25">
      <c r="A492" s="3">
        <f>RSI!A492</f>
        <v>43020</v>
      </c>
      <c r="B492" s="2">
        <f>RSI!B492</f>
        <v>0.88</v>
      </c>
      <c r="C492" s="2">
        <f>RSI!I492</f>
        <v>28.542457608064836</v>
      </c>
      <c r="D492" s="2">
        <f>MACD!E492</f>
        <v>1.9996954482252693E-2</v>
      </c>
      <c r="E492" s="2">
        <f>MACD!F492</f>
        <v>3.8454225721009441E-2</v>
      </c>
      <c r="F492" s="2">
        <f>'Moving Avg'!D492</f>
        <v>0.88000000000000012</v>
      </c>
      <c r="G492" s="2">
        <f>'Moving Avg'!F492</f>
        <v>0.90399999999999969</v>
      </c>
      <c r="H492" s="2">
        <f>'Moving Avg'!G492</f>
        <v>0.99700000000000055</v>
      </c>
      <c r="I492" s="2">
        <f>'Moving Avg'!H492</f>
        <v>1.5667999999999989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  <c r="M492" s="7">
        <f t="shared" si="70"/>
        <v>50</v>
      </c>
      <c r="N492" s="7">
        <f t="shared" si="71"/>
        <v>45</v>
      </c>
      <c r="O492" s="7">
        <f t="shared" si="72"/>
        <v>0</v>
      </c>
      <c r="P492" s="7">
        <f t="shared" si="73"/>
        <v>33</v>
      </c>
      <c r="Q492" s="8">
        <f t="shared" si="74"/>
        <v>38.200000000000003</v>
      </c>
      <c r="R492" s="8">
        <f t="shared" si="75"/>
        <v>27.25</v>
      </c>
      <c r="S492" s="8">
        <f t="shared" si="76"/>
        <v>29.1</v>
      </c>
      <c r="T492" s="8">
        <f t="shared" si="77"/>
        <v>32</v>
      </c>
      <c r="U492" s="7">
        <f t="shared" si="78"/>
        <v>31.516666666666669</v>
      </c>
      <c r="V492" s="7">
        <f t="shared" si="79"/>
        <v>31.637500000000003</v>
      </c>
    </row>
    <row r="493" spans="1:22" ht="13.5" x14ac:dyDescent="0.25">
      <c r="A493" s="3">
        <f>RSI!A493</f>
        <v>43021</v>
      </c>
      <c r="B493" s="2">
        <f>RSI!B493</f>
        <v>0.88</v>
      </c>
      <c r="C493" s="2">
        <f>RSI!I493</f>
        <v>28.542457608064836</v>
      </c>
      <c r="D493" s="2">
        <f>MACD!E493</f>
        <v>9.1341940896892959E-3</v>
      </c>
      <c r="E493" s="2">
        <f>MACD!F493</f>
        <v>3.2590219394745414E-2</v>
      </c>
      <c r="F493" s="2">
        <f>'Moving Avg'!D493</f>
        <v>0.88000000000000012</v>
      </c>
      <c r="G493" s="2">
        <f>'Moving Avg'!F493</f>
        <v>0.89799999999999991</v>
      </c>
      <c r="H493" s="2">
        <f>'Moving Avg'!G493</f>
        <v>0.99300000000000066</v>
      </c>
      <c r="I493" s="2">
        <f>'Moving Avg'!H493</f>
        <v>1.5609499999999989</v>
      </c>
      <c r="J493" s="5" t="str">
        <f>OBV!F493</f>
        <v>NEUTRAL</v>
      </c>
      <c r="K493" s="5" t="str">
        <f>OBV!G493</f>
        <v>NEUTRAL</v>
      </c>
      <c r="L493" s="5" t="str">
        <f>OBV!H493</f>
        <v>NEUTRAL</v>
      </c>
      <c r="M493" s="7">
        <f t="shared" si="70"/>
        <v>50</v>
      </c>
      <c r="N493" s="7">
        <f t="shared" si="71"/>
        <v>100</v>
      </c>
      <c r="O493" s="7">
        <f t="shared" si="72"/>
        <v>0</v>
      </c>
      <c r="P493" s="7">
        <f t="shared" si="73"/>
        <v>33</v>
      </c>
      <c r="Q493" s="8">
        <f t="shared" si="74"/>
        <v>57.45</v>
      </c>
      <c r="R493" s="8">
        <f t="shared" si="75"/>
        <v>38.25</v>
      </c>
      <c r="S493" s="8">
        <f t="shared" si="76"/>
        <v>37.35</v>
      </c>
      <c r="T493" s="8">
        <f t="shared" si="77"/>
        <v>45.75</v>
      </c>
      <c r="U493" s="7">
        <f t="shared" si="78"/>
        <v>44.35</v>
      </c>
      <c r="V493" s="7">
        <f t="shared" si="79"/>
        <v>44.7</v>
      </c>
    </row>
    <row r="494" spans="1:22" ht="13.5" x14ac:dyDescent="0.25">
      <c r="A494" s="3">
        <f>RSI!A494</f>
        <v>43024</v>
      </c>
      <c r="B494" s="2">
        <f>RSI!B494</f>
        <v>0.88</v>
      </c>
      <c r="C494" s="2">
        <f>RSI!I494</f>
        <v>28.542457608064836</v>
      </c>
      <c r="D494" s="2">
        <f>MACD!E494</f>
        <v>1.7751065859616943E-4</v>
      </c>
      <c r="E494" s="2">
        <f>MACD!F494</f>
        <v>2.6107677647515565E-2</v>
      </c>
      <c r="F494" s="2">
        <f>'Moving Avg'!D494</f>
        <v>0.88000000000000012</v>
      </c>
      <c r="G494" s="2">
        <f>'Moving Avg'!F494</f>
        <v>0.89200000000000002</v>
      </c>
      <c r="H494" s="2">
        <f>'Moving Avg'!G494</f>
        <v>0.98900000000000066</v>
      </c>
      <c r="I494" s="2">
        <f>'Moving Avg'!H494</f>
        <v>1.5555499999999989</v>
      </c>
      <c r="J494" s="5" t="str">
        <f>OBV!F494</f>
        <v>NEUTRAL</v>
      </c>
      <c r="K494" s="5" t="str">
        <f>OBV!G494</f>
        <v>NEUTRAL</v>
      </c>
      <c r="L494" s="5" t="str">
        <f>OBV!H494</f>
        <v>NEUTRAL</v>
      </c>
      <c r="M494" s="7">
        <f t="shared" si="70"/>
        <v>50</v>
      </c>
      <c r="N494" s="7">
        <f t="shared" si="71"/>
        <v>100</v>
      </c>
      <c r="O494" s="7">
        <f t="shared" si="72"/>
        <v>0</v>
      </c>
      <c r="P494" s="7">
        <f t="shared" si="73"/>
        <v>33</v>
      </c>
      <c r="Q494" s="8">
        <f t="shared" si="74"/>
        <v>57.45</v>
      </c>
      <c r="R494" s="8">
        <f t="shared" si="75"/>
        <v>38.25</v>
      </c>
      <c r="S494" s="8">
        <f t="shared" si="76"/>
        <v>37.35</v>
      </c>
      <c r="T494" s="8">
        <f t="shared" si="77"/>
        <v>45.75</v>
      </c>
      <c r="U494" s="7">
        <f t="shared" si="78"/>
        <v>44.35</v>
      </c>
      <c r="V494" s="7">
        <f t="shared" si="79"/>
        <v>44.7</v>
      </c>
    </row>
    <row r="495" spans="1:22" ht="13.5" x14ac:dyDescent="0.25">
      <c r="A495" s="3">
        <f>RSI!A495</f>
        <v>43025</v>
      </c>
      <c r="B495" s="2">
        <f>RSI!B495</f>
        <v>0.89</v>
      </c>
      <c r="C495" s="2">
        <f>RSI!I495</f>
        <v>36.089676072343558</v>
      </c>
      <c r="D495" s="2">
        <f>MACD!E495</f>
        <v>-7.9244779060334558E-3</v>
      </c>
      <c r="E495" s="2">
        <f>MACD!F495</f>
        <v>1.9301246536805764E-2</v>
      </c>
      <c r="F495" s="2">
        <f>'Moving Avg'!D495</f>
        <v>0.88200000000000001</v>
      </c>
      <c r="G495" s="2">
        <f>'Moving Avg'!F495</f>
        <v>0.88650000000000018</v>
      </c>
      <c r="H495" s="2">
        <f>'Moving Avg'!G495</f>
        <v>0.98520000000000063</v>
      </c>
      <c r="I495" s="2">
        <f>'Moving Avg'!H495</f>
        <v>1.5504999999999987</v>
      </c>
      <c r="J495" s="5" t="str">
        <f>OBV!F495</f>
        <v>BULLISH</v>
      </c>
      <c r="K495" s="5" t="str">
        <f>OBV!G495</f>
        <v>NEUTRAL</v>
      </c>
      <c r="L495" s="5" t="str">
        <f>OBV!H495</f>
        <v>CONFIRMED BULLISH</v>
      </c>
      <c r="M495" s="7">
        <f t="shared" si="70"/>
        <v>25</v>
      </c>
      <c r="N495" s="7">
        <f t="shared" si="71"/>
        <v>100</v>
      </c>
      <c r="O495" s="7">
        <f t="shared" si="72"/>
        <v>0</v>
      </c>
      <c r="P495" s="7">
        <f t="shared" si="73"/>
        <v>83.5</v>
      </c>
      <c r="Q495" s="8">
        <f t="shared" si="74"/>
        <v>56.274999999999999</v>
      </c>
      <c r="R495" s="8">
        <f t="shared" si="75"/>
        <v>45.875</v>
      </c>
      <c r="S495" s="8">
        <f t="shared" si="76"/>
        <v>56.325000000000003</v>
      </c>
      <c r="T495" s="8">
        <f t="shared" si="77"/>
        <v>52.125</v>
      </c>
      <c r="U495" s="7">
        <f t="shared" si="78"/>
        <v>52.82500000000001</v>
      </c>
      <c r="V495" s="7">
        <f t="shared" si="79"/>
        <v>52.650000000000006</v>
      </c>
    </row>
    <row r="496" spans="1:22" ht="13.5" x14ac:dyDescent="0.25">
      <c r="A496" s="3">
        <f>RSI!A496</f>
        <v>43026</v>
      </c>
      <c r="B496" s="2">
        <f>RSI!B496</f>
        <v>0.89</v>
      </c>
      <c r="C496" s="2">
        <f>RSI!I496</f>
        <v>36.089676072343558</v>
      </c>
      <c r="D496" s="2">
        <f>MACD!E496</f>
        <v>-1.4637722759734406E-2</v>
      </c>
      <c r="E496" s="2">
        <f>MACD!F496</f>
        <v>1.2513452677497731E-2</v>
      </c>
      <c r="F496" s="2">
        <f>'Moving Avg'!D496</f>
        <v>0.88400000000000001</v>
      </c>
      <c r="G496" s="2">
        <f>'Moving Avg'!F496</f>
        <v>0.88250000000000028</v>
      </c>
      <c r="H496" s="2">
        <f>'Moving Avg'!G496</f>
        <v>0.98140000000000072</v>
      </c>
      <c r="I496" s="2">
        <f>'Moving Avg'!H496</f>
        <v>1.5454499999999987</v>
      </c>
      <c r="J496" s="5" t="str">
        <f>OBV!F496</f>
        <v>BULLISH</v>
      </c>
      <c r="K496" s="5" t="str">
        <f>OBV!G496</f>
        <v>NEUTRAL</v>
      </c>
      <c r="L496" s="5" t="str">
        <f>OBV!H496</f>
        <v>CONFIRMED BULLISH</v>
      </c>
      <c r="M496" s="7">
        <f t="shared" si="70"/>
        <v>25</v>
      </c>
      <c r="N496" s="7">
        <f t="shared" si="71"/>
        <v>100</v>
      </c>
      <c r="O496" s="7">
        <f t="shared" si="72"/>
        <v>0</v>
      </c>
      <c r="P496" s="7">
        <f t="shared" si="73"/>
        <v>83.5</v>
      </c>
      <c r="Q496" s="8">
        <f t="shared" si="74"/>
        <v>56.274999999999999</v>
      </c>
      <c r="R496" s="8">
        <f t="shared" si="75"/>
        <v>45.875</v>
      </c>
      <c r="S496" s="8">
        <f t="shared" si="76"/>
        <v>56.325000000000003</v>
      </c>
      <c r="T496" s="8">
        <f t="shared" si="77"/>
        <v>52.125</v>
      </c>
      <c r="U496" s="7">
        <f t="shared" si="78"/>
        <v>52.82500000000001</v>
      </c>
      <c r="V496" s="7">
        <f t="shared" si="79"/>
        <v>52.650000000000006</v>
      </c>
    </row>
    <row r="497" spans="1:22" ht="13.5" x14ac:dyDescent="0.25">
      <c r="A497" s="3">
        <f>RSI!A497</f>
        <v>43027</v>
      </c>
      <c r="B497" s="2">
        <f>RSI!B497</f>
        <v>0.89</v>
      </c>
      <c r="C497" s="2">
        <f>RSI!I497</f>
        <v>36.089676072343558</v>
      </c>
      <c r="D497" s="2">
        <f>MACD!E497</f>
        <v>-2.0186416331611445E-2</v>
      </c>
      <c r="E497" s="2">
        <f>MACD!F497</f>
        <v>5.9734788756758963E-3</v>
      </c>
      <c r="F497" s="2">
        <f>'Moving Avg'!D497</f>
        <v>0.8859999999999999</v>
      </c>
      <c r="G497" s="2">
        <f>'Moving Avg'!F497</f>
        <v>0.88050000000000028</v>
      </c>
      <c r="H497" s="2">
        <f>'Moving Avg'!G497</f>
        <v>0.97760000000000058</v>
      </c>
      <c r="I497" s="2">
        <f>'Moving Avg'!H497</f>
        <v>1.540149999999999</v>
      </c>
      <c r="J497" s="5" t="str">
        <f>OBV!F497</f>
        <v>BULLISH</v>
      </c>
      <c r="K497" s="5" t="str">
        <f>OBV!G497</f>
        <v>NEUTRAL</v>
      </c>
      <c r="L497" s="5" t="str">
        <f>OBV!H497</f>
        <v>CONFIRMED BULLISH</v>
      </c>
      <c r="M497" s="7">
        <f t="shared" si="70"/>
        <v>25</v>
      </c>
      <c r="N497" s="7">
        <f t="shared" si="71"/>
        <v>100</v>
      </c>
      <c r="O497" s="7">
        <f t="shared" si="72"/>
        <v>0</v>
      </c>
      <c r="P497" s="7">
        <f t="shared" si="73"/>
        <v>83.5</v>
      </c>
      <c r="Q497" s="8">
        <f t="shared" si="74"/>
        <v>56.274999999999999</v>
      </c>
      <c r="R497" s="8">
        <f t="shared" si="75"/>
        <v>45.875</v>
      </c>
      <c r="S497" s="8">
        <f t="shared" si="76"/>
        <v>56.325000000000003</v>
      </c>
      <c r="T497" s="8">
        <f t="shared" si="77"/>
        <v>52.125</v>
      </c>
      <c r="U497" s="7">
        <f t="shared" si="78"/>
        <v>52.82500000000001</v>
      </c>
      <c r="V497" s="7">
        <f t="shared" si="79"/>
        <v>52.650000000000006</v>
      </c>
    </row>
    <row r="498" spans="1:22" ht="13.5" x14ac:dyDescent="0.25">
      <c r="A498" s="3">
        <f>RSI!A498</f>
        <v>43028</v>
      </c>
      <c r="B498" s="2">
        <f>RSI!B498</f>
        <v>0.89</v>
      </c>
      <c r="C498" s="2">
        <f>RSI!I498</f>
        <v>36.089676072343558</v>
      </c>
      <c r="D498" s="2">
        <f>MACD!E498</f>
        <v>-2.0144094585000993E-2</v>
      </c>
      <c r="E498" s="2">
        <f>MACD!F498</f>
        <v>7.4996418354051839E-4</v>
      </c>
      <c r="F498" s="2">
        <f>'Moving Avg'!D498</f>
        <v>0.88800000000000012</v>
      </c>
      <c r="G498" s="2">
        <f>'Moving Avg'!F498</f>
        <v>0.87850000000000017</v>
      </c>
      <c r="H498" s="2">
        <f>'Moving Avg'!G498</f>
        <v>0.97380000000000067</v>
      </c>
      <c r="I498" s="2">
        <f>'Moving Avg'!H498</f>
        <v>1.534449999999999</v>
      </c>
      <c r="J498" s="5" t="str">
        <f>OBV!F498</f>
        <v>BULLISH</v>
      </c>
      <c r="K498" s="5" t="str">
        <f>OBV!G498</f>
        <v>NEUTRAL</v>
      </c>
      <c r="L498" s="5" t="str">
        <f>OBV!H498</f>
        <v>CONFIRMED BULLISH</v>
      </c>
      <c r="M498" s="7">
        <f t="shared" si="70"/>
        <v>25</v>
      </c>
      <c r="N498" s="7">
        <f t="shared" si="71"/>
        <v>100</v>
      </c>
      <c r="O498" s="7">
        <f t="shared" si="72"/>
        <v>0</v>
      </c>
      <c r="P498" s="7">
        <f t="shared" si="73"/>
        <v>83.5</v>
      </c>
      <c r="Q498" s="8">
        <f t="shared" si="74"/>
        <v>56.274999999999999</v>
      </c>
      <c r="R498" s="8">
        <f t="shared" si="75"/>
        <v>45.875</v>
      </c>
      <c r="S498" s="8">
        <f t="shared" si="76"/>
        <v>56.325000000000003</v>
      </c>
      <c r="T498" s="8">
        <f t="shared" si="77"/>
        <v>52.125</v>
      </c>
      <c r="U498" s="7">
        <f t="shared" si="78"/>
        <v>52.82500000000001</v>
      </c>
      <c r="V498" s="7">
        <f t="shared" si="79"/>
        <v>52.650000000000006</v>
      </c>
    </row>
    <row r="499" spans="1:22" ht="13.5" x14ac:dyDescent="0.25">
      <c r="A499" s="3">
        <f>RSI!A499</f>
        <v>43031</v>
      </c>
      <c r="B499" s="2">
        <f>RSI!B499</f>
        <v>0.89</v>
      </c>
      <c r="C499" s="2">
        <f>RSI!I499</f>
        <v>36.089676072343543</v>
      </c>
      <c r="D499" s="2">
        <f>MACD!E499</f>
        <v>-1.9995334303924417E-2</v>
      </c>
      <c r="E499" s="2">
        <f>MACD!F499</f>
        <v>-3.3990955139524687E-3</v>
      </c>
      <c r="F499" s="2">
        <f>'Moving Avg'!D499</f>
        <v>0.89</v>
      </c>
      <c r="G499" s="2">
        <f>'Moving Avg'!F499</f>
        <v>0.87650000000000028</v>
      </c>
      <c r="H499" s="2">
        <f>'Moving Avg'!G499</f>
        <v>0.97000000000000053</v>
      </c>
      <c r="I499" s="2">
        <f>'Moving Avg'!H499</f>
        <v>1.5288499999999992</v>
      </c>
      <c r="J499" s="5" t="str">
        <f>OBV!F499</f>
        <v>BULLISH</v>
      </c>
      <c r="K499" s="5" t="str">
        <f>OBV!G499</f>
        <v>NEUTRAL</v>
      </c>
      <c r="L499" s="5" t="str">
        <f>OBV!H499</f>
        <v>CONFIRMED BULLISH</v>
      </c>
      <c r="M499" s="7">
        <f t="shared" si="70"/>
        <v>25</v>
      </c>
      <c r="N499" s="7">
        <f t="shared" si="71"/>
        <v>45</v>
      </c>
      <c r="O499" s="7">
        <f t="shared" si="72"/>
        <v>0</v>
      </c>
      <c r="P499" s="7">
        <f t="shared" si="73"/>
        <v>83.5</v>
      </c>
      <c r="Q499" s="8">
        <f t="shared" si="74"/>
        <v>37.024999999999999</v>
      </c>
      <c r="R499" s="8">
        <f t="shared" si="75"/>
        <v>34.875</v>
      </c>
      <c r="S499" s="8">
        <f t="shared" si="76"/>
        <v>48.075000000000003</v>
      </c>
      <c r="T499" s="8">
        <f t="shared" si="77"/>
        <v>38.375</v>
      </c>
      <c r="U499" s="7">
        <f t="shared" si="78"/>
        <v>39.991666666666667</v>
      </c>
      <c r="V499" s="7">
        <f t="shared" si="79"/>
        <v>39.587500000000006</v>
      </c>
    </row>
    <row r="500" spans="1:22" ht="13.5" x14ac:dyDescent="0.25">
      <c r="A500" s="3">
        <f>RSI!A500</f>
        <v>43032</v>
      </c>
      <c r="B500" s="2">
        <f>RSI!B500</f>
        <v>0.89</v>
      </c>
      <c r="C500" s="2">
        <f>RSI!I500</f>
        <v>36.089676072343543</v>
      </c>
      <c r="D500" s="2">
        <f>MACD!E500</f>
        <v>-1.9764877282523519E-2</v>
      </c>
      <c r="E500" s="2">
        <f>MACD!F500</f>
        <v>-6.6722518676666787E-3</v>
      </c>
      <c r="F500" s="2">
        <f>'Moving Avg'!D500</f>
        <v>0.89</v>
      </c>
      <c r="G500" s="2">
        <f>'Moving Avg'!F500</f>
        <v>0.87450000000000028</v>
      </c>
      <c r="H500" s="2">
        <f>'Moving Avg'!G500</f>
        <v>0.96620000000000061</v>
      </c>
      <c r="I500" s="2">
        <f>'Moving Avg'!H500</f>
        <v>1.5232499999999993</v>
      </c>
      <c r="J500" s="5" t="str">
        <f>OBV!F500</f>
        <v>NEUTRAL</v>
      </c>
      <c r="K500" s="5" t="str">
        <f>OBV!G500</f>
        <v>NEUTRAL</v>
      </c>
      <c r="L500" s="5" t="str">
        <f>OBV!H500</f>
        <v>NEUTRAL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33</v>
      </c>
      <c r="Q500" s="8">
        <f t="shared" si="74"/>
        <v>29.45</v>
      </c>
      <c r="R500" s="8">
        <f t="shared" si="75"/>
        <v>22.25</v>
      </c>
      <c r="S500" s="8">
        <f t="shared" si="76"/>
        <v>25.35</v>
      </c>
      <c r="T500" s="8">
        <f t="shared" si="77"/>
        <v>25.75</v>
      </c>
      <c r="U500" s="7">
        <f t="shared" si="78"/>
        <v>25.683333333333337</v>
      </c>
      <c r="V500" s="7">
        <f t="shared" si="79"/>
        <v>25.700000000000003</v>
      </c>
    </row>
    <row r="501" spans="1:22" ht="13.5" x14ac:dyDescent="0.25">
      <c r="A501" s="3">
        <f>RSI!A501</f>
        <v>43033</v>
      </c>
      <c r="B501" s="2">
        <f>RSI!B501</f>
        <v>0.89</v>
      </c>
      <c r="C501" s="2">
        <f>RSI!I501</f>
        <v>36.089676072343536</v>
      </c>
      <c r="D501" s="2">
        <f>MACD!E501</f>
        <v>-1.9473039134331627E-2</v>
      </c>
      <c r="E501" s="2">
        <f>MACD!F501</f>
        <v>-9.2324093209996683E-3</v>
      </c>
      <c r="F501" s="2">
        <f>'Moving Avg'!D501</f>
        <v>0.89</v>
      </c>
      <c r="G501" s="2">
        <f>'Moving Avg'!F501</f>
        <v>0.87450000000000028</v>
      </c>
      <c r="H501" s="2">
        <f>'Moving Avg'!G501</f>
        <v>0.96240000000000048</v>
      </c>
      <c r="I501" s="2">
        <f>'Moving Avg'!H501</f>
        <v>1.5176499999999995</v>
      </c>
      <c r="J501" s="5" t="str">
        <f>OBV!F501</f>
        <v>NEUTRAL</v>
      </c>
      <c r="K501" s="5" t="str">
        <f>OBV!G501</f>
        <v>NEUTRAL</v>
      </c>
      <c r="L501" s="5" t="str">
        <f>OBV!H501</f>
        <v>NEUTRAL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33</v>
      </c>
      <c r="Q501" s="8">
        <f t="shared" si="74"/>
        <v>29.45</v>
      </c>
      <c r="R501" s="8">
        <f t="shared" si="75"/>
        <v>22.25</v>
      </c>
      <c r="S501" s="8">
        <f t="shared" si="76"/>
        <v>25.35</v>
      </c>
      <c r="T501" s="8">
        <f t="shared" si="77"/>
        <v>25.75</v>
      </c>
      <c r="U501" s="7">
        <f t="shared" si="78"/>
        <v>25.683333333333337</v>
      </c>
      <c r="V501" s="7">
        <f t="shared" si="79"/>
        <v>25.700000000000003</v>
      </c>
    </row>
    <row r="502" spans="1:22" ht="13.5" x14ac:dyDescent="0.25">
      <c r="A502" s="3">
        <f>RSI!A502</f>
        <v>43034</v>
      </c>
      <c r="B502" s="2">
        <f>RSI!B502</f>
        <v>0.89</v>
      </c>
      <c r="C502" s="2">
        <f>RSI!I502</f>
        <v>36.089676072343536</v>
      </c>
      <c r="D502" s="2">
        <f>MACD!E502</f>
        <v>-1.9136436150599123E-2</v>
      </c>
      <c r="E502" s="2">
        <f>MACD!F502</f>
        <v>-1.1213214686919559E-2</v>
      </c>
      <c r="F502" s="2">
        <f>'Moving Avg'!D502</f>
        <v>0.89</v>
      </c>
      <c r="G502" s="2">
        <f>'Moving Avg'!F502</f>
        <v>0.87650000000000028</v>
      </c>
      <c r="H502" s="2">
        <f>'Moving Avg'!G502</f>
        <v>0.95860000000000056</v>
      </c>
      <c r="I502" s="2">
        <f>'Moving Avg'!H502</f>
        <v>1.5120499999999995</v>
      </c>
      <c r="J502" s="5" t="str">
        <f>OBV!F502</f>
        <v>NEUTRAL</v>
      </c>
      <c r="K502" s="5" t="str">
        <f>OBV!G502</f>
        <v>NEUTRAL</v>
      </c>
      <c r="L502" s="5" t="str">
        <f>OBV!H502</f>
        <v>NEUTRAL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33</v>
      </c>
      <c r="Q502" s="8">
        <f t="shared" si="74"/>
        <v>29.45</v>
      </c>
      <c r="R502" s="8">
        <f t="shared" si="75"/>
        <v>22.25</v>
      </c>
      <c r="S502" s="8">
        <f t="shared" si="76"/>
        <v>25.35</v>
      </c>
      <c r="T502" s="8">
        <f t="shared" si="77"/>
        <v>25.75</v>
      </c>
      <c r="U502" s="7">
        <f t="shared" si="78"/>
        <v>25.683333333333337</v>
      </c>
      <c r="V502" s="7">
        <f t="shared" si="79"/>
        <v>25.700000000000003</v>
      </c>
    </row>
    <row r="503" spans="1:22" ht="13.5" x14ac:dyDescent="0.25">
      <c r="A503" s="3">
        <f>RSI!A503</f>
        <v>43035</v>
      </c>
      <c r="B503" s="2">
        <f>RSI!B503</f>
        <v>0.89</v>
      </c>
      <c r="C503" s="2">
        <f>RSI!I503</f>
        <v>36.089676072343543</v>
      </c>
      <c r="D503" s="2">
        <f>MACD!E503</f>
        <v>-1.8768596933707804E-2</v>
      </c>
      <c r="E503" s="2">
        <f>MACD!F503</f>
        <v>-1.2724291136277209E-2</v>
      </c>
      <c r="F503" s="2">
        <f>'Moving Avg'!D503</f>
        <v>0.89</v>
      </c>
      <c r="G503" s="2">
        <f>'Moving Avg'!F503</f>
        <v>0.87850000000000017</v>
      </c>
      <c r="H503" s="2">
        <f>'Moving Avg'!G503</f>
        <v>0.95480000000000065</v>
      </c>
      <c r="I503" s="2">
        <f>'Moving Avg'!H503</f>
        <v>1.5064499999999996</v>
      </c>
      <c r="J503" s="5" t="str">
        <f>OBV!F503</f>
        <v>NEUTRAL</v>
      </c>
      <c r="K503" s="5" t="str">
        <f>OBV!G503</f>
        <v>NEUTRAL</v>
      </c>
      <c r="L503" s="5" t="str">
        <f>OBV!H503</f>
        <v>NEUTRAL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33</v>
      </c>
      <c r="Q503" s="8">
        <f t="shared" si="74"/>
        <v>29.45</v>
      </c>
      <c r="R503" s="8">
        <f t="shared" si="75"/>
        <v>22.25</v>
      </c>
      <c r="S503" s="8">
        <f t="shared" si="76"/>
        <v>25.35</v>
      </c>
      <c r="T503" s="8">
        <f t="shared" si="77"/>
        <v>25.75</v>
      </c>
      <c r="U503" s="7">
        <f t="shared" si="78"/>
        <v>25.683333333333337</v>
      </c>
      <c r="V503" s="7">
        <f t="shared" si="79"/>
        <v>25.700000000000003</v>
      </c>
    </row>
    <row r="504" spans="1:22" ht="13.5" x14ac:dyDescent="0.25">
      <c r="A504" s="3">
        <f>RSI!A504</f>
        <v>43038</v>
      </c>
      <c r="B504" s="2">
        <f>RSI!B504</f>
        <v>0.89</v>
      </c>
      <c r="C504" s="2">
        <f>RSI!I504</f>
        <v>36.089676072343543</v>
      </c>
      <c r="D504" s="2">
        <f>MACD!E504</f>
        <v>-1.8380476784477184E-2</v>
      </c>
      <c r="E504" s="2">
        <f>MACD!F504</f>
        <v>-1.3855528265917206E-2</v>
      </c>
      <c r="F504" s="2">
        <f>'Moving Avg'!D504</f>
        <v>0.89</v>
      </c>
      <c r="G504" s="2">
        <f>'Moving Avg'!F504</f>
        <v>0.88050000000000017</v>
      </c>
      <c r="H504" s="2">
        <f>'Moving Avg'!G504</f>
        <v>0.95100000000000062</v>
      </c>
      <c r="I504" s="2">
        <f>'Moving Avg'!H504</f>
        <v>1.5008499999999991</v>
      </c>
      <c r="J504" s="5" t="str">
        <f>OBV!F504</f>
        <v>NEUTRAL</v>
      </c>
      <c r="K504" s="5" t="str">
        <f>OBV!G504</f>
        <v>NEUTRAL</v>
      </c>
      <c r="L504" s="5" t="str">
        <f>OBV!H504</f>
        <v>NEUTRAL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33</v>
      </c>
      <c r="Q504" s="8">
        <f t="shared" si="74"/>
        <v>29.45</v>
      </c>
      <c r="R504" s="8">
        <f t="shared" si="75"/>
        <v>22.25</v>
      </c>
      <c r="S504" s="8">
        <f t="shared" si="76"/>
        <v>25.35</v>
      </c>
      <c r="T504" s="8">
        <f t="shared" si="77"/>
        <v>25.75</v>
      </c>
      <c r="U504" s="7">
        <f t="shared" si="78"/>
        <v>25.683333333333337</v>
      </c>
      <c r="V504" s="7">
        <f t="shared" si="79"/>
        <v>25.700000000000003</v>
      </c>
    </row>
    <row r="505" spans="1:22" ht="13.5" x14ac:dyDescent="0.25">
      <c r="A505" s="3">
        <f>RSI!A505</f>
        <v>43039</v>
      </c>
      <c r="B505" s="2">
        <f>RSI!B505</f>
        <v>0.9</v>
      </c>
      <c r="C505" s="2">
        <f>RSI!I505</f>
        <v>47.683448879421313</v>
      </c>
      <c r="D505" s="2">
        <f>MACD!E505</f>
        <v>-1.7183169239815332E-2</v>
      </c>
      <c r="E505" s="2">
        <f>MACD!F505</f>
        <v>-1.4521056460696832E-2</v>
      </c>
      <c r="F505" s="2">
        <f>'Moving Avg'!D505</f>
        <v>0.89200000000000002</v>
      </c>
      <c r="G505" s="2">
        <f>'Moving Avg'!F505</f>
        <v>0.88300000000000023</v>
      </c>
      <c r="H505" s="2">
        <f>'Moving Avg'!G505</f>
        <v>0.94680000000000064</v>
      </c>
      <c r="I505" s="2">
        <f>'Moving Avg'!H505</f>
        <v>1.4952999999999992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83.5</v>
      </c>
      <c r="Q505" s="8">
        <f t="shared" si="74"/>
        <v>37.024999999999999</v>
      </c>
      <c r="R505" s="8">
        <f t="shared" si="75"/>
        <v>34.875</v>
      </c>
      <c r="S505" s="8">
        <f t="shared" si="76"/>
        <v>48.075000000000003</v>
      </c>
      <c r="T505" s="8">
        <f t="shared" si="77"/>
        <v>38.375</v>
      </c>
      <c r="U505" s="7">
        <f t="shared" si="78"/>
        <v>39.991666666666667</v>
      </c>
      <c r="V505" s="7">
        <f t="shared" si="79"/>
        <v>39.587500000000006</v>
      </c>
    </row>
    <row r="506" spans="1:22" ht="13.5" x14ac:dyDescent="0.25">
      <c r="A506" s="3">
        <f>RSI!A506</f>
        <v>43040</v>
      </c>
      <c r="B506" s="2">
        <f>RSI!B506</f>
        <v>0.9</v>
      </c>
      <c r="C506" s="2">
        <f>RSI!I506</f>
        <v>47.683448879421313</v>
      </c>
      <c r="D506" s="2">
        <f>MACD!E506</f>
        <v>-1.6163248294683519E-2</v>
      </c>
      <c r="E506" s="2">
        <f>MACD!F506</f>
        <v>-1.4849494827494172E-2</v>
      </c>
      <c r="F506" s="2">
        <f>'Moving Avg'!D506</f>
        <v>0.89399999999999991</v>
      </c>
      <c r="G506" s="2">
        <f>'Moving Avg'!F506</f>
        <v>0.88550000000000006</v>
      </c>
      <c r="H506" s="2">
        <f>'Moving Avg'!G506</f>
        <v>0.94260000000000044</v>
      </c>
      <c r="I506" s="2">
        <f>'Moving Avg'!H506</f>
        <v>1.489749999999999</v>
      </c>
      <c r="J506" s="5" t="str">
        <f>OBV!F506</f>
        <v>BULLISH</v>
      </c>
      <c r="K506" s="5" t="str">
        <f>OBV!G506</f>
        <v>NEUTRAL</v>
      </c>
      <c r="L506" s="5" t="str">
        <f>OBV!H506</f>
        <v>CONFIRMED BULLISH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83.5</v>
      </c>
      <c r="Q506" s="8">
        <f t="shared" si="74"/>
        <v>37.024999999999999</v>
      </c>
      <c r="R506" s="8">
        <f t="shared" si="75"/>
        <v>34.875</v>
      </c>
      <c r="S506" s="8">
        <f t="shared" si="76"/>
        <v>48.075000000000003</v>
      </c>
      <c r="T506" s="8">
        <f t="shared" si="77"/>
        <v>38.375</v>
      </c>
      <c r="U506" s="7">
        <f t="shared" si="78"/>
        <v>39.991666666666667</v>
      </c>
      <c r="V506" s="7">
        <f t="shared" si="79"/>
        <v>39.587500000000006</v>
      </c>
    </row>
    <row r="507" spans="1:22" ht="13.5" x14ac:dyDescent="0.25">
      <c r="A507" s="3">
        <f>RSI!A507</f>
        <v>43041</v>
      </c>
      <c r="B507" s="2">
        <f>RSI!B507</f>
        <v>0.9</v>
      </c>
      <c r="C507" s="2">
        <f>RSI!I507</f>
        <v>47.683448879421313</v>
      </c>
      <c r="D507" s="2">
        <f>MACD!E507</f>
        <v>-1.5293928485310304E-2</v>
      </c>
      <c r="E507" s="2">
        <f>MACD!F507</f>
        <v>-1.4938381559057398E-2</v>
      </c>
      <c r="F507" s="2">
        <f>'Moving Avg'!D507</f>
        <v>0.89600000000000013</v>
      </c>
      <c r="G507" s="2">
        <f>'Moving Avg'!F507</f>
        <v>0.88800000000000012</v>
      </c>
      <c r="H507" s="2">
        <f>'Moving Avg'!G507</f>
        <v>0.9378000000000003</v>
      </c>
      <c r="I507" s="2">
        <f>'Moving Avg'!H507</f>
        <v>1.4841999999999991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83.5</v>
      </c>
      <c r="Q507" s="8">
        <f t="shared" si="74"/>
        <v>37.024999999999999</v>
      </c>
      <c r="R507" s="8">
        <f t="shared" si="75"/>
        <v>34.875</v>
      </c>
      <c r="S507" s="8">
        <f t="shared" si="76"/>
        <v>48.075000000000003</v>
      </c>
      <c r="T507" s="8">
        <f t="shared" si="77"/>
        <v>38.375</v>
      </c>
      <c r="U507" s="7">
        <f t="shared" si="78"/>
        <v>39.991666666666667</v>
      </c>
      <c r="V507" s="7">
        <f t="shared" si="79"/>
        <v>39.587500000000006</v>
      </c>
    </row>
    <row r="508" spans="1:22" ht="13.5" x14ac:dyDescent="0.25">
      <c r="A508" s="3">
        <f>RSI!A508</f>
        <v>43042</v>
      </c>
      <c r="B508" s="2">
        <f>RSI!B508</f>
        <v>0.9</v>
      </c>
      <c r="C508" s="2">
        <f>RSI!I508</f>
        <v>47.683448879421313</v>
      </c>
      <c r="D508" s="2">
        <f>MACD!E508</f>
        <v>-1.4552507797222392E-2</v>
      </c>
      <c r="E508" s="2">
        <f>MACD!F508</f>
        <v>-1.4861206806690397E-2</v>
      </c>
      <c r="F508" s="2">
        <f>'Moving Avg'!D508</f>
        <v>0.89800000000000002</v>
      </c>
      <c r="G508" s="2">
        <f>'Moving Avg'!F508</f>
        <v>0.88900000000000001</v>
      </c>
      <c r="H508" s="2">
        <f>'Moving Avg'!G508</f>
        <v>0.9336000000000001</v>
      </c>
      <c r="I508" s="2">
        <f>'Moving Avg'!H508</f>
        <v>1.4781999999999991</v>
      </c>
      <c r="J508" s="5" t="str">
        <f>OBV!F508</f>
        <v>BULLISH</v>
      </c>
      <c r="K508" s="5" t="str">
        <f>OBV!G508</f>
        <v>NEUTRAL</v>
      </c>
      <c r="L508" s="5" t="str">
        <f>OBV!H508</f>
        <v>CONFIRMED BULLISH</v>
      </c>
      <c r="M508" s="7">
        <f t="shared" si="70"/>
        <v>25</v>
      </c>
      <c r="N508" s="7">
        <f t="shared" si="71"/>
        <v>0</v>
      </c>
      <c r="O508" s="7">
        <f t="shared" si="72"/>
        <v>0</v>
      </c>
      <c r="P508" s="7">
        <f t="shared" si="73"/>
        <v>83.5</v>
      </c>
      <c r="Q508" s="8">
        <f t="shared" si="74"/>
        <v>21.274999999999999</v>
      </c>
      <c r="R508" s="8">
        <f t="shared" si="75"/>
        <v>25.875</v>
      </c>
      <c r="S508" s="8">
        <f t="shared" si="76"/>
        <v>41.325000000000003</v>
      </c>
      <c r="T508" s="8">
        <f t="shared" si="77"/>
        <v>27.125</v>
      </c>
      <c r="U508" s="7">
        <f t="shared" si="78"/>
        <v>29.491666666666664</v>
      </c>
      <c r="V508" s="7">
        <f t="shared" si="79"/>
        <v>28.9</v>
      </c>
    </row>
    <row r="509" spans="1:22" ht="13.5" x14ac:dyDescent="0.25">
      <c r="A509" s="3">
        <f>RSI!A509</f>
        <v>43045</v>
      </c>
      <c r="B509" s="2">
        <f>RSI!B509</f>
        <v>0.9</v>
      </c>
      <c r="C509" s="2">
        <f>RSI!I509</f>
        <v>47.683448879421313</v>
      </c>
      <c r="D509" s="2">
        <f>MACD!E509</f>
        <v>-1.3919742211999875E-2</v>
      </c>
      <c r="E509" s="2">
        <f>MACD!F509</f>
        <v>-1.4672913887752295E-2</v>
      </c>
      <c r="F509" s="2">
        <f>'Moving Avg'!D509</f>
        <v>0.9</v>
      </c>
      <c r="G509" s="2">
        <f>'Moving Avg'!F509</f>
        <v>0.89</v>
      </c>
      <c r="H509" s="2">
        <f>'Moving Avg'!G509</f>
        <v>0.92940000000000011</v>
      </c>
      <c r="I509" s="2">
        <f>'Moving Avg'!H509</f>
        <v>1.4721999999999991</v>
      </c>
      <c r="J509" s="5" t="str">
        <f>OBV!F509</f>
        <v>BULLISH</v>
      </c>
      <c r="K509" s="5" t="str">
        <f>OBV!G509</f>
        <v>NEUTRAL</v>
      </c>
      <c r="L509" s="5" t="str">
        <f>OBV!H509</f>
        <v>CONFIRMED BULLISH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83.5</v>
      </c>
      <c r="Q509" s="8">
        <f t="shared" si="74"/>
        <v>21.274999999999999</v>
      </c>
      <c r="R509" s="8">
        <f t="shared" si="75"/>
        <v>25.875</v>
      </c>
      <c r="S509" s="8">
        <f t="shared" si="76"/>
        <v>41.325000000000003</v>
      </c>
      <c r="T509" s="8">
        <f t="shared" si="77"/>
        <v>27.125</v>
      </c>
      <c r="U509" s="7">
        <f t="shared" si="78"/>
        <v>29.491666666666664</v>
      </c>
      <c r="V509" s="7">
        <f t="shared" si="79"/>
        <v>28.9</v>
      </c>
    </row>
    <row r="510" spans="1:22" ht="13.5" x14ac:dyDescent="0.25">
      <c r="A510" s="3">
        <f>RSI!A510</f>
        <v>43046</v>
      </c>
      <c r="B510" s="2">
        <f>RSI!B510</f>
        <v>0.9</v>
      </c>
      <c r="C510" s="2">
        <f>RSI!I510</f>
        <v>47.68344887942132</v>
      </c>
      <c r="D510" s="2">
        <f>MACD!E510</f>
        <v>-1.3379316272443709E-2</v>
      </c>
      <c r="E510" s="2">
        <f>MACD!F510</f>
        <v>-1.4414194364690578E-2</v>
      </c>
      <c r="F510" s="2">
        <f>'Moving Avg'!D510</f>
        <v>0.9</v>
      </c>
      <c r="G510" s="2">
        <f>'Moving Avg'!F510</f>
        <v>0.89100000000000001</v>
      </c>
      <c r="H510" s="2">
        <f>'Moving Avg'!G510</f>
        <v>0.92599999999999993</v>
      </c>
      <c r="I510" s="2">
        <f>'Moving Avg'!H510</f>
        <v>1.4661999999999988</v>
      </c>
      <c r="J510" s="5" t="str">
        <f>OBV!F510</f>
        <v>NEUTRAL</v>
      </c>
      <c r="K510" s="5" t="str">
        <f>OBV!G510</f>
        <v>NEUTRAL</v>
      </c>
      <c r="L510" s="5" t="str">
        <f>OBV!H510</f>
        <v>NEUTRAL</v>
      </c>
      <c r="M510" s="7">
        <f t="shared" si="70"/>
        <v>25</v>
      </c>
      <c r="N510" s="7">
        <f t="shared" si="71"/>
        <v>0</v>
      </c>
      <c r="O510" s="7">
        <f t="shared" si="72"/>
        <v>0</v>
      </c>
      <c r="P510" s="7">
        <f t="shared" si="73"/>
        <v>33</v>
      </c>
      <c r="Q510" s="8">
        <f t="shared" si="74"/>
        <v>13.7</v>
      </c>
      <c r="R510" s="8">
        <f t="shared" si="75"/>
        <v>13.25</v>
      </c>
      <c r="S510" s="8">
        <f t="shared" si="76"/>
        <v>18.600000000000001</v>
      </c>
      <c r="T510" s="8">
        <f t="shared" si="77"/>
        <v>14.5</v>
      </c>
      <c r="U510" s="7">
        <f t="shared" si="78"/>
        <v>15.183333333333332</v>
      </c>
      <c r="V510" s="7">
        <f t="shared" si="79"/>
        <v>15.012499999999999</v>
      </c>
    </row>
    <row r="511" spans="1:22" ht="13.5" x14ac:dyDescent="0.25">
      <c r="A511" s="3">
        <f>RSI!A511</f>
        <v>43047</v>
      </c>
      <c r="B511" s="2">
        <f>RSI!B511</f>
        <v>0.9</v>
      </c>
      <c r="C511" s="2">
        <f>RSI!I511</f>
        <v>47.68344887942132</v>
      </c>
      <c r="D511" s="2">
        <f>MACD!E511</f>
        <v>-1.2917394909287894E-2</v>
      </c>
      <c r="E511" s="2">
        <f>MACD!F511</f>
        <v>-1.4114834473610043E-2</v>
      </c>
      <c r="F511" s="2">
        <f>'Moving Avg'!D511</f>
        <v>0.9</v>
      </c>
      <c r="G511" s="2">
        <f>'Moving Avg'!F511</f>
        <v>0.89200000000000002</v>
      </c>
      <c r="H511" s="2">
        <f>'Moving Avg'!G511</f>
        <v>0.92259999999999986</v>
      </c>
      <c r="I511" s="2">
        <f>'Moving Avg'!H511</f>
        <v>1.4601999999999986</v>
      </c>
      <c r="J511" s="5" t="str">
        <f>OBV!F511</f>
        <v>NEUTRAL</v>
      </c>
      <c r="K511" s="5" t="str">
        <f>OBV!G511</f>
        <v>NEUTRAL</v>
      </c>
      <c r="L511" s="5" t="str">
        <f>OBV!H511</f>
        <v>NEUTRAL</v>
      </c>
      <c r="M511" s="7">
        <f t="shared" si="70"/>
        <v>25</v>
      </c>
      <c r="N511" s="7">
        <f t="shared" si="71"/>
        <v>0</v>
      </c>
      <c r="O511" s="7">
        <f t="shared" si="72"/>
        <v>0</v>
      </c>
      <c r="P511" s="7">
        <f t="shared" si="73"/>
        <v>33</v>
      </c>
      <c r="Q511" s="8">
        <f t="shared" si="74"/>
        <v>13.7</v>
      </c>
      <c r="R511" s="8">
        <f t="shared" si="75"/>
        <v>13.25</v>
      </c>
      <c r="S511" s="8">
        <f t="shared" si="76"/>
        <v>18.600000000000001</v>
      </c>
      <c r="T511" s="8">
        <f t="shared" si="77"/>
        <v>14.5</v>
      </c>
      <c r="U511" s="7">
        <f t="shared" si="78"/>
        <v>15.183333333333332</v>
      </c>
      <c r="V511" s="7">
        <f t="shared" si="79"/>
        <v>15.012499999999999</v>
      </c>
    </row>
    <row r="512" spans="1:22" ht="13.5" x14ac:dyDescent="0.25">
      <c r="A512" s="3">
        <f>RSI!A512</f>
        <v>43048</v>
      </c>
      <c r="B512" s="2">
        <f>RSI!B512</f>
        <v>0.9</v>
      </c>
      <c r="C512" s="2">
        <f>RSI!I512</f>
        <v>47.683448879421313</v>
      </c>
      <c r="D512" s="2">
        <f>MACD!E512</f>
        <v>-1.2522244041752284E-2</v>
      </c>
      <c r="E512" s="2">
        <f>MACD!F512</f>
        <v>-1.3796316387238492E-2</v>
      </c>
      <c r="F512" s="2">
        <f>'Moving Avg'!D512</f>
        <v>0.9</v>
      </c>
      <c r="G512" s="2">
        <f>'Moving Avg'!F512</f>
        <v>0.89300000000000002</v>
      </c>
      <c r="H512" s="2">
        <f>'Moving Avg'!G512</f>
        <v>0.91999999999999982</v>
      </c>
      <c r="I512" s="2">
        <f>'Moving Avg'!H512</f>
        <v>1.4541999999999988</v>
      </c>
      <c r="J512" s="5" t="str">
        <f>OBV!F512</f>
        <v>NEUTRAL</v>
      </c>
      <c r="K512" s="5" t="str">
        <f>OBV!G512</f>
        <v>NEUTRAL</v>
      </c>
      <c r="L512" s="5" t="str">
        <f>OBV!H512</f>
        <v>NEUTRAL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33</v>
      </c>
      <c r="Q512" s="8">
        <f t="shared" si="74"/>
        <v>13.7</v>
      </c>
      <c r="R512" s="8">
        <f t="shared" si="75"/>
        <v>13.25</v>
      </c>
      <c r="S512" s="8">
        <f t="shared" si="76"/>
        <v>18.600000000000001</v>
      </c>
      <c r="T512" s="8">
        <f t="shared" si="77"/>
        <v>14.5</v>
      </c>
      <c r="U512" s="7">
        <f t="shared" si="78"/>
        <v>15.183333333333332</v>
      </c>
      <c r="V512" s="7">
        <f t="shared" si="79"/>
        <v>15.012499999999999</v>
      </c>
    </row>
    <row r="513" spans="1:22" ht="13.5" x14ac:dyDescent="0.25">
      <c r="A513" s="3">
        <f>RSI!A513</f>
        <v>43049</v>
      </c>
      <c r="B513" s="2">
        <f>RSI!B513</f>
        <v>0.9</v>
      </c>
      <c r="C513" s="2">
        <f>RSI!I513</f>
        <v>47.68344887942132</v>
      </c>
      <c r="D513" s="2">
        <f>MACD!E513</f>
        <v>-1.2183909384375302E-2</v>
      </c>
      <c r="E513" s="2">
        <f>MACD!F513</f>
        <v>-1.3473834986665855E-2</v>
      </c>
      <c r="F513" s="2">
        <f>'Moving Avg'!D513</f>
        <v>0.9</v>
      </c>
      <c r="G513" s="2">
        <f>'Moving Avg'!F513</f>
        <v>0.89399999999999991</v>
      </c>
      <c r="H513" s="2">
        <f>'Moving Avg'!G513</f>
        <v>0.91739999999999999</v>
      </c>
      <c r="I513" s="2">
        <f>'Moving Avg'!H513</f>
        <v>1.4481999999999986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33</v>
      </c>
      <c r="Q513" s="8">
        <f t="shared" si="74"/>
        <v>13.7</v>
      </c>
      <c r="R513" s="8">
        <f t="shared" si="75"/>
        <v>13.25</v>
      </c>
      <c r="S513" s="8">
        <f t="shared" si="76"/>
        <v>18.600000000000001</v>
      </c>
      <c r="T513" s="8">
        <f t="shared" si="77"/>
        <v>14.5</v>
      </c>
      <c r="U513" s="7">
        <f t="shared" si="78"/>
        <v>15.183333333333332</v>
      </c>
      <c r="V513" s="7">
        <f t="shared" si="79"/>
        <v>15.012499999999999</v>
      </c>
    </row>
    <row r="514" spans="1:22" ht="13.5" x14ac:dyDescent="0.25">
      <c r="A514" s="3">
        <f>RSI!A514</f>
        <v>43052</v>
      </c>
      <c r="B514" s="2">
        <f>RSI!B514</f>
        <v>0.9</v>
      </c>
      <c r="C514" s="2">
        <f>RSI!I514</f>
        <v>47.68344887942132</v>
      </c>
      <c r="D514" s="2">
        <f>MACD!E514</f>
        <v>-1.1893944517377797E-2</v>
      </c>
      <c r="E514" s="2">
        <f>MACD!F514</f>
        <v>-1.3157856892808245E-2</v>
      </c>
      <c r="F514" s="2">
        <f>'Moving Avg'!D514</f>
        <v>0.9</v>
      </c>
      <c r="G514" s="2">
        <f>'Moving Avg'!F514</f>
        <v>0.89499999999999991</v>
      </c>
      <c r="H514" s="2">
        <f>'Moving Avg'!G514</f>
        <v>0.91519999999999979</v>
      </c>
      <c r="I514" s="2">
        <f>'Moving Avg'!H514</f>
        <v>1.4421999999999986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13.7</v>
      </c>
      <c r="R514" s="8">
        <f t="shared" si="75"/>
        <v>13.25</v>
      </c>
      <c r="S514" s="8">
        <f t="shared" si="76"/>
        <v>18.600000000000001</v>
      </c>
      <c r="T514" s="8">
        <f t="shared" si="77"/>
        <v>14.5</v>
      </c>
      <c r="U514" s="7">
        <f t="shared" si="78"/>
        <v>15.183333333333332</v>
      </c>
      <c r="V514" s="7">
        <f t="shared" si="79"/>
        <v>15.012499999999999</v>
      </c>
    </row>
    <row r="515" spans="1:22" ht="13.5" x14ac:dyDescent="0.25">
      <c r="A515" s="3">
        <f>RSI!A515</f>
        <v>43053</v>
      </c>
      <c r="B515" s="2">
        <f>RSI!B515</f>
        <v>0.9</v>
      </c>
      <c r="C515" s="2">
        <f>RSI!I515</f>
        <v>47.68344887942132</v>
      </c>
      <c r="D515" s="2">
        <f>MACD!E515</f>
        <v>-1.010671911426142E-2</v>
      </c>
      <c r="E515" s="2">
        <f>MACD!F515</f>
        <v>-1.2547629337098881E-2</v>
      </c>
      <c r="F515" s="2">
        <f>'Moving Avg'!D515</f>
        <v>0.9</v>
      </c>
      <c r="G515" s="2">
        <f>'Moving Avg'!F515</f>
        <v>0.89549999999999996</v>
      </c>
      <c r="H515" s="2">
        <f>'Moving Avg'!G515</f>
        <v>0.91299999999999981</v>
      </c>
      <c r="I515" s="2">
        <f>'Moving Avg'!H515</f>
        <v>1.4364999999999983</v>
      </c>
      <c r="J515" s="5" t="str">
        <f>OBV!F515</f>
        <v>NEUTRAL</v>
      </c>
      <c r="K515" s="5" t="str">
        <f>OBV!G515</f>
        <v>NEUTRAL</v>
      </c>
      <c r="L515" s="5" t="str">
        <f>OBV!H515</f>
        <v>NEUTRAL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33</v>
      </c>
      <c r="Q515" s="8">
        <f t="shared" ref="Q515:Q578" si="84">0.35*M515+N515*0.35+O515*0.15+P515*0.15</f>
        <v>13.7</v>
      </c>
      <c r="R515" s="8">
        <f t="shared" ref="R515:R578" si="85">M515*0.2+N515*0.2+O515*0.35+P515*0.25</f>
        <v>13.25</v>
      </c>
      <c r="S515" s="8">
        <f t="shared" ref="S515:S578" si="86">M515*0.15+N515*0.15+O515*0.25+P515*0.45</f>
        <v>18.600000000000001</v>
      </c>
      <c r="T515" s="8">
        <f t="shared" ref="T515:T578" si="87">0.25*SUM(M515:P515)</f>
        <v>14.5</v>
      </c>
      <c r="U515" s="7">
        <f t="shared" ref="U515:U578" si="88">SUM(Q515:S515)/3</f>
        <v>15.183333333333332</v>
      </c>
      <c r="V515" s="7">
        <f t="shared" ref="V515:V578" si="89">SUM(Q515:T515)/4</f>
        <v>15.012499999999999</v>
      </c>
    </row>
    <row r="516" spans="1:22" ht="13.5" x14ac:dyDescent="0.25">
      <c r="A516" s="3">
        <f>RSI!A516</f>
        <v>43054</v>
      </c>
      <c r="B516" s="2">
        <f>RSI!B516</f>
        <v>0.9</v>
      </c>
      <c r="C516" s="2">
        <f>RSI!I516</f>
        <v>47.683448879421313</v>
      </c>
      <c r="D516" s="2">
        <f>MACD!E516</f>
        <v>-8.5912950051044712E-3</v>
      </c>
      <c r="E516" s="2">
        <f>MACD!F516</f>
        <v>-1.1756362470700001E-2</v>
      </c>
      <c r="F516" s="2">
        <f>'Moving Avg'!D516</f>
        <v>0.9</v>
      </c>
      <c r="G516" s="2">
        <f>'Moving Avg'!F516</f>
        <v>0.89599999999999991</v>
      </c>
      <c r="H516" s="2">
        <f>'Moving Avg'!G516</f>
        <v>0.91079999999999972</v>
      </c>
      <c r="I516" s="2">
        <f>'Moving Avg'!H516</f>
        <v>1.4307999999999985</v>
      </c>
      <c r="J516" s="5" t="str">
        <f>OBV!F516</f>
        <v>NEUTRAL</v>
      </c>
      <c r="K516" s="5" t="str">
        <f>OBV!G516</f>
        <v>NEUTRAL</v>
      </c>
      <c r="L516" s="5" t="str">
        <f>OBV!H516</f>
        <v>NEUTRAL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33</v>
      </c>
      <c r="Q516" s="8">
        <f t="shared" si="84"/>
        <v>13.7</v>
      </c>
      <c r="R516" s="8">
        <f t="shared" si="85"/>
        <v>13.25</v>
      </c>
      <c r="S516" s="8">
        <f t="shared" si="86"/>
        <v>18.600000000000001</v>
      </c>
      <c r="T516" s="8">
        <f t="shared" si="87"/>
        <v>14.5</v>
      </c>
      <c r="U516" s="7">
        <f t="shared" si="88"/>
        <v>15.183333333333332</v>
      </c>
      <c r="V516" s="7">
        <f t="shared" si="89"/>
        <v>15.012499999999999</v>
      </c>
    </row>
    <row r="517" spans="1:22" ht="13.5" x14ac:dyDescent="0.25">
      <c r="A517" s="3">
        <f>RSI!A517</f>
        <v>43055</v>
      </c>
      <c r="B517" s="2">
        <f>RSI!B517</f>
        <v>0.9</v>
      </c>
      <c r="C517" s="2">
        <f>RSI!I517</f>
        <v>47.68344887942132</v>
      </c>
      <c r="D517" s="2">
        <f>MACD!E517</f>
        <v>-7.3060904181001529E-3</v>
      </c>
      <c r="E517" s="2">
        <f>MACD!F517</f>
        <v>-1.0866308060180033E-2</v>
      </c>
      <c r="F517" s="2">
        <f>'Moving Avg'!D517</f>
        <v>0.9</v>
      </c>
      <c r="G517" s="2">
        <f>'Moving Avg'!F517</f>
        <v>0.89649999999999996</v>
      </c>
      <c r="H517" s="2">
        <f>'Moving Avg'!G517</f>
        <v>0.90879999999999972</v>
      </c>
      <c r="I517" s="2">
        <f>'Moving Avg'!H517</f>
        <v>1.4250999999999976</v>
      </c>
      <c r="J517" s="5" t="str">
        <f>OBV!F517</f>
        <v>NEUTRAL</v>
      </c>
      <c r="K517" s="5" t="str">
        <f>OBV!G517</f>
        <v>NEUTRAL</v>
      </c>
      <c r="L517" s="5" t="str">
        <f>OBV!H517</f>
        <v>NEUTRAL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33</v>
      </c>
      <c r="Q517" s="8">
        <f t="shared" si="84"/>
        <v>13.7</v>
      </c>
      <c r="R517" s="8">
        <f t="shared" si="85"/>
        <v>13.25</v>
      </c>
      <c r="S517" s="8">
        <f t="shared" si="86"/>
        <v>18.600000000000001</v>
      </c>
      <c r="T517" s="8">
        <f t="shared" si="87"/>
        <v>14.5</v>
      </c>
      <c r="U517" s="7">
        <f t="shared" si="88"/>
        <v>15.183333333333332</v>
      </c>
      <c r="V517" s="7">
        <f t="shared" si="89"/>
        <v>15.012499999999999</v>
      </c>
    </row>
    <row r="518" spans="1:22" ht="13.5" x14ac:dyDescent="0.25">
      <c r="A518" s="3">
        <f>RSI!A518</f>
        <v>43056</v>
      </c>
      <c r="B518" s="2">
        <f>RSI!B518</f>
        <v>0.92</v>
      </c>
      <c r="C518" s="2">
        <f>RSI!I518</f>
        <v>73.181865442646483</v>
      </c>
      <c r="D518" s="2">
        <f>MACD!E518</f>
        <v>-7.6973849391868132E-3</v>
      </c>
      <c r="E518" s="2">
        <f>MACD!F518</f>
        <v>-1.023252343598139E-2</v>
      </c>
      <c r="F518" s="2">
        <f>'Moving Avg'!D518</f>
        <v>0.90400000000000014</v>
      </c>
      <c r="G518" s="2">
        <f>'Moving Avg'!F518</f>
        <v>0.89800000000000024</v>
      </c>
      <c r="H518" s="2">
        <f>'Moving Avg'!G518</f>
        <v>0.90719999999999956</v>
      </c>
      <c r="I518" s="2">
        <f>'Moving Avg'!H518</f>
        <v>1.4194999999999975</v>
      </c>
      <c r="J518" s="5" t="str">
        <f>OBV!F518</f>
        <v>BULLISH</v>
      </c>
      <c r="K518" s="5" t="str">
        <f>OBV!G518</f>
        <v>NEUTRAL</v>
      </c>
      <c r="L518" s="5" t="str">
        <f>OBV!H518</f>
        <v>CONFIRMED BULLISH</v>
      </c>
      <c r="M518" s="7">
        <f t="shared" si="80"/>
        <v>0</v>
      </c>
      <c r="N518" s="7">
        <f t="shared" si="81"/>
        <v>0</v>
      </c>
      <c r="O518" s="7">
        <f t="shared" si="82"/>
        <v>0</v>
      </c>
      <c r="P518" s="7">
        <f t="shared" si="83"/>
        <v>83.5</v>
      </c>
      <c r="Q518" s="8">
        <f t="shared" si="84"/>
        <v>12.525</v>
      </c>
      <c r="R518" s="8">
        <f t="shared" si="85"/>
        <v>20.875</v>
      </c>
      <c r="S518" s="8">
        <f t="shared" si="86"/>
        <v>37.575000000000003</v>
      </c>
      <c r="T518" s="8">
        <f t="shared" si="87"/>
        <v>20.875</v>
      </c>
      <c r="U518" s="7">
        <f t="shared" si="88"/>
        <v>23.658333333333331</v>
      </c>
      <c r="V518" s="7">
        <f t="shared" si="89"/>
        <v>22.962499999999999</v>
      </c>
    </row>
    <row r="519" spans="1:22" ht="13.5" x14ac:dyDescent="0.25">
      <c r="A519" s="3">
        <f>RSI!A519</f>
        <v>43059</v>
      </c>
      <c r="B519" s="2">
        <f>RSI!B519</f>
        <v>0.92</v>
      </c>
      <c r="C519" s="2">
        <f>RSI!I519</f>
        <v>73.181865442646483</v>
      </c>
      <c r="D519" s="2">
        <f>MACD!E519</f>
        <v>-8.1441554620986789E-3</v>
      </c>
      <c r="E519" s="2">
        <f>MACD!F519</f>
        <v>-9.8148498412048476E-3</v>
      </c>
      <c r="F519" s="2">
        <f>'Moving Avg'!D519</f>
        <v>0.90800000000000003</v>
      </c>
      <c r="G519" s="2">
        <f>'Moving Avg'!F519</f>
        <v>0.8995000000000003</v>
      </c>
      <c r="H519" s="2">
        <f>'Moving Avg'!G519</f>
        <v>0.90559999999999974</v>
      </c>
      <c r="I519" s="2">
        <f>'Moving Avg'!H519</f>
        <v>1.4137499999999976</v>
      </c>
      <c r="J519" s="5" t="str">
        <f>OBV!F519</f>
        <v>BULLISH</v>
      </c>
      <c r="K519" s="5" t="str">
        <f>OBV!G519</f>
        <v>NEUTRAL</v>
      </c>
      <c r="L519" s="5" t="str">
        <f>OBV!H519</f>
        <v>CONFIRMED BULLISH</v>
      </c>
      <c r="M519" s="7">
        <f t="shared" si="80"/>
        <v>0</v>
      </c>
      <c r="N519" s="7">
        <f t="shared" si="81"/>
        <v>0</v>
      </c>
      <c r="O519" s="7">
        <f t="shared" si="82"/>
        <v>0</v>
      </c>
      <c r="P519" s="7">
        <f t="shared" si="83"/>
        <v>83.5</v>
      </c>
      <c r="Q519" s="8">
        <f t="shared" si="84"/>
        <v>12.525</v>
      </c>
      <c r="R519" s="8">
        <f t="shared" si="85"/>
        <v>20.875</v>
      </c>
      <c r="S519" s="8">
        <f t="shared" si="86"/>
        <v>37.575000000000003</v>
      </c>
      <c r="T519" s="8">
        <f t="shared" si="87"/>
        <v>20.875</v>
      </c>
      <c r="U519" s="7">
        <f t="shared" si="88"/>
        <v>23.658333333333331</v>
      </c>
      <c r="V519" s="7">
        <f t="shared" si="89"/>
        <v>22.962499999999999</v>
      </c>
    </row>
    <row r="520" spans="1:22" ht="13.5" x14ac:dyDescent="0.25">
      <c r="A520" s="3">
        <f>RSI!A520</f>
        <v>43060</v>
      </c>
      <c r="B520" s="2">
        <f>RSI!B520</f>
        <v>0.96</v>
      </c>
      <c r="C520" s="2">
        <f>RSI!I520</f>
        <v>87.412325985881367</v>
      </c>
      <c r="D520" s="2">
        <f>MACD!E520</f>
        <v>-1.1592261649997049E-2</v>
      </c>
      <c r="E520" s="2">
        <f>MACD!F520</f>
        <v>-1.0170332202963289E-2</v>
      </c>
      <c r="F520" s="2">
        <f>'Moving Avg'!D520</f>
        <v>0.91999999999999993</v>
      </c>
      <c r="G520" s="2">
        <f>'Moving Avg'!F520</f>
        <v>0.90300000000000025</v>
      </c>
      <c r="H520" s="2">
        <f>'Moving Avg'!G520</f>
        <v>0.90479999999999972</v>
      </c>
      <c r="I520" s="2">
        <f>'Moving Avg'!H520</f>
        <v>1.4081999999999977</v>
      </c>
      <c r="J520" s="5" t="str">
        <f>OBV!F520</f>
        <v>BULLISH</v>
      </c>
      <c r="K520" s="5" t="str">
        <f>OBV!G520</f>
        <v>NEUTRAL</v>
      </c>
      <c r="L520" s="5" t="str">
        <f>OBV!H520</f>
        <v>CONFIRMED BULLISH</v>
      </c>
      <c r="M520" s="7">
        <f t="shared" si="80"/>
        <v>0</v>
      </c>
      <c r="N520" s="7">
        <f t="shared" si="81"/>
        <v>45</v>
      </c>
      <c r="O520" s="7">
        <f t="shared" si="82"/>
        <v>0</v>
      </c>
      <c r="P520" s="7">
        <f t="shared" si="83"/>
        <v>83.5</v>
      </c>
      <c r="Q520" s="8">
        <f t="shared" si="84"/>
        <v>28.274999999999999</v>
      </c>
      <c r="R520" s="8">
        <f t="shared" si="85"/>
        <v>29.875</v>
      </c>
      <c r="S520" s="8">
        <f t="shared" si="86"/>
        <v>44.325000000000003</v>
      </c>
      <c r="T520" s="8">
        <f t="shared" si="87"/>
        <v>32.125</v>
      </c>
      <c r="U520" s="7">
        <f t="shared" si="88"/>
        <v>34.158333333333331</v>
      </c>
      <c r="V520" s="7">
        <f t="shared" si="89"/>
        <v>33.65</v>
      </c>
    </row>
    <row r="521" spans="1:22" ht="13.5" x14ac:dyDescent="0.25">
      <c r="A521" s="3">
        <f>RSI!A521</f>
        <v>43061</v>
      </c>
      <c r="B521" s="2">
        <f>RSI!B521</f>
        <v>0.96</v>
      </c>
      <c r="C521" s="2">
        <f>RSI!I521</f>
        <v>87.412325985881367</v>
      </c>
      <c r="D521" s="2">
        <f>MACD!E521</f>
        <v>-1.484542448496029E-2</v>
      </c>
      <c r="E521" s="2">
        <f>MACD!F521</f>
        <v>-1.1105350659362689E-2</v>
      </c>
      <c r="F521" s="2">
        <f>'Moving Avg'!D521</f>
        <v>0.93200000000000005</v>
      </c>
      <c r="G521" s="2">
        <f>'Moving Avg'!F521</f>
        <v>0.90650000000000031</v>
      </c>
      <c r="H521" s="2">
        <f>'Moving Avg'!G521</f>
        <v>0.9039999999999998</v>
      </c>
      <c r="I521" s="2">
        <f>'Moving Avg'!H521</f>
        <v>1.4026499999999975</v>
      </c>
      <c r="J521" s="5" t="str">
        <f>OBV!F521</f>
        <v>BULLISH</v>
      </c>
      <c r="K521" s="5" t="str">
        <f>OBV!G521</f>
        <v>NEUTRAL</v>
      </c>
      <c r="L521" s="5" t="str">
        <f>OBV!H521</f>
        <v>CONFIRMED BULLISH</v>
      </c>
      <c r="M521" s="7">
        <f t="shared" si="80"/>
        <v>0</v>
      </c>
      <c r="N521" s="7">
        <f t="shared" si="81"/>
        <v>45</v>
      </c>
      <c r="O521" s="7">
        <f t="shared" si="82"/>
        <v>0</v>
      </c>
      <c r="P521" s="7">
        <f t="shared" si="83"/>
        <v>83.5</v>
      </c>
      <c r="Q521" s="8">
        <f t="shared" si="84"/>
        <v>28.274999999999999</v>
      </c>
      <c r="R521" s="8">
        <f t="shared" si="85"/>
        <v>29.875</v>
      </c>
      <c r="S521" s="8">
        <f t="shared" si="86"/>
        <v>44.325000000000003</v>
      </c>
      <c r="T521" s="8">
        <f t="shared" si="87"/>
        <v>32.125</v>
      </c>
      <c r="U521" s="7">
        <f t="shared" si="88"/>
        <v>34.158333333333331</v>
      </c>
      <c r="V521" s="7">
        <f t="shared" si="89"/>
        <v>33.65</v>
      </c>
    </row>
    <row r="522" spans="1:22" ht="13.5" x14ac:dyDescent="0.25">
      <c r="A522" s="3">
        <f>RSI!A522</f>
        <v>43062</v>
      </c>
      <c r="B522" s="2">
        <f>RSI!B522</f>
        <v>0.99</v>
      </c>
      <c r="C522" s="2">
        <f>RSI!I522</f>
        <v>91.387463115178036</v>
      </c>
      <c r="D522" s="2">
        <f>MACD!E522</f>
        <v>-2.0131003065230968E-2</v>
      </c>
      <c r="E522" s="2">
        <f>MACD!F522</f>
        <v>-1.2910481140536344E-2</v>
      </c>
      <c r="F522" s="2">
        <f>'Moving Avg'!D522</f>
        <v>0.95</v>
      </c>
      <c r="G522" s="2">
        <f>'Moving Avg'!F522</f>
        <v>0.9115000000000002</v>
      </c>
      <c r="H522" s="2">
        <f>'Moving Avg'!G522</f>
        <v>0.90379999999999983</v>
      </c>
      <c r="I522" s="2">
        <f>'Moving Avg'!H522</f>
        <v>1.3972499999999977</v>
      </c>
      <c r="J522" s="5" t="str">
        <f>OBV!F522</f>
        <v>BULLISH</v>
      </c>
      <c r="K522" s="5" t="str">
        <f>OBV!G522</f>
        <v>NEUTRAL</v>
      </c>
      <c r="L522" s="5" t="str">
        <f>OBV!H522</f>
        <v>CONFIRMED BULLISH</v>
      </c>
      <c r="M522" s="7">
        <f t="shared" si="80"/>
        <v>0</v>
      </c>
      <c r="N522" s="7">
        <f t="shared" si="81"/>
        <v>45</v>
      </c>
      <c r="O522" s="7">
        <f t="shared" si="82"/>
        <v>0</v>
      </c>
      <c r="P522" s="7">
        <f t="shared" si="83"/>
        <v>83.5</v>
      </c>
      <c r="Q522" s="8">
        <f t="shared" si="84"/>
        <v>28.274999999999999</v>
      </c>
      <c r="R522" s="8">
        <f t="shared" si="85"/>
        <v>29.875</v>
      </c>
      <c r="S522" s="8">
        <f t="shared" si="86"/>
        <v>44.325000000000003</v>
      </c>
      <c r="T522" s="8">
        <f t="shared" si="87"/>
        <v>32.125</v>
      </c>
      <c r="U522" s="7">
        <f t="shared" si="88"/>
        <v>34.158333333333331</v>
      </c>
      <c r="V522" s="7">
        <f t="shared" si="89"/>
        <v>33.65</v>
      </c>
    </row>
    <row r="523" spans="1:22" ht="13.5" x14ac:dyDescent="0.25">
      <c r="A523" s="3">
        <f>RSI!A523</f>
        <v>43063</v>
      </c>
      <c r="B523" s="2">
        <f>RSI!B523</f>
        <v>1.01</v>
      </c>
      <c r="C523" s="2">
        <f>RSI!I523</f>
        <v>92.979245932034047</v>
      </c>
      <c r="D523" s="2">
        <f>MACD!E523</f>
        <v>-2.6549835251309384E-2</v>
      </c>
      <c r="E523" s="2">
        <f>MACD!F523</f>
        <v>-1.5638351962690953E-2</v>
      </c>
      <c r="F523" s="2">
        <f>'Moving Avg'!D523</f>
        <v>0.96799999999999997</v>
      </c>
      <c r="G523" s="2">
        <f>'Moving Avg'!F523</f>
        <v>0.9175000000000002</v>
      </c>
      <c r="H523" s="2">
        <f>'Moving Avg'!G523</f>
        <v>0.9039999999999998</v>
      </c>
      <c r="I523" s="2">
        <f>'Moving Avg'!H523</f>
        <v>1.3919499999999976</v>
      </c>
      <c r="J523" s="5" t="str">
        <f>OBV!F523</f>
        <v>BULLISH</v>
      </c>
      <c r="K523" s="5" t="str">
        <f>OBV!G523</f>
        <v>NEUTRAL</v>
      </c>
      <c r="L523" s="5" t="str">
        <f>OBV!H523</f>
        <v>CONFIRMED BULLISH</v>
      </c>
      <c r="M523" s="7">
        <f t="shared" si="80"/>
        <v>0</v>
      </c>
      <c r="N523" s="7">
        <f t="shared" si="81"/>
        <v>45</v>
      </c>
      <c r="O523" s="7">
        <f t="shared" si="82"/>
        <v>0</v>
      </c>
      <c r="P523" s="7">
        <f t="shared" si="83"/>
        <v>83.5</v>
      </c>
      <c r="Q523" s="8">
        <f t="shared" si="84"/>
        <v>28.274999999999999</v>
      </c>
      <c r="R523" s="8">
        <f t="shared" si="85"/>
        <v>29.875</v>
      </c>
      <c r="S523" s="8">
        <f t="shared" si="86"/>
        <v>44.325000000000003</v>
      </c>
      <c r="T523" s="8">
        <f t="shared" si="87"/>
        <v>32.125</v>
      </c>
      <c r="U523" s="7">
        <f t="shared" si="88"/>
        <v>34.158333333333331</v>
      </c>
      <c r="V523" s="7">
        <f t="shared" si="89"/>
        <v>33.65</v>
      </c>
    </row>
    <row r="524" spans="1:22" ht="13.5" x14ac:dyDescent="0.25">
      <c r="A524" s="3">
        <f>RSI!A524</f>
        <v>43066</v>
      </c>
      <c r="B524" s="2">
        <f>RSI!B524</f>
        <v>1.05</v>
      </c>
      <c r="C524" s="2">
        <f>RSI!I524</f>
        <v>94.978278994594078</v>
      </c>
      <c r="D524" s="2">
        <f>MACD!E524</f>
        <v>-3.5492796818735073E-2</v>
      </c>
      <c r="E524" s="2">
        <f>MACD!F524</f>
        <v>-1.9609240933899777E-2</v>
      </c>
      <c r="F524" s="2">
        <f>'Moving Avg'!D524</f>
        <v>0.99399999999999999</v>
      </c>
      <c r="G524" s="2">
        <f>'Moving Avg'!F524</f>
        <v>0.92550000000000021</v>
      </c>
      <c r="H524" s="2">
        <f>'Moving Avg'!G524</f>
        <v>0.9049999999999998</v>
      </c>
      <c r="I524" s="2">
        <f>'Moving Avg'!H524</f>
        <v>1.3868499999999977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  <c r="M524" s="7">
        <f t="shared" si="80"/>
        <v>0</v>
      </c>
      <c r="N524" s="7">
        <f t="shared" si="81"/>
        <v>45</v>
      </c>
      <c r="O524" s="7">
        <f t="shared" si="82"/>
        <v>0</v>
      </c>
      <c r="P524" s="7">
        <f t="shared" si="83"/>
        <v>83.5</v>
      </c>
      <c r="Q524" s="8">
        <f t="shared" si="84"/>
        <v>28.274999999999999</v>
      </c>
      <c r="R524" s="8">
        <f t="shared" si="85"/>
        <v>29.875</v>
      </c>
      <c r="S524" s="8">
        <f t="shared" si="86"/>
        <v>44.325000000000003</v>
      </c>
      <c r="T524" s="8">
        <f t="shared" si="87"/>
        <v>32.125</v>
      </c>
      <c r="U524" s="7">
        <f t="shared" si="88"/>
        <v>34.158333333333331</v>
      </c>
      <c r="V524" s="7">
        <f t="shared" si="89"/>
        <v>33.65</v>
      </c>
    </row>
    <row r="525" spans="1:22" ht="13.5" x14ac:dyDescent="0.25">
      <c r="A525" s="3">
        <f>RSI!A525</f>
        <v>43067</v>
      </c>
      <c r="B525" s="2">
        <f>RSI!B525</f>
        <v>1.0900000000000001</v>
      </c>
      <c r="C525" s="2">
        <f>RSI!I525</f>
        <v>96.156751317165075</v>
      </c>
      <c r="D525" s="2">
        <f>MACD!E525</f>
        <v>-4.6767278994709671E-2</v>
      </c>
      <c r="E525" s="2">
        <f>MACD!F525</f>
        <v>-2.5040848546061756E-2</v>
      </c>
      <c r="F525" s="2">
        <f>'Moving Avg'!D525</f>
        <v>1.02</v>
      </c>
      <c r="G525" s="2">
        <f>'Moving Avg'!F525</f>
        <v>0.93500000000000016</v>
      </c>
      <c r="H525" s="2">
        <f>'Moving Avg'!G525</f>
        <v>0.90679999999999994</v>
      </c>
      <c r="I525" s="2">
        <f>'Moving Avg'!H525</f>
        <v>1.3821499999999975</v>
      </c>
      <c r="J525" s="5" t="str">
        <f>OBV!F525</f>
        <v>BULLISH</v>
      </c>
      <c r="K525" s="5" t="str">
        <f>OBV!G525</f>
        <v>NEUTRAL</v>
      </c>
      <c r="L525" s="5" t="str">
        <f>OBV!H525</f>
        <v>CONFIRMED BULLISH</v>
      </c>
      <c r="M525" s="7">
        <f t="shared" si="80"/>
        <v>0</v>
      </c>
      <c r="N525" s="7">
        <f t="shared" si="81"/>
        <v>100</v>
      </c>
      <c r="O525" s="7">
        <f t="shared" si="82"/>
        <v>0</v>
      </c>
      <c r="P525" s="7">
        <f t="shared" si="83"/>
        <v>83.5</v>
      </c>
      <c r="Q525" s="8">
        <f t="shared" si="84"/>
        <v>47.524999999999999</v>
      </c>
      <c r="R525" s="8">
        <f t="shared" si="85"/>
        <v>40.875</v>
      </c>
      <c r="S525" s="8">
        <f t="shared" si="86"/>
        <v>52.575000000000003</v>
      </c>
      <c r="T525" s="8">
        <f t="shared" si="87"/>
        <v>45.875</v>
      </c>
      <c r="U525" s="7">
        <f t="shared" si="88"/>
        <v>46.991666666666674</v>
      </c>
      <c r="V525" s="7">
        <f t="shared" si="89"/>
        <v>46.712500000000006</v>
      </c>
    </row>
    <row r="526" spans="1:22" ht="13.5" x14ac:dyDescent="0.25">
      <c r="A526" s="3">
        <f>RSI!A526</f>
        <v>43068</v>
      </c>
      <c r="B526" s="2">
        <f>RSI!B526</f>
        <v>1.0900000000000001</v>
      </c>
      <c r="C526" s="2">
        <f>RSI!I526</f>
        <v>96.156751317165075</v>
      </c>
      <c r="D526" s="2">
        <f>MACD!E526</f>
        <v>-5.7232844471673094E-2</v>
      </c>
      <c r="E526" s="2">
        <f>MACD!F526</f>
        <v>-3.1479247731184025E-2</v>
      </c>
      <c r="F526" s="2">
        <f>'Moving Avg'!D526</f>
        <v>1.0459999999999998</v>
      </c>
      <c r="G526" s="2">
        <f>'Moving Avg'!F526</f>
        <v>0.94450000000000023</v>
      </c>
      <c r="H526" s="2">
        <f>'Moving Avg'!G526</f>
        <v>0.90920000000000001</v>
      </c>
      <c r="I526" s="2">
        <f>'Moving Avg'!H526</f>
        <v>1.3774499999999974</v>
      </c>
      <c r="J526" s="5" t="str">
        <f>OBV!F526</f>
        <v>BULLISH</v>
      </c>
      <c r="K526" s="5" t="str">
        <f>OBV!G526</f>
        <v>NEUTRAL</v>
      </c>
      <c r="L526" s="5" t="str">
        <f>OBV!H526</f>
        <v>CONFIRMED BULLISH</v>
      </c>
      <c r="M526" s="7">
        <f t="shared" si="80"/>
        <v>0</v>
      </c>
      <c r="N526" s="7">
        <f t="shared" si="81"/>
        <v>100</v>
      </c>
      <c r="O526" s="7">
        <f t="shared" si="82"/>
        <v>0</v>
      </c>
      <c r="P526" s="7">
        <f t="shared" si="83"/>
        <v>83.5</v>
      </c>
      <c r="Q526" s="8">
        <f t="shared" si="84"/>
        <v>47.524999999999999</v>
      </c>
      <c r="R526" s="8">
        <f t="shared" si="85"/>
        <v>40.875</v>
      </c>
      <c r="S526" s="8">
        <f t="shared" si="86"/>
        <v>52.575000000000003</v>
      </c>
      <c r="T526" s="8">
        <f t="shared" si="87"/>
        <v>45.875</v>
      </c>
      <c r="U526" s="7">
        <f t="shared" si="88"/>
        <v>46.991666666666674</v>
      </c>
      <c r="V526" s="7">
        <f t="shared" si="89"/>
        <v>46.712500000000006</v>
      </c>
    </row>
    <row r="527" spans="1:22" ht="13.5" x14ac:dyDescent="0.25">
      <c r="A527" s="3">
        <f>RSI!A527</f>
        <v>43069</v>
      </c>
      <c r="B527" s="2">
        <f>RSI!B527</f>
        <v>1.0900000000000001</v>
      </c>
      <c r="C527" s="2">
        <f>RSI!I527</f>
        <v>96.156751317165075</v>
      </c>
      <c r="D527" s="2">
        <f>MACD!E527</f>
        <v>-6.6945377600670986E-2</v>
      </c>
      <c r="E527" s="2">
        <f>MACD!F527</f>
        <v>-3.857247370508142E-2</v>
      </c>
      <c r="F527" s="2">
        <f>'Moving Avg'!D527</f>
        <v>1.0660000000000001</v>
      </c>
      <c r="G527" s="2">
        <f>'Moving Avg'!F527</f>
        <v>0.95400000000000007</v>
      </c>
      <c r="H527" s="2">
        <f>'Moving Avg'!G527</f>
        <v>0.9124000000000001</v>
      </c>
      <c r="I527" s="2">
        <f>'Moving Avg'!H527</f>
        <v>1.3727499999999977</v>
      </c>
      <c r="J527" s="5" t="str">
        <f>OBV!F527</f>
        <v>NEUTRAL</v>
      </c>
      <c r="K527" s="5" t="str">
        <f>OBV!G527</f>
        <v>NEUTRAL</v>
      </c>
      <c r="L527" s="5" t="str">
        <f>OBV!H527</f>
        <v>NEUTRAL</v>
      </c>
      <c r="M527" s="7">
        <f t="shared" si="80"/>
        <v>0</v>
      </c>
      <c r="N527" s="7">
        <f t="shared" si="81"/>
        <v>100</v>
      </c>
      <c r="O527" s="7">
        <f t="shared" si="82"/>
        <v>0</v>
      </c>
      <c r="P527" s="7">
        <f t="shared" si="83"/>
        <v>33</v>
      </c>
      <c r="Q527" s="8">
        <f t="shared" si="84"/>
        <v>39.950000000000003</v>
      </c>
      <c r="R527" s="8">
        <f t="shared" si="85"/>
        <v>28.25</v>
      </c>
      <c r="S527" s="8">
        <f t="shared" si="86"/>
        <v>29.85</v>
      </c>
      <c r="T527" s="8">
        <f t="shared" si="87"/>
        <v>33.25</v>
      </c>
      <c r="U527" s="7">
        <f t="shared" si="88"/>
        <v>32.683333333333337</v>
      </c>
      <c r="V527" s="7">
        <f t="shared" si="89"/>
        <v>32.825000000000003</v>
      </c>
    </row>
    <row r="528" spans="1:22" ht="13.5" x14ac:dyDescent="0.25">
      <c r="A528" s="3">
        <f>RSI!A528</f>
        <v>43073</v>
      </c>
      <c r="B528" s="2">
        <f>RSI!B528</f>
        <v>1.0900000000000001</v>
      </c>
      <c r="C528" s="2">
        <f>RSI!I528</f>
        <v>96.156751317165075</v>
      </c>
      <c r="D528" s="2">
        <f>MACD!E528</f>
        <v>-7.2880320905718721E-2</v>
      </c>
      <c r="E528" s="2">
        <f>MACD!F528</f>
        <v>-4.543404314520888E-2</v>
      </c>
      <c r="F528" s="2">
        <f>'Moving Avg'!D528</f>
        <v>1.0820000000000001</v>
      </c>
      <c r="G528" s="2">
        <f>'Moving Avg'!F528</f>
        <v>0.96350000000000013</v>
      </c>
      <c r="H528" s="2">
        <f>'Moving Avg'!G528</f>
        <v>0.91560000000000019</v>
      </c>
      <c r="I528" s="2">
        <f>'Moving Avg'!H528</f>
        <v>1.3680499999999978</v>
      </c>
      <c r="J528" s="5" t="str">
        <f>OBV!F528</f>
        <v>NEUTRAL</v>
      </c>
      <c r="K528" s="5" t="str">
        <f>OBV!G528</f>
        <v>NEUTRAL</v>
      </c>
      <c r="L528" s="5" t="str">
        <f>OBV!H528</f>
        <v>NEUTRAL</v>
      </c>
      <c r="M528" s="7">
        <f t="shared" si="80"/>
        <v>0</v>
      </c>
      <c r="N528" s="7">
        <f t="shared" si="81"/>
        <v>100</v>
      </c>
      <c r="O528" s="7">
        <f t="shared" si="82"/>
        <v>0</v>
      </c>
      <c r="P528" s="7">
        <f t="shared" si="83"/>
        <v>33</v>
      </c>
      <c r="Q528" s="8">
        <f t="shared" si="84"/>
        <v>39.950000000000003</v>
      </c>
      <c r="R528" s="8">
        <f t="shared" si="85"/>
        <v>28.25</v>
      </c>
      <c r="S528" s="8">
        <f t="shared" si="86"/>
        <v>29.85</v>
      </c>
      <c r="T528" s="8">
        <f t="shared" si="87"/>
        <v>33.25</v>
      </c>
      <c r="U528" s="7">
        <f t="shared" si="88"/>
        <v>32.683333333333337</v>
      </c>
      <c r="V528" s="7">
        <f t="shared" si="89"/>
        <v>32.825000000000003</v>
      </c>
    </row>
    <row r="529" spans="1:22" ht="13.5" x14ac:dyDescent="0.25">
      <c r="A529" s="3">
        <f>RSI!A529</f>
        <v>43074</v>
      </c>
      <c r="B529" s="2">
        <f>RSI!B529</f>
        <v>1.0900000000000001</v>
      </c>
      <c r="C529" s="2">
        <f>RSI!I529</f>
        <v>96.156751317165075</v>
      </c>
      <c r="D529" s="2">
        <f>MACD!E529</f>
        <v>-7.8636982231260699E-2</v>
      </c>
      <c r="E529" s="2">
        <f>MACD!F529</f>
        <v>-5.2074630962419252E-2</v>
      </c>
      <c r="F529" s="2">
        <f>'Moving Avg'!D529</f>
        <v>1.0900000000000001</v>
      </c>
      <c r="G529" s="2">
        <f>'Moving Avg'!F529</f>
        <v>0.97300000000000009</v>
      </c>
      <c r="H529" s="2">
        <f>'Moving Avg'!G529</f>
        <v>0.91880000000000028</v>
      </c>
      <c r="I529" s="2">
        <f>'Moving Avg'!H529</f>
        <v>1.3633499999999981</v>
      </c>
      <c r="J529" s="5" t="str">
        <f>OBV!F529</f>
        <v>NEUTRAL</v>
      </c>
      <c r="K529" s="5" t="str">
        <f>OBV!G529</f>
        <v>NEUTRAL</v>
      </c>
      <c r="L529" s="5" t="str">
        <f>OBV!H529</f>
        <v>NEUTRAL</v>
      </c>
      <c r="M529" s="7">
        <f t="shared" si="80"/>
        <v>0</v>
      </c>
      <c r="N529" s="7">
        <f t="shared" si="81"/>
        <v>100</v>
      </c>
      <c r="O529" s="7">
        <f t="shared" si="82"/>
        <v>0</v>
      </c>
      <c r="P529" s="7">
        <f t="shared" si="83"/>
        <v>33</v>
      </c>
      <c r="Q529" s="8">
        <f t="shared" si="84"/>
        <v>39.950000000000003</v>
      </c>
      <c r="R529" s="8">
        <f t="shared" si="85"/>
        <v>28.25</v>
      </c>
      <c r="S529" s="8">
        <f t="shared" si="86"/>
        <v>29.85</v>
      </c>
      <c r="T529" s="8">
        <f t="shared" si="87"/>
        <v>33.25</v>
      </c>
      <c r="U529" s="7">
        <f t="shared" si="88"/>
        <v>32.683333333333337</v>
      </c>
      <c r="V529" s="7">
        <f t="shared" si="89"/>
        <v>32.825000000000003</v>
      </c>
    </row>
    <row r="530" spans="1:22" ht="13.5" x14ac:dyDescent="0.25">
      <c r="A530" s="3">
        <f>RSI!A530</f>
        <v>43075</v>
      </c>
      <c r="B530" s="2">
        <f>RSI!B530</f>
        <v>1.0900000000000001</v>
      </c>
      <c r="C530" s="2">
        <f>RSI!I530</f>
        <v>96.156751317165075</v>
      </c>
      <c r="D530" s="2">
        <f>MACD!E530</f>
        <v>-7.8034514811314848E-2</v>
      </c>
      <c r="E530" s="2">
        <f>MACD!F530</f>
        <v>-5.7266607732198375E-2</v>
      </c>
      <c r="F530" s="2">
        <f>'Moving Avg'!D530</f>
        <v>1.0900000000000001</v>
      </c>
      <c r="G530" s="2">
        <f>'Moving Avg'!F530</f>
        <v>0.98250000000000015</v>
      </c>
      <c r="H530" s="2">
        <f>'Moving Avg'!G530</f>
        <v>0.92200000000000026</v>
      </c>
      <c r="I530" s="2">
        <f>'Moving Avg'!H530</f>
        <v>1.3586499999999984</v>
      </c>
      <c r="J530" s="5" t="str">
        <f>OBV!F530</f>
        <v>NEUTRAL</v>
      </c>
      <c r="K530" s="5" t="str">
        <f>OBV!G530</f>
        <v>NEUTRAL</v>
      </c>
      <c r="L530" s="5" t="str">
        <f>OBV!H530</f>
        <v>NEUTRAL</v>
      </c>
      <c r="M530" s="7">
        <f t="shared" si="80"/>
        <v>0</v>
      </c>
      <c r="N530" s="7">
        <f t="shared" si="81"/>
        <v>100</v>
      </c>
      <c r="O530" s="7">
        <f t="shared" si="82"/>
        <v>0</v>
      </c>
      <c r="P530" s="7">
        <f t="shared" si="83"/>
        <v>33</v>
      </c>
      <c r="Q530" s="8">
        <f t="shared" si="84"/>
        <v>39.950000000000003</v>
      </c>
      <c r="R530" s="8">
        <f t="shared" si="85"/>
        <v>28.25</v>
      </c>
      <c r="S530" s="8">
        <f t="shared" si="86"/>
        <v>29.85</v>
      </c>
      <c r="T530" s="8">
        <f t="shared" si="87"/>
        <v>33.25</v>
      </c>
      <c r="U530" s="7">
        <f t="shared" si="88"/>
        <v>32.683333333333337</v>
      </c>
      <c r="V530" s="7">
        <f t="shared" si="89"/>
        <v>32.825000000000003</v>
      </c>
    </row>
    <row r="531" spans="1:22" ht="13.5" x14ac:dyDescent="0.25">
      <c r="A531" s="3">
        <f>RSI!A531</f>
        <v>43076</v>
      </c>
      <c r="B531" s="2">
        <f>RSI!B531</f>
        <v>1.0900000000000001</v>
      </c>
      <c r="C531" s="2">
        <f>RSI!I531</f>
        <v>96.156751317165075</v>
      </c>
      <c r="D531" s="2">
        <f>MACD!E531</f>
        <v>-7.8154695438863664E-2</v>
      </c>
      <c r="E531" s="2">
        <f>MACD!F531</f>
        <v>-6.1444225273531439E-2</v>
      </c>
      <c r="F531" s="2">
        <f>'Moving Avg'!D531</f>
        <v>1.0900000000000001</v>
      </c>
      <c r="G531" s="2">
        <f>'Moving Avg'!F531</f>
        <v>0.99199999999999999</v>
      </c>
      <c r="H531" s="2">
        <f>'Moving Avg'!G531</f>
        <v>0.92600000000000027</v>
      </c>
      <c r="I531" s="2">
        <f>'Moving Avg'!H531</f>
        <v>1.3539499999999984</v>
      </c>
      <c r="J531" s="5" t="str">
        <f>OBV!F531</f>
        <v>NEUTRAL</v>
      </c>
      <c r="K531" s="5" t="str">
        <f>OBV!G531</f>
        <v>NEUTRAL</v>
      </c>
      <c r="L531" s="5" t="str">
        <f>OBV!H531</f>
        <v>NEUTRAL</v>
      </c>
      <c r="M531" s="7">
        <f t="shared" si="80"/>
        <v>0</v>
      </c>
      <c r="N531" s="7">
        <f t="shared" si="81"/>
        <v>45</v>
      </c>
      <c r="O531" s="7">
        <f t="shared" si="82"/>
        <v>0</v>
      </c>
      <c r="P531" s="7">
        <f t="shared" si="83"/>
        <v>33</v>
      </c>
      <c r="Q531" s="8">
        <f t="shared" si="84"/>
        <v>20.7</v>
      </c>
      <c r="R531" s="8">
        <f t="shared" si="85"/>
        <v>17.25</v>
      </c>
      <c r="S531" s="8">
        <f t="shared" si="86"/>
        <v>21.6</v>
      </c>
      <c r="T531" s="8">
        <f t="shared" si="87"/>
        <v>19.5</v>
      </c>
      <c r="U531" s="7">
        <f t="shared" si="88"/>
        <v>19.850000000000001</v>
      </c>
      <c r="V531" s="7">
        <f t="shared" si="89"/>
        <v>19.762500000000003</v>
      </c>
    </row>
    <row r="532" spans="1:22" ht="13.5" x14ac:dyDescent="0.25">
      <c r="A532" s="3">
        <f>RSI!A532</f>
        <v>43077</v>
      </c>
      <c r="B532" s="2">
        <f>RSI!B532</f>
        <v>1.0900000000000001</v>
      </c>
      <c r="C532" s="2">
        <f>RSI!I532</f>
        <v>96.156751317165075</v>
      </c>
      <c r="D532" s="2">
        <f>MACD!E532</f>
        <v>-7.4224299116414816E-2</v>
      </c>
      <c r="E532" s="2">
        <f>MACD!F532</f>
        <v>-6.4000240042108109E-2</v>
      </c>
      <c r="F532" s="2">
        <f>'Moving Avg'!D532</f>
        <v>1.0900000000000001</v>
      </c>
      <c r="G532" s="2">
        <f>'Moving Avg'!F532</f>
        <v>1.0015000000000001</v>
      </c>
      <c r="H532" s="2">
        <f>'Moving Avg'!G532</f>
        <v>0.93080000000000029</v>
      </c>
      <c r="I532" s="2">
        <f>'Moving Avg'!H532</f>
        <v>1.3492499999999981</v>
      </c>
      <c r="J532" s="5" t="str">
        <f>OBV!F532</f>
        <v>NEUTRAL</v>
      </c>
      <c r="K532" s="5" t="str">
        <f>OBV!G532</f>
        <v>NEUTRAL</v>
      </c>
      <c r="L532" s="5" t="str">
        <f>OBV!H532</f>
        <v>NEUTRAL</v>
      </c>
      <c r="M532" s="7">
        <f t="shared" si="80"/>
        <v>0</v>
      </c>
      <c r="N532" s="7">
        <f t="shared" si="81"/>
        <v>45</v>
      </c>
      <c r="O532" s="7">
        <f t="shared" si="82"/>
        <v>0</v>
      </c>
      <c r="P532" s="7">
        <f t="shared" si="83"/>
        <v>33</v>
      </c>
      <c r="Q532" s="8">
        <f t="shared" si="84"/>
        <v>20.7</v>
      </c>
      <c r="R532" s="8">
        <f t="shared" si="85"/>
        <v>17.25</v>
      </c>
      <c r="S532" s="8">
        <f t="shared" si="86"/>
        <v>21.6</v>
      </c>
      <c r="T532" s="8">
        <f t="shared" si="87"/>
        <v>19.5</v>
      </c>
      <c r="U532" s="7">
        <f t="shared" si="88"/>
        <v>19.850000000000001</v>
      </c>
      <c r="V532" s="7">
        <f t="shared" si="89"/>
        <v>19.762500000000003</v>
      </c>
    </row>
    <row r="533" spans="1:22" ht="13.5" x14ac:dyDescent="0.25">
      <c r="A533" s="3">
        <f>RSI!A533</f>
        <v>43080</v>
      </c>
      <c r="B533" s="2">
        <f>RSI!B533</f>
        <v>1.0900000000000001</v>
      </c>
      <c r="C533" s="2">
        <f>RSI!I533</f>
        <v>96.156751317165075</v>
      </c>
      <c r="D533" s="2">
        <f>MACD!E533</f>
        <v>-6.8361745882400182E-2</v>
      </c>
      <c r="E533" s="2">
        <f>MACD!F533</f>
        <v>-6.4872541210166529E-2</v>
      </c>
      <c r="F533" s="2">
        <f>'Moving Avg'!D533</f>
        <v>1.0900000000000001</v>
      </c>
      <c r="G533" s="2">
        <f>'Moving Avg'!F533</f>
        <v>1.0109999999999999</v>
      </c>
      <c r="H533" s="2">
        <f>'Moving Avg'!G533</f>
        <v>0.93560000000000032</v>
      </c>
      <c r="I533" s="2">
        <f>'Moving Avg'!H533</f>
        <v>1.3445499999999981</v>
      </c>
      <c r="J533" s="5" t="str">
        <f>OBV!F533</f>
        <v>NEUTRAL</v>
      </c>
      <c r="K533" s="5" t="str">
        <f>OBV!G533</f>
        <v>NEUTRAL</v>
      </c>
      <c r="L533" s="5" t="str">
        <f>OBV!H533</f>
        <v>NEUTRAL</v>
      </c>
      <c r="M533" s="7">
        <f t="shared" si="80"/>
        <v>0</v>
      </c>
      <c r="N533" s="7">
        <f t="shared" si="81"/>
        <v>45</v>
      </c>
      <c r="O533" s="7">
        <f t="shared" si="82"/>
        <v>0</v>
      </c>
      <c r="P533" s="7">
        <f t="shared" si="83"/>
        <v>33</v>
      </c>
      <c r="Q533" s="8">
        <f t="shared" si="84"/>
        <v>20.7</v>
      </c>
      <c r="R533" s="8">
        <f t="shared" si="85"/>
        <v>17.25</v>
      </c>
      <c r="S533" s="8">
        <f t="shared" si="86"/>
        <v>21.6</v>
      </c>
      <c r="T533" s="8">
        <f t="shared" si="87"/>
        <v>19.5</v>
      </c>
      <c r="U533" s="7">
        <f t="shared" si="88"/>
        <v>19.850000000000001</v>
      </c>
      <c r="V533" s="7">
        <f t="shared" si="89"/>
        <v>19.762500000000003</v>
      </c>
    </row>
    <row r="534" spans="1:22" ht="13.5" x14ac:dyDescent="0.25">
      <c r="A534" s="3">
        <f>RSI!A534</f>
        <v>43081</v>
      </c>
      <c r="B534" s="2">
        <f>RSI!B534</f>
        <v>1.0900000000000001</v>
      </c>
      <c r="C534" s="2">
        <f>RSI!I534</f>
        <v>96.156751317165075</v>
      </c>
      <c r="D534" s="2">
        <f>MACD!E534</f>
        <v>-5.774736091692001E-2</v>
      </c>
      <c r="E534" s="2">
        <f>MACD!F534</f>
        <v>-6.3447505151517231E-2</v>
      </c>
      <c r="F534" s="2">
        <f>'Moving Avg'!D534</f>
        <v>1.0900000000000001</v>
      </c>
      <c r="G534" s="2">
        <f>'Moving Avg'!F534</f>
        <v>1.0205</v>
      </c>
      <c r="H534" s="2">
        <f>'Moving Avg'!G534</f>
        <v>0.94040000000000035</v>
      </c>
      <c r="I534" s="2">
        <f>'Moving Avg'!H534</f>
        <v>1.3398499999999982</v>
      </c>
      <c r="J534" s="5" t="str">
        <f>OBV!F534</f>
        <v>NEUTRAL</v>
      </c>
      <c r="K534" s="5" t="str">
        <f>OBV!G534</f>
        <v>NEUTRAL</v>
      </c>
      <c r="L534" s="5" t="str">
        <f>OBV!H534</f>
        <v>NEUTRAL</v>
      </c>
      <c r="M534" s="7">
        <f t="shared" si="80"/>
        <v>0</v>
      </c>
      <c r="N534" s="7">
        <f t="shared" si="81"/>
        <v>0</v>
      </c>
      <c r="O534" s="7">
        <f t="shared" si="82"/>
        <v>0</v>
      </c>
      <c r="P534" s="7">
        <f t="shared" si="83"/>
        <v>33</v>
      </c>
      <c r="Q534" s="8">
        <f t="shared" si="84"/>
        <v>4.95</v>
      </c>
      <c r="R534" s="8">
        <f t="shared" si="85"/>
        <v>8.25</v>
      </c>
      <c r="S534" s="8">
        <f t="shared" si="86"/>
        <v>14.85</v>
      </c>
      <c r="T534" s="8">
        <f t="shared" si="87"/>
        <v>8.25</v>
      </c>
      <c r="U534" s="7">
        <f t="shared" si="88"/>
        <v>9.35</v>
      </c>
      <c r="V534" s="7">
        <f t="shared" si="89"/>
        <v>9.0749999999999993</v>
      </c>
    </row>
    <row r="535" spans="1:22" ht="13.5" x14ac:dyDescent="0.25">
      <c r="A535" s="3">
        <f>RSI!A535</f>
        <v>43082</v>
      </c>
      <c r="B535" s="2">
        <f>RSI!B535</f>
        <v>1.0900000000000001</v>
      </c>
      <c r="C535" s="2">
        <f>RSI!I535</f>
        <v>96.156751317165075</v>
      </c>
      <c r="D535" s="2">
        <f>MACD!E535</f>
        <v>-4.3075152058872246E-2</v>
      </c>
      <c r="E535" s="2">
        <f>MACD!F535</f>
        <v>-5.9373034532988235E-2</v>
      </c>
      <c r="F535" s="2">
        <f>'Moving Avg'!D535</f>
        <v>1.0900000000000001</v>
      </c>
      <c r="G535" s="2">
        <f>'Moving Avg'!F535</f>
        <v>1.0299999999999998</v>
      </c>
      <c r="H535" s="2">
        <f>'Moving Avg'!G535</f>
        <v>0.94520000000000048</v>
      </c>
      <c r="I535" s="2">
        <f>'Moving Avg'!H535</f>
        <v>1.3351499999999981</v>
      </c>
      <c r="J535" s="5" t="str">
        <f>OBV!F535</f>
        <v>NEUTRAL</v>
      </c>
      <c r="K535" s="5" t="str">
        <f>OBV!G535</f>
        <v>NEUTRAL</v>
      </c>
      <c r="L535" s="5" t="str">
        <f>OBV!H535</f>
        <v>NEUTRAL</v>
      </c>
      <c r="M535" s="7">
        <f t="shared" si="80"/>
        <v>0</v>
      </c>
      <c r="N535" s="7">
        <f t="shared" si="81"/>
        <v>0</v>
      </c>
      <c r="O535" s="7">
        <f t="shared" si="82"/>
        <v>0</v>
      </c>
      <c r="P535" s="7">
        <f t="shared" si="83"/>
        <v>33</v>
      </c>
      <c r="Q535" s="8">
        <f t="shared" si="84"/>
        <v>4.95</v>
      </c>
      <c r="R535" s="8">
        <f t="shared" si="85"/>
        <v>8.25</v>
      </c>
      <c r="S535" s="8">
        <f t="shared" si="86"/>
        <v>14.85</v>
      </c>
      <c r="T535" s="8">
        <f t="shared" si="87"/>
        <v>8.25</v>
      </c>
      <c r="U535" s="7">
        <f t="shared" si="88"/>
        <v>9.35</v>
      </c>
      <c r="V535" s="7">
        <f t="shared" si="89"/>
        <v>9.0749999999999993</v>
      </c>
    </row>
    <row r="536" spans="1:22" ht="13.5" x14ac:dyDescent="0.25">
      <c r="A536" s="3">
        <f>RSI!A536</f>
        <v>43083</v>
      </c>
      <c r="B536" s="2">
        <f>RSI!B536</f>
        <v>1.0900000000000001</v>
      </c>
      <c r="C536" s="2">
        <f>RSI!I536</f>
        <v>96.156751317165075</v>
      </c>
      <c r="D536" s="2">
        <f>MACD!E536</f>
        <v>-3.1088946804745166E-2</v>
      </c>
      <c r="E536" s="2">
        <f>MACD!F536</f>
        <v>-5.3716216987339624E-2</v>
      </c>
      <c r="F536" s="2">
        <f>'Moving Avg'!D536</f>
        <v>1.0900000000000001</v>
      </c>
      <c r="G536" s="2">
        <f>'Moving Avg'!F536</f>
        <v>1.0394999999999999</v>
      </c>
      <c r="H536" s="2">
        <f>'Moving Avg'!G536</f>
        <v>0.95000000000000062</v>
      </c>
      <c r="I536" s="2">
        <f>'Moving Avg'!H536</f>
        <v>1.3304499999999981</v>
      </c>
      <c r="J536" s="5" t="str">
        <f>OBV!F536</f>
        <v>NEUTRAL</v>
      </c>
      <c r="K536" s="5" t="str">
        <f>OBV!G536</f>
        <v>NEUTRAL</v>
      </c>
      <c r="L536" s="5" t="str">
        <f>OBV!H536</f>
        <v>NEUTRAL</v>
      </c>
      <c r="M536" s="7">
        <f t="shared" si="80"/>
        <v>0</v>
      </c>
      <c r="N536" s="7">
        <f t="shared" si="81"/>
        <v>0</v>
      </c>
      <c r="O536" s="7">
        <f t="shared" si="82"/>
        <v>0</v>
      </c>
      <c r="P536" s="7">
        <f t="shared" si="83"/>
        <v>33</v>
      </c>
      <c r="Q536" s="8">
        <f t="shared" si="84"/>
        <v>4.95</v>
      </c>
      <c r="R536" s="8">
        <f t="shared" si="85"/>
        <v>8.25</v>
      </c>
      <c r="S536" s="8">
        <f t="shared" si="86"/>
        <v>14.85</v>
      </c>
      <c r="T536" s="8">
        <f t="shared" si="87"/>
        <v>8.25</v>
      </c>
      <c r="U536" s="7">
        <f t="shared" si="88"/>
        <v>9.35</v>
      </c>
      <c r="V536" s="7">
        <f t="shared" si="89"/>
        <v>9.0749999999999993</v>
      </c>
    </row>
    <row r="537" spans="1:22" ht="13.5" x14ac:dyDescent="0.25">
      <c r="A537" s="3">
        <f>RSI!A537</f>
        <v>43084</v>
      </c>
      <c r="B537" s="2">
        <f>RSI!B537</f>
        <v>1.0900000000000001</v>
      </c>
      <c r="C537" s="2">
        <f>RSI!I537</f>
        <v>96.156751317165075</v>
      </c>
      <c r="D537" s="2">
        <f>MACD!E537</f>
        <v>-2.134375526028931E-2</v>
      </c>
      <c r="E537" s="2">
        <f>MACD!F537</f>
        <v>-4.7241724641929564E-2</v>
      </c>
      <c r="F537" s="2">
        <f>'Moving Avg'!D537</f>
        <v>1.0900000000000001</v>
      </c>
      <c r="G537" s="2">
        <f>'Moving Avg'!F537</f>
        <v>1.0489999999999999</v>
      </c>
      <c r="H537" s="2">
        <f>'Moving Avg'!G537</f>
        <v>0.95480000000000065</v>
      </c>
      <c r="I537" s="2">
        <f>'Moving Avg'!H537</f>
        <v>1.3254499999999985</v>
      </c>
      <c r="J537" s="5" t="str">
        <f>OBV!F537</f>
        <v>NEUTRAL</v>
      </c>
      <c r="K537" s="5" t="str">
        <f>OBV!G537</f>
        <v>NEUTRAL</v>
      </c>
      <c r="L537" s="5" t="str">
        <f>OBV!H537</f>
        <v>NEUTRAL</v>
      </c>
      <c r="M537" s="7">
        <f t="shared" si="80"/>
        <v>0</v>
      </c>
      <c r="N537" s="7">
        <f t="shared" si="81"/>
        <v>0</v>
      </c>
      <c r="O537" s="7">
        <f t="shared" si="82"/>
        <v>0</v>
      </c>
      <c r="P537" s="7">
        <f t="shared" si="83"/>
        <v>33</v>
      </c>
      <c r="Q537" s="8">
        <f t="shared" si="84"/>
        <v>4.95</v>
      </c>
      <c r="R537" s="8">
        <f t="shared" si="85"/>
        <v>8.25</v>
      </c>
      <c r="S537" s="8">
        <f t="shared" si="86"/>
        <v>14.85</v>
      </c>
      <c r="T537" s="8">
        <f t="shared" si="87"/>
        <v>8.25</v>
      </c>
      <c r="U537" s="7">
        <f t="shared" si="88"/>
        <v>9.35</v>
      </c>
      <c r="V537" s="7">
        <f t="shared" si="89"/>
        <v>9.0749999999999993</v>
      </c>
    </row>
    <row r="538" spans="1:22" ht="13.5" x14ac:dyDescent="0.25">
      <c r="A538" s="3">
        <f>RSI!A538</f>
        <v>43087</v>
      </c>
      <c r="B538" s="2">
        <f>RSI!B538</f>
        <v>1.0900000000000001</v>
      </c>
      <c r="C538" s="2">
        <f>RSI!I538</f>
        <v>96.156751317165075</v>
      </c>
      <c r="D538" s="2">
        <f>MACD!E538</f>
        <v>-1.3465400001695382E-2</v>
      </c>
      <c r="E538" s="2">
        <f>MACD!F538</f>
        <v>-4.0486459713882733E-2</v>
      </c>
      <c r="F538" s="2">
        <f>'Moving Avg'!D538</f>
        <v>1.0900000000000001</v>
      </c>
      <c r="G538" s="2">
        <f>'Moving Avg'!F538</f>
        <v>1.0574999999999999</v>
      </c>
      <c r="H538" s="2">
        <f>'Moving Avg'!G538</f>
        <v>0.95900000000000074</v>
      </c>
      <c r="I538" s="2">
        <f>'Moving Avg'!H538</f>
        <v>1.3204499999999983</v>
      </c>
      <c r="J538" s="5" t="str">
        <f>OBV!F538</f>
        <v>NEUTRAL</v>
      </c>
      <c r="K538" s="5" t="str">
        <f>OBV!G538</f>
        <v>NEUTRAL</v>
      </c>
      <c r="L538" s="5" t="str">
        <f>OBV!H538</f>
        <v>NEUTRAL</v>
      </c>
      <c r="M538" s="7">
        <f t="shared" si="80"/>
        <v>0</v>
      </c>
      <c r="N538" s="7">
        <f t="shared" si="81"/>
        <v>0</v>
      </c>
      <c r="O538" s="7">
        <f t="shared" si="82"/>
        <v>0</v>
      </c>
      <c r="P538" s="7">
        <f t="shared" si="83"/>
        <v>33</v>
      </c>
      <c r="Q538" s="8">
        <f t="shared" si="84"/>
        <v>4.95</v>
      </c>
      <c r="R538" s="8">
        <f t="shared" si="85"/>
        <v>8.25</v>
      </c>
      <c r="S538" s="8">
        <f t="shared" si="86"/>
        <v>14.85</v>
      </c>
      <c r="T538" s="8">
        <f t="shared" si="87"/>
        <v>8.25</v>
      </c>
      <c r="U538" s="7">
        <f t="shared" si="88"/>
        <v>9.35</v>
      </c>
      <c r="V538" s="7">
        <f t="shared" si="89"/>
        <v>9.0749999999999993</v>
      </c>
    </row>
    <row r="539" spans="1:22" ht="13.5" x14ac:dyDescent="0.25">
      <c r="A539" s="3">
        <f>RSI!A539</f>
        <v>43088</v>
      </c>
      <c r="B539" s="2">
        <f>RSI!B539</f>
        <v>1.0900000000000001</v>
      </c>
      <c r="C539" s="2">
        <f>RSI!I539</f>
        <v>96.156751317165075</v>
      </c>
      <c r="D539" s="2">
        <f>MACD!E539</f>
        <v>-7.1394475910968591E-3</v>
      </c>
      <c r="E539" s="2">
        <f>MACD!F539</f>
        <v>-3.3817057289325561E-2</v>
      </c>
      <c r="F539" s="2">
        <f>'Moving Avg'!D539</f>
        <v>1.0900000000000001</v>
      </c>
      <c r="G539" s="2">
        <f>'Moving Avg'!F539</f>
        <v>1.0660000000000001</v>
      </c>
      <c r="H539" s="2">
        <f>'Moving Avg'!G539</f>
        <v>0.96320000000000094</v>
      </c>
      <c r="I539" s="2">
        <f>'Moving Avg'!H539</f>
        <v>1.3154499999999987</v>
      </c>
      <c r="J539" s="5" t="str">
        <f>OBV!F539</f>
        <v>NEUTRAL</v>
      </c>
      <c r="K539" s="5" t="str">
        <f>OBV!G539</f>
        <v>NEUTRAL</v>
      </c>
      <c r="L539" s="5" t="str">
        <f>OBV!H539</f>
        <v>NEUTRAL</v>
      </c>
      <c r="M539" s="7">
        <f t="shared" si="80"/>
        <v>0</v>
      </c>
      <c r="N539" s="7">
        <f t="shared" si="81"/>
        <v>0</v>
      </c>
      <c r="O539" s="7">
        <f t="shared" si="82"/>
        <v>0</v>
      </c>
      <c r="P539" s="7">
        <f t="shared" si="83"/>
        <v>33</v>
      </c>
      <c r="Q539" s="8">
        <f t="shared" si="84"/>
        <v>4.95</v>
      </c>
      <c r="R539" s="8">
        <f t="shared" si="85"/>
        <v>8.25</v>
      </c>
      <c r="S539" s="8">
        <f t="shared" si="86"/>
        <v>14.85</v>
      </c>
      <c r="T539" s="8">
        <f t="shared" si="87"/>
        <v>8.25</v>
      </c>
      <c r="U539" s="7">
        <f t="shared" si="88"/>
        <v>9.35</v>
      </c>
      <c r="V539" s="7">
        <f t="shared" si="89"/>
        <v>9.0749999999999993</v>
      </c>
    </row>
    <row r="540" spans="1:22" ht="13.5" x14ac:dyDescent="0.25">
      <c r="A540" s="3">
        <f>RSI!A540</f>
        <v>43089</v>
      </c>
      <c r="B540" s="2">
        <f>RSI!B540</f>
        <v>1.0900000000000001</v>
      </c>
      <c r="C540" s="2">
        <f>RSI!I540</f>
        <v>96.156751317165075</v>
      </c>
      <c r="D540" s="2">
        <f>MACD!E540</f>
        <v>-2.1018558438632429E-3</v>
      </c>
      <c r="E540" s="2">
        <f>MACD!F540</f>
        <v>-2.7474017000233098E-2</v>
      </c>
      <c r="F540" s="2">
        <f>'Moving Avg'!D540</f>
        <v>1.0900000000000001</v>
      </c>
      <c r="G540" s="2">
        <f>'Moving Avg'!F540</f>
        <v>1.0725</v>
      </c>
      <c r="H540" s="2">
        <f>'Moving Avg'!G540</f>
        <v>0.96740000000000093</v>
      </c>
      <c r="I540" s="2">
        <f>'Moving Avg'!H540</f>
        <v>1.3104499999999988</v>
      </c>
      <c r="J540" s="5" t="str">
        <f>OBV!F540</f>
        <v>NEUTRAL</v>
      </c>
      <c r="K540" s="5" t="str">
        <f>OBV!G540</f>
        <v>NEUTRAL</v>
      </c>
      <c r="L540" s="5" t="str">
        <f>OBV!H540</f>
        <v>NEUTRAL</v>
      </c>
      <c r="M540" s="7">
        <f t="shared" si="80"/>
        <v>0</v>
      </c>
      <c r="N540" s="7">
        <f t="shared" si="81"/>
        <v>0</v>
      </c>
      <c r="O540" s="7">
        <f t="shared" si="82"/>
        <v>0</v>
      </c>
      <c r="P540" s="7">
        <f t="shared" si="83"/>
        <v>33</v>
      </c>
      <c r="Q540" s="8">
        <f t="shared" si="84"/>
        <v>4.95</v>
      </c>
      <c r="R540" s="8">
        <f t="shared" si="85"/>
        <v>8.25</v>
      </c>
      <c r="S540" s="8">
        <f t="shared" si="86"/>
        <v>14.85</v>
      </c>
      <c r="T540" s="8">
        <f t="shared" si="87"/>
        <v>8.25</v>
      </c>
      <c r="U540" s="7">
        <f t="shared" si="88"/>
        <v>9.35</v>
      </c>
      <c r="V540" s="7">
        <f t="shared" si="89"/>
        <v>9.0749999999999993</v>
      </c>
    </row>
    <row r="541" spans="1:22" ht="13.5" x14ac:dyDescent="0.25">
      <c r="A541" s="3">
        <f>RSI!A541</f>
        <v>43090</v>
      </c>
      <c r="B541" s="2">
        <f>RSI!B541</f>
        <v>1.0900000000000001</v>
      </c>
      <c r="C541" s="2">
        <f>RSI!I541</f>
        <v>96.156751317165075</v>
      </c>
      <c r="D541" s="2">
        <f>MACD!E541</f>
        <v>1.8689280702812727E-3</v>
      </c>
      <c r="E541" s="2">
        <f>MACD!F541</f>
        <v>-2.1605427986130226E-2</v>
      </c>
      <c r="F541" s="2">
        <f>'Moving Avg'!D541</f>
        <v>1.0900000000000001</v>
      </c>
      <c r="G541" s="2">
        <f>'Moving Avg'!F541</f>
        <v>1.079</v>
      </c>
      <c r="H541" s="2">
        <f>'Moving Avg'!G541</f>
        <v>0.97160000000000091</v>
      </c>
      <c r="I541" s="2">
        <f>'Moving Avg'!H541</f>
        <v>1.3054499999999987</v>
      </c>
      <c r="J541" s="5" t="str">
        <f>OBV!F541</f>
        <v>NEUTRAL</v>
      </c>
      <c r="K541" s="5" t="str">
        <f>OBV!G541</f>
        <v>NEUTRAL</v>
      </c>
      <c r="L541" s="5" t="str">
        <f>OBV!H541</f>
        <v>NEUTRAL</v>
      </c>
      <c r="M541" s="7">
        <f t="shared" si="80"/>
        <v>0</v>
      </c>
      <c r="N541" s="7">
        <f t="shared" si="81"/>
        <v>0</v>
      </c>
      <c r="O541" s="7">
        <f t="shared" si="82"/>
        <v>0</v>
      </c>
      <c r="P541" s="7">
        <f t="shared" si="83"/>
        <v>33</v>
      </c>
      <c r="Q541" s="8">
        <f t="shared" si="84"/>
        <v>4.95</v>
      </c>
      <c r="R541" s="8">
        <f t="shared" si="85"/>
        <v>8.25</v>
      </c>
      <c r="S541" s="8">
        <f t="shared" si="86"/>
        <v>14.85</v>
      </c>
      <c r="T541" s="8">
        <f t="shared" si="87"/>
        <v>8.25</v>
      </c>
      <c r="U541" s="7">
        <f t="shared" si="88"/>
        <v>9.35</v>
      </c>
      <c r="V541" s="7">
        <f t="shared" si="89"/>
        <v>9.0749999999999993</v>
      </c>
    </row>
    <row r="542" spans="1:22" ht="13.5" x14ac:dyDescent="0.25">
      <c r="A542" s="3">
        <f>RSI!A542</f>
        <v>43091</v>
      </c>
      <c r="B542" s="2">
        <f>RSI!B542</f>
        <v>1.0900000000000001</v>
      </c>
      <c r="C542" s="2">
        <f>RSI!I542</f>
        <v>96.156751317165075</v>
      </c>
      <c r="D542" s="2">
        <f>MACD!E542</f>
        <v>4.9586427828414159E-3</v>
      </c>
      <c r="E542" s="2">
        <f>MACD!F542</f>
        <v>-1.6292613832335899E-2</v>
      </c>
      <c r="F542" s="2">
        <f>'Moving Avg'!D542</f>
        <v>1.0900000000000001</v>
      </c>
      <c r="G542" s="2">
        <f>'Moving Avg'!F542</f>
        <v>1.0840000000000001</v>
      </c>
      <c r="H542" s="2">
        <f>'Moving Avg'!G542</f>
        <v>0.975800000000001</v>
      </c>
      <c r="I542" s="2">
        <f>'Moving Avg'!H542</f>
        <v>1.2999999999999989</v>
      </c>
      <c r="J542" s="5" t="str">
        <f>OBV!F542</f>
        <v>NEUTRAL</v>
      </c>
      <c r="K542" s="5" t="str">
        <f>OBV!G542</f>
        <v>NEUTRAL</v>
      </c>
      <c r="L542" s="5" t="str">
        <f>OBV!H542</f>
        <v>NEUTRAL</v>
      </c>
      <c r="M542" s="7">
        <f t="shared" si="80"/>
        <v>0</v>
      </c>
      <c r="N542" s="7">
        <f t="shared" si="81"/>
        <v>0</v>
      </c>
      <c r="O542" s="7">
        <f t="shared" si="82"/>
        <v>0</v>
      </c>
      <c r="P542" s="7">
        <f t="shared" si="83"/>
        <v>33</v>
      </c>
      <c r="Q542" s="8">
        <f t="shared" si="84"/>
        <v>4.95</v>
      </c>
      <c r="R542" s="8">
        <f t="shared" si="85"/>
        <v>8.25</v>
      </c>
      <c r="S542" s="8">
        <f t="shared" si="86"/>
        <v>14.85</v>
      </c>
      <c r="T542" s="8">
        <f t="shared" si="87"/>
        <v>8.25</v>
      </c>
      <c r="U542" s="7">
        <f t="shared" si="88"/>
        <v>9.35</v>
      </c>
      <c r="V542" s="7">
        <f t="shared" si="89"/>
        <v>9.0749999999999993</v>
      </c>
    </row>
    <row r="543" spans="1:22" ht="13.5" x14ac:dyDescent="0.25">
      <c r="A543" s="3">
        <f>RSI!A543</f>
        <v>43094</v>
      </c>
      <c r="B543" s="2">
        <f>RSI!B543</f>
        <v>1.0900000000000001</v>
      </c>
      <c r="C543" s="2">
        <f>RSI!I543</f>
        <v>96.156751317165075</v>
      </c>
      <c r="D543" s="2">
        <f>MACD!E543</f>
        <v>7.3228506883191713E-3</v>
      </c>
      <c r="E543" s="2">
        <f>MACD!F543</f>
        <v>-1.1569520928204884E-2</v>
      </c>
      <c r="F543" s="2">
        <f>'Moving Avg'!D543</f>
        <v>1.0900000000000001</v>
      </c>
      <c r="G543" s="2">
        <f>'Moving Avg'!F543</f>
        <v>1.0879999999999999</v>
      </c>
      <c r="H543" s="2">
        <f>'Moving Avg'!G543</f>
        <v>0.98000000000000098</v>
      </c>
      <c r="I543" s="2">
        <f>'Moving Avg'!H543</f>
        <v>1.2943499999999988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  <c r="M543" s="7">
        <f t="shared" si="80"/>
        <v>0</v>
      </c>
      <c r="N543" s="7">
        <f t="shared" si="81"/>
        <v>0</v>
      </c>
      <c r="O543" s="7">
        <f t="shared" si="82"/>
        <v>0</v>
      </c>
      <c r="P543" s="7">
        <f t="shared" si="83"/>
        <v>33</v>
      </c>
      <c r="Q543" s="8">
        <f t="shared" si="84"/>
        <v>4.95</v>
      </c>
      <c r="R543" s="8">
        <f t="shared" si="85"/>
        <v>8.25</v>
      </c>
      <c r="S543" s="8">
        <f t="shared" si="86"/>
        <v>14.85</v>
      </c>
      <c r="T543" s="8">
        <f t="shared" si="87"/>
        <v>8.25</v>
      </c>
      <c r="U543" s="7">
        <f t="shared" si="88"/>
        <v>9.35</v>
      </c>
      <c r="V543" s="7">
        <f t="shared" si="89"/>
        <v>9.0749999999999993</v>
      </c>
    </row>
    <row r="544" spans="1:22" ht="13.5" x14ac:dyDescent="0.25">
      <c r="A544" s="3">
        <f>RSI!A544</f>
        <v>43095</v>
      </c>
      <c r="B544" s="2">
        <f>RSI!B544</f>
        <v>1.0900000000000001</v>
      </c>
      <c r="C544" s="2">
        <f>RSI!I544</f>
        <v>96.156751317165075</v>
      </c>
      <c r="D544" s="2">
        <f>MACD!E544</f>
        <v>9.0916990394676045E-3</v>
      </c>
      <c r="E544" s="2">
        <f>MACD!F544</f>
        <v>-7.4372769346703867E-3</v>
      </c>
      <c r="F544" s="2">
        <f>'Moving Avg'!D544</f>
        <v>1.0900000000000001</v>
      </c>
      <c r="G544" s="2">
        <f>'Moving Avg'!F544</f>
        <v>1.0900000000000001</v>
      </c>
      <c r="H544" s="2">
        <f>'Moving Avg'!G544</f>
        <v>0.98420000000000096</v>
      </c>
      <c r="I544" s="2">
        <f>'Moving Avg'!H544</f>
        <v>1.2883999999999989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  <c r="M544" s="7">
        <f t="shared" si="80"/>
        <v>0</v>
      </c>
      <c r="N544" s="7">
        <f t="shared" si="81"/>
        <v>0</v>
      </c>
      <c r="O544" s="7">
        <f t="shared" si="82"/>
        <v>0</v>
      </c>
      <c r="P544" s="7">
        <f t="shared" si="83"/>
        <v>33</v>
      </c>
      <c r="Q544" s="8">
        <f t="shared" si="84"/>
        <v>4.95</v>
      </c>
      <c r="R544" s="8">
        <f t="shared" si="85"/>
        <v>8.25</v>
      </c>
      <c r="S544" s="8">
        <f t="shared" si="86"/>
        <v>14.85</v>
      </c>
      <c r="T544" s="8">
        <f t="shared" si="87"/>
        <v>8.25</v>
      </c>
      <c r="U544" s="7">
        <f t="shared" si="88"/>
        <v>9.35</v>
      </c>
      <c r="V544" s="7">
        <f t="shared" si="89"/>
        <v>9.0749999999999993</v>
      </c>
    </row>
    <row r="545" spans="1:22" ht="13.5" x14ac:dyDescent="0.25">
      <c r="A545" s="3">
        <f>RSI!A545</f>
        <v>43096</v>
      </c>
      <c r="B545" s="2">
        <f>RSI!B545</f>
        <v>1.0900000000000001</v>
      </c>
      <c r="C545" s="2">
        <f>RSI!I545</f>
        <v>96.156751317165075</v>
      </c>
      <c r="D545" s="2">
        <f>MACD!E545</f>
        <v>1.0373939781370689E-2</v>
      </c>
      <c r="E545" s="2">
        <f>MACD!F545</f>
        <v>-3.8750335914621717E-3</v>
      </c>
      <c r="F545" s="2">
        <f>'Moving Avg'!D545</f>
        <v>1.0900000000000001</v>
      </c>
      <c r="G545" s="2">
        <f>'Moving Avg'!F545</f>
        <v>1.0900000000000001</v>
      </c>
      <c r="H545" s="2">
        <f>'Moving Avg'!G545</f>
        <v>0.98820000000000108</v>
      </c>
      <c r="I545" s="2">
        <f>'Moving Avg'!H545</f>
        <v>1.2817999999999992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  <c r="M545" s="7">
        <f t="shared" si="80"/>
        <v>0</v>
      </c>
      <c r="N545" s="7">
        <f t="shared" si="81"/>
        <v>0</v>
      </c>
      <c r="O545" s="7">
        <f t="shared" si="82"/>
        <v>0</v>
      </c>
      <c r="P545" s="7">
        <f t="shared" si="83"/>
        <v>33</v>
      </c>
      <c r="Q545" s="8">
        <f t="shared" si="84"/>
        <v>4.95</v>
      </c>
      <c r="R545" s="8">
        <f t="shared" si="85"/>
        <v>8.25</v>
      </c>
      <c r="S545" s="8">
        <f t="shared" si="86"/>
        <v>14.85</v>
      </c>
      <c r="T545" s="8">
        <f t="shared" si="87"/>
        <v>8.25</v>
      </c>
      <c r="U545" s="7">
        <f t="shared" si="88"/>
        <v>9.35</v>
      </c>
      <c r="V545" s="7">
        <f t="shared" si="89"/>
        <v>9.0749999999999993</v>
      </c>
    </row>
    <row r="546" spans="1:22" ht="13.5" x14ac:dyDescent="0.25">
      <c r="A546" s="3">
        <f>RSI!A546</f>
        <v>43097</v>
      </c>
      <c r="B546" s="2">
        <f>RSI!B546</f>
        <v>1.0900000000000001</v>
      </c>
      <c r="C546" s="2">
        <f>RSI!I546</f>
        <v>96.156751317165075</v>
      </c>
      <c r="D546" s="2">
        <f>MACD!E546</f>
        <v>1.1260322815267676E-2</v>
      </c>
      <c r="E546" s="2">
        <f>MACD!F546</f>
        <v>-8.479623101162021E-4</v>
      </c>
      <c r="F546" s="2">
        <f>'Moving Avg'!D546</f>
        <v>1.0900000000000001</v>
      </c>
      <c r="G546" s="2">
        <f>'Moving Avg'!F546</f>
        <v>1.0900000000000001</v>
      </c>
      <c r="H546" s="2">
        <f>'Moving Avg'!G546</f>
        <v>0.99220000000000108</v>
      </c>
      <c r="I546" s="2">
        <f>'Moving Avg'!H546</f>
        <v>1.2753499999999993</v>
      </c>
      <c r="J546" s="5" t="str">
        <f>OBV!F546</f>
        <v>NEUTRAL</v>
      </c>
      <c r="K546" s="5" t="str">
        <f>OBV!G546</f>
        <v>NEUTRAL</v>
      </c>
      <c r="L546" s="5" t="str">
        <f>OBV!H546</f>
        <v>NEUTRAL</v>
      </c>
      <c r="M546" s="7">
        <f t="shared" si="80"/>
        <v>0</v>
      </c>
      <c r="N546" s="7">
        <f t="shared" si="81"/>
        <v>0</v>
      </c>
      <c r="O546" s="7">
        <f t="shared" si="82"/>
        <v>0</v>
      </c>
      <c r="P546" s="7">
        <f t="shared" si="83"/>
        <v>33</v>
      </c>
      <c r="Q546" s="8">
        <f t="shared" si="84"/>
        <v>4.95</v>
      </c>
      <c r="R546" s="8">
        <f t="shared" si="85"/>
        <v>8.25</v>
      </c>
      <c r="S546" s="8">
        <f t="shared" si="86"/>
        <v>14.85</v>
      </c>
      <c r="T546" s="8">
        <f t="shared" si="87"/>
        <v>8.25</v>
      </c>
      <c r="U546" s="7">
        <f t="shared" si="88"/>
        <v>9.35</v>
      </c>
      <c r="V546" s="7">
        <f t="shared" si="89"/>
        <v>9.0749999999999993</v>
      </c>
    </row>
    <row r="547" spans="1:22" ht="13.5" x14ac:dyDescent="0.25">
      <c r="A547" s="3">
        <f>RSI!A547</f>
        <v>43098</v>
      </c>
      <c r="B547" s="2">
        <f>RSI!B547</f>
        <v>1.06</v>
      </c>
      <c r="C547" s="2">
        <f>RSI!I547</f>
        <v>50.644771946402898</v>
      </c>
      <c r="D547" s="2">
        <f>MACD!E547</f>
        <v>1.404868191230646E-2</v>
      </c>
      <c r="E547" s="2">
        <f>MACD!F547</f>
        <v>2.1313665343683304E-3</v>
      </c>
      <c r="F547" s="2">
        <f>'Moving Avg'!D547</f>
        <v>1.0840000000000001</v>
      </c>
      <c r="G547" s="2">
        <f>'Moving Avg'!F547</f>
        <v>1.0885</v>
      </c>
      <c r="H547" s="2">
        <f>'Moving Avg'!G547</f>
        <v>0.99560000000000115</v>
      </c>
      <c r="I547" s="2">
        <f>'Moving Avg'!H547</f>
        <v>1.2690999999999992</v>
      </c>
      <c r="J547" s="5" t="str">
        <f>OBV!F547</f>
        <v>BEARISH</v>
      </c>
      <c r="K547" s="5" t="str">
        <f>OBV!G547</f>
        <v>NEUTRAL</v>
      </c>
      <c r="L547" s="5" t="str">
        <f>OBV!H547</f>
        <v>CONFIRMED BEARISH</v>
      </c>
      <c r="M547" s="7">
        <f t="shared" si="80"/>
        <v>25</v>
      </c>
      <c r="N547" s="7">
        <f t="shared" si="81"/>
        <v>0</v>
      </c>
      <c r="O547" s="7">
        <f t="shared" si="82"/>
        <v>0</v>
      </c>
      <c r="P547" s="7">
        <f t="shared" si="83"/>
        <v>16.5</v>
      </c>
      <c r="Q547" s="8">
        <f t="shared" si="84"/>
        <v>11.225</v>
      </c>
      <c r="R547" s="8">
        <f t="shared" si="85"/>
        <v>9.125</v>
      </c>
      <c r="S547" s="8">
        <f t="shared" si="86"/>
        <v>11.175000000000001</v>
      </c>
      <c r="T547" s="8">
        <f t="shared" si="87"/>
        <v>10.375</v>
      </c>
      <c r="U547" s="7">
        <f t="shared" si="88"/>
        <v>10.508333333333335</v>
      </c>
      <c r="V547" s="7">
        <f t="shared" si="89"/>
        <v>10.475000000000001</v>
      </c>
    </row>
    <row r="548" spans="1:22" ht="13.5" x14ac:dyDescent="0.25">
      <c r="A548" s="3">
        <f>RSI!A548</f>
        <v>43102</v>
      </c>
      <c r="B548" s="2">
        <f>RSI!B548</f>
        <v>1.06</v>
      </c>
      <c r="C548" s="2">
        <f>RSI!I548</f>
        <v>50.644771946402898</v>
      </c>
      <c r="D548" s="2">
        <f>MACD!E548</f>
        <v>1.6415075143179525E-2</v>
      </c>
      <c r="E548" s="2">
        <f>MACD!F548</f>
        <v>4.9881082561305697E-3</v>
      </c>
      <c r="F548" s="2">
        <f>'Moving Avg'!D548</f>
        <v>1.0780000000000001</v>
      </c>
      <c r="G548" s="2">
        <f>'Moving Avg'!F548</f>
        <v>1.087</v>
      </c>
      <c r="H548" s="2">
        <f>'Moving Avg'!G548</f>
        <v>0.99900000000000122</v>
      </c>
      <c r="I548" s="2">
        <f>'Moving Avg'!H548</f>
        <v>1.2628499999999996</v>
      </c>
      <c r="J548" s="5" t="str">
        <f>OBV!F548</f>
        <v>BEARISH</v>
      </c>
      <c r="K548" s="5" t="str">
        <f>OBV!G548</f>
        <v>NEUTRAL</v>
      </c>
      <c r="L548" s="5" t="str">
        <f>OBV!H548</f>
        <v>CONFIRMED BEARISH</v>
      </c>
      <c r="M548" s="7">
        <f t="shared" si="80"/>
        <v>25</v>
      </c>
      <c r="N548" s="7">
        <f t="shared" si="81"/>
        <v>0</v>
      </c>
      <c r="O548" s="7">
        <f t="shared" si="82"/>
        <v>0</v>
      </c>
      <c r="P548" s="7">
        <f t="shared" si="83"/>
        <v>16.5</v>
      </c>
      <c r="Q548" s="8">
        <f t="shared" si="84"/>
        <v>11.225</v>
      </c>
      <c r="R548" s="8">
        <f t="shared" si="85"/>
        <v>9.125</v>
      </c>
      <c r="S548" s="8">
        <f t="shared" si="86"/>
        <v>11.175000000000001</v>
      </c>
      <c r="T548" s="8">
        <f t="shared" si="87"/>
        <v>10.375</v>
      </c>
      <c r="U548" s="7">
        <f t="shared" si="88"/>
        <v>10.508333333333335</v>
      </c>
      <c r="V548" s="7">
        <f t="shared" si="89"/>
        <v>10.475000000000001</v>
      </c>
    </row>
    <row r="549" spans="1:22" ht="13.5" x14ac:dyDescent="0.25">
      <c r="A549" s="3">
        <f>RSI!A549</f>
        <v>43103</v>
      </c>
      <c r="B549" s="2">
        <f>RSI!B549</f>
        <v>1.06</v>
      </c>
      <c r="C549" s="2">
        <f>RSI!I549</f>
        <v>50.644771946402898</v>
      </c>
      <c r="D549" s="2">
        <f>MACD!E549</f>
        <v>1.8423900892232004E-2</v>
      </c>
      <c r="E549" s="2">
        <f>MACD!F549</f>
        <v>7.6752667833508564E-3</v>
      </c>
      <c r="F549" s="2">
        <f>'Moving Avg'!D549</f>
        <v>1.0720000000000003</v>
      </c>
      <c r="G549" s="2">
        <f>'Moving Avg'!F549</f>
        <v>1.0854999999999999</v>
      </c>
      <c r="H549" s="2">
        <f>'Moving Avg'!G549</f>
        <v>1.0024000000000013</v>
      </c>
      <c r="I549" s="2">
        <f>'Moving Avg'!H549</f>
        <v>1.2565999999999997</v>
      </c>
      <c r="J549" s="5" t="str">
        <f>OBV!F549</f>
        <v>BEARISH</v>
      </c>
      <c r="K549" s="5" t="str">
        <f>OBV!G549</f>
        <v>NEUTRAL</v>
      </c>
      <c r="L549" s="5" t="str">
        <f>OBV!H549</f>
        <v>CONFIRMED BEARISH</v>
      </c>
      <c r="M549" s="7">
        <f t="shared" si="80"/>
        <v>25</v>
      </c>
      <c r="N549" s="7">
        <f t="shared" si="81"/>
        <v>0</v>
      </c>
      <c r="O549" s="7">
        <f t="shared" si="82"/>
        <v>0</v>
      </c>
      <c r="P549" s="7">
        <f t="shared" si="83"/>
        <v>16.5</v>
      </c>
      <c r="Q549" s="8">
        <f t="shared" si="84"/>
        <v>11.225</v>
      </c>
      <c r="R549" s="8">
        <f t="shared" si="85"/>
        <v>9.125</v>
      </c>
      <c r="S549" s="8">
        <f t="shared" si="86"/>
        <v>11.175000000000001</v>
      </c>
      <c r="T549" s="8">
        <f t="shared" si="87"/>
        <v>10.375</v>
      </c>
      <c r="U549" s="7">
        <f t="shared" si="88"/>
        <v>10.508333333333335</v>
      </c>
      <c r="V549" s="7">
        <f t="shared" si="89"/>
        <v>10.475000000000001</v>
      </c>
    </row>
    <row r="550" spans="1:22" ht="13.5" x14ac:dyDescent="0.25">
      <c r="A550" s="3">
        <f>RSI!A550</f>
        <v>43104</v>
      </c>
      <c r="B550" s="2">
        <f>RSI!B550</f>
        <v>1.06</v>
      </c>
      <c r="C550" s="2">
        <f>RSI!I550</f>
        <v>50.644771946402898</v>
      </c>
      <c r="D550" s="2">
        <f>MACD!E550</f>
        <v>2.0129688577190663E-2</v>
      </c>
      <c r="E550" s="2">
        <f>MACD!F550</f>
        <v>1.0166151142118818E-2</v>
      </c>
      <c r="F550" s="2">
        <f>'Moving Avg'!D550</f>
        <v>1.0660000000000001</v>
      </c>
      <c r="G550" s="2">
        <f>'Moving Avg'!F550</f>
        <v>1.0839999999999999</v>
      </c>
      <c r="H550" s="2">
        <f>'Moving Avg'!G550</f>
        <v>1.0058000000000011</v>
      </c>
      <c r="I550" s="2">
        <f>'Moving Avg'!H550</f>
        <v>1.2498499999999999</v>
      </c>
      <c r="J550" s="5" t="str">
        <f>OBV!F550</f>
        <v>BEARISH</v>
      </c>
      <c r="K550" s="5" t="str">
        <f>OBV!G550</f>
        <v>NEUTRAL</v>
      </c>
      <c r="L550" s="5" t="str">
        <f>OBV!H550</f>
        <v>CONFIRMED BEARISH</v>
      </c>
      <c r="M550" s="7">
        <f t="shared" si="80"/>
        <v>25</v>
      </c>
      <c r="N550" s="7">
        <f t="shared" si="81"/>
        <v>0</v>
      </c>
      <c r="O550" s="7">
        <f t="shared" si="82"/>
        <v>0</v>
      </c>
      <c r="P550" s="7">
        <f t="shared" si="83"/>
        <v>16.5</v>
      </c>
      <c r="Q550" s="8">
        <f t="shared" si="84"/>
        <v>11.225</v>
      </c>
      <c r="R550" s="8">
        <f t="shared" si="85"/>
        <v>9.125</v>
      </c>
      <c r="S550" s="8">
        <f t="shared" si="86"/>
        <v>11.175000000000001</v>
      </c>
      <c r="T550" s="8">
        <f t="shared" si="87"/>
        <v>10.375</v>
      </c>
      <c r="U550" s="7">
        <f t="shared" si="88"/>
        <v>10.508333333333335</v>
      </c>
      <c r="V550" s="7">
        <f t="shared" si="89"/>
        <v>10.475000000000001</v>
      </c>
    </row>
    <row r="551" spans="1:22" ht="13.5" x14ac:dyDescent="0.25">
      <c r="A551" s="3">
        <f>RSI!A551</f>
        <v>43105</v>
      </c>
      <c r="B551" s="2">
        <f>RSI!B551</f>
        <v>1.06</v>
      </c>
      <c r="C551" s="2">
        <f>RSI!I551</f>
        <v>50.644771946402912</v>
      </c>
      <c r="D551" s="2">
        <f>MACD!E551</f>
        <v>2.1578614101563476E-2</v>
      </c>
      <c r="E551" s="2">
        <f>MACD!F551</f>
        <v>1.2448643734007751E-2</v>
      </c>
      <c r="F551" s="2">
        <f>'Moving Avg'!D551</f>
        <v>1.06</v>
      </c>
      <c r="G551" s="2">
        <f>'Moving Avg'!F551</f>
        <v>1.0824999999999998</v>
      </c>
      <c r="H551" s="2">
        <f>'Moving Avg'!G551</f>
        <v>1.0092000000000012</v>
      </c>
      <c r="I551" s="2">
        <f>'Moving Avg'!H551</f>
        <v>1.2434000000000001</v>
      </c>
      <c r="J551" s="5" t="str">
        <f>OBV!F551</f>
        <v>BEARISH</v>
      </c>
      <c r="K551" s="5" t="str">
        <f>OBV!G551</f>
        <v>NEUTRAL</v>
      </c>
      <c r="L551" s="5" t="str">
        <f>OBV!H551</f>
        <v>CONFIRMED BEARISH</v>
      </c>
      <c r="M551" s="7">
        <f t="shared" si="80"/>
        <v>25</v>
      </c>
      <c r="N551" s="7">
        <f t="shared" si="81"/>
        <v>0</v>
      </c>
      <c r="O551" s="7">
        <f t="shared" si="82"/>
        <v>0</v>
      </c>
      <c r="P551" s="7">
        <f t="shared" si="83"/>
        <v>16.5</v>
      </c>
      <c r="Q551" s="8">
        <f t="shared" si="84"/>
        <v>11.225</v>
      </c>
      <c r="R551" s="8">
        <f t="shared" si="85"/>
        <v>9.125</v>
      </c>
      <c r="S551" s="8">
        <f t="shared" si="86"/>
        <v>11.175000000000001</v>
      </c>
      <c r="T551" s="8">
        <f t="shared" si="87"/>
        <v>10.375</v>
      </c>
      <c r="U551" s="7">
        <f t="shared" si="88"/>
        <v>10.508333333333335</v>
      </c>
      <c r="V551" s="7">
        <f t="shared" si="89"/>
        <v>10.475000000000001</v>
      </c>
    </row>
    <row r="552" spans="1:22" ht="13.5" x14ac:dyDescent="0.25">
      <c r="A552" s="3">
        <f>RSI!A552</f>
        <v>43108</v>
      </c>
      <c r="B552" s="2">
        <f>RSI!B552</f>
        <v>1.06</v>
      </c>
      <c r="C552" s="2">
        <f>RSI!I552</f>
        <v>50.644771946402912</v>
      </c>
      <c r="D552" s="2">
        <f>MACD!E552</f>
        <v>2.2809782371638221E-2</v>
      </c>
      <c r="E552" s="2">
        <f>MACD!F552</f>
        <v>1.4520871461533847E-2</v>
      </c>
      <c r="F552" s="2">
        <f>'Moving Avg'!D552</f>
        <v>1.06</v>
      </c>
      <c r="G552" s="2">
        <f>'Moving Avg'!F552</f>
        <v>1.0809999999999997</v>
      </c>
      <c r="H552" s="2">
        <f>'Moving Avg'!G552</f>
        <v>1.0126000000000013</v>
      </c>
      <c r="I552" s="2">
        <f>'Moving Avg'!H552</f>
        <v>1.2369500000000002</v>
      </c>
      <c r="J552" s="5" t="str">
        <f>OBV!F552</f>
        <v>NEUTRAL</v>
      </c>
      <c r="K552" s="5" t="str">
        <f>OBV!G552</f>
        <v>NEUTRAL</v>
      </c>
      <c r="L552" s="5" t="str">
        <f>OBV!H552</f>
        <v>NEUTRAL</v>
      </c>
      <c r="M552" s="7">
        <f t="shared" si="80"/>
        <v>25</v>
      </c>
      <c r="N552" s="7">
        <f t="shared" si="81"/>
        <v>0</v>
      </c>
      <c r="O552" s="7">
        <f t="shared" si="82"/>
        <v>0</v>
      </c>
      <c r="P552" s="7">
        <f t="shared" si="83"/>
        <v>33</v>
      </c>
      <c r="Q552" s="8">
        <f t="shared" si="84"/>
        <v>13.7</v>
      </c>
      <c r="R552" s="8">
        <f t="shared" si="85"/>
        <v>13.25</v>
      </c>
      <c r="S552" s="8">
        <f t="shared" si="86"/>
        <v>18.600000000000001</v>
      </c>
      <c r="T552" s="8">
        <f t="shared" si="87"/>
        <v>14.5</v>
      </c>
      <c r="U552" s="7">
        <f t="shared" si="88"/>
        <v>15.183333333333332</v>
      </c>
      <c r="V552" s="7">
        <f t="shared" si="89"/>
        <v>15.012499999999999</v>
      </c>
    </row>
    <row r="553" spans="1:22" ht="13.5" x14ac:dyDescent="0.25">
      <c r="A553" s="3">
        <f>RSI!A553</f>
        <v>43109</v>
      </c>
      <c r="B553" s="2">
        <f>RSI!B553</f>
        <v>1.06</v>
      </c>
      <c r="C553" s="2">
        <f>RSI!I553</f>
        <v>50.644771946402898</v>
      </c>
      <c r="D553" s="2">
        <f>MACD!E553</f>
        <v>2.38563126986584E-2</v>
      </c>
      <c r="E553" s="2">
        <f>MACD!F553</f>
        <v>1.638795970895876E-2</v>
      </c>
      <c r="F553" s="2">
        <f>'Moving Avg'!D553</f>
        <v>1.06</v>
      </c>
      <c r="G553" s="2">
        <f>'Moving Avg'!F553</f>
        <v>1.0794999999999997</v>
      </c>
      <c r="H553" s="2">
        <f>'Moving Avg'!G553</f>
        <v>1.0160000000000011</v>
      </c>
      <c r="I553" s="2">
        <f>'Moving Avg'!H553</f>
        <v>1.2305000000000004</v>
      </c>
      <c r="J553" s="5" t="str">
        <f>OBV!F553</f>
        <v>NEUTRAL</v>
      </c>
      <c r="K553" s="5" t="str">
        <f>OBV!G553</f>
        <v>NEUTRAL</v>
      </c>
      <c r="L553" s="5" t="str">
        <f>OBV!H553</f>
        <v>NEUTRAL</v>
      </c>
      <c r="M553" s="7">
        <f t="shared" si="80"/>
        <v>25</v>
      </c>
      <c r="N553" s="7">
        <f t="shared" si="81"/>
        <v>0</v>
      </c>
      <c r="O553" s="7">
        <f t="shared" si="82"/>
        <v>0</v>
      </c>
      <c r="P553" s="7">
        <f t="shared" si="83"/>
        <v>33</v>
      </c>
      <c r="Q553" s="8">
        <f t="shared" si="84"/>
        <v>13.7</v>
      </c>
      <c r="R553" s="8">
        <f t="shared" si="85"/>
        <v>13.25</v>
      </c>
      <c r="S553" s="8">
        <f t="shared" si="86"/>
        <v>18.600000000000001</v>
      </c>
      <c r="T553" s="8">
        <f t="shared" si="87"/>
        <v>14.5</v>
      </c>
      <c r="U553" s="7">
        <f t="shared" si="88"/>
        <v>15.183333333333332</v>
      </c>
      <c r="V553" s="7">
        <f t="shared" si="89"/>
        <v>15.012499999999999</v>
      </c>
    </row>
    <row r="554" spans="1:22" ht="13.5" x14ac:dyDescent="0.25">
      <c r="A554" s="3">
        <f>RSI!A554</f>
        <v>43110</v>
      </c>
      <c r="B554" s="2">
        <f>RSI!B554</f>
        <v>1.06</v>
      </c>
      <c r="C554" s="2">
        <f>RSI!I554</f>
        <v>50.644771946402912</v>
      </c>
      <c r="D554" s="2">
        <f>MACD!E554</f>
        <v>2.4746257397051163E-2</v>
      </c>
      <c r="E554" s="2">
        <f>MACD!F554</f>
        <v>1.805961924657724E-2</v>
      </c>
      <c r="F554" s="2">
        <f>'Moving Avg'!D554</f>
        <v>1.06</v>
      </c>
      <c r="G554" s="2">
        <f>'Moving Avg'!F554</f>
        <v>1.0779999999999998</v>
      </c>
      <c r="H554" s="2">
        <f>'Moving Avg'!G554</f>
        <v>1.0194000000000012</v>
      </c>
      <c r="I554" s="2">
        <f>'Moving Avg'!H554</f>
        <v>1.2240500000000005</v>
      </c>
      <c r="J554" s="5" t="str">
        <f>OBV!F554</f>
        <v>NEUTRAL</v>
      </c>
      <c r="K554" s="5" t="str">
        <f>OBV!G554</f>
        <v>NEUTRAL</v>
      </c>
      <c r="L554" s="5" t="str">
        <f>OBV!H554</f>
        <v>NEUTRAL</v>
      </c>
      <c r="M554" s="7">
        <f t="shared" si="80"/>
        <v>25</v>
      </c>
      <c r="N554" s="7">
        <f t="shared" si="81"/>
        <v>0</v>
      </c>
      <c r="O554" s="7">
        <f t="shared" si="82"/>
        <v>0</v>
      </c>
      <c r="P554" s="7">
        <f t="shared" si="83"/>
        <v>33</v>
      </c>
      <c r="Q554" s="8">
        <f t="shared" si="84"/>
        <v>13.7</v>
      </c>
      <c r="R554" s="8">
        <f t="shared" si="85"/>
        <v>13.25</v>
      </c>
      <c r="S554" s="8">
        <f t="shared" si="86"/>
        <v>18.600000000000001</v>
      </c>
      <c r="T554" s="8">
        <f t="shared" si="87"/>
        <v>14.5</v>
      </c>
      <c r="U554" s="7">
        <f t="shared" si="88"/>
        <v>15.183333333333332</v>
      </c>
      <c r="V554" s="7">
        <f t="shared" si="89"/>
        <v>15.012499999999999</v>
      </c>
    </row>
    <row r="555" spans="1:22" ht="13.5" x14ac:dyDescent="0.25">
      <c r="A555" s="3">
        <f>RSI!A555</f>
        <v>43111</v>
      </c>
      <c r="B555" s="2">
        <f>RSI!B555</f>
        <v>1.02</v>
      </c>
      <c r="C555" s="2">
        <f>RSI!I555</f>
        <v>23.646701839949699</v>
      </c>
      <c r="D555" s="2">
        <f>MACD!E555</f>
        <v>2.846634219041233E-2</v>
      </c>
      <c r="E555" s="2">
        <f>MACD!F555</f>
        <v>2.014096383534426E-2</v>
      </c>
      <c r="F555" s="2">
        <f>'Moving Avg'!D555</f>
        <v>1.052</v>
      </c>
      <c r="G555" s="2">
        <f>'Moving Avg'!F555</f>
        <v>1.0744999999999998</v>
      </c>
      <c r="H555" s="2">
        <f>'Moving Avg'!G555</f>
        <v>1.0218000000000012</v>
      </c>
      <c r="I555" s="2">
        <f>'Moving Avg'!H555</f>
        <v>1.2174000000000007</v>
      </c>
      <c r="J555" s="5" t="str">
        <f>OBV!F555</f>
        <v>NEUTRAL</v>
      </c>
      <c r="K555" s="5" t="str">
        <f>OBV!G555</f>
        <v>NEUTRAL</v>
      </c>
      <c r="L555" s="5" t="str">
        <f>OBV!H555</f>
        <v>NEUTRAL</v>
      </c>
      <c r="M555" s="7">
        <f t="shared" si="80"/>
        <v>50</v>
      </c>
      <c r="N555" s="7">
        <f t="shared" si="81"/>
        <v>0</v>
      </c>
      <c r="O555" s="7">
        <f t="shared" si="82"/>
        <v>0</v>
      </c>
      <c r="P555" s="7">
        <f t="shared" si="83"/>
        <v>33</v>
      </c>
      <c r="Q555" s="8">
        <f t="shared" si="84"/>
        <v>22.45</v>
      </c>
      <c r="R555" s="8">
        <f t="shared" si="85"/>
        <v>18.25</v>
      </c>
      <c r="S555" s="8">
        <f t="shared" si="86"/>
        <v>22.35</v>
      </c>
      <c r="T555" s="8">
        <f t="shared" si="87"/>
        <v>20.75</v>
      </c>
      <c r="U555" s="7">
        <f t="shared" si="88"/>
        <v>21.016666666666669</v>
      </c>
      <c r="V555" s="7">
        <f t="shared" si="89"/>
        <v>20.950000000000003</v>
      </c>
    </row>
    <row r="556" spans="1:22" ht="13.5" x14ac:dyDescent="0.25">
      <c r="A556" s="3">
        <f>RSI!A556</f>
        <v>43112</v>
      </c>
      <c r="B556" s="2">
        <f>RSI!B556</f>
        <v>0.98</v>
      </c>
      <c r="C556" s="2">
        <f>RSI!I556</f>
        <v>15.022423236549827</v>
      </c>
      <c r="D556" s="2">
        <f>MACD!E556</f>
        <v>3.48172195391665E-2</v>
      </c>
      <c r="E556" s="2">
        <f>MACD!F556</f>
        <v>2.3076214976108709E-2</v>
      </c>
      <c r="F556" s="2">
        <f>'Moving Avg'!D556</f>
        <v>1.036</v>
      </c>
      <c r="G556" s="2">
        <f>'Moving Avg'!F556</f>
        <v>1.069</v>
      </c>
      <c r="H556" s="2">
        <f>'Moving Avg'!G556</f>
        <v>1.023400000000001</v>
      </c>
      <c r="I556" s="2">
        <f>'Moving Avg'!H556</f>
        <v>1.2105500000000007</v>
      </c>
      <c r="J556" s="5" t="str">
        <f>OBV!F556</f>
        <v>NEUTRAL</v>
      </c>
      <c r="K556" s="5" t="str">
        <f>OBV!G556</f>
        <v>NEUTRAL</v>
      </c>
      <c r="L556" s="5" t="str">
        <f>OBV!H556</f>
        <v>NEUTRAL</v>
      </c>
      <c r="M556" s="7">
        <f t="shared" si="80"/>
        <v>50</v>
      </c>
      <c r="N556" s="7">
        <f t="shared" si="81"/>
        <v>0</v>
      </c>
      <c r="O556" s="7">
        <f t="shared" si="82"/>
        <v>0</v>
      </c>
      <c r="P556" s="7">
        <f t="shared" si="83"/>
        <v>33</v>
      </c>
      <c r="Q556" s="8">
        <f t="shared" si="84"/>
        <v>22.45</v>
      </c>
      <c r="R556" s="8">
        <f t="shared" si="85"/>
        <v>18.25</v>
      </c>
      <c r="S556" s="8">
        <f t="shared" si="86"/>
        <v>22.35</v>
      </c>
      <c r="T556" s="8">
        <f t="shared" si="87"/>
        <v>20.75</v>
      </c>
      <c r="U556" s="7">
        <f t="shared" si="88"/>
        <v>21.016666666666669</v>
      </c>
      <c r="V556" s="7">
        <f t="shared" si="89"/>
        <v>20.950000000000003</v>
      </c>
    </row>
    <row r="557" spans="1:22" ht="13.5" x14ac:dyDescent="0.25">
      <c r="A557" s="3">
        <f>RSI!A557</f>
        <v>43115</v>
      </c>
      <c r="B557" s="2">
        <f>RSI!B557</f>
        <v>0.94</v>
      </c>
      <c r="C557" s="2">
        <f>RSI!I557</f>
        <v>10.786014286272518</v>
      </c>
      <c r="D557" s="2">
        <f>MACD!E557</f>
        <v>3.899734031623403E-2</v>
      </c>
      <c r="E557" s="2">
        <f>MACD!F557</f>
        <v>2.6260440044133776E-2</v>
      </c>
      <c r="F557" s="2">
        <f>'Moving Avg'!D557</f>
        <v>1.012</v>
      </c>
      <c r="G557" s="2">
        <f>'Moving Avg'!F557</f>
        <v>1.0615000000000001</v>
      </c>
      <c r="H557" s="2">
        <f>'Moving Avg'!G557</f>
        <v>1.0242000000000009</v>
      </c>
      <c r="I557" s="2">
        <f>'Moving Avg'!H557</f>
        <v>1.2034000000000007</v>
      </c>
      <c r="J557" s="5" t="str">
        <f>OBV!F557</f>
        <v>NEUTRAL</v>
      </c>
      <c r="K557" s="5" t="str">
        <f>OBV!G557</f>
        <v>NEUTRAL</v>
      </c>
      <c r="L557" s="5" t="str">
        <f>OBV!H557</f>
        <v>NEUTRAL</v>
      </c>
      <c r="M557" s="7">
        <f t="shared" si="80"/>
        <v>50</v>
      </c>
      <c r="N557" s="7">
        <f t="shared" si="81"/>
        <v>0</v>
      </c>
      <c r="O557" s="7">
        <f t="shared" si="82"/>
        <v>0</v>
      </c>
      <c r="P557" s="7">
        <f t="shared" si="83"/>
        <v>33</v>
      </c>
      <c r="Q557" s="8">
        <f t="shared" si="84"/>
        <v>22.45</v>
      </c>
      <c r="R557" s="8">
        <f t="shared" si="85"/>
        <v>18.25</v>
      </c>
      <c r="S557" s="8">
        <f t="shared" si="86"/>
        <v>22.35</v>
      </c>
      <c r="T557" s="8">
        <f t="shared" si="87"/>
        <v>20.75</v>
      </c>
      <c r="U557" s="7">
        <f t="shared" si="88"/>
        <v>21.016666666666669</v>
      </c>
      <c r="V557" s="7">
        <f t="shared" si="89"/>
        <v>20.950000000000003</v>
      </c>
    </row>
    <row r="558" spans="1:22" ht="13.5" x14ac:dyDescent="0.25">
      <c r="A558" s="3">
        <f>RSI!A558</f>
        <v>43116</v>
      </c>
      <c r="B558" s="2">
        <f>RSI!B558</f>
        <v>0.9</v>
      </c>
      <c r="C558" s="2">
        <f>RSI!I558</f>
        <v>8.2733966094920106</v>
      </c>
      <c r="D558" s="2">
        <f>MACD!E558</f>
        <v>4.6158433912896646E-2</v>
      </c>
      <c r="E558" s="2">
        <f>MACD!F558</f>
        <v>3.0240038817886353E-2</v>
      </c>
      <c r="F558" s="2">
        <f>'Moving Avg'!D558</f>
        <v>0.98000000000000009</v>
      </c>
      <c r="G558" s="2">
        <f>'Moving Avg'!F558</f>
        <v>1.052</v>
      </c>
      <c r="H558" s="2">
        <f>'Moving Avg'!G558</f>
        <v>1.0242000000000007</v>
      </c>
      <c r="I558" s="2">
        <f>'Moving Avg'!H558</f>
        <v>1.1960500000000005</v>
      </c>
      <c r="J558" s="5" t="str">
        <f>OBV!F558</f>
        <v>BEARISH</v>
      </c>
      <c r="K558" s="5" t="str">
        <f>OBV!G558</f>
        <v>NEUTRAL</v>
      </c>
      <c r="L558" s="5" t="str">
        <f>OBV!H558</f>
        <v>CONFIRMED BEARISH</v>
      </c>
      <c r="M558" s="7">
        <f t="shared" si="80"/>
        <v>50</v>
      </c>
      <c r="N558" s="7">
        <f t="shared" si="81"/>
        <v>0</v>
      </c>
      <c r="O558" s="7">
        <f t="shared" si="82"/>
        <v>0</v>
      </c>
      <c r="P558" s="7">
        <f t="shared" si="83"/>
        <v>16.5</v>
      </c>
      <c r="Q558" s="8">
        <f t="shared" si="84"/>
        <v>19.975000000000001</v>
      </c>
      <c r="R558" s="8">
        <f t="shared" si="85"/>
        <v>14.125</v>
      </c>
      <c r="S558" s="8">
        <f t="shared" si="86"/>
        <v>14.925000000000001</v>
      </c>
      <c r="T558" s="8">
        <f t="shared" si="87"/>
        <v>16.625</v>
      </c>
      <c r="U558" s="7">
        <f t="shared" si="88"/>
        <v>16.341666666666669</v>
      </c>
      <c r="V558" s="7">
        <f t="shared" si="89"/>
        <v>16.412500000000001</v>
      </c>
    </row>
    <row r="559" spans="1:22" ht="13.5" x14ac:dyDescent="0.25">
      <c r="A559" s="3">
        <f>RSI!A559</f>
        <v>43117</v>
      </c>
      <c r="B559" s="2">
        <f>RSI!B559</f>
        <v>0.9</v>
      </c>
      <c r="C559" s="2">
        <f>RSI!I559</f>
        <v>8.2733966094920106</v>
      </c>
      <c r="D559" s="2">
        <f>MACD!E559</f>
        <v>5.3066317113553696E-2</v>
      </c>
      <c r="E559" s="2">
        <f>MACD!F559</f>
        <v>3.4805294477019827E-2</v>
      </c>
      <c r="F559" s="2">
        <f>'Moving Avg'!D559</f>
        <v>0.94800000000000006</v>
      </c>
      <c r="G559" s="2">
        <f>'Moving Avg'!F559</f>
        <v>1.0425</v>
      </c>
      <c r="H559" s="2">
        <f>'Moving Avg'!G559</f>
        <v>1.0242000000000007</v>
      </c>
      <c r="I559" s="2">
        <f>'Moving Avg'!H559</f>
        <v>1.1887000000000003</v>
      </c>
      <c r="J559" s="5" t="str">
        <f>OBV!F559</f>
        <v>BEARISH</v>
      </c>
      <c r="K559" s="5" t="str">
        <f>OBV!G559</f>
        <v>NEUTRAL</v>
      </c>
      <c r="L559" s="5" t="str">
        <f>OBV!H559</f>
        <v>CONFIRMED BEARISH</v>
      </c>
      <c r="M559" s="7">
        <f t="shared" si="80"/>
        <v>50</v>
      </c>
      <c r="N559" s="7">
        <f t="shared" si="81"/>
        <v>0</v>
      </c>
      <c r="O559" s="7">
        <f t="shared" si="82"/>
        <v>0</v>
      </c>
      <c r="P559" s="7">
        <f t="shared" si="83"/>
        <v>16.5</v>
      </c>
      <c r="Q559" s="8">
        <f t="shared" si="84"/>
        <v>19.975000000000001</v>
      </c>
      <c r="R559" s="8">
        <f t="shared" si="85"/>
        <v>14.125</v>
      </c>
      <c r="S559" s="8">
        <f t="shared" si="86"/>
        <v>14.925000000000001</v>
      </c>
      <c r="T559" s="8">
        <f t="shared" si="87"/>
        <v>16.625</v>
      </c>
      <c r="U559" s="7">
        <f t="shared" si="88"/>
        <v>16.341666666666669</v>
      </c>
      <c r="V559" s="7">
        <f t="shared" si="89"/>
        <v>16.412500000000001</v>
      </c>
    </row>
    <row r="560" spans="1:22" ht="13.5" x14ac:dyDescent="0.25">
      <c r="A560" s="3">
        <f>RSI!A560</f>
        <v>43118</v>
      </c>
      <c r="B560" s="2">
        <f>RSI!B560</f>
        <v>0.94</v>
      </c>
      <c r="C560" s="2">
        <f>RSI!I560</f>
        <v>27.783912111078109</v>
      </c>
      <c r="D560" s="2">
        <f>MACD!E560</f>
        <v>5.6734130822176043E-2</v>
      </c>
      <c r="E560" s="2">
        <f>MACD!F560</f>
        <v>3.9191061746051067E-2</v>
      </c>
      <c r="F560" s="2">
        <f>'Moving Avg'!D560</f>
        <v>0.93200000000000005</v>
      </c>
      <c r="G560" s="2">
        <f>'Moving Avg'!F560</f>
        <v>1.0350000000000001</v>
      </c>
      <c r="H560" s="2">
        <f>'Moving Avg'!G560</f>
        <v>1.0250000000000006</v>
      </c>
      <c r="I560" s="2">
        <f>'Moving Avg'!H560</f>
        <v>1.1819000000000002</v>
      </c>
      <c r="J560" s="5" t="str">
        <f>OBV!F560</f>
        <v>BULLISH</v>
      </c>
      <c r="K560" s="5" t="str">
        <f>OBV!G560</f>
        <v>NEUTRAL</v>
      </c>
      <c r="L560" s="5" t="str">
        <f>OBV!H560</f>
        <v>BULLISH DIVERGENCE</v>
      </c>
      <c r="M560" s="7">
        <f t="shared" si="80"/>
        <v>50</v>
      </c>
      <c r="N560" s="7">
        <f t="shared" si="81"/>
        <v>0</v>
      </c>
      <c r="O560" s="7">
        <f t="shared" si="82"/>
        <v>0</v>
      </c>
      <c r="P560" s="7">
        <f t="shared" si="83"/>
        <v>66.5</v>
      </c>
      <c r="Q560" s="8">
        <f t="shared" si="84"/>
        <v>27.475000000000001</v>
      </c>
      <c r="R560" s="8">
        <f t="shared" si="85"/>
        <v>26.625</v>
      </c>
      <c r="S560" s="8">
        <f t="shared" si="86"/>
        <v>37.424999999999997</v>
      </c>
      <c r="T560" s="8">
        <f t="shared" si="87"/>
        <v>29.125</v>
      </c>
      <c r="U560" s="7">
        <f t="shared" si="88"/>
        <v>30.508333333333336</v>
      </c>
      <c r="V560" s="7">
        <f t="shared" si="89"/>
        <v>30.162500000000001</v>
      </c>
    </row>
    <row r="561" spans="1:22" ht="13.5" x14ac:dyDescent="0.25">
      <c r="A561" s="3">
        <f>RSI!A561</f>
        <v>43119</v>
      </c>
      <c r="B561" s="2">
        <f>RSI!B561</f>
        <v>0.94</v>
      </c>
      <c r="C561" s="2">
        <f>RSI!I561</f>
        <v>27.783912111078109</v>
      </c>
      <c r="D561" s="2">
        <f>MACD!E561</f>
        <v>6.0328752607311298E-2</v>
      </c>
      <c r="E561" s="2">
        <f>MACD!F561</f>
        <v>4.3418599918303116E-2</v>
      </c>
      <c r="F561" s="2">
        <f>'Moving Avg'!D561</f>
        <v>0.92399999999999982</v>
      </c>
      <c r="G561" s="2">
        <f>'Moving Avg'!F561</f>
        <v>1.0275000000000003</v>
      </c>
      <c r="H561" s="2">
        <f>'Moving Avg'!G561</f>
        <v>1.0258000000000005</v>
      </c>
      <c r="I561" s="2">
        <f>'Moving Avg'!H561</f>
        <v>1.1751</v>
      </c>
      <c r="J561" s="5" t="str">
        <f>OBV!F561</f>
        <v>BULLISH</v>
      </c>
      <c r="K561" s="5" t="str">
        <f>OBV!G561</f>
        <v>NEUTRAL</v>
      </c>
      <c r="L561" s="5" t="str">
        <f>OBV!H561</f>
        <v>BULLISH DIVERGENCE</v>
      </c>
      <c r="M561" s="7">
        <f t="shared" si="80"/>
        <v>50</v>
      </c>
      <c r="N561" s="7">
        <f t="shared" si="81"/>
        <v>0</v>
      </c>
      <c r="O561" s="7">
        <f t="shared" si="82"/>
        <v>0</v>
      </c>
      <c r="P561" s="7">
        <f t="shared" si="83"/>
        <v>66.5</v>
      </c>
      <c r="Q561" s="8">
        <f t="shared" si="84"/>
        <v>27.475000000000001</v>
      </c>
      <c r="R561" s="8">
        <f t="shared" si="85"/>
        <v>26.625</v>
      </c>
      <c r="S561" s="8">
        <f t="shared" si="86"/>
        <v>37.424999999999997</v>
      </c>
      <c r="T561" s="8">
        <f t="shared" si="87"/>
        <v>29.125</v>
      </c>
      <c r="U561" s="7">
        <f t="shared" si="88"/>
        <v>30.508333333333336</v>
      </c>
      <c r="V561" s="7">
        <f t="shared" si="89"/>
        <v>30.162500000000001</v>
      </c>
    </row>
    <row r="562" spans="1:22" ht="13.5" x14ac:dyDescent="0.25">
      <c r="A562" s="3">
        <f>RSI!A562</f>
        <v>43122</v>
      </c>
      <c r="B562" s="2">
        <f>RSI!B562</f>
        <v>0.94</v>
      </c>
      <c r="C562" s="2">
        <f>RSI!I562</f>
        <v>27.783912111078109</v>
      </c>
      <c r="D562" s="2">
        <f>MACD!E562</f>
        <v>6.3825065942020531E-2</v>
      </c>
      <c r="E562" s="2">
        <f>MACD!F562</f>
        <v>4.7499893123046602E-2</v>
      </c>
      <c r="F562" s="2">
        <f>'Moving Avg'!D562</f>
        <v>0.92400000000000004</v>
      </c>
      <c r="G562" s="2">
        <f>'Moving Avg'!F562</f>
        <v>1.0200000000000002</v>
      </c>
      <c r="H562" s="2">
        <f>'Moving Avg'!G562</f>
        <v>1.0266000000000004</v>
      </c>
      <c r="I562" s="2">
        <f>'Moving Avg'!H562</f>
        <v>1.1679999999999999</v>
      </c>
      <c r="J562" s="5" t="str">
        <f>OBV!F562</f>
        <v>BULLISH</v>
      </c>
      <c r="K562" s="5" t="str">
        <f>OBV!G562</f>
        <v>NEUTRAL</v>
      </c>
      <c r="L562" s="5" t="str">
        <f>OBV!H562</f>
        <v>NEUTRAL</v>
      </c>
      <c r="M562" s="7">
        <f t="shared" si="80"/>
        <v>50</v>
      </c>
      <c r="N562" s="7">
        <f t="shared" si="81"/>
        <v>0</v>
      </c>
      <c r="O562" s="7">
        <f t="shared" si="82"/>
        <v>0</v>
      </c>
      <c r="P562" s="7">
        <f t="shared" si="83"/>
        <v>49.5</v>
      </c>
      <c r="Q562" s="8">
        <f t="shared" si="84"/>
        <v>24.925000000000001</v>
      </c>
      <c r="R562" s="8">
        <f t="shared" si="85"/>
        <v>22.375</v>
      </c>
      <c r="S562" s="8">
        <f t="shared" si="86"/>
        <v>29.775000000000002</v>
      </c>
      <c r="T562" s="8">
        <f t="shared" si="87"/>
        <v>24.875</v>
      </c>
      <c r="U562" s="7">
        <f t="shared" si="88"/>
        <v>25.691666666666666</v>
      </c>
      <c r="V562" s="7">
        <f t="shared" si="89"/>
        <v>25.487500000000001</v>
      </c>
    </row>
    <row r="563" spans="1:22" ht="13.5" x14ac:dyDescent="0.25">
      <c r="A563" s="3">
        <f>RSI!A563</f>
        <v>43123</v>
      </c>
      <c r="B563" s="2">
        <f>RSI!B563</f>
        <v>0.94</v>
      </c>
      <c r="C563" s="2">
        <f>RSI!I563</f>
        <v>27.783912111078109</v>
      </c>
      <c r="D563" s="2">
        <f>MACD!E563</f>
        <v>6.7204512959903484E-2</v>
      </c>
      <c r="E563" s="2">
        <f>MACD!F563</f>
        <v>5.1440817090417985E-2</v>
      </c>
      <c r="F563" s="2">
        <f>'Moving Avg'!D563</f>
        <v>0.93200000000000005</v>
      </c>
      <c r="G563" s="2">
        <f>'Moving Avg'!F563</f>
        <v>1.0125000000000004</v>
      </c>
      <c r="H563" s="2">
        <f>'Moving Avg'!G563</f>
        <v>1.0274000000000003</v>
      </c>
      <c r="I563" s="2">
        <f>'Moving Avg'!H563</f>
        <v>1.1608999999999998</v>
      </c>
      <c r="J563" s="5" t="str">
        <f>OBV!F563</f>
        <v>BULLISH</v>
      </c>
      <c r="K563" s="5" t="str">
        <f>OBV!G563</f>
        <v>NEUTRAL</v>
      </c>
      <c r="L563" s="5" t="str">
        <f>OBV!H563</f>
        <v>CONFIRMED BULLISH</v>
      </c>
      <c r="M563" s="7">
        <f t="shared" si="80"/>
        <v>50</v>
      </c>
      <c r="N563" s="7">
        <f t="shared" si="81"/>
        <v>0</v>
      </c>
      <c r="O563" s="7">
        <f t="shared" si="82"/>
        <v>0</v>
      </c>
      <c r="P563" s="7">
        <f t="shared" si="83"/>
        <v>83.5</v>
      </c>
      <c r="Q563" s="8">
        <f t="shared" si="84"/>
        <v>30.024999999999999</v>
      </c>
      <c r="R563" s="8">
        <f t="shared" si="85"/>
        <v>30.875</v>
      </c>
      <c r="S563" s="8">
        <f t="shared" si="86"/>
        <v>45.075000000000003</v>
      </c>
      <c r="T563" s="8">
        <f t="shared" si="87"/>
        <v>33.375</v>
      </c>
      <c r="U563" s="7">
        <f t="shared" si="88"/>
        <v>35.324999999999996</v>
      </c>
      <c r="V563" s="7">
        <f t="shared" si="89"/>
        <v>34.837499999999999</v>
      </c>
    </row>
    <row r="564" spans="1:22" ht="13.5" x14ac:dyDescent="0.25">
      <c r="A564" s="3">
        <f>RSI!A564</f>
        <v>43124</v>
      </c>
      <c r="B564" s="2">
        <f>RSI!B564</f>
        <v>0.94</v>
      </c>
      <c r="C564" s="2">
        <f>RSI!I564</f>
        <v>27.783912111078109</v>
      </c>
      <c r="D564" s="2">
        <f>MACD!E564</f>
        <v>7.0453885831921248E-2</v>
      </c>
      <c r="E564" s="2">
        <f>MACD!F564</f>
        <v>5.5243430838718646E-2</v>
      </c>
      <c r="F564" s="2">
        <f>'Moving Avg'!D564</f>
        <v>0.93999999999999984</v>
      </c>
      <c r="G564" s="2">
        <f>'Moving Avg'!F564</f>
        <v>1.0050000000000003</v>
      </c>
      <c r="H564" s="2">
        <f>'Moving Avg'!G564</f>
        <v>1.0282</v>
      </c>
      <c r="I564" s="2">
        <f>'Moving Avg'!H564</f>
        <v>1.1537999999999997</v>
      </c>
      <c r="J564" s="5" t="str">
        <f>OBV!F564</f>
        <v>BULLISH</v>
      </c>
      <c r="K564" s="5" t="str">
        <f>OBV!G564</f>
        <v>NEUTRAL</v>
      </c>
      <c r="L564" s="5" t="str">
        <f>OBV!H564</f>
        <v>CONFIRMED BULLISH</v>
      </c>
      <c r="M564" s="7">
        <f t="shared" si="80"/>
        <v>50</v>
      </c>
      <c r="N564" s="7">
        <f t="shared" si="81"/>
        <v>0</v>
      </c>
      <c r="O564" s="7">
        <f t="shared" si="82"/>
        <v>0</v>
      </c>
      <c r="P564" s="7">
        <f t="shared" si="83"/>
        <v>83.5</v>
      </c>
      <c r="Q564" s="8">
        <f t="shared" si="84"/>
        <v>30.024999999999999</v>
      </c>
      <c r="R564" s="8">
        <f t="shared" si="85"/>
        <v>30.875</v>
      </c>
      <c r="S564" s="8">
        <f t="shared" si="86"/>
        <v>45.075000000000003</v>
      </c>
      <c r="T564" s="8">
        <f t="shared" si="87"/>
        <v>33.375</v>
      </c>
      <c r="U564" s="7">
        <f t="shared" si="88"/>
        <v>35.324999999999996</v>
      </c>
      <c r="V564" s="7">
        <f t="shared" si="89"/>
        <v>34.837499999999999</v>
      </c>
    </row>
    <row r="565" spans="1:22" ht="13.5" x14ac:dyDescent="0.25">
      <c r="A565" s="3">
        <f>RSI!A565</f>
        <v>43125</v>
      </c>
      <c r="B565" s="2">
        <f>RSI!B565</f>
        <v>0.96</v>
      </c>
      <c r="C565" s="2">
        <f>RSI!I565</f>
        <v>37.423878032943506</v>
      </c>
      <c r="D565" s="2">
        <f>MACD!E565</f>
        <v>6.5928991234990186E-2</v>
      </c>
      <c r="E565" s="2">
        <f>MACD!F565</f>
        <v>5.7380542917972961E-2</v>
      </c>
      <c r="F565" s="2">
        <f>'Moving Avg'!D565</f>
        <v>0.94399999999999995</v>
      </c>
      <c r="G565" s="2">
        <f>'Moving Avg'!F565</f>
        <v>0.99850000000000028</v>
      </c>
      <c r="H565" s="2">
        <f>'Moving Avg'!G565</f>
        <v>1.0293999999999999</v>
      </c>
      <c r="I565" s="2">
        <f>'Moving Avg'!H565</f>
        <v>1.1467999999999998</v>
      </c>
      <c r="J565" s="5" t="str">
        <f>OBV!F565</f>
        <v>BULLISH</v>
      </c>
      <c r="K565" s="5" t="str">
        <f>OBV!G565</f>
        <v>NEUTRAL</v>
      </c>
      <c r="L565" s="5" t="str">
        <f>OBV!H565</f>
        <v>CONFIRMED BULLISH</v>
      </c>
      <c r="M565" s="7">
        <f t="shared" si="80"/>
        <v>25</v>
      </c>
      <c r="N565" s="7">
        <f t="shared" si="81"/>
        <v>0</v>
      </c>
      <c r="O565" s="7">
        <f t="shared" si="82"/>
        <v>0</v>
      </c>
      <c r="P565" s="7">
        <f t="shared" si="83"/>
        <v>83.5</v>
      </c>
      <c r="Q565" s="8">
        <f t="shared" si="84"/>
        <v>21.274999999999999</v>
      </c>
      <c r="R565" s="8">
        <f t="shared" si="85"/>
        <v>25.875</v>
      </c>
      <c r="S565" s="8">
        <f t="shared" si="86"/>
        <v>41.325000000000003</v>
      </c>
      <c r="T565" s="8">
        <f t="shared" si="87"/>
        <v>27.125</v>
      </c>
      <c r="U565" s="7">
        <f t="shared" si="88"/>
        <v>29.491666666666664</v>
      </c>
      <c r="V565" s="7">
        <f t="shared" si="89"/>
        <v>28.9</v>
      </c>
    </row>
    <row r="566" spans="1:22" ht="13.5" x14ac:dyDescent="0.25">
      <c r="A566" s="3">
        <f>RSI!A566</f>
        <v>43126</v>
      </c>
      <c r="B566" s="2">
        <f>RSI!B566</f>
        <v>0.96</v>
      </c>
      <c r="C566" s="2">
        <f>RSI!I566</f>
        <v>37.423878032943499</v>
      </c>
      <c r="D566" s="2">
        <f>MACD!E566</f>
        <v>5.6162432889987457E-2</v>
      </c>
      <c r="E566" s="2">
        <f>MACD!F566</f>
        <v>5.7136920912375863E-2</v>
      </c>
      <c r="F566" s="2">
        <f>'Moving Avg'!D566</f>
        <v>0.94800000000000006</v>
      </c>
      <c r="G566" s="2">
        <f>'Moving Avg'!F566</f>
        <v>0.99200000000000033</v>
      </c>
      <c r="H566" s="2">
        <f>'Moving Avg'!G566</f>
        <v>1.0306</v>
      </c>
      <c r="I566" s="2">
        <f>'Moving Avg'!H566</f>
        <v>1.1397999999999997</v>
      </c>
      <c r="J566" s="5" t="str">
        <f>OBV!F566</f>
        <v>BULLISH</v>
      </c>
      <c r="K566" s="5" t="str">
        <f>OBV!G566</f>
        <v>NEUTRAL</v>
      </c>
      <c r="L566" s="5" t="str">
        <f>OBV!H566</f>
        <v>CONFIRMED BULLISH</v>
      </c>
      <c r="M566" s="7">
        <f t="shared" si="80"/>
        <v>25</v>
      </c>
      <c r="N566" s="7">
        <f t="shared" si="81"/>
        <v>45</v>
      </c>
      <c r="O566" s="7">
        <f t="shared" si="82"/>
        <v>0</v>
      </c>
      <c r="P566" s="7">
        <f t="shared" si="83"/>
        <v>83.5</v>
      </c>
      <c r="Q566" s="8">
        <f t="shared" si="84"/>
        <v>37.024999999999999</v>
      </c>
      <c r="R566" s="8">
        <f t="shared" si="85"/>
        <v>34.875</v>
      </c>
      <c r="S566" s="8">
        <f t="shared" si="86"/>
        <v>48.075000000000003</v>
      </c>
      <c r="T566" s="8">
        <f t="shared" si="87"/>
        <v>38.375</v>
      </c>
      <c r="U566" s="7">
        <f t="shared" si="88"/>
        <v>39.991666666666667</v>
      </c>
      <c r="V566" s="7">
        <f t="shared" si="89"/>
        <v>39.587500000000006</v>
      </c>
    </row>
    <row r="567" spans="1:22" ht="13.5" x14ac:dyDescent="0.25">
      <c r="A567" s="3">
        <f>RSI!A567</f>
        <v>43129</v>
      </c>
      <c r="B567" s="2">
        <f>RSI!B567</f>
        <v>0.94</v>
      </c>
      <c r="C567" s="2">
        <f>RSI!I567</f>
        <v>32.406838009521579</v>
      </c>
      <c r="D567" s="2">
        <f>MACD!E567</f>
        <v>4.3426098769087984E-2</v>
      </c>
      <c r="E567" s="2">
        <f>MACD!F567</f>
        <v>5.439475648371829E-2</v>
      </c>
      <c r="F567" s="2">
        <f>'Moving Avg'!D567</f>
        <v>0.94800000000000006</v>
      </c>
      <c r="G567" s="2">
        <f>'Moving Avg'!F567</f>
        <v>0.9860000000000001</v>
      </c>
      <c r="H567" s="2">
        <f>'Moving Avg'!G567</f>
        <v>1.0313999999999999</v>
      </c>
      <c r="I567" s="2">
        <f>'Moving Avg'!H567</f>
        <v>1.1327</v>
      </c>
      <c r="J567" s="5" t="str">
        <f>OBV!F567</f>
        <v>BULLISH</v>
      </c>
      <c r="K567" s="5" t="str">
        <f>OBV!G567</f>
        <v>NEUTRAL</v>
      </c>
      <c r="L567" s="5" t="str">
        <f>OBV!H567</f>
        <v>NEUTRAL</v>
      </c>
      <c r="M567" s="7">
        <f t="shared" si="80"/>
        <v>25</v>
      </c>
      <c r="N567" s="7">
        <f t="shared" si="81"/>
        <v>45</v>
      </c>
      <c r="O567" s="7">
        <f t="shared" si="82"/>
        <v>0</v>
      </c>
      <c r="P567" s="7">
        <f t="shared" si="83"/>
        <v>49.5</v>
      </c>
      <c r="Q567" s="8">
        <f t="shared" si="84"/>
        <v>31.925000000000001</v>
      </c>
      <c r="R567" s="8">
        <f t="shared" si="85"/>
        <v>26.375</v>
      </c>
      <c r="S567" s="8">
        <f t="shared" si="86"/>
        <v>32.775000000000006</v>
      </c>
      <c r="T567" s="8">
        <f t="shared" si="87"/>
        <v>29.875</v>
      </c>
      <c r="U567" s="7">
        <f t="shared" si="88"/>
        <v>30.358333333333334</v>
      </c>
      <c r="V567" s="7">
        <f t="shared" si="89"/>
        <v>30.237500000000001</v>
      </c>
    </row>
    <row r="568" spans="1:22" ht="13.5" x14ac:dyDescent="0.25">
      <c r="A568" s="3">
        <f>RSI!A568</f>
        <v>43130</v>
      </c>
      <c r="B568" s="2">
        <f>RSI!B568</f>
        <v>0.92</v>
      </c>
      <c r="C568" s="2">
        <f>RSI!I568</f>
        <v>28.318443149763937</v>
      </c>
      <c r="D568" s="2">
        <f>MACD!E568</f>
        <v>2.8280240426285297E-2</v>
      </c>
      <c r="E568" s="2">
        <f>MACD!F568</f>
        <v>4.9171853272231697E-2</v>
      </c>
      <c r="F568" s="2">
        <f>'Moving Avg'!D568</f>
        <v>0.94399999999999995</v>
      </c>
      <c r="G568" s="2">
        <f>'Moving Avg'!F568</f>
        <v>0.97900000000000009</v>
      </c>
      <c r="H568" s="2">
        <f>'Moving Avg'!G568</f>
        <v>1.0313999999999999</v>
      </c>
      <c r="I568" s="2">
        <f>'Moving Avg'!H568</f>
        <v>1.1259999999999999</v>
      </c>
      <c r="J568" s="5" t="str">
        <f>OBV!F568</f>
        <v>BULLISH</v>
      </c>
      <c r="K568" s="5" t="str">
        <f>OBV!G568</f>
        <v>NEUTRAL</v>
      </c>
      <c r="L568" s="5" t="str">
        <f>OBV!H568</f>
        <v>BULLISH DIVERGENCE</v>
      </c>
      <c r="M568" s="7">
        <f t="shared" si="80"/>
        <v>50</v>
      </c>
      <c r="N568" s="7">
        <f t="shared" si="81"/>
        <v>100</v>
      </c>
      <c r="O568" s="7">
        <f t="shared" si="82"/>
        <v>0</v>
      </c>
      <c r="P568" s="7">
        <f t="shared" si="83"/>
        <v>66.5</v>
      </c>
      <c r="Q568" s="8">
        <f t="shared" si="84"/>
        <v>62.475000000000001</v>
      </c>
      <c r="R568" s="8">
        <f t="shared" si="85"/>
        <v>46.625</v>
      </c>
      <c r="S568" s="8">
        <f t="shared" si="86"/>
        <v>52.424999999999997</v>
      </c>
      <c r="T568" s="8">
        <f t="shared" si="87"/>
        <v>54.125</v>
      </c>
      <c r="U568" s="7">
        <f t="shared" si="88"/>
        <v>53.841666666666661</v>
      </c>
      <c r="V568" s="7">
        <f t="shared" si="89"/>
        <v>53.912499999999994</v>
      </c>
    </row>
    <row r="569" spans="1:22" ht="13.5" x14ac:dyDescent="0.25">
      <c r="A569" s="3">
        <f>RSI!A569</f>
        <v>43131</v>
      </c>
      <c r="B569" s="2">
        <f>RSI!B569</f>
        <v>0.88</v>
      </c>
      <c r="C569" s="2">
        <f>RSI!I569</f>
        <v>22.26772740772229</v>
      </c>
      <c r="D569" s="2">
        <f>MACD!E569</f>
        <v>1.8826587987607724E-2</v>
      </c>
      <c r="E569" s="2">
        <f>MACD!F569</f>
        <v>4.3102800215306901E-2</v>
      </c>
      <c r="F569" s="2">
        <f>'Moving Avg'!D569</f>
        <v>0.93200000000000005</v>
      </c>
      <c r="G569" s="2">
        <f>'Moving Avg'!F569</f>
        <v>0.97000000000000008</v>
      </c>
      <c r="H569" s="2">
        <f>'Moving Avg'!G569</f>
        <v>1.0306</v>
      </c>
      <c r="I569" s="2">
        <f>'Moving Avg'!H569</f>
        <v>1.1190999999999998</v>
      </c>
      <c r="J569" s="5" t="str">
        <f>OBV!F569</f>
        <v>BULLISH</v>
      </c>
      <c r="K569" s="5" t="str">
        <f>OBV!G569</f>
        <v>NEUTRAL</v>
      </c>
      <c r="L569" s="5" t="str">
        <f>OBV!H569</f>
        <v>BULLISH DIVERGENCE</v>
      </c>
      <c r="M569" s="7">
        <f t="shared" si="80"/>
        <v>50</v>
      </c>
      <c r="N569" s="7">
        <f t="shared" si="81"/>
        <v>100</v>
      </c>
      <c r="O569" s="7">
        <f t="shared" si="82"/>
        <v>0</v>
      </c>
      <c r="P569" s="7">
        <f t="shared" si="83"/>
        <v>66.5</v>
      </c>
      <c r="Q569" s="8">
        <f t="shared" si="84"/>
        <v>62.475000000000001</v>
      </c>
      <c r="R569" s="8">
        <f t="shared" si="85"/>
        <v>46.625</v>
      </c>
      <c r="S569" s="8">
        <f t="shared" si="86"/>
        <v>52.424999999999997</v>
      </c>
      <c r="T569" s="8">
        <f t="shared" si="87"/>
        <v>54.125</v>
      </c>
      <c r="U569" s="7">
        <f t="shared" si="88"/>
        <v>53.841666666666661</v>
      </c>
      <c r="V569" s="7">
        <f t="shared" si="89"/>
        <v>53.912499999999994</v>
      </c>
    </row>
    <row r="570" spans="1:22" ht="13.5" x14ac:dyDescent="0.25">
      <c r="A570" s="3">
        <f>RSI!A570</f>
        <v>43132</v>
      </c>
      <c r="B570" s="2">
        <f>RSI!B570</f>
        <v>0.88</v>
      </c>
      <c r="C570" s="2">
        <f>RSI!I570</f>
        <v>22.26772740772229</v>
      </c>
      <c r="D570" s="2">
        <f>MACD!E570</f>
        <v>1.7587098607018681E-2</v>
      </c>
      <c r="E570" s="2">
        <f>MACD!F570</f>
        <v>3.7999659893649257E-2</v>
      </c>
      <c r="F570" s="2">
        <f>'Moving Avg'!D570</f>
        <v>0.91600000000000004</v>
      </c>
      <c r="G570" s="2">
        <f>'Moving Avg'!F570</f>
        <v>0.96099999999999997</v>
      </c>
      <c r="H570" s="2">
        <f>'Moving Avg'!G570</f>
        <v>1.0289999999999999</v>
      </c>
      <c r="I570" s="2">
        <f>'Moving Avg'!H570</f>
        <v>1.1121999999999999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  <c r="M570" s="7">
        <f t="shared" si="80"/>
        <v>50</v>
      </c>
      <c r="N570" s="7">
        <f t="shared" si="81"/>
        <v>100</v>
      </c>
      <c r="O570" s="7">
        <f t="shared" si="82"/>
        <v>0</v>
      </c>
      <c r="P570" s="7">
        <f t="shared" si="83"/>
        <v>33</v>
      </c>
      <c r="Q570" s="8">
        <f t="shared" si="84"/>
        <v>57.45</v>
      </c>
      <c r="R570" s="8">
        <f t="shared" si="85"/>
        <v>38.25</v>
      </c>
      <c r="S570" s="8">
        <f t="shared" si="86"/>
        <v>37.35</v>
      </c>
      <c r="T570" s="8">
        <f t="shared" si="87"/>
        <v>45.75</v>
      </c>
      <c r="U570" s="7">
        <f t="shared" si="88"/>
        <v>44.35</v>
      </c>
      <c r="V570" s="7">
        <f t="shared" si="89"/>
        <v>44.7</v>
      </c>
    </row>
    <row r="571" spans="1:22" ht="13.5" x14ac:dyDescent="0.25">
      <c r="A571" s="3">
        <f>RSI!A571</f>
        <v>43133</v>
      </c>
      <c r="B571" s="2">
        <f>RSI!B571</f>
        <v>0.88</v>
      </c>
      <c r="C571" s="2">
        <f>RSI!I571</f>
        <v>22.26772740772229</v>
      </c>
      <c r="D571" s="2">
        <f>MACD!E571</f>
        <v>1.7099326601063947E-2</v>
      </c>
      <c r="E571" s="2">
        <f>MACD!F571</f>
        <v>3.3819593235132193E-2</v>
      </c>
      <c r="F571" s="2">
        <f>'Moving Avg'!D571</f>
        <v>0.9</v>
      </c>
      <c r="G571" s="2">
        <f>'Moving Avg'!F571</f>
        <v>0.95199999999999974</v>
      </c>
      <c r="H571" s="2">
        <f>'Moving Avg'!G571</f>
        <v>1.0273999999999999</v>
      </c>
      <c r="I571" s="2">
        <f>'Moving Avg'!H571</f>
        <v>1.1052999999999999</v>
      </c>
      <c r="J571" s="5" t="str">
        <f>OBV!F571</f>
        <v>NEUTRAL</v>
      </c>
      <c r="K571" s="5" t="str">
        <f>OBV!G571</f>
        <v>NEUTRAL</v>
      </c>
      <c r="L571" s="5" t="str">
        <f>OBV!H571</f>
        <v>NEUTRAL</v>
      </c>
      <c r="M571" s="7">
        <f t="shared" si="80"/>
        <v>50</v>
      </c>
      <c r="N571" s="7">
        <f t="shared" si="81"/>
        <v>45</v>
      </c>
      <c r="O571" s="7">
        <f t="shared" si="82"/>
        <v>0</v>
      </c>
      <c r="P571" s="7">
        <f t="shared" si="83"/>
        <v>33</v>
      </c>
      <c r="Q571" s="8">
        <f t="shared" si="84"/>
        <v>38.200000000000003</v>
      </c>
      <c r="R571" s="8">
        <f t="shared" si="85"/>
        <v>27.25</v>
      </c>
      <c r="S571" s="8">
        <f t="shared" si="86"/>
        <v>29.1</v>
      </c>
      <c r="T571" s="8">
        <f t="shared" si="87"/>
        <v>32</v>
      </c>
      <c r="U571" s="7">
        <f t="shared" si="88"/>
        <v>31.516666666666669</v>
      </c>
      <c r="V571" s="7">
        <f t="shared" si="89"/>
        <v>31.637500000000003</v>
      </c>
    </row>
    <row r="572" spans="1:22" ht="13.5" x14ac:dyDescent="0.25">
      <c r="A572" s="3">
        <f>RSI!A572</f>
        <v>43136</v>
      </c>
      <c r="B572" s="2">
        <f>RSI!B572</f>
        <v>0.88</v>
      </c>
      <c r="C572" s="2">
        <f>RSI!I572</f>
        <v>22.26772740772229</v>
      </c>
      <c r="D572" s="2">
        <f>MACD!E572</f>
        <v>1.7206065609492005E-2</v>
      </c>
      <c r="E572" s="2">
        <f>MACD!F572</f>
        <v>3.049688771000416E-2</v>
      </c>
      <c r="F572" s="2">
        <f>'Moving Avg'!D572</f>
        <v>0.88800000000000012</v>
      </c>
      <c r="G572" s="2">
        <f>'Moving Avg'!F572</f>
        <v>0.94299999999999984</v>
      </c>
      <c r="H572" s="2">
        <f>'Moving Avg'!G572</f>
        <v>1.0251999999999999</v>
      </c>
      <c r="I572" s="2">
        <f>'Moving Avg'!H572</f>
        <v>1.0983999999999998</v>
      </c>
      <c r="J572" s="5" t="str">
        <f>OBV!F572</f>
        <v>NEUTRAL</v>
      </c>
      <c r="K572" s="5" t="str">
        <f>OBV!G572</f>
        <v>NEUTRAL</v>
      </c>
      <c r="L572" s="5" t="str">
        <f>OBV!H572</f>
        <v>NEUTRAL</v>
      </c>
      <c r="M572" s="7">
        <f t="shared" si="80"/>
        <v>50</v>
      </c>
      <c r="N572" s="7">
        <f t="shared" si="81"/>
        <v>45</v>
      </c>
      <c r="O572" s="7">
        <f t="shared" si="82"/>
        <v>0</v>
      </c>
      <c r="P572" s="7">
        <f t="shared" si="83"/>
        <v>33</v>
      </c>
      <c r="Q572" s="8">
        <f t="shared" si="84"/>
        <v>38.200000000000003</v>
      </c>
      <c r="R572" s="8">
        <f t="shared" si="85"/>
        <v>27.25</v>
      </c>
      <c r="S572" s="8">
        <f t="shared" si="86"/>
        <v>29.1</v>
      </c>
      <c r="T572" s="8">
        <f t="shared" si="87"/>
        <v>32</v>
      </c>
      <c r="U572" s="7">
        <f t="shared" si="88"/>
        <v>31.516666666666669</v>
      </c>
      <c r="V572" s="7">
        <f t="shared" si="89"/>
        <v>31.637500000000003</v>
      </c>
    </row>
    <row r="573" spans="1:22" ht="13.5" x14ac:dyDescent="0.25">
      <c r="A573" s="3">
        <f>RSI!A573</f>
        <v>43137</v>
      </c>
      <c r="B573" s="2">
        <f>RSI!B573</f>
        <v>0.88</v>
      </c>
      <c r="C573" s="2">
        <f>RSI!I573</f>
        <v>22.267727407722305</v>
      </c>
      <c r="D573" s="2">
        <f>MACD!E573</f>
        <v>1.7777373201741997E-2</v>
      </c>
      <c r="E573" s="2">
        <f>MACD!F573</f>
        <v>2.7952984808351729E-2</v>
      </c>
      <c r="F573" s="2">
        <f>'Moving Avg'!D573</f>
        <v>0.88000000000000012</v>
      </c>
      <c r="G573" s="2">
        <f>'Moving Avg'!F573</f>
        <v>0.93399999999999983</v>
      </c>
      <c r="H573" s="2">
        <f>'Moving Avg'!G573</f>
        <v>1.0225999999999997</v>
      </c>
      <c r="I573" s="2">
        <f>'Moving Avg'!H573</f>
        <v>1.0919999999999999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  <c r="M573" s="7">
        <f t="shared" si="80"/>
        <v>50</v>
      </c>
      <c r="N573" s="7">
        <f t="shared" si="81"/>
        <v>45</v>
      </c>
      <c r="O573" s="7">
        <f t="shared" si="82"/>
        <v>0</v>
      </c>
      <c r="P573" s="7">
        <f t="shared" si="83"/>
        <v>33</v>
      </c>
      <c r="Q573" s="8">
        <f t="shared" si="84"/>
        <v>38.200000000000003</v>
      </c>
      <c r="R573" s="8">
        <f t="shared" si="85"/>
        <v>27.25</v>
      </c>
      <c r="S573" s="8">
        <f t="shared" si="86"/>
        <v>29.1</v>
      </c>
      <c r="T573" s="8">
        <f t="shared" si="87"/>
        <v>32</v>
      </c>
      <c r="U573" s="7">
        <f t="shared" si="88"/>
        <v>31.516666666666669</v>
      </c>
      <c r="V573" s="7">
        <f t="shared" si="89"/>
        <v>31.637500000000003</v>
      </c>
    </row>
    <row r="574" spans="1:22" ht="13.5" x14ac:dyDescent="0.25">
      <c r="A574" s="3">
        <f>RSI!A574</f>
        <v>43138</v>
      </c>
      <c r="B574" s="2">
        <f>RSI!B574</f>
        <v>0.88</v>
      </c>
      <c r="C574" s="2">
        <f>RSI!I574</f>
        <v>22.267727407722305</v>
      </c>
      <c r="D574" s="2">
        <f>MACD!E574</f>
        <v>1.870614840134821E-2</v>
      </c>
      <c r="E574" s="2">
        <f>MACD!F574</f>
        <v>2.6103617526951027E-2</v>
      </c>
      <c r="F574" s="2">
        <f>'Moving Avg'!D574</f>
        <v>0.88000000000000012</v>
      </c>
      <c r="G574" s="2">
        <f>'Moving Avg'!F574</f>
        <v>0.92500000000000004</v>
      </c>
      <c r="H574" s="2">
        <f>'Moving Avg'!G574</f>
        <v>1.0191999999999999</v>
      </c>
      <c r="I574" s="2">
        <f>'Moving Avg'!H574</f>
        <v>1.0856000000000001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  <c r="M574" s="7">
        <f t="shared" si="80"/>
        <v>50</v>
      </c>
      <c r="N574" s="7">
        <f t="shared" si="81"/>
        <v>45</v>
      </c>
      <c r="O574" s="7">
        <f t="shared" si="82"/>
        <v>0</v>
      </c>
      <c r="P574" s="7">
        <f t="shared" si="83"/>
        <v>33</v>
      </c>
      <c r="Q574" s="8">
        <f t="shared" si="84"/>
        <v>38.200000000000003</v>
      </c>
      <c r="R574" s="8">
        <f t="shared" si="85"/>
        <v>27.25</v>
      </c>
      <c r="S574" s="8">
        <f t="shared" si="86"/>
        <v>29.1</v>
      </c>
      <c r="T574" s="8">
        <f t="shared" si="87"/>
        <v>32</v>
      </c>
      <c r="U574" s="7">
        <f t="shared" si="88"/>
        <v>31.516666666666669</v>
      </c>
      <c r="V574" s="7">
        <f t="shared" si="89"/>
        <v>31.637500000000003</v>
      </c>
    </row>
    <row r="575" spans="1:22" ht="13.5" x14ac:dyDescent="0.25">
      <c r="A575" s="3">
        <f>RSI!A575</f>
        <v>43139</v>
      </c>
      <c r="B575" s="2">
        <f>RSI!B575</f>
        <v>0.88</v>
      </c>
      <c r="C575" s="2">
        <f>RSI!I575</f>
        <v>22.267727407722305</v>
      </c>
      <c r="D575" s="2">
        <f>MACD!E575</f>
        <v>2.2981329558859009E-2</v>
      </c>
      <c r="E575" s="2">
        <f>MACD!F575</f>
        <v>2.5479159933332624E-2</v>
      </c>
      <c r="F575" s="2">
        <f>'Moving Avg'!D575</f>
        <v>0.88000000000000012</v>
      </c>
      <c r="G575" s="2">
        <f>'Moving Avg'!F575</f>
        <v>0.91799999999999993</v>
      </c>
      <c r="H575" s="2">
        <f>'Moving Avg'!G575</f>
        <v>1.0149999999999999</v>
      </c>
      <c r="I575" s="2">
        <f>'Moving Avg'!H575</f>
        <v>1.0791999999999999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  <c r="M575" s="7">
        <f t="shared" si="80"/>
        <v>50</v>
      </c>
      <c r="N575" s="7">
        <f t="shared" si="81"/>
        <v>45</v>
      </c>
      <c r="O575" s="7">
        <f t="shared" si="82"/>
        <v>0</v>
      </c>
      <c r="P575" s="7">
        <f t="shared" si="83"/>
        <v>33</v>
      </c>
      <c r="Q575" s="8">
        <f t="shared" si="84"/>
        <v>38.200000000000003</v>
      </c>
      <c r="R575" s="8">
        <f t="shared" si="85"/>
        <v>27.25</v>
      </c>
      <c r="S575" s="8">
        <f t="shared" si="86"/>
        <v>29.1</v>
      </c>
      <c r="T575" s="8">
        <f t="shared" si="87"/>
        <v>32</v>
      </c>
      <c r="U575" s="7">
        <f t="shared" si="88"/>
        <v>31.516666666666669</v>
      </c>
      <c r="V575" s="7">
        <f t="shared" si="89"/>
        <v>31.637500000000003</v>
      </c>
    </row>
    <row r="576" spans="1:22" ht="13.5" x14ac:dyDescent="0.25">
      <c r="A576" s="3">
        <f>RSI!A576</f>
        <v>43140</v>
      </c>
      <c r="B576" s="2">
        <f>RSI!B576</f>
        <v>0.88</v>
      </c>
      <c r="C576" s="2">
        <f>RSI!I576</f>
        <v>22.267727407722305</v>
      </c>
      <c r="D576" s="2">
        <f>MACD!E576</f>
        <v>2.6980615883873349E-2</v>
      </c>
      <c r="E576" s="2">
        <f>MACD!F576</f>
        <v>2.577945112344077E-2</v>
      </c>
      <c r="F576" s="2">
        <f>'Moving Avg'!D576</f>
        <v>0.88000000000000012</v>
      </c>
      <c r="G576" s="2">
        <f>'Moving Avg'!F576</f>
        <v>0.91300000000000003</v>
      </c>
      <c r="H576" s="2">
        <f>'Moving Avg'!G576</f>
        <v>1.0107999999999999</v>
      </c>
      <c r="I576" s="2">
        <f>'Moving Avg'!H576</f>
        <v>1.0732499999999998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  <c r="M576" s="7">
        <f t="shared" si="80"/>
        <v>50</v>
      </c>
      <c r="N576" s="7">
        <f t="shared" si="81"/>
        <v>0</v>
      </c>
      <c r="O576" s="7">
        <f t="shared" si="82"/>
        <v>0</v>
      </c>
      <c r="P576" s="7">
        <f t="shared" si="83"/>
        <v>33</v>
      </c>
      <c r="Q576" s="8">
        <f t="shared" si="84"/>
        <v>22.45</v>
      </c>
      <c r="R576" s="8">
        <f t="shared" si="85"/>
        <v>18.25</v>
      </c>
      <c r="S576" s="8">
        <f t="shared" si="86"/>
        <v>22.35</v>
      </c>
      <c r="T576" s="8">
        <f t="shared" si="87"/>
        <v>20.75</v>
      </c>
      <c r="U576" s="7">
        <f t="shared" si="88"/>
        <v>21.016666666666669</v>
      </c>
      <c r="V576" s="7">
        <f t="shared" si="89"/>
        <v>20.950000000000003</v>
      </c>
    </row>
    <row r="577" spans="1:22" ht="13.5" x14ac:dyDescent="0.25">
      <c r="A577" s="3">
        <f>RSI!A577</f>
        <v>43143</v>
      </c>
      <c r="B577" s="2">
        <f>RSI!B577</f>
        <v>0.88</v>
      </c>
      <c r="C577" s="2">
        <f>RSI!I577</f>
        <v>22.267727407722305</v>
      </c>
      <c r="D577" s="2">
        <f>MACD!E577</f>
        <v>2.7641246299381694E-2</v>
      </c>
      <c r="E577" s="2">
        <f>MACD!F577</f>
        <v>2.6151810158628955E-2</v>
      </c>
      <c r="F577" s="2">
        <f>'Moving Avg'!D577</f>
        <v>0.88000000000000012</v>
      </c>
      <c r="G577" s="2">
        <f>'Moving Avg'!F577</f>
        <v>0.91000000000000014</v>
      </c>
      <c r="H577" s="2">
        <f>'Moving Avg'!G577</f>
        <v>1.0065999999999999</v>
      </c>
      <c r="I577" s="2">
        <f>'Moving Avg'!H577</f>
        <v>1.06775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  <c r="M577" s="7">
        <f t="shared" si="80"/>
        <v>50</v>
      </c>
      <c r="N577" s="7">
        <f t="shared" si="81"/>
        <v>0</v>
      </c>
      <c r="O577" s="7">
        <f t="shared" si="82"/>
        <v>0</v>
      </c>
      <c r="P577" s="7">
        <f t="shared" si="83"/>
        <v>33</v>
      </c>
      <c r="Q577" s="8">
        <f t="shared" si="84"/>
        <v>22.45</v>
      </c>
      <c r="R577" s="8">
        <f t="shared" si="85"/>
        <v>18.25</v>
      </c>
      <c r="S577" s="8">
        <f t="shared" si="86"/>
        <v>22.35</v>
      </c>
      <c r="T577" s="8">
        <f t="shared" si="87"/>
        <v>20.75</v>
      </c>
      <c r="U577" s="7">
        <f t="shared" si="88"/>
        <v>21.016666666666669</v>
      </c>
      <c r="V577" s="7">
        <f t="shared" si="89"/>
        <v>20.950000000000003</v>
      </c>
    </row>
    <row r="578" spans="1:22" ht="13.5" x14ac:dyDescent="0.25">
      <c r="A578" s="3">
        <f>RSI!A578</f>
        <v>43144</v>
      </c>
      <c r="B578" s="2">
        <f>RSI!B578</f>
        <v>0.88</v>
      </c>
      <c r="C578" s="2">
        <f>RSI!I578</f>
        <v>22.267727407722305</v>
      </c>
      <c r="D578" s="2">
        <f>MACD!E578</f>
        <v>2.5450671880769882E-2</v>
      </c>
      <c r="E578" s="2">
        <f>MACD!F578</f>
        <v>2.6011582503057139E-2</v>
      </c>
      <c r="F578" s="2">
        <f>'Moving Avg'!D578</f>
        <v>0.88000000000000012</v>
      </c>
      <c r="G578" s="2">
        <f>'Moving Avg'!F578</f>
        <v>0.90900000000000014</v>
      </c>
      <c r="H578" s="2">
        <f>'Moving Avg'!G578</f>
        <v>1.0024000000000002</v>
      </c>
      <c r="I578" s="2">
        <f>'Moving Avg'!H578</f>
        <v>1.0622499999999997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  <c r="M578" s="7">
        <f t="shared" ref="M578:M641" si="90">IF(C578&lt;30,50, IF(C578&gt;70, 0, 25))</f>
        <v>50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33</v>
      </c>
      <c r="Q578" s="8">
        <f t="shared" si="84"/>
        <v>38.200000000000003</v>
      </c>
      <c r="R578" s="8">
        <f t="shared" si="85"/>
        <v>27.25</v>
      </c>
      <c r="S578" s="8">
        <f t="shared" si="86"/>
        <v>29.1</v>
      </c>
      <c r="T578" s="8">
        <f t="shared" si="87"/>
        <v>32</v>
      </c>
      <c r="U578" s="7">
        <f t="shared" si="88"/>
        <v>31.516666666666669</v>
      </c>
      <c r="V578" s="7">
        <f t="shared" si="89"/>
        <v>31.637500000000003</v>
      </c>
    </row>
    <row r="579" spans="1:22" ht="13.5" x14ac:dyDescent="0.25">
      <c r="A579" s="3">
        <f>RSI!A579</f>
        <v>43145</v>
      </c>
      <c r="B579" s="2">
        <f>RSI!B579</f>
        <v>0.88</v>
      </c>
      <c r="C579" s="2">
        <f>RSI!I579</f>
        <v>22.267727407722305</v>
      </c>
      <c r="D579" s="2">
        <f>MACD!E579</f>
        <v>1.7746368027091064E-2</v>
      </c>
      <c r="E579" s="2">
        <f>MACD!F579</f>
        <v>2.4358539607863928E-2</v>
      </c>
      <c r="F579" s="2">
        <f>'Moving Avg'!D579</f>
        <v>0.88000000000000012</v>
      </c>
      <c r="G579" s="2">
        <f>'Moving Avg'!F579</f>
        <v>0.90800000000000014</v>
      </c>
      <c r="H579" s="2">
        <f>'Moving Avg'!G579</f>
        <v>0.9982000000000002</v>
      </c>
      <c r="I579" s="2">
        <f>'Moving Avg'!H579</f>
        <v>1.0571499999999998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  <c r="M579" s="7">
        <f t="shared" si="90"/>
        <v>50</v>
      </c>
      <c r="N579" s="7">
        <f t="shared" si="91"/>
        <v>45</v>
      </c>
      <c r="O579" s="7">
        <f t="shared" si="92"/>
        <v>0</v>
      </c>
      <c r="P579" s="7">
        <f t="shared" si="93"/>
        <v>33</v>
      </c>
      <c r="Q579" s="8">
        <f t="shared" ref="Q579:Q642" si="94">0.35*M579+N579*0.35+O579*0.15+P579*0.15</f>
        <v>38.200000000000003</v>
      </c>
      <c r="R579" s="8">
        <f t="shared" ref="R579:R642" si="95">M579*0.2+N579*0.2+O579*0.35+P579*0.25</f>
        <v>27.25</v>
      </c>
      <c r="S579" s="8">
        <f t="shared" ref="S579:S642" si="96">M579*0.15+N579*0.15+O579*0.25+P579*0.45</f>
        <v>29.1</v>
      </c>
      <c r="T579" s="8">
        <f t="shared" ref="T579:T642" si="97">0.25*SUM(M579:P579)</f>
        <v>32</v>
      </c>
      <c r="U579" s="7">
        <f t="shared" ref="U579:U642" si="98">SUM(Q579:S579)/3</f>
        <v>31.516666666666669</v>
      </c>
      <c r="V579" s="7">
        <f t="shared" ref="V579:V642" si="99">SUM(Q579:T579)/4</f>
        <v>31.637500000000003</v>
      </c>
    </row>
    <row r="580" spans="1:22" ht="13.5" x14ac:dyDescent="0.25">
      <c r="A580" s="3">
        <f>RSI!A580</f>
        <v>43146</v>
      </c>
      <c r="B580" s="2">
        <f>RSI!B580</f>
        <v>0.88</v>
      </c>
      <c r="C580" s="2">
        <f>RSI!I580</f>
        <v>22.267727407722305</v>
      </c>
      <c r="D580" s="2">
        <f>MACD!E580</f>
        <v>1.1507994716919878E-2</v>
      </c>
      <c r="E580" s="2">
        <f>MACD!F580</f>
        <v>2.1788430629675122E-2</v>
      </c>
      <c r="F580" s="2">
        <f>'Moving Avg'!D580</f>
        <v>0.88000000000000012</v>
      </c>
      <c r="G580" s="2">
        <f>'Moving Avg'!F580</f>
        <v>0.90500000000000025</v>
      </c>
      <c r="H580" s="2">
        <f>'Moving Avg'!G580</f>
        <v>0.99400000000000033</v>
      </c>
      <c r="I580" s="2">
        <f>'Moving Avg'!H580</f>
        <v>1.0520499999999999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  <c r="M580" s="7">
        <f t="shared" si="90"/>
        <v>50</v>
      </c>
      <c r="N580" s="7">
        <f t="shared" si="91"/>
        <v>45</v>
      </c>
      <c r="O580" s="7">
        <f t="shared" si="92"/>
        <v>0</v>
      </c>
      <c r="P580" s="7">
        <f t="shared" si="93"/>
        <v>33</v>
      </c>
      <c r="Q580" s="8">
        <f t="shared" si="94"/>
        <v>38.200000000000003</v>
      </c>
      <c r="R580" s="8">
        <f t="shared" si="95"/>
        <v>27.25</v>
      </c>
      <c r="S580" s="8">
        <f t="shared" si="96"/>
        <v>29.1</v>
      </c>
      <c r="T580" s="8">
        <f t="shared" si="97"/>
        <v>32</v>
      </c>
      <c r="U580" s="7">
        <f t="shared" si="98"/>
        <v>31.516666666666669</v>
      </c>
      <c r="V580" s="7">
        <f t="shared" si="99"/>
        <v>31.637500000000003</v>
      </c>
    </row>
    <row r="581" spans="1:22" ht="13.5" x14ac:dyDescent="0.25">
      <c r="A581" s="3">
        <f>RSI!A581</f>
        <v>43147</v>
      </c>
      <c r="B581" s="2">
        <f>RSI!B581</f>
        <v>0.88</v>
      </c>
      <c r="C581" s="2">
        <f>RSI!I581</f>
        <v>22.26772740772229</v>
      </c>
      <c r="D581" s="2">
        <f>MACD!E581</f>
        <v>6.4892350611798211E-3</v>
      </c>
      <c r="E581" s="2">
        <f>MACD!F581</f>
        <v>1.8728591515976063E-2</v>
      </c>
      <c r="F581" s="2">
        <f>'Moving Avg'!D581</f>
        <v>0.88000000000000012</v>
      </c>
      <c r="G581" s="2">
        <f>'Moving Avg'!F581</f>
        <v>0.90200000000000014</v>
      </c>
      <c r="H581" s="2">
        <f>'Moving Avg'!G581</f>
        <v>0.98980000000000046</v>
      </c>
      <c r="I581" s="2">
        <f>'Moving Avg'!H581</f>
        <v>1.04735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  <c r="M581" s="7">
        <f t="shared" si="90"/>
        <v>50</v>
      </c>
      <c r="N581" s="7">
        <f t="shared" si="91"/>
        <v>45</v>
      </c>
      <c r="O581" s="7">
        <f t="shared" si="92"/>
        <v>0</v>
      </c>
      <c r="P581" s="7">
        <f t="shared" si="93"/>
        <v>33</v>
      </c>
      <c r="Q581" s="8">
        <f t="shared" si="94"/>
        <v>38.200000000000003</v>
      </c>
      <c r="R581" s="8">
        <f t="shared" si="95"/>
        <v>27.25</v>
      </c>
      <c r="S581" s="8">
        <f t="shared" si="96"/>
        <v>29.1</v>
      </c>
      <c r="T581" s="8">
        <f t="shared" si="97"/>
        <v>32</v>
      </c>
      <c r="U581" s="7">
        <f t="shared" si="98"/>
        <v>31.516666666666669</v>
      </c>
      <c r="V581" s="7">
        <f t="shared" si="99"/>
        <v>31.637500000000003</v>
      </c>
    </row>
    <row r="582" spans="1:22" ht="13.5" x14ac:dyDescent="0.25">
      <c r="A582" s="3">
        <f>RSI!A582</f>
        <v>43150</v>
      </c>
      <c r="B582" s="2">
        <f>RSI!B582</f>
        <v>0.88</v>
      </c>
      <c r="C582" s="2">
        <f>RSI!I582</f>
        <v>22.26772740772229</v>
      </c>
      <c r="D582" s="2">
        <f>MACD!E582</f>
        <v>2.4832070111135973E-3</v>
      </c>
      <c r="E582" s="2">
        <f>MACD!F582</f>
        <v>1.547951461500357E-2</v>
      </c>
      <c r="F582" s="2">
        <f>'Moving Avg'!D582</f>
        <v>0.88000000000000012</v>
      </c>
      <c r="G582" s="2">
        <f>'Moving Avg'!F582</f>
        <v>0.89900000000000024</v>
      </c>
      <c r="H582" s="2">
        <f>'Moving Avg'!G582</f>
        <v>0.98560000000000059</v>
      </c>
      <c r="I582" s="2">
        <f>'Moving Avg'!H582</f>
        <v>1.04305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  <c r="M582" s="7">
        <f t="shared" si="90"/>
        <v>50</v>
      </c>
      <c r="N582" s="7">
        <f t="shared" si="91"/>
        <v>45</v>
      </c>
      <c r="O582" s="7">
        <f t="shared" si="92"/>
        <v>0</v>
      </c>
      <c r="P582" s="7">
        <f t="shared" si="93"/>
        <v>33</v>
      </c>
      <c r="Q582" s="8">
        <f t="shared" si="94"/>
        <v>38.200000000000003</v>
      </c>
      <c r="R582" s="8">
        <f t="shared" si="95"/>
        <v>27.25</v>
      </c>
      <c r="S582" s="8">
        <f t="shared" si="96"/>
        <v>29.1</v>
      </c>
      <c r="T582" s="8">
        <f t="shared" si="97"/>
        <v>32</v>
      </c>
      <c r="U582" s="7">
        <f t="shared" si="98"/>
        <v>31.516666666666669</v>
      </c>
      <c r="V582" s="7">
        <f t="shared" si="99"/>
        <v>31.637500000000003</v>
      </c>
    </row>
    <row r="583" spans="1:22" ht="13.5" x14ac:dyDescent="0.25">
      <c r="A583" s="3">
        <f>RSI!A583</f>
        <v>43151</v>
      </c>
      <c r="B583" s="2">
        <f>RSI!B583</f>
        <v>0.88</v>
      </c>
      <c r="C583" s="2">
        <f>RSI!I583</f>
        <v>22.26772740772229</v>
      </c>
      <c r="D583" s="2">
        <f>MACD!E583</f>
        <v>-6.8371760943541915E-4</v>
      </c>
      <c r="E583" s="2">
        <f>MACD!F583</f>
        <v>1.2246868170115773E-2</v>
      </c>
      <c r="F583" s="2">
        <f>'Moving Avg'!D583</f>
        <v>0.88000000000000012</v>
      </c>
      <c r="G583" s="2">
        <f>'Moving Avg'!F583</f>
        <v>0.89600000000000024</v>
      </c>
      <c r="H583" s="2">
        <f>'Moving Avg'!G583</f>
        <v>0.98140000000000072</v>
      </c>
      <c r="I583" s="2">
        <f>'Moving Avg'!H583</f>
        <v>1.0388500000000003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  <c r="M583" s="7">
        <f t="shared" si="90"/>
        <v>50</v>
      </c>
      <c r="N583" s="7">
        <f t="shared" si="91"/>
        <v>45</v>
      </c>
      <c r="O583" s="7">
        <f t="shared" si="92"/>
        <v>0</v>
      </c>
      <c r="P583" s="7">
        <f t="shared" si="93"/>
        <v>33</v>
      </c>
      <c r="Q583" s="8">
        <f t="shared" si="94"/>
        <v>38.200000000000003</v>
      </c>
      <c r="R583" s="8">
        <f t="shared" si="95"/>
        <v>27.25</v>
      </c>
      <c r="S583" s="8">
        <f t="shared" si="96"/>
        <v>29.1</v>
      </c>
      <c r="T583" s="8">
        <f t="shared" si="97"/>
        <v>32</v>
      </c>
      <c r="U583" s="7">
        <f t="shared" si="98"/>
        <v>31.516666666666669</v>
      </c>
      <c r="V583" s="7">
        <f t="shared" si="99"/>
        <v>31.637500000000003</v>
      </c>
    </row>
    <row r="584" spans="1:22" ht="13.5" x14ac:dyDescent="0.25">
      <c r="A584" s="3">
        <f>RSI!A584</f>
        <v>43152</v>
      </c>
      <c r="B584" s="2">
        <f>RSI!B584</f>
        <v>0.88</v>
      </c>
      <c r="C584" s="2">
        <f>RSI!I584</f>
        <v>22.267727407722305</v>
      </c>
      <c r="D584" s="2">
        <f>MACD!E584</f>
        <v>-3.1571347040597608E-3</v>
      </c>
      <c r="E584" s="2">
        <f>MACD!F584</f>
        <v>9.1660675952806667E-3</v>
      </c>
      <c r="F584" s="2">
        <f>'Moving Avg'!D584</f>
        <v>0.88000000000000012</v>
      </c>
      <c r="G584" s="2">
        <f>'Moving Avg'!F584</f>
        <v>0.89300000000000013</v>
      </c>
      <c r="H584" s="2">
        <f>'Moving Avg'!G584</f>
        <v>0.97720000000000085</v>
      </c>
      <c r="I584" s="2">
        <f>'Moving Avg'!H584</f>
        <v>1.0343000000000002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  <c r="M584" s="7">
        <f t="shared" si="90"/>
        <v>50</v>
      </c>
      <c r="N584" s="7">
        <f t="shared" si="91"/>
        <v>45</v>
      </c>
      <c r="O584" s="7">
        <f t="shared" si="92"/>
        <v>0</v>
      </c>
      <c r="P584" s="7">
        <f t="shared" si="93"/>
        <v>33</v>
      </c>
      <c r="Q584" s="8">
        <f t="shared" si="94"/>
        <v>38.200000000000003</v>
      </c>
      <c r="R584" s="8">
        <f t="shared" si="95"/>
        <v>27.25</v>
      </c>
      <c r="S584" s="8">
        <f t="shared" si="96"/>
        <v>29.1</v>
      </c>
      <c r="T584" s="8">
        <f t="shared" si="97"/>
        <v>32</v>
      </c>
      <c r="U584" s="7">
        <f t="shared" si="98"/>
        <v>31.516666666666669</v>
      </c>
      <c r="V584" s="7">
        <f t="shared" si="99"/>
        <v>31.637500000000003</v>
      </c>
    </row>
    <row r="585" spans="1:22" ht="13.5" x14ac:dyDescent="0.25">
      <c r="A585" s="3">
        <f>RSI!A585</f>
        <v>43153</v>
      </c>
      <c r="B585" s="2">
        <f>RSI!B585</f>
        <v>0.88</v>
      </c>
      <c r="C585" s="2">
        <f>RSI!I585</f>
        <v>22.267727407722305</v>
      </c>
      <c r="D585" s="2">
        <f>MACD!E585</f>
        <v>-5.0590183570669023E-3</v>
      </c>
      <c r="E585" s="2">
        <f>MACD!F585</f>
        <v>6.3210504048111533E-3</v>
      </c>
      <c r="F585" s="2">
        <f>'Moving Avg'!D585</f>
        <v>0.88000000000000012</v>
      </c>
      <c r="G585" s="2">
        <f>'Moving Avg'!F585</f>
        <v>0.88900000000000023</v>
      </c>
      <c r="H585" s="2">
        <f>'Moving Avg'!G585</f>
        <v>0.97300000000000098</v>
      </c>
      <c r="I585" s="2">
        <f>'Moving Avg'!H585</f>
        <v>1.0301500000000001</v>
      </c>
      <c r="J585" s="5" t="str">
        <f>OBV!F585</f>
        <v>NEUTRAL</v>
      </c>
      <c r="K585" s="5" t="str">
        <f>OBV!G585</f>
        <v>NEUTRAL</v>
      </c>
      <c r="L585" s="5" t="str">
        <f>OBV!H585</f>
        <v>NEUTRAL</v>
      </c>
      <c r="M585" s="7">
        <f t="shared" si="90"/>
        <v>50</v>
      </c>
      <c r="N585" s="7">
        <f t="shared" si="91"/>
        <v>45</v>
      </c>
      <c r="O585" s="7">
        <f t="shared" si="92"/>
        <v>0</v>
      </c>
      <c r="P585" s="7">
        <f t="shared" si="93"/>
        <v>33</v>
      </c>
      <c r="Q585" s="8">
        <f t="shared" si="94"/>
        <v>38.200000000000003</v>
      </c>
      <c r="R585" s="8">
        <f t="shared" si="95"/>
        <v>27.25</v>
      </c>
      <c r="S585" s="8">
        <f t="shared" si="96"/>
        <v>29.1</v>
      </c>
      <c r="T585" s="8">
        <f t="shared" si="97"/>
        <v>32</v>
      </c>
      <c r="U585" s="7">
        <f t="shared" si="98"/>
        <v>31.516666666666669</v>
      </c>
      <c r="V585" s="7">
        <f t="shared" si="99"/>
        <v>31.637500000000003</v>
      </c>
    </row>
    <row r="586" spans="1:22" ht="13.5" x14ac:dyDescent="0.25">
      <c r="A586" s="3">
        <f>RSI!A586</f>
        <v>43154</v>
      </c>
      <c r="B586" s="2">
        <f>RSI!B586</f>
        <v>0.88</v>
      </c>
      <c r="C586" s="2">
        <f>RSI!I586</f>
        <v>22.267727407722305</v>
      </c>
      <c r="D586" s="2">
        <f>MACD!E586</f>
        <v>-6.4914455113365133E-3</v>
      </c>
      <c r="E586" s="2">
        <f>MACD!F586</f>
        <v>3.7585512215816208E-3</v>
      </c>
      <c r="F586" s="2">
        <f>'Moving Avg'!D586</f>
        <v>0.88000000000000012</v>
      </c>
      <c r="G586" s="2">
        <f>'Moving Avg'!F586</f>
        <v>0.88500000000000034</v>
      </c>
      <c r="H586" s="2">
        <f>'Moving Avg'!G586</f>
        <v>0.9688000000000011</v>
      </c>
      <c r="I586" s="2">
        <f>'Moving Avg'!H586</f>
        <v>1.0263500000000001</v>
      </c>
      <c r="J586" s="5" t="str">
        <f>OBV!F586</f>
        <v>NEUTRAL</v>
      </c>
      <c r="K586" s="5" t="str">
        <f>OBV!G586</f>
        <v>NEUTRAL</v>
      </c>
      <c r="L586" s="5" t="str">
        <f>OBV!H586</f>
        <v>NEUTRAL</v>
      </c>
      <c r="M586" s="7">
        <f t="shared" si="90"/>
        <v>50</v>
      </c>
      <c r="N586" s="7">
        <f t="shared" si="91"/>
        <v>45</v>
      </c>
      <c r="O586" s="7">
        <f t="shared" si="92"/>
        <v>0</v>
      </c>
      <c r="P586" s="7">
        <f t="shared" si="93"/>
        <v>33</v>
      </c>
      <c r="Q586" s="8">
        <f t="shared" si="94"/>
        <v>38.200000000000003</v>
      </c>
      <c r="R586" s="8">
        <f t="shared" si="95"/>
        <v>27.25</v>
      </c>
      <c r="S586" s="8">
        <f t="shared" si="96"/>
        <v>29.1</v>
      </c>
      <c r="T586" s="8">
        <f t="shared" si="97"/>
        <v>32</v>
      </c>
      <c r="U586" s="7">
        <f t="shared" si="98"/>
        <v>31.516666666666669</v>
      </c>
      <c r="V586" s="7">
        <f t="shared" si="99"/>
        <v>31.637500000000003</v>
      </c>
    </row>
    <row r="587" spans="1:22" ht="13.5" x14ac:dyDescent="0.25">
      <c r="A587" s="3">
        <f>RSI!A587</f>
        <v>43157</v>
      </c>
      <c r="B587" s="2">
        <f>RSI!B587</f>
        <v>0.88</v>
      </c>
      <c r="C587" s="2">
        <f>RSI!I587</f>
        <v>22.267727407722305</v>
      </c>
      <c r="D587" s="2">
        <f>MACD!E587</f>
        <v>-7.5397409112762936E-3</v>
      </c>
      <c r="E587" s="2">
        <f>MACD!F587</f>
        <v>1.4988927950100378E-3</v>
      </c>
      <c r="F587" s="2">
        <f>'Moving Avg'!D587</f>
        <v>0.88000000000000012</v>
      </c>
      <c r="G587" s="2">
        <f>'Moving Avg'!F587</f>
        <v>0.88200000000000023</v>
      </c>
      <c r="H587" s="2">
        <f>'Moving Avg'!G587</f>
        <v>0.96460000000000112</v>
      </c>
      <c r="I587" s="2">
        <f>'Moving Avg'!H587</f>
        <v>1.0229000000000001</v>
      </c>
      <c r="J587" s="5" t="str">
        <f>OBV!F587</f>
        <v>NEUTRAL</v>
      </c>
      <c r="K587" s="5" t="str">
        <f>OBV!G587</f>
        <v>NEUTRAL</v>
      </c>
      <c r="L587" s="5" t="str">
        <f>OBV!H587</f>
        <v>NEUTRAL</v>
      </c>
      <c r="M587" s="7">
        <f t="shared" si="90"/>
        <v>50</v>
      </c>
      <c r="N587" s="7">
        <f t="shared" si="91"/>
        <v>45</v>
      </c>
      <c r="O587" s="7">
        <f t="shared" si="92"/>
        <v>0</v>
      </c>
      <c r="P587" s="7">
        <f t="shared" si="93"/>
        <v>33</v>
      </c>
      <c r="Q587" s="8">
        <f t="shared" si="94"/>
        <v>38.200000000000003</v>
      </c>
      <c r="R587" s="8">
        <f t="shared" si="95"/>
        <v>27.25</v>
      </c>
      <c r="S587" s="8">
        <f t="shared" si="96"/>
        <v>29.1</v>
      </c>
      <c r="T587" s="8">
        <f t="shared" si="97"/>
        <v>32</v>
      </c>
      <c r="U587" s="7">
        <f t="shared" si="98"/>
        <v>31.516666666666669</v>
      </c>
      <c r="V587" s="7">
        <f t="shared" si="99"/>
        <v>31.637500000000003</v>
      </c>
    </row>
    <row r="588" spans="1:22" ht="13.5" x14ac:dyDescent="0.25">
      <c r="A588" s="3">
        <f>RSI!A588</f>
        <v>43158</v>
      </c>
      <c r="B588" s="2">
        <f>RSI!B588</f>
        <v>0.88</v>
      </c>
      <c r="C588" s="2">
        <f>RSI!I588</f>
        <v>22.267727407722305</v>
      </c>
      <c r="D588" s="2">
        <f>MACD!E588</f>
        <v>-8.2751319977101279E-3</v>
      </c>
      <c r="E588" s="2">
        <f>MACD!F588</f>
        <v>-4.5591216353399553E-4</v>
      </c>
      <c r="F588" s="2">
        <f>'Moving Avg'!D588</f>
        <v>0.88000000000000012</v>
      </c>
      <c r="G588" s="2">
        <f>'Moving Avg'!F588</f>
        <v>0.88000000000000023</v>
      </c>
      <c r="H588" s="2">
        <f>'Moving Avg'!G588</f>
        <v>0.96040000000000125</v>
      </c>
      <c r="I588" s="2">
        <f>'Moving Avg'!H588</f>
        <v>1.0198</v>
      </c>
      <c r="J588" s="5" t="str">
        <f>OBV!F588</f>
        <v>NEUTRAL</v>
      </c>
      <c r="K588" s="5" t="str">
        <f>OBV!G588</f>
        <v>NEUTRAL</v>
      </c>
      <c r="L588" s="5" t="str">
        <f>OBV!H588</f>
        <v>NEUTRAL</v>
      </c>
      <c r="M588" s="7">
        <f t="shared" si="90"/>
        <v>50</v>
      </c>
      <c r="N588" s="7">
        <f t="shared" si="91"/>
        <v>45</v>
      </c>
      <c r="O588" s="7">
        <f t="shared" si="92"/>
        <v>0</v>
      </c>
      <c r="P588" s="7">
        <f t="shared" si="93"/>
        <v>33</v>
      </c>
      <c r="Q588" s="8">
        <f t="shared" si="94"/>
        <v>38.200000000000003</v>
      </c>
      <c r="R588" s="8">
        <f t="shared" si="95"/>
        <v>27.25</v>
      </c>
      <c r="S588" s="8">
        <f t="shared" si="96"/>
        <v>29.1</v>
      </c>
      <c r="T588" s="8">
        <f t="shared" si="97"/>
        <v>32</v>
      </c>
      <c r="U588" s="7">
        <f t="shared" si="98"/>
        <v>31.516666666666669</v>
      </c>
      <c r="V588" s="7">
        <f t="shared" si="99"/>
        <v>31.637500000000003</v>
      </c>
    </row>
    <row r="589" spans="1:22" ht="13.5" x14ac:dyDescent="0.25">
      <c r="A589" s="3">
        <f>RSI!A589</f>
        <v>43159</v>
      </c>
      <c r="B589" s="2">
        <f>RSI!B589</f>
        <v>0.88</v>
      </c>
      <c r="C589" s="2">
        <f>RSI!I589</f>
        <v>22.267727407722305</v>
      </c>
      <c r="D589" s="2">
        <f>MACD!E589</f>
        <v>-8.7569896067656305E-3</v>
      </c>
      <c r="E589" s="2">
        <f>MACD!F589</f>
        <v>-2.1161276521803225E-3</v>
      </c>
      <c r="F589" s="2">
        <f>'Moving Avg'!D589</f>
        <v>0.88000000000000012</v>
      </c>
      <c r="G589" s="2">
        <f>'Moving Avg'!F589</f>
        <v>0.88000000000000023</v>
      </c>
      <c r="H589" s="2">
        <f>'Moving Avg'!G589</f>
        <v>0.95620000000000105</v>
      </c>
      <c r="I589" s="2">
        <f>'Moving Avg'!H589</f>
        <v>1.0166999999999999</v>
      </c>
      <c r="J589" s="5" t="str">
        <f>OBV!F589</f>
        <v>NEUTRAL</v>
      </c>
      <c r="K589" s="5" t="str">
        <f>OBV!G589</f>
        <v>NEUTRAL</v>
      </c>
      <c r="L589" s="5" t="str">
        <f>OBV!H589</f>
        <v>NEUTRAL</v>
      </c>
      <c r="M589" s="7">
        <f t="shared" si="90"/>
        <v>50</v>
      </c>
      <c r="N589" s="7">
        <f t="shared" si="91"/>
        <v>45</v>
      </c>
      <c r="O589" s="7">
        <f t="shared" si="92"/>
        <v>0</v>
      </c>
      <c r="P589" s="7">
        <f t="shared" si="93"/>
        <v>33</v>
      </c>
      <c r="Q589" s="8">
        <f t="shared" si="94"/>
        <v>38.200000000000003</v>
      </c>
      <c r="R589" s="8">
        <f t="shared" si="95"/>
        <v>27.25</v>
      </c>
      <c r="S589" s="8">
        <f t="shared" si="96"/>
        <v>29.1</v>
      </c>
      <c r="T589" s="8">
        <f t="shared" si="97"/>
        <v>32</v>
      </c>
      <c r="U589" s="7">
        <f t="shared" si="98"/>
        <v>31.516666666666669</v>
      </c>
      <c r="V589" s="7">
        <f t="shared" si="99"/>
        <v>31.637500000000003</v>
      </c>
    </row>
    <row r="590" spans="1:22" ht="13.5" x14ac:dyDescent="0.25">
      <c r="A590" s="3">
        <f>RSI!A590</f>
        <v>43160</v>
      </c>
      <c r="B590" s="2">
        <f>RSI!B590</f>
        <v>0.88</v>
      </c>
      <c r="C590" s="2">
        <f>RSI!I590</f>
        <v>22.267727407722305</v>
      </c>
      <c r="D590" s="2">
        <f>MACD!E590</f>
        <v>-9.0347186211907626E-3</v>
      </c>
      <c r="E590" s="2">
        <f>MACD!F590</f>
        <v>-3.4998458459824106E-3</v>
      </c>
      <c r="F590" s="2">
        <f>'Moving Avg'!D590</f>
        <v>0.88000000000000012</v>
      </c>
      <c r="G590" s="2">
        <f>'Moving Avg'!F590</f>
        <v>0.88000000000000023</v>
      </c>
      <c r="H590" s="2">
        <f>'Moving Avg'!G590</f>
        <v>0.95200000000000107</v>
      </c>
      <c r="I590" s="2">
        <f>'Moving Avg'!H590</f>
        <v>1.0136000000000001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  <c r="M590" s="7">
        <f t="shared" si="90"/>
        <v>50</v>
      </c>
      <c r="N590" s="7">
        <f t="shared" si="91"/>
        <v>45</v>
      </c>
      <c r="O590" s="7">
        <f t="shared" si="92"/>
        <v>0</v>
      </c>
      <c r="P590" s="7">
        <f t="shared" si="93"/>
        <v>33</v>
      </c>
      <c r="Q590" s="8">
        <f t="shared" si="94"/>
        <v>38.200000000000003</v>
      </c>
      <c r="R590" s="8">
        <f t="shared" si="95"/>
        <v>27.25</v>
      </c>
      <c r="S590" s="8">
        <f t="shared" si="96"/>
        <v>29.1</v>
      </c>
      <c r="T590" s="8">
        <f t="shared" si="97"/>
        <v>32</v>
      </c>
      <c r="U590" s="7">
        <f t="shared" si="98"/>
        <v>31.516666666666669</v>
      </c>
      <c r="V590" s="7">
        <f t="shared" si="99"/>
        <v>31.637500000000003</v>
      </c>
    </row>
    <row r="591" spans="1:22" ht="13.5" x14ac:dyDescent="0.25">
      <c r="A591" s="3">
        <f>RSI!A591</f>
        <v>43161</v>
      </c>
      <c r="B591" s="2">
        <f>RSI!B591</f>
        <v>0.88</v>
      </c>
      <c r="C591" s="2">
        <f>RSI!I591</f>
        <v>22.267727407722305</v>
      </c>
      <c r="D591" s="2">
        <f>MACD!E591</f>
        <v>-9.149352821994583E-3</v>
      </c>
      <c r="E591" s="2">
        <f>MACD!F591</f>
        <v>-4.6297472411848456E-3</v>
      </c>
      <c r="F591" s="2">
        <f>'Moving Avg'!D591</f>
        <v>0.88000000000000012</v>
      </c>
      <c r="G591" s="2">
        <f>'Moving Avg'!F591</f>
        <v>0.88000000000000023</v>
      </c>
      <c r="H591" s="2">
        <f>'Moving Avg'!G591</f>
        <v>0.94780000000000098</v>
      </c>
      <c r="I591" s="2">
        <f>'Moving Avg'!H591</f>
        <v>1.0105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  <c r="M591" s="7">
        <f t="shared" si="90"/>
        <v>50</v>
      </c>
      <c r="N591" s="7">
        <f t="shared" si="91"/>
        <v>45</v>
      </c>
      <c r="O591" s="7">
        <f t="shared" si="92"/>
        <v>0</v>
      </c>
      <c r="P591" s="7">
        <f t="shared" si="93"/>
        <v>33</v>
      </c>
      <c r="Q591" s="8">
        <f t="shared" si="94"/>
        <v>38.200000000000003</v>
      </c>
      <c r="R591" s="8">
        <f t="shared" si="95"/>
        <v>27.25</v>
      </c>
      <c r="S591" s="8">
        <f t="shared" si="96"/>
        <v>29.1</v>
      </c>
      <c r="T591" s="8">
        <f t="shared" si="97"/>
        <v>32</v>
      </c>
      <c r="U591" s="7">
        <f t="shared" si="98"/>
        <v>31.516666666666669</v>
      </c>
      <c r="V591" s="7">
        <f t="shared" si="99"/>
        <v>31.637500000000003</v>
      </c>
    </row>
    <row r="592" spans="1:22" ht="13.5" x14ac:dyDescent="0.25">
      <c r="A592" s="3">
        <f>RSI!A592</f>
        <v>43164</v>
      </c>
      <c r="B592" s="2">
        <f>RSI!B592</f>
        <v>0.88</v>
      </c>
      <c r="C592" s="2">
        <f>RSI!I592</f>
        <v>22.267727407722305</v>
      </c>
      <c r="D592" s="2">
        <f>MACD!E592</f>
        <v>-9.1348998132569914E-3</v>
      </c>
      <c r="E592" s="2">
        <f>MACD!F592</f>
        <v>-5.5307777555992747E-3</v>
      </c>
      <c r="F592" s="2">
        <f>'Moving Avg'!D592</f>
        <v>0.88000000000000012</v>
      </c>
      <c r="G592" s="2">
        <f>'Moving Avg'!F592</f>
        <v>0.88000000000000023</v>
      </c>
      <c r="H592" s="2">
        <f>'Moving Avg'!G592</f>
        <v>0.94360000000000099</v>
      </c>
      <c r="I592" s="2">
        <f>'Moving Avg'!H592</f>
        <v>1.0074000000000001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  <c r="M592" s="7">
        <f t="shared" si="90"/>
        <v>50</v>
      </c>
      <c r="N592" s="7">
        <f t="shared" si="91"/>
        <v>45</v>
      </c>
      <c r="O592" s="7">
        <f t="shared" si="92"/>
        <v>0</v>
      </c>
      <c r="P592" s="7">
        <f t="shared" si="93"/>
        <v>33</v>
      </c>
      <c r="Q592" s="8">
        <f t="shared" si="94"/>
        <v>38.200000000000003</v>
      </c>
      <c r="R592" s="8">
        <f t="shared" si="95"/>
        <v>27.25</v>
      </c>
      <c r="S592" s="8">
        <f t="shared" si="96"/>
        <v>29.1</v>
      </c>
      <c r="T592" s="8">
        <f t="shared" si="97"/>
        <v>32</v>
      </c>
      <c r="U592" s="7">
        <f t="shared" si="98"/>
        <v>31.516666666666669</v>
      </c>
      <c r="V592" s="7">
        <f t="shared" si="99"/>
        <v>31.637500000000003</v>
      </c>
    </row>
    <row r="593" spans="1:22" ht="13.5" x14ac:dyDescent="0.25">
      <c r="A593" s="3">
        <f>RSI!A593</f>
        <v>43165</v>
      </c>
      <c r="B593" s="2">
        <f>RSI!B593</f>
        <v>0.88</v>
      </c>
      <c r="C593" s="2">
        <f>RSI!I593</f>
        <v>22.267727407722305</v>
      </c>
      <c r="D593" s="2">
        <f>MACD!E593</f>
        <v>-9.0194748085394849E-3</v>
      </c>
      <c r="E593" s="2">
        <f>MACD!F593</f>
        <v>-6.2285171661873168E-3</v>
      </c>
      <c r="F593" s="2">
        <f>'Moving Avg'!D593</f>
        <v>0.88000000000000012</v>
      </c>
      <c r="G593" s="2">
        <f>'Moving Avg'!F593</f>
        <v>0.88000000000000023</v>
      </c>
      <c r="H593" s="2">
        <f>'Moving Avg'!G593</f>
        <v>0.93940000000000101</v>
      </c>
      <c r="I593" s="2">
        <f>'Moving Avg'!H593</f>
        <v>1.0043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  <c r="M593" s="7">
        <f t="shared" si="90"/>
        <v>50</v>
      </c>
      <c r="N593" s="7">
        <f t="shared" si="91"/>
        <v>45</v>
      </c>
      <c r="O593" s="7">
        <f t="shared" si="92"/>
        <v>0</v>
      </c>
      <c r="P593" s="7">
        <f t="shared" si="93"/>
        <v>33</v>
      </c>
      <c r="Q593" s="8">
        <f t="shared" si="94"/>
        <v>38.200000000000003</v>
      </c>
      <c r="R593" s="8">
        <f t="shared" si="95"/>
        <v>27.25</v>
      </c>
      <c r="S593" s="8">
        <f t="shared" si="96"/>
        <v>29.1</v>
      </c>
      <c r="T593" s="8">
        <f t="shared" si="97"/>
        <v>32</v>
      </c>
      <c r="U593" s="7">
        <f t="shared" si="98"/>
        <v>31.516666666666669</v>
      </c>
      <c r="V593" s="7">
        <f t="shared" si="99"/>
        <v>31.637500000000003</v>
      </c>
    </row>
    <row r="594" spans="1:22" ht="13.5" x14ac:dyDescent="0.25">
      <c r="A594" s="3">
        <f>RSI!A594</f>
        <v>43166</v>
      </c>
      <c r="B594" s="2">
        <f>RSI!B594</f>
        <v>0.88</v>
      </c>
      <c r="C594" s="2">
        <f>RSI!I594</f>
        <v>22.267727407722305</v>
      </c>
      <c r="D594" s="2">
        <f>MACD!E594</f>
        <v>-8.8262560748315622E-3</v>
      </c>
      <c r="E594" s="2">
        <f>MACD!F594</f>
        <v>-6.7480649479161664E-3</v>
      </c>
      <c r="F594" s="2">
        <f>'Moving Avg'!D594</f>
        <v>0.88000000000000012</v>
      </c>
      <c r="G594" s="2">
        <f>'Moving Avg'!F594</f>
        <v>0.88000000000000023</v>
      </c>
      <c r="H594" s="2">
        <f>'Moving Avg'!G594</f>
        <v>0.93520000000000092</v>
      </c>
      <c r="I594" s="2">
        <f>'Moving Avg'!H594</f>
        <v>1.0009999999999999</v>
      </c>
      <c r="J594" s="5" t="str">
        <f>OBV!F594</f>
        <v>NEUTRAL</v>
      </c>
      <c r="K594" s="5" t="str">
        <f>OBV!G594</f>
        <v>NEUTRAL</v>
      </c>
      <c r="L594" s="5" t="str">
        <f>OBV!H594</f>
        <v>NEUTRAL</v>
      </c>
      <c r="M594" s="7">
        <f t="shared" si="90"/>
        <v>50</v>
      </c>
      <c r="N594" s="7">
        <f t="shared" si="91"/>
        <v>45</v>
      </c>
      <c r="O594" s="7">
        <f t="shared" si="92"/>
        <v>0</v>
      </c>
      <c r="P594" s="7">
        <f t="shared" si="93"/>
        <v>33</v>
      </c>
      <c r="Q594" s="8">
        <f t="shared" si="94"/>
        <v>38.200000000000003</v>
      </c>
      <c r="R594" s="8">
        <f t="shared" si="95"/>
        <v>27.25</v>
      </c>
      <c r="S594" s="8">
        <f t="shared" si="96"/>
        <v>29.1</v>
      </c>
      <c r="T594" s="8">
        <f t="shared" si="97"/>
        <v>32</v>
      </c>
      <c r="U594" s="7">
        <f t="shared" si="98"/>
        <v>31.516666666666669</v>
      </c>
      <c r="V594" s="7">
        <f t="shared" si="99"/>
        <v>31.637500000000003</v>
      </c>
    </row>
    <row r="595" spans="1:22" ht="13.5" x14ac:dyDescent="0.25">
      <c r="A595" s="3">
        <f>RSI!A595</f>
        <v>43167</v>
      </c>
      <c r="B595" s="2">
        <f>RSI!B595</f>
        <v>0.88</v>
      </c>
      <c r="C595" s="2">
        <f>RSI!I595</f>
        <v>22.267727407722305</v>
      </c>
      <c r="D595" s="2">
        <f>MACD!E595</f>
        <v>-8.5742897612446356E-3</v>
      </c>
      <c r="E595" s="2">
        <f>MACD!F595</f>
        <v>-7.1133099105818607E-3</v>
      </c>
      <c r="F595" s="2">
        <f>'Moving Avg'!D595</f>
        <v>0.88000000000000012</v>
      </c>
      <c r="G595" s="2">
        <f>'Moving Avg'!F595</f>
        <v>0.88000000000000023</v>
      </c>
      <c r="H595" s="2">
        <f>'Moving Avg'!G595</f>
        <v>0.93100000000000083</v>
      </c>
      <c r="I595" s="2">
        <f>'Moving Avg'!H595</f>
        <v>0.9978999999999999</v>
      </c>
      <c r="J595" s="5" t="str">
        <f>OBV!F595</f>
        <v>NEUTRAL</v>
      </c>
      <c r="K595" s="5" t="str">
        <f>OBV!G595</f>
        <v>NEUTRAL</v>
      </c>
      <c r="L595" s="5" t="str">
        <f>OBV!H595</f>
        <v>NEUTRAL</v>
      </c>
      <c r="M595" s="7">
        <f t="shared" si="90"/>
        <v>50</v>
      </c>
      <c r="N595" s="7">
        <f t="shared" si="91"/>
        <v>45</v>
      </c>
      <c r="O595" s="7">
        <f t="shared" si="92"/>
        <v>0</v>
      </c>
      <c r="P595" s="7">
        <f t="shared" si="93"/>
        <v>33</v>
      </c>
      <c r="Q595" s="8">
        <f t="shared" si="94"/>
        <v>38.200000000000003</v>
      </c>
      <c r="R595" s="8">
        <f t="shared" si="95"/>
        <v>27.25</v>
      </c>
      <c r="S595" s="8">
        <f t="shared" si="96"/>
        <v>29.1</v>
      </c>
      <c r="T595" s="8">
        <f t="shared" si="97"/>
        <v>32</v>
      </c>
      <c r="U595" s="7">
        <f t="shared" si="98"/>
        <v>31.516666666666669</v>
      </c>
      <c r="V595" s="7">
        <f t="shared" si="99"/>
        <v>31.637500000000003</v>
      </c>
    </row>
    <row r="596" spans="1:22" ht="13.5" x14ac:dyDescent="0.25">
      <c r="A596" s="3">
        <f>RSI!A596</f>
        <v>43168</v>
      </c>
      <c r="B596" s="2">
        <f>RSI!B596</f>
        <v>0.91</v>
      </c>
      <c r="C596" s="2">
        <f>RSI!I596</f>
        <v>64.427554187076254</v>
      </c>
      <c r="D596" s="2">
        <f>MACD!E596</f>
        <v>-1.0501389774687842E-2</v>
      </c>
      <c r="E596" s="2">
        <f>MACD!F596</f>
        <v>-7.7909258834030571E-3</v>
      </c>
      <c r="F596" s="2">
        <f>'Moving Avg'!D596</f>
        <v>0.8859999999999999</v>
      </c>
      <c r="G596" s="2">
        <f>'Moving Avg'!F596</f>
        <v>0.88150000000000028</v>
      </c>
      <c r="H596" s="2">
        <f>'Moving Avg'!G596</f>
        <v>0.92740000000000067</v>
      </c>
      <c r="I596" s="2">
        <f>'Moving Avg'!H596</f>
        <v>0.99524999999999997</v>
      </c>
      <c r="J596" s="5" t="str">
        <f>OBV!F596</f>
        <v>NEUTRAL</v>
      </c>
      <c r="K596" s="5" t="str">
        <f>OBV!G596</f>
        <v>NEUTRAL</v>
      </c>
      <c r="L596" s="5" t="str">
        <f>OBV!H596</f>
        <v>NEUTRAL</v>
      </c>
      <c r="M596" s="7">
        <f t="shared" si="90"/>
        <v>25</v>
      </c>
      <c r="N596" s="7">
        <f t="shared" si="91"/>
        <v>45</v>
      </c>
      <c r="O596" s="7">
        <f t="shared" si="92"/>
        <v>0</v>
      </c>
      <c r="P596" s="7">
        <f t="shared" si="93"/>
        <v>33</v>
      </c>
      <c r="Q596" s="8">
        <f t="shared" si="94"/>
        <v>29.45</v>
      </c>
      <c r="R596" s="8">
        <f t="shared" si="95"/>
        <v>22.25</v>
      </c>
      <c r="S596" s="8">
        <f t="shared" si="96"/>
        <v>25.35</v>
      </c>
      <c r="T596" s="8">
        <f t="shared" si="97"/>
        <v>25.75</v>
      </c>
      <c r="U596" s="7">
        <f t="shared" si="98"/>
        <v>25.683333333333337</v>
      </c>
      <c r="V596" s="7">
        <f t="shared" si="99"/>
        <v>25.700000000000003</v>
      </c>
    </row>
    <row r="597" spans="1:22" ht="13.5" x14ac:dyDescent="0.25">
      <c r="A597" s="3">
        <f>RSI!A597</f>
        <v>43171</v>
      </c>
      <c r="B597" s="2">
        <f>RSI!B597</f>
        <v>0.95</v>
      </c>
      <c r="C597" s="2">
        <f>RSI!I597</f>
        <v>80.001895867307738</v>
      </c>
      <c r="D597" s="2">
        <f>MACD!E597</f>
        <v>-1.5196395314853506E-2</v>
      </c>
      <c r="E597" s="2">
        <f>MACD!F597</f>
        <v>-9.2720197696931472E-3</v>
      </c>
      <c r="F597" s="2">
        <f>'Moving Avg'!D597</f>
        <v>0.9</v>
      </c>
      <c r="G597" s="2">
        <f>'Moving Avg'!F597</f>
        <v>0.88500000000000034</v>
      </c>
      <c r="H597" s="2">
        <f>'Moving Avg'!G597</f>
        <v>0.92520000000000058</v>
      </c>
      <c r="I597" s="2">
        <f>'Moving Avg'!H597</f>
        <v>0.99279999999999968</v>
      </c>
      <c r="J597" s="5" t="str">
        <f>OBV!F597</f>
        <v>NEUTRAL</v>
      </c>
      <c r="K597" s="5" t="str">
        <f>OBV!G597</f>
        <v>NEUTRAL</v>
      </c>
      <c r="L597" s="5" t="str">
        <f>OBV!H597</f>
        <v>NEUTRAL</v>
      </c>
      <c r="M597" s="7">
        <f t="shared" si="90"/>
        <v>0</v>
      </c>
      <c r="N597" s="7">
        <f t="shared" si="91"/>
        <v>45</v>
      </c>
      <c r="O597" s="7">
        <f t="shared" si="92"/>
        <v>0</v>
      </c>
      <c r="P597" s="7">
        <f t="shared" si="93"/>
        <v>33</v>
      </c>
      <c r="Q597" s="8">
        <f t="shared" si="94"/>
        <v>20.7</v>
      </c>
      <c r="R597" s="8">
        <f t="shared" si="95"/>
        <v>17.25</v>
      </c>
      <c r="S597" s="8">
        <f t="shared" si="96"/>
        <v>21.6</v>
      </c>
      <c r="T597" s="8">
        <f t="shared" si="97"/>
        <v>19.5</v>
      </c>
      <c r="U597" s="7">
        <f t="shared" si="98"/>
        <v>19.850000000000001</v>
      </c>
      <c r="V597" s="7">
        <f t="shared" si="99"/>
        <v>19.762500000000003</v>
      </c>
    </row>
    <row r="598" spans="1:22" ht="13.5" x14ac:dyDescent="0.25">
      <c r="A598" s="3">
        <f>RSI!A598</f>
        <v>43172</v>
      </c>
      <c r="B598" s="2">
        <f>RSI!B598</f>
        <v>0.99</v>
      </c>
      <c r="C598" s="2">
        <f>RSI!I598</f>
        <v>86.409704719511836</v>
      </c>
      <c r="D598" s="2">
        <f>MACD!E598</f>
        <v>-2.2462323925355299E-2</v>
      </c>
      <c r="E598" s="2">
        <f>MACD!F598</f>
        <v>-1.1910080600825578E-2</v>
      </c>
      <c r="F598" s="2">
        <f>'Moving Avg'!D598</f>
        <v>0.92200000000000004</v>
      </c>
      <c r="G598" s="2">
        <f>'Moving Avg'!F598</f>
        <v>0.89050000000000029</v>
      </c>
      <c r="H598" s="2">
        <f>'Moving Avg'!G598</f>
        <v>0.9238000000000004</v>
      </c>
      <c r="I598" s="2">
        <f>'Moving Avg'!H598</f>
        <v>0.99054999999999982</v>
      </c>
      <c r="J598" s="5" t="str">
        <f>OBV!F598</f>
        <v>BULLISH</v>
      </c>
      <c r="K598" s="5" t="str">
        <f>OBV!G598</f>
        <v>STRONG</v>
      </c>
      <c r="L598" s="5" t="str">
        <f>OBV!H598</f>
        <v>CONFIRMED BULLISH</v>
      </c>
      <c r="M598" s="7">
        <f t="shared" si="90"/>
        <v>0</v>
      </c>
      <c r="N598" s="7">
        <f t="shared" si="91"/>
        <v>45</v>
      </c>
      <c r="O598" s="7">
        <f t="shared" si="92"/>
        <v>0</v>
      </c>
      <c r="P598" s="7">
        <f t="shared" si="93"/>
        <v>100</v>
      </c>
      <c r="Q598" s="8">
        <f t="shared" si="94"/>
        <v>30.75</v>
      </c>
      <c r="R598" s="8">
        <f t="shared" si="95"/>
        <v>34</v>
      </c>
      <c r="S598" s="8">
        <f t="shared" si="96"/>
        <v>51.75</v>
      </c>
      <c r="T598" s="8">
        <f t="shared" si="97"/>
        <v>36.25</v>
      </c>
      <c r="U598" s="7">
        <f t="shared" si="98"/>
        <v>38.833333333333336</v>
      </c>
      <c r="V598" s="7">
        <f t="shared" si="99"/>
        <v>38.1875</v>
      </c>
    </row>
    <row r="599" spans="1:22" ht="13.5" x14ac:dyDescent="0.25">
      <c r="A599" s="3">
        <f>RSI!A599</f>
        <v>43173</v>
      </c>
      <c r="B599" s="2">
        <f>RSI!B599</f>
        <v>1.03</v>
      </c>
      <c r="C599" s="2">
        <f>RSI!I599</f>
        <v>89.896206358091419</v>
      </c>
      <c r="D599" s="2">
        <f>MACD!E599</f>
        <v>-3.2115546353237434E-2</v>
      </c>
      <c r="E599" s="2">
        <f>MACD!F599</f>
        <v>-1.5951173751307952E-2</v>
      </c>
      <c r="F599" s="2">
        <f>'Moving Avg'!D599</f>
        <v>0.95200000000000018</v>
      </c>
      <c r="G599" s="2">
        <f>'Moving Avg'!F599</f>
        <v>0.89800000000000024</v>
      </c>
      <c r="H599" s="2">
        <f>'Moving Avg'!G599</f>
        <v>0.92320000000000035</v>
      </c>
      <c r="I599" s="2">
        <f>'Moving Avg'!H599</f>
        <v>0.9886999999999998</v>
      </c>
      <c r="J599" s="5" t="str">
        <f>OBV!F599</f>
        <v>BULLISH</v>
      </c>
      <c r="K599" s="5" t="str">
        <f>OBV!G599</f>
        <v>STRONG</v>
      </c>
      <c r="L599" s="5" t="str">
        <f>OBV!H599</f>
        <v>CONFIRMED BULLISH</v>
      </c>
      <c r="M599" s="7">
        <f t="shared" si="90"/>
        <v>0</v>
      </c>
      <c r="N599" s="7">
        <f t="shared" si="91"/>
        <v>45</v>
      </c>
      <c r="O599" s="7">
        <f t="shared" si="92"/>
        <v>0</v>
      </c>
      <c r="P599" s="7">
        <f t="shared" si="93"/>
        <v>100</v>
      </c>
      <c r="Q599" s="8">
        <f t="shared" si="94"/>
        <v>30.75</v>
      </c>
      <c r="R599" s="8">
        <f t="shared" si="95"/>
        <v>34</v>
      </c>
      <c r="S599" s="8">
        <f t="shared" si="96"/>
        <v>51.75</v>
      </c>
      <c r="T599" s="8">
        <f t="shared" si="97"/>
        <v>36.25</v>
      </c>
      <c r="U599" s="7">
        <f t="shared" si="98"/>
        <v>38.833333333333336</v>
      </c>
      <c r="V599" s="7">
        <f t="shared" si="99"/>
        <v>38.1875</v>
      </c>
    </row>
    <row r="600" spans="1:22" ht="13.5" x14ac:dyDescent="0.25">
      <c r="A600" s="3">
        <f>RSI!A600</f>
        <v>43174</v>
      </c>
      <c r="B600" s="2">
        <f>RSI!B600</f>
        <v>1.07</v>
      </c>
      <c r="C600" s="2">
        <f>RSI!I600</f>
        <v>92.083388680520969</v>
      </c>
      <c r="D600" s="2">
        <f>MACD!E600</f>
        <v>-4.398498789812233E-2</v>
      </c>
      <c r="E600" s="2">
        <f>MACD!F600</f>
        <v>-2.1557936580670831E-2</v>
      </c>
      <c r="F600" s="2">
        <f>'Moving Avg'!D600</f>
        <v>0.99</v>
      </c>
      <c r="G600" s="2">
        <f>'Moving Avg'!F600</f>
        <v>0.90750000000000031</v>
      </c>
      <c r="H600" s="2">
        <f>'Moving Avg'!G600</f>
        <v>0.92340000000000033</v>
      </c>
      <c r="I600" s="2">
        <f>'Moving Avg'!H600</f>
        <v>0.98704999999999987</v>
      </c>
      <c r="J600" s="5" t="str">
        <f>OBV!F600</f>
        <v>BULLISH</v>
      </c>
      <c r="K600" s="5" t="str">
        <f>OBV!G600</f>
        <v>STRONG</v>
      </c>
      <c r="L600" s="5" t="str">
        <f>OBV!H600</f>
        <v>CONFIRMED BULLISH</v>
      </c>
      <c r="M600" s="7">
        <f t="shared" si="90"/>
        <v>0</v>
      </c>
      <c r="N600" s="7">
        <f t="shared" si="91"/>
        <v>100</v>
      </c>
      <c r="O600" s="7">
        <f t="shared" si="92"/>
        <v>50</v>
      </c>
      <c r="P600" s="7">
        <f t="shared" si="93"/>
        <v>100</v>
      </c>
      <c r="Q600" s="8">
        <f t="shared" si="94"/>
        <v>57.5</v>
      </c>
      <c r="R600" s="8">
        <f t="shared" si="95"/>
        <v>62.5</v>
      </c>
      <c r="S600" s="8">
        <f t="shared" si="96"/>
        <v>72.5</v>
      </c>
      <c r="T600" s="8">
        <f t="shared" si="97"/>
        <v>62.5</v>
      </c>
      <c r="U600" s="7">
        <f t="shared" si="98"/>
        <v>64.166666666666671</v>
      </c>
      <c r="V600" s="7">
        <f t="shared" si="99"/>
        <v>63.75</v>
      </c>
    </row>
    <row r="601" spans="1:22" ht="13.5" x14ac:dyDescent="0.25">
      <c r="A601" s="3">
        <f>RSI!A601</f>
        <v>43175</v>
      </c>
      <c r="B601" s="2">
        <f>RSI!B601</f>
        <v>1.1100000000000001</v>
      </c>
      <c r="C601" s="2">
        <f>RSI!I601</f>
        <v>93.58003131444066</v>
      </c>
      <c r="D601" s="2">
        <f>MACD!E601</f>
        <v>-5.7911359616785729E-2</v>
      </c>
      <c r="E601" s="2">
        <f>MACD!F601</f>
        <v>-2.882862118789381E-2</v>
      </c>
      <c r="F601" s="2">
        <f>'Moving Avg'!D601</f>
        <v>1.03</v>
      </c>
      <c r="G601" s="2">
        <f>'Moving Avg'!F601</f>
        <v>0.91900000000000015</v>
      </c>
      <c r="H601" s="2">
        <f>'Moving Avg'!G601</f>
        <v>0.92440000000000011</v>
      </c>
      <c r="I601" s="2">
        <f>'Moving Avg'!H601</f>
        <v>0.98579999999999979</v>
      </c>
      <c r="J601" s="5" t="str">
        <f>OBV!F601</f>
        <v>BULLISH</v>
      </c>
      <c r="K601" s="5" t="str">
        <f>OBV!G601</f>
        <v>STRONG</v>
      </c>
      <c r="L601" s="5" t="str">
        <f>OBV!H601</f>
        <v>CONFIRMED BULLISH</v>
      </c>
      <c r="M601" s="7">
        <f t="shared" si="90"/>
        <v>0</v>
      </c>
      <c r="N601" s="7">
        <f t="shared" si="91"/>
        <v>100</v>
      </c>
      <c r="O601" s="7">
        <f t="shared" si="92"/>
        <v>50</v>
      </c>
      <c r="P601" s="7">
        <f t="shared" si="93"/>
        <v>100</v>
      </c>
      <c r="Q601" s="8">
        <f t="shared" si="94"/>
        <v>57.5</v>
      </c>
      <c r="R601" s="8">
        <f t="shared" si="95"/>
        <v>62.5</v>
      </c>
      <c r="S601" s="8">
        <f t="shared" si="96"/>
        <v>72.5</v>
      </c>
      <c r="T601" s="8">
        <f t="shared" si="97"/>
        <v>62.5</v>
      </c>
      <c r="U601" s="7">
        <f t="shared" si="98"/>
        <v>64.166666666666671</v>
      </c>
      <c r="V601" s="7">
        <f t="shared" si="99"/>
        <v>63.75</v>
      </c>
    </row>
    <row r="602" spans="1:22" ht="13.5" x14ac:dyDescent="0.25">
      <c r="A602" s="3">
        <f>RSI!A602</f>
        <v>43178</v>
      </c>
      <c r="B602" s="2">
        <f>RSI!B602</f>
        <v>1.1499999999999999</v>
      </c>
      <c r="C602" s="2">
        <f>RSI!I602</f>
        <v>94.665998300441643</v>
      </c>
      <c r="D602" s="2">
        <f>MACD!E602</f>
        <v>-7.3746421679934615E-2</v>
      </c>
      <c r="E602" s="2">
        <f>MACD!F602</f>
        <v>-3.7812181286301969E-2</v>
      </c>
      <c r="F602" s="2">
        <f>'Moving Avg'!D602</f>
        <v>1.0699999999999998</v>
      </c>
      <c r="G602" s="2">
        <f>'Moving Avg'!F602</f>
        <v>0.93249999999999988</v>
      </c>
      <c r="H602" s="2">
        <f>'Moving Avg'!G602</f>
        <v>0.92620000000000002</v>
      </c>
      <c r="I602" s="2">
        <f>'Moving Avg'!H602</f>
        <v>0.98494999999999988</v>
      </c>
      <c r="J602" s="5" t="str">
        <f>OBV!F602</f>
        <v>BULLISH</v>
      </c>
      <c r="K602" s="5" t="str">
        <f>OBV!G602</f>
        <v>STRONG</v>
      </c>
      <c r="L602" s="5" t="str">
        <f>OBV!H602</f>
        <v>CONFIRMED BULLISH</v>
      </c>
      <c r="M602" s="7">
        <f t="shared" si="90"/>
        <v>0</v>
      </c>
      <c r="N602" s="7">
        <f t="shared" si="91"/>
        <v>100</v>
      </c>
      <c r="O602" s="7">
        <f t="shared" si="92"/>
        <v>50</v>
      </c>
      <c r="P602" s="7">
        <f t="shared" si="93"/>
        <v>100</v>
      </c>
      <c r="Q602" s="8">
        <f t="shared" si="94"/>
        <v>57.5</v>
      </c>
      <c r="R602" s="8">
        <f t="shared" si="95"/>
        <v>62.5</v>
      </c>
      <c r="S602" s="8">
        <f t="shared" si="96"/>
        <v>72.5</v>
      </c>
      <c r="T602" s="8">
        <f t="shared" si="97"/>
        <v>62.5</v>
      </c>
      <c r="U602" s="7">
        <f t="shared" si="98"/>
        <v>64.166666666666671</v>
      </c>
      <c r="V602" s="7">
        <f t="shared" si="99"/>
        <v>63.75</v>
      </c>
    </row>
    <row r="603" spans="1:22" ht="13.5" x14ac:dyDescent="0.25">
      <c r="A603" s="3">
        <f>RSI!A603</f>
        <v>43180</v>
      </c>
      <c r="B603" s="2">
        <f>RSI!B603</f>
        <v>1.2</v>
      </c>
      <c r="C603" s="2">
        <f>RSI!I603</f>
        <v>95.655317530630754</v>
      </c>
      <c r="D603" s="2">
        <f>MACD!E603</f>
        <v>-9.2093021054995061E-2</v>
      </c>
      <c r="E603" s="2">
        <f>MACD!F603</f>
        <v>-4.8668349240040584E-2</v>
      </c>
      <c r="F603" s="2">
        <f>'Moving Avg'!D603</f>
        <v>1.1119999999999999</v>
      </c>
      <c r="G603" s="2">
        <f>'Moving Avg'!F603</f>
        <v>0.9484999999999999</v>
      </c>
      <c r="H603" s="2">
        <f>'Moving Avg'!G603</f>
        <v>0.92900000000000005</v>
      </c>
      <c r="I603" s="2">
        <f>'Moving Avg'!H603</f>
        <v>0.98434999999999984</v>
      </c>
      <c r="J603" s="5" t="str">
        <f>OBV!F603</f>
        <v>BULLISH</v>
      </c>
      <c r="K603" s="5" t="str">
        <f>OBV!G603</f>
        <v>NEUTRAL</v>
      </c>
      <c r="L603" s="5" t="str">
        <f>OBV!H603</f>
        <v>CONFIRMED BULLISH</v>
      </c>
      <c r="M603" s="7">
        <f t="shared" si="90"/>
        <v>0</v>
      </c>
      <c r="N603" s="7">
        <f t="shared" si="91"/>
        <v>100</v>
      </c>
      <c r="O603" s="7">
        <f t="shared" si="92"/>
        <v>50</v>
      </c>
      <c r="P603" s="7">
        <f t="shared" si="93"/>
        <v>83.5</v>
      </c>
      <c r="Q603" s="8">
        <f t="shared" si="94"/>
        <v>55.024999999999999</v>
      </c>
      <c r="R603" s="8">
        <f t="shared" si="95"/>
        <v>58.375</v>
      </c>
      <c r="S603" s="8">
        <f t="shared" si="96"/>
        <v>65.075000000000003</v>
      </c>
      <c r="T603" s="8">
        <f t="shared" si="97"/>
        <v>58.375</v>
      </c>
      <c r="U603" s="7">
        <f t="shared" si="98"/>
        <v>59.491666666666674</v>
      </c>
      <c r="V603" s="7">
        <f t="shared" si="99"/>
        <v>59.212500000000006</v>
      </c>
    </row>
    <row r="604" spans="1:22" ht="13.5" x14ac:dyDescent="0.25">
      <c r="A604" s="3">
        <f>RSI!A604</f>
        <v>43181</v>
      </c>
      <c r="B604" s="2">
        <f>RSI!B604</f>
        <v>1.21</v>
      </c>
      <c r="C604" s="2">
        <f>RSI!I604</f>
        <v>95.822212899157336</v>
      </c>
      <c r="D604" s="2">
        <f>MACD!E604</f>
        <v>-0.10980510864451543</v>
      </c>
      <c r="E604" s="2">
        <f>MACD!F604</f>
        <v>-6.0895701120935557E-2</v>
      </c>
      <c r="F604" s="2">
        <f>'Moving Avg'!D604</f>
        <v>1.1480000000000001</v>
      </c>
      <c r="G604" s="2">
        <f>'Moving Avg'!F604</f>
        <v>0.96500000000000008</v>
      </c>
      <c r="H604" s="2">
        <f>'Moving Avg'!G604</f>
        <v>0.93200000000000005</v>
      </c>
      <c r="I604" s="2">
        <f>'Moving Avg'!H604</f>
        <v>0.98384999999999989</v>
      </c>
      <c r="J604" s="5" t="str">
        <f>OBV!F604</f>
        <v>BULLISH</v>
      </c>
      <c r="K604" s="5" t="str">
        <f>OBV!G604</f>
        <v>STRONG</v>
      </c>
      <c r="L604" s="5" t="str">
        <f>OBV!H604</f>
        <v>CONFIRMED BULLISH</v>
      </c>
      <c r="M604" s="7">
        <f t="shared" si="90"/>
        <v>0</v>
      </c>
      <c r="N604" s="7">
        <f t="shared" si="91"/>
        <v>100</v>
      </c>
      <c r="O604" s="7">
        <f t="shared" si="92"/>
        <v>50</v>
      </c>
      <c r="P604" s="7">
        <f t="shared" si="93"/>
        <v>100</v>
      </c>
      <c r="Q604" s="8">
        <f t="shared" si="94"/>
        <v>57.5</v>
      </c>
      <c r="R604" s="8">
        <f t="shared" si="95"/>
        <v>62.5</v>
      </c>
      <c r="S604" s="8">
        <f t="shared" si="96"/>
        <v>72.5</v>
      </c>
      <c r="T604" s="8">
        <f t="shared" si="97"/>
        <v>62.5</v>
      </c>
      <c r="U604" s="7">
        <f t="shared" si="98"/>
        <v>64.166666666666671</v>
      </c>
      <c r="V604" s="7">
        <f t="shared" si="99"/>
        <v>63.75</v>
      </c>
    </row>
    <row r="605" spans="1:22" ht="13.5" x14ac:dyDescent="0.25">
      <c r="A605" s="3">
        <f>RSI!A605</f>
        <v>43182</v>
      </c>
      <c r="B605" s="2">
        <f>RSI!B605</f>
        <v>1.21</v>
      </c>
      <c r="C605" s="2">
        <f>RSI!I605</f>
        <v>95.822212899157336</v>
      </c>
      <c r="D605" s="2">
        <f>MACD!E605</f>
        <v>-0.12619144383693737</v>
      </c>
      <c r="E605" s="2">
        <f>MACD!F605</f>
        <v>-7.3954849664135916E-2</v>
      </c>
      <c r="F605" s="2">
        <f>'Moving Avg'!D605</f>
        <v>1.1759999999999999</v>
      </c>
      <c r="G605" s="2">
        <f>'Moving Avg'!F605</f>
        <v>0.98149999999999993</v>
      </c>
      <c r="H605" s="2">
        <f>'Moving Avg'!G605</f>
        <v>0.93579999999999997</v>
      </c>
      <c r="I605" s="2">
        <f>'Moving Avg'!H605</f>
        <v>0.98309999999999986</v>
      </c>
      <c r="J605" s="5" t="str">
        <f>OBV!F605</f>
        <v>BULLISH</v>
      </c>
      <c r="K605" s="5" t="str">
        <f>OBV!G605</f>
        <v>STRONG</v>
      </c>
      <c r="L605" s="5" t="str">
        <f>OBV!H605</f>
        <v>CONFIRMED BULLISH</v>
      </c>
      <c r="M605" s="7">
        <f t="shared" si="90"/>
        <v>0</v>
      </c>
      <c r="N605" s="7">
        <f t="shared" si="91"/>
        <v>100</v>
      </c>
      <c r="O605" s="7">
        <f t="shared" si="92"/>
        <v>50</v>
      </c>
      <c r="P605" s="7">
        <f t="shared" si="93"/>
        <v>100</v>
      </c>
      <c r="Q605" s="8">
        <f t="shared" si="94"/>
        <v>57.5</v>
      </c>
      <c r="R605" s="8">
        <f t="shared" si="95"/>
        <v>62.5</v>
      </c>
      <c r="S605" s="8">
        <f t="shared" si="96"/>
        <v>72.5</v>
      </c>
      <c r="T605" s="8">
        <f t="shared" si="97"/>
        <v>62.5</v>
      </c>
      <c r="U605" s="7">
        <f t="shared" si="98"/>
        <v>64.166666666666671</v>
      </c>
      <c r="V605" s="7">
        <f t="shared" si="99"/>
        <v>63.75</v>
      </c>
    </row>
    <row r="606" spans="1:22" ht="13.5" x14ac:dyDescent="0.25">
      <c r="A606" s="3">
        <f>RSI!A606</f>
        <v>43185</v>
      </c>
      <c r="B606" s="2">
        <f>RSI!B606</f>
        <v>1.21</v>
      </c>
      <c r="C606" s="2">
        <f>RSI!I606</f>
        <v>95.822212899157336</v>
      </c>
      <c r="D606" s="2">
        <f>MACD!E606</f>
        <v>-0.13673696065337115</v>
      </c>
      <c r="E606" s="2">
        <f>MACD!F606</f>
        <v>-8.6511271861982972E-2</v>
      </c>
      <c r="F606" s="2">
        <f>'Moving Avg'!D606</f>
        <v>1.196</v>
      </c>
      <c r="G606" s="2">
        <f>'Moving Avg'!F606</f>
        <v>0.998</v>
      </c>
      <c r="H606" s="2">
        <f>'Moving Avg'!G606</f>
        <v>0.94040000000000001</v>
      </c>
      <c r="I606" s="2">
        <f>'Moving Avg'!H606</f>
        <v>0.98250000000000004</v>
      </c>
      <c r="J606" s="5" t="str">
        <f>OBV!F606</f>
        <v>BULLISH</v>
      </c>
      <c r="K606" s="5" t="str">
        <f>OBV!G606</f>
        <v>STRONG</v>
      </c>
      <c r="L606" s="5" t="str">
        <f>OBV!H606</f>
        <v>CONFIRMED BULLISH</v>
      </c>
      <c r="M606" s="7">
        <f t="shared" si="90"/>
        <v>0</v>
      </c>
      <c r="N606" s="7">
        <f t="shared" si="91"/>
        <v>100</v>
      </c>
      <c r="O606" s="7">
        <f t="shared" si="92"/>
        <v>50</v>
      </c>
      <c r="P606" s="7">
        <f t="shared" si="93"/>
        <v>100</v>
      </c>
      <c r="Q606" s="8">
        <f t="shared" si="94"/>
        <v>57.5</v>
      </c>
      <c r="R606" s="8">
        <f t="shared" si="95"/>
        <v>62.5</v>
      </c>
      <c r="S606" s="8">
        <f t="shared" si="96"/>
        <v>72.5</v>
      </c>
      <c r="T606" s="8">
        <f t="shared" si="97"/>
        <v>62.5</v>
      </c>
      <c r="U606" s="7">
        <f t="shared" si="98"/>
        <v>64.166666666666671</v>
      </c>
      <c r="V606" s="7">
        <f t="shared" si="99"/>
        <v>63.75</v>
      </c>
    </row>
    <row r="607" spans="1:22" ht="13.5" x14ac:dyDescent="0.25">
      <c r="A607" s="3">
        <f>RSI!A607</f>
        <v>43186</v>
      </c>
      <c r="B607" s="2">
        <f>RSI!B607</f>
        <v>1.21</v>
      </c>
      <c r="C607" s="2">
        <f>RSI!I607</f>
        <v>95.822212899157336</v>
      </c>
      <c r="D607" s="2">
        <f>MACD!E607</f>
        <v>-0.14070581900637924</v>
      </c>
      <c r="E607" s="2">
        <f>MACD!F607</f>
        <v>-9.7350181290862231E-2</v>
      </c>
      <c r="F607" s="2">
        <f>'Moving Avg'!D607</f>
        <v>1.208</v>
      </c>
      <c r="G607" s="2">
        <f>'Moving Avg'!F607</f>
        <v>1.0145000000000002</v>
      </c>
      <c r="H607" s="2">
        <f>'Moving Avg'!G607</f>
        <v>0.94579999999999997</v>
      </c>
      <c r="I607" s="2">
        <f>'Moving Avg'!H607</f>
        <v>0.9819</v>
      </c>
      <c r="J607" s="5" t="str">
        <f>OBV!F607</f>
        <v>BULLISH</v>
      </c>
      <c r="K607" s="5" t="str">
        <f>OBV!G607</f>
        <v>STRONG</v>
      </c>
      <c r="L607" s="5" t="str">
        <f>OBV!H607</f>
        <v>CONFIRMED BULLISH</v>
      </c>
      <c r="M607" s="7">
        <f t="shared" si="90"/>
        <v>0</v>
      </c>
      <c r="N607" s="7">
        <f t="shared" si="91"/>
        <v>100</v>
      </c>
      <c r="O607" s="7">
        <f t="shared" si="92"/>
        <v>50</v>
      </c>
      <c r="P607" s="7">
        <f t="shared" si="93"/>
        <v>100</v>
      </c>
      <c r="Q607" s="8">
        <f t="shared" si="94"/>
        <v>57.5</v>
      </c>
      <c r="R607" s="8">
        <f t="shared" si="95"/>
        <v>62.5</v>
      </c>
      <c r="S607" s="8">
        <f t="shared" si="96"/>
        <v>72.5</v>
      </c>
      <c r="T607" s="8">
        <f t="shared" si="97"/>
        <v>62.5</v>
      </c>
      <c r="U607" s="7">
        <f t="shared" si="98"/>
        <v>64.166666666666671</v>
      </c>
      <c r="V607" s="7">
        <f t="shared" si="99"/>
        <v>63.75</v>
      </c>
    </row>
    <row r="608" spans="1:22" ht="13.5" x14ac:dyDescent="0.25">
      <c r="A608" s="3">
        <f>RSI!A608</f>
        <v>43187</v>
      </c>
      <c r="B608" s="2">
        <f>RSI!B608</f>
        <v>1.21</v>
      </c>
      <c r="C608" s="2">
        <f>RSI!I608</f>
        <v>95.822212899157336</v>
      </c>
      <c r="D608" s="2">
        <f>MACD!E608</f>
        <v>-0.13902095510624157</v>
      </c>
      <c r="E608" s="2">
        <f>MACD!F608</f>
        <v>-0.10568433605393811</v>
      </c>
      <c r="F608" s="2">
        <f>'Moving Avg'!D608</f>
        <v>1.21</v>
      </c>
      <c r="G608" s="2">
        <f>'Moving Avg'!F608</f>
        <v>1.0310000000000001</v>
      </c>
      <c r="H608" s="2">
        <f>'Moving Avg'!G608</f>
        <v>0.95200000000000007</v>
      </c>
      <c r="I608" s="2">
        <f>'Moving Avg'!H608</f>
        <v>0.98130000000000006</v>
      </c>
      <c r="J608" s="5" t="str">
        <f>OBV!F608</f>
        <v>BULLISH</v>
      </c>
      <c r="K608" s="5" t="str">
        <f>OBV!G608</f>
        <v>STRONG</v>
      </c>
      <c r="L608" s="5" t="str">
        <f>OBV!H608</f>
        <v>CONFIRMED BULLISH</v>
      </c>
      <c r="M608" s="7">
        <f t="shared" si="90"/>
        <v>0</v>
      </c>
      <c r="N608" s="7">
        <f t="shared" si="91"/>
        <v>100</v>
      </c>
      <c r="O608" s="7">
        <f t="shared" si="92"/>
        <v>50</v>
      </c>
      <c r="P608" s="7">
        <f t="shared" si="93"/>
        <v>100</v>
      </c>
      <c r="Q608" s="8">
        <f t="shared" si="94"/>
        <v>57.5</v>
      </c>
      <c r="R608" s="8">
        <f t="shared" si="95"/>
        <v>62.5</v>
      </c>
      <c r="S608" s="8">
        <f t="shared" si="96"/>
        <v>72.5</v>
      </c>
      <c r="T608" s="8">
        <f t="shared" si="97"/>
        <v>62.5</v>
      </c>
      <c r="U608" s="7">
        <f t="shared" si="98"/>
        <v>64.166666666666671</v>
      </c>
      <c r="V608" s="7">
        <f t="shared" si="99"/>
        <v>63.75</v>
      </c>
    </row>
    <row r="609" spans="1:22" ht="13.5" x14ac:dyDescent="0.25">
      <c r="A609" s="3">
        <f>RSI!A609</f>
        <v>43188</v>
      </c>
      <c r="B609" s="2">
        <f>RSI!B609</f>
        <v>1.21</v>
      </c>
      <c r="C609" s="2">
        <f>RSI!I609</f>
        <v>95.822212899157336</v>
      </c>
      <c r="D609" s="2">
        <f>MACD!E609</f>
        <v>-0.13246989700663248</v>
      </c>
      <c r="E609" s="2">
        <f>MACD!F609</f>
        <v>-0.111041448244477</v>
      </c>
      <c r="F609" s="2">
        <f>'Moving Avg'!D609</f>
        <v>1.21</v>
      </c>
      <c r="G609" s="2">
        <f>'Moving Avg'!F609</f>
        <v>1.0475000000000001</v>
      </c>
      <c r="H609" s="2">
        <f>'Moving Avg'!G609</f>
        <v>0.95819999999999994</v>
      </c>
      <c r="I609" s="2">
        <f>'Moving Avg'!H609</f>
        <v>0.98085000000000011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  <c r="M609" s="7">
        <f t="shared" si="90"/>
        <v>0</v>
      </c>
      <c r="N609" s="7">
        <f t="shared" si="91"/>
        <v>100</v>
      </c>
      <c r="O609" s="7">
        <f t="shared" si="92"/>
        <v>50</v>
      </c>
      <c r="P609" s="7">
        <f t="shared" si="93"/>
        <v>33</v>
      </c>
      <c r="Q609" s="8">
        <f t="shared" si="94"/>
        <v>47.45</v>
      </c>
      <c r="R609" s="8">
        <f t="shared" si="95"/>
        <v>45.75</v>
      </c>
      <c r="S609" s="8">
        <f t="shared" si="96"/>
        <v>42.35</v>
      </c>
      <c r="T609" s="8">
        <f t="shared" si="97"/>
        <v>45.75</v>
      </c>
      <c r="U609" s="7">
        <f t="shared" si="98"/>
        <v>45.183333333333337</v>
      </c>
      <c r="V609" s="7">
        <f t="shared" si="99"/>
        <v>45.325000000000003</v>
      </c>
    </row>
    <row r="610" spans="1:22" ht="13.5" x14ac:dyDescent="0.25">
      <c r="A610" s="3">
        <f>RSI!A610</f>
        <v>43189</v>
      </c>
      <c r="B610" s="2">
        <f>RSI!B610</f>
        <v>1.21</v>
      </c>
      <c r="C610" s="2">
        <f>RSI!I610</f>
        <v>95.822212899157336</v>
      </c>
      <c r="D610" s="2">
        <f>MACD!E610</f>
        <v>-0.12172510907096568</v>
      </c>
      <c r="E610" s="2">
        <f>MACD!F610</f>
        <v>-0.11317818040977475</v>
      </c>
      <c r="F610" s="2">
        <f>'Moving Avg'!D610</f>
        <v>1.21</v>
      </c>
      <c r="G610" s="2">
        <f>'Moving Avg'!F610</f>
        <v>1.0640000000000003</v>
      </c>
      <c r="H610" s="2">
        <f>'Moving Avg'!G610</f>
        <v>0.96360000000000001</v>
      </c>
      <c r="I610" s="2">
        <f>'Moving Avg'!H610</f>
        <v>0.98065000000000013</v>
      </c>
      <c r="J610" s="5" t="str">
        <f>OBV!F610</f>
        <v>NEUTRAL</v>
      </c>
      <c r="K610" s="5" t="str">
        <f>OBV!G610</f>
        <v>NEUTRAL</v>
      </c>
      <c r="L610" s="5" t="str">
        <f>OBV!H610</f>
        <v>NEUTRAL</v>
      </c>
      <c r="M610" s="7">
        <f t="shared" si="90"/>
        <v>0</v>
      </c>
      <c r="N610" s="7">
        <f t="shared" si="91"/>
        <v>45</v>
      </c>
      <c r="O610" s="7">
        <f t="shared" si="92"/>
        <v>50</v>
      </c>
      <c r="P610" s="7">
        <f t="shared" si="93"/>
        <v>33</v>
      </c>
      <c r="Q610" s="8">
        <f t="shared" si="94"/>
        <v>28.2</v>
      </c>
      <c r="R610" s="8">
        <f t="shared" si="95"/>
        <v>34.75</v>
      </c>
      <c r="S610" s="8">
        <f t="shared" si="96"/>
        <v>34.1</v>
      </c>
      <c r="T610" s="8">
        <f t="shared" si="97"/>
        <v>32</v>
      </c>
      <c r="U610" s="7">
        <f t="shared" si="98"/>
        <v>32.35</v>
      </c>
      <c r="V610" s="7">
        <f t="shared" si="99"/>
        <v>32.262500000000003</v>
      </c>
    </row>
    <row r="611" spans="1:22" ht="13.5" x14ac:dyDescent="0.25">
      <c r="A611" s="3">
        <f>RSI!A611</f>
        <v>43192</v>
      </c>
      <c r="B611" s="2">
        <f>RSI!B611</f>
        <v>1.2</v>
      </c>
      <c r="C611" s="2">
        <f>RSI!I611</f>
        <v>90.013415015028812</v>
      </c>
      <c r="D611" s="2">
        <f>MACD!E611</f>
        <v>-0.10662050189548922</v>
      </c>
      <c r="E611" s="2">
        <f>MACD!F611</f>
        <v>-0.11186664470691765</v>
      </c>
      <c r="F611" s="2">
        <f>'Moving Avg'!D611</f>
        <v>1.208</v>
      </c>
      <c r="G611" s="2">
        <f>'Moving Avg'!F611</f>
        <v>1.0800000000000003</v>
      </c>
      <c r="H611" s="2">
        <f>'Moving Avg'!G611</f>
        <v>0.96880000000000011</v>
      </c>
      <c r="I611" s="2">
        <f>'Moving Avg'!H611</f>
        <v>0.98065000000000013</v>
      </c>
      <c r="J611" s="5" t="str">
        <f>OBV!F611</f>
        <v>BEARISH</v>
      </c>
      <c r="K611" s="5" t="str">
        <f>OBV!G611</f>
        <v>NEUTRAL</v>
      </c>
      <c r="L611" s="5" t="str">
        <f>OBV!H611</f>
        <v>CONFIRMED BEARISH</v>
      </c>
      <c r="M611" s="7">
        <f t="shared" si="90"/>
        <v>0</v>
      </c>
      <c r="N611" s="7">
        <f t="shared" si="91"/>
        <v>0</v>
      </c>
      <c r="O611" s="7">
        <f t="shared" si="92"/>
        <v>50</v>
      </c>
      <c r="P611" s="7">
        <f t="shared" si="93"/>
        <v>16.5</v>
      </c>
      <c r="Q611" s="8">
        <f t="shared" si="94"/>
        <v>9.9749999999999996</v>
      </c>
      <c r="R611" s="8">
        <f t="shared" si="95"/>
        <v>21.625</v>
      </c>
      <c r="S611" s="8">
        <f t="shared" si="96"/>
        <v>19.925000000000001</v>
      </c>
      <c r="T611" s="8">
        <f t="shared" si="97"/>
        <v>16.625</v>
      </c>
      <c r="U611" s="7">
        <f t="shared" si="98"/>
        <v>17.175000000000001</v>
      </c>
      <c r="V611" s="7">
        <f t="shared" si="99"/>
        <v>17.037500000000001</v>
      </c>
    </row>
    <row r="612" spans="1:22" ht="13.5" x14ac:dyDescent="0.25">
      <c r="A612" s="3">
        <f>RSI!A612</f>
        <v>43193</v>
      </c>
      <c r="B612" s="2">
        <f>RSI!B612</f>
        <v>1.2</v>
      </c>
      <c r="C612" s="2">
        <f>RSI!I612</f>
        <v>90.013415015028826</v>
      </c>
      <c r="D612" s="2">
        <f>MACD!E612</f>
        <v>-8.8443154371734112E-2</v>
      </c>
      <c r="E612" s="2">
        <f>MACD!F612</f>
        <v>-0.10718194663988095</v>
      </c>
      <c r="F612" s="2">
        <f>'Moving Avg'!D612</f>
        <v>1.206</v>
      </c>
      <c r="G612" s="2">
        <f>'Moving Avg'!F612</f>
        <v>1.0960000000000003</v>
      </c>
      <c r="H612" s="2">
        <f>'Moving Avg'!G612</f>
        <v>0.97400000000000009</v>
      </c>
      <c r="I612" s="2">
        <f>'Moving Avg'!H612</f>
        <v>0.98089999999999999</v>
      </c>
      <c r="J612" s="5" t="str">
        <f>OBV!F612</f>
        <v>BEARISH</v>
      </c>
      <c r="K612" s="5" t="str">
        <f>OBV!G612</f>
        <v>NEUTRAL</v>
      </c>
      <c r="L612" s="5" t="str">
        <f>OBV!H612</f>
        <v>CONFIRMED BEARISH</v>
      </c>
      <c r="M612" s="7">
        <f t="shared" si="90"/>
        <v>0</v>
      </c>
      <c r="N612" s="7">
        <f t="shared" si="91"/>
        <v>0</v>
      </c>
      <c r="O612" s="7">
        <f t="shared" si="92"/>
        <v>50</v>
      </c>
      <c r="P612" s="7">
        <f t="shared" si="93"/>
        <v>16.5</v>
      </c>
      <c r="Q612" s="8">
        <f t="shared" si="94"/>
        <v>9.9749999999999996</v>
      </c>
      <c r="R612" s="8">
        <f t="shared" si="95"/>
        <v>21.625</v>
      </c>
      <c r="S612" s="8">
        <f t="shared" si="96"/>
        <v>19.925000000000001</v>
      </c>
      <c r="T612" s="8">
        <f t="shared" si="97"/>
        <v>16.625</v>
      </c>
      <c r="U612" s="7">
        <f t="shared" si="98"/>
        <v>17.175000000000001</v>
      </c>
      <c r="V612" s="7">
        <f t="shared" si="99"/>
        <v>17.037500000000001</v>
      </c>
    </row>
    <row r="613" spans="1:22" ht="13.5" x14ac:dyDescent="0.25">
      <c r="A613" s="3">
        <f>RSI!A613</f>
        <v>43194</v>
      </c>
      <c r="B613" s="2">
        <f>RSI!B613</f>
        <v>1.2</v>
      </c>
      <c r="C613" s="2">
        <f>RSI!I613</f>
        <v>90.013415015028826</v>
      </c>
      <c r="D613" s="2">
        <f>MACD!E613</f>
        <v>-6.6071236461421989E-2</v>
      </c>
      <c r="E613" s="2">
        <f>MACD!F613</f>
        <v>-9.8959804604189169E-2</v>
      </c>
      <c r="F613" s="2">
        <f>'Moving Avg'!D613</f>
        <v>1.2040000000000002</v>
      </c>
      <c r="G613" s="2">
        <f>'Moving Avg'!F613</f>
        <v>1.1120000000000001</v>
      </c>
      <c r="H613" s="2">
        <f>'Moving Avg'!G613</f>
        <v>0.97920000000000018</v>
      </c>
      <c r="I613" s="2">
        <f>'Moving Avg'!H613</f>
        <v>0.98140000000000005</v>
      </c>
      <c r="J613" s="5" t="str">
        <f>OBV!F613</f>
        <v>BEARISH</v>
      </c>
      <c r="K613" s="5" t="str">
        <f>OBV!G613</f>
        <v>NEUTRAL</v>
      </c>
      <c r="L613" s="5" t="str">
        <f>OBV!H613</f>
        <v>CONFIRMED BEARISH</v>
      </c>
      <c r="M613" s="7">
        <f t="shared" si="90"/>
        <v>0</v>
      </c>
      <c r="N613" s="7">
        <f t="shared" si="91"/>
        <v>0</v>
      </c>
      <c r="O613" s="7">
        <f t="shared" si="92"/>
        <v>50</v>
      </c>
      <c r="P613" s="7">
        <f t="shared" si="93"/>
        <v>16.5</v>
      </c>
      <c r="Q613" s="8">
        <f t="shared" si="94"/>
        <v>9.9749999999999996</v>
      </c>
      <c r="R613" s="8">
        <f t="shared" si="95"/>
        <v>21.625</v>
      </c>
      <c r="S613" s="8">
        <f t="shared" si="96"/>
        <v>19.925000000000001</v>
      </c>
      <c r="T613" s="8">
        <f t="shared" si="97"/>
        <v>16.625</v>
      </c>
      <c r="U613" s="7">
        <f t="shared" si="98"/>
        <v>17.175000000000001</v>
      </c>
      <c r="V613" s="7">
        <f t="shared" si="99"/>
        <v>17.037500000000001</v>
      </c>
    </row>
    <row r="614" spans="1:22" ht="13.5" x14ac:dyDescent="0.25">
      <c r="A614" s="3">
        <f>RSI!A614</f>
        <v>43195</v>
      </c>
      <c r="B614" s="2">
        <f>RSI!B614</f>
        <v>1.2</v>
      </c>
      <c r="C614" s="2">
        <f>RSI!I614</f>
        <v>90.013415015028826</v>
      </c>
      <c r="D614" s="2">
        <f>MACD!E614</f>
        <v>-4.625197044665974E-2</v>
      </c>
      <c r="E614" s="2">
        <f>MACD!F614</f>
        <v>-8.8418237772683289E-2</v>
      </c>
      <c r="F614" s="2">
        <f>'Moving Avg'!D614</f>
        <v>1.2020000000000002</v>
      </c>
      <c r="G614" s="2">
        <f>'Moving Avg'!F614</f>
        <v>1.1280000000000001</v>
      </c>
      <c r="H614" s="2">
        <f>'Moving Avg'!G614</f>
        <v>0.98440000000000016</v>
      </c>
      <c r="I614" s="2">
        <f>'Moving Avg'!H614</f>
        <v>0.98209999999999975</v>
      </c>
      <c r="J614" s="5" t="str">
        <f>OBV!F614</f>
        <v>BEARISH</v>
      </c>
      <c r="K614" s="5" t="str">
        <f>OBV!G614</f>
        <v>NEUTRAL</v>
      </c>
      <c r="L614" s="5" t="str">
        <f>OBV!H614</f>
        <v>CONFIRMED BEARISH</v>
      </c>
      <c r="M614" s="7">
        <f t="shared" si="90"/>
        <v>0</v>
      </c>
      <c r="N614" s="7">
        <f t="shared" si="91"/>
        <v>0</v>
      </c>
      <c r="O614" s="7">
        <f t="shared" si="92"/>
        <v>50</v>
      </c>
      <c r="P614" s="7">
        <f t="shared" si="93"/>
        <v>16.5</v>
      </c>
      <c r="Q614" s="8">
        <f t="shared" si="94"/>
        <v>9.9749999999999996</v>
      </c>
      <c r="R614" s="8">
        <f t="shared" si="95"/>
        <v>21.625</v>
      </c>
      <c r="S614" s="8">
        <f t="shared" si="96"/>
        <v>19.925000000000001</v>
      </c>
      <c r="T614" s="8">
        <f t="shared" si="97"/>
        <v>16.625</v>
      </c>
      <c r="U614" s="7">
        <f t="shared" si="98"/>
        <v>17.175000000000001</v>
      </c>
      <c r="V614" s="7">
        <f t="shared" si="99"/>
        <v>17.037500000000001</v>
      </c>
    </row>
    <row r="615" spans="1:22" ht="13.5" x14ac:dyDescent="0.25">
      <c r="A615" s="3">
        <f>RSI!A615</f>
        <v>43196</v>
      </c>
      <c r="B615" s="2">
        <f>RSI!B615</f>
        <v>1.2</v>
      </c>
      <c r="C615" s="2">
        <f>RSI!I615</f>
        <v>90.013415015028826</v>
      </c>
      <c r="D615" s="2">
        <f>MACD!E615</f>
        <v>-3.008300738157077E-2</v>
      </c>
      <c r="E615" s="2">
        <f>MACD!F615</f>
        <v>-7.6751191694460791E-2</v>
      </c>
      <c r="F615" s="2">
        <f>'Moving Avg'!D615</f>
        <v>1.2</v>
      </c>
      <c r="G615" s="2">
        <f>'Moving Avg'!F615</f>
        <v>1.1440000000000001</v>
      </c>
      <c r="H615" s="2">
        <f>'Moving Avg'!G615</f>
        <v>0.9892000000000003</v>
      </c>
      <c r="I615" s="2">
        <f>'Moving Avg'!H615</f>
        <v>0.98299999999999965</v>
      </c>
      <c r="J615" s="5" t="str">
        <f>OBV!F615</f>
        <v>BEARISH</v>
      </c>
      <c r="K615" s="5" t="str">
        <f>OBV!G615</f>
        <v>NEUTRAL</v>
      </c>
      <c r="L615" s="5" t="str">
        <f>OBV!H615</f>
        <v>CONFIRMED BEARISH</v>
      </c>
      <c r="M615" s="7">
        <f t="shared" si="90"/>
        <v>0</v>
      </c>
      <c r="N615" s="7">
        <f t="shared" si="91"/>
        <v>0</v>
      </c>
      <c r="O615" s="7">
        <f t="shared" si="92"/>
        <v>50</v>
      </c>
      <c r="P615" s="7">
        <f t="shared" si="93"/>
        <v>16.5</v>
      </c>
      <c r="Q615" s="8">
        <f t="shared" si="94"/>
        <v>9.9749999999999996</v>
      </c>
      <c r="R615" s="8">
        <f t="shared" si="95"/>
        <v>21.625</v>
      </c>
      <c r="S615" s="8">
        <f t="shared" si="96"/>
        <v>19.925000000000001</v>
      </c>
      <c r="T615" s="8">
        <f t="shared" si="97"/>
        <v>16.625</v>
      </c>
      <c r="U615" s="7">
        <f t="shared" si="98"/>
        <v>17.175000000000001</v>
      </c>
      <c r="V615" s="7">
        <f t="shared" si="99"/>
        <v>17.037500000000001</v>
      </c>
    </row>
    <row r="616" spans="1:22" ht="13.5" x14ac:dyDescent="0.25">
      <c r="A616" s="3">
        <f>RSI!A616</f>
        <v>43200</v>
      </c>
      <c r="B616" s="2">
        <f>RSI!B616</f>
        <v>1.2</v>
      </c>
      <c r="C616" s="2">
        <f>RSI!I616</f>
        <v>90.013415015028826</v>
      </c>
      <c r="D616" s="2">
        <f>MACD!E616</f>
        <v>-1.6958229967252381E-2</v>
      </c>
      <c r="E616" s="2">
        <f>MACD!F616</f>
        <v>-6.4792599349019112E-2</v>
      </c>
      <c r="F616" s="2">
        <f>'Moving Avg'!D616</f>
        <v>1.2</v>
      </c>
      <c r="G616" s="2">
        <f>'Moving Avg'!F616</f>
        <v>1.1585000000000001</v>
      </c>
      <c r="H616" s="2">
        <f>'Moving Avg'!G616</f>
        <v>0.99400000000000044</v>
      </c>
      <c r="I616" s="2">
        <f>'Moving Avg'!H616</f>
        <v>0.98409999999999964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  <c r="M616" s="7">
        <f t="shared" si="90"/>
        <v>0</v>
      </c>
      <c r="N616" s="7">
        <f t="shared" si="91"/>
        <v>0</v>
      </c>
      <c r="O616" s="7">
        <f t="shared" si="92"/>
        <v>50</v>
      </c>
      <c r="P616" s="7">
        <f t="shared" si="93"/>
        <v>33</v>
      </c>
      <c r="Q616" s="8">
        <f t="shared" si="94"/>
        <v>12.45</v>
      </c>
      <c r="R616" s="8">
        <f t="shared" si="95"/>
        <v>25.75</v>
      </c>
      <c r="S616" s="8">
        <f t="shared" si="96"/>
        <v>27.35</v>
      </c>
      <c r="T616" s="8">
        <f t="shared" si="97"/>
        <v>20.75</v>
      </c>
      <c r="U616" s="7">
        <f t="shared" si="98"/>
        <v>21.850000000000005</v>
      </c>
      <c r="V616" s="7">
        <f t="shared" si="99"/>
        <v>21.575000000000003</v>
      </c>
    </row>
    <row r="617" spans="1:22" ht="13.5" x14ac:dyDescent="0.25">
      <c r="A617" s="3">
        <f>RSI!A617</f>
        <v>43201</v>
      </c>
      <c r="B617" s="2">
        <f>RSI!B617</f>
        <v>1.2</v>
      </c>
      <c r="C617" s="2">
        <f>RSI!I617</f>
        <v>90.013415015028826</v>
      </c>
      <c r="D617" s="2">
        <f>MACD!E617</f>
        <v>-6.368068403700855E-3</v>
      </c>
      <c r="E617" s="2">
        <f>MACD!F617</f>
        <v>-5.3107693159955463E-2</v>
      </c>
      <c r="F617" s="2">
        <f>'Moving Avg'!D617</f>
        <v>1.2</v>
      </c>
      <c r="G617" s="2">
        <f>'Moving Avg'!F617</f>
        <v>1.1709999999999998</v>
      </c>
      <c r="H617" s="2">
        <f>'Moving Avg'!G617</f>
        <v>0.99920000000000042</v>
      </c>
      <c r="I617" s="2">
        <f>'Moving Avg'!H617</f>
        <v>0.98524999999999963</v>
      </c>
      <c r="J617" s="5" t="str">
        <f>OBV!F617</f>
        <v>NEUTRAL</v>
      </c>
      <c r="K617" s="5" t="str">
        <f>OBV!G617</f>
        <v>NEUTRAL</v>
      </c>
      <c r="L617" s="5" t="str">
        <f>OBV!H617</f>
        <v>NEUTRAL</v>
      </c>
      <c r="M617" s="7">
        <f t="shared" si="90"/>
        <v>0</v>
      </c>
      <c r="N617" s="7">
        <f t="shared" si="91"/>
        <v>0</v>
      </c>
      <c r="O617" s="7">
        <f t="shared" si="92"/>
        <v>50</v>
      </c>
      <c r="P617" s="7">
        <f t="shared" si="93"/>
        <v>33</v>
      </c>
      <c r="Q617" s="8">
        <f t="shared" si="94"/>
        <v>12.45</v>
      </c>
      <c r="R617" s="8">
        <f t="shared" si="95"/>
        <v>25.75</v>
      </c>
      <c r="S617" s="8">
        <f t="shared" si="96"/>
        <v>27.35</v>
      </c>
      <c r="T617" s="8">
        <f t="shared" si="97"/>
        <v>20.75</v>
      </c>
      <c r="U617" s="7">
        <f t="shared" si="98"/>
        <v>21.850000000000005</v>
      </c>
      <c r="V617" s="7">
        <f t="shared" si="99"/>
        <v>21.575000000000003</v>
      </c>
    </row>
    <row r="618" spans="1:22" ht="13.5" x14ac:dyDescent="0.25">
      <c r="A618" s="3">
        <f>RSI!A618</f>
        <v>43202</v>
      </c>
      <c r="B618" s="2">
        <f>RSI!B618</f>
        <v>1.2</v>
      </c>
      <c r="C618" s="2">
        <f>RSI!I618</f>
        <v>90.013415015028826</v>
      </c>
      <c r="D618" s="2">
        <f>MACD!E618</f>
        <v>2.115597418497206E-3</v>
      </c>
      <c r="E618" s="2">
        <f>MACD!F618</f>
        <v>-4.2063035044264931E-2</v>
      </c>
      <c r="F618" s="2">
        <f>'Moving Avg'!D618</f>
        <v>1.2</v>
      </c>
      <c r="G618" s="2">
        <f>'Moving Avg'!F618</f>
        <v>1.1814999999999998</v>
      </c>
      <c r="H618" s="2">
        <f>'Moving Avg'!G618</f>
        <v>1.0048000000000004</v>
      </c>
      <c r="I618" s="2">
        <f>'Moving Avg'!H618</f>
        <v>0.98639999999999961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  <c r="M618" s="7">
        <f t="shared" si="90"/>
        <v>0</v>
      </c>
      <c r="N618" s="7">
        <f t="shared" si="91"/>
        <v>0</v>
      </c>
      <c r="O618" s="7">
        <f t="shared" si="92"/>
        <v>50</v>
      </c>
      <c r="P618" s="7">
        <f t="shared" si="93"/>
        <v>33</v>
      </c>
      <c r="Q618" s="8">
        <f t="shared" si="94"/>
        <v>12.45</v>
      </c>
      <c r="R618" s="8">
        <f t="shared" si="95"/>
        <v>25.75</v>
      </c>
      <c r="S618" s="8">
        <f t="shared" si="96"/>
        <v>27.35</v>
      </c>
      <c r="T618" s="8">
        <f t="shared" si="97"/>
        <v>20.75</v>
      </c>
      <c r="U618" s="7">
        <f t="shared" si="98"/>
        <v>21.850000000000005</v>
      </c>
      <c r="V618" s="7">
        <f t="shared" si="99"/>
        <v>21.575000000000003</v>
      </c>
    </row>
    <row r="619" spans="1:22" ht="13.5" x14ac:dyDescent="0.25">
      <c r="A619" s="3">
        <f>RSI!A619</f>
        <v>43203</v>
      </c>
      <c r="B619" s="2">
        <f>RSI!B619</f>
        <v>1.21</v>
      </c>
      <c r="C619" s="2">
        <f>RSI!I619</f>
        <v>91.000420885054183</v>
      </c>
      <c r="D619" s="2">
        <f>MACD!E619</f>
        <v>8.1114541462190548E-3</v>
      </c>
      <c r="E619" s="2">
        <f>MACD!F619</f>
        <v>-3.2028137206168136E-2</v>
      </c>
      <c r="F619" s="2">
        <f>'Moving Avg'!D619</f>
        <v>1.202</v>
      </c>
      <c r="G619" s="2">
        <f>'Moving Avg'!F619</f>
        <v>1.1904999999999999</v>
      </c>
      <c r="H619" s="2">
        <f>'Moving Avg'!G619</f>
        <v>1.0114000000000005</v>
      </c>
      <c r="I619" s="2">
        <f>'Moving Avg'!H619</f>
        <v>0.98779999999999968</v>
      </c>
      <c r="J619" s="5" t="str">
        <f>OBV!F619</f>
        <v>BULLISH</v>
      </c>
      <c r="K619" s="5" t="str">
        <f>OBV!G619</f>
        <v>NEUTRAL</v>
      </c>
      <c r="L619" s="5" t="str">
        <f>OBV!H619</f>
        <v>CONFIRMED BULLISH</v>
      </c>
      <c r="M619" s="7">
        <f t="shared" si="90"/>
        <v>0</v>
      </c>
      <c r="N619" s="7">
        <f t="shared" si="91"/>
        <v>0</v>
      </c>
      <c r="O619" s="7">
        <f t="shared" si="92"/>
        <v>50</v>
      </c>
      <c r="P619" s="7">
        <f t="shared" si="93"/>
        <v>83.5</v>
      </c>
      <c r="Q619" s="8">
        <f t="shared" si="94"/>
        <v>20.024999999999999</v>
      </c>
      <c r="R619" s="8">
        <f t="shared" si="95"/>
        <v>38.375</v>
      </c>
      <c r="S619" s="8">
        <f t="shared" si="96"/>
        <v>50.075000000000003</v>
      </c>
      <c r="T619" s="8">
        <f t="shared" si="97"/>
        <v>33.375</v>
      </c>
      <c r="U619" s="7">
        <f t="shared" si="98"/>
        <v>36.158333333333331</v>
      </c>
      <c r="V619" s="7">
        <f t="shared" si="99"/>
        <v>35.462499999999999</v>
      </c>
    </row>
    <row r="620" spans="1:22" ht="13.5" x14ac:dyDescent="0.25">
      <c r="A620" s="3">
        <f>RSI!A620</f>
        <v>43206</v>
      </c>
      <c r="B620" s="2">
        <f>RSI!B620</f>
        <v>1.21</v>
      </c>
      <c r="C620" s="2">
        <f>RSI!I620</f>
        <v>91.000420885054183</v>
      </c>
      <c r="D620" s="2">
        <f>MACD!E620</f>
        <v>1.2716624469690796E-2</v>
      </c>
      <c r="E620" s="2">
        <f>MACD!F620</f>
        <v>-2.3079184870996351E-2</v>
      </c>
      <c r="F620" s="2">
        <f>'Moving Avg'!D620</f>
        <v>1.204</v>
      </c>
      <c r="G620" s="2">
        <f>'Moving Avg'!F620</f>
        <v>1.1975</v>
      </c>
      <c r="H620" s="2">
        <f>'Moving Avg'!G620</f>
        <v>1.0180000000000005</v>
      </c>
      <c r="I620" s="2">
        <f>'Moving Avg'!H620</f>
        <v>0.98939999999999972</v>
      </c>
      <c r="J620" s="5" t="str">
        <f>OBV!F620</f>
        <v>BULLISH</v>
      </c>
      <c r="K620" s="5" t="str">
        <f>OBV!G620</f>
        <v>NEUTRAL</v>
      </c>
      <c r="L620" s="5" t="str">
        <f>OBV!H620</f>
        <v>CONFIRMED BULLISH</v>
      </c>
      <c r="M620" s="7">
        <f t="shared" si="90"/>
        <v>0</v>
      </c>
      <c r="N620" s="7">
        <f t="shared" si="91"/>
        <v>0</v>
      </c>
      <c r="O620" s="7">
        <f t="shared" si="92"/>
        <v>50</v>
      </c>
      <c r="P620" s="7">
        <f t="shared" si="93"/>
        <v>83.5</v>
      </c>
      <c r="Q620" s="8">
        <f t="shared" si="94"/>
        <v>20.024999999999999</v>
      </c>
      <c r="R620" s="8">
        <f t="shared" si="95"/>
        <v>38.375</v>
      </c>
      <c r="S620" s="8">
        <f t="shared" si="96"/>
        <v>50.075000000000003</v>
      </c>
      <c r="T620" s="8">
        <f t="shared" si="97"/>
        <v>33.375</v>
      </c>
      <c r="U620" s="7">
        <f t="shared" si="98"/>
        <v>36.158333333333331</v>
      </c>
      <c r="V620" s="7">
        <f t="shared" si="99"/>
        <v>35.462499999999999</v>
      </c>
    </row>
    <row r="621" spans="1:22" ht="13.5" x14ac:dyDescent="0.25">
      <c r="A621" s="3">
        <f>RSI!A621</f>
        <v>43207</v>
      </c>
      <c r="B621" s="2">
        <f>RSI!B621</f>
        <v>1.21</v>
      </c>
      <c r="C621" s="2">
        <f>RSI!I621</f>
        <v>91.000420885054183</v>
      </c>
      <c r="D621" s="2">
        <f>MACD!E621</f>
        <v>1.4641283561075635E-2</v>
      </c>
      <c r="E621" s="2">
        <f>MACD!F621</f>
        <v>-1.5535091184581955E-2</v>
      </c>
      <c r="F621" s="2">
        <f>'Moving Avg'!D621</f>
        <v>1.206</v>
      </c>
      <c r="G621" s="2">
        <f>'Moving Avg'!F621</f>
        <v>1.2024999999999999</v>
      </c>
      <c r="H621" s="2">
        <f>'Moving Avg'!G621</f>
        <v>1.0246000000000004</v>
      </c>
      <c r="I621" s="2">
        <f>'Moving Avg'!H621</f>
        <v>0.99099999999999977</v>
      </c>
      <c r="J621" s="5" t="str">
        <f>OBV!F621</f>
        <v>BULLISH</v>
      </c>
      <c r="K621" s="5" t="str">
        <f>OBV!G621</f>
        <v>NEUTRAL</v>
      </c>
      <c r="L621" s="5" t="str">
        <f>OBV!H621</f>
        <v>CONFIRMED BULLISH</v>
      </c>
      <c r="M621" s="7">
        <f t="shared" si="90"/>
        <v>0</v>
      </c>
      <c r="N621" s="7">
        <f t="shared" si="91"/>
        <v>0</v>
      </c>
      <c r="O621" s="7">
        <f t="shared" si="92"/>
        <v>50</v>
      </c>
      <c r="P621" s="7">
        <f t="shared" si="93"/>
        <v>83.5</v>
      </c>
      <c r="Q621" s="8">
        <f t="shared" si="94"/>
        <v>20.024999999999999</v>
      </c>
      <c r="R621" s="8">
        <f t="shared" si="95"/>
        <v>38.375</v>
      </c>
      <c r="S621" s="8">
        <f t="shared" si="96"/>
        <v>50.075000000000003</v>
      </c>
      <c r="T621" s="8">
        <f t="shared" si="97"/>
        <v>33.375</v>
      </c>
      <c r="U621" s="7">
        <f t="shared" si="98"/>
        <v>36.158333333333331</v>
      </c>
      <c r="V621" s="7">
        <f t="shared" si="99"/>
        <v>35.462499999999999</v>
      </c>
    </row>
    <row r="622" spans="1:22" ht="13.5" x14ac:dyDescent="0.25">
      <c r="A622" s="3">
        <f>RSI!A622</f>
        <v>43208</v>
      </c>
      <c r="B622" s="2">
        <f>RSI!B622</f>
        <v>1.21</v>
      </c>
      <c r="C622" s="2">
        <f>RSI!I622</f>
        <v>91.000420885054183</v>
      </c>
      <c r="D622" s="2">
        <f>MACD!E622</f>
        <v>1.5868395002347491E-2</v>
      </c>
      <c r="E622" s="2">
        <f>MACD!F622</f>
        <v>-9.254393947196066E-3</v>
      </c>
      <c r="F622" s="2">
        <f>'Moving Avg'!D622</f>
        <v>1.208</v>
      </c>
      <c r="G622" s="2">
        <f>'Moving Avg'!F622</f>
        <v>1.2055</v>
      </c>
      <c r="H622" s="2">
        <f>'Moving Avg'!G622</f>
        <v>1.0312000000000006</v>
      </c>
      <c r="I622" s="2">
        <f>'Moving Avg'!H622</f>
        <v>0.99259999999999993</v>
      </c>
      <c r="J622" s="5" t="str">
        <f>OBV!F622</f>
        <v>BULLISH</v>
      </c>
      <c r="K622" s="5" t="str">
        <f>OBV!G622</f>
        <v>NEUTRAL</v>
      </c>
      <c r="L622" s="5" t="str">
        <f>OBV!H622</f>
        <v>CONFIRMED BULLISH</v>
      </c>
      <c r="M622" s="7">
        <f t="shared" si="90"/>
        <v>0</v>
      </c>
      <c r="N622" s="7">
        <f t="shared" si="91"/>
        <v>0</v>
      </c>
      <c r="O622" s="7">
        <f t="shared" si="92"/>
        <v>50</v>
      </c>
      <c r="P622" s="7">
        <f t="shared" si="93"/>
        <v>83.5</v>
      </c>
      <c r="Q622" s="8">
        <f t="shared" si="94"/>
        <v>20.024999999999999</v>
      </c>
      <c r="R622" s="8">
        <f t="shared" si="95"/>
        <v>38.375</v>
      </c>
      <c r="S622" s="8">
        <f t="shared" si="96"/>
        <v>50.075000000000003</v>
      </c>
      <c r="T622" s="8">
        <f t="shared" si="97"/>
        <v>33.375</v>
      </c>
      <c r="U622" s="7">
        <f t="shared" si="98"/>
        <v>36.158333333333331</v>
      </c>
      <c r="V622" s="7">
        <f t="shared" si="99"/>
        <v>35.462499999999999</v>
      </c>
    </row>
    <row r="623" spans="1:22" ht="13.5" x14ac:dyDescent="0.25">
      <c r="A623" s="3">
        <f>RSI!A623</f>
        <v>43209</v>
      </c>
      <c r="B623" s="2">
        <f>RSI!B623</f>
        <v>1.24</v>
      </c>
      <c r="C623" s="2">
        <f>RSI!I623</f>
        <v>93.566246511322404</v>
      </c>
      <c r="D623" s="2">
        <f>MACD!E623</f>
        <v>1.4312788353744832E-2</v>
      </c>
      <c r="E623" s="2">
        <f>MACD!F623</f>
        <v>-4.5409574870078863E-3</v>
      </c>
      <c r="F623" s="2">
        <f>'Moving Avg'!D623</f>
        <v>1.216</v>
      </c>
      <c r="G623" s="2">
        <f>'Moving Avg'!F623</f>
        <v>1.2074999999999998</v>
      </c>
      <c r="H623" s="2">
        <f>'Moving Avg'!G623</f>
        <v>1.0384000000000007</v>
      </c>
      <c r="I623" s="2">
        <f>'Moving Avg'!H623</f>
        <v>0.99434999999999985</v>
      </c>
      <c r="J623" s="5" t="str">
        <f>OBV!F623</f>
        <v>BULLISH</v>
      </c>
      <c r="K623" s="5" t="str">
        <f>OBV!G623</f>
        <v>NEUTRAL</v>
      </c>
      <c r="L623" s="5" t="str">
        <f>OBV!H623</f>
        <v>CONFIRMED BULLISH</v>
      </c>
      <c r="M623" s="7">
        <f t="shared" si="90"/>
        <v>0</v>
      </c>
      <c r="N623" s="7">
        <f t="shared" si="91"/>
        <v>0</v>
      </c>
      <c r="O623" s="7">
        <f t="shared" si="92"/>
        <v>50</v>
      </c>
      <c r="P623" s="7">
        <f t="shared" si="93"/>
        <v>83.5</v>
      </c>
      <c r="Q623" s="8">
        <f t="shared" si="94"/>
        <v>20.024999999999999</v>
      </c>
      <c r="R623" s="8">
        <f t="shared" si="95"/>
        <v>38.375</v>
      </c>
      <c r="S623" s="8">
        <f t="shared" si="96"/>
        <v>50.075000000000003</v>
      </c>
      <c r="T623" s="8">
        <f t="shared" si="97"/>
        <v>33.375</v>
      </c>
      <c r="U623" s="7">
        <f t="shared" si="98"/>
        <v>36.158333333333331</v>
      </c>
      <c r="V623" s="7">
        <f t="shared" si="99"/>
        <v>35.462499999999999</v>
      </c>
    </row>
    <row r="624" spans="1:22" ht="13.5" x14ac:dyDescent="0.25">
      <c r="A624" s="3">
        <f>RSI!A624</f>
        <v>43210</v>
      </c>
      <c r="B624" s="2">
        <f>RSI!B624</f>
        <v>1.24</v>
      </c>
      <c r="C624" s="2">
        <f>RSI!I624</f>
        <v>93.566246511322404</v>
      </c>
      <c r="D624" s="2">
        <f>MACD!E624</f>
        <v>1.2475059060922167E-2</v>
      </c>
      <c r="E624" s="2">
        <f>MACD!F624</f>
        <v>-1.1377541774218757E-3</v>
      </c>
      <c r="F624" s="2">
        <f>'Moving Avg'!D624</f>
        <v>1.222</v>
      </c>
      <c r="G624" s="2">
        <f>'Moving Avg'!F624</f>
        <v>1.2089999999999999</v>
      </c>
      <c r="H624" s="2">
        <f>'Moving Avg'!G624</f>
        <v>1.0456000000000008</v>
      </c>
      <c r="I624" s="2">
        <f>'Moving Avg'!H624</f>
        <v>0.99609999999999999</v>
      </c>
      <c r="J624" s="5" t="str">
        <f>OBV!F624</f>
        <v>BULLISH</v>
      </c>
      <c r="K624" s="5" t="str">
        <f>OBV!G624</f>
        <v>NEUTRAL</v>
      </c>
      <c r="L624" s="5" t="str">
        <f>OBV!H624</f>
        <v>CONFIRMED BULLISH</v>
      </c>
      <c r="M624" s="7">
        <f t="shared" si="90"/>
        <v>0</v>
      </c>
      <c r="N624" s="7">
        <f t="shared" si="91"/>
        <v>0</v>
      </c>
      <c r="O624" s="7">
        <f t="shared" si="92"/>
        <v>50</v>
      </c>
      <c r="P624" s="7">
        <f t="shared" si="93"/>
        <v>83.5</v>
      </c>
      <c r="Q624" s="8">
        <f t="shared" si="94"/>
        <v>20.024999999999999</v>
      </c>
      <c r="R624" s="8">
        <f t="shared" si="95"/>
        <v>38.375</v>
      </c>
      <c r="S624" s="8">
        <f t="shared" si="96"/>
        <v>50.075000000000003</v>
      </c>
      <c r="T624" s="8">
        <f t="shared" si="97"/>
        <v>33.375</v>
      </c>
      <c r="U624" s="7">
        <f t="shared" si="98"/>
        <v>36.158333333333331</v>
      </c>
      <c r="V624" s="7">
        <f t="shared" si="99"/>
        <v>35.462499999999999</v>
      </c>
    </row>
    <row r="625" spans="1:22" ht="13.5" x14ac:dyDescent="0.25">
      <c r="A625" s="3">
        <f>RSI!A625</f>
        <v>43213</v>
      </c>
      <c r="B625" s="2">
        <f>RSI!B625</f>
        <v>1.24</v>
      </c>
      <c r="C625" s="2">
        <f>RSI!I625</f>
        <v>93.566246511322404</v>
      </c>
      <c r="D625" s="2">
        <f>MACD!E625</f>
        <v>1.043723629234683E-2</v>
      </c>
      <c r="E625" s="2">
        <f>MACD!F625</f>
        <v>1.1772439165318657E-3</v>
      </c>
      <c r="F625" s="2">
        <f>'Moving Avg'!D625</f>
        <v>1.2280000000000002</v>
      </c>
      <c r="G625" s="2">
        <f>'Moving Avg'!F625</f>
        <v>1.2104999999999997</v>
      </c>
      <c r="H625" s="2">
        <f>'Moving Avg'!G625</f>
        <v>1.0528000000000006</v>
      </c>
      <c r="I625" s="2">
        <f>'Moving Avg'!H625</f>
        <v>0.99785000000000013</v>
      </c>
      <c r="J625" s="5" t="str">
        <f>OBV!F625</f>
        <v>BULLISH</v>
      </c>
      <c r="K625" s="5" t="str">
        <f>OBV!G625</f>
        <v>NEUTRAL</v>
      </c>
      <c r="L625" s="5" t="str">
        <f>OBV!H625</f>
        <v>CONFIRMED BULLISH</v>
      </c>
      <c r="M625" s="7">
        <f t="shared" si="90"/>
        <v>0</v>
      </c>
      <c r="N625" s="7">
        <f t="shared" si="91"/>
        <v>0</v>
      </c>
      <c r="O625" s="7">
        <f t="shared" si="92"/>
        <v>50</v>
      </c>
      <c r="P625" s="7">
        <f t="shared" si="93"/>
        <v>83.5</v>
      </c>
      <c r="Q625" s="8">
        <f t="shared" si="94"/>
        <v>20.024999999999999</v>
      </c>
      <c r="R625" s="8">
        <f t="shared" si="95"/>
        <v>38.375</v>
      </c>
      <c r="S625" s="8">
        <f t="shared" si="96"/>
        <v>50.075000000000003</v>
      </c>
      <c r="T625" s="8">
        <f t="shared" si="97"/>
        <v>33.375</v>
      </c>
      <c r="U625" s="7">
        <f t="shared" si="98"/>
        <v>36.158333333333331</v>
      </c>
      <c r="V625" s="7">
        <f t="shared" si="99"/>
        <v>35.462499999999999</v>
      </c>
    </row>
    <row r="626" spans="1:22" ht="13.5" x14ac:dyDescent="0.25">
      <c r="A626" s="3">
        <f>RSI!A626</f>
        <v>43214</v>
      </c>
      <c r="B626" s="2">
        <f>RSI!B626</f>
        <v>1.2</v>
      </c>
      <c r="C626" s="2">
        <f>RSI!I626</f>
        <v>63.443956543803907</v>
      </c>
      <c r="D626" s="2">
        <f>MACD!E626</f>
        <v>1.1228831145544849E-2</v>
      </c>
      <c r="E626" s="2">
        <f>MACD!F626</f>
        <v>3.1875613623344626E-3</v>
      </c>
      <c r="F626" s="2">
        <f>'Moving Avg'!D626</f>
        <v>1.2260000000000002</v>
      </c>
      <c r="G626" s="2">
        <f>'Moving Avg'!F626</f>
        <v>1.2099999999999995</v>
      </c>
      <c r="H626" s="2">
        <f>'Moving Avg'!G626</f>
        <v>1.0592000000000008</v>
      </c>
      <c r="I626" s="2">
        <f>'Moving Avg'!H626</f>
        <v>0.99940000000000007</v>
      </c>
      <c r="J626" s="5" t="str">
        <f>OBV!F626</f>
        <v>BULLISH</v>
      </c>
      <c r="K626" s="5" t="str">
        <f>OBV!G626</f>
        <v>NEUTRAL</v>
      </c>
      <c r="L626" s="5" t="str">
        <f>OBV!H626</f>
        <v>BULLISH DIVERGENCE</v>
      </c>
      <c r="M626" s="7">
        <f t="shared" si="90"/>
        <v>25</v>
      </c>
      <c r="N626" s="7">
        <f t="shared" si="91"/>
        <v>0</v>
      </c>
      <c r="O626" s="7">
        <f t="shared" si="92"/>
        <v>50</v>
      </c>
      <c r="P626" s="7">
        <f t="shared" si="93"/>
        <v>66.5</v>
      </c>
      <c r="Q626" s="8">
        <f t="shared" si="94"/>
        <v>26.225000000000001</v>
      </c>
      <c r="R626" s="8">
        <f t="shared" si="95"/>
        <v>39.125</v>
      </c>
      <c r="S626" s="8">
        <f t="shared" si="96"/>
        <v>46.174999999999997</v>
      </c>
      <c r="T626" s="8">
        <f t="shared" si="97"/>
        <v>35.375</v>
      </c>
      <c r="U626" s="7">
        <f t="shared" si="98"/>
        <v>37.174999999999997</v>
      </c>
      <c r="V626" s="7">
        <f t="shared" si="99"/>
        <v>36.724999999999994</v>
      </c>
    </row>
    <row r="627" spans="1:22" ht="13.5" x14ac:dyDescent="0.25">
      <c r="A627" s="3">
        <f>RSI!A627</f>
        <v>43215</v>
      </c>
      <c r="B627" s="2">
        <f>RSI!B627</f>
        <v>1.2</v>
      </c>
      <c r="C627" s="2">
        <f>RSI!I627</f>
        <v>63.443956543803907</v>
      </c>
      <c r="D627" s="2">
        <f>MACD!E627</f>
        <v>1.172106265565076E-2</v>
      </c>
      <c r="E627" s="2">
        <f>MACD!F627</f>
        <v>4.8942616209977224E-3</v>
      </c>
      <c r="F627" s="2">
        <f>'Moving Avg'!D627</f>
        <v>1.224</v>
      </c>
      <c r="G627" s="2">
        <f>'Moving Avg'!F627</f>
        <v>1.2094999999999998</v>
      </c>
      <c r="H627" s="2">
        <f>'Moving Avg'!G627</f>
        <v>1.0656000000000008</v>
      </c>
      <c r="I627" s="2">
        <f>'Moving Avg'!H627</f>
        <v>1.0009500000000002</v>
      </c>
      <c r="J627" s="5" t="str">
        <f>OBV!F627</f>
        <v>BULLISH</v>
      </c>
      <c r="K627" s="5" t="str">
        <f>OBV!G627</f>
        <v>NEUTRAL</v>
      </c>
      <c r="L627" s="5" t="str">
        <f>OBV!H627</f>
        <v>BULLISH DIVERGENCE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66.5</v>
      </c>
      <c r="Q627" s="8">
        <f t="shared" si="94"/>
        <v>26.225000000000001</v>
      </c>
      <c r="R627" s="8">
        <f t="shared" si="95"/>
        <v>39.125</v>
      </c>
      <c r="S627" s="8">
        <f t="shared" si="96"/>
        <v>46.174999999999997</v>
      </c>
      <c r="T627" s="8">
        <f t="shared" si="97"/>
        <v>35.375</v>
      </c>
      <c r="U627" s="7">
        <f t="shared" si="98"/>
        <v>37.174999999999997</v>
      </c>
      <c r="V627" s="7">
        <f t="shared" si="99"/>
        <v>36.724999999999994</v>
      </c>
    </row>
    <row r="628" spans="1:22" ht="13.5" x14ac:dyDescent="0.25">
      <c r="A628" s="3">
        <f>RSI!A628</f>
        <v>43216</v>
      </c>
      <c r="B628" s="2">
        <f>RSI!B628</f>
        <v>1.25</v>
      </c>
      <c r="C628" s="2">
        <f>RSI!I628</f>
        <v>75.076180485158574</v>
      </c>
      <c r="D628" s="2">
        <f>MACD!E628</f>
        <v>8.2694370563816122E-3</v>
      </c>
      <c r="E628" s="2">
        <f>MACD!F628</f>
        <v>5.5692967080745006E-3</v>
      </c>
      <c r="F628" s="2">
        <f>'Moving Avg'!D628</f>
        <v>1.226</v>
      </c>
      <c r="G628" s="2">
        <f>'Moving Avg'!F628</f>
        <v>1.2114999999999996</v>
      </c>
      <c r="H628" s="2">
        <f>'Moving Avg'!G628</f>
        <v>1.0730000000000011</v>
      </c>
      <c r="I628" s="2">
        <f>'Moving Avg'!H628</f>
        <v>1.00275</v>
      </c>
      <c r="J628" s="5" t="str">
        <f>OBV!F628</f>
        <v>BEARISH</v>
      </c>
      <c r="K628" s="5" t="str">
        <f>OBV!G628</f>
        <v>NEUTRAL</v>
      </c>
      <c r="L628" s="5" t="str">
        <f>OBV!H628</f>
        <v>BEARISH DIVERGENCE</v>
      </c>
      <c r="M628" s="7">
        <f t="shared" si="90"/>
        <v>0</v>
      </c>
      <c r="N628" s="7">
        <f t="shared" si="91"/>
        <v>0</v>
      </c>
      <c r="O628" s="7">
        <f t="shared" si="92"/>
        <v>50</v>
      </c>
      <c r="P628" s="7">
        <f t="shared" si="93"/>
        <v>16.5</v>
      </c>
      <c r="Q628" s="8">
        <f t="shared" si="94"/>
        <v>9.9749999999999996</v>
      </c>
      <c r="R628" s="8">
        <f t="shared" si="95"/>
        <v>21.625</v>
      </c>
      <c r="S628" s="8">
        <f t="shared" si="96"/>
        <v>19.925000000000001</v>
      </c>
      <c r="T628" s="8">
        <f t="shared" si="97"/>
        <v>16.625</v>
      </c>
      <c r="U628" s="7">
        <f t="shared" si="98"/>
        <v>17.175000000000001</v>
      </c>
      <c r="V628" s="7">
        <f t="shared" si="99"/>
        <v>17.037500000000001</v>
      </c>
    </row>
    <row r="629" spans="1:22" ht="13.5" x14ac:dyDescent="0.25">
      <c r="A629" s="3">
        <f>RSI!A629</f>
        <v>43217</v>
      </c>
      <c r="B629" s="2">
        <f>RSI!B629</f>
        <v>1.25</v>
      </c>
      <c r="C629" s="2">
        <f>RSI!I629</f>
        <v>75.076180485158559</v>
      </c>
      <c r="D629" s="2">
        <f>MACD!E629</f>
        <v>6.4395943554571566E-3</v>
      </c>
      <c r="E629" s="2">
        <f>MACD!F629</f>
        <v>5.7433562375510325E-3</v>
      </c>
      <c r="F629" s="2">
        <f>'Moving Avg'!D629</f>
        <v>1.228</v>
      </c>
      <c r="G629" s="2">
        <f>'Moving Avg'!F629</f>
        <v>1.2134999999999998</v>
      </c>
      <c r="H629" s="2">
        <f>'Moving Avg'!G629</f>
        <v>1.0804000000000009</v>
      </c>
      <c r="I629" s="2">
        <f>'Moving Avg'!H629</f>
        <v>1.0045500000000001</v>
      </c>
      <c r="J629" s="5" t="str">
        <f>OBV!F629</f>
        <v>BEARISH</v>
      </c>
      <c r="K629" s="5" t="str">
        <f>OBV!G629</f>
        <v>NEUTRAL</v>
      </c>
      <c r="L629" s="5" t="str">
        <f>OBV!H629</f>
        <v>BEARISH DIVERGENCE</v>
      </c>
      <c r="M629" s="7">
        <f t="shared" si="90"/>
        <v>0</v>
      </c>
      <c r="N629" s="7">
        <f t="shared" si="91"/>
        <v>0</v>
      </c>
      <c r="O629" s="7">
        <f t="shared" si="92"/>
        <v>50</v>
      </c>
      <c r="P629" s="7">
        <f t="shared" si="93"/>
        <v>16.5</v>
      </c>
      <c r="Q629" s="8">
        <f t="shared" si="94"/>
        <v>9.9749999999999996</v>
      </c>
      <c r="R629" s="8">
        <f t="shared" si="95"/>
        <v>21.625</v>
      </c>
      <c r="S629" s="8">
        <f t="shared" si="96"/>
        <v>19.925000000000001</v>
      </c>
      <c r="T629" s="8">
        <f t="shared" si="97"/>
        <v>16.625</v>
      </c>
      <c r="U629" s="7">
        <f t="shared" si="98"/>
        <v>17.175000000000001</v>
      </c>
      <c r="V629" s="7">
        <f t="shared" si="99"/>
        <v>17.037500000000001</v>
      </c>
    </row>
    <row r="630" spans="1:22" ht="13.5" x14ac:dyDescent="0.25">
      <c r="A630" s="3">
        <f>RSI!A630</f>
        <v>43220</v>
      </c>
      <c r="B630" s="2">
        <f>RSI!B630</f>
        <v>1.25</v>
      </c>
      <c r="C630" s="2">
        <f>RSI!I630</f>
        <v>75.076180485158559</v>
      </c>
      <c r="D630" s="2">
        <f>MACD!E630</f>
        <v>4.4767307652120447E-3</v>
      </c>
      <c r="E630" s="2">
        <f>MACD!F630</f>
        <v>5.4900311430832356E-3</v>
      </c>
      <c r="F630" s="2">
        <f>'Moving Avg'!D630</f>
        <v>1.23</v>
      </c>
      <c r="G630" s="2">
        <f>'Moving Avg'!F630</f>
        <v>1.2155</v>
      </c>
      <c r="H630" s="2">
        <f>'Moving Avg'!G630</f>
        <v>1.0878000000000008</v>
      </c>
      <c r="I630" s="2">
        <f>'Moving Avg'!H630</f>
        <v>1.0063500000000003</v>
      </c>
      <c r="J630" s="5" t="str">
        <f>OBV!F630</f>
        <v>BEARISH</v>
      </c>
      <c r="K630" s="5" t="str">
        <f>OBV!G630</f>
        <v>NEUTRAL</v>
      </c>
      <c r="L630" s="5" t="str">
        <f>OBV!H630</f>
        <v>BEARISH DIVERGENCE</v>
      </c>
      <c r="M630" s="7">
        <f t="shared" si="90"/>
        <v>0</v>
      </c>
      <c r="N630" s="7">
        <f t="shared" si="91"/>
        <v>45</v>
      </c>
      <c r="O630" s="7">
        <f t="shared" si="92"/>
        <v>50</v>
      </c>
      <c r="P630" s="7">
        <f t="shared" si="93"/>
        <v>16.5</v>
      </c>
      <c r="Q630" s="8">
        <f t="shared" si="94"/>
        <v>25.725000000000001</v>
      </c>
      <c r="R630" s="8">
        <f t="shared" si="95"/>
        <v>30.625</v>
      </c>
      <c r="S630" s="8">
        <f t="shared" si="96"/>
        <v>26.675000000000001</v>
      </c>
      <c r="T630" s="8">
        <f t="shared" si="97"/>
        <v>27.875</v>
      </c>
      <c r="U630" s="7">
        <f t="shared" si="98"/>
        <v>27.675000000000001</v>
      </c>
      <c r="V630" s="7">
        <f t="shared" si="99"/>
        <v>27.725000000000001</v>
      </c>
    </row>
    <row r="631" spans="1:22" ht="13.5" x14ac:dyDescent="0.25">
      <c r="A631" s="3">
        <f>RSI!A631</f>
        <v>43222</v>
      </c>
      <c r="B631" s="2">
        <f>RSI!B631</f>
        <v>1.25</v>
      </c>
      <c r="C631" s="2">
        <f>RSI!I631</f>
        <v>75.076180485158559</v>
      </c>
      <c r="D631" s="2">
        <f>MACD!E631</f>
        <v>2.432017345330717E-3</v>
      </c>
      <c r="E631" s="2">
        <f>MACD!F631</f>
        <v>4.8784283835327322E-3</v>
      </c>
      <c r="F631" s="2">
        <f>'Moving Avg'!D631</f>
        <v>1.24</v>
      </c>
      <c r="G631" s="2">
        <f>'Moving Avg'!F631</f>
        <v>1.218</v>
      </c>
      <c r="H631" s="2">
        <f>'Moving Avg'!G631</f>
        <v>1.0952000000000006</v>
      </c>
      <c r="I631" s="2">
        <f>'Moving Avg'!H631</f>
        <v>1.0081500000000003</v>
      </c>
      <c r="J631" s="5" t="str">
        <f>OBV!F631</f>
        <v>NEUTRAL</v>
      </c>
      <c r="K631" s="5" t="str">
        <f>OBV!G631</f>
        <v>NEUTRAL</v>
      </c>
      <c r="L631" s="5" t="str">
        <f>OBV!H631</f>
        <v>NEUTRAL</v>
      </c>
      <c r="M631" s="7">
        <f t="shared" si="90"/>
        <v>0</v>
      </c>
      <c r="N631" s="7">
        <f t="shared" si="91"/>
        <v>45</v>
      </c>
      <c r="O631" s="7">
        <f t="shared" si="92"/>
        <v>50</v>
      </c>
      <c r="P631" s="7">
        <f t="shared" si="93"/>
        <v>33</v>
      </c>
      <c r="Q631" s="8">
        <f t="shared" si="94"/>
        <v>28.2</v>
      </c>
      <c r="R631" s="8">
        <f t="shared" si="95"/>
        <v>34.75</v>
      </c>
      <c r="S631" s="8">
        <f t="shared" si="96"/>
        <v>34.1</v>
      </c>
      <c r="T631" s="8">
        <f t="shared" si="97"/>
        <v>32</v>
      </c>
      <c r="U631" s="7">
        <f t="shared" si="98"/>
        <v>32.35</v>
      </c>
      <c r="V631" s="7">
        <f t="shared" si="99"/>
        <v>32.262500000000003</v>
      </c>
    </row>
    <row r="632" spans="1:22" ht="13.5" x14ac:dyDescent="0.25">
      <c r="A632" s="3">
        <f>RSI!A632</f>
        <v>43223</v>
      </c>
      <c r="B632" s="2">
        <f>RSI!B632</f>
        <v>1.28</v>
      </c>
      <c r="C632" s="2">
        <f>RSI!I632</f>
        <v>80.168812297610415</v>
      </c>
      <c r="D632" s="2">
        <f>MACD!E632</f>
        <v>-1.8757440787395829E-3</v>
      </c>
      <c r="E632" s="2">
        <f>MACD!F632</f>
        <v>3.5275938910782692E-3</v>
      </c>
      <c r="F632" s="2">
        <f>'Moving Avg'!D632</f>
        <v>1.256</v>
      </c>
      <c r="G632" s="2">
        <f>'Moving Avg'!F632</f>
        <v>1.2220000000000002</v>
      </c>
      <c r="H632" s="2">
        <f>'Moving Avg'!G632</f>
        <v>1.1032000000000006</v>
      </c>
      <c r="I632" s="2">
        <f>'Moving Avg'!H632</f>
        <v>1.0101000000000002</v>
      </c>
      <c r="J632" s="5" t="str">
        <f>OBV!F632</f>
        <v>NEUTRAL</v>
      </c>
      <c r="K632" s="5" t="str">
        <f>OBV!G632</f>
        <v>NEUTRAL</v>
      </c>
      <c r="L632" s="5" t="str">
        <f>OBV!H632</f>
        <v>NEUTRAL</v>
      </c>
      <c r="M632" s="7">
        <f t="shared" si="90"/>
        <v>0</v>
      </c>
      <c r="N632" s="7">
        <f t="shared" si="91"/>
        <v>45</v>
      </c>
      <c r="O632" s="7">
        <f t="shared" si="92"/>
        <v>50</v>
      </c>
      <c r="P632" s="7">
        <f t="shared" si="93"/>
        <v>33</v>
      </c>
      <c r="Q632" s="8">
        <f t="shared" si="94"/>
        <v>28.2</v>
      </c>
      <c r="R632" s="8">
        <f t="shared" si="95"/>
        <v>34.75</v>
      </c>
      <c r="S632" s="8">
        <f t="shared" si="96"/>
        <v>34.1</v>
      </c>
      <c r="T632" s="8">
        <f t="shared" si="97"/>
        <v>32</v>
      </c>
      <c r="U632" s="7">
        <f t="shared" si="98"/>
        <v>32.35</v>
      </c>
      <c r="V632" s="7">
        <f t="shared" si="99"/>
        <v>32.262500000000003</v>
      </c>
    </row>
    <row r="633" spans="1:22" ht="13.5" x14ac:dyDescent="0.25">
      <c r="A633" s="3">
        <f>RSI!A633</f>
        <v>43224</v>
      </c>
      <c r="B633" s="2">
        <f>RSI!B633</f>
        <v>1.28</v>
      </c>
      <c r="C633" s="2">
        <f>RSI!I633</f>
        <v>80.168812297610415</v>
      </c>
      <c r="D633" s="2">
        <f>MACD!E633</f>
        <v>-1.4117310169288189E-3</v>
      </c>
      <c r="E633" s="2">
        <f>MACD!F633</f>
        <v>2.5397289094768517E-3</v>
      </c>
      <c r="F633" s="2">
        <f>'Moving Avg'!D633</f>
        <v>1.262</v>
      </c>
      <c r="G633" s="2">
        <f>'Moving Avg'!F633</f>
        <v>1.2260000000000002</v>
      </c>
      <c r="H633" s="2">
        <f>'Moving Avg'!G633</f>
        <v>1.1112000000000006</v>
      </c>
      <c r="I633" s="2">
        <f>'Moving Avg'!H633</f>
        <v>1.0120500000000003</v>
      </c>
      <c r="J633" s="5" t="str">
        <f>OBV!F633</f>
        <v>NEUTRAL</v>
      </c>
      <c r="K633" s="5" t="str">
        <f>OBV!G633</f>
        <v>NEUTRAL</v>
      </c>
      <c r="L633" s="5" t="str">
        <f>OBV!H633</f>
        <v>NEUTRAL</v>
      </c>
      <c r="M633" s="7">
        <f t="shared" si="90"/>
        <v>0</v>
      </c>
      <c r="N633" s="7">
        <f t="shared" si="91"/>
        <v>45</v>
      </c>
      <c r="O633" s="7">
        <f t="shared" si="92"/>
        <v>50</v>
      </c>
      <c r="P633" s="7">
        <f t="shared" si="93"/>
        <v>33</v>
      </c>
      <c r="Q633" s="8">
        <f t="shared" si="94"/>
        <v>28.2</v>
      </c>
      <c r="R633" s="8">
        <f t="shared" si="95"/>
        <v>34.75</v>
      </c>
      <c r="S633" s="8">
        <f t="shared" si="96"/>
        <v>34.1</v>
      </c>
      <c r="T633" s="8">
        <f t="shared" si="97"/>
        <v>32</v>
      </c>
      <c r="U633" s="7">
        <f t="shared" si="98"/>
        <v>32.35</v>
      </c>
      <c r="V633" s="7">
        <f t="shared" si="99"/>
        <v>32.262500000000003</v>
      </c>
    </row>
    <row r="634" spans="1:22" ht="13.5" x14ac:dyDescent="0.25">
      <c r="A634" s="3">
        <f>RSI!A634</f>
        <v>43227</v>
      </c>
      <c r="B634" s="2">
        <f>RSI!B634</f>
        <v>1.33</v>
      </c>
      <c r="C634" s="2">
        <f>RSI!I634</f>
        <v>85.783619387084457</v>
      </c>
      <c r="D634" s="2">
        <f>MACD!E634</f>
        <v>-5.1916440765704674E-3</v>
      </c>
      <c r="E634" s="2">
        <f>MACD!F634</f>
        <v>9.934543122673879E-4</v>
      </c>
      <c r="F634" s="2">
        <f>'Moving Avg'!D634</f>
        <v>1.278</v>
      </c>
      <c r="G634" s="2">
        <f>'Moving Avg'!F634</f>
        <v>1.2324999999999999</v>
      </c>
      <c r="H634" s="2">
        <f>'Moving Avg'!G634</f>
        <v>1.1202000000000005</v>
      </c>
      <c r="I634" s="2">
        <f>'Moving Avg'!H634</f>
        <v>1.0142500000000003</v>
      </c>
      <c r="J634" s="5" t="str">
        <f>OBV!F634</f>
        <v>NEUTRAL</v>
      </c>
      <c r="K634" s="5" t="str">
        <f>OBV!G634</f>
        <v>NEUTRAL</v>
      </c>
      <c r="L634" s="5" t="str">
        <f>OBV!H634</f>
        <v>NEUTRAL</v>
      </c>
      <c r="M634" s="7">
        <f t="shared" si="90"/>
        <v>0</v>
      </c>
      <c r="N634" s="7">
        <f t="shared" si="91"/>
        <v>45</v>
      </c>
      <c r="O634" s="7">
        <f t="shared" si="92"/>
        <v>50</v>
      </c>
      <c r="P634" s="7">
        <f t="shared" si="93"/>
        <v>33</v>
      </c>
      <c r="Q634" s="8">
        <f t="shared" si="94"/>
        <v>28.2</v>
      </c>
      <c r="R634" s="8">
        <f t="shared" si="95"/>
        <v>34.75</v>
      </c>
      <c r="S634" s="8">
        <f t="shared" si="96"/>
        <v>34.1</v>
      </c>
      <c r="T634" s="8">
        <f t="shared" si="97"/>
        <v>32</v>
      </c>
      <c r="U634" s="7">
        <f t="shared" si="98"/>
        <v>32.35</v>
      </c>
      <c r="V634" s="7">
        <f t="shared" si="99"/>
        <v>32.262500000000003</v>
      </c>
    </row>
    <row r="635" spans="1:22" ht="13.5" x14ac:dyDescent="0.25">
      <c r="A635" s="3">
        <f>RSI!A635</f>
        <v>43228</v>
      </c>
      <c r="B635" s="2">
        <f>RSI!B635</f>
        <v>1.38</v>
      </c>
      <c r="C635" s="2">
        <f>RSI!I635</f>
        <v>89.105465305214892</v>
      </c>
      <c r="D635" s="2">
        <f>MACD!E635</f>
        <v>-1.2823295116727751E-2</v>
      </c>
      <c r="E635" s="2">
        <f>MACD!F635</f>
        <v>-1.7698955735316398E-3</v>
      </c>
      <c r="F635" s="2">
        <f>'Moving Avg'!D635</f>
        <v>1.304</v>
      </c>
      <c r="G635" s="2">
        <f>'Moving Avg'!F635</f>
        <v>1.2415</v>
      </c>
      <c r="H635" s="2">
        <f>'Moving Avg'!G635</f>
        <v>1.1302000000000005</v>
      </c>
      <c r="I635" s="2">
        <f>'Moving Avg'!H635</f>
        <v>1.0165000000000004</v>
      </c>
      <c r="J635" s="5" t="str">
        <f>OBV!F635</f>
        <v>NEUTRAL</v>
      </c>
      <c r="K635" s="5" t="str">
        <f>OBV!G635</f>
        <v>NEUTRAL</v>
      </c>
      <c r="L635" s="5" t="str">
        <f>OBV!H635</f>
        <v>NEUTRAL</v>
      </c>
      <c r="M635" s="7">
        <f t="shared" si="90"/>
        <v>0</v>
      </c>
      <c r="N635" s="7">
        <f t="shared" si="91"/>
        <v>45</v>
      </c>
      <c r="O635" s="7">
        <f t="shared" si="92"/>
        <v>50</v>
      </c>
      <c r="P635" s="7">
        <f t="shared" si="93"/>
        <v>33</v>
      </c>
      <c r="Q635" s="8">
        <f t="shared" si="94"/>
        <v>28.2</v>
      </c>
      <c r="R635" s="8">
        <f t="shared" si="95"/>
        <v>34.75</v>
      </c>
      <c r="S635" s="8">
        <f t="shared" si="96"/>
        <v>34.1</v>
      </c>
      <c r="T635" s="8">
        <f t="shared" si="97"/>
        <v>32</v>
      </c>
      <c r="U635" s="7">
        <f t="shared" si="98"/>
        <v>32.35</v>
      </c>
      <c r="V635" s="7">
        <f t="shared" si="99"/>
        <v>32.262500000000003</v>
      </c>
    </row>
    <row r="636" spans="1:22" ht="13.5" x14ac:dyDescent="0.25">
      <c r="A636" s="3">
        <f>RSI!A636</f>
        <v>43229</v>
      </c>
      <c r="B636" s="2">
        <f>RSI!B636</f>
        <v>1.42</v>
      </c>
      <c r="C636" s="2">
        <f>RSI!I636</f>
        <v>90.931120452205064</v>
      </c>
      <c r="D636" s="2">
        <f>MACD!E636</f>
        <v>-2.9368625189594821E-2</v>
      </c>
      <c r="E636" s="2">
        <f>MACD!F636</f>
        <v>-7.2896414967442763E-3</v>
      </c>
      <c r="F636" s="2">
        <f>'Moving Avg'!D636</f>
        <v>1.3379999999999999</v>
      </c>
      <c r="G636" s="2">
        <f>'Moving Avg'!F636</f>
        <v>1.2524999999999999</v>
      </c>
      <c r="H636" s="2">
        <f>'Moving Avg'!G636</f>
        <v>1.1410000000000005</v>
      </c>
      <c r="I636" s="2">
        <f>'Moving Avg'!H636</f>
        <v>1.0187500000000003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0</v>
      </c>
      <c r="N636" s="7">
        <f t="shared" si="91"/>
        <v>100</v>
      </c>
      <c r="O636" s="7">
        <f t="shared" si="92"/>
        <v>50</v>
      </c>
      <c r="P636" s="7">
        <f t="shared" si="93"/>
        <v>83.5</v>
      </c>
      <c r="Q636" s="8">
        <f t="shared" si="94"/>
        <v>55.024999999999999</v>
      </c>
      <c r="R636" s="8">
        <f t="shared" si="95"/>
        <v>58.375</v>
      </c>
      <c r="S636" s="8">
        <f t="shared" si="96"/>
        <v>65.075000000000003</v>
      </c>
      <c r="T636" s="8">
        <f t="shared" si="97"/>
        <v>58.375</v>
      </c>
      <c r="U636" s="7">
        <f t="shared" si="98"/>
        <v>59.491666666666674</v>
      </c>
      <c r="V636" s="7">
        <f t="shared" si="99"/>
        <v>59.212500000000006</v>
      </c>
    </row>
    <row r="637" spans="1:22" ht="13.5" x14ac:dyDescent="0.25">
      <c r="A637" s="3">
        <f>RSI!A637</f>
        <v>43230</v>
      </c>
      <c r="B637" s="2">
        <f>RSI!B637</f>
        <v>1.42</v>
      </c>
      <c r="C637" s="2">
        <f>RSI!I637</f>
        <v>90.931120452205064</v>
      </c>
      <c r="D637" s="2">
        <f>MACD!E637</f>
        <v>-4.4503927951076605E-2</v>
      </c>
      <c r="E637" s="2">
        <f>MACD!F637</f>
        <v>-1.4732498787610742E-2</v>
      </c>
      <c r="F637" s="2">
        <f>'Moving Avg'!D637</f>
        <v>1.3660000000000001</v>
      </c>
      <c r="G637" s="2">
        <f>'Moving Avg'!F637</f>
        <v>1.2634999999999998</v>
      </c>
      <c r="H637" s="2">
        <f>'Moving Avg'!G637</f>
        <v>1.1518000000000006</v>
      </c>
      <c r="I637" s="2">
        <f>'Moving Avg'!H637</f>
        <v>1.0208000000000002</v>
      </c>
      <c r="J637" s="5" t="str">
        <f>OBV!F637</f>
        <v>BULLISH</v>
      </c>
      <c r="K637" s="5" t="str">
        <f>OBV!G637</f>
        <v>NEUTRAL</v>
      </c>
      <c r="L637" s="5" t="str">
        <f>OBV!H637</f>
        <v>CONFIRMED BULLISH</v>
      </c>
      <c r="M637" s="7">
        <f t="shared" si="90"/>
        <v>0</v>
      </c>
      <c r="N637" s="7">
        <f t="shared" si="91"/>
        <v>100</v>
      </c>
      <c r="O637" s="7">
        <f t="shared" si="92"/>
        <v>50</v>
      </c>
      <c r="P637" s="7">
        <f t="shared" si="93"/>
        <v>83.5</v>
      </c>
      <c r="Q637" s="8">
        <f t="shared" si="94"/>
        <v>55.024999999999999</v>
      </c>
      <c r="R637" s="8">
        <f t="shared" si="95"/>
        <v>58.375</v>
      </c>
      <c r="S637" s="8">
        <f t="shared" si="96"/>
        <v>65.075000000000003</v>
      </c>
      <c r="T637" s="8">
        <f t="shared" si="97"/>
        <v>58.375</v>
      </c>
      <c r="U637" s="7">
        <f t="shared" si="98"/>
        <v>59.491666666666674</v>
      </c>
      <c r="V637" s="7">
        <f t="shared" si="99"/>
        <v>59.212500000000006</v>
      </c>
    </row>
    <row r="638" spans="1:22" ht="13.5" x14ac:dyDescent="0.25">
      <c r="A638" s="3">
        <f>RSI!A638</f>
        <v>43231</v>
      </c>
      <c r="B638" s="2">
        <f>RSI!B638</f>
        <v>1.42</v>
      </c>
      <c r="C638" s="2">
        <f>RSI!I638</f>
        <v>90.931120452205064</v>
      </c>
      <c r="D638" s="2">
        <f>MACD!E638</f>
        <v>-5.0669718684988707E-2</v>
      </c>
      <c r="E638" s="2">
        <f>MACD!F638</f>
        <v>-2.1919942767086337E-2</v>
      </c>
      <c r="F638" s="2">
        <f>'Moving Avg'!D638</f>
        <v>1.3939999999999999</v>
      </c>
      <c r="G638" s="2">
        <f>'Moving Avg'!F638</f>
        <v>1.2745000000000002</v>
      </c>
      <c r="H638" s="2">
        <f>'Moving Avg'!G638</f>
        <v>1.1626000000000005</v>
      </c>
      <c r="I638" s="2">
        <f>'Moving Avg'!H638</f>
        <v>1.02285</v>
      </c>
      <c r="J638" s="5" t="str">
        <f>OBV!F638</f>
        <v>BULLISH</v>
      </c>
      <c r="K638" s="5" t="str">
        <f>OBV!G638</f>
        <v>NEUTRAL</v>
      </c>
      <c r="L638" s="5" t="str">
        <f>OBV!H638</f>
        <v>CONFIRMED BULLISH</v>
      </c>
      <c r="M638" s="7">
        <f t="shared" si="90"/>
        <v>0</v>
      </c>
      <c r="N638" s="7">
        <f t="shared" si="91"/>
        <v>100</v>
      </c>
      <c r="O638" s="7">
        <f t="shared" si="92"/>
        <v>50</v>
      </c>
      <c r="P638" s="7">
        <f t="shared" si="93"/>
        <v>83.5</v>
      </c>
      <c r="Q638" s="8">
        <f t="shared" si="94"/>
        <v>55.024999999999999</v>
      </c>
      <c r="R638" s="8">
        <f t="shared" si="95"/>
        <v>58.375</v>
      </c>
      <c r="S638" s="8">
        <f t="shared" si="96"/>
        <v>65.075000000000003</v>
      </c>
      <c r="T638" s="8">
        <f t="shared" si="97"/>
        <v>58.375</v>
      </c>
      <c r="U638" s="7">
        <f t="shared" si="98"/>
        <v>59.491666666666674</v>
      </c>
      <c r="V638" s="7">
        <f t="shared" si="99"/>
        <v>59.212500000000006</v>
      </c>
    </row>
    <row r="639" spans="1:22" ht="13.5" x14ac:dyDescent="0.25">
      <c r="A639" s="3">
        <f>RSI!A639</f>
        <v>43234</v>
      </c>
      <c r="B639" s="2">
        <f>RSI!B639</f>
        <v>1.42</v>
      </c>
      <c r="C639" s="2">
        <f>RSI!I639</f>
        <v>90.931120452205064</v>
      </c>
      <c r="D639" s="2">
        <f>MACD!E639</f>
        <v>-5.68603556567433E-2</v>
      </c>
      <c r="E639" s="2">
        <f>MACD!F639</f>
        <v>-2.8908025345017734E-2</v>
      </c>
      <c r="F639" s="2">
        <f>'Moving Avg'!D639</f>
        <v>1.4119999999999999</v>
      </c>
      <c r="G639" s="2">
        <f>'Moving Avg'!F639</f>
        <v>1.2850000000000001</v>
      </c>
      <c r="H639" s="2">
        <f>'Moving Avg'!G639</f>
        <v>1.1734000000000004</v>
      </c>
      <c r="I639" s="2">
        <f>'Moving Avg'!H639</f>
        <v>1.0249000000000001</v>
      </c>
      <c r="J639" s="5" t="str">
        <f>OBV!F639</f>
        <v>BULLISH</v>
      </c>
      <c r="K639" s="5" t="str">
        <f>OBV!G639</f>
        <v>NEUTRAL</v>
      </c>
      <c r="L639" s="5" t="str">
        <f>OBV!H639</f>
        <v>CONFIRMED BULLISH</v>
      </c>
      <c r="M639" s="7">
        <f t="shared" si="90"/>
        <v>0</v>
      </c>
      <c r="N639" s="7">
        <f t="shared" si="91"/>
        <v>100</v>
      </c>
      <c r="O639" s="7">
        <f t="shared" si="92"/>
        <v>50</v>
      </c>
      <c r="P639" s="7">
        <f t="shared" si="93"/>
        <v>83.5</v>
      </c>
      <c r="Q639" s="8">
        <f t="shared" si="94"/>
        <v>55.024999999999999</v>
      </c>
      <c r="R639" s="8">
        <f t="shared" si="95"/>
        <v>58.375</v>
      </c>
      <c r="S639" s="8">
        <f t="shared" si="96"/>
        <v>65.075000000000003</v>
      </c>
      <c r="T639" s="8">
        <f t="shared" si="97"/>
        <v>58.375</v>
      </c>
      <c r="U639" s="7">
        <f t="shared" si="98"/>
        <v>59.491666666666674</v>
      </c>
      <c r="V639" s="7">
        <f t="shared" si="99"/>
        <v>59.212500000000006</v>
      </c>
    </row>
    <row r="640" spans="1:22" ht="13.5" x14ac:dyDescent="0.25">
      <c r="A640" s="3">
        <f>RSI!A640</f>
        <v>43235</v>
      </c>
      <c r="B640" s="2">
        <f>RSI!B640</f>
        <v>1.45</v>
      </c>
      <c r="C640" s="2">
        <f>RSI!I640</f>
        <v>92.242508871289175</v>
      </c>
      <c r="D640" s="2">
        <f>MACD!E640</f>
        <v>-6.5222132706901581E-2</v>
      </c>
      <c r="E640" s="2">
        <f>MACD!F640</f>
        <v>-3.6170846817394506E-2</v>
      </c>
      <c r="F640" s="2">
        <f>'Moving Avg'!D640</f>
        <v>1.4259999999999999</v>
      </c>
      <c r="G640" s="2">
        <f>'Moving Avg'!F640</f>
        <v>1.2970000000000002</v>
      </c>
      <c r="H640" s="2">
        <f>'Moving Avg'!G640</f>
        <v>1.1848000000000005</v>
      </c>
      <c r="I640" s="2">
        <f>'Moving Avg'!H640</f>
        <v>1.0270999999999999</v>
      </c>
      <c r="J640" s="5" t="str">
        <f>OBV!F640</f>
        <v>BULLISH</v>
      </c>
      <c r="K640" s="5" t="str">
        <f>OBV!G640</f>
        <v>NEUTRAL</v>
      </c>
      <c r="L640" s="5" t="str">
        <f>OBV!H640</f>
        <v>CONFIRMED BULLISH</v>
      </c>
      <c r="M640" s="7">
        <f t="shared" si="90"/>
        <v>0</v>
      </c>
      <c r="N640" s="7">
        <f t="shared" si="91"/>
        <v>100</v>
      </c>
      <c r="O640" s="7">
        <f t="shared" si="92"/>
        <v>50</v>
      </c>
      <c r="P640" s="7">
        <f t="shared" si="93"/>
        <v>83.5</v>
      </c>
      <c r="Q640" s="8">
        <f t="shared" si="94"/>
        <v>55.024999999999999</v>
      </c>
      <c r="R640" s="8">
        <f t="shared" si="95"/>
        <v>58.375</v>
      </c>
      <c r="S640" s="8">
        <f t="shared" si="96"/>
        <v>65.075000000000003</v>
      </c>
      <c r="T640" s="8">
        <f t="shared" si="97"/>
        <v>58.375</v>
      </c>
      <c r="U640" s="7">
        <f t="shared" si="98"/>
        <v>59.491666666666674</v>
      </c>
      <c r="V640" s="7">
        <f t="shared" si="99"/>
        <v>59.212500000000006</v>
      </c>
    </row>
    <row r="641" spans="1:22" ht="13.5" x14ac:dyDescent="0.25">
      <c r="A641" s="3">
        <f>RSI!A641</f>
        <v>43236</v>
      </c>
      <c r="B641" s="2">
        <f>RSI!B641</f>
        <v>1.44</v>
      </c>
      <c r="C641" s="2">
        <f>RSI!I641</f>
        <v>87.690593804924774</v>
      </c>
      <c r="D641" s="2">
        <f>MACD!E641</f>
        <v>-7.2568571903385726E-2</v>
      </c>
      <c r="E641" s="2">
        <f>MACD!F641</f>
        <v>-4.3450391834592754E-2</v>
      </c>
      <c r="F641" s="2">
        <f>'Moving Avg'!D641</f>
        <v>1.4300000000000002</v>
      </c>
      <c r="G641" s="2">
        <f>'Moving Avg'!F641</f>
        <v>1.3085</v>
      </c>
      <c r="H641" s="2">
        <f>'Moving Avg'!G641</f>
        <v>1.1960000000000006</v>
      </c>
      <c r="I641" s="2">
        <f>'Moving Avg'!H641</f>
        <v>1.0290999999999999</v>
      </c>
      <c r="J641" s="5" t="str">
        <f>OBV!F641</f>
        <v>BEARISH</v>
      </c>
      <c r="K641" s="5" t="str">
        <f>OBV!G641</f>
        <v>WEAK</v>
      </c>
      <c r="L641" s="5" t="str">
        <f>OBV!H641</f>
        <v>BEARISH DIVERGENCE</v>
      </c>
      <c r="M641" s="7">
        <f t="shared" si="90"/>
        <v>0</v>
      </c>
      <c r="N641" s="7">
        <f t="shared" si="91"/>
        <v>100</v>
      </c>
      <c r="O641" s="7">
        <f t="shared" si="92"/>
        <v>50</v>
      </c>
      <c r="P641" s="7">
        <f t="shared" si="93"/>
        <v>0</v>
      </c>
      <c r="Q641" s="8">
        <f t="shared" si="94"/>
        <v>42.5</v>
      </c>
      <c r="R641" s="8">
        <f t="shared" si="95"/>
        <v>37.5</v>
      </c>
      <c r="S641" s="8">
        <f t="shared" si="96"/>
        <v>27.5</v>
      </c>
      <c r="T641" s="8">
        <f t="shared" si="97"/>
        <v>37.5</v>
      </c>
      <c r="U641" s="7">
        <f t="shared" si="98"/>
        <v>35.833333333333336</v>
      </c>
      <c r="V641" s="7">
        <f t="shared" si="99"/>
        <v>36.25</v>
      </c>
    </row>
    <row r="642" spans="1:22" ht="13.5" x14ac:dyDescent="0.25">
      <c r="A642" s="3">
        <f>RSI!A642</f>
        <v>43237</v>
      </c>
      <c r="B642" s="2">
        <f>RSI!B642</f>
        <v>1.4</v>
      </c>
      <c r="C642" s="2">
        <f>RSI!I642</f>
        <v>72.317796441976057</v>
      </c>
      <c r="D642" s="2">
        <f>MACD!E642</f>
        <v>-7.2084231423099387E-2</v>
      </c>
      <c r="E642" s="2">
        <f>MACD!F642</f>
        <v>-4.9177159752294086E-2</v>
      </c>
      <c r="F642" s="2">
        <f>'Moving Avg'!D642</f>
        <v>1.4260000000000002</v>
      </c>
      <c r="G642" s="2">
        <f>'Moving Avg'!F642</f>
        <v>1.3180000000000003</v>
      </c>
      <c r="H642" s="2">
        <f>'Moving Avg'!G642</f>
        <v>1.2064000000000004</v>
      </c>
      <c r="I642" s="2">
        <f>'Moving Avg'!H642</f>
        <v>1.0306999999999999</v>
      </c>
      <c r="J642" s="5" t="str">
        <f>OBV!F642</f>
        <v>BEARISH</v>
      </c>
      <c r="K642" s="5" t="str">
        <f>OBV!G642</f>
        <v>WEAK</v>
      </c>
      <c r="L642" s="5" t="str">
        <f>OBV!H642</f>
        <v>CONFIRMED BEARISH</v>
      </c>
      <c r="M642" s="7">
        <f t="shared" ref="M642:M705" si="100">IF(C642&lt;30,50, IF(C642&gt;70, 0, 25))</f>
        <v>0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0</v>
      </c>
      <c r="Q642" s="8">
        <f t="shared" si="94"/>
        <v>42.5</v>
      </c>
      <c r="R642" s="8">
        <f t="shared" si="95"/>
        <v>37.5</v>
      </c>
      <c r="S642" s="8">
        <f t="shared" si="96"/>
        <v>27.5</v>
      </c>
      <c r="T642" s="8">
        <f t="shared" si="97"/>
        <v>37.5</v>
      </c>
      <c r="U642" s="7">
        <f t="shared" si="98"/>
        <v>35.833333333333336</v>
      </c>
      <c r="V642" s="7">
        <f t="shared" si="99"/>
        <v>36.25</v>
      </c>
    </row>
    <row r="643" spans="1:22" ht="13.5" x14ac:dyDescent="0.25">
      <c r="A643" s="3">
        <f>RSI!A643</f>
        <v>43238</v>
      </c>
      <c r="B643" s="2">
        <f>RSI!B643</f>
        <v>1.4</v>
      </c>
      <c r="C643" s="2">
        <f>RSI!I643</f>
        <v>72.317796441976057</v>
      </c>
      <c r="D643" s="2">
        <f>MACD!E643</f>
        <v>-7.2250811030589279E-2</v>
      </c>
      <c r="E643" s="2">
        <f>MACD!F643</f>
        <v>-5.3791890007953126E-2</v>
      </c>
      <c r="F643" s="2">
        <f>'Moving Avg'!D643</f>
        <v>1.4220000000000002</v>
      </c>
      <c r="G643" s="2">
        <f>'Moving Avg'!F643</f>
        <v>1.3260000000000001</v>
      </c>
      <c r="H643" s="2">
        <f>'Moving Avg'!G643</f>
        <v>1.2168000000000003</v>
      </c>
      <c r="I643" s="2">
        <f>'Moving Avg'!H643</f>
        <v>1.0323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  <c r="M643" s="7">
        <f t="shared" si="100"/>
        <v>0</v>
      </c>
      <c r="N643" s="7">
        <f t="shared" si="101"/>
        <v>45</v>
      </c>
      <c r="O643" s="7">
        <f t="shared" si="102"/>
        <v>50</v>
      </c>
      <c r="P643" s="7">
        <f t="shared" si="103"/>
        <v>0</v>
      </c>
      <c r="Q643" s="8">
        <f t="shared" ref="Q643:Q706" si="104">0.35*M643+N643*0.35+O643*0.15+P643*0.15</f>
        <v>23.25</v>
      </c>
      <c r="R643" s="8">
        <f t="shared" ref="R643:R706" si="105">M643*0.2+N643*0.2+O643*0.35+P643*0.25</f>
        <v>26.5</v>
      </c>
      <c r="S643" s="8">
        <f t="shared" ref="S643:S706" si="106">M643*0.15+N643*0.15+O643*0.25+P643*0.45</f>
        <v>19.25</v>
      </c>
      <c r="T643" s="8">
        <f t="shared" ref="T643:T706" si="107">0.25*SUM(M643:P643)</f>
        <v>23.75</v>
      </c>
      <c r="U643" s="7">
        <f t="shared" ref="U643:U706" si="108">SUM(Q643:S643)/3</f>
        <v>23</v>
      </c>
      <c r="V643" s="7">
        <f t="shared" ref="V643:V706" si="109">SUM(Q643:T643)/4</f>
        <v>23.1875</v>
      </c>
    </row>
    <row r="644" spans="1:22" ht="13.5" x14ac:dyDescent="0.25">
      <c r="A644" s="3">
        <f>RSI!A644</f>
        <v>43241</v>
      </c>
      <c r="B644" s="2">
        <f>RSI!B644</f>
        <v>1.4</v>
      </c>
      <c r="C644" s="2">
        <f>RSI!I644</f>
        <v>72.317796441976057</v>
      </c>
      <c r="D644" s="2">
        <f>MACD!E644</f>
        <v>-6.5233164728416337E-2</v>
      </c>
      <c r="E644" s="2">
        <f>MACD!F644</f>
        <v>-5.6080144952045774E-2</v>
      </c>
      <c r="F644" s="2">
        <f>'Moving Avg'!D644</f>
        <v>1.4179999999999999</v>
      </c>
      <c r="G644" s="2">
        <f>'Moving Avg'!F644</f>
        <v>1.3340000000000001</v>
      </c>
      <c r="H644" s="2">
        <f>'Moving Avg'!G644</f>
        <v>1.2272000000000005</v>
      </c>
      <c r="I644" s="2">
        <f>'Moving Avg'!H644</f>
        <v>1.0338999999999998</v>
      </c>
      <c r="J644" s="5" t="str">
        <f>OBV!F644</f>
        <v>BEARISH</v>
      </c>
      <c r="K644" s="5" t="str">
        <f>OBV!G644</f>
        <v>WEAK</v>
      </c>
      <c r="L644" s="5" t="str">
        <f>OBV!H644</f>
        <v>CONFIRMED BEARISH</v>
      </c>
      <c r="M644" s="7">
        <f t="shared" si="100"/>
        <v>0</v>
      </c>
      <c r="N644" s="7">
        <f t="shared" si="101"/>
        <v>45</v>
      </c>
      <c r="O644" s="7">
        <f t="shared" si="102"/>
        <v>50</v>
      </c>
      <c r="P644" s="7">
        <f t="shared" si="103"/>
        <v>0</v>
      </c>
      <c r="Q644" s="8">
        <f t="shared" si="104"/>
        <v>23.25</v>
      </c>
      <c r="R644" s="8">
        <f t="shared" si="105"/>
        <v>26.5</v>
      </c>
      <c r="S644" s="8">
        <f t="shared" si="106"/>
        <v>19.25</v>
      </c>
      <c r="T644" s="8">
        <f t="shared" si="107"/>
        <v>23.75</v>
      </c>
      <c r="U644" s="7">
        <f t="shared" si="108"/>
        <v>23</v>
      </c>
      <c r="V644" s="7">
        <f t="shared" si="109"/>
        <v>23.1875</v>
      </c>
    </row>
    <row r="645" spans="1:22" ht="13.5" x14ac:dyDescent="0.25">
      <c r="A645" s="3">
        <f>RSI!A645</f>
        <v>43242</v>
      </c>
      <c r="B645" s="2">
        <f>RSI!B645</f>
        <v>1.4</v>
      </c>
      <c r="C645" s="2">
        <f>RSI!I645</f>
        <v>72.317796441976071</v>
      </c>
      <c r="D645" s="2">
        <f>MACD!E645</f>
        <v>-5.20970240104357E-2</v>
      </c>
      <c r="E645" s="2">
        <f>MACD!F645</f>
        <v>-5.5283520763723761E-2</v>
      </c>
      <c r="F645" s="2">
        <f>'Moving Avg'!D645</f>
        <v>1.4080000000000001</v>
      </c>
      <c r="G645" s="2">
        <f>'Moving Avg'!F645</f>
        <v>1.3419999999999999</v>
      </c>
      <c r="H645" s="2">
        <f>'Moving Avg'!G645</f>
        <v>1.2376000000000003</v>
      </c>
      <c r="I645" s="2">
        <f>'Moving Avg'!H645</f>
        <v>1.0354999999999999</v>
      </c>
      <c r="J645" s="5" t="str">
        <f>OBV!F645</f>
        <v>BEARISH</v>
      </c>
      <c r="K645" s="5" t="str">
        <f>OBV!G645</f>
        <v>WEAK</v>
      </c>
      <c r="L645" s="5" t="str">
        <f>OBV!H645</f>
        <v>CONFIRMED BEARISH</v>
      </c>
      <c r="M645" s="7">
        <f t="shared" si="100"/>
        <v>0</v>
      </c>
      <c r="N645" s="7">
        <f t="shared" si="101"/>
        <v>0</v>
      </c>
      <c r="O645" s="7">
        <f t="shared" si="102"/>
        <v>50</v>
      </c>
      <c r="P645" s="7">
        <f t="shared" si="103"/>
        <v>0</v>
      </c>
      <c r="Q645" s="8">
        <f t="shared" si="104"/>
        <v>7.5</v>
      </c>
      <c r="R645" s="8">
        <f t="shared" si="105"/>
        <v>17.5</v>
      </c>
      <c r="S645" s="8">
        <f t="shared" si="106"/>
        <v>12.5</v>
      </c>
      <c r="T645" s="8">
        <f t="shared" si="107"/>
        <v>12.5</v>
      </c>
      <c r="U645" s="7">
        <f t="shared" si="108"/>
        <v>12.5</v>
      </c>
      <c r="V645" s="7">
        <f t="shared" si="109"/>
        <v>12.5</v>
      </c>
    </row>
    <row r="646" spans="1:22" ht="13.5" x14ac:dyDescent="0.25">
      <c r="A646" s="3">
        <f>RSI!A646</f>
        <v>43243</v>
      </c>
      <c r="B646" s="2">
        <f>RSI!B646</f>
        <v>1.45</v>
      </c>
      <c r="C646" s="2">
        <f>RSI!I646</f>
        <v>78.619595551484309</v>
      </c>
      <c r="D646" s="2">
        <f>MACD!E646</f>
        <v>-3.8989255368024223E-2</v>
      </c>
      <c r="E646" s="2">
        <f>MACD!F646</f>
        <v>-5.2024667684583858E-2</v>
      </c>
      <c r="F646" s="2">
        <f>'Moving Avg'!D646</f>
        <v>1.41</v>
      </c>
      <c r="G646" s="2">
        <f>'Moving Avg'!F646</f>
        <v>1.3544999999999996</v>
      </c>
      <c r="H646" s="2">
        <f>'Moving Avg'!G646</f>
        <v>1.2484000000000004</v>
      </c>
      <c r="I646" s="2">
        <f>'Moving Avg'!H646</f>
        <v>1.0373499999999998</v>
      </c>
      <c r="J646" s="5" t="str">
        <f>OBV!F646</f>
        <v>BEARISH</v>
      </c>
      <c r="K646" s="5" t="str">
        <f>OBV!G646</f>
        <v>WEAK</v>
      </c>
      <c r="L646" s="5" t="str">
        <f>OBV!H646</f>
        <v>BEARISH DIVERGENCE</v>
      </c>
      <c r="M646" s="7">
        <f t="shared" si="100"/>
        <v>0</v>
      </c>
      <c r="N646" s="7">
        <f t="shared" si="101"/>
        <v>0</v>
      </c>
      <c r="O646" s="7">
        <f t="shared" si="102"/>
        <v>50</v>
      </c>
      <c r="P646" s="7">
        <f t="shared" si="103"/>
        <v>0</v>
      </c>
      <c r="Q646" s="8">
        <f t="shared" si="104"/>
        <v>7.5</v>
      </c>
      <c r="R646" s="8">
        <f t="shared" si="105"/>
        <v>17.5</v>
      </c>
      <c r="S646" s="8">
        <f t="shared" si="106"/>
        <v>12.5</v>
      </c>
      <c r="T646" s="8">
        <f t="shared" si="107"/>
        <v>12.5</v>
      </c>
      <c r="U646" s="7">
        <f t="shared" si="108"/>
        <v>12.5</v>
      </c>
      <c r="V646" s="7">
        <f t="shared" si="109"/>
        <v>12.5</v>
      </c>
    </row>
    <row r="647" spans="1:22" ht="13.5" x14ac:dyDescent="0.25">
      <c r="A647" s="3">
        <f>RSI!A647</f>
        <v>43244</v>
      </c>
      <c r="B647" s="2">
        <f>RSI!B647</f>
        <v>1.45</v>
      </c>
      <c r="C647" s="2">
        <f>RSI!I647</f>
        <v>78.619595551484309</v>
      </c>
      <c r="D647" s="2">
        <f>MACD!E647</f>
        <v>-2.8617194404676027E-2</v>
      </c>
      <c r="E647" s="2">
        <f>MACD!F647</f>
        <v>-4.7343173028602296E-2</v>
      </c>
      <c r="F647" s="2">
        <f>'Moving Avg'!D647</f>
        <v>1.42</v>
      </c>
      <c r="G647" s="2">
        <f>'Moving Avg'!F647</f>
        <v>1.3669999999999995</v>
      </c>
      <c r="H647" s="2">
        <f>'Moving Avg'!G647</f>
        <v>1.2584000000000004</v>
      </c>
      <c r="I647" s="2">
        <f>'Moving Avg'!H647</f>
        <v>1.0391999999999997</v>
      </c>
      <c r="J647" s="5" t="str">
        <f>OBV!F647</f>
        <v>BULLISH</v>
      </c>
      <c r="K647" s="5" t="str">
        <f>OBV!G647</f>
        <v>NEUTRAL</v>
      </c>
      <c r="L647" s="5" t="str">
        <f>OBV!H647</f>
        <v>CONFIRMED BULLISH</v>
      </c>
      <c r="M647" s="7">
        <f t="shared" si="100"/>
        <v>0</v>
      </c>
      <c r="N647" s="7">
        <f t="shared" si="101"/>
        <v>0</v>
      </c>
      <c r="O647" s="7">
        <f t="shared" si="102"/>
        <v>50</v>
      </c>
      <c r="P647" s="7">
        <f t="shared" si="103"/>
        <v>83.5</v>
      </c>
      <c r="Q647" s="8">
        <f t="shared" si="104"/>
        <v>20.024999999999999</v>
      </c>
      <c r="R647" s="8">
        <f t="shared" si="105"/>
        <v>38.375</v>
      </c>
      <c r="S647" s="8">
        <f t="shared" si="106"/>
        <v>50.075000000000003</v>
      </c>
      <c r="T647" s="8">
        <f t="shared" si="107"/>
        <v>33.375</v>
      </c>
      <c r="U647" s="7">
        <f t="shared" si="108"/>
        <v>36.158333333333331</v>
      </c>
      <c r="V647" s="7">
        <f t="shared" si="109"/>
        <v>35.462499999999999</v>
      </c>
    </row>
    <row r="648" spans="1:22" ht="13.5" x14ac:dyDescent="0.25">
      <c r="A648" s="3">
        <f>RSI!A648</f>
        <v>43245</v>
      </c>
      <c r="B648" s="2">
        <f>RSI!B648</f>
        <v>1.45</v>
      </c>
      <c r="C648" s="2">
        <f>RSI!I648</f>
        <v>78.619595551484295</v>
      </c>
      <c r="D648" s="2">
        <f>MACD!E648</f>
        <v>-2.0506694283480842E-2</v>
      </c>
      <c r="E648" s="2">
        <f>MACD!F648</f>
        <v>-4.1975877279578008E-2</v>
      </c>
      <c r="F648" s="2">
        <f>'Moving Avg'!D648</f>
        <v>1.4300000000000002</v>
      </c>
      <c r="G648" s="2">
        <f>'Moving Avg'!F648</f>
        <v>1.3769999999999996</v>
      </c>
      <c r="H648" s="2">
        <f>'Moving Avg'!G648</f>
        <v>1.2676000000000003</v>
      </c>
      <c r="I648" s="2">
        <f>'Moving Avg'!H648</f>
        <v>1.0410499999999996</v>
      </c>
      <c r="J648" s="5" t="str">
        <f>OBV!F648</f>
        <v>BULLISH</v>
      </c>
      <c r="K648" s="5" t="str">
        <f>OBV!G648</f>
        <v>NEUTRAL</v>
      </c>
      <c r="L648" s="5" t="str">
        <f>OBV!H648</f>
        <v>CONFIRMED BULLISH</v>
      </c>
      <c r="M648" s="7">
        <f t="shared" si="100"/>
        <v>0</v>
      </c>
      <c r="N648" s="7">
        <f t="shared" si="101"/>
        <v>0</v>
      </c>
      <c r="O648" s="7">
        <f t="shared" si="102"/>
        <v>50</v>
      </c>
      <c r="P648" s="7">
        <f t="shared" si="103"/>
        <v>83.5</v>
      </c>
      <c r="Q648" s="8">
        <f t="shared" si="104"/>
        <v>20.024999999999999</v>
      </c>
      <c r="R648" s="8">
        <f t="shared" si="105"/>
        <v>38.375</v>
      </c>
      <c r="S648" s="8">
        <f t="shared" si="106"/>
        <v>50.075000000000003</v>
      </c>
      <c r="T648" s="8">
        <f t="shared" si="107"/>
        <v>33.375</v>
      </c>
      <c r="U648" s="7">
        <f t="shared" si="108"/>
        <v>36.158333333333331</v>
      </c>
      <c r="V648" s="7">
        <f t="shared" si="109"/>
        <v>35.462499999999999</v>
      </c>
    </row>
    <row r="649" spans="1:22" ht="13.5" x14ac:dyDescent="0.25">
      <c r="A649" s="3">
        <f>RSI!A649</f>
        <v>43248</v>
      </c>
      <c r="B649" s="2">
        <f>RSI!B649</f>
        <v>1.45</v>
      </c>
      <c r="C649" s="2">
        <f>RSI!I649</f>
        <v>78.619595551484295</v>
      </c>
      <c r="D649" s="2">
        <f>MACD!E649</f>
        <v>-1.4260499666778559E-2</v>
      </c>
      <c r="E649" s="2">
        <f>MACD!F649</f>
        <v>-3.6432801757018116E-2</v>
      </c>
      <c r="F649" s="2">
        <f>'Moving Avg'!D649</f>
        <v>1.44</v>
      </c>
      <c r="G649" s="2">
        <f>'Moving Avg'!F649</f>
        <v>1.3869999999999996</v>
      </c>
      <c r="H649" s="2">
        <f>'Moving Avg'!G649</f>
        <v>1.2760000000000005</v>
      </c>
      <c r="I649" s="2">
        <f>'Moving Avg'!H649</f>
        <v>1.0428999999999995</v>
      </c>
      <c r="J649" s="5" t="str">
        <f>OBV!F649</f>
        <v>BULLISH</v>
      </c>
      <c r="K649" s="5" t="str">
        <f>OBV!G649</f>
        <v>NEUTRAL</v>
      </c>
      <c r="L649" s="5" t="str">
        <f>OBV!H649</f>
        <v>CONFIRMED BULLISH</v>
      </c>
      <c r="M649" s="7">
        <f t="shared" si="100"/>
        <v>0</v>
      </c>
      <c r="N649" s="7">
        <f t="shared" si="101"/>
        <v>0</v>
      </c>
      <c r="O649" s="7">
        <f t="shared" si="102"/>
        <v>50</v>
      </c>
      <c r="P649" s="7">
        <f t="shared" si="103"/>
        <v>83.5</v>
      </c>
      <c r="Q649" s="8">
        <f t="shared" si="104"/>
        <v>20.024999999999999</v>
      </c>
      <c r="R649" s="8">
        <f t="shared" si="105"/>
        <v>38.375</v>
      </c>
      <c r="S649" s="8">
        <f t="shared" si="106"/>
        <v>50.075000000000003</v>
      </c>
      <c r="T649" s="8">
        <f t="shared" si="107"/>
        <v>33.375</v>
      </c>
      <c r="U649" s="7">
        <f t="shared" si="108"/>
        <v>36.158333333333331</v>
      </c>
      <c r="V649" s="7">
        <f t="shared" si="109"/>
        <v>35.462499999999999</v>
      </c>
    </row>
    <row r="650" spans="1:22" ht="13.5" x14ac:dyDescent="0.25">
      <c r="A650" s="3">
        <f>RSI!A650</f>
        <v>43249</v>
      </c>
      <c r="B650" s="2">
        <f>RSI!B650</f>
        <v>1.45</v>
      </c>
      <c r="C650" s="2">
        <f>RSI!I650</f>
        <v>78.619595551484295</v>
      </c>
      <c r="D650" s="2">
        <f>MACD!E650</f>
        <v>-4.9307403554954554E-3</v>
      </c>
      <c r="E650" s="2">
        <f>MACD!F650</f>
        <v>-3.0132389476713584E-2</v>
      </c>
      <c r="F650" s="2">
        <f>'Moving Avg'!D650</f>
        <v>1.45</v>
      </c>
      <c r="G650" s="2">
        <f>'Moving Avg'!F650</f>
        <v>1.3969999999999996</v>
      </c>
      <c r="H650" s="2">
        <f>'Moving Avg'!G650</f>
        <v>1.2836000000000001</v>
      </c>
      <c r="I650" s="2">
        <f>'Moving Avg'!H650</f>
        <v>1.0447499999999994</v>
      </c>
      <c r="J650" s="5" t="str">
        <f>OBV!F650</f>
        <v>BULLISH</v>
      </c>
      <c r="K650" s="5" t="str">
        <f>OBV!G650</f>
        <v>NEUTRAL</v>
      </c>
      <c r="L650" s="5" t="str">
        <f>OBV!H650</f>
        <v>CONFIRMED BULLISH</v>
      </c>
      <c r="M650" s="7">
        <f t="shared" si="100"/>
        <v>0</v>
      </c>
      <c r="N650" s="7">
        <f t="shared" si="101"/>
        <v>0</v>
      </c>
      <c r="O650" s="7">
        <f t="shared" si="102"/>
        <v>50</v>
      </c>
      <c r="P650" s="7">
        <f t="shared" si="103"/>
        <v>83.5</v>
      </c>
      <c r="Q650" s="8">
        <f t="shared" si="104"/>
        <v>20.024999999999999</v>
      </c>
      <c r="R650" s="8">
        <f t="shared" si="105"/>
        <v>38.375</v>
      </c>
      <c r="S650" s="8">
        <f t="shared" si="106"/>
        <v>50.075000000000003</v>
      </c>
      <c r="T650" s="8">
        <f t="shared" si="107"/>
        <v>33.375</v>
      </c>
      <c r="U650" s="7">
        <f t="shared" si="108"/>
        <v>36.158333333333331</v>
      </c>
      <c r="V650" s="7">
        <f t="shared" si="109"/>
        <v>35.462499999999999</v>
      </c>
    </row>
    <row r="651" spans="1:22" ht="13.5" x14ac:dyDescent="0.25">
      <c r="A651" s="3">
        <f>RSI!A651</f>
        <v>43250</v>
      </c>
      <c r="B651" s="2">
        <f>RSI!B651</f>
        <v>1.45</v>
      </c>
      <c r="C651" s="2">
        <f>RSI!I651</f>
        <v>78.619595551484295</v>
      </c>
      <c r="D651" s="2">
        <f>MACD!E651</f>
        <v>8.966293653727142E-4</v>
      </c>
      <c r="E651" s="2">
        <f>MACD!F651</f>
        <v>-2.3926585708296325E-2</v>
      </c>
      <c r="F651" s="2">
        <f>'Moving Avg'!D651</f>
        <v>1.45</v>
      </c>
      <c r="G651" s="2">
        <f>'Moving Avg'!F651</f>
        <v>1.4069999999999996</v>
      </c>
      <c r="H651" s="2">
        <f>'Moving Avg'!G651</f>
        <v>1.2904000000000002</v>
      </c>
      <c r="I651" s="2">
        <f>'Moving Avg'!H651</f>
        <v>1.0465999999999993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  <c r="M651" s="7">
        <f t="shared" si="100"/>
        <v>0</v>
      </c>
      <c r="N651" s="7">
        <f t="shared" si="101"/>
        <v>0</v>
      </c>
      <c r="O651" s="7">
        <f t="shared" si="102"/>
        <v>50</v>
      </c>
      <c r="P651" s="7">
        <f t="shared" si="103"/>
        <v>33</v>
      </c>
      <c r="Q651" s="8">
        <f t="shared" si="104"/>
        <v>12.45</v>
      </c>
      <c r="R651" s="8">
        <f t="shared" si="105"/>
        <v>25.75</v>
      </c>
      <c r="S651" s="8">
        <f t="shared" si="106"/>
        <v>27.35</v>
      </c>
      <c r="T651" s="8">
        <f t="shared" si="107"/>
        <v>20.75</v>
      </c>
      <c r="U651" s="7">
        <f t="shared" si="108"/>
        <v>21.850000000000005</v>
      </c>
      <c r="V651" s="7">
        <f t="shared" si="109"/>
        <v>21.575000000000003</v>
      </c>
    </row>
    <row r="652" spans="1:22" ht="13.5" x14ac:dyDescent="0.25">
      <c r="A652" s="3">
        <f>RSI!A652</f>
        <v>43251</v>
      </c>
      <c r="B652" s="2">
        <f>RSI!B652</f>
        <v>1.45</v>
      </c>
      <c r="C652" s="2">
        <f>RSI!I652</f>
        <v>78.619595551484295</v>
      </c>
      <c r="D652" s="2">
        <f>MACD!E652</f>
        <v>-8.1579184323921083E-4</v>
      </c>
      <c r="E652" s="2">
        <f>MACD!F652</f>
        <v>-1.9304426935284901E-2</v>
      </c>
      <c r="F652" s="2">
        <f>'Moving Avg'!D652</f>
        <v>1.45</v>
      </c>
      <c r="G652" s="2">
        <f>'Moving Avg'!F652</f>
        <v>1.4154999999999995</v>
      </c>
      <c r="H652" s="2">
        <f>'Moving Avg'!G652</f>
        <v>1.2964000000000002</v>
      </c>
      <c r="I652" s="2">
        <f>'Moving Avg'!H652</f>
        <v>1.0484499999999992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  <c r="M652" s="7">
        <f t="shared" si="100"/>
        <v>0</v>
      </c>
      <c r="N652" s="7">
        <f t="shared" si="101"/>
        <v>0</v>
      </c>
      <c r="O652" s="7">
        <f t="shared" si="102"/>
        <v>50</v>
      </c>
      <c r="P652" s="7">
        <f t="shared" si="103"/>
        <v>33</v>
      </c>
      <c r="Q652" s="8">
        <f t="shared" si="104"/>
        <v>12.45</v>
      </c>
      <c r="R652" s="8">
        <f t="shared" si="105"/>
        <v>25.75</v>
      </c>
      <c r="S652" s="8">
        <f t="shared" si="106"/>
        <v>27.35</v>
      </c>
      <c r="T652" s="8">
        <f t="shared" si="107"/>
        <v>20.75</v>
      </c>
      <c r="U652" s="7">
        <f t="shared" si="108"/>
        <v>21.850000000000005</v>
      </c>
      <c r="V652" s="7">
        <f t="shared" si="109"/>
        <v>21.575000000000003</v>
      </c>
    </row>
    <row r="653" spans="1:22" ht="13.5" x14ac:dyDescent="0.25">
      <c r="A653" s="3">
        <f>RSI!A653</f>
        <v>43252</v>
      </c>
      <c r="B653" s="2">
        <f>RSI!B653</f>
        <v>1.45</v>
      </c>
      <c r="C653" s="2">
        <f>RSI!I653</f>
        <v>78.619595551484309</v>
      </c>
      <c r="D653" s="2">
        <f>MACD!E653</f>
        <v>-2.7179361879547947E-3</v>
      </c>
      <c r="E653" s="2">
        <f>MACD!F653</f>
        <v>-1.5987128785818878E-2</v>
      </c>
      <c r="F653" s="2">
        <f>'Moving Avg'!D653</f>
        <v>1.45</v>
      </c>
      <c r="G653" s="2">
        <f>'Moving Avg'!F653</f>
        <v>1.4239999999999997</v>
      </c>
      <c r="H653" s="2">
        <f>'Moving Avg'!G653</f>
        <v>1.3014000000000001</v>
      </c>
      <c r="I653" s="2">
        <f>'Moving Avg'!H653</f>
        <v>1.0502999999999993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  <c r="M653" s="7">
        <f t="shared" si="100"/>
        <v>0</v>
      </c>
      <c r="N653" s="7">
        <f t="shared" si="101"/>
        <v>0</v>
      </c>
      <c r="O653" s="7">
        <f t="shared" si="102"/>
        <v>50</v>
      </c>
      <c r="P653" s="7">
        <f t="shared" si="103"/>
        <v>33</v>
      </c>
      <c r="Q653" s="8">
        <f t="shared" si="104"/>
        <v>12.45</v>
      </c>
      <c r="R653" s="8">
        <f t="shared" si="105"/>
        <v>25.75</v>
      </c>
      <c r="S653" s="8">
        <f t="shared" si="106"/>
        <v>27.35</v>
      </c>
      <c r="T653" s="8">
        <f t="shared" si="107"/>
        <v>20.75</v>
      </c>
      <c r="U653" s="7">
        <f t="shared" si="108"/>
        <v>21.850000000000005</v>
      </c>
      <c r="V653" s="7">
        <f t="shared" si="109"/>
        <v>21.575000000000003</v>
      </c>
    </row>
    <row r="654" spans="1:22" ht="13.5" x14ac:dyDescent="0.25">
      <c r="A654" s="3">
        <f>RSI!A654</f>
        <v>43255</v>
      </c>
      <c r="B654" s="2">
        <f>RSI!B654</f>
        <v>1.45</v>
      </c>
      <c r="C654" s="2">
        <f>RSI!I654</f>
        <v>78.619595551484309</v>
      </c>
      <c r="D654" s="2">
        <f>MACD!E654</f>
        <v>-4.7470471567441219E-3</v>
      </c>
      <c r="E654" s="2">
        <f>MACD!F654</f>
        <v>-1.3739112460003929E-2</v>
      </c>
      <c r="F654" s="2">
        <f>'Moving Avg'!D654</f>
        <v>1.45</v>
      </c>
      <c r="G654" s="2">
        <f>'Moving Avg'!F654</f>
        <v>1.4299999999999997</v>
      </c>
      <c r="H654" s="2">
        <f>'Moving Avg'!G654</f>
        <v>1.3062000000000002</v>
      </c>
      <c r="I654" s="2">
        <f>'Moving Avg'!H654</f>
        <v>1.0521499999999993</v>
      </c>
      <c r="J654" s="5" t="str">
        <f>OBV!F654</f>
        <v>NEUTRAL</v>
      </c>
      <c r="K654" s="5" t="str">
        <f>OBV!G654</f>
        <v>NEUTRAL</v>
      </c>
      <c r="L654" s="5" t="str">
        <f>OBV!H654</f>
        <v>NEUTRAL</v>
      </c>
      <c r="M654" s="7">
        <f t="shared" si="100"/>
        <v>0</v>
      </c>
      <c r="N654" s="7">
        <f t="shared" si="101"/>
        <v>0</v>
      </c>
      <c r="O654" s="7">
        <f t="shared" si="102"/>
        <v>50</v>
      </c>
      <c r="P654" s="7">
        <f t="shared" si="103"/>
        <v>33</v>
      </c>
      <c r="Q654" s="8">
        <f t="shared" si="104"/>
        <v>12.45</v>
      </c>
      <c r="R654" s="8">
        <f t="shared" si="105"/>
        <v>25.75</v>
      </c>
      <c r="S654" s="8">
        <f t="shared" si="106"/>
        <v>27.35</v>
      </c>
      <c r="T654" s="8">
        <f t="shared" si="107"/>
        <v>20.75</v>
      </c>
      <c r="U654" s="7">
        <f t="shared" si="108"/>
        <v>21.850000000000005</v>
      </c>
      <c r="V654" s="7">
        <f t="shared" si="109"/>
        <v>21.575000000000003</v>
      </c>
    </row>
    <row r="655" spans="1:22" ht="13.5" x14ac:dyDescent="0.25">
      <c r="A655" s="3">
        <f>RSI!A655</f>
        <v>43256</v>
      </c>
      <c r="B655" s="2">
        <f>RSI!B655</f>
        <v>1.45</v>
      </c>
      <c r="C655" s="2">
        <f>RSI!I655</f>
        <v>78.619595551484309</v>
      </c>
      <c r="D655" s="2">
        <f>MACD!E655</f>
        <v>-6.852509629080572E-3</v>
      </c>
      <c r="E655" s="2">
        <f>MACD!F655</f>
        <v>-1.2361791893819259E-2</v>
      </c>
      <c r="F655" s="2">
        <f>'Moving Avg'!D655</f>
        <v>1.45</v>
      </c>
      <c r="G655" s="2">
        <f>'Moving Avg'!F655</f>
        <v>1.4334999999999998</v>
      </c>
      <c r="H655" s="2">
        <f>'Moving Avg'!G655</f>
        <v>1.3110000000000006</v>
      </c>
      <c r="I655" s="2">
        <f>'Moving Avg'!H655</f>
        <v>1.0538499999999993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  <c r="M655" s="7">
        <f t="shared" si="100"/>
        <v>0</v>
      </c>
      <c r="N655" s="7">
        <f t="shared" si="101"/>
        <v>0</v>
      </c>
      <c r="O655" s="7">
        <f t="shared" si="102"/>
        <v>50</v>
      </c>
      <c r="P655" s="7">
        <f t="shared" si="103"/>
        <v>33</v>
      </c>
      <c r="Q655" s="8">
        <f t="shared" si="104"/>
        <v>12.45</v>
      </c>
      <c r="R655" s="8">
        <f t="shared" si="105"/>
        <v>25.75</v>
      </c>
      <c r="S655" s="8">
        <f t="shared" si="106"/>
        <v>27.35</v>
      </c>
      <c r="T655" s="8">
        <f t="shared" si="107"/>
        <v>20.75</v>
      </c>
      <c r="U655" s="7">
        <f t="shared" si="108"/>
        <v>21.850000000000005</v>
      </c>
      <c r="V655" s="7">
        <f t="shared" si="109"/>
        <v>21.575000000000003</v>
      </c>
    </row>
    <row r="656" spans="1:22" ht="13.5" x14ac:dyDescent="0.25">
      <c r="A656" s="3">
        <f>RSI!A656</f>
        <v>43257</v>
      </c>
      <c r="B656" s="2">
        <f>RSI!B656</f>
        <v>1.45</v>
      </c>
      <c r="C656" s="2">
        <f>RSI!I656</f>
        <v>78.619595551484309</v>
      </c>
      <c r="D656" s="2">
        <f>MACD!E656</f>
        <v>-1.301490088841728E-3</v>
      </c>
      <c r="E656" s="2">
        <f>MACD!F656</f>
        <v>-1.0149731532823753E-2</v>
      </c>
      <c r="F656" s="2">
        <f>'Moving Avg'!D656</f>
        <v>1.45</v>
      </c>
      <c r="G656" s="2">
        <f>'Moving Avg'!F656</f>
        <v>1.4349999999999998</v>
      </c>
      <c r="H656" s="2">
        <f>'Moving Avg'!G656</f>
        <v>1.3158000000000003</v>
      </c>
      <c r="I656" s="2">
        <f>'Moving Avg'!H656</f>
        <v>1.0555499999999991</v>
      </c>
      <c r="J656" s="5" t="str">
        <f>OBV!F656</f>
        <v>NEUTRAL</v>
      </c>
      <c r="K656" s="5" t="str">
        <f>OBV!G656</f>
        <v>NEUTRAL</v>
      </c>
      <c r="L656" s="5" t="str">
        <f>OBV!H656</f>
        <v>NEUTRAL</v>
      </c>
      <c r="M656" s="7">
        <f t="shared" si="100"/>
        <v>0</v>
      </c>
      <c r="N656" s="7">
        <f t="shared" si="101"/>
        <v>0</v>
      </c>
      <c r="O656" s="7">
        <f t="shared" si="102"/>
        <v>50</v>
      </c>
      <c r="P656" s="7">
        <f t="shared" si="103"/>
        <v>33</v>
      </c>
      <c r="Q656" s="8">
        <f t="shared" si="104"/>
        <v>12.45</v>
      </c>
      <c r="R656" s="8">
        <f t="shared" si="105"/>
        <v>25.75</v>
      </c>
      <c r="S656" s="8">
        <f t="shared" si="106"/>
        <v>27.35</v>
      </c>
      <c r="T656" s="8">
        <f t="shared" si="107"/>
        <v>20.75</v>
      </c>
      <c r="U656" s="7">
        <f t="shared" si="108"/>
        <v>21.850000000000005</v>
      </c>
      <c r="V656" s="7">
        <f t="shared" si="109"/>
        <v>21.575000000000003</v>
      </c>
    </row>
    <row r="657" spans="1:22" ht="13.5" x14ac:dyDescent="0.25">
      <c r="A657" s="3">
        <f>RSI!A657</f>
        <v>43258</v>
      </c>
      <c r="B657" s="2">
        <f>RSI!B657</f>
        <v>1.45</v>
      </c>
      <c r="C657" s="2">
        <f>RSI!I657</f>
        <v>78.619595551484295</v>
      </c>
      <c r="D657" s="2">
        <f>MACD!E657</f>
        <v>3.062431090420592E-3</v>
      </c>
      <c r="E657" s="2">
        <f>MACD!F657</f>
        <v>-7.5072990081748838E-3</v>
      </c>
      <c r="F657" s="2">
        <f>'Moving Avg'!D657</f>
        <v>1.45</v>
      </c>
      <c r="G657" s="2">
        <f>'Moving Avg'!F657</f>
        <v>1.4364999999999997</v>
      </c>
      <c r="H657" s="2">
        <f>'Moving Avg'!G657</f>
        <v>1.3206000000000007</v>
      </c>
      <c r="I657" s="2">
        <f>'Moving Avg'!H657</f>
        <v>1.057099999999999</v>
      </c>
      <c r="J657" s="5" t="str">
        <f>OBV!F657</f>
        <v>NEUTRAL</v>
      </c>
      <c r="K657" s="5" t="str">
        <f>OBV!G657</f>
        <v>NEUTRAL</v>
      </c>
      <c r="L657" s="5" t="str">
        <f>OBV!H657</f>
        <v>NEUTRAL</v>
      </c>
      <c r="M657" s="7">
        <f t="shared" si="100"/>
        <v>0</v>
      </c>
      <c r="N657" s="7">
        <f t="shared" si="101"/>
        <v>0</v>
      </c>
      <c r="O657" s="7">
        <f t="shared" si="102"/>
        <v>50</v>
      </c>
      <c r="P657" s="7">
        <f t="shared" si="103"/>
        <v>33</v>
      </c>
      <c r="Q657" s="8">
        <f t="shared" si="104"/>
        <v>12.45</v>
      </c>
      <c r="R657" s="8">
        <f t="shared" si="105"/>
        <v>25.75</v>
      </c>
      <c r="S657" s="8">
        <f t="shared" si="106"/>
        <v>27.35</v>
      </c>
      <c r="T657" s="8">
        <f t="shared" si="107"/>
        <v>20.75</v>
      </c>
      <c r="U657" s="7">
        <f t="shared" si="108"/>
        <v>21.850000000000005</v>
      </c>
      <c r="V657" s="7">
        <f t="shared" si="109"/>
        <v>21.575000000000003</v>
      </c>
    </row>
    <row r="658" spans="1:22" ht="13.5" x14ac:dyDescent="0.25">
      <c r="A658" s="3">
        <f>RSI!A658</f>
        <v>43259</v>
      </c>
      <c r="B658" s="2">
        <f>RSI!B658</f>
        <v>1.45</v>
      </c>
      <c r="C658" s="2">
        <f>RSI!I658</f>
        <v>78.619595551484309</v>
      </c>
      <c r="D658" s="2">
        <f>MACD!E658</f>
        <v>6.4465581557637819E-3</v>
      </c>
      <c r="E658" s="2">
        <f>MACD!F658</f>
        <v>-4.716527575387151E-3</v>
      </c>
      <c r="F658" s="2">
        <f>'Moving Avg'!D658</f>
        <v>1.45</v>
      </c>
      <c r="G658" s="2">
        <f>'Moving Avg'!F658</f>
        <v>1.4379999999999997</v>
      </c>
      <c r="H658" s="2">
        <f>'Moving Avg'!G658</f>
        <v>1.3254000000000008</v>
      </c>
      <c r="I658" s="2">
        <f>'Moving Avg'!H658</f>
        <v>1.0587999999999989</v>
      </c>
      <c r="J658" s="5" t="str">
        <f>OBV!F658</f>
        <v>NEUTRAL</v>
      </c>
      <c r="K658" s="5" t="str">
        <f>OBV!G658</f>
        <v>NEUTRAL</v>
      </c>
      <c r="L658" s="5" t="str">
        <f>OBV!H658</f>
        <v>NEUTRAL</v>
      </c>
      <c r="M658" s="7">
        <f t="shared" si="100"/>
        <v>0</v>
      </c>
      <c r="N658" s="7">
        <f t="shared" si="101"/>
        <v>0</v>
      </c>
      <c r="O658" s="7">
        <f t="shared" si="102"/>
        <v>50</v>
      </c>
      <c r="P658" s="7">
        <f t="shared" si="103"/>
        <v>33</v>
      </c>
      <c r="Q658" s="8">
        <f t="shared" si="104"/>
        <v>12.45</v>
      </c>
      <c r="R658" s="8">
        <f t="shared" si="105"/>
        <v>25.75</v>
      </c>
      <c r="S658" s="8">
        <f t="shared" si="106"/>
        <v>27.35</v>
      </c>
      <c r="T658" s="8">
        <f t="shared" si="107"/>
        <v>20.75</v>
      </c>
      <c r="U658" s="7">
        <f t="shared" si="108"/>
        <v>21.850000000000005</v>
      </c>
      <c r="V658" s="7">
        <f t="shared" si="109"/>
        <v>21.575000000000003</v>
      </c>
    </row>
    <row r="659" spans="1:22" ht="13.5" x14ac:dyDescent="0.25">
      <c r="A659" s="3">
        <f>RSI!A659</f>
        <v>43262</v>
      </c>
      <c r="B659" s="2">
        <f>RSI!B659</f>
        <v>1.45</v>
      </c>
      <c r="C659" s="2">
        <f>RSI!I659</f>
        <v>78.619595551484309</v>
      </c>
      <c r="D659" s="2">
        <f>MACD!E659</f>
        <v>9.0244747094569977E-3</v>
      </c>
      <c r="E659" s="2">
        <f>MACD!F659</f>
        <v>-1.9683271184183213E-3</v>
      </c>
      <c r="F659" s="2">
        <f>'Moving Avg'!D659</f>
        <v>1.45</v>
      </c>
      <c r="G659" s="2">
        <f>'Moving Avg'!F659</f>
        <v>1.4394999999999996</v>
      </c>
      <c r="H659" s="2">
        <f>'Moving Avg'!G659</f>
        <v>1.3302000000000007</v>
      </c>
      <c r="I659" s="2">
        <f>'Moving Avg'!H659</f>
        <v>1.0604999999999989</v>
      </c>
      <c r="J659" s="5" t="str">
        <f>OBV!F659</f>
        <v>NEUTRAL</v>
      </c>
      <c r="K659" s="5" t="str">
        <f>OBV!G659</f>
        <v>NEUTRAL</v>
      </c>
      <c r="L659" s="5" t="str">
        <f>OBV!H659</f>
        <v>NEUTRAL</v>
      </c>
      <c r="M659" s="7">
        <f t="shared" si="100"/>
        <v>0</v>
      </c>
      <c r="N659" s="7">
        <f t="shared" si="101"/>
        <v>0</v>
      </c>
      <c r="O659" s="7">
        <f t="shared" si="102"/>
        <v>50</v>
      </c>
      <c r="P659" s="7">
        <f t="shared" si="103"/>
        <v>33</v>
      </c>
      <c r="Q659" s="8">
        <f t="shared" si="104"/>
        <v>12.45</v>
      </c>
      <c r="R659" s="8">
        <f t="shared" si="105"/>
        <v>25.75</v>
      </c>
      <c r="S659" s="8">
        <f t="shared" si="106"/>
        <v>27.35</v>
      </c>
      <c r="T659" s="8">
        <f t="shared" si="107"/>
        <v>20.75</v>
      </c>
      <c r="U659" s="7">
        <f t="shared" si="108"/>
        <v>21.850000000000005</v>
      </c>
      <c r="V659" s="7">
        <f t="shared" si="109"/>
        <v>21.575000000000003</v>
      </c>
    </row>
    <row r="660" spans="1:22" ht="13.5" x14ac:dyDescent="0.25">
      <c r="A660" s="3">
        <f>RSI!A660</f>
        <v>43263</v>
      </c>
      <c r="B660" s="2">
        <f>RSI!B660</f>
        <v>1.45</v>
      </c>
      <c r="C660" s="2">
        <f>RSI!I660</f>
        <v>78.619595551484295</v>
      </c>
      <c r="D660" s="2">
        <f>MACD!E660</f>
        <v>1.0941366884464898E-2</v>
      </c>
      <c r="E660" s="2">
        <f>MACD!F660</f>
        <v>6.1361168215832247E-4</v>
      </c>
      <c r="F660" s="2">
        <f>'Moving Avg'!D660</f>
        <v>1.45</v>
      </c>
      <c r="G660" s="2">
        <f>'Moving Avg'!F660</f>
        <v>1.4394999999999996</v>
      </c>
      <c r="H660" s="2">
        <f>'Moving Avg'!G660</f>
        <v>1.3350000000000009</v>
      </c>
      <c r="I660" s="2">
        <f>'Moving Avg'!H660</f>
        <v>1.0623999999999987</v>
      </c>
      <c r="J660" s="5" t="str">
        <f>OBV!F660</f>
        <v>NEUTRAL</v>
      </c>
      <c r="K660" s="5" t="str">
        <f>OBV!G660</f>
        <v>NEUTRAL</v>
      </c>
      <c r="L660" s="5" t="str">
        <f>OBV!H660</f>
        <v>NEUTRAL</v>
      </c>
      <c r="M660" s="7">
        <f t="shared" si="100"/>
        <v>0</v>
      </c>
      <c r="N660" s="7">
        <f t="shared" si="101"/>
        <v>0</v>
      </c>
      <c r="O660" s="7">
        <f t="shared" si="102"/>
        <v>50</v>
      </c>
      <c r="P660" s="7">
        <f t="shared" si="103"/>
        <v>33</v>
      </c>
      <c r="Q660" s="8">
        <f t="shared" si="104"/>
        <v>12.45</v>
      </c>
      <c r="R660" s="8">
        <f t="shared" si="105"/>
        <v>25.75</v>
      </c>
      <c r="S660" s="8">
        <f t="shared" si="106"/>
        <v>27.35</v>
      </c>
      <c r="T660" s="8">
        <f t="shared" si="107"/>
        <v>20.75</v>
      </c>
      <c r="U660" s="7">
        <f t="shared" si="108"/>
        <v>21.850000000000005</v>
      </c>
      <c r="V660" s="7">
        <f t="shared" si="109"/>
        <v>21.575000000000003</v>
      </c>
    </row>
    <row r="661" spans="1:22" ht="13.5" x14ac:dyDescent="0.25">
      <c r="A661" s="3">
        <f>RSI!A661</f>
        <v>43264</v>
      </c>
      <c r="B661" s="2">
        <f>RSI!B661</f>
        <v>1.45</v>
      </c>
      <c r="C661" s="2">
        <f>RSI!I661</f>
        <v>78.619595551484295</v>
      </c>
      <c r="D661" s="2">
        <f>MACD!E661</f>
        <v>1.2318517541414664E-2</v>
      </c>
      <c r="E661" s="2">
        <f>MACD!F661</f>
        <v>2.9545928540095912E-3</v>
      </c>
      <c r="F661" s="2">
        <f>'Moving Avg'!D661</f>
        <v>1.45</v>
      </c>
      <c r="G661" s="2">
        <f>'Moving Avg'!F661</f>
        <v>1.4399999999999995</v>
      </c>
      <c r="H661" s="2">
        <f>'Moving Avg'!G661</f>
        <v>1.3400000000000007</v>
      </c>
      <c r="I661" s="2">
        <f>'Moving Avg'!H661</f>
        <v>1.0642999999999987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  <c r="M661" s="7">
        <f t="shared" si="100"/>
        <v>0</v>
      </c>
      <c r="N661" s="7">
        <f t="shared" si="101"/>
        <v>0</v>
      </c>
      <c r="O661" s="7">
        <f t="shared" si="102"/>
        <v>50</v>
      </c>
      <c r="P661" s="7">
        <f t="shared" si="103"/>
        <v>33</v>
      </c>
      <c r="Q661" s="8">
        <f t="shared" si="104"/>
        <v>12.45</v>
      </c>
      <c r="R661" s="8">
        <f t="shared" si="105"/>
        <v>25.75</v>
      </c>
      <c r="S661" s="8">
        <f t="shared" si="106"/>
        <v>27.35</v>
      </c>
      <c r="T661" s="8">
        <f t="shared" si="107"/>
        <v>20.75</v>
      </c>
      <c r="U661" s="7">
        <f t="shared" si="108"/>
        <v>21.850000000000005</v>
      </c>
      <c r="V661" s="7">
        <f t="shared" si="109"/>
        <v>21.575000000000003</v>
      </c>
    </row>
    <row r="662" spans="1:22" ht="13.5" x14ac:dyDescent="0.25">
      <c r="A662" s="3">
        <f>RSI!A662</f>
        <v>43265</v>
      </c>
      <c r="B662" s="2">
        <f>RSI!B662</f>
        <v>1.45</v>
      </c>
      <c r="C662" s="2">
        <f>RSI!I662</f>
        <v>78.619595551484309</v>
      </c>
      <c r="D662" s="2">
        <f>MACD!E662</f>
        <v>1.3257099765048519E-2</v>
      </c>
      <c r="E662" s="2">
        <f>MACD!F662</f>
        <v>5.0150942362173767E-3</v>
      </c>
      <c r="F662" s="2">
        <f>'Moving Avg'!D662</f>
        <v>1.45</v>
      </c>
      <c r="G662" s="2">
        <f>'Moving Avg'!F662</f>
        <v>1.4424999999999994</v>
      </c>
      <c r="H662" s="2">
        <f>'Moving Avg'!G662</f>
        <v>1.3450000000000009</v>
      </c>
      <c r="I662" s="2">
        <f>'Moving Avg'!H662</f>
        <v>1.0663999999999987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  <c r="M662" s="7">
        <f t="shared" si="100"/>
        <v>0</v>
      </c>
      <c r="N662" s="7">
        <f t="shared" si="101"/>
        <v>0</v>
      </c>
      <c r="O662" s="7">
        <f t="shared" si="102"/>
        <v>50</v>
      </c>
      <c r="P662" s="7">
        <f t="shared" si="103"/>
        <v>33</v>
      </c>
      <c r="Q662" s="8">
        <f t="shared" si="104"/>
        <v>12.45</v>
      </c>
      <c r="R662" s="8">
        <f t="shared" si="105"/>
        <v>25.75</v>
      </c>
      <c r="S662" s="8">
        <f t="shared" si="106"/>
        <v>27.35</v>
      </c>
      <c r="T662" s="8">
        <f t="shared" si="107"/>
        <v>20.75</v>
      </c>
      <c r="U662" s="7">
        <f t="shared" si="108"/>
        <v>21.850000000000005</v>
      </c>
      <c r="V662" s="7">
        <f t="shared" si="109"/>
        <v>21.575000000000003</v>
      </c>
    </row>
    <row r="663" spans="1:22" ht="13.5" x14ac:dyDescent="0.25">
      <c r="A663" s="3">
        <f>RSI!A663</f>
        <v>43269</v>
      </c>
      <c r="B663" s="2">
        <f>RSI!B663</f>
        <v>1.51</v>
      </c>
      <c r="C663" s="2">
        <f>RSI!I663</f>
        <v>89.107790435631387</v>
      </c>
      <c r="D663" s="2">
        <f>MACD!E663</f>
        <v>9.3969337036217127E-3</v>
      </c>
      <c r="E663" s="2">
        <f>MACD!F663</f>
        <v>5.8914621296982436E-3</v>
      </c>
      <c r="F663" s="2">
        <f>'Moving Avg'!D663</f>
        <v>1.462</v>
      </c>
      <c r="G663" s="2">
        <f>'Moving Avg'!F663</f>
        <v>1.4479999999999997</v>
      </c>
      <c r="H663" s="2">
        <f>'Moving Avg'!G663</f>
        <v>1.3512000000000008</v>
      </c>
      <c r="I663" s="2">
        <f>'Moving Avg'!H663</f>
        <v>1.0687999999999986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  <c r="M663" s="7">
        <f t="shared" si="100"/>
        <v>0</v>
      </c>
      <c r="N663" s="7">
        <f t="shared" si="101"/>
        <v>0</v>
      </c>
      <c r="O663" s="7">
        <f t="shared" si="102"/>
        <v>50</v>
      </c>
      <c r="P663" s="7">
        <f t="shared" si="103"/>
        <v>33</v>
      </c>
      <c r="Q663" s="8">
        <f t="shared" si="104"/>
        <v>12.45</v>
      </c>
      <c r="R663" s="8">
        <f t="shared" si="105"/>
        <v>25.75</v>
      </c>
      <c r="S663" s="8">
        <f t="shared" si="106"/>
        <v>27.35</v>
      </c>
      <c r="T663" s="8">
        <f t="shared" si="107"/>
        <v>20.75</v>
      </c>
      <c r="U663" s="7">
        <f t="shared" si="108"/>
        <v>21.850000000000005</v>
      </c>
      <c r="V663" s="7">
        <f t="shared" si="109"/>
        <v>21.575000000000003</v>
      </c>
    </row>
    <row r="664" spans="1:22" ht="13.5" x14ac:dyDescent="0.25">
      <c r="A664" s="3">
        <f>RSI!A664</f>
        <v>43270</v>
      </c>
      <c r="B664" s="2">
        <f>RSI!B664</f>
        <v>1.57</v>
      </c>
      <c r="C664" s="2">
        <f>RSI!I664</f>
        <v>92.872926940991462</v>
      </c>
      <c r="D664" s="2">
        <f>MACD!E664</f>
        <v>1.1372943825191939E-3</v>
      </c>
      <c r="E664" s="2">
        <f>MACD!F664</f>
        <v>4.9406285802624343E-3</v>
      </c>
      <c r="F664" s="2">
        <f>'Moving Avg'!D664</f>
        <v>1.486</v>
      </c>
      <c r="G664" s="2">
        <f>'Moving Avg'!F664</f>
        <v>1.4564999999999997</v>
      </c>
      <c r="H664" s="2">
        <f>'Moving Avg'!G664</f>
        <v>1.3586000000000007</v>
      </c>
      <c r="I664" s="2">
        <f>'Moving Avg'!H664</f>
        <v>1.0715999999999983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  <c r="M664" s="7">
        <f t="shared" si="100"/>
        <v>0</v>
      </c>
      <c r="N664" s="7">
        <f t="shared" si="101"/>
        <v>45</v>
      </c>
      <c r="O664" s="7">
        <f t="shared" si="102"/>
        <v>50</v>
      </c>
      <c r="P664" s="7">
        <f t="shared" si="103"/>
        <v>33</v>
      </c>
      <c r="Q664" s="8">
        <f t="shared" si="104"/>
        <v>28.2</v>
      </c>
      <c r="R664" s="8">
        <f t="shared" si="105"/>
        <v>34.75</v>
      </c>
      <c r="S664" s="8">
        <f t="shared" si="106"/>
        <v>34.1</v>
      </c>
      <c r="T664" s="8">
        <f t="shared" si="107"/>
        <v>32</v>
      </c>
      <c r="U664" s="7">
        <f t="shared" si="108"/>
        <v>32.35</v>
      </c>
      <c r="V664" s="7">
        <f t="shared" si="109"/>
        <v>32.262500000000003</v>
      </c>
    </row>
    <row r="665" spans="1:22" ht="13.5" x14ac:dyDescent="0.25">
      <c r="A665" s="3">
        <f>RSI!A665</f>
        <v>43271</v>
      </c>
      <c r="B665" s="2">
        <f>RSI!B665</f>
        <v>1.59</v>
      </c>
      <c r="C665" s="2">
        <f>RSI!I665</f>
        <v>93.65968145642826</v>
      </c>
      <c r="D665" s="2">
        <f>MACD!E665</f>
        <v>-8.1958964745554308E-3</v>
      </c>
      <c r="E665" s="2">
        <f>MACD!F665</f>
        <v>2.3133235692988615E-3</v>
      </c>
      <c r="F665" s="2">
        <f>'Moving Avg'!D665</f>
        <v>1.514</v>
      </c>
      <c r="G665" s="2">
        <f>'Moving Avg'!F665</f>
        <v>1.4659999999999997</v>
      </c>
      <c r="H665" s="2">
        <f>'Moving Avg'!G665</f>
        <v>1.3664000000000009</v>
      </c>
      <c r="I665" s="2">
        <f>'Moving Avg'!H665</f>
        <v>1.0744999999999987</v>
      </c>
      <c r="J665" s="5" t="str">
        <f>OBV!F665</f>
        <v>BULLISH</v>
      </c>
      <c r="K665" s="5" t="str">
        <f>OBV!G665</f>
        <v>STRONG</v>
      </c>
      <c r="L665" s="5" t="str">
        <f>OBV!H665</f>
        <v>CONFIRMED BULLISH</v>
      </c>
      <c r="M665" s="7">
        <f t="shared" si="100"/>
        <v>0</v>
      </c>
      <c r="N665" s="7">
        <f t="shared" si="101"/>
        <v>45</v>
      </c>
      <c r="O665" s="7">
        <f t="shared" si="102"/>
        <v>50</v>
      </c>
      <c r="P665" s="7">
        <f t="shared" si="103"/>
        <v>100</v>
      </c>
      <c r="Q665" s="8">
        <f t="shared" si="104"/>
        <v>38.25</v>
      </c>
      <c r="R665" s="8">
        <f t="shared" si="105"/>
        <v>51.5</v>
      </c>
      <c r="S665" s="8">
        <f t="shared" si="106"/>
        <v>64.25</v>
      </c>
      <c r="T665" s="8">
        <f t="shared" si="107"/>
        <v>48.75</v>
      </c>
      <c r="U665" s="7">
        <f t="shared" si="108"/>
        <v>51.333333333333336</v>
      </c>
      <c r="V665" s="7">
        <f t="shared" si="109"/>
        <v>50.6875</v>
      </c>
    </row>
    <row r="666" spans="1:22" ht="13.5" x14ac:dyDescent="0.25">
      <c r="A666" s="3">
        <f>RSI!A666</f>
        <v>43272</v>
      </c>
      <c r="B666" s="2">
        <f>RSI!B666</f>
        <v>1.59</v>
      </c>
      <c r="C666" s="2">
        <f>RSI!I666</f>
        <v>93.65968145642826</v>
      </c>
      <c r="D666" s="2">
        <f>MACD!E666</f>
        <v>-1.701026655944804E-2</v>
      </c>
      <c r="E666" s="2">
        <f>MACD!F666</f>
        <v>-1.5513944564505191E-3</v>
      </c>
      <c r="F666" s="2">
        <f>'Moving Avg'!D666</f>
        <v>1.542</v>
      </c>
      <c r="G666" s="2">
        <f>'Moving Avg'!F666</f>
        <v>1.4729999999999996</v>
      </c>
      <c r="H666" s="2">
        <f>'Moving Avg'!G666</f>
        <v>1.374200000000001</v>
      </c>
      <c r="I666" s="2">
        <f>'Moving Avg'!H666</f>
        <v>1.0773999999999986</v>
      </c>
      <c r="J666" s="5" t="str">
        <f>OBV!F666</f>
        <v>BULLISH</v>
      </c>
      <c r="K666" s="5" t="str">
        <f>OBV!G666</f>
        <v>STRONG</v>
      </c>
      <c r="L666" s="5" t="str">
        <f>OBV!H666</f>
        <v>CONFIRMED BULLISH</v>
      </c>
      <c r="M666" s="7">
        <f t="shared" si="100"/>
        <v>0</v>
      </c>
      <c r="N666" s="7">
        <f t="shared" si="101"/>
        <v>45</v>
      </c>
      <c r="O666" s="7">
        <f t="shared" si="102"/>
        <v>50</v>
      </c>
      <c r="P666" s="7">
        <f t="shared" si="103"/>
        <v>100</v>
      </c>
      <c r="Q666" s="8">
        <f t="shared" si="104"/>
        <v>38.25</v>
      </c>
      <c r="R666" s="8">
        <f t="shared" si="105"/>
        <v>51.5</v>
      </c>
      <c r="S666" s="8">
        <f t="shared" si="106"/>
        <v>64.25</v>
      </c>
      <c r="T666" s="8">
        <f t="shared" si="107"/>
        <v>48.75</v>
      </c>
      <c r="U666" s="7">
        <f t="shared" si="108"/>
        <v>51.333333333333336</v>
      </c>
      <c r="V666" s="7">
        <f t="shared" si="109"/>
        <v>50.6875</v>
      </c>
    </row>
    <row r="667" spans="1:22" ht="13.5" x14ac:dyDescent="0.25">
      <c r="A667" s="3">
        <f>RSI!A667</f>
        <v>43273</v>
      </c>
      <c r="B667" s="2">
        <f>RSI!B667</f>
        <v>1.59</v>
      </c>
      <c r="C667" s="2">
        <f>RSI!I667</f>
        <v>93.65968145642826</v>
      </c>
      <c r="D667" s="2">
        <f>MACD!E667</f>
        <v>-2.5317704471435665E-2</v>
      </c>
      <c r="E667" s="2">
        <f>MACD!F667</f>
        <v>-6.3046564594475482E-3</v>
      </c>
      <c r="F667" s="2">
        <f>'Moving Avg'!D667</f>
        <v>1.5699999999999998</v>
      </c>
      <c r="G667" s="2">
        <f>'Moving Avg'!F667</f>
        <v>1.4799999999999998</v>
      </c>
      <c r="H667" s="2">
        <f>'Moving Avg'!G667</f>
        <v>1.382000000000001</v>
      </c>
      <c r="I667" s="2">
        <f>'Moving Avg'!H667</f>
        <v>1.0803499999999984</v>
      </c>
      <c r="J667" s="5" t="str">
        <f>OBV!F667</f>
        <v>BULLISH</v>
      </c>
      <c r="K667" s="5" t="str">
        <f>OBV!G667</f>
        <v>STRONG</v>
      </c>
      <c r="L667" s="5" t="str">
        <f>OBV!H667</f>
        <v>CONFIRMED BULLISH</v>
      </c>
      <c r="M667" s="7">
        <f t="shared" si="100"/>
        <v>0</v>
      </c>
      <c r="N667" s="7">
        <f t="shared" si="101"/>
        <v>45</v>
      </c>
      <c r="O667" s="7">
        <f t="shared" si="102"/>
        <v>50</v>
      </c>
      <c r="P667" s="7">
        <f t="shared" si="103"/>
        <v>100</v>
      </c>
      <c r="Q667" s="8">
        <f t="shared" si="104"/>
        <v>38.25</v>
      </c>
      <c r="R667" s="8">
        <f t="shared" si="105"/>
        <v>51.5</v>
      </c>
      <c r="S667" s="8">
        <f t="shared" si="106"/>
        <v>64.25</v>
      </c>
      <c r="T667" s="8">
        <f t="shared" si="107"/>
        <v>48.75</v>
      </c>
      <c r="U667" s="7">
        <f t="shared" si="108"/>
        <v>51.333333333333336</v>
      </c>
      <c r="V667" s="7">
        <f t="shared" si="109"/>
        <v>50.6875</v>
      </c>
    </row>
    <row r="668" spans="1:22" ht="13.5" x14ac:dyDescent="0.25">
      <c r="A668" s="3">
        <f>RSI!A668</f>
        <v>43276</v>
      </c>
      <c r="B668" s="2">
        <f>RSI!B668</f>
        <v>1.59</v>
      </c>
      <c r="C668" s="2">
        <f>RSI!I668</f>
        <v>93.65968145642826</v>
      </c>
      <c r="D668" s="2">
        <f>MACD!E668</f>
        <v>-3.3133301644970858E-2</v>
      </c>
      <c r="E668" s="2">
        <f>MACD!F668</f>
        <v>-1.1670385496552211E-2</v>
      </c>
      <c r="F668" s="2">
        <f>'Moving Avg'!D668</f>
        <v>1.5859999999999999</v>
      </c>
      <c r="G668" s="2">
        <f>'Moving Avg'!F668</f>
        <v>1.4869999999999997</v>
      </c>
      <c r="H668" s="2">
        <f>'Moving Avg'!G668</f>
        <v>1.389800000000001</v>
      </c>
      <c r="I668" s="2">
        <f>'Moving Avg'!H668</f>
        <v>1.0832999999999984</v>
      </c>
      <c r="J668" s="5" t="str">
        <f>OBV!F668</f>
        <v>BULLISH</v>
      </c>
      <c r="K668" s="5" t="str">
        <f>OBV!G668</f>
        <v>STRONG</v>
      </c>
      <c r="L668" s="5" t="str">
        <f>OBV!H668</f>
        <v>CONFIRMED BULLISH</v>
      </c>
      <c r="M668" s="7">
        <f t="shared" si="100"/>
        <v>0</v>
      </c>
      <c r="N668" s="7">
        <f t="shared" si="101"/>
        <v>100</v>
      </c>
      <c r="O668" s="7">
        <f t="shared" si="102"/>
        <v>50</v>
      </c>
      <c r="P668" s="7">
        <f t="shared" si="103"/>
        <v>100</v>
      </c>
      <c r="Q668" s="8">
        <f t="shared" si="104"/>
        <v>57.5</v>
      </c>
      <c r="R668" s="8">
        <f t="shared" si="105"/>
        <v>62.5</v>
      </c>
      <c r="S668" s="8">
        <f t="shared" si="106"/>
        <v>72.5</v>
      </c>
      <c r="T668" s="8">
        <f t="shared" si="107"/>
        <v>62.5</v>
      </c>
      <c r="U668" s="7">
        <f t="shared" si="108"/>
        <v>64.166666666666671</v>
      </c>
      <c r="V668" s="7">
        <f t="shared" si="109"/>
        <v>63.75</v>
      </c>
    </row>
    <row r="669" spans="1:22" ht="13.5" x14ac:dyDescent="0.25">
      <c r="A669" s="3">
        <f>RSI!A669</f>
        <v>43277</v>
      </c>
      <c r="B669" s="2">
        <f>RSI!B669</f>
        <v>1.59</v>
      </c>
      <c r="C669" s="2">
        <f>RSI!I669</f>
        <v>93.65968145642826</v>
      </c>
      <c r="D669" s="2">
        <f>MACD!E669</f>
        <v>-4.0474486876145521E-2</v>
      </c>
      <c r="E669" s="2">
        <f>MACD!F669</f>
        <v>-1.7431205772470874E-2</v>
      </c>
      <c r="F669" s="2">
        <f>'Moving Avg'!D669</f>
        <v>1.59</v>
      </c>
      <c r="G669" s="2">
        <f>'Moving Avg'!F669</f>
        <v>1.4939999999999998</v>
      </c>
      <c r="H669" s="2">
        <f>'Moving Avg'!G669</f>
        <v>1.3974000000000013</v>
      </c>
      <c r="I669" s="2">
        <f>'Moving Avg'!H669</f>
        <v>1.0862499999999986</v>
      </c>
      <c r="J669" s="5" t="str">
        <f>OBV!F669</f>
        <v>BULLISH</v>
      </c>
      <c r="K669" s="5" t="str">
        <f>OBV!G669</f>
        <v>STRONG</v>
      </c>
      <c r="L669" s="5" t="str">
        <f>OBV!H669</f>
        <v>CONFIRMED BULLISH</v>
      </c>
      <c r="M669" s="7">
        <f t="shared" si="100"/>
        <v>0</v>
      </c>
      <c r="N669" s="7">
        <f t="shared" si="101"/>
        <v>100</v>
      </c>
      <c r="O669" s="7">
        <f t="shared" si="102"/>
        <v>50</v>
      </c>
      <c r="P669" s="7">
        <f t="shared" si="103"/>
        <v>100</v>
      </c>
      <c r="Q669" s="8">
        <f t="shared" si="104"/>
        <v>57.5</v>
      </c>
      <c r="R669" s="8">
        <f t="shared" si="105"/>
        <v>62.5</v>
      </c>
      <c r="S669" s="8">
        <f t="shared" si="106"/>
        <v>72.5</v>
      </c>
      <c r="T669" s="8">
        <f t="shared" si="107"/>
        <v>62.5</v>
      </c>
      <c r="U669" s="7">
        <f t="shared" si="108"/>
        <v>64.166666666666671</v>
      </c>
      <c r="V669" s="7">
        <f t="shared" si="109"/>
        <v>63.75</v>
      </c>
    </row>
    <row r="670" spans="1:22" ht="13.5" x14ac:dyDescent="0.25">
      <c r="A670" s="3">
        <f>RSI!A670</f>
        <v>43278</v>
      </c>
      <c r="B670" s="2">
        <f>RSI!B670</f>
        <v>1.59</v>
      </c>
      <c r="C670" s="2">
        <f>RSI!I670</f>
        <v>93.65968145642826</v>
      </c>
      <c r="D670" s="2">
        <f>MACD!E670</f>
        <v>-4.7360321608534317E-2</v>
      </c>
      <c r="E670" s="2">
        <f>MACD!F670</f>
        <v>-2.3417028939683567E-2</v>
      </c>
      <c r="F670" s="2">
        <f>'Moving Avg'!D670</f>
        <v>1.59</v>
      </c>
      <c r="G670" s="2">
        <f>'Moving Avg'!F670</f>
        <v>1.5009999999999999</v>
      </c>
      <c r="H670" s="2">
        <f>'Moving Avg'!G670</f>
        <v>1.4050000000000011</v>
      </c>
      <c r="I670" s="2">
        <f>'Moving Avg'!H670</f>
        <v>1.0891999999999986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  <c r="M670" s="7">
        <f t="shared" si="100"/>
        <v>0</v>
      </c>
      <c r="N670" s="7">
        <f t="shared" si="101"/>
        <v>100</v>
      </c>
      <c r="O670" s="7">
        <f t="shared" si="102"/>
        <v>50</v>
      </c>
      <c r="P670" s="7">
        <f t="shared" si="103"/>
        <v>33</v>
      </c>
      <c r="Q670" s="8">
        <f t="shared" si="104"/>
        <v>47.45</v>
      </c>
      <c r="R670" s="8">
        <f t="shared" si="105"/>
        <v>45.75</v>
      </c>
      <c r="S670" s="8">
        <f t="shared" si="106"/>
        <v>42.35</v>
      </c>
      <c r="T670" s="8">
        <f t="shared" si="107"/>
        <v>45.75</v>
      </c>
      <c r="U670" s="7">
        <f t="shared" si="108"/>
        <v>45.183333333333337</v>
      </c>
      <c r="V670" s="7">
        <f t="shared" si="109"/>
        <v>45.325000000000003</v>
      </c>
    </row>
    <row r="671" spans="1:22" ht="13.5" x14ac:dyDescent="0.25">
      <c r="A671" s="3">
        <f>RSI!A671</f>
        <v>43279</v>
      </c>
      <c r="B671" s="2">
        <f>RSI!B671</f>
        <v>1.59</v>
      </c>
      <c r="C671" s="2">
        <f>RSI!I671</f>
        <v>93.65968145642826</v>
      </c>
      <c r="D671" s="2">
        <f>MACD!E671</f>
        <v>-5.3810929201049351E-2</v>
      </c>
      <c r="E671" s="2">
        <f>MACD!F671</f>
        <v>-2.9495808991956723E-2</v>
      </c>
      <c r="F671" s="2">
        <f>'Moving Avg'!D671</f>
        <v>1.59</v>
      </c>
      <c r="G671" s="2">
        <f>'Moving Avg'!F671</f>
        <v>1.5079999999999998</v>
      </c>
      <c r="H671" s="2">
        <f>'Moving Avg'!G671</f>
        <v>1.4126000000000014</v>
      </c>
      <c r="I671" s="2">
        <f>'Moving Avg'!H671</f>
        <v>1.0921499999999984</v>
      </c>
      <c r="J671" s="5" t="str">
        <f>OBV!F671</f>
        <v>NEUTRAL</v>
      </c>
      <c r="K671" s="5" t="str">
        <f>OBV!G671</f>
        <v>NEUTRAL</v>
      </c>
      <c r="L671" s="5" t="str">
        <f>OBV!H671</f>
        <v>NEUTRAL</v>
      </c>
      <c r="M671" s="7">
        <f t="shared" si="100"/>
        <v>0</v>
      </c>
      <c r="N671" s="7">
        <f t="shared" si="101"/>
        <v>100</v>
      </c>
      <c r="O671" s="7">
        <f t="shared" si="102"/>
        <v>50</v>
      </c>
      <c r="P671" s="7">
        <f t="shared" si="103"/>
        <v>33</v>
      </c>
      <c r="Q671" s="8">
        <f t="shared" si="104"/>
        <v>47.45</v>
      </c>
      <c r="R671" s="8">
        <f t="shared" si="105"/>
        <v>45.75</v>
      </c>
      <c r="S671" s="8">
        <f t="shared" si="106"/>
        <v>42.35</v>
      </c>
      <c r="T671" s="8">
        <f t="shared" si="107"/>
        <v>45.75</v>
      </c>
      <c r="U671" s="7">
        <f t="shared" si="108"/>
        <v>45.183333333333337</v>
      </c>
      <c r="V671" s="7">
        <f t="shared" si="109"/>
        <v>45.325000000000003</v>
      </c>
    </row>
    <row r="672" spans="1:22" ht="13.5" x14ac:dyDescent="0.25">
      <c r="A672" s="3">
        <f>RSI!A672</f>
        <v>43280</v>
      </c>
      <c r="B672" s="2">
        <f>RSI!B672</f>
        <v>1.59</v>
      </c>
      <c r="C672" s="2">
        <f>RSI!I672</f>
        <v>93.65968145642826</v>
      </c>
      <c r="D672" s="2">
        <f>MACD!E672</f>
        <v>-5.9847035671526383E-2</v>
      </c>
      <c r="E672" s="2">
        <f>MACD!F672</f>
        <v>-3.5566054327870661E-2</v>
      </c>
      <c r="F672" s="2">
        <f>'Moving Avg'!D672</f>
        <v>1.59</v>
      </c>
      <c r="G672" s="2">
        <f>'Moving Avg'!F672</f>
        <v>1.5149999999999999</v>
      </c>
      <c r="H672" s="2">
        <f>'Moving Avg'!G672</f>
        <v>1.4202000000000015</v>
      </c>
      <c r="I672" s="2">
        <f>'Moving Avg'!H672</f>
        <v>1.0950999999999984</v>
      </c>
      <c r="J672" s="5" t="str">
        <f>OBV!F672</f>
        <v>NEUTRAL</v>
      </c>
      <c r="K672" s="5" t="str">
        <f>OBV!G672</f>
        <v>NEUTRAL</v>
      </c>
      <c r="L672" s="5" t="str">
        <f>OBV!H672</f>
        <v>NEUTRAL</v>
      </c>
      <c r="M672" s="7">
        <f t="shared" si="100"/>
        <v>0</v>
      </c>
      <c r="N672" s="7">
        <f t="shared" si="101"/>
        <v>100</v>
      </c>
      <c r="O672" s="7">
        <f t="shared" si="102"/>
        <v>50</v>
      </c>
      <c r="P672" s="7">
        <f t="shared" si="103"/>
        <v>33</v>
      </c>
      <c r="Q672" s="8">
        <f t="shared" si="104"/>
        <v>47.45</v>
      </c>
      <c r="R672" s="8">
        <f t="shared" si="105"/>
        <v>45.75</v>
      </c>
      <c r="S672" s="8">
        <f t="shared" si="106"/>
        <v>42.35</v>
      </c>
      <c r="T672" s="8">
        <f t="shared" si="107"/>
        <v>45.75</v>
      </c>
      <c r="U672" s="7">
        <f t="shared" si="108"/>
        <v>45.183333333333337</v>
      </c>
      <c r="V672" s="7">
        <f t="shared" si="109"/>
        <v>45.325000000000003</v>
      </c>
    </row>
    <row r="673" spans="1:22" ht="13.5" x14ac:dyDescent="0.25">
      <c r="A673" s="3">
        <f>RSI!A673</f>
        <v>43283</v>
      </c>
      <c r="B673" s="2">
        <f>RSI!B673</f>
        <v>1.59</v>
      </c>
      <c r="C673" s="2">
        <f>RSI!I673</f>
        <v>93.65968145642826</v>
      </c>
      <c r="D673" s="2">
        <f>MACD!E673</f>
        <v>-5.625883378176888E-2</v>
      </c>
      <c r="E673" s="2">
        <f>MACD!F673</f>
        <v>-3.9704610218650307E-2</v>
      </c>
      <c r="F673" s="2">
        <f>'Moving Avg'!D673</f>
        <v>1.59</v>
      </c>
      <c r="G673" s="2">
        <f>'Moving Avg'!F673</f>
        <v>1.5219999999999998</v>
      </c>
      <c r="H673" s="2">
        <f>'Moving Avg'!G673</f>
        <v>1.4272000000000014</v>
      </c>
      <c r="I673" s="2">
        <f>'Moving Avg'!H673</f>
        <v>1.0980499999999984</v>
      </c>
      <c r="J673" s="5" t="str">
        <f>OBV!F673</f>
        <v>NEUTRAL</v>
      </c>
      <c r="K673" s="5" t="str">
        <f>OBV!G673</f>
        <v>NEUTRAL</v>
      </c>
      <c r="L673" s="5" t="str">
        <f>OBV!H673</f>
        <v>NEUTRAL</v>
      </c>
      <c r="M673" s="7">
        <f t="shared" si="100"/>
        <v>0</v>
      </c>
      <c r="N673" s="7">
        <f t="shared" si="101"/>
        <v>45</v>
      </c>
      <c r="O673" s="7">
        <f t="shared" si="102"/>
        <v>50</v>
      </c>
      <c r="P673" s="7">
        <f t="shared" si="103"/>
        <v>33</v>
      </c>
      <c r="Q673" s="8">
        <f t="shared" si="104"/>
        <v>28.2</v>
      </c>
      <c r="R673" s="8">
        <f t="shared" si="105"/>
        <v>34.75</v>
      </c>
      <c r="S673" s="8">
        <f t="shared" si="106"/>
        <v>34.1</v>
      </c>
      <c r="T673" s="8">
        <f t="shared" si="107"/>
        <v>32</v>
      </c>
      <c r="U673" s="7">
        <f t="shared" si="108"/>
        <v>32.35</v>
      </c>
      <c r="V673" s="7">
        <f t="shared" si="109"/>
        <v>32.262500000000003</v>
      </c>
    </row>
    <row r="674" spans="1:22" ht="13.5" x14ac:dyDescent="0.25">
      <c r="A674" s="3">
        <f>RSI!A674</f>
        <v>43284</v>
      </c>
      <c r="B674" s="2">
        <f>RSI!B674</f>
        <v>1.59</v>
      </c>
      <c r="C674" s="2">
        <f>RSI!I674</f>
        <v>93.65968145642826</v>
      </c>
      <c r="D674" s="2">
        <f>MACD!E674</f>
        <v>-4.4487349864930081E-2</v>
      </c>
      <c r="E674" s="2">
        <f>MACD!F674</f>
        <v>-4.0661158147906266E-2</v>
      </c>
      <c r="F674" s="2">
        <f>'Moving Avg'!D674</f>
        <v>1.59</v>
      </c>
      <c r="G674" s="2">
        <f>'Moving Avg'!F674</f>
        <v>1.5289999999999999</v>
      </c>
      <c r="H674" s="2">
        <f>'Moving Avg'!G674</f>
        <v>1.4342000000000013</v>
      </c>
      <c r="I674" s="2">
        <f>'Moving Avg'!H674</f>
        <v>1.1009999999999984</v>
      </c>
      <c r="J674" s="5" t="str">
        <f>OBV!F674</f>
        <v>NEUTRAL</v>
      </c>
      <c r="K674" s="5" t="str">
        <f>OBV!G674</f>
        <v>NEUTRAL</v>
      </c>
      <c r="L674" s="5" t="str">
        <f>OBV!H674</f>
        <v>NEUTRAL</v>
      </c>
      <c r="M674" s="7">
        <f t="shared" si="100"/>
        <v>0</v>
      </c>
      <c r="N674" s="7">
        <f t="shared" si="101"/>
        <v>45</v>
      </c>
      <c r="O674" s="7">
        <f t="shared" si="102"/>
        <v>50</v>
      </c>
      <c r="P674" s="7">
        <f t="shared" si="103"/>
        <v>33</v>
      </c>
      <c r="Q674" s="8">
        <f t="shared" si="104"/>
        <v>28.2</v>
      </c>
      <c r="R674" s="8">
        <f t="shared" si="105"/>
        <v>34.75</v>
      </c>
      <c r="S674" s="8">
        <f t="shared" si="106"/>
        <v>34.1</v>
      </c>
      <c r="T674" s="8">
        <f t="shared" si="107"/>
        <v>32</v>
      </c>
      <c r="U674" s="7">
        <f t="shared" si="108"/>
        <v>32.35</v>
      </c>
      <c r="V674" s="7">
        <f t="shared" si="109"/>
        <v>32.262500000000003</v>
      </c>
    </row>
    <row r="675" spans="1:22" ht="13.5" x14ac:dyDescent="0.25">
      <c r="A675" s="3">
        <f>RSI!A675</f>
        <v>43285</v>
      </c>
      <c r="B675" s="2">
        <f>RSI!B675</f>
        <v>1.59</v>
      </c>
      <c r="C675" s="2">
        <f>RSI!I675</f>
        <v>93.65968145642826</v>
      </c>
      <c r="D675" s="2">
        <f>MACD!E675</f>
        <v>-3.1908696085470201E-2</v>
      </c>
      <c r="E675" s="2">
        <f>MACD!F675</f>
        <v>-3.8910665735419056E-2</v>
      </c>
      <c r="F675" s="2">
        <f>'Moving Avg'!D675</f>
        <v>1.59</v>
      </c>
      <c r="G675" s="2">
        <f>'Moving Avg'!F675</f>
        <v>1.536</v>
      </c>
      <c r="H675" s="2">
        <f>'Moving Avg'!G675</f>
        <v>1.4412000000000011</v>
      </c>
      <c r="I675" s="2">
        <f>'Moving Avg'!H675</f>
        <v>1.1039499999999984</v>
      </c>
      <c r="J675" s="5" t="str">
        <f>OBV!F675</f>
        <v>NEUTRAL</v>
      </c>
      <c r="K675" s="5" t="str">
        <f>OBV!G675</f>
        <v>NEUTRAL</v>
      </c>
      <c r="L675" s="5" t="str">
        <f>OBV!H675</f>
        <v>NEUTRAL</v>
      </c>
      <c r="M675" s="7">
        <f t="shared" si="100"/>
        <v>0</v>
      </c>
      <c r="N675" s="7">
        <f t="shared" si="101"/>
        <v>0</v>
      </c>
      <c r="O675" s="7">
        <f t="shared" si="102"/>
        <v>50</v>
      </c>
      <c r="P675" s="7">
        <f t="shared" si="103"/>
        <v>33</v>
      </c>
      <c r="Q675" s="8">
        <f t="shared" si="104"/>
        <v>12.45</v>
      </c>
      <c r="R675" s="8">
        <f t="shared" si="105"/>
        <v>25.75</v>
      </c>
      <c r="S675" s="8">
        <f t="shared" si="106"/>
        <v>27.35</v>
      </c>
      <c r="T675" s="8">
        <f t="shared" si="107"/>
        <v>20.75</v>
      </c>
      <c r="U675" s="7">
        <f t="shared" si="108"/>
        <v>21.850000000000005</v>
      </c>
      <c r="V675" s="7">
        <f t="shared" si="109"/>
        <v>21.575000000000003</v>
      </c>
    </row>
    <row r="676" spans="1:22" ht="13.5" x14ac:dyDescent="0.25">
      <c r="A676" s="3">
        <f>RSI!A676</f>
        <v>43286</v>
      </c>
      <c r="B676" s="2">
        <f>RSI!B676</f>
        <v>1.66</v>
      </c>
      <c r="C676" s="2">
        <f>RSI!I676</f>
        <v>96.614934493242771</v>
      </c>
      <c r="D676" s="2">
        <f>MACD!E676</f>
        <v>-2.6875178781500697E-2</v>
      </c>
      <c r="E676" s="2">
        <f>MACD!F676</f>
        <v>-3.6503568344635383E-2</v>
      </c>
      <c r="F676" s="2">
        <f>'Moving Avg'!D676</f>
        <v>1.6039999999999999</v>
      </c>
      <c r="G676" s="2">
        <f>'Moving Avg'!F676</f>
        <v>1.5465</v>
      </c>
      <c r="H676" s="2">
        <f>'Moving Avg'!G676</f>
        <v>1.450400000000001</v>
      </c>
      <c r="I676" s="2">
        <f>'Moving Avg'!H676</f>
        <v>1.1073999999999982</v>
      </c>
      <c r="J676" s="5" t="str">
        <f>OBV!F676</f>
        <v>NEUTRAL</v>
      </c>
      <c r="K676" s="5" t="str">
        <f>OBV!G676</f>
        <v>NEUTRAL</v>
      </c>
      <c r="L676" s="5" t="str">
        <f>OBV!H676</f>
        <v>NEUTRAL</v>
      </c>
      <c r="M676" s="7">
        <f t="shared" si="100"/>
        <v>0</v>
      </c>
      <c r="N676" s="7">
        <f t="shared" si="101"/>
        <v>0</v>
      </c>
      <c r="O676" s="7">
        <f t="shared" si="102"/>
        <v>50</v>
      </c>
      <c r="P676" s="7">
        <f t="shared" si="103"/>
        <v>33</v>
      </c>
      <c r="Q676" s="8">
        <f t="shared" si="104"/>
        <v>12.45</v>
      </c>
      <c r="R676" s="8">
        <f t="shared" si="105"/>
        <v>25.75</v>
      </c>
      <c r="S676" s="8">
        <f t="shared" si="106"/>
        <v>27.35</v>
      </c>
      <c r="T676" s="8">
        <f t="shared" si="107"/>
        <v>20.75</v>
      </c>
      <c r="U676" s="7">
        <f t="shared" si="108"/>
        <v>21.850000000000005</v>
      </c>
      <c r="V676" s="7">
        <f t="shared" si="109"/>
        <v>21.575000000000003</v>
      </c>
    </row>
    <row r="677" spans="1:22" ht="13.5" x14ac:dyDescent="0.25">
      <c r="A677" s="3">
        <f>RSI!A677</f>
        <v>43287</v>
      </c>
      <c r="B677" s="2">
        <f>RSI!B677</f>
        <v>1.66</v>
      </c>
      <c r="C677" s="2">
        <f>RSI!I677</f>
        <v>96.614934493242771</v>
      </c>
      <c r="D677" s="2">
        <f>MACD!E677</f>
        <v>-2.3422990822191014E-2</v>
      </c>
      <c r="E677" s="2">
        <f>MACD!F677</f>
        <v>-3.3887452840146513E-2</v>
      </c>
      <c r="F677" s="2">
        <f>'Moving Avg'!D677</f>
        <v>1.6179999999999999</v>
      </c>
      <c r="G677" s="2">
        <f>'Moving Avg'!F677</f>
        <v>1.5569999999999999</v>
      </c>
      <c r="H677" s="2">
        <f>'Moving Avg'!G677</f>
        <v>1.4596000000000009</v>
      </c>
      <c r="I677" s="2">
        <f>'Moving Avg'!H677</f>
        <v>1.1110499999999981</v>
      </c>
      <c r="J677" s="5" t="str">
        <f>OBV!F677</f>
        <v>NEUTRAL</v>
      </c>
      <c r="K677" s="5" t="str">
        <f>OBV!G677</f>
        <v>NEUTRAL</v>
      </c>
      <c r="L677" s="5" t="str">
        <f>OBV!H677</f>
        <v>NEUTRAL</v>
      </c>
      <c r="M677" s="7">
        <f t="shared" si="100"/>
        <v>0</v>
      </c>
      <c r="N677" s="7">
        <f t="shared" si="101"/>
        <v>0</v>
      </c>
      <c r="O677" s="7">
        <f t="shared" si="102"/>
        <v>50</v>
      </c>
      <c r="P677" s="7">
        <f t="shared" si="103"/>
        <v>33</v>
      </c>
      <c r="Q677" s="8">
        <f t="shared" si="104"/>
        <v>12.45</v>
      </c>
      <c r="R677" s="8">
        <f t="shared" si="105"/>
        <v>25.75</v>
      </c>
      <c r="S677" s="8">
        <f t="shared" si="106"/>
        <v>27.35</v>
      </c>
      <c r="T677" s="8">
        <f t="shared" si="107"/>
        <v>20.75</v>
      </c>
      <c r="U677" s="7">
        <f t="shared" si="108"/>
        <v>21.850000000000005</v>
      </c>
      <c r="V677" s="7">
        <f t="shared" si="109"/>
        <v>21.575000000000003</v>
      </c>
    </row>
    <row r="678" spans="1:22" ht="13.5" x14ac:dyDescent="0.25">
      <c r="A678" s="3">
        <f>RSI!A678</f>
        <v>43290</v>
      </c>
      <c r="B678" s="2">
        <f>RSI!B678</f>
        <v>1.66</v>
      </c>
      <c r="C678" s="2">
        <f>RSI!I678</f>
        <v>96.614934493242771</v>
      </c>
      <c r="D678" s="2">
        <f>MACD!E678</f>
        <v>-2.1249077283447715E-2</v>
      </c>
      <c r="E678" s="2">
        <f>MACD!F678</f>
        <v>-3.1359777728806756E-2</v>
      </c>
      <c r="F678" s="2">
        <f>'Moving Avg'!D678</f>
        <v>1.6320000000000001</v>
      </c>
      <c r="G678" s="2">
        <f>'Moving Avg'!F678</f>
        <v>1.5674999999999999</v>
      </c>
      <c r="H678" s="2">
        <f>'Moving Avg'!G678</f>
        <v>1.4678000000000009</v>
      </c>
      <c r="I678" s="2">
        <f>'Moving Avg'!H678</f>
        <v>1.1146999999999982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0</v>
      </c>
      <c r="N678" s="7">
        <f t="shared" si="101"/>
        <v>0</v>
      </c>
      <c r="O678" s="7">
        <f t="shared" si="102"/>
        <v>50</v>
      </c>
      <c r="P678" s="7">
        <f t="shared" si="103"/>
        <v>33</v>
      </c>
      <c r="Q678" s="8">
        <f t="shared" si="104"/>
        <v>12.45</v>
      </c>
      <c r="R678" s="8">
        <f t="shared" si="105"/>
        <v>25.75</v>
      </c>
      <c r="S678" s="8">
        <f t="shared" si="106"/>
        <v>27.35</v>
      </c>
      <c r="T678" s="8">
        <f t="shared" si="107"/>
        <v>20.75</v>
      </c>
      <c r="U678" s="7">
        <f t="shared" si="108"/>
        <v>21.850000000000005</v>
      </c>
      <c r="V678" s="7">
        <f t="shared" si="109"/>
        <v>21.575000000000003</v>
      </c>
    </row>
    <row r="679" spans="1:22" ht="13.5" x14ac:dyDescent="0.25">
      <c r="A679" s="3">
        <f>RSI!A679</f>
        <v>43291</v>
      </c>
      <c r="B679" s="2">
        <f>RSI!B679</f>
        <v>1.66</v>
      </c>
      <c r="C679" s="2">
        <f>RSI!I679</f>
        <v>96.614934493242771</v>
      </c>
      <c r="D679" s="2">
        <f>MACD!E679</f>
        <v>-2.0101434741315982E-2</v>
      </c>
      <c r="E679" s="2">
        <f>MACD!F679</f>
        <v>-2.9108109131308603E-2</v>
      </c>
      <c r="F679" s="2">
        <f>'Moving Avg'!D679</f>
        <v>1.6460000000000001</v>
      </c>
      <c r="G679" s="2">
        <f>'Moving Avg'!F679</f>
        <v>1.5779999999999998</v>
      </c>
      <c r="H679" s="2">
        <f>'Moving Avg'!G679</f>
        <v>1.4760000000000009</v>
      </c>
      <c r="I679" s="2">
        <f>'Moving Avg'!H679</f>
        <v>1.1183499999999982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  <c r="M679" s="7">
        <f t="shared" si="100"/>
        <v>0</v>
      </c>
      <c r="N679" s="7">
        <f t="shared" si="101"/>
        <v>0</v>
      </c>
      <c r="O679" s="7">
        <f t="shared" si="102"/>
        <v>50</v>
      </c>
      <c r="P679" s="7">
        <f t="shared" si="103"/>
        <v>33</v>
      </c>
      <c r="Q679" s="8">
        <f t="shared" si="104"/>
        <v>12.45</v>
      </c>
      <c r="R679" s="8">
        <f t="shared" si="105"/>
        <v>25.75</v>
      </c>
      <c r="S679" s="8">
        <f t="shared" si="106"/>
        <v>27.35</v>
      </c>
      <c r="T679" s="8">
        <f t="shared" si="107"/>
        <v>20.75</v>
      </c>
      <c r="U679" s="7">
        <f t="shared" si="108"/>
        <v>21.850000000000005</v>
      </c>
      <c r="V679" s="7">
        <f t="shared" si="109"/>
        <v>21.575000000000003</v>
      </c>
    </row>
    <row r="680" spans="1:22" ht="13.5" x14ac:dyDescent="0.25">
      <c r="A680" s="3">
        <f>RSI!A680</f>
        <v>43292</v>
      </c>
      <c r="B680" s="2">
        <f>RSI!B680</f>
        <v>1.66</v>
      </c>
      <c r="C680" s="2">
        <f>RSI!I680</f>
        <v>96.614934493242771</v>
      </c>
      <c r="D680" s="2">
        <f>MACD!E680</f>
        <v>-1.9770929219801836E-2</v>
      </c>
      <c r="E680" s="2">
        <f>MACD!F680</f>
        <v>-2.7240673149007251E-2</v>
      </c>
      <c r="F680" s="2">
        <f>'Moving Avg'!D680</f>
        <v>1.6599999999999997</v>
      </c>
      <c r="G680" s="2">
        <f>'Moving Avg'!F680</f>
        <v>1.5885</v>
      </c>
      <c r="H680" s="2">
        <f>'Moving Avg'!G680</f>
        <v>1.4842000000000006</v>
      </c>
      <c r="I680" s="2">
        <f>'Moving Avg'!H680</f>
        <v>1.1219999999999981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  <c r="M680" s="7">
        <f t="shared" si="100"/>
        <v>0</v>
      </c>
      <c r="N680" s="7">
        <f t="shared" si="101"/>
        <v>0</v>
      </c>
      <c r="O680" s="7">
        <f t="shared" si="102"/>
        <v>50</v>
      </c>
      <c r="P680" s="7">
        <f t="shared" si="103"/>
        <v>33</v>
      </c>
      <c r="Q680" s="8">
        <f t="shared" si="104"/>
        <v>12.45</v>
      </c>
      <c r="R680" s="8">
        <f t="shared" si="105"/>
        <v>25.75</v>
      </c>
      <c r="S680" s="8">
        <f t="shared" si="106"/>
        <v>27.35</v>
      </c>
      <c r="T680" s="8">
        <f t="shared" si="107"/>
        <v>20.75</v>
      </c>
      <c r="U680" s="7">
        <f t="shared" si="108"/>
        <v>21.850000000000005</v>
      </c>
      <c r="V680" s="7">
        <f t="shared" si="109"/>
        <v>21.575000000000003</v>
      </c>
    </row>
    <row r="681" spans="1:22" ht="13.5" x14ac:dyDescent="0.25">
      <c r="A681" s="3">
        <f>RSI!A681</f>
        <v>43293</v>
      </c>
      <c r="B681" s="2">
        <f>RSI!B681</f>
        <v>1.66</v>
      </c>
      <c r="C681" s="2">
        <f>RSI!I681</f>
        <v>96.614934493242771</v>
      </c>
      <c r="D681" s="2">
        <f>MACD!E681</f>
        <v>-2.0084397210412552E-2</v>
      </c>
      <c r="E681" s="2">
        <f>MACD!F681</f>
        <v>-2.5809417961288314E-2</v>
      </c>
      <c r="F681" s="2">
        <f>'Moving Avg'!D681</f>
        <v>1.6599999999999997</v>
      </c>
      <c r="G681" s="2">
        <f>'Moving Avg'!F681</f>
        <v>1.599</v>
      </c>
      <c r="H681" s="2">
        <f>'Moving Avg'!G681</f>
        <v>1.4924000000000004</v>
      </c>
      <c r="I681" s="2">
        <f>'Moving Avg'!H681</f>
        <v>1.1258499999999982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  <c r="M681" s="7">
        <f t="shared" si="100"/>
        <v>0</v>
      </c>
      <c r="N681" s="7">
        <f t="shared" si="101"/>
        <v>0</v>
      </c>
      <c r="O681" s="7">
        <f t="shared" si="102"/>
        <v>50</v>
      </c>
      <c r="P681" s="7">
        <f t="shared" si="103"/>
        <v>33</v>
      </c>
      <c r="Q681" s="8">
        <f t="shared" si="104"/>
        <v>12.45</v>
      </c>
      <c r="R681" s="8">
        <f t="shared" si="105"/>
        <v>25.75</v>
      </c>
      <c r="S681" s="8">
        <f t="shared" si="106"/>
        <v>27.35</v>
      </c>
      <c r="T681" s="8">
        <f t="shared" si="107"/>
        <v>20.75</v>
      </c>
      <c r="U681" s="7">
        <f t="shared" si="108"/>
        <v>21.850000000000005</v>
      </c>
      <c r="V681" s="7">
        <f t="shared" si="109"/>
        <v>21.575000000000003</v>
      </c>
    </row>
    <row r="682" spans="1:22" ht="13.5" x14ac:dyDescent="0.25">
      <c r="A682" s="3">
        <f>RSI!A682</f>
        <v>43294</v>
      </c>
      <c r="B682" s="2">
        <f>RSI!B682</f>
        <v>1.66</v>
      </c>
      <c r="C682" s="2">
        <f>RSI!I682</f>
        <v>96.614934493242771</v>
      </c>
      <c r="D682" s="2">
        <f>MACD!E682</f>
        <v>-2.0898830568179871E-2</v>
      </c>
      <c r="E682" s="2">
        <f>MACD!F682</f>
        <v>-2.4827300482666625E-2</v>
      </c>
      <c r="F682" s="2">
        <f>'Moving Avg'!D682</f>
        <v>1.6599999999999997</v>
      </c>
      <c r="G682" s="2">
        <f>'Moving Avg'!F682</f>
        <v>1.6094999999999999</v>
      </c>
      <c r="H682" s="2">
        <f>'Moving Avg'!G682</f>
        <v>1.5000000000000007</v>
      </c>
      <c r="I682" s="2">
        <f>'Moving Avg'!H682</f>
        <v>1.1298999999999984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  <c r="M682" s="7">
        <f t="shared" si="100"/>
        <v>0</v>
      </c>
      <c r="N682" s="7">
        <f t="shared" si="101"/>
        <v>0</v>
      </c>
      <c r="O682" s="7">
        <f t="shared" si="102"/>
        <v>50</v>
      </c>
      <c r="P682" s="7">
        <f t="shared" si="103"/>
        <v>33</v>
      </c>
      <c r="Q682" s="8">
        <f t="shared" si="104"/>
        <v>12.45</v>
      </c>
      <c r="R682" s="8">
        <f t="shared" si="105"/>
        <v>25.75</v>
      </c>
      <c r="S682" s="8">
        <f t="shared" si="106"/>
        <v>27.35</v>
      </c>
      <c r="T682" s="8">
        <f t="shared" si="107"/>
        <v>20.75</v>
      </c>
      <c r="U682" s="7">
        <f t="shared" si="108"/>
        <v>21.850000000000005</v>
      </c>
      <c r="V682" s="7">
        <f t="shared" si="109"/>
        <v>21.575000000000003</v>
      </c>
    </row>
    <row r="683" spans="1:22" ht="13.5" x14ac:dyDescent="0.25">
      <c r="A683" s="3">
        <f>RSI!A683</f>
        <v>43297</v>
      </c>
      <c r="B683" s="2">
        <f>RSI!B683</f>
        <v>1.66</v>
      </c>
      <c r="C683" s="2">
        <f>RSI!I683</f>
        <v>96.614934493242771</v>
      </c>
      <c r="D683" s="2">
        <f>MACD!E683</f>
        <v>-2.209647686764793E-2</v>
      </c>
      <c r="E683" s="2">
        <f>MACD!F683</f>
        <v>-2.4281135759662887E-2</v>
      </c>
      <c r="F683" s="2">
        <f>'Moving Avg'!D683</f>
        <v>1.6599999999999997</v>
      </c>
      <c r="G683" s="2">
        <f>'Moving Avg'!F683</f>
        <v>1.6169999999999998</v>
      </c>
      <c r="H683" s="2">
        <f>'Moving Avg'!G683</f>
        <v>1.5076000000000005</v>
      </c>
      <c r="I683" s="2">
        <f>'Moving Avg'!H683</f>
        <v>1.1339499999999982</v>
      </c>
      <c r="J683" s="5" t="str">
        <f>OBV!F683</f>
        <v>NEUTRAL</v>
      </c>
      <c r="K683" s="5" t="str">
        <f>OBV!G683</f>
        <v>NEUTRAL</v>
      </c>
      <c r="L683" s="5" t="str">
        <f>OBV!H683</f>
        <v>NEUTRAL</v>
      </c>
      <c r="M683" s="7">
        <f t="shared" si="100"/>
        <v>0</v>
      </c>
      <c r="N683" s="7">
        <f t="shared" si="101"/>
        <v>0</v>
      </c>
      <c r="O683" s="7">
        <f t="shared" si="102"/>
        <v>50</v>
      </c>
      <c r="P683" s="7">
        <f t="shared" si="103"/>
        <v>33</v>
      </c>
      <c r="Q683" s="8">
        <f t="shared" si="104"/>
        <v>12.45</v>
      </c>
      <c r="R683" s="8">
        <f t="shared" si="105"/>
        <v>25.75</v>
      </c>
      <c r="S683" s="8">
        <f t="shared" si="106"/>
        <v>27.35</v>
      </c>
      <c r="T683" s="8">
        <f t="shared" si="107"/>
        <v>20.75</v>
      </c>
      <c r="U683" s="7">
        <f t="shared" si="108"/>
        <v>21.850000000000005</v>
      </c>
      <c r="V683" s="7">
        <f t="shared" si="109"/>
        <v>21.575000000000003</v>
      </c>
    </row>
    <row r="684" spans="1:22" ht="13.5" x14ac:dyDescent="0.25">
      <c r="A684" s="3">
        <f>RSI!A684</f>
        <v>43298</v>
      </c>
      <c r="B684" s="2">
        <f>RSI!B684</f>
        <v>1.66</v>
      </c>
      <c r="C684" s="2">
        <f>RSI!I684</f>
        <v>96.614934493242771</v>
      </c>
      <c r="D684" s="2">
        <f>MACD!E684</f>
        <v>-2.3580712835975959E-2</v>
      </c>
      <c r="E684" s="2">
        <f>MACD!F684</f>
        <v>-2.4141051174925505E-2</v>
      </c>
      <c r="F684" s="2">
        <f>'Moving Avg'!D684</f>
        <v>1.6599999999999997</v>
      </c>
      <c r="G684" s="2">
        <f>'Moving Avg'!F684</f>
        <v>1.6214999999999999</v>
      </c>
      <c r="H684" s="2">
        <f>'Moving Avg'!G684</f>
        <v>1.5142000000000004</v>
      </c>
      <c r="I684" s="2">
        <f>'Moving Avg'!H684</f>
        <v>1.1379999999999983</v>
      </c>
      <c r="J684" s="5" t="str">
        <f>OBV!F684</f>
        <v>NEUTRAL</v>
      </c>
      <c r="K684" s="5" t="str">
        <f>OBV!G684</f>
        <v>NEUTRAL</v>
      </c>
      <c r="L684" s="5" t="str">
        <f>OBV!H684</f>
        <v>NEUTRAL</v>
      </c>
      <c r="M684" s="7">
        <f t="shared" si="100"/>
        <v>0</v>
      </c>
      <c r="N684" s="7">
        <f t="shared" si="101"/>
        <v>0</v>
      </c>
      <c r="O684" s="7">
        <f t="shared" si="102"/>
        <v>50</v>
      </c>
      <c r="P684" s="7">
        <f t="shared" si="103"/>
        <v>33</v>
      </c>
      <c r="Q684" s="8">
        <f t="shared" si="104"/>
        <v>12.45</v>
      </c>
      <c r="R684" s="8">
        <f t="shared" si="105"/>
        <v>25.75</v>
      </c>
      <c r="S684" s="8">
        <f t="shared" si="106"/>
        <v>27.35</v>
      </c>
      <c r="T684" s="8">
        <f t="shared" si="107"/>
        <v>20.75</v>
      </c>
      <c r="U684" s="7">
        <f t="shared" si="108"/>
        <v>21.850000000000005</v>
      </c>
      <c r="V684" s="7">
        <f t="shared" si="109"/>
        <v>21.575000000000003</v>
      </c>
    </row>
    <row r="685" spans="1:22" ht="13.5" x14ac:dyDescent="0.25">
      <c r="A685" s="3">
        <f>RSI!A685</f>
        <v>43299</v>
      </c>
      <c r="B685" s="2">
        <f>RSI!B685</f>
        <v>1.66</v>
      </c>
      <c r="C685" s="2">
        <f>RSI!I685</f>
        <v>96.614934493242771</v>
      </c>
      <c r="D685" s="2">
        <f>MACD!E685</f>
        <v>-2.5272570499640601E-2</v>
      </c>
      <c r="E685" s="2">
        <f>MACD!F685</f>
        <v>-2.4367355039868525E-2</v>
      </c>
      <c r="F685" s="2">
        <f>'Moving Avg'!D685</f>
        <v>1.6599999999999997</v>
      </c>
      <c r="G685" s="2">
        <f>'Moving Avg'!F685</f>
        <v>1.625</v>
      </c>
      <c r="H685" s="2">
        <f>'Moving Avg'!G685</f>
        <v>1.5198000000000003</v>
      </c>
      <c r="I685" s="2">
        <f>'Moving Avg'!H685</f>
        <v>1.1420499999999985</v>
      </c>
      <c r="J685" s="5" t="str">
        <f>OBV!F685</f>
        <v>NEUTRAL</v>
      </c>
      <c r="K685" s="5" t="str">
        <f>OBV!G685</f>
        <v>NEUTRAL</v>
      </c>
      <c r="L685" s="5" t="str">
        <f>OBV!H685</f>
        <v>NEUTRAL</v>
      </c>
      <c r="M685" s="7">
        <f t="shared" si="100"/>
        <v>0</v>
      </c>
      <c r="N685" s="7">
        <f t="shared" si="101"/>
        <v>45</v>
      </c>
      <c r="O685" s="7">
        <f t="shared" si="102"/>
        <v>50</v>
      </c>
      <c r="P685" s="7">
        <f t="shared" si="103"/>
        <v>33</v>
      </c>
      <c r="Q685" s="8">
        <f t="shared" si="104"/>
        <v>28.2</v>
      </c>
      <c r="R685" s="8">
        <f t="shared" si="105"/>
        <v>34.75</v>
      </c>
      <c r="S685" s="8">
        <f t="shared" si="106"/>
        <v>34.1</v>
      </c>
      <c r="T685" s="8">
        <f t="shared" si="107"/>
        <v>32</v>
      </c>
      <c r="U685" s="7">
        <f t="shared" si="108"/>
        <v>32.35</v>
      </c>
      <c r="V685" s="7">
        <f t="shared" si="109"/>
        <v>32.262500000000003</v>
      </c>
    </row>
    <row r="686" spans="1:22" ht="13.5" x14ac:dyDescent="0.25">
      <c r="A686" s="3">
        <f>RSI!A686</f>
        <v>43300</v>
      </c>
      <c r="B686" s="2">
        <f>RSI!B686</f>
        <v>1.66</v>
      </c>
      <c r="C686" s="2">
        <f>RSI!I686</f>
        <v>96.614934493242771</v>
      </c>
      <c r="D686" s="2">
        <f>MACD!E686</f>
        <v>-1.6338583535279616E-2</v>
      </c>
      <c r="E686" s="2">
        <f>MACD!F686</f>
        <v>-2.2761600738950748E-2</v>
      </c>
      <c r="F686" s="2">
        <f>'Moving Avg'!D686</f>
        <v>1.6599999999999997</v>
      </c>
      <c r="G686" s="2">
        <f>'Moving Avg'!F686</f>
        <v>1.6285000000000001</v>
      </c>
      <c r="H686" s="2">
        <f>'Moving Avg'!G686</f>
        <v>1.5246000000000002</v>
      </c>
      <c r="I686" s="2">
        <f>'Moving Avg'!H686</f>
        <v>1.1460999999999983</v>
      </c>
      <c r="J686" s="5" t="str">
        <f>OBV!F686</f>
        <v>NEUTRAL</v>
      </c>
      <c r="K686" s="5" t="str">
        <f>OBV!G686</f>
        <v>NEUTRAL</v>
      </c>
      <c r="L686" s="5" t="str">
        <f>OBV!H686</f>
        <v>NEUTRAL</v>
      </c>
      <c r="M686" s="7">
        <f t="shared" si="100"/>
        <v>0</v>
      </c>
      <c r="N686" s="7">
        <f t="shared" si="101"/>
        <v>0</v>
      </c>
      <c r="O686" s="7">
        <f t="shared" si="102"/>
        <v>50</v>
      </c>
      <c r="P686" s="7">
        <f t="shared" si="103"/>
        <v>33</v>
      </c>
      <c r="Q686" s="8">
        <f t="shared" si="104"/>
        <v>12.45</v>
      </c>
      <c r="R686" s="8">
        <f t="shared" si="105"/>
        <v>25.75</v>
      </c>
      <c r="S686" s="8">
        <f t="shared" si="106"/>
        <v>27.35</v>
      </c>
      <c r="T686" s="8">
        <f t="shared" si="107"/>
        <v>20.75</v>
      </c>
      <c r="U686" s="7">
        <f t="shared" si="108"/>
        <v>21.850000000000005</v>
      </c>
      <c r="V686" s="7">
        <f t="shared" si="109"/>
        <v>21.575000000000003</v>
      </c>
    </row>
    <row r="687" spans="1:22" ht="13.5" x14ac:dyDescent="0.25">
      <c r="A687" s="3">
        <f>RSI!A687</f>
        <v>43301</v>
      </c>
      <c r="B687" s="2">
        <f>RSI!B687</f>
        <v>1.66</v>
      </c>
      <c r="C687" s="2">
        <f>RSI!I687</f>
        <v>96.614934493242771</v>
      </c>
      <c r="D687" s="2">
        <f>MACD!E687</f>
        <v>-9.1528264146516491E-3</v>
      </c>
      <c r="E687" s="2">
        <f>MACD!F687</f>
        <v>-2.0039845874090929E-2</v>
      </c>
      <c r="F687" s="2">
        <f>'Moving Avg'!D687</f>
        <v>1.6599999999999997</v>
      </c>
      <c r="G687" s="2">
        <f>'Moving Avg'!F687</f>
        <v>1.6320000000000001</v>
      </c>
      <c r="H687" s="2">
        <f>'Moving Avg'!G687</f>
        <v>1.5293999999999999</v>
      </c>
      <c r="I687" s="2">
        <f>'Moving Avg'!H687</f>
        <v>1.1501499999999985</v>
      </c>
      <c r="J687" s="5" t="str">
        <f>OBV!F687</f>
        <v>NEUTRAL</v>
      </c>
      <c r="K687" s="5" t="str">
        <f>OBV!G687</f>
        <v>NEUTRAL</v>
      </c>
      <c r="L687" s="5" t="str">
        <f>OBV!H687</f>
        <v>NEUTRAL</v>
      </c>
      <c r="M687" s="7">
        <f t="shared" si="100"/>
        <v>0</v>
      </c>
      <c r="N687" s="7">
        <f t="shared" si="101"/>
        <v>0</v>
      </c>
      <c r="O687" s="7">
        <f t="shared" si="102"/>
        <v>50</v>
      </c>
      <c r="P687" s="7">
        <f t="shared" si="103"/>
        <v>33</v>
      </c>
      <c r="Q687" s="8">
        <f t="shared" si="104"/>
        <v>12.45</v>
      </c>
      <c r="R687" s="8">
        <f t="shared" si="105"/>
        <v>25.75</v>
      </c>
      <c r="S687" s="8">
        <f t="shared" si="106"/>
        <v>27.35</v>
      </c>
      <c r="T687" s="8">
        <f t="shared" si="107"/>
        <v>20.75</v>
      </c>
      <c r="U687" s="7">
        <f t="shared" si="108"/>
        <v>21.850000000000005</v>
      </c>
      <c r="V687" s="7">
        <f t="shared" si="109"/>
        <v>21.575000000000003</v>
      </c>
    </row>
    <row r="688" spans="1:22" ht="13.5" x14ac:dyDescent="0.25">
      <c r="A688" s="3">
        <f>RSI!A688</f>
        <v>43304</v>
      </c>
      <c r="B688" s="2">
        <f>RSI!B688</f>
        <v>1.66</v>
      </c>
      <c r="C688" s="2">
        <f>RSI!I688</f>
        <v>96.614934493242771</v>
      </c>
      <c r="D688" s="2">
        <f>MACD!E688</f>
        <v>-3.4186540105740626E-3</v>
      </c>
      <c r="E688" s="2">
        <f>MACD!F688</f>
        <v>-1.6715607501387557E-2</v>
      </c>
      <c r="F688" s="2">
        <f>'Moving Avg'!D688</f>
        <v>1.6599999999999997</v>
      </c>
      <c r="G688" s="2">
        <f>'Moving Avg'!F688</f>
        <v>1.6355</v>
      </c>
      <c r="H688" s="2">
        <f>'Moving Avg'!G688</f>
        <v>1.5341999999999998</v>
      </c>
      <c r="I688" s="2">
        <f>'Moving Avg'!H688</f>
        <v>1.1540499999999985</v>
      </c>
      <c r="J688" s="5" t="str">
        <f>OBV!F688</f>
        <v>NEUTRAL</v>
      </c>
      <c r="K688" s="5" t="str">
        <f>OBV!G688</f>
        <v>NEUTRAL</v>
      </c>
      <c r="L688" s="5" t="str">
        <f>OBV!H688</f>
        <v>NEUTRAL</v>
      </c>
      <c r="M688" s="7">
        <f t="shared" si="100"/>
        <v>0</v>
      </c>
      <c r="N688" s="7">
        <f t="shared" si="101"/>
        <v>0</v>
      </c>
      <c r="O688" s="7">
        <f t="shared" si="102"/>
        <v>50</v>
      </c>
      <c r="P688" s="7">
        <f t="shared" si="103"/>
        <v>33</v>
      </c>
      <c r="Q688" s="8">
        <f t="shared" si="104"/>
        <v>12.45</v>
      </c>
      <c r="R688" s="8">
        <f t="shared" si="105"/>
        <v>25.75</v>
      </c>
      <c r="S688" s="8">
        <f t="shared" si="106"/>
        <v>27.35</v>
      </c>
      <c r="T688" s="8">
        <f t="shared" si="107"/>
        <v>20.75</v>
      </c>
      <c r="U688" s="7">
        <f t="shared" si="108"/>
        <v>21.850000000000005</v>
      </c>
      <c r="V688" s="7">
        <f t="shared" si="109"/>
        <v>21.575000000000003</v>
      </c>
    </row>
    <row r="689" spans="1:22" ht="13.5" x14ac:dyDescent="0.25">
      <c r="A689" s="3">
        <f>RSI!A689</f>
        <v>43305</v>
      </c>
      <c r="B689" s="2">
        <f>RSI!B689</f>
        <v>1.66</v>
      </c>
      <c r="C689" s="2">
        <f>RSI!I689</f>
        <v>96.614934493242771</v>
      </c>
      <c r="D689" s="2">
        <f>MACD!E689</f>
        <v>1.1128902263595197E-3</v>
      </c>
      <c r="E689" s="2">
        <f>MACD!F689</f>
        <v>-1.3149907955838142E-2</v>
      </c>
      <c r="F689" s="2">
        <f>'Moving Avg'!D689</f>
        <v>1.6599999999999997</v>
      </c>
      <c r="G689" s="2">
        <f>'Moving Avg'!F689</f>
        <v>1.639</v>
      </c>
      <c r="H689" s="2">
        <f>'Moving Avg'!G689</f>
        <v>1.5389999999999997</v>
      </c>
      <c r="I689" s="2">
        <f>'Moving Avg'!H689</f>
        <v>1.1579499999999985</v>
      </c>
      <c r="J689" s="5" t="str">
        <f>OBV!F689</f>
        <v>NEUTRAL</v>
      </c>
      <c r="K689" s="5" t="str">
        <f>OBV!G689</f>
        <v>NEUTRAL</v>
      </c>
      <c r="L689" s="5" t="str">
        <f>OBV!H689</f>
        <v>NEUTRAL</v>
      </c>
      <c r="M689" s="7">
        <f t="shared" si="100"/>
        <v>0</v>
      </c>
      <c r="N689" s="7">
        <f t="shared" si="101"/>
        <v>0</v>
      </c>
      <c r="O689" s="7">
        <f t="shared" si="102"/>
        <v>50</v>
      </c>
      <c r="P689" s="7">
        <f t="shared" si="103"/>
        <v>33</v>
      </c>
      <c r="Q689" s="8">
        <f t="shared" si="104"/>
        <v>12.45</v>
      </c>
      <c r="R689" s="8">
        <f t="shared" si="105"/>
        <v>25.75</v>
      </c>
      <c r="S689" s="8">
        <f t="shared" si="106"/>
        <v>27.35</v>
      </c>
      <c r="T689" s="8">
        <f t="shared" si="107"/>
        <v>20.75</v>
      </c>
      <c r="U689" s="7">
        <f t="shared" si="108"/>
        <v>21.850000000000005</v>
      </c>
      <c r="V689" s="7">
        <f t="shared" si="109"/>
        <v>21.575000000000003</v>
      </c>
    </row>
    <row r="690" spans="1:22" ht="13.5" x14ac:dyDescent="0.25">
      <c r="A690" s="3">
        <f>RSI!A690</f>
        <v>43307</v>
      </c>
      <c r="B690" s="2">
        <f>RSI!B690</f>
        <v>1.66</v>
      </c>
      <c r="C690" s="2">
        <f>RSI!I690</f>
        <v>96.614934493242771</v>
      </c>
      <c r="D690" s="2">
        <f>MACD!E690</f>
        <v>4.6505628880439964E-3</v>
      </c>
      <c r="E690" s="2">
        <f>MACD!F690</f>
        <v>-9.5898137870617153E-3</v>
      </c>
      <c r="F690" s="2">
        <f>'Moving Avg'!D690</f>
        <v>1.6599999999999997</v>
      </c>
      <c r="G690" s="2">
        <f>'Moving Avg'!F690</f>
        <v>1.6425000000000001</v>
      </c>
      <c r="H690" s="2">
        <f>'Moving Avg'!G690</f>
        <v>1.5431999999999997</v>
      </c>
      <c r="I690" s="2">
        <f>'Moving Avg'!H690</f>
        <v>1.1618499999999985</v>
      </c>
      <c r="J690" s="5" t="str">
        <f>OBV!F690</f>
        <v>NEUTRAL</v>
      </c>
      <c r="K690" s="5" t="str">
        <f>OBV!G690</f>
        <v>NEUTRAL</v>
      </c>
      <c r="L690" s="5" t="str">
        <f>OBV!H690</f>
        <v>NEUTRAL</v>
      </c>
      <c r="M690" s="7">
        <f t="shared" si="100"/>
        <v>0</v>
      </c>
      <c r="N690" s="7">
        <f t="shared" si="101"/>
        <v>0</v>
      </c>
      <c r="O690" s="7">
        <f t="shared" si="102"/>
        <v>50</v>
      </c>
      <c r="P690" s="7">
        <f t="shared" si="103"/>
        <v>33</v>
      </c>
      <c r="Q690" s="8">
        <f t="shared" si="104"/>
        <v>12.45</v>
      </c>
      <c r="R690" s="8">
        <f t="shared" si="105"/>
        <v>25.75</v>
      </c>
      <c r="S690" s="8">
        <f t="shared" si="106"/>
        <v>27.35</v>
      </c>
      <c r="T690" s="8">
        <f t="shared" si="107"/>
        <v>20.75</v>
      </c>
      <c r="U690" s="7">
        <f t="shared" si="108"/>
        <v>21.850000000000005</v>
      </c>
      <c r="V690" s="7">
        <f t="shared" si="109"/>
        <v>21.575000000000003</v>
      </c>
    </row>
    <row r="691" spans="1:22" ht="13.5" x14ac:dyDescent="0.25">
      <c r="A691" s="3">
        <f>RSI!A691</f>
        <v>43308</v>
      </c>
      <c r="B691" s="2">
        <f>RSI!B691</f>
        <v>1.66</v>
      </c>
      <c r="C691" s="2">
        <f>RSI!I691</f>
        <v>96.614934493242771</v>
      </c>
      <c r="D691" s="2">
        <f>MACD!E691</f>
        <v>7.3692458806680072E-3</v>
      </c>
      <c r="E691" s="2">
        <f>MACD!F691</f>
        <v>-6.1980018535157709E-3</v>
      </c>
      <c r="F691" s="2">
        <f>'Moving Avg'!D691</f>
        <v>1.6599999999999997</v>
      </c>
      <c r="G691" s="2">
        <f>'Moving Avg'!F691</f>
        <v>1.6460000000000001</v>
      </c>
      <c r="H691" s="2">
        <f>'Moving Avg'!G691</f>
        <v>1.5475999999999996</v>
      </c>
      <c r="I691" s="2">
        <f>'Moving Avg'!H691</f>
        <v>1.1657499999999985</v>
      </c>
      <c r="J691" s="5" t="str">
        <f>OBV!F691</f>
        <v>NEUTRAL</v>
      </c>
      <c r="K691" s="5" t="str">
        <f>OBV!G691</f>
        <v>NEUTRAL</v>
      </c>
      <c r="L691" s="5" t="str">
        <f>OBV!H691</f>
        <v>NEUTRAL</v>
      </c>
      <c r="M691" s="7">
        <f t="shared" si="100"/>
        <v>0</v>
      </c>
      <c r="N691" s="7">
        <f t="shared" si="101"/>
        <v>0</v>
      </c>
      <c r="O691" s="7">
        <f t="shared" si="102"/>
        <v>50</v>
      </c>
      <c r="P691" s="7">
        <f t="shared" si="103"/>
        <v>33</v>
      </c>
      <c r="Q691" s="8">
        <f t="shared" si="104"/>
        <v>12.45</v>
      </c>
      <c r="R691" s="8">
        <f t="shared" si="105"/>
        <v>25.75</v>
      </c>
      <c r="S691" s="8">
        <f t="shared" si="106"/>
        <v>27.35</v>
      </c>
      <c r="T691" s="8">
        <f t="shared" si="107"/>
        <v>20.75</v>
      </c>
      <c r="U691" s="7">
        <f t="shared" si="108"/>
        <v>21.850000000000005</v>
      </c>
      <c r="V691" s="7">
        <f t="shared" si="109"/>
        <v>21.575000000000003</v>
      </c>
    </row>
    <row r="692" spans="1:22" ht="13.5" x14ac:dyDescent="0.25">
      <c r="A692" s="3">
        <f>RSI!A692</f>
        <v>43311</v>
      </c>
      <c r="B692" s="2">
        <f>RSI!B692</f>
        <v>1.66</v>
      </c>
      <c r="C692" s="2">
        <f>RSI!I692</f>
        <v>96.614934493242771</v>
      </c>
      <c r="D692" s="2">
        <f>MACD!E692</f>
        <v>9.4152881583005055E-3</v>
      </c>
      <c r="E692" s="2">
        <f>MACD!F692</f>
        <v>-3.075343851152516E-3</v>
      </c>
      <c r="F692" s="2">
        <f>'Moving Avg'!D692</f>
        <v>1.6599999999999997</v>
      </c>
      <c r="G692" s="2">
        <f>'Moving Avg'!F692</f>
        <v>1.6495000000000002</v>
      </c>
      <c r="H692" s="2">
        <f>'Moving Avg'!G692</f>
        <v>1.5527999999999995</v>
      </c>
      <c r="I692" s="2">
        <f>'Moving Avg'!H692</f>
        <v>1.1696499999999983</v>
      </c>
      <c r="J692" s="5" t="str">
        <f>OBV!F692</f>
        <v>NEUTRAL</v>
      </c>
      <c r="K692" s="5" t="str">
        <f>OBV!G692</f>
        <v>NEUTRAL</v>
      </c>
      <c r="L692" s="5" t="str">
        <f>OBV!H692</f>
        <v>NEUTRAL</v>
      </c>
      <c r="M692" s="7">
        <f t="shared" si="100"/>
        <v>0</v>
      </c>
      <c r="N692" s="7">
        <f t="shared" si="101"/>
        <v>0</v>
      </c>
      <c r="O692" s="7">
        <f t="shared" si="102"/>
        <v>50</v>
      </c>
      <c r="P692" s="7">
        <f t="shared" si="103"/>
        <v>33</v>
      </c>
      <c r="Q692" s="8">
        <f t="shared" si="104"/>
        <v>12.45</v>
      </c>
      <c r="R692" s="8">
        <f t="shared" si="105"/>
        <v>25.75</v>
      </c>
      <c r="S692" s="8">
        <f t="shared" si="106"/>
        <v>27.35</v>
      </c>
      <c r="T692" s="8">
        <f t="shared" si="107"/>
        <v>20.75</v>
      </c>
      <c r="U692" s="7">
        <f t="shared" si="108"/>
        <v>21.850000000000005</v>
      </c>
      <c r="V692" s="7">
        <f t="shared" si="109"/>
        <v>21.575000000000003</v>
      </c>
    </row>
    <row r="693" spans="1:22" ht="13.5" x14ac:dyDescent="0.25">
      <c r="A693" s="3">
        <f>RSI!A693</f>
        <v>43312</v>
      </c>
      <c r="B693" s="2">
        <f>RSI!B693</f>
        <v>1.66</v>
      </c>
      <c r="C693" s="2">
        <f>RSI!I693</f>
        <v>96.614934493242771</v>
      </c>
      <c r="D693" s="2">
        <f>MACD!E693</f>
        <v>1.0911016003644303E-2</v>
      </c>
      <c r="E693" s="2">
        <f>MACD!F693</f>
        <v>-2.7807188019315227E-4</v>
      </c>
      <c r="F693" s="2">
        <f>'Moving Avg'!D693</f>
        <v>1.6599999999999997</v>
      </c>
      <c r="G693" s="2">
        <f>'Moving Avg'!F693</f>
        <v>1.653</v>
      </c>
      <c r="H693" s="2">
        <f>'Moving Avg'!G693</f>
        <v>1.5579999999999996</v>
      </c>
      <c r="I693" s="2">
        <f>'Moving Avg'!H693</f>
        <v>1.1735499999999981</v>
      </c>
      <c r="J693" s="5" t="str">
        <f>OBV!F693</f>
        <v>NEUTRAL</v>
      </c>
      <c r="K693" s="5" t="str">
        <f>OBV!G693</f>
        <v>NEUTRAL</v>
      </c>
      <c r="L693" s="5" t="str">
        <f>OBV!H693</f>
        <v>NEUTRAL</v>
      </c>
      <c r="M693" s="7">
        <f t="shared" si="100"/>
        <v>0</v>
      </c>
      <c r="N693" s="7">
        <f t="shared" si="101"/>
        <v>0</v>
      </c>
      <c r="O693" s="7">
        <f t="shared" si="102"/>
        <v>50</v>
      </c>
      <c r="P693" s="7">
        <f t="shared" si="103"/>
        <v>33</v>
      </c>
      <c r="Q693" s="8">
        <f t="shared" si="104"/>
        <v>12.45</v>
      </c>
      <c r="R693" s="8">
        <f t="shared" si="105"/>
        <v>25.75</v>
      </c>
      <c r="S693" s="8">
        <f t="shared" si="106"/>
        <v>27.35</v>
      </c>
      <c r="T693" s="8">
        <f t="shared" si="107"/>
        <v>20.75</v>
      </c>
      <c r="U693" s="7">
        <f t="shared" si="108"/>
        <v>21.850000000000005</v>
      </c>
      <c r="V693" s="7">
        <f t="shared" si="109"/>
        <v>21.575000000000003</v>
      </c>
    </row>
    <row r="694" spans="1:22" ht="13.5" x14ac:dyDescent="0.25">
      <c r="A694" s="3">
        <f>RSI!A694</f>
        <v>43313</v>
      </c>
      <c r="B694" s="2">
        <f>RSI!B694</f>
        <v>1.66</v>
      </c>
      <c r="C694" s="2">
        <f>RSI!I694</f>
        <v>96.614934493242771</v>
      </c>
      <c r="D694" s="2">
        <f>MACD!E694</f>
        <v>1.1958540486421976E-2</v>
      </c>
      <c r="E694" s="2">
        <f>MACD!F694</f>
        <v>2.1692505931298735E-3</v>
      </c>
      <c r="F694" s="2">
        <f>'Moving Avg'!D694</f>
        <v>1.6599999999999997</v>
      </c>
      <c r="G694" s="2">
        <f>'Moving Avg'!F694</f>
        <v>1.6565000000000001</v>
      </c>
      <c r="H694" s="2">
        <f>'Moving Avg'!G694</f>
        <v>1.5631999999999993</v>
      </c>
      <c r="I694" s="2">
        <f>'Moving Avg'!H694</f>
        <v>1.1774499999999981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  <c r="M694" s="7">
        <f t="shared" si="100"/>
        <v>0</v>
      </c>
      <c r="N694" s="7">
        <f t="shared" si="101"/>
        <v>0</v>
      </c>
      <c r="O694" s="7">
        <f t="shared" si="102"/>
        <v>50</v>
      </c>
      <c r="P694" s="7">
        <f t="shared" si="103"/>
        <v>33</v>
      </c>
      <c r="Q694" s="8">
        <f t="shared" si="104"/>
        <v>12.45</v>
      </c>
      <c r="R694" s="8">
        <f t="shared" si="105"/>
        <v>25.75</v>
      </c>
      <c r="S694" s="8">
        <f t="shared" si="106"/>
        <v>27.35</v>
      </c>
      <c r="T694" s="8">
        <f t="shared" si="107"/>
        <v>20.75</v>
      </c>
      <c r="U694" s="7">
        <f t="shared" si="108"/>
        <v>21.850000000000005</v>
      </c>
      <c r="V694" s="7">
        <f t="shared" si="109"/>
        <v>21.575000000000003</v>
      </c>
    </row>
    <row r="695" spans="1:22" ht="13.5" x14ac:dyDescent="0.25">
      <c r="A695" s="3">
        <f>RSI!A695</f>
        <v>43314</v>
      </c>
      <c r="B695" s="2">
        <f>RSI!B695</f>
        <v>1.66</v>
      </c>
      <c r="C695" s="2">
        <f>RSI!I695</f>
        <v>96.614934493242771</v>
      </c>
      <c r="D695" s="2">
        <f>MACD!E695</f>
        <v>1.2642970887613458E-2</v>
      </c>
      <c r="E695" s="2">
        <f>MACD!F695</f>
        <v>4.2639946520265908E-3</v>
      </c>
      <c r="F695" s="2">
        <f>'Moving Avg'!D695</f>
        <v>1.6599999999999997</v>
      </c>
      <c r="G695" s="2">
        <f>'Moving Avg'!F695</f>
        <v>1.6599999999999997</v>
      </c>
      <c r="H695" s="2">
        <f>'Moving Avg'!G695</f>
        <v>1.5683999999999991</v>
      </c>
      <c r="I695" s="2">
        <f>'Moving Avg'!H695</f>
        <v>1.181299999999998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  <c r="M695" s="7">
        <f t="shared" si="100"/>
        <v>0</v>
      </c>
      <c r="N695" s="7">
        <f t="shared" si="101"/>
        <v>0</v>
      </c>
      <c r="O695" s="7">
        <f t="shared" si="102"/>
        <v>50</v>
      </c>
      <c r="P695" s="7">
        <f t="shared" si="103"/>
        <v>33</v>
      </c>
      <c r="Q695" s="8">
        <f t="shared" si="104"/>
        <v>12.45</v>
      </c>
      <c r="R695" s="8">
        <f t="shared" si="105"/>
        <v>25.75</v>
      </c>
      <c r="S695" s="8">
        <f t="shared" si="106"/>
        <v>27.35</v>
      </c>
      <c r="T695" s="8">
        <f t="shared" si="107"/>
        <v>20.75</v>
      </c>
      <c r="U695" s="7">
        <f t="shared" si="108"/>
        <v>21.850000000000005</v>
      </c>
      <c r="V695" s="7">
        <f t="shared" si="109"/>
        <v>21.575000000000003</v>
      </c>
    </row>
    <row r="696" spans="1:22" ht="13.5" x14ac:dyDescent="0.25">
      <c r="A696" s="3">
        <f>RSI!A696</f>
        <v>43315</v>
      </c>
      <c r="B696" s="2">
        <f>RSI!B696</f>
        <v>1.66</v>
      </c>
      <c r="C696" s="2">
        <f>RSI!I696</f>
        <v>96.614934493242771</v>
      </c>
      <c r="D696" s="2">
        <f>MACD!E696</f>
        <v>1.3035126092106886E-2</v>
      </c>
      <c r="E696" s="2">
        <f>MACD!F696</f>
        <v>6.01822094004265E-3</v>
      </c>
      <c r="F696" s="2">
        <f>'Moving Avg'!D696</f>
        <v>1.6599999999999997</v>
      </c>
      <c r="G696" s="2">
        <f>'Moving Avg'!F696</f>
        <v>1.6599999999999997</v>
      </c>
      <c r="H696" s="2">
        <f>'Moving Avg'!G696</f>
        <v>1.5725999999999991</v>
      </c>
      <c r="I696" s="2">
        <f>'Moving Avg'!H696</f>
        <v>1.1851499999999979</v>
      </c>
      <c r="J696" s="5" t="str">
        <f>OBV!F696</f>
        <v>NEUTRAL</v>
      </c>
      <c r="K696" s="5" t="str">
        <f>OBV!G696</f>
        <v>NEUTRAL</v>
      </c>
      <c r="L696" s="5" t="str">
        <f>OBV!H696</f>
        <v>NEUTRAL</v>
      </c>
      <c r="M696" s="7">
        <f t="shared" si="100"/>
        <v>0</v>
      </c>
      <c r="N696" s="7">
        <f t="shared" si="101"/>
        <v>0</v>
      </c>
      <c r="O696" s="7">
        <f t="shared" si="102"/>
        <v>50</v>
      </c>
      <c r="P696" s="7">
        <f t="shared" si="103"/>
        <v>33</v>
      </c>
      <c r="Q696" s="8">
        <f t="shared" si="104"/>
        <v>12.45</v>
      </c>
      <c r="R696" s="8">
        <f t="shared" si="105"/>
        <v>25.75</v>
      </c>
      <c r="S696" s="8">
        <f t="shared" si="106"/>
        <v>27.35</v>
      </c>
      <c r="T696" s="8">
        <f t="shared" si="107"/>
        <v>20.75</v>
      </c>
      <c r="U696" s="7">
        <f t="shared" si="108"/>
        <v>21.850000000000005</v>
      </c>
      <c r="V696" s="7">
        <f t="shared" si="109"/>
        <v>21.575000000000003</v>
      </c>
    </row>
    <row r="697" spans="1:22" ht="13.5" x14ac:dyDescent="0.25">
      <c r="A697" s="3">
        <f>RSI!A697</f>
        <v>43318</v>
      </c>
      <c r="B697" s="2">
        <f>RSI!B697</f>
        <v>1.66</v>
      </c>
      <c r="C697" s="2">
        <f>RSI!I697</f>
        <v>96.614934493242771</v>
      </c>
      <c r="D697" s="2">
        <f>MACD!E697</f>
        <v>1.3193821752697454E-2</v>
      </c>
      <c r="E697" s="2">
        <f>MACD!F697</f>
        <v>7.4533411025736115E-3</v>
      </c>
      <c r="F697" s="2">
        <f>'Moving Avg'!D697</f>
        <v>1.6599999999999997</v>
      </c>
      <c r="G697" s="2">
        <f>'Moving Avg'!F697</f>
        <v>1.6599999999999997</v>
      </c>
      <c r="H697" s="2">
        <f>'Moving Avg'!G697</f>
        <v>1.5767999999999989</v>
      </c>
      <c r="I697" s="2">
        <f>'Moving Avg'!H697</f>
        <v>1.1889999999999978</v>
      </c>
      <c r="J697" s="5" t="str">
        <f>OBV!F697</f>
        <v>NEUTRAL</v>
      </c>
      <c r="K697" s="5" t="str">
        <f>OBV!G697</f>
        <v>NEUTRAL</v>
      </c>
      <c r="L697" s="5" t="str">
        <f>OBV!H697</f>
        <v>NEUTRAL</v>
      </c>
      <c r="M697" s="7">
        <f t="shared" si="100"/>
        <v>0</v>
      </c>
      <c r="N697" s="7">
        <f t="shared" si="101"/>
        <v>0</v>
      </c>
      <c r="O697" s="7">
        <f t="shared" si="102"/>
        <v>50</v>
      </c>
      <c r="P697" s="7">
        <f t="shared" si="103"/>
        <v>33</v>
      </c>
      <c r="Q697" s="8">
        <f t="shared" si="104"/>
        <v>12.45</v>
      </c>
      <c r="R697" s="8">
        <f t="shared" si="105"/>
        <v>25.75</v>
      </c>
      <c r="S697" s="8">
        <f t="shared" si="106"/>
        <v>27.35</v>
      </c>
      <c r="T697" s="8">
        <f t="shared" si="107"/>
        <v>20.75</v>
      </c>
      <c r="U697" s="7">
        <f t="shared" si="108"/>
        <v>21.850000000000005</v>
      </c>
      <c r="V697" s="7">
        <f t="shared" si="109"/>
        <v>21.575000000000003</v>
      </c>
    </row>
    <row r="698" spans="1:22" ht="13.5" x14ac:dyDescent="0.25">
      <c r="A698" s="3">
        <f>RSI!A698</f>
        <v>43319</v>
      </c>
      <c r="B698" s="2">
        <f>RSI!B698</f>
        <v>1.66</v>
      </c>
      <c r="C698" s="2">
        <f>RSI!I698</f>
        <v>96.614934493242771</v>
      </c>
      <c r="D698" s="2">
        <f>MACD!E698</f>
        <v>1.3167799016662096E-2</v>
      </c>
      <c r="E698" s="2">
        <f>MACD!F698</f>
        <v>8.5962326853913085E-3</v>
      </c>
      <c r="F698" s="2">
        <f>'Moving Avg'!D698</f>
        <v>1.6599999999999997</v>
      </c>
      <c r="G698" s="2">
        <f>'Moving Avg'!F698</f>
        <v>1.6599999999999997</v>
      </c>
      <c r="H698" s="2">
        <f>'Moving Avg'!G698</f>
        <v>1.5809999999999989</v>
      </c>
      <c r="I698" s="2">
        <f>'Moving Avg'!H698</f>
        <v>1.1928499999999977</v>
      </c>
      <c r="J698" s="5" t="str">
        <f>OBV!F698</f>
        <v>NEUTRAL</v>
      </c>
      <c r="K698" s="5" t="str">
        <f>OBV!G698</f>
        <v>NEUTRAL</v>
      </c>
      <c r="L698" s="5" t="str">
        <f>OBV!H698</f>
        <v>NEUTRAL</v>
      </c>
      <c r="M698" s="7">
        <f t="shared" si="100"/>
        <v>0</v>
      </c>
      <c r="N698" s="7">
        <f t="shared" si="101"/>
        <v>0</v>
      </c>
      <c r="O698" s="7">
        <f t="shared" si="102"/>
        <v>50</v>
      </c>
      <c r="P698" s="7">
        <f t="shared" si="103"/>
        <v>33</v>
      </c>
      <c r="Q698" s="8">
        <f t="shared" si="104"/>
        <v>12.45</v>
      </c>
      <c r="R698" s="8">
        <f t="shared" si="105"/>
        <v>25.75</v>
      </c>
      <c r="S698" s="8">
        <f t="shared" si="106"/>
        <v>27.35</v>
      </c>
      <c r="T698" s="8">
        <f t="shared" si="107"/>
        <v>20.75</v>
      </c>
      <c r="U698" s="7">
        <f t="shared" si="108"/>
        <v>21.850000000000005</v>
      </c>
      <c r="V698" s="7">
        <f t="shared" si="109"/>
        <v>21.575000000000003</v>
      </c>
    </row>
    <row r="699" spans="1:22" ht="13.5" x14ac:dyDescent="0.25">
      <c r="A699" s="3">
        <f>RSI!A699</f>
        <v>43320</v>
      </c>
      <c r="B699" s="2">
        <f>RSI!B699</f>
        <v>1.66</v>
      </c>
      <c r="C699" s="2">
        <f>RSI!I699</f>
        <v>96.614934493242771</v>
      </c>
      <c r="D699" s="2">
        <f>MACD!E699</f>
        <v>1.2997350445504319E-2</v>
      </c>
      <c r="E699" s="2">
        <f>MACD!F699</f>
        <v>9.4764562374139109E-3</v>
      </c>
      <c r="F699" s="2">
        <f>'Moving Avg'!D699</f>
        <v>1.6599999999999997</v>
      </c>
      <c r="G699" s="2">
        <f>'Moving Avg'!F699</f>
        <v>1.6599999999999997</v>
      </c>
      <c r="H699" s="2">
        <f>'Moving Avg'!G699</f>
        <v>1.5851999999999986</v>
      </c>
      <c r="I699" s="2">
        <f>'Moving Avg'!H699</f>
        <v>1.1966999999999977</v>
      </c>
      <c r="J699" s="5" t="str">
        <f>OBV!F699</f>
        <v>NEUTRAL</v>
      </c>
      <c r="K699" s="5" t="str">
        <f>OBV!G699</f>
        <v>NEUTRAL</v>
      </c>
      <c r="L699" s="5" t="str">
        <f>OBV!H699</f>
        <v>NEUTRAL</v>
      </c>
      <c r="M699" s="7">
        <f t="shared" si="100"/>
        <v>0</v>
      </c>
      <c r="N699" s="7">
        <f t="shared" si="101"/>
        <v>0</v>
      </c>
      <c r="O699" s="7">
        <f t="shared" si="102"/>
        <v>50</v>
      </c>
      <c r="P699" s="7">
        <f t="shared" si="103"/>
        <v>33</v>
      </c>
      <c r="Q699" s="8">
        <f t="shared" si="104"/>
        <v>12.45</v>
      </c>
      <c r="R699" s="8">
        <f t="shared" si="105"/>
        <v>25.75</v>
      </c>
      <c r="S699" s="8">
        <f t="shared" si="106"/>
        <v>27.35</v>
      </c>
      <c r="T699" s="8">
        <f t="shared" si="107"/>
        <v>20.75</v>
      </c>
      <c r="U699" s="7">
        <f t="shared" si="108"/>
        <v>21.850000000000005</v>
      </c>
      <c r="V699" s="7">
        <f t="shared" si="109"/>
        <v>21.575000000000003</v>
      </c>
    </row>
    <row r="700" spans="1:22" ht="13.5" x14ac:dyDescent="0.25">
      <c r="A700" s="3">
        <f>RSI!A700</f>
        <v>43321</v>
      </c>
      <c r="B700" s="2">
        <f>RSI!B700</f>
        <v>1.7</v>
      </c>
      <c r="C700" s="2">
        <f>RSI!I700</f>
        <v>98.686517310815034</v>
      </c>
      <c r="D700" s="2">
        <f>MACD!E700</f>
        <v>9.7527272009161337E-3</v>
      </c>
      <c r="E700" s="2">
        <f>MACD!F700</f>
        <v>9.5317104301143561E-3</v>
      </c>
      <c r="F700" s="2">
        <f>'Moving Avg'!D700</f>
        <v>1.6679999999999999</v>
      </c>
      <c r="G700" s="2">
        <f>'Moving Avg'!F700</f>
        <v>1.6620000000000001</v>
      </c>
      <c r="H700" s="2">
        <f>'Moving Avg'!G700</f>
        <v>1.5901999999999987</v>
      </c>
      <c r="I700" s="2">
        <f>'Moving Avg'!H700</f>
        <v>1.2007499999999978</v>
      </c>
      <c r="J700" s="5" t="str">
        <f>OBV!F700</f>
        <v>NEUTRAL</v>
      </c>
      <c r="K700" s="5" t="str">
        <f>OBV!G700</f>
        <v>NEUTRAL</v>
      </c>
      <c r="L700" s="5" t="str">
        <f>OBV!H700</f>
        <v>NEUTRAL</v>
      </c>
      <c r="M700" s="7">
        <f t="shared" si="100"/>
        <v>0</v>
      </c>
      <c r="N700" s="7">
        <f t="shared" si="101"/>
        <v>0</v>
      </c>
      <c r="O700" s="7">
        <f t="shared" si="102"/>
        <v>50</v>
      </c>
      <c r="P700" s="7">
        <f t="shared" si="103"/>
        <v>33</v>
      </c>
      <c r="Q700" s="8">
        <f t="shared" si="104"/>
        <v>12.45</v>
      </c>
      <c r="R700" s="8">
        <f t="shared" si="105"/>
        <v>25.75</v>
      </c>
      <c r="S700" s="8">
        <f t="shared" si="106"/>
        <v>27.35</v>
      </c>
      <c r="T700" s="8">
        <f t="shared" si="107"/>
        <v>20.75</v>
      </c>
      <c r="U700" s="7">
        <f t="shared" si="108"/>
        <v>21.850000000000005</v>
      </c>
      <c r="V700" s="7">
        <f t="shared" si="109"/>
        <v>21.575000000000003</v>
      </c>
    </row>
    <row r="701" spans="1:22" ht="13.5" x14ac:dyDescent="0.25">
      <c r="A701" s="3">
        <f>RSI!A701</f>
        <v>43322</v>
      </c>
      <c r="B701" s="2">
        <f>RSI!B701</f>
        <v>1.77</v>
      </c>
      <c r="C701" s="2">
        <f>RSI!I701</f>
        <v>99.390025859046844</v>
      </c>
      <c r="D701" s="2">
        <f>MACD!E701</f>
        <v>1.4584756309292679E-3</v>
      </c>
      <c r="E701" s="2">
        <f>MACD!F701</f>
        <v>7.9170634702773381E-3</v>
      </c>
      <c r="F701" s="2">
        <f>'Moving Avg'!D701</f>
        <v>1.69</v>
      </c>
      <c r="G701" s="2">
        <f>'Moving Avg'!F701</f>
        <v>1.6675</v>
      </c>
      <c r="H701" s="2">
        <f>'Moving Avg'!G701</f>
        <v>1.5965999999999985</v>
      </c>
      <c r="I701" s="2">
        <f>'Moving Avg'!H701</f>
        <v>1.2051499999999979</v>
      </c>
      <c r="J701" s="5" t="str">
        <f>OBV!F701</f>
        <v>NEUTRAL</v>
      </c>
      <c r="K701" s="5" t="str">
        <f>OBV!G701</f>
        <v>NEUTRAL</v>
      </c>
      <c r="L701" s="5" t="str">
        <f>OBV!H701</f>
        <v>NEUTRAL</v>
      </c>
      <c r="M701" s="7">
        <f t="shared" si="100"/>
        <v>0</v>
      </c>
      <c r="N701" s="7">
        <f t="shared" si="101"/>
        <v>45</v>
      </c>
      <c r="O701" s="7">
        <f t="shared" si="102"/>
        <v>50</v>
      </c>
      <c r="P701" s="7">
        <f t="shared" si="103"/>
        <v>33</v>
      </c>
      <c r="Q701" s="8">
        <f t="shared" si="104"/>
        <v>28.2</v>
      </c>
      <c r="R701" s="8">
        <f t="shared" si="105"/>
        <v>34.75</v>
      </c>
      <c r="S701" s="8">
        <f t="shared" si="106"/>
        <v>34.1</v>
      </c>
      <c r="T701" s="8">
        <f t="shared" si="107"/>
        <v>32</v>
      </c>
      <c r="U701" s="7">
        <f t="shared" si="108"/>
        <v>32.35</v>
      </c>
      <c r="V701" s="7">
        <f t="shared" si="109"/>
        <v>32.262500000000003</v>
      </c>
    </row>
    <row r="702" spans="1:22" ht="13.5" x14ac:dyDescent="0.25">
      <c r="A702" s="3">
        <f>RSI!A702</f>
        <v>43326</v>
      </c>
      <c r="B702" s="2">
        <f>RSI!B702</f>
        <v>1.84</v>
      </c>
      <c r="C702" s="2">
        <f>RSI!I702</f>
        <v>99.613158389771272</v>
      </c>
      <c r="D702" s="2">
        <f>MACD!E702</f>
        <v>-1.1495236859868863E-2</v>
      </c>
      <c r="E702" s="2">
        <f>MACD!F702</f>
        <v>4.034603404248098E-3</v>
      </c>
      <c r="F702" s="2">
        <f>'Moving Avg'!D702</f>
        <v>1.7259999999999998</v>
      </c>
      <c r="G702" s="2">
        <f>'Moving Avg'!F702</f>
        <v>1.6765000000000001</v>
      </c>
      <c r="H702" s="2">
        <f>'Moving Avg'!G702</f>
        <v>1.6043999999999985</v>
      </c>
      <c r="I702" s="2">
        <f>'Moving Avg'!H702</f>
        <v>1.2098999999999978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  <c r="M702" s="7">
        <f t="shared" si="100"/>
        <v>0</v>
      </c>
      <c r="N702" s="7">
        <f t="shared" si="101"/>
        <v>45</v>
      </c>
      <c r="O702" s="7">
        <f t="shared" si="102"/>
        <v>50</v>
      </c>
      <c r="P702" s="7">
        <f t="shared" si="103"/>
        <v>83.5</v>
      </c>
      <c r="Q702" s="8">
        <f t="shared" si="104"/>
        <v>35.774999999999999</v>
      </c>
      <c r="R702" s="8">
        <f t="shared" si="105"/>
        <v>47.375</v>
      </c>
      <c r="S702" s="8">
        <f t="shared" si="106"/>
        <v>56.825000000000003</v>
      </c>
      <c r="T702" s="8">
        <f t="shared" si="107"/>
        <v>44.625</v>
      </c>
      <c r="U702" s="7">
        <f t="shared" si="108"/>
        <v>46.658333333333339</v>
      </c>
      <c r="V702" s="7">
        <f t="shared" si="109"/>
        <v>46.150000000000006</v>
      </c>
    </row>
    <row r="703" spans="1:22" ht="13.5" x14ac:dyDescent="0.25">
      <c r="A703" s="3">
        <f>RSI!A703</f>
        <v>43327</v>
      </c>
      <c r="B703" s="2">
        <f>RSI!B703</f>
        <v>1.84</v>
      </c>
      <c r="C703" s="2">
        <f>RSI!I703</f>
        <v>99.613158389771272</v>
      </c>
      <c r="D703" s="2">
        <f>MACD!E703</f>
        <v>-2.3564439103543888E-2</v>
      </c>
      <c r="E703" s="2">
        <f>MACD!F703</f>
        <v>-1.485205097310299E-3</v>
      </c>
      <c r="F703" s="2">
        <f>'Moving Avg'!D703</f>
        <v>1.762</v>
      </c>
      <c r="G703" s="2">
        <f>'Moving Avg'!F703</f>
        <v>1.6855</v>
      </c>
      <c r="H703" s="2">
        <f>'Moving Avg'!G703</f>
        <v>1.6121999999999985</v>
      </c>
      <c r="I703" s="2">
        <f>'Moving Avg'!H703</f>
        <v>1.214649999999998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0</v>
      </c>
      <c r="N703" s="7">
        <f t="shared" si="101"/>
        <v>100</v>
      </c>
      <c r="O703" s="7">
        <f t="shared" si="102"/>
        <v>50</v>
      </c>
      <c r="P703" s="7">
        <f t="shared" si="103"/>
        <v>83.5</v>
      </c>
      <c r="Q703" s="8">
        <f t="shared" si="104"/>
        <v>55.024999999999999</v>
      </c>
      <c r="R703" s="8">
        <f t="shared" si="105"/>
        <v>58.375</v>
      </c>
      <c r="S703" s="8">
        <f t="shared" si="106"/>
        <v>65.075000000000003</v>
      </c>
      <c r="T703" s="8">
        <f t="shared" si="107"/>
        <v>58.375</v>
      </c>
      <c r="U703" s="7">
        <f t="shared" si="108"/>
        <v>59.491666666666674</v>
      </c>
      <c r="V703" s="7">
        <f t="shared" si="109"/>
        <v>59.212500000000006</v>
      </c>
    </row>
    <row r="704" spans="1:22" ht="13.5" x14ac:dyDescent="0.25">
      <c r="A704" s="3">
        <f>RSI!A704</f>
        <v>43328</v>
      </c>
      <c r="B704" s="2">
        <f>RSI!B704</f>
        <v>1.84</v>
      </c>
      <c r="C704" s="2">
        <f>RSI!I704</f>
        <v>99.613158389771272</v>
      </c>
      <c r="D704" s="2">
        <f>MACD!E704</f>
        <v>-3.480310822205257E-2</v>
      </c>
      <c r="E704" s="2">
        <f>MACD!F704</f>
        <v>-8.1487857222587549E-3</v>
      </c>
      <c r="F704" s="2">
        <f>'Moving Avg'!D704</f>
        <v>1.798</v>
      </c>
      <c r="G704" s="2">
        <f>'Moving Avg'!F704</f>
        <v>1.6945000000000001</v>
      </c>
      <c r="H704" s="2">
        <f>'Moving Avg'!G704</f>
        <v>1.6199999999999986</v>
      </c>
      <c r="I704" s="2">
        <f>'Moving Avg'!H704</f>
        <v>1.219399999999998</v>
      </c>
      <c r="J704" s="5" t="str">
        <f>OBV!F704</f>
        <v>BULLISH</v>
      </c>
      <c r="K704" s="5" t="str">
        <f>OBV!G704</f>
        <v>NEUTRAL</v>
      </c>
      <c r="L704" s="5" t="str">
        <f>OBV!H704</f>
        <v>CONFIRMED BULLISH</v>
      </c>
      <c r="M704" s="7">
        <f t="shared" si="100"/>
        <v>0</v>
      </c>
      <c r="N704" s="7">
        <f t="shared" si="101"/>
        <v>100</v>
      </c>
      <c r="O704" s="7">
        <f t="shared" si="102"/>
        <v>50</v>
      </c>
      <c r="P704" s="7">
        <f t="shared" si="103"/>
        <v>83.5</v>
      </c>
      <c r="Q704" s="8">
        <f t="shared" si="104"/>
        <v>55.024999999999999</v>
      </c>
      <c r="R704" s="8">
        <f t="shared" si="105"/>
        <v>58.375</v>
      </c>
      <c r="S704" s="8">
        <f t="shared" si="106"/>
        <v>65.075000000000003</v>
      </c>
      <c r="T704" s="8">
        <f t="shared" si="107"/>
        <v>58.375</v>
      </c>
      <c r="U704" s="7">
        <f t="shared" si="108"/>
        <v>59.491666666666674</v>
      </c>
      <c r="V704" s="7">
        <f t="shared" si="109"/>
        <v>59.212500000000006</v>
      </c>
    </row>
    <row r="705" spans="1:22" ht="13.5" x14ac:dyDescent="0.25">
      <c r="A705" s="3">
        <f>RSI!A705</f>
        <v>43329</v>
      </c>
      <c r="B705" s="2">
        <f>RSI!B705</f>
        <v>1.84</v>
      </c>
      <c r="C705" s="2">
        <f>RSI!I705</f>
        <v>99.613158389771272</v>
      </c>
      <c r="D705" s="2">
        <f>MACD!E705</f>
        <v>-4.5262998748268002E-2</v>
      </c>
      <c r="E705" s="2">
        <f>MACD!F705</f>
        <v>-1.5571628327460604E-2</v>
      </c>
      <c r="F705" s="2">
        <f>'Moving Avg'!D705</f>
        <v>1.8260000000000001</v>
      </c>
      <c r="G705" s="2">
        <f>'Moving Avg'!F705</f>
        <v>1.7035</v>
      </c>
      <c r="H705" s="2">
        <f>'Moving Avg'!G705</f>
        <v>1.6277999999999986</v>
      </c>
      <c r="I705" s="2">
        <f>'Moving Avg'!H705</f>
        <v>1.2240999999999977</v>
      </c>
      <c r="J705" s="5" t="str">
        <f>OBV!F705</f>
        <v>BULLISH</v>
      </c>
      <c r="K705" s="5" t="str">
        <f>OBV!G705</f>
        <v>NEUTRAL</v>
      </c>
      <c r="L705" s="5" t="str">
        <f>OBV!H705</f>
        <v>CONFIRMED BULLISH</v>
      </c>
      <c r="M705" s="7">
        <f t="shared" si="100"/>
        <v>0</v>
      </c>
      <c r="N705" s="7">
        <f t="shared" si="101"/>
        <v>100</v>
      </c>
      <c r="O705" s="7">
        <f t="shared" si="102"/>
        <v>50</v>
      </c>
      <c r="P705" s="7">
        <f t="shared" si="103"/>
        <v>83.5</v>
      </c>
      <c r="Q705" s="8">
        <f t="shared" si="104"/>
        <v>55.024999999999999</v>
      </c>
      <c r="R705" s="8">
        <f t="shared" si="105"/>
        <v>58.375</v>
      </c>
      <c r="S705" s="8">
        <f t="shared" si="106"/>
        <v>65.075000000000003</v>
      </c>
      <c r="T705" s="8">
        <f t="shared" si="107"/>
        <v>58.375</v>
      </c>
      <c r="U705" s="7">
        <f t="shared" si="108"/>
        <v>59.491666666666674</v>
      </c>
      <c r="V705" s="7">
        <f t="shared" si="109"/>
        <v>59.212500000000006</v>
      </c>
    </row>
    <row r="706" spans="1:22" ht="13.5" x14ac:dyDescent="0.25">
      <c r="A706" s="3">
        <f>RSI!A706</f>
        <v>43332</v>
      </c>
      <c r="B706" s="2">
        <f>RSI!B706</f>
        <v>1.89</v>
      </c>
      <c r="C706" s="2">
        <f>RSI!I706</f>
        <v>99.713757867083217</v>
      </c>
      <c r="D706" s="2">
        <f>MACD!E706</f>
        <v>-5.8697237778798206E-2</v>
      </c>
      <c r="E706" s="2">
        <f>MACD!F706</f>
        <v>-2.4196750217728123E-2</v>
      </c>
      <c r="F706" s="2">
        <f>'Moving Avg'!D706</f>
        <v>1.85</v>
      </c>
      <c r="G706" s="2">
        <f>'Moving Avg'!F706</f>
        <v>1.7149999999999999</v>
      </c>
      <c r="H706" s="2">
        <f>'Moving Avg'!G706</f>
        <v>1.6365999999999987</v>
      </c>
      <c r="I706" s="2">
        <f>'Moving Avg'!H706</f>
        <v>1.229049999999998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0</v>
      </c>
      <c r="N706" s="7">
        <f t="shared" ref="N706:N769" si="111">IF(E706-D706&gt;0.02, 100, IF(E706-D706&lt;0,0,45))</f>
        <v>100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55.024999999999999</v>
      </c>
      <c r="R706" s="8">
        <f t="shared" si="105"/>
        <v>58.375</v>
      </c>
      <c r="S706" s="8">
        <f t="shared" si="106"/>
        <v>65.075000000000003</v>
      </c>
      <c r="T706" s="8">
        <f t="shared" si="107"/>
        <v>58.375</v>
      </c>
      <c r="U706" s="7">
        <f t="shared" si="108"/>
        <v>59.491666666666674</v>
      </c>
      <c r="V706" s="7">
        <f t="shared" si="109"/>
        <v>59.212500000000006</v>
      </c>
    </row>
    <row r="707" spans="1:22" ht="13.5" x14ac:dyDescent="0.25">
      <c r="A707" s="3">
        <f>RSI!A707</f>
        <v>43335</v>
      </c>
      <c r="B707" s="2">
        <f>RSI!B707</f>
        <v>1.94</v>
      </c>
      <c r="C707" s="2">
        <f>RSI!I707</f>
        <v>99.776383380917764</v>
      </c>
      <c r="D707" s="2">
        <f>MACD!E707</f>
        <v>-7.4878510662788944E-2</v>
      </c>
      <c r="E707" s="2">
        <f>MACD!F707</f>
        <v>-3.433310230674029E-2</v>
      </c>
      <c r="F707" s="2">
        <f>'Moving Avg'!D707</f>
        <v>1.8699999999999999</v>
      </c>
      <c r="G707" s="2">
        <f>'Moving Avg'!F707</f>
        <v>1.7289999999999996</v>
      </c>
      <c r="H707" s="2">
        <f>'Moving Avg'!G707</f>
        <v>1.6463999999999988</v>
      </c>
      <c r="I707" s="2">
        <f>'Moving Avg'!H707</f>
        <v>1.2342499999999978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  <c r="M707" s="7">
        <f t="shared" si="110"/>
        <v>0</v>
      </c>
      <c r="N707" s="7">
        <f t="shared" si="111"/>
        <v>100</v>
      </c>
      <c r="O707" s="7">
        <f t="shared" si="112"/>
        <v>50</v>
      </c>
      <c r="P707" s="7">
        <f t="shared" si="113"/>
        <v>33</v>
      </c>
      <c r="Q707" s="8">
        <f t="shared" ref="Q707:Q770" si="114">0.35*M707+N707*0.35+O707*0.15+P707*0.15</f>
        <v>47.45</v>
      </c>
      <c r="R707" s="8">
        <f t="shared" ref="R707:R770" si="115">M707*0.2+N707*0.2+O707*0.35+P707*0.25</f>
        <v>45.75</v>
      </c>
      <c r="S707" s="8">
        <f t="shared" ref="S707:S770" si="116">M707*0.15+N707*0.15+O707*0.25+P707*0.45</f>
        <v>42.35</v>
      </c>
      <c r="T707" s="8">
        <f t="shared" ref="T707:T770" si="117">0.25*SUM(M707:P707)</f>
        <v>45.75</v>
      </c>
      <c r="U707" s="7">
        <f t="shared" ref="U707:U770" si="118">SUM(Q707:S707)/3</f>
        <v>45.183333333333337</v>
      </c>
      <c r="V707" s="7">
        <f t="shared" ref="V707:V770" si="119">SUM(Q707:T707)/4</f>
        <v>45.325000000000003</v>
      </c>
    </row>
    <row r="708" spans="1:22" ht="13.5" x14ac:dyDescent="0.25">
      <c r="A708" s="3">
        <f>RSI!A708</f>
        <v>43336</v>
      </c>
      <c r="B708" s="2">
        <f>RSI!B708</f>
        <v>1.94</v>
      </c>
      <c r="C708" s="2">
        <f>RSI!I708</f>
        <v>99.776383380917764</v>
      </c>
      <c r="D708" s="2">
        <f>MACD!E708</f>
        <v>-8.9893712943262649E-2</v>
      </c>
      <c r="E708" s="2">
        <f>MACD!F708</f>
        <v>-4.5445224434044765E-2</v>
      </c>
      <c r="F708" s="2">
        <f>'Moving Avg'!D708</f>
        <v>1.89</v>
      </c>
      <c r="G708" s="2">
        <f>'Moving Avg'!F708</f>
        <v>1.7429999999999997</v>
      </c>
      <c r="H708" s="2">
        <f>'Moving Avg'!G708</f>
        <v>1.656199999999999</v>
      </c>
      <c r="I708" s="2">
        <f>'Moving Avg'!H708</f>
        <v>1.2394499999999977</v>
      </c>
      <c r="J708" s="5" t="str">
        <f>OBV!F708</f>
        <v>NEUTRAL</v>
      </c>
      <c r="K708" s="5" t="str">
        <f>OBV!G708</f>
        <v>NEUTRAL</v>
      </c>
      <c r="L708" s="5" t="str">
        <f>OBV!H708</f>
        <v>NEUTRAL</v>
      </c>
      <c r="M708" s="7">
        <f t="shared" si="110"/>
        <v>0</v>
      </c>
      <c r="N708" s="7">
        <f t="shared" si="111"/>
        <v>100</v>
      </c>
      <c r="O708" s="7">
        <f t="shared" si="112"/>
        <v>50</v>
      </c>
      <c r="P708" s="7">
        <f t="shared" si="113"/>
        <v>33</v>
      </c>
      <c r="Q708" s="8">
        <f t="shared" si="114"/>
        <v>47.45</v>
      </c>
      <c r="R708" s="8">
        <f t="shared" si="115"/>
        <v>45.75</v>
      </c>
      <c r="S708" s="8">
        <f t="shared" si="116"/>
        <v>42.35</v>
      </c>
      <c r="T708" s="8">
        <f t="shared" si="117"/>
        <v>45.75</v>
      </c>
      <c r="U708" s="7">
        <f t="shared" si="118"/>
        <v>45.183333333333337</v>
      </c>
      <c r="V708" s="7">
        <f t="shared" si="119"/>
        <v>45.325000000000003</v>
      </c>
    </row>
    <row r="709" spans="1:22" ht="13.5" x14ac:dyDescent="0.25">
      <c r="A709" s="3">
        <f>RSI!A709</f>
        <v>43339</v>
      </c>
      <c r="B709" s="2">
        <f>RSI!B709</f>
        <v>1.94</v>
      </c>
      <c r="C709" s="2">
        <f>RSI!I709</f>
        <v>99.776383380917764</v>
      </c>
      <c r="D709" s="2">
        <f>MACD!E709</f>
        <v>-0.10382421372775608</v>
      </c>
      <c r="E709" s="2">
        <f>MACD!F709</f>
        <v>-5.7121022292787031E-2</v>
      </c>
      <c r="F709" s="2">
        <f>'Moving Avg'!D709</f>
        <v>1.9099999999999997</v>
      </c>
      <c r="G709" s="2">
        <f>'Moving Avg'!F709</f>
        <v>1.7569999999999997</v>
      </c>
      <c r="H709" s="2">
        <f>'Moving Avg'!G709</f>
        <v>1.6659999999999988</v>
      </c>
      <c r="I709" s="2">
        <f>'Moving Avg'!H709</f>
        <v>1.2446499999999978</v>
      </c>
      <c r="J709" s="5" t="str">
        <f>OBV!F709</f>
        <v>NEUTRAL</v>
      </c>
      <c r="K709" s="5" t="str">
        <f>OBV!G709</f>
        <v>NEUTRAL</v>
      </c>
      <c r="L709" s="5" t="str">
        <f>OBV!H709</f>
        <v>NEUTRAL</v>
      </c>
      <c r="M709" s="7">
        <f t="shared" si="110"/>
        <v>0</v>
      </c>
      <c r="N709" s="7">
        <f t="shared" si="111"/>
        <v>100</v>
      </c>
      <c r="O709" s="7">
        <f t="shared" si="112"/>
        <v>50</v>
      </c>
      <c r="P709" s="7">
        <f t="shared" si="113"/>
        <v>33</v>
      </c>
      <c r="Q709" s="8">
        <f t="shared" si="114"/>
        <v>47.45</v>
      </c>
      <c r="R709" s="8">
        <f t="shared" si="115"/>
        <v>45.75</v>
      </c>
      <c r="S709" s="8">
        <f t="shared" si="116"/>
        <v>42.35</v>
      </c>
      <c r="T709" s="8">
        <f t="shared" si="117"/>
        <v>45.75</v>
      </c>
      <c r="U709" s="7">
        <f t="shared" si="118"/>
        <v>45.183333333333337</v>
      </c>
      <c r="V709" s="7">
        <f t="shared" si="119"/>
        <v>45.325000000000003</v>
      </c>
    </row>
    <row r="710" spans="1:22" ht="13.5" x14ac:dyDescent="0.25">
      <c r="A710" s="3">
        <f>RSI!A710</f>
        <v>43340</v>
      </c>
      <c r="B710" s="2">
        <f>RSI!B710</f>
        <v>1.94</v>
      </c>
      <c r="C710" s="2">
        <f>RSI!I710</f>
        <v>99.776383380917764</v>
      </c>
      <c r="D710" s="2">
        <f>MACD!E710</f>
        <v>-0.11059227885831069</v>
      </c>
      <c r="E710" s="2">
        <f>MACD!F710</f>
        <v>-6.7815273605891763E-2</v>
      </c>
      <c r="F710" s="2">
        <f>'Moving Avg'!D710</f>
        <v>1.9299999999999997</v>
      </c>
      <c r="G710" s="2">
        <f>'Moving Avg'!F710</f>
        <v>1.7710000000000001</v>
      </c>
      <c r="H710" s="2">
        <f>'Moving Avg'!G710</f>
        <v>1.6757999999999986</v>
      </c>
      <c r="I710" s="2">
        <f>'Moving Avg'!H710</f>
        <v>1.2498499999999979</v>
      </c>
      <c r="J710" s="5" t="str">
        <f>OBV!F710</f>
        <v>NEUTRAL</v>
      </c>
      <c r="K710" s="5" t="str">
        <f>OBV!G710</f>
        <v>NEUTRAL</v>
      </c>
      <c r="L710" s="5" t="str">
        <f>OBV!H710</f>
        <v>NEUTRAL</v>
      </c>
      <c r="M710" s="7">
        <f t="shared" si="110"/>
        <v>0</v>
      </c>
      <c r="N710" s="7">
        <f t="shared" si="111"/>
        <v>100</v>
      </c>
      <c r="O710" s="7">
        <f t="shared" si="112"/>
        <v>50</v>
      </c>
      <c r="P710" s="7">
        <f t="shared" si="113"/>
        <v>33</v>
      </c>
      <c r="Q710" s="8">
        <f t="shared" si="114"/>
        <v>47.45</v>
      </c>
      <c r="R710" s="8">
        <f t="shared" si="115"/>
        <v>45.75</v>
      </c>
      <c r="S710" s="8">
        <f t="shared" si="116"/>
        <v>42.35</v>
      </c>
      <c r="T710" s="8">
        <f t="shared" si="117"/>
        <v>45.75</v>
      </c>
      <c r="U710" s="7">
        <f t="shared" si="118"/>
        <v>45.183333333333337</v>
      </c>
      <c r="V710" s="7">
        <f t="shared" si="119"/>
        <v>45.325000000000003</v>
      </c>
    </row>
    <row r="711" spans="1:22" ht="13.5" x14ac:dyDescent="0.25">
      <c r="A711" s="3">
        <f>RSI!A711</f>
        <v>43341</v>
      </c>
      <c r="B711" s="2">
        <f>RSI!B711</f>
        <v>1.94</v>
      </c>
      <c r="C711" s="2">
        <f>RSI!I711</f>
        <v>99.776383380917764</v>
      </c>
      <c r="D711" s="2">
        <f>MACD!E711</f>
        <v>-0.10660039508471875</v>
      </c>
      <c r="E711" s="2">
        <f>MACD!F711</f>
        <v>-7.5572297901657162E-2</v>
      </c>
      <c r="F711" s="2">
        <f>'Moving Avg'!D711</f>
        <v>1.94</v>
      </c>
      <c r="G711" s="2">
        <f>'Moving Avg'!F711</f>
        <v>1.7850000000000001</v>
      </c>
      <c r="H711" s="2">
        <f>'Moving Avg'!G711</f>
        <v>1.6855999999999989</v>
      </c>
      <c r="I711" s="2">
        <f>'Moving Avg'!H711</f>
        <v>1.2550499999999978</v>
      </c>
      <c r="J711" s="5" t="str">
        <f>OBV!F711</f>
        <v>NEUTRAL</v>
      </c>
      <c r="K711" s="5" t="str">
        <f>OBV!G711</f>
        <v>NEUTRAL</v>
      </c>
      <c r="L711" s="5" t="str">
        <f>OBV!H711</f>
        <v>NEUTRAL</v>
      </c>
      <c r="M711" s="7">
        <f t="shared" si="110"/>
        <v>0</v>
      </c>
      <c r="N711" s="7">
        <f t="shared" si="111"/>
        <v>100</v>
      </c>
      <c r="O711" s="7">
        <f t="shared" si="112"/>
        <v>50</v>
      </c>
      <c r="P711" s="7">
        <f t="shared" si="113"/>
        <v>33</v>
      </c>
      <c r="Q711" s="8">
        <f t="shared" si="114"/>
        <v>47.45</v>
      </c>
      <c r="R711" s="8">
        <f t="shared" si="115"/>
        <v>45.75</v>
      </c>
      <c r="S711" s="8">
        <f t="shared" si="116"/>
        <v>42.35</v>
      </c>
      <c r="T711" s="8">
        <f t="shared" si="117"/>
        <v>45.75</v>
      </c>
      <c r="U711" s="7">
        <f t="shared" si="118"/>
        <v>45.183333333333337</v>
      </c>
      <c r="V711" s="7">
        <f t="shared" si="119"/>
        <v>45.325000000000003</v>
      </c>
    </row>
    <row r="712" spans="1:22" ht="13.5" x14ac:dyDescent="0.25">
      <c r="A712" s="3">
        <f>RSI!A712</f>
        <v>43342</v>
      </c>
      <c r="B712" s="2">
        <f>RSI!B712</f>
        <v>1.94</v>
      </c>
      <c r="C712" s="2">
        <f>RSI!I712</f>
        <v>99.776383380917764</v>
      </c>
      <c r="D712" s="2">
        <f>MACD!E712</f>
        <v>-9.3426122668545775E-2</v>
      </c>
      <c r="E712" s="2">
        <f>MACD!F712</f>
        <v>-7.914306285503489E-2</v>
      </c>
      <c r="F712" s="2">
        <f>'Moving Avg'!D712</f>
        <v>1.94</v>
      </c>
      <c r="G712" s="2">
        <f>'Moving Avg'!F712</f>
        <v>1.7989999999999999</v>
      </c>
      <c r="H712" s="2">
        <f>'Moving Avg'!G712</f>
        <v>1.6953999999999987</v>
      </c>
      <c r="I712" s="2">
        <f>'Moving Avg'!H712</f>
        <v>1.2602499999999979</v>
      </c>
      <c r="J712" s="5" t="str">
        <f>OBV!F712</f>
        <v>NEUTRAL</v>
      </c>
      <c r="K712" s="5" t="str">
        <f>OBV!G712</f>
        <v>NEUTRAL</v>
      </c>
      <c r="L712" s="5" t="str">
        <f>OBV!H712</f>
        <v>NEUTRAL</v>
      </c>
      <c r="M712" s="7">
        <f t="shared" si="110"/>
        <v>0</v>
      </c>
      <c r="N712" s="7">
        <f t="shared" si="111"/>
        <v>45</v>
      </c>
      <c r="O712" s="7">
        <f t="shared" si="112"/>
        <v>50</v>
      </c>
      <c r="P712" s="7">
        <f t="shared" si="113"/>
        <v>33</v>
      </c>
      <c r="Q712" s="8">
        <f t="shared" si="114"/>
        <v>28.2</v>
      </c>
      <c r="R712" s="8">
        <f t="shared" si="115"/>
        <v>34.75</v>
      </c>
      <c r="S712" s="8">
        <f t="shared" si="116"/>
        <v>34.1</v>
      </c>
      <c r="T712" s="8">
        <f t="shared" si="117"/>
        <v>32</v>
      </c>
      <c r="U712" s="7">
        <f t="shared" si="118"/>
        <v>32.35</v>
      </c>
      <c r="V712" s="7">
        <f t="shared" si="119"/>
        <v>32.262500000000003</v>
      </c>
    </row>
    <row r="713" spans="1:22" ht="13.5" x14ac:dyDescent="0.25">
      <c r="A713" s="3">
        <f>RSI!A713</f>
        <v>43343</v>
      </c>
      <c r="B713" s="2">
        <f>RSI!B713</f>
        <v>1.94</v>
      </c>
      <c r="C713" s="2">
        <f>RSI!I713</f>
        <v>99.776383380917764</v>
      </c>
      <c r="D713" s="2">
        <f>MACD!E713</f>
        <v>-8.3179315246546537E-2</v>
      </c>
      <c r="E713" s="2">
        <f>MACD!F713</f>
        <v>-7.9950313333337228E-2</v>
      </c>
      <c r="F713" s="2">
        <f>'Moving Avg'!D713</f>
        <v>1.94</v>
      </c>
      <c r="G713" s="2">
        <f>'Moving Avg'!F713</f>
        <v>1.8129999999999999</v>
      </c>
      <c r="H713" s="2">
        <f>'Moving Avg'!G713</f>
        <v>1.7039999999999988</v>
      </c>
      <c r="I713" s="2">
        <f>'Moving Avg'!H713</f>
        <v>1.265449999999998</v>
      </c>
      <c r="J713" s="5" t="str">
        <f>OBV!F713</f>
        <v>NEUTRAL</v>
      </c>
      <c r="K713" s="5" t="str">
        <f>OBV!G713</f>
        <v>NEUTRAL</v>
      </c>
      <c r="L713" s="5" t="str">
        <f>OBV!H713</f>
        <v>NEUTRAL</v>
      </c>
      <c r="M713" s="7">
        <f t="shared" si="110"/>
        <v>0</v>
      </c>
      <c r="N713" s="7">
        <f t="shared" si="111"/>
        <v>45</v>
      </c>
      <c r="O713" s="7">
        <f t="shared" si="112"/>
        <v>50</v>
      </c>
      <c r="P713" s="7">
        <f t="shared" si="113"/>
        <v>33</v>
      </c>
      <c r="Q713" s="8">
        <f t="shared" si="114"/>
        <v>28.2</v>
      </c>
      <c r="R713" s="8">
        <f t="shared" si="115"/>
        <v>34.75</v>
      </c>
      <c r="S713" s="8">
        <f t="shared" si="116"/>
        <v>34.1</v>
      </c>
      <c r="T713" s="8">
        <f t="shared" si="117"/>
        <v>32</v>
      </c>
      <c r="U713" s="7">
        <f t="shared" si="118"/>
        <v>32.35</v>
      </c>
      <c r="V713" s="7">
        <f t="shared" si="119"/>
        <v>32.262500000000003</v>
      </c>
    </row>
    <row r="714" spans="1:22" ht="13.5" x14ac:dyDescent="0.25">
      <c r="A714" s="3">
        <f>RSI!A714</f>
        <v>43346</v>
      </c>
      <c r="B714" s="2">
        <f>RSI!B714</f>
        <v>1.94</v>
      </c>
      <c r="C714" s="2">
        <f>RSI!I714</f>
        <v>99.776383380917764</v>
      </c>
      <c r="D714" s="2">
        <f>MACD!E714</f>
        <v>-7.5342878488609211E-2</v>
      </c>
      <c r="E714" s="2">
        <f>MACD!F714</f>
        <v>-7.9028826364391624E-2</v>
      </c>
      <c r="F714" s="2">
        <f>'Moving Avg'!D714</f>
        <v>1.94</v>
      </c>
      <c r="G714" s="2">
        <f>'Moving Avg'!F714</f>
        <v>1.827</v>
      </c>
      <c r="H714" s="2">
        <f>'Moving Avg'!G714</f>
        <v>1.7113999999999989</v>
      </c>
      <c r="I714" s="2">
        <f>'Moving Avg'!H714</f>
        <v>1.2706499999999981</v>
      </c>
      <c r="J714" s="5" t="str">
        <f>OBV!F714</f>
        <v>NEUTRAL</v>
      </c>
      <c r="K714" s="5" t="str">
        <f>OBV!G714</f>
        <v>NEUTRAL</v>
      </c>
      <c r="L714" s="5" t="str">
        <f>OBV!H714</f>
        <v>NEUTRAL</v>
      </c>
      <c r="M714" s="7">
        <f t="shared" si="110"/>
        <v>0</v>
      </c>
      <c r="N714" s="7">
        <f t="shared" si="111"/>
        <v>0</v>
      </c>
      <c r="O714" s="7">
        <f t="shared" si="112"/>
        <v>50</v>
      </c>
      <c r="P714" s="7">
        <f t="shared" si="113"/>
        <v>33</v>
      </c>
      <c r="Q714" s="8">
        <f t="shared" si="114"/>
        <v>12.45</v>
      </c>
      <c r="R714" s="8">
        <f t="shared" si="115"/>
        <v>25.75</v>
      </c>
      <c r="S714" s="8">
        <f t="shared" si="116"/>
        <v>27.35</v>
      </c>
      <c r="T714" s="8">
        <f t="shared" si="117"/>
        <v>20.75</v>
      </c>
      <c r="U714" s="7">
        <f t="shared" si="118"/>
        <v>21.850000000000005</v>
      </c>
      <c r="V714" s="7">
        <f t="shared" si="119"/>
        <v>21.575000000000003</v>
      </c>
    </row>
    <row r="715" spans="1:22" ht="13.5" x14ac:dyDescent="0.25">
      <c r="A715" s="3">
        <f>RSI!A715</f>
        <v>43347</v>
      </c>
      <c r="B715" s="2">
        <f>RSI!B715</f>
        <v>1.94</v>
      </c>
      <c r="C715" s="2">
        <f>RSI!I715</f>
        <v>99.776383380917764</v>
      </c>
      <c r="D715" s="2">
        <f>MACD!E715</f>
        <v>-6.948421289776241E-2</v>
      </c>
      <c r="E715" s="2">
        <f>MACD!F715</f>
        <v>-7.711990367106579E-2</v>
      </c>
      <c r="F715" s="2">
        <f>'Moving Avg'!D715</f>
        <v>1.94</v>
      </c>
      <c r="G715" s="2">
        <f>'Moving Avg'!F715</f>
        <v>1.841</v>
      </c>
      <c r="H715" s="2">
        <f>'Moving Avg'!G715</f>
        <v>1.7183999999999988</v>
      </c>
      <c r="I715" s="2">
        <f>'Moving Avg'!H715</f>
        <v>1.2758499999999979</v>
      </c>
      <c r="J715" s="5" t="str">
        <f>OBV!F715</f>
        <v>NEUTRAL</v>
      </c>
      <c r="K715" s="5" t="str">
        <f>OBV!G715</f>
        <v>NEUTRAL</v>
      </c>
      <c r="L715" s="5" t="str">
        <f>OBV!H715</f>
        <v>NEUTRAL</v>
      </c>
      <c r="M715" s="7">
        <f t="shared" si="110"/>
        <v>0</v>
      </c>
      <c r="N715" s="7">
        <f t="shared" si="111"/>
        <v>0</v>
      </c>
      <c r="O715" s="7">
        <f t="shared" si="112"/>
        <v>50</v>
      </c>
      <c r="P715" s="7">
        <f t="shared" si="113"/>
        <v>33</v>
      </c>
      <c r="Q715" s="8">
        <f t="shared" si="114"/>
        <v>12.45</v>
      </c>
      <c r="R715" s="8">
        <f t="shared" si="115"/>
        <v>25.75</v>
      </c>
      <c r="S715" s="8">
        <f t="shared" si="116"/>
        <v>27.35</v>
      </c>
      <c r="T715" s="8">
        <f t="shared" si="117"/>
        <v>20.75</v>
      </c>
      <c r="U715" s="7">
        <f t="shared" si="118"/>
        <v>21.850000000000005</v>
      </c>
      <c r="V715" s="7">
        <f t="shared" si="119"/>
        <v>21.575000000000003</v>
      </c>
    </row>
    <row r="716" spans="1:22" ht="13.5" x14ac:dyDescent="0.25">
      <c r="A716" s="3">
        <f>RSI!A716</f>
        <v>43348</v>
      </c>
      <c r="B716" s="2">
        <f>RSI!B716</f>
        <v>1.99</v>
      </c>
      <c r="C716" s="2">
        <f>RSI!I716</f>
        <v>99.843215261206367</v>
      </c>
      <c r="D716" s="2">
        <f>MACD!E716</f>
        <v>-6.1253244552822883E-2</v>
      </c>
      <c r="E716" s="2">
        <f>MACD!F716</f>
        <v>-7.3946571847417208E-2</v>
      </c>
      <c r="F716" s="2">
        <f>'Moving Avg'!D716</f>
        <v>1.95</v>
      </c>
      <c r="G716" s="2">
        <f>'Moving Avg'!F716</f>
        <v>1.8575000000000004</v>
      </c>
      <c r="H716" s="2">
        <f>'Moving Avg'!G716</f>
        <v>1.726399999999999</v>
      </c>
      <c r="I716" s="2">
        <f>'Moving Avg'!H716</f>
        <v>1.2812999999999979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  <c r="M716" s="7">
        <f t="shared" si="110"/>
        <v>0</v>
      </c>
      <c r="N716" s="7">
        <f t="shared" si="111"/>
        <v>0</v>
      </c>
      <c r="O716" s="7">
        <f t="shared" si="112"/>
        <v>50</v>
      </c>
      <c r="P716" s="7">
        <f t="shared" si="113"/>
        <v>83.5</v>
      </c>
      <c r="Q716" s="8">
        <f t="shared" si="114"/>
        <v>20.024999999999999</v>
      </c>
      <c r="R716" s="8">
        <f t="shared" si="115"/>
        <v>38.375</v>
      </c>
      <c r="S716" s="8">
        <f t="shared" si="116"/>
        <v>50.075000000000003</v>
      </c>
      <c r="T716" s="8">
        <f t="shared" si="117"/>
        <v>33.375</v>
      </c>
      <c r="U716" s="7">
        <f t="shared" si="118"/>
        <v>36.158333333333331</v>
      </c>
      <c r="V716" s="7">
        <f t="shared" si="119"/>
        <v>35.462499999999999</v>
      </c>
    </row>
    <row r="717" spans="1:22" ht="13.5" x14ac:dyDescent="0.25">
      <c r="A717" s="3">
        <f>RSI!A717</f>
        <v>43349</v>
      </c>
      <c r="B717" s="2">
        <f>RSI!B717</f>
        <v>1.99</v>
      </c>
      <c r="C717" s="2">
        <f>RSI!I717</f>
        <v>99.843215261206367</v>
      </c>
      <c r="D717" s="2">
        <f>MACD!E717</f>
        <v>-4.7553730954333462E-2</v>
      </c>
      <c r="E717" s="2">
        <f>MACD!F717</f>
        <v>-6.8668003668800465E-2</v>
      </c>
      <c r="F717" s="2">
        <f>'Moving Avg'!D717</f>
        <v>1.9600000000000002</v>
      </c>
      <c r="G717" s="2">
        <f>'Moving Avg'!F717</f>
        <v>1.8740000000000006</v>
      </c>
      <c r="H717" s="2">
        <f>'Moving Avg'!G717</f>
        <v>1.7343999999999988</v>
      </c>
      <c r="I717" s="2">
        <f>'Moving Avg'!H717</f>
        <v>1.2867499999999981</v>
      </c>
      <c r="J717" s="5" t="str">
        <f>OBV!F717</f>
        <v>BULLISH</v>
      </c>
      <c r="K717" s="5" t="str">
        <f>OBV!G717</f>
        <v>NEUTRAL</v>
      </c>
      <c r="L717" s="5" t="str">
        <f>OBV!H717</f>
        <v>CONFIRMED BULLISH</v>
      </c>
      <c r="M717" s="7">
        <f t="shared" si="110"/>
        <v>0</v>
      </c>
      <c r="N717" s="7">
        <f t="shared" si="111"/>
        <v>0</v>
      </c>
      <c r="O717" s="7">
        <f t="shared" si="112"/>
        <v>50</v>
      </c>
      <c r="P717" s="7">
        <f t="shared" si="113"/>
        <v>83.5</v>
      </c>
      <c r="Q717" s="8">
        <f t="shared" si="114"/>
        <v>20.024999999999999</v>
      </c>
      <c r="R717" s="8">
        <f t="shared" si="115"/>
        <v>38.375</v>
      </c>
      <c r="S717" s="8">
        <f t="shared" si="116"/>
        <v>50.075000000000003</v>
      </c>
      <c r="T717" s="8">
        <f t="shared" si="117"/>
        <v>33.375</v>
      </c>
      <c r="U717" s="7">
        <f t="shared" si="118"/>
        <v>36.158333333333331</v>
      </c>
      <c r="V717" s="7">
        <f t="shared" si="119"/>
        <v>35.462499999999999</v>
      </c>
    </row>
    <row r="718" spans="1:22" ht="13.5" x14ac:dyDescent="0.25">
      <c r="A718" s="3">
        <f>RSI!A718</f>
        <v>43350</v>
      </c>
      <c r="B718" s="2">
        <f>RSI!B718</f>
        <v>1.99</v>
      </c>
      <c r="C718" s="2">
        <f>RSI!I718</f>
        <v>99.843215261206367</v>
      </c>
      <c r="D718" s="2">
        <f>MACD!E718</f>
        <v>-3.6848371514442091E-2</v>
      </c>
      <c r="E718" s="2">
        <f>MACD!F718</f>
        <v>-6.2304077237928787E-2</v>
      </c>
      <c r="F718" s="2">
        <f>'Moving Avg'!D718</f>
        <v>1.97</v>
      </c>
      <c r="G718" s="2">
        <f>'Moving Avg'!F718</f>
        <v>1.8905000000000007</v>
      </c>
      <c r="H718" s="2">
        <f>'Moving Avg'!G718</f>
        <v>1.7423999999999991</v>
      </c>
      <c r="I718" s="2">
        <f>'Moving Avg'!H718</f>
        <v>1.2920999999999985</v>
      </c>
      <c r="J718" s="5" t="str">
        <f>OBV!F718</f>
        <v>BULLISH</v>
      </c>
      <c r="K718" s="5" t="str">
        <f>OBV!G718</f>
        <v>NEUTRAL</v>
      </c>
      <c r="L718" s="5" t="str">
        <f>OBV!H718</f>
        <v>CONFIRMED BULLISH</v>
      </c>
      <c r="M718" s="7">
        <f t="shared" si="110"/>
        <v>0</v>
      </c>
      <c r="N718" s="7">
        <f t="shared" si="111"/>
        <v>0</v>
      </c>
      <c r="O718" s="7">
        <f t="shared" si="112"/>
        <v>50</v>
      </c>
      <c r="P718" s="7">
        <f t="shared" si="113"/>
        <v>83.5</v>
      </c>
      <c r="Q718" s="8">
        <f t="shared" si="114"/>
        <v>20.024999999999999</v>
      </c>
      <c r="R718" s="8">
        <f t="shared" si="115"/>
        <v>38.375</v>
      </c>
      <c r="S718" s="8">
        <f t="shared" si="116"/>
        <v>50.075000000000003</v>
      </c>
      <c r="T718" s="8">
        <f t="shared" si="117"/>
        <v>33.375</v>
      </c>
      <c r="U718" s="7">
        <f t="shared" si="118"/>
        <v>36.158333333333331</v>
      </c>
      <c r="V718" s="7">
        <f t="shared" si="119"/>
        <v>35.462499999999999</v>
      </c>
    </row>
    <row r="719" spans="1:22" ht="13.5" x14ac:dyDescent="0.25">
      <c r="A719" s="3">
        <f>RSI!A719</f>
        <v>43353</v>
      </c>
      <c r="B719" s="2">
        <f>RSI!B719</f>
        <v>1.99</v>
      </c>
      <c r="C719" s="2">
        <f>RSI!I719</f>
        <v>99.843215261206367</v>
      </c>
      <c r="D719" s="2">
        <f>MACD!E719</f>
        <v>-2.8610857747981111E-2</v>
      </c>
      <c r="E719" s="2">
        <f>MACD!F719</f>
        <v>-5.5565433339939255E-2</v>
      </c>
      <c r="F719" s="2">
        <f>'Moving Avg'!D719</f>
        <v>1.98</v>
      </c>
      <c r="G719" s="2">
        <f>'Moving Avg'!F719</f>
        <v>1.9070000000000007</v>
      </c>
      <c r="H719" s="2">
        <f>'Moving Avg'!G719</f>
        <v>1.7503999999999991</v>
      </c>
      <c r="I719" s="2">
        <f>'Moving Avg'!H719</f>
        <v>1.2974499999999984</v>
      </c>
      <c r="J719" s="5" t="str">
        <f>OBV!F719</f>
        <v>BULLISH</v>
      </c>
      <c r="K719" s="5" t="str">
        <f>OBV!G719</f>
        <v>NEUTRAL</v>
      </c>
      <c r="L719" s="5" t="str">
        <f>OBV!H719</f>
        <v>CONFIRMED BULLISH</v>
      </c>
      <c r="M719" s="7">
        <f t="shared" si="110"/>
        <v>0</v>
      </c>
      <c r="N719" s="7">
        <f t="shared" si="111"/>
        <v>0</v>
      </c>
      <c r="O719" s="7">
        <f t="shared" si="112"/>
        <v>50</v>
      </c>
      <c r="P719" s="7">
        <f t="shared" si="113"/>
        <v>83.5</v>
      </c>
      <c r="Q719" s="8">
        <f t="shared" si="114"/>
        <v>20.024999999999999</v>
      </c>
      <c r="R719" s="8">
        <f t="shared" si="115"/>
        <v>38.375</v>
      </c>
      <c r="S719" s="8">
        <f t="shared" si="116"/>
        <v>50.075000000000003</v>
      </c>
      <c r="T719" s="8">
        <f t="shared" si="117"/>
        <v>33.375</v>
      </c>
      <c r="U719" s="7">
        <f t="shared" si="118"/>
        <v>36.158333333333331</v>
      </c>
      <c r="V719" s="7">
        <f t="shared" si="119"/>
        <v>35.462499999999999</v>
      </c>
    </row>
    <row r="720" spans="1:22" ht="13.5" x14ac:dyDescent="0.25">
      <c r="A720" s="3">
        <f>RSI!A720</f>
        <v>43355</v>
      </c>
      <c r="B720" s="2">
        <f>RSI!B720</f>
        <v>1.99</v>
      </c>
      <c r="C720" s="2">
        <f>RSI!I720</f>
        <v>99.843215261206367</v>
      </c>
      <c r="D720" s="2">
        <f>MACD!E720</f>
        <v>-2.2400716104765239E-2</v>
      </c>
      <c r="E720" s="2">
        <f>MACD!F720</f>
        <v>-4.8932489892904454E-2</v>
      </c>
      <c r="F720" s="2">
        <f>'Moving Avg'!D720</f>
        <v>1.9899999999999998</v>
      </c>
      <c r="G720" s="2">
        <f>'Moving Avg'!F720</f>
        <v>1.9215000000000007</v>
      </c>
      <c r="H720" s="2">
        <f>'Moving Avg'!G720</f>
        <v>1.7583999999999989</v>
      </c>
      <c r="I720" s="2">
        <f>'Moving Avg'!H720</f>
        <v>1.3025999999999984</v>
      </c>
      <c r="J720" s="5" t="str">
        <f>OBV!F720</f>
        <v>BULLISH</v>
      </c>
      <c r="K720" s="5" t="str">
        <f>OBV!G720</f>
        <v>NEUTRAL</v>
      </c>
      <c r="L720" s="5" t="str">
        <f>OBV!H720</f>
        <v>CONFIRMED BULLISH</v>
      </c>
      <c r="M720" s="7">
        <f t="shared" si="110"/>
        <v>0</v>
      </c>
      <c r="N720" s="7">
        <f t="shared" si="111"/>
        <v>0</v>
      </c>
      <c r="O720" s="7">
        <f t="shared" si="112"/>
        <v>50</v>
      </c>
      <c r="P720" s="7">
        <f t="shared" si="113"/>
        <v>83.5</v>
      </c>
      <c r="Q720" s="8">
        <f t="shared" si="114"/>
        <v>20.024999999999999</v>
      </c>
      <c r="R720" s="8">
        <f t="shared" si="115"/>
        <v>38.375</v>
      </c>
      <c r="S720" s="8">
        <f t="shared" si="116"/>
        <v>50.075000000000003</v>
      </c>
      <c r="T720" s="8">
        <f t="shared" si="117"/>
        <v>33.375</v>
      </c>
      <c r="U720" s="7">
        <f t="shared" si="118"/>
        <v>36.158333333333331</v>
      </c>
      <c r="V720" s="7">
        <f t="shared" si="119"/>
        <v>35.462499999999999</v>
      </c>
    </row>
    <row r="721" spans="1:22" ht="13.5" x14ac:dyDescent="0.25">
      <c r="A721" s="3">
        <f>RSI!A721</f>
        <v>43356</v>
      </c>
      <c r="B721" s="2">
        <f>RSI!B721</f>
        <v>1.91</v>
      </c>
      <c r="C721" s="2">
        <f>RSI!I721</f>
        <v>58.985822907785327</v>
      </c>
      <c r="D721" s="2">
        <f>MACD!E721</f>
        <v>-1.1923816343217153E-2</v>
      </c>
      <c r="E721" s="2">
        <f>MACD!F721</f>
        <v>-4.1530755182966998E-2</v>
      </c>
      <c r="F721" s="2">
        <f>'Moving Avg'!D721</f>
        <v>1.9739999999999998</v>
      </c>
      <c r="G721" s="2">
        <f>'Moving Avg'!F721</f>
        <v>1.9285000000000001</v>
      </c>
      <c r="H721" s="2">
        <f>'Moving Avg'!G721</f>
        <v>1.764799999999999</v>
      </c>
      <c r="I721" s="2">
        <f>'Moving Avg'!H721</f>
        <v>1.3073499999999987</v>
      </c>
      <c r="J721" s="5" t="str">
        <f>OBV!F721</f>
        <v>NEUTRAL</v>
      </c>
      <c r="K721" s="5" t="str">
        <f>OBV!G721</f>
        <v>NEUTRAL</v>
      </c>
      <c r="L721" s="5" t="str">
        <f>OBV!H721</f>
        <v>NEUTRAL</v>
      </c>
      <c r="M721" s="7">
        <f t="shared" si="110"/>
        <v>25</v>
      </c>
      <c r="N721" s="7">
        <f t="shared" si="111"/>
        <v>0</v>
      </c>
      <c r="O721" s="7">
        <f t="shared" si="112"/>
        <v>50</v>
      </c>
      <c r="P721" s="7">
        <f t="shared" si="113"/>
        <v>33</v>
      </c>
      <c r="Q721" s="8">
        <f t="shared" si="114"/>
        <v>21.2</v>
      </c>
      <c r="R721" s="8">
        <f t="shared" si="115"/>
        <v>30.75</v>
      </c>
      <c r="S721" s="8">
        <f t="shared" si="116"/>
        <v>31.1</v>
      </c>
      <c r="T721" s="8">
        <f t="shared" si="117"/>
        <v>27</v>
      </c>
      <c r="U721" s="7">
        <f t="shared" si="118"/>
        <v>27.683333333333337</v>
      </c>
      <c r="V721" s="7">
        <f t="shared" si="119"/>
        <v>27.512500000000003</v>
      </c>
    </row>
    <row r="722" spans="1:22" ht="13.5" x14ac:dyDescent="0.25">
      <c r="A722" s="3">
        <f>RSI!A722</f>
        <v>43357</v>
      </c>
      <c r="B722" s="2">
        <f>RSI!B722</f>
        <v>1.83</v>
      </c>
      <c r="C722" s="2">
        <f>RSI!I722</f>
        <v>40.942655532514586</v>
      </c>
      <c r="D722" s="2">
        <f>MACD!E722</f>
        <v>2.6882711205966636E-3</v>
      </c>
      <c r="E722" s="2">
        <f>MACD!F722</f>
        <v>-3.2686949922254266E-2</v>
      </c>
      <c r="F722" s="2">
        <f>'Moving Avg'!D722</f>
        <v>1.9420000000000002</v>
      </c>
      <c r="G722" s="2">
        <f>'Moving Avg'!F722</f>
        <v>1.9279999999999997</v>
      </c>
      <c r="H722" s="2">
        <f>'Moving Avg'!G722</f>
        <v>1.769599999999999</v>
      </c>
      <c r="I722" s="2">
        <f>'Moving Avg'!H722</f>
        <v>1.3115499999999987</v>
      </c>
      <c r="J722" s="5" t="str">
        <f>OBV!F722</f>
        <v>NEUTRAL</v>
      </c>
      <c r="K722" s="5" t="str">
        <f>OBV!G722</f>
        <v>NEUTRAL</v>
      </c>
      <c r="L722" s="5" t="str">
        <f>OBV!H722</f>
        <v>NEUTRAL</v>
      </c>
      <c r="M722" s="7">
        <f t="shared" si="110"/>
        <v>25</v>
      </c>
      <c r="N722" s="7">
        <f t="shared" si="111"/>
        <v>0</v>
      </c>
      <c r="O722" s="7">
        <f t="shared" si="112"/>
        <v>50</v>
      </c>
      <c r="P722" s="7">
        <f t="shared" si="113"/>
        <v>33</v>
      </c>
      <c r="Q722" s="8">
        <f t="shared" si="114"/>
        <v>21.2</v>
      </c>
      <c r="R722" s="8">
        <f t="shared" si="115"/>
        <v>30.75</v>
      </c>
      <c r="S722" s="8">
        <f t="shared" si="116"/>
        <v>31.1</v>
      </c>
      <c r="T722" s="8">
        <f t="shared" si="117"/>
        <v>27</v>
      </c>
      <c r="U722" s="7">
        <f t="shared" si="118"/>
        <v>27.683333333333337</v>
      </c>
      <c r="V722" s="7">
        <f t="shared" si="119"/>
        <v>27.512500000000003</v>
      </c>
    </row>
    <row r="723" spans="1:22" ht="13.5" x14ac:dyDescent="0.25">
      <c r="A723" s="3">
        <f>RSI!A723</f>
        <v>43360</v>
      </c>
      <c r="B723" s="2">
        <f>RSI!B723</f>
        <v>1.75</v>
      </c>
      <c r="C723" s="2">
        <f>RSI!I723</f>
        <v>30.797384500611216</v>
      </c>
      <c r="D723" s="2">
        <f>MACD!E723</f>
        <v>2.1285339405686221E-2</v>
      </c>
      <c r="E723" s="2">
        <f>MACD!F723</f>
        <v>-2.1892492056666171E-2</v>
      </c>
      <c r="F723" s="2">
        <f>'Moving Avg'!D723</f>
        <v>1.8939999999999997</v>
      </c>
      <c r="G723" s="2">
        <f>'Moving Avg'!F723</f>
        <v>1.9234999999999995</v>
      </c>
      <c r="H723" s="2">
        <f>'Moving Avg'!G723</f>
        <v>1.7727999999999993</v>
      </c>
      <c r="I723" s="2">
        <f>'Moving Avg'!H723</f>
        <v>1.3152499999999987</v>
      </c>
      <c r="J723" s="5" t="str">
        <f>OBV!F723</f>
        <v>NEUTRAL</v>
      </c>
      <c r="K723" s="5" t="str">
        <f>OBV!G723</f>
        <v>NEUTRAL</v>
      </c>
      <c r="L723" s="5" t="str">
        <f>OBV!H723</f>
        <v>NEUTRAL</v>
      </c>
      <c r="M723" s="7">
        <f t="shared" si="110"/>
        <v>25</v>
      </c>
      <c r="N723" s="7">
        <f t="shared" si="111"/>
        <v>0</v>
      </c>
      <c r="O723" s="7">
        <f t="shared" si="112"/>
        <v>50</v>
      </c>
      <c r="P723" s="7">
        <f t="shared" si="113"/>
        <v>33</v>
      </c>
      <c r="Q723" s="8">
        <f t="shared" si="114"/>
        <v>21.2</v>
      </c>
      <c r="R723" s="8">
        <f t="shared" si="115"/>
        <v>30.75</v>
      </c>
      <c r="S723" s="8">
        <f t="shared" si="116"/>
        <v>31.1</v>
      </c>
      <c r="T723" s="8">
        <f t="shared" si="117"/>
        <v>27</v>
      </c>
      <c r="U723" s="7">
        <f t="shared" si="118"/>
        <v>27.683333333333337</v>
      </c>
      <c r="V723" s="7">
        <f t="shared" si="119"/>
        <v>27.512500000000003</v>
      </c>
    </row>
    <row r="724" spans="1:22" ht="13.5" x14ac:dyDescent="0.25">
      <c r="A724" s="3">
        <f>RSI!A724</f>
        <v>43361</v>
      </c>
      <c r="B724" s="2">
        <f>RSI!B724</f>
        <v>1.68</v>
      </c>
      <c r="C724" s="2">
        <f>RSI!I724</f>
        <v>24.96754907627323</v>
      </c>
      <c r="D724" s="2">
        <f>MACD!E724</f>
        <v>4.2963551430691416E-2</v>
      </c>
      <c r="E724" s="2">
        <f>MACD!F724</f>
        <v>-8.9212833591946553E-3</v>
      </c>
      <c r="F724" s="2">
        <f>'Moving Avg'!D724</f>
        <v>1.8320000000000001</v>
      </c>
      <c r="G724" s="2">
        <f>'Moving Avg'!F724</f>
        <v>1.9154999999999993</v>
      </c>
      <c r="H724" s="2">
        <f>'Moving Avg'!G724</f>
        <v>1.7745999999999993</v>
      </c>
      <c r="I724" s="2">
        <f>'Moving Avg'!H724</f>
        <v>1.3183999999999987</v>
      </c>
      <c r="J724" s="5" t="str">
        <f>OBV!F724</f>
        <v>BEARISH</v>
      </c>
      <c r="K724" s="5" t="str">
        <f>OBV!G724</f>
        <v>NEUTRAL</v>
      </c>
      <c r="L724" s="5" t="str">
        <f>OBV!H724</f>
        <v>CONFIRMED BEARISH</v>
      </c>
      <c r="M724" s="7">
        <f t="shared" si="110"/>
        <v>50</v>
      </c>
      <c r="N724" s="7">
        <f t="shared" si="111"/>
        <v>0</v>
      </c>
      <c r="O724" s="7">
        <f t="shared" si="112"/>
        <v>50</v>
      </c>
      <c r="P724" s="7">
        <f t="shared" si="113"/>
        <v>16.5</v>
      </c>
      <c r="Q724" s="8">
        <f t="shared" si="114"/>
        <v>27.475000000000001</v>
      </c>
      <c r="R724" s="8">
        <f t="shared" si="115"/>
        <v>31.625</v>
      </c>
      <c r="S724" s="8">
        <f t="shared" si="116"/>
        <v>27.425000000000001</v>
      </c>
      <c r="T724" s="8">
        <f t="shared" si="117"/>
        <v>29.125</v>
      </c>
      <c r="U724" s="7">
        <f t="shared" si="118"/>
        <v>28.841666666666669</v>
      </c>
      <c r="V724" s="7">
        <f t="shared" si="119"/>
        <v>28.912500000000001</v>
      </c>
    </row>
    <row r="725" spans="1:22" ht="13.5" x14ac:dyDescent="0.25">
      <c r="A725" s="3">
        <f>RSI!A725</f>
        <v>43362</v>
      </c>
      <c r="B725" s="2">
        <f>RSI!B725</f>
        <v>1.68</v>
      </c>
      <c r="C725" s="2">
        <f>RSI!I725</f>
        <v>24.96754907627323</v>
      </c>
      <c r="D725" s="2">
        <f>MACD!E725</f>
        <v>6.2421255422582256E-2</v>
      </c>
      <c r="E725" s="2">
        <f>MACD!F725</f>
        <v>5.3472243971607264E-3</v>
      </c>
      <c r="F725" s="2">
        <f>'Moving Avg'!D725</f>
        <v>1.77</v>
      </c>
      <c r="G725" s="2">
        <f>'Moving Avg'!F725</f>
        <v>1.9074999999999995</v>
      </c>
      <c r="H725" s="2">
        <f>'Moving Avg'!G725</f>
        <v>1.7763999999999993</v>
      </c>
      <c r="I725" s="2">
        <f>'Moving Avg'!H725</f>
        <v>1.3213499999999987</v>
      </c>
      <c r="J725" s="5" t="str">
        <f>OBV!F725</f>
        <v>BEARISH</v>
      </c>
      <c r="K725" s="5" t="str">
        <f>OBV!G725</f>
        <v>NEUTRAL</v>
      </c>
      <c r="L725" s="5" t="str">
        <f>OBV!H725</f>
        <v>CONFIRMED BEARISH</v>
      </c>
      <c r="M725" s="7">
        <f t="shared" si="110"/>
        <v>50</v>
      </c>
      <c r="N725" s="7">
        <f t="shared" si="111"/>
        <v>0</v>
      </c>
      <c r="O725" s="7">
        <f t="shared" si="112"/>
        <v>50</v>
      </c>
      <c r="P725" s="7">
        <f t="shared" si="113"/>
        <v>16.5</v>
      </c>
      <c r="Q725" s="8">
        <f t="shared" si="114"/>
        <v>27.475000000000001</v>
      </c>
      <c r="R725" s="8">
        <f t="shared" si="115"/>
        <v>31.625</v>
      </c>
      <c r="S725" s="8">
        <f t="shared" si="116"/>
        <v>27.425000000000001</v>
      </c>
      <c r="T725" s="8">
        <f t="shared" si="117"/>
        <v>29.125</v>
      </c>
      <c r="U725" s="7">
        <f t="shared" si="118"/>
        <v>28.841666666666669</v>
      </c>
      <c r="V725" s="7">
        <f t="shared" si="119"/>
        <v>28.912500000000001</v>
      </c>
    </row>
    <row r="726" spans="1:22" ht="13.5" x14ac:dyDescent="0.25">
      <c r="A726" s="3">
        <f>RSI!A726</f>
        <v>43363</v>
      </c>
      <c r="B726" s="2">
        <f>RSI!B726</f>
        <v>1.68</v>
      </c>
      <c r="C726" s="2">
        <f>RSI!I726</f>
        <v>24.96754907627323</v>
      </c>
      <c r="D726" s="2">
        <f>MACD!E726</f>
        <v>8.7609812619390715E-2</v>
      </c>
      <c r="E726" s="2">
        <f>MACD!F726</f>
        <v>2.1799742041606725E-2</v>
      </c>
      <c r="F726" s="2">
        <f>'Moving Avg'!D726</f>
        <v>1.7239999999999998</v>
      </c>
      <c r="G726" s="2">
        <f>'Moving Avg'!F726</f>
        <v>1.8969999999999996</v>
      </c>
      <c r="H726" s="2">
        <f>'Moving Avg'!G726</f>
        <v>1.7767999999999995</v>
      </c>
      <c r="I726" s="2">
        <f>'Moving Avg'!H726</f>
        <v>1.3242999999999989</v>
      </c>
      <c r="J726" s="5" t="str">
        <f>OBV!F726</f>
        <v>BEARISH</v>
      </c>
      <c r="K726" s="5" t="str">
        <f>OBV!G726</f>
        <v>NEUTRAL</v>
      </c>
      <c r="L726" s="5" t="str">
        <f>OBV!H726</f>
        <v>CONFIRMED BEARISH</v>
      </c>
      <c r="M726" s="7">
        <f t="shared" si="110"/>
        <v>50</v>
      </c>
      <c r="N726" s="7">
        <f t="shared" si="111"/>
        <v>0</v>
      </c>
      <c r="O726" s="7">
        <f t="shared" si="112"/>
        <v>50</v>
      </c>
      <c r="P726" s="7">
        <f t="shared" si="113"/>
        <v>16.5</v>
      </c>
      <c r="Q726" s="8">
        <f t="shared" si="114"/>
        <v>27.475000000000001</v>
      </c>
      <c r="R726" s="8">
        <f t="shared" si="115"/>
        <v>31.625</v>
      </c>
      <c r="S726" s="8">
        <f t="shared" si="116"/>
        <v>27.425000000000001</v>
      </c>
      <c r="T726" s="8">
        <f t="shared" si="117"/>
        <v>29.125</v>
      </c>
      <c r="U726" s="7">
        <f t="shared" si="118"/>
        <v>28.841666666666669</v>
      </c>
      <c r="V726" s="7">
        <f t="shared" si="119"/>
        <v>28.912500000000001</v>
      </c>
    </row>
    <row r="727" spans="1:22" ht="13.5" x14ac:dyDescent="0.25">
      <c r="A727" s="3">
        <f>RSI!A727</f>
        <v>43364</v>
      </c>
      <c r="B727" s="2">
        <f>RSI!B727</f>
        <v>1.68</v>
      </c>
      <c r="C727" s="2">
        <f>RSI!I727</f>
        <v>24.96754907627323</v>
      </c>
      <c r="D727" s="2">
        <f>MACD!E727</f>
        <v>0.1098787983135352</v>
      </c>
      <c r="E727" s="2">
        <f>MACD!F727</f>
        <v>3.9415553295992417E-2</v>
      </c>
      <c r="F727" s="2">
        <f>'Moving Avg'!D727</f>
        <v>1.6939999999999997</v>
      </c>
      <c r="G727" s="2">
        <f>'Moving Avg'!F727</f>
        <v>1.8839999999999997</v>
      </c>
      <c r="H727" s="2">
        <f>'Moving Avg'!G727</f>
        <v>1.7771999999999997</v>
      </c>
      <c r="I727" s="2">
        <f>'Moving Avg'!H727</f>
        <v>1.3272499999999987</v>
      </c>
      <c r="J727" s="5" t="str">
        <f>OBV!F727</f>
        <v>BEARISH</v>
      </c>
      <c r="K727" s="5" t="str">
        <f>OBV!G727</f>
        <v>NEUTRAL</v>
      </c>
      <c r="L727" s="5" t="str">
        <f>OBV!H727</f>
        <v>CONFIRMED BEARISH</v>
      </c>
      <c r="M727" s="7">
        <f t="shared" si="110"/>
        <v>50</v>
      </c>
      <c r="N727" s="7">
        <f t="shared" si="111"/>
        <v>0</v>
      </c>
      <c r="O727" s="7">
        <f t="shared" si="112"/>
        <v>50</v>
      </c>
      <c r="P727" s="7">
        <f t="shared" si="113"/>
        <v>16.5</v>
      </c>
      <c r="Q727" s="8">
        <f t="shared" si="114"/>
        <v>27.475000000000001</v>
      </c>
      <c r="R727" s="8">
        <f t="shared" si="115"/>
        <v>31.625</v>
      </c>
      <c r="S727" s="8">
        <f t="shared" si="116"/>
        <v>27.425000000000001</v>
      </c>
      <c r="T727" s="8">
        <f t="shared" si="117"/>
        <v>29.125</v>
      </c>
      <c r="U727" s="7">
        <f t="shared" si="118"/>
        <v>28.841666666666669</v>
      </c>
      <c r="V727" s="7">
        <f t="shared" si="119"/>
        <v>28.912500000000001</v>
      </c>
    </row>
    <row r="728" spans="1:22" ht="13.5" x14ac:dyDescent="0.25">
      <c r="A728" s="3">
        <f>RSI!A728</f>
        <v>43367</v>
      </c>
      <c r="B728" s="2">
        <f>RSI!B728</f>
        <v>1.68</v>
      </c>
      <c r="C728" s="2">
        <f>RSI!I728</f>
        <v>24.96754907627323</v>
      </c>
      <c r="D728" s="2">
        <f>MACD!E728</f>
        <v>0.12960659282246856</v>
      </c>
      <c r="E728" s="2">
        <f>MACD!F728</f>
        <v>5.7453761201287652E-2</v>
      </c>
      <c r="F728" s="2">
        <f>'Moving Avg'!D728</f>
        <v>1.6800000000000002</v>
      </c>
      <c r="G728" s="2">
        <f>'Moving Avg'!F728</f>
        <v>1.8709999999999998</v>
      </c>
      <c r="H728" s="2">
        <f>'Moving Avg'!G728</f>
        <v>1.7775999999999998</v>
      </c>
      <c r="I728" s="2">
        <f>'Moving Avg'!H728</f>
        <v>1.3301999999999989</v>
      </c>
      <c r="J728" s="5" t="str">
        <f>OBV!F728</f>
        <v>BEARISH</v>
      </c>
      <c r="K728" s="5" t="str">
        <f>OBV!G728</f>
        <v>NEUTRAL</v>
      </c>
      <c r="L728" s="5" t="str">
        <f>OBV!H728</f>
        <v>CONFIRMED BEARISH</v>
      </c>
      <c r="M728" s="7">
        <f t="shared" si="110"/>
        <v>50</v>
      </c>
      <c r="N728" s="7">
        <f t="shared" si="111"/>
        <v>0</v>
      </c>
      <c r="O728" s="7">
        <f t="shared" si="112"/>
        <v>50</v>
      </c>
      <c r="P728" s="7">
        <f t="shared" si="113"/>
        <v>16.5</v>
      </c>
      <c r="Q728" s="8">
        <f t="shared" si="114"/>
        <v>27.475000000000001</v>
      </c>
      <c r="R728" s="8">
        <f t="shared" si="115"/>
        <v>31.625</v>
      </c>
      <c r="S728" s="8">
        <f t="shared" si="116"/>
        <v>27.425000000000001</v>
      </c>
      <c r="T728" s="8">
        <f t="shared" si="117"/>
        <v>29.125</v>
      </c>
      <c r="U728" s="7">
        <f t="shared" si="118"/>
        <v>28.841666666666669</v>
      </c>
      <c r="V728" s="7">
        <f t="shared" si="119"/>
        <v>28.912500000000001</v>
      </c>
    </row>
    <row r="729" spans="1:22" ht="13.5" x14ac:dyDescent="0.25">
      <c r="A729" s="3">
        <f>RSI!A729</f>
        <v>43368</v>
      </c>
      <c r="B729" s="2">
        <f>RSI!B729</f>
        <v>1.68</v>
      </c>
      <c r="C729" s="2">
        <f>RSI!I729</f>
        <v>24.96754907627323</v>
      </c>
      <c r="D729" s="2">
        <f>MACD!E729</f>
        <v>0.14711860740556482</v>
      </c>
      <c r="E729" s="2">
        <f>MACD!F729</f>
        <v>7.5386730442143085E-2</v>
      </c>
      <c r="F729" s="2">
        <f>'Moving Avg'!D729</f>
        <v>1.6800000000000002</v>
      </c>
      <c r="G729" s="2">
        <f>'Moving Avg'!F729</f>
        <v>1.8579999999999999</v>
      </c>
      <c r="H729" s="2">
        <f>'Moving Avg'!G729</f>
        <v>1.778</v>
      </c>
      <c r="I729" s="2">
        <f>'Moving Avg'!H729</f>
        <v>1.3331499999999994</v>
      </c>
      <c r="J729" s="5" t="str">
        <f>OBV!F729</f>
        <v>NEUTRAL</v>
      </c>
      <c r="K729" s="5" t="str">
        <f>OBV!G729</f>
        <v>NEUTRAL</v>
      </c>
      <c r="L729" s="5" t="str">
        <f>OBV!H729</f>
        <v>NEUTRAL</v>
      </c>
      <c r="M729" s="7">
        <f t="shared" si="110"/>
        <v>50</v>
      </c>
      <c r="N729" s="7">
        <f t="shared" si="111"/>
        <v>0</v>
      </c>
      <c r="O729" s="7">
        <f t="shared" si="112"/>
        <v>50</v>
      </c>
      <c r="P729" s="7">
        <f t="shared" si="113"/>
        <v>33</v>
      </c>
      <c r="Q729" s="8">
        <f t="shared" si="114"/>
        <v>29.95</v>
      </c>
      <c r="R729" s="8">
        <f t="shared" si="115"/>
        <v>35.75</v>
      </c>
      <c r="S729" s="8">
        <f t="shared" si="116"/>
        <v>34.85</v>
      </c>
      <c r="T729" s="8">
        <f t="shared" si="117"/>
        <v>33.25</v>
      </c>
      <c r="U729" s="7">
        <f t="shared" si="118"/>
        <v>33.516666666666673</v>
      </c>
      <c r="V729" s="7">
        <f t="shared" si="119"/>
        <v>33.450000000000003</v>
      </c>
    </row>
    <row r="730" spans="1:22" ht="13.5" x14ac:dyDescent="0.25">
      <c r="A730" s="3">
        <f>RSI!A730</f>
        <v>43369</v>
      </c>
      <c r="B730" s="2">
        <f>RSI!B730</f>
        <v>1.68</v>
      </c>
      <c r="C730" s="2">
        <f>RSI!I730</f>
        <v>24.96754907627323</v>
      </c>
      <c r="D730" s="2">
        <f>MACD!E730</f>
        <v>0.16269504495749998</v>
      </c>
      <c r="E730" s="2">
        <f>MACD!F730</f>
        <v>9.2848393345214469E-2</v>
      </c>
      <c r="F730" s="2">
        <f>'Moving Avg'!D730</f>
        <v>1.6800000000000002</v>
      </c>
      <c r="G730" s="2">
        <f>'Moving Avg'!F730</f>
        <v>1.845</v>
      </c>
      <c r="H730" s="2">
        <f>'Moving Avg'!G730</f>
        <v>1.7784000000000006</v>
      </c>
      <c r="I730" s="2">
        <f>'Moving Avg'!H730</f>
        <v>1.3360999999999992</v>
      </c>
      <c r="J730" s="5" t="str">
        <f>OBV!F730</f>
        <v>NEUTRAL</v>
      </c>
      <c r="K730" s="5" t="str">
        <f>OBV!G730</f>
        <v>NEUTRAL</v>
      </c>
      <c r="L730" s="5" t="str">
        <f>OBV!H730</f>
        <v>NEUTRAL</v>
      </c>
      <c r="M730" s="7">
        <f t="shared" si="110"/>
        <v>50</v>
      </c>
      <c r="N730" s="7">
        <f t="shared" si="111"/>
        <v>0</v>
      </c>
      <c r="O730" s="7">
        <f t="shared" si="112"/>
        <v>50</v>
      </c>
      <c r="P730" s="7">
        <f t="shared" si="113"/>
        <v>33</v>
      </c>
      <c r="Q730" s="8">
        <f t="shared" si="114"/>
        <v>29.95</v>
      </c>
      <c r="R730" s="8">
        <f t="shared" si="115"/>
        <v>35.75</v>
      </c>
      <c r="S730" s="8">
        <f t="shared" si="116"/>
        <v>34.85</v>
      </c>
      <c r="T730" s="8">
        <f t="shared" si="117"/>
        <v>33.25</v>
      </c>
      <c r="U730" s="7">
        <f t="shared" si="118"/>
        <v>33.516666666666673</v>
      </c>
      <c r="V730" s="7">
        <f t="shared" si="119"/>
        <v>33.450000000000003</v>
      </c>
    </row>
    <row r="731" spans="1:22" ht="13.5" x14ac:dyDescent="0.25">
      <c r="A731" s="3">
        <f>RSI!A731</f>
        <v>43370</v>
      </c>
      <c r="B731" s="2">
        <f>RSI!B731</f>
        <v>1.68</v>
      </c>
      <c r="C731" s="2">
        <f>RSI!I731</f>
        <v>24.96754907627323</v>
      </c>
      <c r="D731" s="2">
        <f>MACD!E731</f>
        <v>0.16426980321092488</v>
      </c>
      <c r="E731" s="2">
        <f>MACD!F731</f>
        <v>0.10713267531835655</v>
      </c>
      <c r="F731" s="2">
        <f>'Moving Avg'!D731</f>
        <v>1.6800000000000002</v>
      </c>
      <c r="G731" s="2">
        <f>'Moving Avg'!F731</f>
        <v>1.8320000000000001</v>
      </c>
      <c r="H731" s="2">
        <f>'Moving Avg'!G731</f>
        <v>1.7788000000000006</v>
      </c>
      <c r="I731" s="2">
        <f>'Moving Avg'!H731</f>
        <v>1.3390499999999994</v>
      </c>
      <c r="J731" s="5" t="str">
        <f>OBV!F731</f>
        <v>NEUTRAL</v>
      </c>
      <c r="K731" s="5" t="str">
        <f>OBV!G731</f>
        <v>NEUTRAL</v>
      </c>
      <c r="L731" s="5" t="str">
        <f>OBV!H731</f>
        <v>NEUTRAL</v>
      </c>
      <c r="M731" s="7">
        <f t="shared" si="110"/>
        <v>50</v>
      </c>
      <c r="N731" s="7">
        <f t="shared" si="111"/>
        <v>0</v>
      </c>
      <c r="O731" s="7">
        <f t="shared" si="112"/>
        <v>50</v>
      </c>
      <c r="P731" s="7">
        <f t="shared" si="113"/>
        <v>33</v>
      </c>
      <c r="Q731" s="8">
        <f t="shared" si="114"/>
        <v>29.95</v>
      </c>
      <c r="R731" s="8">
        <f t="shared" si="115"/>
        <v>35.75</v>
      </c>
      <c r="S731" s="8">
        <f t="shared" si="116"/>
        <v>34.85</v>
      </c>
      <c r="T731" s="8">
        <f t="shared" si="117"/>
        <v>33.25</v>
      </c>
      <c r="U731" s="7">
        <f t="shared" si="118"/>
        <v>33.516666666666673</v>
      </c>
      <c r="V731" s="7">
        <f t="shared" si="119"/>
        <v>33.450000000000003</v>
      </c>
    </row>
    <row r="732" spans="1:22" ht="13.5" x14ac:dyDescent="0.25">
      <c r="A732" s="3">
        <f>RSI!A732</f>
        <v>43371</v>
      </c>
      <c r="B732" s="2">
        <f>RSI!B732</f>
        <v>1.63</v>
      </c>
      <c r="C732" s="2">
        <f>RSI!I732</f>
        <v>20.060379776131512</v>
      </c>
      <c r="D732" s="2">
        <f>MACD!E732</f>
        <v>0.15764866163499347</v>
      </c>
      <c r="E732" s="2">
        <f>MACD!F732</f>
        <v>0.11723587258168394</v>
      </c>
      <c r="F732" s="2">
        <f>'Moving Avg'!D732</f>
        <v>1.67</v>
      </c>
      <c r="G732" s="2">
        <f>'Moving Avg'!F732</f>
        <v>1.8165</v>
      </c>
      <c r="H732" s="2">
        <f>'Moving Avg'!G732</f>
        <v>1.7782000000000004</v>
      </c>
      <c r="I732" s="2">
        <f>'Moving Avg'!H732</f>
        <v>1.3417499999999996</v>
      </c>
      <c r="J732" s="5" t="str">
        <f>OBV!F732</f>
        <v>NEUTRAL</v>
      </c>
      <c r="K732" s="5" t="str">
        <f>OBV!G732</f>
        <v>NEUTRAL</v>
      </c>
      <c r="L732" s="5" t="str">
        <f>OBV!H732</f>
        <v>NEUTRAL</v>
      </c>
      <c r="M732" s="7">
        <f t="shared" si="110"/>
        <v>50</v>
      </c>
      <c r="N732" s="7">
        <f t="shared" si="111"/>
        <v>0</v>
      </c>
      <c r="O732" s="7">
        <f t="shared" si="112"/>
        <v>50</v>
      </c>
      <c r="P732" s="7">
        <f t="shared" si="113"/>
        <v>33</v>
      </c>
      <c r="Q732" s="8">
        <f t="shared" si="114"/>
        <v>29.95</v>
      </c>
      <c r="R732" s="8">
        <f t="shared" si="115"/>
        <v>35.75</v>
      </c>
      <c r="S732" s="8">
        <f t="shared" si="116"/>
        <v>34.85</v>
      </c>
      <c r="T732" s="8">
        <f t="shared" si="117"/>
        <v>33.25</v>
      </c>
      <c r="U732" s="7">
        <f t="shared" si="118"/>
        <v>33.516666666666673</v>
      </c>
      <c r="V732" s="7">
        <f t="shared" si="119"/>
        <v>33.450000000000003</v>
      </c>
    </row>
    <row r="733" spans="1:22" ht="13.5" x14ac:dyDescent="0.25">
      <c r="A733" s="3">
        <f>RSI!A733</f>
        <v>43374</v>
      </c>
      <c r="B733" s="2">
        <f>RSI!B733</f>
        <v>1.63</v>
      </c>
      <c r="C733" s="2">
        <f>RSI!I733</f>
        <v>20.060379776131512</v>
      </c>
      <c r="D733" s="2">
        <f>MACD!E733</f>
        <v>0.14063610157823847</v>
      </c>
      <c r="E733" s="2">
        <f>MACD!F733</f>
        <v>0.12191591838099486</v>
      </c>
      <c r="F733" s="2">
        <f>'Moving Avg'!D733</f>
        <v>1.6600000000000001</v>
      </c>
      <c r="G733" s="2">
        <f>'Moving Avg'!F733</f>
        <v>1.8010000000000002</v>
      </c>
      <c r="H733" s="2">
        <f>'Moving Avg'!G733</f>
        <v>1.7776000000000005</v>
      </c>
      <c r="I733" s="2">
        <f>'Moving Avg'!H733</f>
        <v>1.3444499999999997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  <c r="M733" s="7">
        <f t="shared" si="110"/>
        <v>50</v>
      </c>
      <c r="N733" s="7">
        <f t="shared" si="111"/>
        <v>0</v>
      </c>
      <c r="O733" s="7">
        <f t="shared" si="112"/>
        <v>50</v>
      </c>
      <c r="P733" s="7">
        <f t="shared" si="113"/>
        <v>33</v>
      </c>
      <c r="Q733" s="8">
        <f t="shared" si="114"/>
        <v>29.95</v>
      </c>
      <c r="R733" s="8">
        <f t="shared" si="115"/>
        <v>35.75</v>
      </c>
      <c r="S733" s="8">
        <f t="shared" si="116"/>
        <v>34.85</v>
      </c>
      <c r="T733" s="8">
        <f t="shared" si="117"/>
        <v>33.25</v>
      </c>
      <c r="U733" s="7">
        <f t="shared" si="118"/>
        <v>33.516666666666673</v>
      </c>
      <c r="V733" s="7">
        <f t="shared" si="119"/>
        <v>33.450000000000003</v>
      </c>
    </row>
    <row r="734" spans="1:22" ht="13.5" x14ac:dyDescent="0.25">
      <c r="A734" s="3">
        <f>RSI!A734</f>
        <v>43375</v>
      </c>
      <c r="B734" s="2">
        <f>RSI!B734</f>
        <v>1.63</v>
      </c>
      <c r="C734" s="2">
        <f>RSI!I734</f>
        <v>20.060379776131512</v>
      </c>
      <c r="D734" s="2">
        <f>MACD!E734</f>
        <v>0.11630277274085787</v>
      </c>
      <c r="E734" s="2">
        <f>MACD!F734</f>
        <v>0.12079328925296748</v>
      </c>
      <c r="F734" s="2">
        <f>'Moving Avg'!D734</f>
        <v>1.65</v>
      </c>
      <c r="G734" s="2">
        <f>'Moving Avg'!F734</f>
        <v>1.7855000000000003</v>
      </c>
      <c r="H734" s="2">
        <f>'Moving Avg'!G734</f>
        <v>1.7770000000000004</v>
      </c>
      <c r="I734" s="2">
        <f>'Moving Avg'!H734</f>
        <v>1.3471499999999998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  <c r="M734" s="7">
        <f t="shared" si="110"/>
        <v>50</v>
      </c>
      <c r="N734" s="7">
        <f t="shared" si="111"/>
        <v>45</v>
      </c>
      <c r="O734" s="7">
        <f t="shared" si="112"/>
        <v>50</v>
      </c>
      <c r="P734" s="7">
        <f t="shared" si="113"/>
        <v>33</v>
      </c>
      <c r="Q734" s="8">
        <f t="shared" si="114"/>
        <v>45.7</v>
      </c>
      <c r="R734" s="8">
        <f t="shared" si="115"/>
        <v>44.75</v>
      </c>
      <c r="S734" s="8">
        <f t="shared" si="116"/>
        <v>41.6</v>
      </c>
      <c r="T734" s="8">
        <f t="shared" si="117"/>
        <v>44.5</v>
      </c>
      <c r="U734" s="7">
        <f t="shared" si="118"/>
        <v>44.016666666666673</v>
      </c>
      <c r="V734" s="7">
        <f t="shared" si="119"/>
        <v>44.137500000000003</v>
      </c>
    </row>
    <row r="735" spans="1:22" ht="13.5" x14ac:dyDescent="0.25">
      <c r="A735" s="3">
        <f>RSI!A735</f>
        <v>43376</v>
      </c>
      <c r="B735" s="2">
        <f>RSI!B735</f>
        <v>1.63</v>
      </c>
      <c r="C735" s="2">
        <f>RSI!I735</f>
        <v>20.060379776131498</v>
      </c>
      <c r="D735" s="2">
        <f>MACD!E735</f>
        <v>9.6482611711675048E-2</v>
      </c>
      <c r="E735" s="2">
        <f>MACD!F735</f>
        <v>0.115931153744709</v>
      </c>
      <c r="F735" s="2">
        <f>'Moving Avg'!D735</f>
        <v>1.64</v>
      </c>
      <c r="G735" s="2">
        <f>'Moving Avg'!F735</f>
        <v>1.7700000000000002</v>
      </c>
      <c r="H735" s="2">
        <f>'Moving Avg'!G735</f>
        <v>1.7764000000000004</v>
      </c>
      <c r="I735" s="2">
        <f>'Moving Avg'!H735</f>
        <v>1.3498499999999996</v>
      </c>
      <c r="J735" s="5" t="str">
        <f>OBV!F735</f>
        <v>NEUTRAL</v>
      </c>
      <c r="K735" s="5" t="str">
        <f>OBV!G735</f>
        <v>NEUTRAL</v>
      </c>
      <c r="L735" s="5" t="str">
        <f>OBV!H735</f>
        <v>NEUTRAL</v>
      </c>
      <c r="M735" s="7">
        <f t="shared" si="110"/>
        <v>50</v>
      </c>
      <c r="N735" s="7">
        <f t="shared" si="111"/>
        <v>45</v>
      </c>
      <c r="O735" s="7">
        <f t="shared" si="112"/>
        <v>50</v>
      </c>
      <c r="P735" s="7">
        <f t="shared" si="113"/>
        <v>33</v>
      </c>
      <c r="Q735" s="8">
        <f t="shared" si="114"/>
        <v>45.7</v>
      </c>
      <c r="R735" s="8">
        <f t="shared" si="115"/>
        <v>44.75</v>
      </c>
      <c r="S735" s="8">
        <f t="shared" si="116"/>
        <v>41.6</v>
      </c>
      <c r="T735" s="8">
        <f t="shared" si="117"/>
        <v>44.5</v>
      </c>
      <c r="U735" s="7">
        <f t="shared" si="118"/>
        <v>44.016666666666673</v>
      </c>
      <c r="V735" s="7">
        <f t="shared" si="119"/>
        <v>44.137500000000003</v>
      </c>
    </row>
    <row r="736" spans="1:22" ht="13.5" x14ac:dyDescent="0.25">
      <c r="A736" s="3">
        <f>RSI!A736</f>
        <v>43377</v>
      </c>
      <c r="B736" s="2">
        <f>RSI!B736</f>
        <v>1.63</v>
      </c>
      <c r="C736" s="2">
        <f>RSI!I736</f>
        <v>20.060379776131512</v>
      </c>
      <c r="D736" s="2">
        <f>MACD!E736</f>
        <v>8.0424279147937261E-2</v>
      </c>
      <c r="E736" s="2">
        <f>MACD!F736</f>
        <v>0.10882977882535465</v>
      </c>
      <c r="F736" s="2">
        <f>'Moving Avg'!D736</f>
        <v>1.6299999999999997</v>
      </c>
      <c r="G736" s="2">
        <f>'Moving Avg'!F736</f>
        <v>1.752</v>
      </c>
      <c r="H736" s="2">
        <f>'Moving Avg'!G736</f>
        <v>1.7758000000000005</v>
      </c>
      <c r="I736" s="2">
        <f>'Moving Avg'!H736</f>
        <v>1.3525499999999997</v>
      </c>
      <c r="J736" s="5" t="str">
        <f>OBV!F736</f>
        <v>NEUTRAL</v>
      </c>
      <c r="K736" s="5" t="str">
        <f>OBV!G736</f>
        <v>NEUTRAL</v>
      </c>
      <c r="L736" s="5" t="str">
        <f>OBV!H736</f>
        <v>NEUTRAL</v>
      </c>
      <c r="M736" s="7">
        <f t="shared" si="110"/>
        <v>50</v>
      </c>
      <c r="N736" s="7">
        <f t="shared" si="111"/>
        <v>100</v>
      </c>
      <c r="O736" s="7">
        <f t="shared" si="112"/>
        <v>50</v>
      </c>
      <c r="P736" s="7">
        <f t="shared" si="113"/>
        <v>33</v>
      </c>
      <c r="Q736" s="8">
        <f t="shared" si="114"/>
        <v>64.95</v>
      </c>
      <c r="R736" s="8">
        <f t="shared" si="115"/>
        <v>55.75</v>
      </c>
      <c r="S736" s="8">
        <f t="shared" si="116"/>
        <v>49.85</v>
      </c>
      <c r="T736" s="8">
        <f t="shared" si="117"/>
        <v>58.25</v>
      </c>
      <c r="U736" s="7">
        <f t="shared" si="118"/>
        <v>56.85</v>
      </c>
      <c r="V736" s="7">
        <f t="shared" si="119"/>
        <v>57.2</v>
      </c>
    </row>
    <row r="737" spans="1:22" ht="13.5" x14ac:dyDescent="0.25">
      <c r="A737" s="3">
        <f>RSI!A737</f>
        <v>43378</v>
      </c>
      <c r="B737" s="2">
        <f>RSI!B737</f>
        <v>1.63</v>
      </c>
      <c r="C737" s="2">
        <f>RSI!I737</f>
        <v>20.060379776131498</v>
      </c>
      <c r="D737" s="2">
        <f>MACD!E737</f>
        <v>6.7496249029362909E-2</v>
      </c>
      <c r="E737" s="2">
        <f>MACD!F737</f>
        <v>0.1005630728661563</v>
      </c>
      <c r="F737" s="2">
        <f>'Moving Avg'!D737</f>
        <v>1.6299999999999997</v>
      </c>
      <c r="G737" s="2">
        <f>'Moving Avg'!F737</f>
        <v>1.734</v>
      </c>
      <c r="H737" s="2">
        <f>'Moving Avg'!G737</f>
        <v>1.7752000000000001</v>
      </c>
      <c r="I737" s="2">
        <f>'Moving Avg'!H737</f>
        <v>1.3552499999999998</v>
      </c>
      <c r="J737" s="5" t="str">
        <f>OBV!F737</f>
        <v>NEUTRAL</v>
      </c>
      <c r="K737" s="5" t="str">
        <f>OBV!G737</f>
        <v>NEUTRAL</v>
      </c>
      <c r="L737" s="5" t="str">
        <f>OBV!H737</f>
        <v>NEUTRAL</v>
      </c>
      <c r="M737" s="7">
        <f t="shared" si="110"/>
        <v>50</v>
      </c>
      <c r="N737" s="7">
        <f t="shared" si="111"/>
        <v>100</v>
      </c>
      <c r="O737" s="7">
        <f t="shared" si="112"/>
        <v>50</v>
      </c>
      <c r="P737" s="7">
        <f t="shared" si="113"/>
        <v>33</v>
      </c>
      <c r="Q737" s="8">
        <f t="shared" si="114"/>
        <v>64.95</v>
      </c>
      <c r="R737" s="8">
        <f t="shared" si="115"/>
        <v>55.75</v>
      </c>
      <c r="S737" s="8">
        <f t="shared" si="116"/>
        <v>49.85</v>
      </c>
      <c r="T737" s="8">
        <f t="shared" si="117"/>
        <v>58.25</v>
      </c>
      <c r="U737" s="7">
        <f t="shared" si="118"/>
        <v>56.85</v>
      </c>
      <c r="V737" s="7">
        <f t="shared" si="119"/>
        <v>57.2</v>
      </c>
    </row>
    <row r="738" spans="1:22" ht="13.5" x14ac:dyDescent="0.25">
      <c r="A738" s="3">
        <f>RSI!A738</f>
        <v>43381</v>
      </c>
      <c r="B738" s="2">
        <f>RSI!B738</f>
        <v>1.63</v>
      </c>
      <c r="C738" s="2">
        <f>RSI!I738</f>
        <v>20.060379776131498</v>
      </c>
      <c r="D738" s="2">
        <f>MACD!E738</f>
        <v>5.7168063050088147E-2</v>
      </c>
      <c r="E738" s="2">
        <f>MACD!F738</f>
        <v>9.1884070902942677E-2</v>
      </c>
      <c r="F738" s="2">
        <f>'Moving Avg'!D738</f>
        <v>1.6299999999999997</v>
      </c>
      <c r="G738" s="2">
        <f>'Moving Avg'!F738</f>
        <v>1.7159999999999997</v>
      </c>
      <c r="H738" s="2">
        <f>'Moving Avg'!G738</f>
        <v>1.7746000000000002</v>
      </c>
      <c r="I738" s="2">
        <f>'Moving Avg'!H738</f>
        <v>1.3579499999999998</v>
      </c>
      <c r="J738" s="5" t="str">
        <f>OBV!F738</f>
        <v>NEUTRAL</v>
      </c>
      <c r="K738" s="5" t="str">
        <f>OBV!G738</f>
        <v>NEUTRAL</v>
      </c>
      <c r="L738" s="5" t="str">
        <f>OBV!H738</f>
        <v>NEUTRAL</v>
      </c>
      <c r="M738" s="7">
        <f t="shared" si="110"/>
        <v>50</v>
      </c>
      <c r="N738" s="7">
        <f t="shared" si="111"/>
        <v>100</v>
      </c>
      <c r="O738" s="7">
        <f t="shared" si="112"/>
        <v>50</v>
      </c>
      <c r="P738" s="7">
        <f t="shared" si="113"/>
        <v>33</v>
      </c>
      <c r="Q738" s="8">
        <f t="shared" si="114"/>
        <v>64.95</v>
      </c>
      <c r="R738" s="8">
        <f t="shared" si="115"/>
        <v>55.75</v>
      </c>
      <c r="S738" s="8">
        <f t="shared" si="116"/>
        <v>49.85</v>
      </c>
      <c r="T738" s="8">
        <f t="shared" si="117"/>
        <v>58.25</v>
      </c>
      <c r="U738" s="7">
        <f t="shared" si="118"/>
        <v>56.85</v>
      </c>
      <c r="V738" s="7">
        <f t="shared" si="119"/>
        <v>57.2</v>
      </c>
    </row>
    <row r="739" spans="1:22" ht="13.5" x14ac:dyDescent="0.25">
      <c r="A739" s="3">
        <f>RSI!A739</f>
        <v>43382</v>
      </c>
      <c r="B739" s="2">
        <f>RSI!B739</f>
        <v>1.59</v>
      </c>
      <c r="C739" s="2">
        <f>RSI!I739</f>
        <v>15.868767549065495</v>
      </c>
      <c r="D739" s="2">
        <f>MACD!E739</f>
        <v>5.1957455082848991E-2</v>
      </c>
      <c r="E739" s="2">
        <f>MACD!F739</f>
        <v>8.3898747738923946E-2</v>
      </c>
      <c r="F739" s="2">
        <f>'Moving Avg'!D739</f>
        <v>1.6219999999999999</v>
      </c>
      <c r="G739" s="2">
        <f>'Moving Avg'!F739</f>
        <v>1.6959999999999997</v>
      </c>
      <c r="H739" s="2">
        <f>'Moving Avg'!G739</f>
        <v>1.7731999999999999</v>
      </c>
      <c r="I739" s="2">
        <f>'Moving Avg'!H739</f>
        <v>1.3604499999999995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  <c r="M739" s="7">
        <f t="shared" si="110"/>
        <v>50</v>
      </c>
      <c r="N739" s="7">
        <f t="shared" si="111"/>
        <v>100</v>
      </c>
      <c r="O739" s="7">
        <f t="shared" si="112"/>
        <v>50</v>
      </c>
      <c r="P739" s="7">
        <f t="shared" si="113"/>
        <v>16.5</v>
      </c>
      <c r="Q739" s="8">
        <f t="shared" si="114"/>
        <v>62.475000000000001</v>
      </c>
      <c r="R739" s="8">
        <f t="shared" si="115"/>
        <v>51.625</v>
      </c>
      <c r="S739" s="8">
        <f t="shared" si="116"/>
        <v>42.424999999999997</v>
      </c>
      <c r="T739" s="8">
        <f t="shared" si="117"/>
        <v>54.125</v>
      </c>
      <c r="U739" s="7">
        <f t="shared" si="118"/>
        <v>52.17499999999999</v>
      </c>
      <c r="V739" s="7">
        <f t="shared" si="119"/>
        <v>52.662499999999994</v>
      </c>
    </row>
    <row r="740" spans="1:22" ht="13.5" x14ac:dyDescent="0.25">
      <c r="A740" s="3">
        <f>RSI!A740</f>
        <v>43383</v>
      </c>
      <c r="B740" s="2">
        <f>RSI!B740</f>
        <v>1.52</v>
      </c>
      <c r="C740" s="2">
        <f>RSI!I740</f>
        <v>11.385336086913085</v>
      </c>
      <c r="D740" s="2">
        <f>MACD!E740</f>
        <v>5.3493788383925489E-2</v>
      </c>
      <c r="E740" s="2">
        <f>MACD!F740</f>
        <v>7.7817755867924263E-2</v>
      </c>
      <c r="F740" s="2">
        <f>'Moving Avg'!D740</f>
        <v>1.6</v>
      </c>
      <c r="G740" s="2">
        <f>'Moving Avg'!F740</f>
        <v>1.6724999999999999</v>
      </c>
      <c r="H740" s="2">
        <f>'Moving Avg'!G740</f>
        <v>1.7704</v>
      </c>
      <c r="I740" s="2">
        <f>'Moving Avg'!H740</f>
        <v>1.3625999999999996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  <c r="M740" s="7">
        <f t="shared" si="110"/>
        <v>50</v>
      </c>
      <c r="N740" s="7">
        <f t="shared" si="111"/>
        <v>100</v>
      </c>
      <c r="O740" s="7">
        <f t="shared" si="112"/>
        <v>50</v>
      </c>
      <c r="P740" s="7">
        <f t="shared" si="113"/>
        <v>16.5</v>
      </c>
      <c r="Q740" s="8">
        <f t="shared" si="114"/>
        <v>62.475000000000001</v>
      </c>
      <c r="R740" s="8">
        <f t="shared" si="115"/>
        <v>51.625</v>
      </c>
      <c r="S740" s="8">
        <f t="shared" si="116"/>
        <v>42.424999999999997</v>
      </c>
      <c r="T740" s="8">
        <f t="shared" si="117"/>
        <v>54.125</v>
      </c>
      <c r="U740" s="7">
        <f t="shared" si="118"/>
        <v>52.17499999999999</v>
      </c>
      <c r="V740" s="7">
        <f t="shared" si="119"/>
        <v>52.662499999999994</v>
      </c>
    </row>
    <row r="741" spans="1:22" ht="13.5" x14ac:dyDescent="0.25">
      <c r="A741" s="3">
        <f>RSI!A741</f>
        <v>43384</v>
      </c>
      <c r="B741" s="2">
        <f>RSI!B741</f>
        <v>1.46</v>
      </c>
      <c r="C741" s="2">
        <f>RSI!I741</f>
        <v>9.0302576671677173</v>
      </c>
      <c r="D741" s="2">
        <f>MACD!E741</f>
        <v>6.0355658766433784E-2</v>
      </c>
      <c r="E741" s="2">
        <f>MACD!F741</f>
        <v>7.4325336447626178E-2</v>
      </c>
      <c r="F741" s="2">
        <f>'Moving Avg'!D741</f>
        <v>1.5659999999999998</v>
      </c>
      <c r="G741" s="2">
        <f>'Moving Avg'!F741</f>
        <v>1.6499999999999997</v>
      </c>
      <c r="H741" s="2">
        <f>'Moving Avg'!G741</f>
        <v>1.7664</v>
      </c>
      <c r="I741" s="2">
        <f>'Moving Avg'!H741</f>
        <v>1.3644499999999997</v>
      </c>
      <c r="J741" s="5" t="str">
        <f>OBV!F741</f>
        <v>BEARISH</v>
      </c>
      <c r="K741" s="5" t="str">
        <f>OBV!G741</f>
        <v>NEUTRAL</v>
      </c>
      <c r="L741" s="5" t="str">
        <f>OBV!H741</f>
        <v>CONFIRMED BEARISH</v>
      </c>
      <c r="M741" s="7">
        <f t="shared" si="110"/>
        <v>50</v>
      </c>
      <c r="N741" s="7">
        <f t="shared" si="111"/>
        <v>45</v>
      </c>
      <c r="O741" s="7">
        <f t="shared" si="112"/>
        <v>50</v>
      </c>
      <c r="P741" s="7">
        <f t="shared" si="113"/>
        <v>16.5</v>
      </c>
      <c r="Q741" s="8">
        <f t="shared" si="114"/>
        <v>43.225000000000001</v>
      </c>
      <c r="R741" s="8">
        <f t="shared" si="115"/>
        <v>40.625</v>
      </c>
      <c r="S741" s="8">
        <f t="shared" si="116"/>
        <v>34.174999999999997</v>
      </c>
      <c r="T741" s="8">
        <f t="shared" si="117"/>
        <v>40.375</v>
      </c>
      <c r="U741" s="7">
        <f t="shared" si="118"/>
        <v>39.341666666666661</v>
      </c>
      <c r="V741" s="7">
        <f t="shared" si="119"/>
        <v>39.599999999999994</v>
      </c>
    </row>
    <row r="742" spans="1:22" ht="13.5" x14ac:dyDescent="0.25">
      <c r="A742" s="3">
        <f>RSI!A742</f>
        <v>43385</v>
      </c>
      <c r="B742" s="2">
        <f>RSI!B742</f>
        <v>1.42</v>
      </c>
      <c r="C742" s="2">
        <f>RSI!I742</f>
        <v>7.862591598932255</v>
      </c>
      <c r="D742" s="2">
        <f>MACD!E742</f>
        <v>6.2821732043140122E-2</v>
      </c>
      <c r="E742" s="2">
        <f>MACD!F742</f>
        <v>7.2024615566728969E-2</v>
      </c>
      <c r="F742" s="2">
        <f>'Moving Avg'!D742</f>
        <v>1.524</v>
      </c>
      <c r="G742" s="2">
        <f>'Moving Avg'!F742</f>
        <v>1.6294999999999995</v>
      </c>
      <c r="H742" s="2">
        <f>'Moving Avg'!G742</f>
        <v>1.7615999999999996</v>
      </c>
      <c r="I742" s="2">
        <f>'Moving Avg'!H742</f>
        <v>1.3660999999999999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50</v>
      </c>
      <c r="N742" s="7">
        <f t="shared" si="111"/>
        <v>45</v>
      </c>
      <c r="O742" s="7">
        <f t="shared" si="112"/>
        <v>50</v>
      </c>
      <c r="P742" s="7">
        <f t="shared" si="113"/>
        <v>16.5</v>
      </c>
      <c r="Q742" s="8">
        <f t="shared" si="114"/>
        <v>43.225000000000001</v>
      </c>
      <c r="R742" s="8">
        <f t="shared" si="115"/>
        <v>40.625</v>
      </c>
      <c r="S742" s="8">
        <f t="shared" si="116"/>
        <v>34.174999999999997</v>
      </c>
      <c r="T742" s="8">
        <f t="shared" si="117"/>
        <v>40.375</v>
      </c>
      <c r="U742" s="7">
        <f t="shared" si="118"/>
        <v>39.341666666666661</v>
      </c>
      <c r="V742" s="7">
        <f t="shared" si="119"/>
        <v>39.599999999999994</v>
      </c>
    </row>
    <row r="743" spans="1:22" ht="13.5" x14ac:dyDescent="0.25">
      <c r="A743" s="3">
        <f>RSI!A743</f>
        <v>43389</v>
      </c>
      <c r="B743" s="2">
        <f>RSI!B743</f>
        <v>1.42</v>
      </c>
      <c r="C743" s="2">
        <f>RSI!I743</f>
        <v>7.862591598932255</v>
      </c>
      <c r="D743" s="2">
        <f>MACD!E743</f>
        <v>6.6431085954597791E-2</v>
      </c>
      <c r="E743" s="2">
        <f>MACD!F743</f>
        <v>7.0905909644302739E-2</v>
      </c>
      <c r="F743" s="2">
        <f>'Moving Avg'!D743</f>
        <v>1.482</v>
      </c>
      <c r="G743" s="2">
        <f>'Moving Avg'!F743</f>
        <v>1.613</v>
      </c>
      <c r="H743" s="2">
        <f>'Moving Avg'!G743</f>
        <v>1.7567999999999995</v>
      </c>
      <c r="I743" s="2">
        <f>'Moving Avg'!H743</f>
        <v>1.36775</v>
      </c>
      <c r="J743" s="5" t="str">
        <f>OBV!F743</f>
        <v>BEARISH</v>
      </c>
      <c r="K743" s="5" t="str">
        <f>OBV!G743</f>
        <v>NEUTRAL</v>
      </c>
      <c r="L743" s="5" t="str">
        <f>OBV!H743</f>
        <v>CONFIRMED BEARISH</v>
      </c>
      <c r="M743" s="7">
        <f t="shared" si="110"/>
        <v>50</v>
      </c>
      <c r="N743" s="7">
        <f t="shared" si="111"/>
        <v>45</v>
      </c>
      <c r="O743" s="7">
        <f t="shared" si="112"/>
        <v>50</v>
      </c>
      <c r="P743" s="7">
        <f t="shared" si="113"/>
        <v>16.5</v>
      </c>
      <c r="Q743" s="8">
        <f t="shared" si="114"/>
        <v>43.225000000000001</v>
      </c>
      <c r="R743" s="8">
        <f t="shared" si="115"/>
        <v>40.625</v>
      </c>
      <c r="S743" s="8">
        <f t="shared" si="116"/>
        <v>34.174999999999997</v>
      </c>
      <c r="T743" s="8">
        <f t="shared" si="117"/>
        <v>40.375</v>
      </c>
      <c r="U743" s="7">
        <f t="shared" si="118"/>
        <v>39.341666666666661</v>
      </c>
      <c r="V743" s="7">
        <f t="shared" si="119"/>
        <v>39.599999999999994</v>
      </c>
    </row>
    <row r="744" spans="1:22" ht="13.5" x14ac:dyDescent="0.25">
      <c r="A744" s="3">
        <f>RSI!A744</f>
        <v>43390</v>
      </c>
      <c r="B744" s="2">
        <f>RSI!B744</f>
        <v>1.42</v>
      </c>
      <c r="C744" s="2">
        <f>RSI!I744</f>
        <v>7.862591598932255</v>
      </c>
      <c r="D744" s="2">
        <f>MACD!E744</f>
        <v>7.0895040318793123E-2</v>
      </c>
      <c r="E744" s="2">
        <f>MACD!F744</f>
        <v>7.0903735779200824E-2</v>
      </c>
      <c r="F744" s="2">
        <f>'Moving Avg'!D744</f>
        <v>1.448</v>
      </c>
      <c r="G744" s="2">
        <f>'Moving Avg'!F744</f>
        <v>1.6</v>
      </c>
      <c r="H744" s="2">
        <f>'Moving Avg'!G744</f>
        <v>1.7519999999999996</v>
      </c>
      <c r="I744" s="2">
        <f>'Moving Avg'!H744</f>
        <v>1.3694000000000002</v>
      </c>
      <c r="J744" s="5" t="str">
        <f>OBV!F744</f>
        <v>BEARISH</v>
      </c>
      <c r="K744" s="5" t="str">
        <f>OBV!G744</f>
        <v>NEUTRAL</v>
      </c>
      <c r="L744" s="5" t="str">
        <f>OBV!H744</f>
        <v>CONFIRMED BEARISH</v>
      </c>
      <c r="M744" s="7">
        <f t="shared" si="110"/>
        <v>50</v>
      </c>
      <c r="N744" s="7">
        <f t="shared" si="111"/>
        <v>45</v>
      </c>
      <c r="O744" s="7">
        <f t="shared" si="112"/>
        <v>50</v>
      </c>
      <c r="P744" s="7">
        <f t="shared" si="113"/>
        <v>16.5</v>
      </c>
      <c r="Q744" s="8">
        <f t="shared" si="114"/>
        <v>43.225000000000001</v>
      </c>
      <c r="R744" s="8">
        <f t="shared" si="115"/>
        <v>40.625</v>
      </c>
      <c r="S744" s="8">
        <f t="shared" si="116"/>
        <v>34.174999999999997</v>
      </c>
      <c r="T744" s="8">
        <f t="shared" si="117"/>
        <v>40.375</v>
      </c>
      <c r="U744" s="7">
        <f t="shared" si="118"/>
        <v>39.341666666666661</v>
      </c>
      <c r="V744" s="7">
        <f t="shared" si="119"/>
        <v>39.599999999999994</v>
      </c>
    </row>
    <row r="745" spans="1:22" ht="13.5" x14ac:dyDescent="0.25">
      <c r="A745" s="3">
        <f>RSI!A745</f>
        <v>43391</v>
      </c>
      <c r="B745" s="2">
        <f>RSI!B745</f>
        <v>1.46</v>
      </c>
      <c r="C745" s="2">
        <f>RSI!I745</f>
        <v>20.673777706571485</v>
      </c>
      <c r="D745" s="2">
        <f>MACD!E745</f>
        <v>7.3014719204486989E-2</v>
      </c>
      <c r="E745" s="2">
        <f>MACD!F745</f>
        <v>7.1325932464258057E-2</v>
      </c>
      <c r="F745" s="2">
        <f>'Moving Avg'!D745</f>
        <v>1.4359999999999999</v>
      </c>
      <c r="G745" s="2">
        <f>'Moving Avg'!F745</f>
        <v>1.589</v>
      </c>
      <c r="H745" s="2">
        <f>'Moving Avg'!G745</f>
        <v>1.7479999999999996</v>
      </c>
      <c r="I745" s="2">
        <f>'Moving Avg'!H745</f>
        <v>1.3712500000000003</v>
      </c>
      <c r="J745" s="5" t="str">
        <f>OBV!F745</f>
        <v>NEUTRAL</v>
      </c>
      <c r="K745" s="5" t="str">
        <f>OBV!G745</f>
        <v>NEUTRAL</v>
      </c>
      <c r="L745" s="5" t="str">
        <f>OBV!H745</f>
        <v>NEUTRAL</v>
      </c>
      <c r="M745" s="7">
        <f t="shared" si="110"/>
        <v>50</v>
      </c>
      <c r="N745" s="7">
        <f t="shared" si="111"/>
        <v>0</v>
      </c>
      <c r="O745" s="7">
        <f t="shared" si="112"/>
        <v>50</v>
      </c>
      <c r="P745" s="7">
        <f t="shared" si="113"/>
        <v>33</v>
      </c>
      <c r="Q745" s="8">
        <f t="shared" si="114"/>
        <v>29.95</v>
      </c>
      <c r="R745" s="8">
        <f t="shared" si="115"/>
        <v>35.75</v>
      </c>
      <c r="S745" s="8">
        <f t="shared" si="116"/>
        <v>34.85</v>
      </c>
      <c r="T745" s="8">
        <f t="shared" si="117"/>
        <v>33.25</v>
      </c>
      <c r="U745" s="7">
        <f t="shared" si="118"/>
        <v>33.516666666666673</v>
      </c>
      <c r="V745" s="7">
        <f t="shared" si="119"/>
        <v>33.450000000000003</v>
      </c>
    </row>
    <row r="746" spans="1:22" ht="13.5" x14ac:dyDescent="0.25">
      <c r="A746" s="3">
        <f>RSI!A746</f>
        <v>43392</v>
      </c>
      <c r="B746" s="2">
        <f>RSI!B746</f>
        <v>1.46</v>
      </c>
      <c r="C746" s="2">
        <f>RSI!I746</f>
        <v>20.673777706571485</v>
      </c>
      <c r="D746" s="2">
        <f>MACD!E746</f>
        <v>7.578068164536389E-2</v>
      </c>
      <c r="E746" s="2">
        <f>MACD!F746</f>
        <v>7.2216882300479235E-2</v>
      </c>
      <c r="F746" s="2">
        <f>'Moving Avg'!D746</f>
        <v>1.4359999999999999</v>
      </c>
      <c r="G746" s="2">
        <f>'Moving Avg'!F746</f>
        <v>1.5780000000000001</v>
      </c>
      <c r="H746" s="2">
        <f>'Moving Avg'!G746</f>
        <v>1.7439999999999991</v>
      </c>
      <c r="I746" s="2">
        <f>'Moving Avg'!H746</f>
        <v>1.3731</v>
      </c>
      <c r="J746" s="5" t="str">
        <f>OBV!F746</f>
        <v>NEUTRAL</v>
      </c>
      <c r="K746" s="5" t="str">
        <f>OBV!G746</f>
        <v>NEUTRAL</v>
      </c>
      <c r="L746" s="5" t="str">
        <f>OBV!H746</f>
        <v>NEUTRAL</v>
      </c>
      <c r="M746" s="7">
        <f t="shared" si="110"/>
        <v>50</v>
      </c>
      <c r="N746" s="7">
        <f t="shared" si="111"/>
        <v>0</v>
      </c>
      <c r="O746" s="7">
        <f t="shared" si="112"/>
        <v>50</v>
      </c>
      <c r="P746" s="7">
        <f t="shared" si="113"/>
        <v>33</v>
      </c>
      <c r="Q746" s="8">
        <f t="shared" si="114"/>
        <v>29.95</v>
      </c>
      <c r="R746" s="8">
        <f t="shared" si="115"/>
        <v>35.75</v>
      </c>
      <c r="S746" s="8">
        <f t="shared" si="116"/>
        <v>34.85</v>
      </c>
      <c r="T746" s="8">
        <f t="shared" si="117"/>
        <v>33.25</v>
      </c>
      <c r="U746" s="7">
        <f t="shared" si="118"/>
        <v>33.516666666666673</v>
      </c>
      <c r="V746" s="7">
        <f t="shared" si="119"/>
        <v>33.450000000000003</v>
      </c>
    </row>
    <row r="747" spans="1:22" ht="13.5" x14ac:dyDescent="0.25">
      <c r="A747" s="3">
        <f>RSI!A747</f>
        <v>43395</v>
      </c>
      <c r="B747" s="2">
        <f>RSI!B747</f>
        <v>1.46</v>
      </c>
      <c r="C747" s="2">
        <f>RSI!I747</f>
        <v>20.673777706571485</v>
      </c>
      <c r="D747" s="2">
        <f>MACD!E747</f>
        <v>7.902147066148868E-2</v>
      </c>
      <c r="E747" s="2">
        <f>MACD!F747</f>
        <v>7.3577799972681129E-2</v>
      </c>
      <c r="F747" s="2">
        <f>'Moving Avg'!D747</f>
        <v>1.444</v>
      </c>
      <c r="G747" s="2">
        <f>'Moving Avg'!F747</f>
        <v>1.5670000000000002</v>
      </c>
      <c r="H747" s="2">
        <f>'Moving Avg'!G747</f>
        <v>1.7399999999999991</v>
      </c>
      <c r="I747" s="2">
        <f>'Moving Avg'!H747</f>
        <v>1.3751</v>
      </c>
      <c r="J747" s="5" t="str">
        <f>OBV!F747</f>
        <v>BULLISH</v>
      </c>
      <c r="K747" s="5" t="str">
        <f>OBV!G747</f>
        <v>NEUTRAL</v>
      </c>
      <c r="L747" s="5" t="str">
        <f>OBV!H747</f>
        <v>CONFIRMED BULLISH</v>
      </c>
      <c r="M747" s="7">
        <f t="shared" si="110"/>
        <v>50</v>
      </c>
      <c r="N747" s="7">
        <f t="shared" si="111"/>
        <v>0</v>
      </c>
      <c r="O747" s="7">
        <f t="shared" si="112"/>
        <v>50</v>
      </c>
      <c r="P747" s="7">
        <f t="shared" si="113"/>
        <v>83.5</v>
      </c>
      <c r="Q747" s="8">
        <f t="shared" si="114"/>
        <v>37.524999999999999</v>
      </c>
      <c r="R747" s="8">
        <f t="shared" si="115"/>
        <v>48.375</v>
      </c>
      <c r="S747" s="8">
        <f t="shared" si="116"/>
        <v>57.575000000000003</v>
      </c>
      <c r="T747" s="8">
        <f t="shared" si="117"/>
        <v>45.875</v>
      </c>
      <c r="U747" s="7">
        <f t="shared" si="118"/>
        <v>47.82500000000001</v>
      </c>
      <c r="V747" s="7">
        <f t="shared" si="119"/>
        <v>47.337500000000006</v>
      </c>
    </row>
    <row r="748" spans="1:22" ht="13.5" x14ac:dyDescent="0.25">
      <c r="A748" s="3">
        <f>RSI!A748</f>
        <v>43396</v>
      </c>
      <c r="B748" s="2">
        <f>RSI!B748</f>
        <v>1.49</v>
      </c>
      <c r="C748" s="2">
        <f>RSI!I748</f>
        <v>29.815161935052814</v>
      </c>
      <c r="D748" s="2">
        <f>MACD!E748</f>
        <v>8.0375120509888154E-2</v>
      </c>
      <c r="E748" s="2">
        <f>MACD!F748</f>
        <v>7.4937264080122537E-2</v>
      </c>
      <c r="F748" s="2">
        <f>'Moving Avg'!D748</f>
        <v>1.458</v>
      </c>
      <c r="G748" s="2">
        <f>'Moving Avg'!F748</f>
        <v>1.5575000000000001</v>
      </c>
      <c r="H748" s="2">
        <f>'Moving Avg'!G748</f>
        <v>1.7365999999999995</v>
      </c>
      <c r="I748" s="2">
        <f>'Moving Avg'!H748</f>
        <v>1.3772499999999999</v>
      </c>
      <c r="J748" s="5" t="str">
        <f>OBV!F748</f>
        <v>BULLISH</v>
      </c>
      <c r="K748" s="5" t="str">
        <f>OBV!G748</f>
        <v>NEUTRAL</v>
      </c>
      <c r="L748" s="5" t="str">
        <f>OBV!H748</f>
        <v>CONFIRMED BULLISH</v>
      </c>
      <c r="M748" s="7">
        <f t="shared" si="110"/>
        <v>50</v>
      </c>
      <c r="N748" s="7">
        <f t="shared" si="111"/>
        <v>0</v>
      </c>
      <c r="O748" s="7">
        <f t="shared" si="112"/>
        <v>50</v>
      </c>
      <c r="P748" s="7">
        <f t="shared" si="113"/>
        <v>83.5</v>
      </c>
      <c r="Q748" s="8">
        <f t="shared" si="114"/>
        <v>37.524999999999999</v>
      </c>
      <c r="R748" s="8">
        <f t="shared" si="115"/>
        <v>48.375</v>
      </c>
      <c r="S748" s="8">
        <f t="shared" si="116"/>
        <v>57.575000000000003</v>
      </c>
      <c r="T748" s="8">
        <f t="shared" si="117"/>
        <v>45.875</v>
      </c>
      <c r="U748" s="7">
        <f t="shared" si="118"/>
        <v>47.82500000000001</v>
      </c>
      <c r="V748" s="7">
        <f t="shared" si="119"/>
        <v>47.337500000000006</v>
      </c>
    </row>
    <row r="749" spans="1:22" ht="13.5" x14ac:dyDescent="0.25">
      <c r="A749" s="3">
        <f>RSI!A749</f>
        <v>43397</v>
      </c>
      <c r="B749" s="2">
        <f>RSI!B749</f>
        <v>1.49</v>
      </c>
      <c r="C749" s="2">
        <f>RSI!I749</f>
        <v>29.815161935052814</v>
      </c>
      <c r="D749" s="2">
        <f>MACD!E749</f>
        <v>7.5961312037724049E-2</v>
      </c>
      <c r="E749" s="2">
        <f>MACD!F749</f>
        <v>7.5142073671642842E-2</v>
      </c>
      <c r="F749" s="2">
        <f>'Moving Avg'!D749</f>
        <v>1.472</v>
      </c>
      <c r="G749" s="2">
        <f>'Moving Avg'!F749</f>
        <v>1.548</v>
      </c>
      <c r="H749" s="2">
        <f>'Moving Avg'!G749</f>
        <v>1.7331999999999994</v>
      </c>
      <c r="I749" s="2">
        <f>'Moving Avg'!H749</f>
        <v>1.3794000000000002</v>
      </c>
      <c r="J749" s="5" t="str">
        <f>OBV!F749</f>
        <v>BULLISH</v>
      </c>
      <c r="K749" s="5" t="str">
        <f>OBV!G749</f>
        <v>NEUTRAL</v>
      </c>
      <c r="L749" s="5" t="str">
        <f>OBV!H749</f>
        <v>CONFIRMED BULLISH</v>
      </c>
      <c r="M749" s="7">
        <f t="shared" si="110"/>
        <v>50</v>
      </c>
      <c r="N749" s="7">
        <f t="shared" si="111"/>
        <v>0</v>
      </c>
      <c r="O749" s="7">
        <f t="shared" si="112"/>
        <v>50</v>
      </c>
      <c r="P749" s="7">
        <f t="shared" si="113"/>
        <v>83.5</v>
      </c>
      <c r="Q749" s="8">
        <f t="shared" si="114"/>
        <v>37.524999999999999</v>
      </c>
      <c r="R749" s="8">
        <f t="shared" si="115"/>
        <v>48.375</v>
      </c>
      <c r="S749" s="8">
        <f t="shared" si="116"/>
        <v>57.575000000000003</v>
      </c>
      <c r="T749" s="8">
        <f t="shared" si="117"/>
        <v>45.875</v>
      </c>
      <c r="U749" s="7">
        <f t="shared" si="118"/>
        <v>47.82500000000001</v>
      </c>
      <c r="V749" s="7">
        <f t="shared" si="119"/>
        <v>47.337500000000006</v>
      </c>
    </row>
    <row r="750" spans="1:22" ht="13.5" x14ac:dyDescent="0.25">
      <c r="A750" s="3">
        <f>RSI!A750</f>
        <v>43398</v>
      </c>
      <c r="B750" s="2">
        <f>RSI!B750</f>
        <v>1.49</v>
      </c>
      <c r="C750" s="2">
        <f>RSI!I750</f>
        <v>29.815161935052814</v>
      </c>
      <c r="D750" s="2">
        <f>MACD!E750</f>
        <v>6.2007914379615725E-2</v>
      </c>
      <c r="E750" s="2">
        <f>MACD!F750</f>
        <v>7.2515241813237416E-2</v>
      </c>
      <c r="F750" s="2">
        <f>'Moving Avg'!D750</f>
        <v>1.4780000000000002</v>
      </c>
      <c r="G750" s="2">
        <f>'Moving Avg'!F750</f>
        <v>1.5385</v>
      </c>
      <c r="H750" s="2">
        <f>'Moving Avg'!G750</f>
        <v>1.7289999999999994</v>
      </c>
      <c r="I750" s="2">
        <f>'Moving Avg'!H750</f>
        <v>1.3815500000000003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  <c r="M750" s="7">
        <f t="shared" si="110"/>
        <v>50</v>
      </c>
      <c r="N750" s="7">
        <f t="shared" si="111"/>
        <v>45</v>
      </c>
      <c r="O750" s="7">
        <f t="shared" si="112"/>
        <v>50</v>
      </c>
      <c r="P750" s="7">
        <f t="shared" si="113"/>
        <v>83.5</v>
      </c>
      <c r="Q750" s="8">
        <f t="shared" si="114"/>
        <v>53.274999999999999</v>
      </c>
      <c r="R750" s="8">
        <f t="shared" si="115"/>
        <v>57.375</v>
      </c>
      <c r="S750" s="8">
        <f t="shared" si="116"/>
        <v>64.325000000000003</v>
      </c>
      <c r="T750" s="8">
        <f t="shared" si="117"/>
        <v>57.125</v>
      </c>
      <c r="U750" s="7">
        <f t="shared" si="118"/>
        <v>58.32500000000001</v>
      </c>
      <c r="V750" s="7">
        <f t="shared" si="119"/>
        <v>58.025000000000006</v>
      </c>
    </row>
    <row r="751" spans="1:22" ht="13.5" x14ac:dyDescent="0.25">
      <c r="A751" s="3">
        <f>RSI!A751</f>
        <v>43399</v>
      </c>
      <c r="B751" s="2">
        <f>RSI!B751</f>
        <v>1.49</v>
      </c>
      <c r="C751" s="2">
        <f>RSI!I751</f>
        <v>29.815161935052814</v>
      </c>
      <c r="D751" s="2">
        <f>MACD!E751</f>
        <v>4.1480233429478153E-2</v>
      </c>
      <c r="E751" s="2">
        <f>MACD!F751</f>
        <v>6.6308240136485563E-2</v>
      </c>
      <c r="F751" s="2">
        <f>'Moving Avg'!D751</f>
        <v>1.4840000000000002</v>
      </c>
      <c r="G751" s="2">
        <f>'Moving Avg'!F751</f>
        <v>1.5289999999999999</v>
      </c>
      <c r="H751" s="2">
        <f>'Moving Avg'!G751</f>
        <v>1.7233999999999992</v>
      </c>
      <c r="I751" s="2">
        <f>'Moving Avg'!H751</f>
        <v>1.3837000000000004</v>
      </c>
      <c r="J751" s="5" t="str">
        <f>OBV!F751</f>
        <v>BULLISH</v>
      </c>
      <c r="K751" s="5" t="str">
        <f>OBV!G751</f>
        <v>NEUTRAL</v>
      </c>
      <c r="L751" s="5" t="str">
        <f>OBV!H751</f>
        <v>CONFIRMED BULLISH</v>
      </c>
      <c r="M751" s="7">
        <f t="shared" si="110"/>
        <v>50</v>
      </c>
      <c r="N751" s="7">
        <f t="shared" si="111"/>
        <v>100</v>
      </c>
      <c r="O751" s="7">
        <f t="shared" si="112"/>
        <v>50</v>
      </c>
      <c r="P751" s="7">
        <f t="shared" si="113"/>
        <v>83.5</v>
      </c>
      <c r="Q751" s="8">
        <f t="shared" si="114"/>
        <v>72.525000000000006</v>
      </c>
      <c r="R751" s="8">
        <f t="shared" si="115"/>
        <v>68.375</v>
      </c>
      <c r="S751" s="8">
        <f t="shared" si="116"/>
        <v>72.575000000000003</v>
      </c>
      <c r="T751" s="8">
        <f t="shared" si="117"/>
        <v>70.875</v>
      </c>
      <c r="U751" s="7">
        <f t="shared" si="118"/>
        <v>71.158333333333346</v>
      </c>
      <c r="V751" s="7">
        <f t="shared" si="119"/>
        <v>71.087500000000006</v>
      </c>
    </row>
    <row r="752" spans="1:22" ht="13.5" x14ac:dyDescent="0.25">
      <c r="A752" s="3">
        <f>RSI!A752</f>
        <v>43402</v>
      </c>
      <c r="B752" s="2">
        <f>RSI!B752</f>
        <v>1.49</v>
      </c>
      <c r="C752" s="2">
        <f>RSI!I752</f>
        <v>29.815161935052814</v>
      </c>
      <c r="D752" s="2">
        <f>MACD!E752</f>
        <v>1.8428856805530192E-2</v>
      </c>
      <c r="E752" s="2">
        <f>MACD!F752</f>
        <v>5.6732363470294492E-2</v>
      </c>
      <c r="F752" s="2">
        <f>'Moving Avg'!D752</f>
        <v>1.49</v>
      </c>
      <c r="G752" s="2">
        <f>'Moving Avg'!F752</f>
        <v>1.5219999999999998</v>
      </c>
      <c r="H752" s="2">
        <f>'Moving Avg'!G752</f>
        <v>1.7163999999999993</v>
      </c>
      <c r="I752" s="2">
        <f>'Moving Avg'!H752</f>
        <v>1.3858500000000005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  <c r="M752" s="7">
        <f t="shared" si="110"/>
        <v>50</v>
      </c>
      <c r="N752" s="7">
        <f t="shared" si="111"/>
        <v>100</v>
      </c>
      <c r="O752" s="7">
        <f t="shared" si="112"/>
        <v>50</v>
      </c>
      <c r="P752" s="7">
        <f t="shared" si="113"/>
        <v>83.5</v>
      </c>
      <c r="Q752" s="8">
        <f t="shared" si="114"/>
        <v>72.525000000000006</v>
      </c>
      <c r="R752" s="8">
        <f t="shared" si="115"/>
        <v>68.375</v>
      </c>
      <c r="S752" s="8">
        <f t="shared" si="116"/>
        <v>72.575000000000003</v>
      </c>
      <c r="T752" s="8">
        <f t="shared" si="117"/>
        <v>70.875</v>
      </c>
      <c r="U752" s="7">
        <f t="shared" si="118"/>
        <v>71.158333333333346</v>
      </c>
      <c r="V752" s="7">
        <f t="shared" si="119"/>
        <v>71.087500000000006</v>
      </c>
    </row>
    <row r="753" spans="1:22" ht="13.5" x14ac:dyDescent="0.25">
      <c r="A753" s="3">
        <f>RSI!A753</f>
        <v>43403</v>
      </c>
      <c r="B753" s="2">
        <f>RSI!B753</f>
        <v>1.49</v>
      </c>
      <c r="C753" s="2">
        <f>RSI!I753</f>
        <v>29.815161935052814</v>
      </c>
      <c r="D753" s="2">
        <f>MACD!E753</f>
        <v>-6.3907481500491414E-4</v>
      </c>
      <c r="E753" s="2">
        <f>MACD!F753</f>
        <v>4.5258075813234613E-2</v>
      </c>
      <c r="F753" s="2">
        <f>'Moving Avg'!D753</f>
        <v>1.49</v>
      </c>
      <c r="G753" s="2">
        <f>'Moving Avg'!F753</f>
        <v>1.5149999999999995</v>
      </c>
      <c r="H753" s="2">
        <f>'Moving Avg'!G753</f>
        <v>1.7093999999999991</v>
      </c>
      <c r="I753" s="2">
        <f>'Moving Avg'!H753</f>
        <v>1.3880000000000003</v>
      </c>
      <c r="J753" s="5" t="str">
        <f>OBV!F753</f>
        <v>NEUTRAL</v>
      </c>
      <c r="K753" s="5" t="str">
        <f>OBV!G753</f>
        <v>NEUTRAL</v>
      </c>
      <c r="L753" s="5" t="str">
        <f>OBV!H753</f>
        <v>NEUTRAL</v>
      </c>
      <c r="M753" s="7">
        <f t="shared" si="110"/>
        <v>50</v>
      </c>
      <c r="N753" s="7">
        <f t="shared" si="111"/>
        <v>100</v>
      </c>
      <c r="O753" s="7">
        <f t="shared" si="112"/>
        <v>50</v>
      </c>
      <c r="P753" s="7">
        <f t="shared" si="113"/>
        <v>33</v>
      </c>
      <c r="Q753" s="8">
        <f t="shared" si="114"/>
        <v>64.95</v>
      </c>
      <c r="R753" s="8">
        <f t="shared" si="115"/>
        <v>55.75</v>
      </c>
      <c r="S753" s="8">
        <f t="shared" si="116"/>
        <v>49.85</v>
      </c>
      <c r="T753" s="8">
        <f t="shared" si="117"/>
        <v>58.25</v>
      </c>
      <c r="U753" s="7">
        <f t="shared" si="118"/>
        <v>56.85</v>
      </c>
      <c r="V753" s="7">
        <f t="shared" si="119"/>
        <v>57.2</v>
      </c>
    </row>
    <row r="754" spans="1:22" ht="13.5" x14ac:dyDescent="0.25">
      <c r="A754" s="3">
        <f>RSI!A754</f>
        <v>43404</v>
      </c>
      <c r="B754" s="2">
        <f>RSI!B754</f>
        <v>1.43</v>
      </c>
      <c r="C754" s="2">
        <f>RSI!I754</f>
        <v>21.930516785633188</v>
      </c>
      <c r="D754" s="2">
        <f>MACD!E754</f>
        <v>-1.1924330930068061E-2</v>
      </c>
      <c r="E754" s="2">
        <f>MACD!F754</f>
        <v>3.3821594464574077E-2</v>
      </c>
      <c r="F754" s="2">
        <f>'Moving Avg'!D754</f>
        <v>1.478</v>
      </c>
      <c r="G754" s="2">
        <f>'Moving Avg'!F754</f>
        <v>1.5049999999999994</v>
      </c>
      <c r="H754" s="2">
        <f>'Moving Avg'!G754</f>
        <v>1.7011999999999992</v>
      </c>
      <c r="I754" s="2">
        <f>'Moving Avg'!H754</f>
        <v>1.3898500000000005</v>
      </c>
      <c r="J754" s="5" t="str">
        <f>OBV!F754</f>
        <v>NEUTRAL</v>
      </c>
      <c r="K754" s="5" t="str">
        <f>OBV!G754</f>
        <v>NEUTRAL</v>
      </c>
      <c r="L754" s="5" t="str">
        <f>OBV!H754</f>
        <v>NEUTRAL</v>
      </c>
      <c r="M754" s="7">
        <f t="shared" si="110"/>
        <v>50</v>
      </c>
      <c r="N754" s="7">
        <f t="shared" si="111"/>
        <v>100</v>
      </c>
      <c r="O754" s="7">
        <f t="shared" si="112"/>
        <v>50</v>
      </c>
      <c r="P754" s="7">
        <f t="shared" si="113"/>
        <v>33</v>
      </c>
      <c r="Q754" s="8">
        <f t="shared" si="114"/>
        <v>64.95</v>
      </c>
      <c r="R754" s="8">
        <f t="shared" si="115"/>
        <v>55.75</v>
      </c>
      <c r="S754" s="8">
        <f t="shared" si="116"/>
        <v>49.85</v>
      </c>
      <c r="T754" s="8">
        <f t="shared" si="117"/>
        <v>58.25</v>
      </c>
      <c r="U754" s="7">
        <f t="shared" si="118"/>
        <v>56.85</v>
      </c>
      <c r="V754" s="7">
        <f t="shared" si="119"/>
        <v>57.2</v>
      </c>
    </row>
    <row r="755" spans="1:22" ht="13.5" x14ac:dyDescent="0.25">
      <c r="A755" s="3">
        <f>RSI!A755</f>
        <v>43405</v>
      </c>
      <c r="B755" s="2">
        <f>RSI!B755</f>
        <v>1.43</v>
      </c>
      <c r="C755" s="2">
        <f>RSI!I755</f>
        <v>21.930516785633188</v>
      </c>
      <c r="D755" s="2">
        <f>MACD!E755</f>
        <v>-1.4590279955487118E-2</v>
      </c>
      <c r="E755" s="2">
        <f>MACD!F755</f>
        <v>2.4139219580561838E-2</v>
      </c>
      <c r="F755" s="2">
        <f>'Moving Avg'!D755</f>
        <v>1.4659999999999997</v>
      </c>
      <c r="G755" s="2">
        <f>'Moving Avg'!F755</f>
        <v>1.4949999999999997</v>
      </c>
      <c r="H755" s="2">
        <f>'Moving Avg'!G755</f>
        <v>1.6929999999999996</v>
      </c>
      <c r="I755" s="2">
        <f>'Moving Avg'!H755</f>
        <v>1.3919000000000006</v>
      </c>
      <c r="J755" s="5" t="str">
        <f>OBV!F755</f>
        <v>NEUTRAL</v>
      </c>
      <c r="K755" s="5" t="str">
        <f>OBV!G755</f>
        <v>NEUTRAL</v>
      </c>
      <c r="L755" s="5" t="str">
        <f>OBV!H755</f>
        <v>NEUTRAL</v>
      </c>
      <c r="M755" s="7">
        <f t="shared" si="110"/>
        <v>50</v>
      </c>
      <c r="N755" s="7">
        <f t="shared" si="111"/>
        <v>100</v>
      </c>
      <c r="O755" s="7">
        <f t="shared" si="112"/>
        <v>50</v>
      </c>
      <c r="P755" s="7">
        <f t="shared" si="113"/>
        <v>33</v>
      </c>
      <c r="Q755" s="8">
        <f t="shared" si="114"/>
        <v>64.95</v>
      </c>
      <c r="R755" s="8">
        <f t="shared" si="115"/>
        <v>55.75</v>
      </c>
      <c r="S755" s="8">
        <f t="shared" si="116"/>
        <v>49.85</v>
      </c>
      <c r="T755" s="8">
        <f t="shared" si="117"/>
        <v>58.25</v>
      </c>
      <c r="U755" s="7">
        <f t="shared" si="118"/>
        <v>56.85</v>
      </c>
      <c r="V755" s="7">
        <f t="shared" si="119"/>
        <v>57.2</v>
      </c>
    </row>
    <row r="756" spans="1:22" ht="13.5" x14ac:dyDescent="0.25">
      <c r="A756" s="3">
        <f>RSI!A756</f>
        <v>43406</v>
      </c>
      <c r="B756" s="2">
        <f>RSI!B756</f>
        <v>1.43</v>
      </c>
      <c r="C756" s="2">
        <f>RSI!I756</f>
        <v>21.930516785633188</v>
      </c>
      <c r="D756" s="2">
        <f>MACD!E756</f>
        <v>-1.6170835118359594E-2</v>
      </c>
      <c r="E756" s="2">
        <f>MACD!F756</f>
        <v>1.6077208640777555E-2</v>
      </c>
      <c r="F756" s="2">
        <f>'Moving Avg'!D756</f>
        <v>1.454</v>
      </c>
      <c r="G756" s="2">
        <f>'Moving Avg'!F756</f>
        <v>1.4849999999999997</v>
      </c>
      <c r="H756" s="2">
        <f>'Moving Avg'!G756</f>
        <v>1.6837999999999997</v>
      </c>
      <c r="I756" s="2">
        <f>'Moving Avg'!H756</f>
        <v>1.3941500000000007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  <c r="M756" s="7">
        <f t="shared" si="110"/>
        <v>50</v>
      </c>
      <c r="N756" s="7">
        <f t="shared" si="111"/>
        <v>100</v>
      </c>
      <c r="O756" s="7">
        <f t="shared" si="112"/>
        <v>50</v>
      </c>
      <c r="P756" s="7">
        <f t="shared" si="113"/>
        <v>33</v>
      </c>
      <c r="Q756" s="8">
        <f t="shared" si="114"/>
        <v>64.95</v>
      </c>
      <c r="R756" s="8">
        <f t="shared" si="115"/>
        <v>55.75</v>
      </c>
      <c r="S756" s="8">
        <f t="shared" si="116"/>
        <v>49.85</v>
      </c>
      <c r="T756" s="8">
        <f t="shared" si="117"/>
        <v>58.25</v>
      </c>
      <c r="U756" s="7">
        <f t="shared" si="118"/>
        <v>56.85</v>
      </c>
      <c r="V756" s="7">
        <f t="shared" si="119"/>
        <v>57.2</v>
      </c>
    </row>
    <row r="757" spans="1:22" ht="13.5" x14ac:dyDescent="0.25">
      <c r="A757" s="3">
        <f>RSI!A757</f>
        <v>43409</v>
      </c>
      <c r="B757" s="2">
        <f>RSI!B757</f>
        <v>1.43</v>
      </c>
      <c r="C757" s="2">
        <f>RSI!I757</f>
        <v>21.930516785633188</v>
      </c>
      <c r="D757" s="2">
        <f>MACD!E757</f>
        <v>-1.6882998449745612E-2</v>
      </c>
      <c r="E757" s="2">
        <f>MACD!F757</f>
        <v>9.485167222672921E-3</v>
      </c>
      <c r="F757" s="2">
        <f>'Moving Avg'!D757</f>
        <v>1.4419999999999997</v>
      </c>
      <c r="G757" s="2">
        <f>'Moving Avg'!F757</f>
        <v>1.4749999999999994</v>
      </c>
      <c r="H757" s="2">
        <f>'Moving Avg'!G757</f>
        <v>1.6735999999999998</v>
      </c>
      <c r="I757" s="2">
        <f>'Moving Avg'!H757</f>
        <v>1.3966000000000007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  <c r="M757" s="7">
        <f t="shared" si="110"/>
        <v>50</v>
      </c>
      <c r="N757" s="7">
        <f t="shared" si="111"/>
        <v>100</v>
      </c>
      <c r="O757" s="7">
        <f t="shared" si="112"/>
        <v>50</v>
      </c>
      <c r="P757" s="7">
        <f t="shared" si="113"/>
        <v>33</v>
      </c>
      <c r="Q757" s="8">
        <f t="shared" si="114"/>
        <v>64.95</v>
      </c>
      <c r="R757" s="8">
        <f t="shared" si="115"/>
        <v>55.75</v>
      </c>
      <c r="S757" s="8">
        <f t="shared" si="116"/>
        <v>49.85</v>
      </c>
      <c r="T757" s="8">
        <f t="shared" si="117"/>
        <v>58.25</v>
      </c>
      <c r="U757" s="7">
        <f t="shared" si="118"/>
        <v>56.85</v>
      </c>
      <c r="V757" s="7">
        <f t="shared" si="119"/>
        <v>57.2</v>
      </c>
    </row>
    <row r="758" spans="1:22" ht="13.5" x14ac:dyDescent="0.25">
      <c r="A758" s="3">
        <f>RSI!A758</f>
        <v>43410</v>
      </c>
      <c r="B758" s="2">
        <f>RSI!B758</f>
        <v>1.43</v>
      </c>
      <c r="C758" s="2">
        <f>RSI!I758</f>
        <v>21.930516785633188</v>
      </c>
      <c r="D758" s="2">
        <f>MACD!E758</f>
        <v>-1.2291297373768773E-2</v>
      </c>
      <c r="E758" s="2">
        <f>MACD!F758</f>
        <v>5.1298743033845826E-3</v>
      </c>
      <c r="F758" s="2">
        <f>'Moving Avg'!D758</f>
        <v>1.43</v>
      </c>
      <c r="G758" s="2">
        <f>'Moving Avg'!F758</f>
        <v>1.4649999999999996</v>
      </c>
      <c r="H758" s="2">
        <f>'Moving Avg'!G758</f>
        <v>1.6634000000000002</v>
      </c>
      <c r="I758" s="2">
        <f>'Moving Avg'!H758</f>
        <v>1.399250000000001</v>
      </c>
      <c r="J758" s="5" t="str">
        <f>OBV!F758</f>
        <v>NEUTRAL</v>
      </c>
      <c r="K758" s="5" t="str">
        <f>OBV!G758</f>
        <v>NEUTRAL</v>
      </c>
      <c r="L758" s="5" t="str">
        <f>OBV!H758</f>
        <v>NEUTRAL</v>
      </c>
      <c r="M758" s="7">
        <f t="shared" si="110"/>
        <v>50</v>
      </c>
      <c r="N758" s="7">
        <f t="shared" si="111"/>
        <v>45</v>
      </c>
      <c r="O758" s="7">
        <f t="shared" si="112"/>
        <v>50</v>
      </c>
      <c r="P758" s="7">
        <f t="shared" si="113"/>
        <v>33</v>
      </c>
      <c r="Q758" s="8">
        <f t="shared" si="114"/>
        <v>45.7</v>
      </c>
      <c r="R758" s="8">
        <f t="shared" si="115"/>
        <v>44.75</v>
      </c>
      <c r="S758" s="8">
        <f t="shared" si="116"/>
        <v>41.6</v>
      </c>
      <c r="T758" s="8">
        <f t="shared" si="117"/>
        <v>44.5</v>
      </c>
      <c r="U758" s="7">
        <f t="shared" si="118"/>
        <v>44.016666666666673</v>
      </c>
      <c r="V758" s="7">
        <f t="shared" si="119"/>
        <v>44.137500000000003</v>
      </c>
    </row>
    <row r="759" spans="1:22" ht="13.5" x14ac:dyDescent="0.25">
      <c r="A759" s="3">
        <f>RSI!A759</f>
        <v>43411</v>
      </c>
      <c r="B759" s="2">
        <f>RSI!B759</f>
        <v>1.43</v>
      </c>
      <c r="C759" s="2">
        <f>RSI!I759</f>
        <v>21.930516785633188</v>
      </c>
      <c r="D759" s="2">
        <f>MACD!E759</f>
        <v>-7.8699783270774759E-3</v>
      </c>
      <c r="E759" s="2">
        <f>MACD!F759</f>
        <v>2.5299037772921707E-3</v>
      </c>
      <c r="F759" s="2">
        <f>'Moving Avg'!D759</f>
        <v>1.43</v>
      </c>
      <c r="G759" s="2">
        <f>'Moving Avg'!F759</f>
        <v>1.4569999999999996</v>
      </c>
      <c r="H759" s="2">
        <f>'Moving Avg'!G759</f>
        <v>1.6532000000000009</v>
      </c>
      <c r="I759" s="2">
        <f>'Moving Avg'!H759</f>
        <v>1.4019000000000008</v>
      </c>
      <c r="J759" s="5" t="str">
        <f>OBV!F759</f>
        <v>NEUTRAL</v>
      </c>
      <c r="K759" s="5" t="str">
        <f>OBV!G759</f>
        <v>NEUTRAL</v>
      </c>
      <c r="L759" s="5" t="str">
        <f>OBV!H759</f>
        <v>NEUTRAL</v>
      </c>
      <c r="M759" s="7">
        <f t="shared" si="110"/>
        <v>50</v>
      </c>
      <c r="N759" s="7">
        <f t="shared" si="111"/>
        <v>45</v>
      </c>
      <c r="O759" s="7">
        <f t="shared" si="112"/>
        <v>50</v>
      </c>
      <c r="P759" s="7">
        <f t="shared" si="113"/>
        <v>33</v>
      </c>
      <c r="Q759" s="8">
        <f t="shared" si="114"/>
        <v>45.7</v>
      </c>
      <c r="R759" s="8">
        <f t="shared" si="115"/>
        <v>44.75</v>
      </c>
      <c r="S759" s="8">
        <f t="shared" si="116"/>
        <v>41.6</v>
      </c>
      <c r="T759" s="8">
        <f t="shared" si="117"/>
        <v>44.5</v>
      </c>
      <c r="U759" s="7">
        <f t="shared" si="118"/>
        <v>44.016666666666673</v>
      </c>
      <c r="V759" s="7">
        <f t="shared" si="119"/>
        <v>44.137500000000003</v>
      </c>
    </row>
    <row r="760" spans="1:22" ht="13.5" x14ac:dyDescent="0.25">
      <c r="A760" s="3">
        <f>RSI!A760</f>
        <v>43412</v>
      </c>
      <c r="B760" s="2">
        <f>RSI!B760</f>
        <v>1.37</v>
      </c>
      <c r="C760" s="2">
        <f>RSI!I760</f>
        <v>15.525725480309589</v>
      </c>
      <c r="D760" s="2">
        <f>MACD!E760</f>
        <v>8.1190956793220082E-4</v>
      </c>
      <c r="E760" s="2">
        <f>MACD!F760</f>
        <v>2.1863049354201767E-3</v>
      </c>
      <c r="F760" s="2">
        <f>'Moving Avg'!D760</f>
        <v>1.4179999999999999</v>
      </c>
      <c r="G760" s="2">
        <f>'Moving Avg'!F760</f>
        <v>1.4495</v>
      </c>
      <c r="H760" s="2">
        <f>'Moving Avg'!G760</f>
        <v>1.6418000000000008</v>
      </c>
      <c r="I760" s="2">
        <f>'Moving Avg'!H760</f>
        <v>1.4040500000000009</v>
      </c>
      <c r="J760" s="5" t="str">
        <f>OBV!F760</f>
        <v>NEUTRAL</v>
      </c>
      <c r="K760" s="5" t="str">
        <f>OBV!G760</f>
        <v>NEUTRAL</v>
      </c>
      <c r="L760" s="5" t="str">
        <f>OBV!H760</f>
        <v>NEUTRAL</v>
      </c>
      <c r="M760" s="7">
        <f t="shared" si="110"/>
        <v>50</v>
      </c>
      <c r="N760" s="7">
        <f t="shared" si="111"/>
        <v>45</v>
      </c>
      <c r="O760" s="7">
        <f t="shared" si="112"/>
        <v>50</v>
      </c>
      <c r="P760" s="7">
        <f t="shared" si="113"/>
        <v>33</v>
      </c>
      <c r="Q760" s="8">
        <f t="shared" si="114"/>
        <v>45.7</v>
      </c>
      <c r="R760" s="8">
        <f t="shared" si="115"/>
        <v>44.75</v>
      </c>
      <c r="S760" s="8">
        <f t="shared" si="116"/>
        <v>41.6</v>
      </c>
      <c r="T760" s="8">
        <f t="shared" si="117"/>
        <v>44.5</v>
      </c>
      <c r="U760" s="7">
        <f t="shared" si="118"/>
        <v>44.016666666666673</v>
      </c>
      <c r="V760" s="7">
        <f t="shared" si="119"/>
        <v>44.137500000000003</v>
      </c>
    </row>
    <row r="761" spans="1:22" ht="13.5" x14ac:dyDescent="0.25">
      <c r="A761" s="3">
        <f>RSI!A761</f>
        <v>43413</v>
      </c>
      <c r="B761" s="2">
        <f>RSI!B761</f>
        <v>1.37</v>
      </c>
      <c r="C761" s="2">
        <f>RSI!I761</f>
        <v>15.525725480309589</v>
      </c>
      <c r="D761" s="2">
        <f>MACD!E761</f>
        <v>8.9722273253567408E-3</v>
      </c>
      <c r="E761" s="2">
        <f>MACD!F761</f>
        <v>3.5434894134074896E-3</v>
      </c>
      <c r="F761" s="2">
        <f>'Moving Avg'!D761</f>
        <v>1.4060000000000001</v>
      </c>
      <c r="G761" s="2">
        <f>'Moving Avg'!F761</f>
        <v>1.4449999999999998</v>
      </c>
      <c r="H761" s="2">
        <f>'Moving Avg'!G761</f>
        <v>1.6304000000000014</v>
      </c>
      <c r="I761" s="2">
        <f>'Moving Avg'!H761</f>
        <v>1.4062000000000006</v>
      </c>
      <c r="J761" s="5" t="str">
        <f>OBV!F761</f>
        <v>NEUTRAL</v>
      </c>
      <c r="K761" s="5" t="str">
        <f>OBV!G761</f>
        <v>NEUTRAL</v>
      </c>
      <c r="L761" s="5" t="str">
        <f>OBV!H761</f>
        <v>NEUTRAL</v>
      </c>
      <c r="M761" s="7">
        <f t="shared" si="110"/>
        <v>50</v>
      </c>
      <c r="N761" s="7">
        <f t="shared" si="111"/>
        <v>0</v>
      </c>
      <c r="O761" s="7">
        <f t="shared" si="112"/>
        <v>0</v>
      </c>
      <c r="P761" s="7">
        <f t="shared" si="113"/>
        <v>33</v>
      </c>
      <c r="Q761" s="8">
        <f t="shared" si="114"/>
        <v>22.45</v>
      </c>
      <c r="R761" s="8">
        <f t="shared" si="115"/>
        <v>18.25</v>
      </c>
      <c r="S761" s="8">
        <f t="shared" si="116"/>
        <v>22.35</v>
      </c>
      <c r="T761" s="8">
        <f t="shared" si="117"/>
        <v>20.75</v>
      </c>
      <c r="U761" s="7">
        <f t="shared" si="118"/>
        <v>21.016666666666669</v>
      </c>
      <c r="V761" s="7">
        <f t="shared" si="119"/>
        <v>20.950000000000003</v>
      </c>
    </row>
    <row r="762" spans="1:22" ht="13.5" x14ac:dyDescent="0.25">
      <c r="A762" s="3">
        <f>RSI!A762</f>
        <v>43416</v>
      </c>
      <c r="B762" s="2">
        <f>RSI!B762</f>
        <v>1.37</v>
      </c>
      <c r="C762" s="2">
        <f>RSI!I762</f>
        <v>15.525725480309589</v>
      </c>
      <c r="D762" s="2">
        <f>MACD!E762</f>
        <v>1.6630912436440326E-2</v>
      </c>
      <c r="E762" s="2">
        <f>MACD!F762</f>
        <v>6.1609740180140569E-3</v>
      </c>
      <c r="F762" s="2">
        <f>'Moving Avg'!D762</f>
        <v>1.3940000000000001</v>
      </c>
      <c r="G762" s="2">
        <f>'Moving Avg'!F762</f>
        <v>1.4425000000000001</v>
      </c>
      <c r="H762" s="2">
        <f>'Moving Avg'!G762</f>
        <v>1.6190000000000015</v>
      </c>
      <c r="I762" s="2">
        <f>'Moving Avg'!H762</f>
        <v>1.4083500000000007</v>
      </c>
      <c r="J762" s="5" t="str">
        <f>OBV!F762</f>
        <v>NEUTRAL</v>
      </c>
      <c r="K762" s="5" t="str">
        <f>OBV!G762</f>
        <v>NEUTRAL</v>
      </c>
      <c r="L762" s="5" t="str">
        <f>OBV!H762</f>
        <v>NEUTRAL</v>
      </c>
      <c r="M762" s="7">
        <f t="shared" si="110"/>
        <v>50</v>
      </c>
      <c r="N762" s="7">
        <f t="shared" si="111"/>
        <v>0</v>
      </c>
      <c r="O762" s="7">
        <f t="shared" si="112"/>
        <v>0</v>
      </c>
      <c r="P762" s="7">
        <f t="shared" si="113"/>
        <v>33</v>
      </c>
      <c r="Q762" s="8">
        <f t="shared" si="114"/>
        <v>22.45</v>
      </c>
      <c r="R762" s="8">
        <f t="shared" si="115"/>
        <v>18.25</v>
      </c>
      <c r="S762" s="8">
        <f t="shared" si="116"/>
        <v>22.35</v>
      </c>
      <c r="T762" s="8">
        <f t="shared" si="117"/>
        <v>20.75</v>
      </c>
      <c r="U762" s="7">
        <f t="shared" si="118"/>
        <v>21.016666666666669</v>
      </c>
      <c r="V762" s="7">
        <f t="shared" si="119"/>
        <v>20.950000000000003</v>
      </c>
    </row>
    <row r="763" spans="1:22" ht="13.5" x14ac:dyDescent="0.25">
      <c r="A763" s="3">
        <f>RSI!A763</f>
        <v>43417</v>
      </c>
      <c r="B763" s="2">
        <f>RSI!B763</f>
        <v>1.37</v>
      </c>
      <c r="C763" s="2">
        <f>RSI!I763</f>
        <v>15.525725480309589</v>
      </c>
      <c r="D763" s="2">
        <f>MACD!E763</f>
        <v>2.3809302054110137E-2</v>
      </c>
      <c r="E763" s="2">
        <f>MACD!F763</f>
        <v>9.690639625233274E-3</v>
      </c>
      <c r="F763" s="2">
        <f>'Moving Avg'!D763</f>
        <v>1.3820000000000001</v>
      </c>
      <c r="G763" s="2">
        <f>'Moving Avg'!F763</f>
        <v>1.4400000000000002</v>
      </c>
      <c r="H763" s="2">
        <f>'Moving Avg'!G763</f>
        <v>1.6076000000000019</v>
      </c>
      <c r="I763" s="2">
        <f>'Moving Avg'!H763</f>
        <v>1.4105000000000008</v>
      </c>
      <c r="J763" s="5" t="str">
        <f>OBV!F763</f>
        <v>NEUTRAL</v>
      </c>
      <c r="K763" s="5" t="str">
        <f>OBV!G763</f>
        <v>NEUTRAL</v>
      </c>
      <c r="L763" s="5" t="str">
        <f>OBV!H763</f>
        <v>NEUTRAL</v>
      </c>
      <c r="M763" s="7">
        <f t="shared" si="110"/>
        <v>50</v>
      </c>
      <c r="N763" s="7">
        <f t="shared" si="111"/>
        <v>0</v>
      </c>
      <c r="O763" s="7">
        <f t="shared" si="112"/>
        <v>0</v>
      </c>
      <c r="P763" s="7">
        <f t="shared" si="113"/>
        <v>33</v>
      </c>
      <c r="Q763" s="8">
        <f t="shared" si="114"/>
        <v>22.45</v>
      </c>
      <c r="R763" s="8">
        <f t="shared" si="115"/>
        <v>18.25</v>
      </c>
      <c r="S763" s="8">
        <f t="shared" si="116"/>
        <v>22.35</v>
      </c>
      <c r="T763" s="8">
        <f t="shared" si="117"/>
        <v>20.75</v>
      </c>
      <c r="U763" s="7">
        <f t="shared" si="118"/>
        <v>21.016666666666669</v>
      </c>
      <c r="V763" s="7">
        <f t="shared" si="119"/>
        <v>20.950000000000003</v>
      </c>
    </row>
    <row r="764" spans="1:22" ht="13.5" x14ac:dyDescent="0.25">
      <c r="A764" s="3">
        <f>RSI!A764</f>
        <v>43418</v>
      </c>
      <c r="B764" s="2">
        <f>RSI!B764</f>
        <v>1.31</v>
      </c>
      <c r="C764" s="2">
        <f>RSI!I764</f>
        <v>11.146962838549129</v>
      </c>
      <c r="D764" s="2">
        <f>MACD!E764</f>
        <v>2.5743261987565491E-2</v>
      </c>
      <c r="E764" s="2">
        <f>MACD!F764</f>
        <v>1.290116409769972E-2</v>
      </c>
      <c r="F764" s="2">
        <f>'Moving Avg'!D764</f>
        <v>1.3580000000000001</v>
      </c>
      <c r="G764" s="2">
        <f>'Moving Avg'!F764</f>
        <v>1.4345000000000001</v>
      </c>
      <c r="H764" s="2">
        <f>'Moving Avg'!G764</f>
        <v>1.595000000000002</v>
      </c>
      <c r="I764" s="2">
        <f>'Moving Avg'!H764</f>
        <v>1.4123500000000009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50</v>
      </c>
      <c r="N764" s="7">
        <f t="shared" si="111"/>
        <v>0</v>
      </c>
      <c r="O764" s="7">
        <f t="shared" si="112"/>
        <v>0</v>
      </c>
      <c r="P764" s="7">
        <f t="shared" si="113"/>
        <v>16.5</v>
      </c>
      <c r="Q764" s="8">
        <f t="shared" si="114"/>
        <v>19.975000000000001</v>
      </c>
      <c r="R764" s="8">
        <f t="shared" si="115"/>
        <v>14.125</v>
      </c>
      <c r="S764" s="8">
        <f t="shared" si="116"/>
        <v>14.925000000000001</v>
      </c>
      <c r="T764" s="8">
        <f t="shared" si="117"/>
        <v>16.625</v>
      </c>
      <c r="U764" s="7">
        <f t="shared" si="118"/>
        <v>16.341666666666669</v>
      </c>
      <c r="V764" s="7">
        <f t="shared" si="119"/>
        <v>16.412500000000001</v>
      </c>
    </row>
    <row r="765" spans="1:22" ht="13.5" x14ac:dyDescent="0.25">
      <c r="A765" s="3">
        <f>RSI!A765</f>
        <v>43419</v>
      </c>
      <c r="B765" s="2">
        <f>RSI!B765</f>
        <v>1.31</v>
      </c>
      <c r="C765" s="2">
        <f>RSI!I765</f>
        <v>11.146962838549129</v>
      </c>
      <c r="D765" s="2">
        <f>MACD!E765</f>
        <v>2.8332623622180586E-2</v>
      </c>
      <c r="E765" s="2">
        <f>MACD!F765</f>
        <v>1.5987456002595893E-2</v>
      </c>
      <c r="F765" s="2">
        <f>'Moving Avg'!D765</f>
        <v>1.3460000000000001</v>
      </c>
      <c r="G765" s="2">
        <f>'Moving Avg'!F765</f>
        <v>1.427</v>
      </c>
      <c r="H765" s="2">
        <f>'Moving Avg'!G765</f>
        <v>1.5824000000000018</v>
      </c>
      <c r="I765" s="2">
        <f>'Moving Avg'!H765</f>
        <v>1.414100000000001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50</v>
      </c>
      <c r="N765" s="7">
        <f t="shared" si="111"/>
        <v>0</v>
      </c>
      <c r="O765" s="7">
        <f t="shared" si="112"/>
        <v>0</v>
      </c>
      <c r="P765" s="7">
        <f t="shared" si="113"/>
        <v>16.5</v>
      </c>
      <c r="Q765" s="8">
        <f t="shared" si="114"/>
        <v>19.975000000000001</v>
      </c>
      <c r="R765" s="8">
        <f t="shared" si="115"/>
        <v>14.125</v>
      </c>
      <c r="S765" s="8">
        <f t="shared" si="116"/>
        <v>14.925000000000001</v>
      </c>
      <c r="T765" s="8">
        <f t="shared" si="117"/>
        <v>16.625</v>
      </c>
      <c r="U765" s="7">
        <f t="shared" si="118"/>
        <v>16.341666666666669</v>
      </c>
      <c r="V765" s="7">
        <f t="shared" si="119"/>
        <v>16.412500000000001</v>
      </c>
    </row>
    <row r="766" spans="1:22" ht="13.5" x14ac:dyDescent="0.25">
      <c r="A766" s="3">
        <f>RSI!A766</f>
        <v>43420</v>
      </c>
      <c r="B766" s="2">
        <f>RSI!B766</f>
        <v>1.31</v>
      </c>
      <c r="C766" s="2">
        <f>RSI!I766</f>
        <v>11.146962838549129</v>
      </c>
      <c r="D766" s="2">
        <f>MACD!E766</f>
        <v>3.1405968223407132E-2</v>
      </c>
      <c r="E766" s="2">
        <f>MACD!F766</f>
        <v>1.9071158446758142E-2</v>
      </c>
      <c r="F766" s="2">
        <f>'Moving Avg'!D766</f>
        <v>1.3340000000000003</v>
      </c>
      <c r="G766" s="2">
        <f>'Moving Avg'!F766</f>
        <v>1.4195</v>
      </c>
      <c r="H766" s="2">
        <f>'Moving Avg'!G766</f>
        <v>1.5688000000000017</v>
      </c>
      <c r="I766" s="2">
        <f>'Moving Avg'!H766</f>
        <v>1.4158500000000012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  <c r="M766" s="7">
        <f t="shared" si="110"/>
        <v>50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8">
        <f t="shared" si="114"/>
        <v>19.975000000000001</v>
      </c>
      <c r="R766" s="8">
        <f t="shared" si="115"/>
        <v>14.125</v>
      </c>
      <c r="S766" s="8">
        <f t="shared" si="116"/>
        <v>14.925000000000001</v>
      </c>
      <c r="T766" s="8">
        <f t="shared" si="117"/>
        <v>16.625</v>
      </c>
      <c r="U766" s="7">
        <f t="shared" si="118"/>
        <v>16.341666666666669</v>
      </c>
      <c r="V766" s="7">
        <f t="shared" si="119"/>
        <v>16.412500000000001</v>
      </c>
    </row>
    <row r="767" spans="1:22" ht="13.5" x14ac:dyDescent="0.25">
      <c r="A767" s="3">
        <f>RSI!A767</f>
        <v>43423</v>
      </c>
      <c r="B767" s="2">
        <f>RSI!B767</f>
        <v>1.31</v>
      </c>
      <c r="C767" s="2">
        <f>RSI!I767</f>
        <v>11.146962838549129</v>
      </c>
      <c r="D767" s="2">
        <f>MACD!E767</f>
        <v>3.4823477888488608E-2</v>
      </c>
      <c r="E767" s="2">
        <f>MACD!F767</f>
        <v>2.2221622335104236E-2</v>
      </c>
      <c r="F767" s="2">
        <f>'Moving Avg'!D767</f>
        <v>1.3220000000000003</v>
      </c>
      <c r="G767" s="2">
        <f>'Moving Avg'!F767</f>
        <v>1.4119999999999999</v>
      </c>
      <c r="H767" s="2">
        <f>'Moving Avg'!G767</f>
        <v>1.5552000000000015</v>
      </c>
      <c r="I767" s="2">
        <f>'Moving Avg'!H767</f>
        <v>1.4177000000000013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  <c r="M767" s="7">
        <f t="shared" si="110"/>
        <v>50</v>
      </c>
      <c r="N767" s="7">
        <f t="shared" si="111"/>
        <v>0</v>
      </c>
      <c r="O767" s="7">
        <f t="shared" si="112"/>
        <v>0</v>
      </c>
      <c r="P767" s="7">
        <f t="shared" si="113"/>
        <v>16.5</v>
      </c>
      <c r="Q767" s="8">
        <f t="shared" si="114"/>
        <v>19.975000000000001</v>
      </c>
      <c r="R767" s="8">
        <f t="shared" si="115"/>
        <v>14.125</v>
      </c>
      <c r="S767" s="8">
        <f t="shared" si="116"/>
        <v>14.925000000000001</v>
      </c>
      <c r="T767" s="8">
        <f t="shared" si="117"/>
        <v>16.625</v>
      </c>
      <c r="U767" s="7">
        <f t="shared" si="118"/>
        <v>16.341666666666669</v>
      </c>
      <c r="V767" s="7">
        <f t="shared" si="119"/>
        <v>16.412500000000001</v>
      </c>
    </row>
    <row r="768" spans="1:22" ht="13.5" x14ac:dyDescent="0.25">
      <c r="A768" s="3">
        <f>RSI!A768</f>
        <v>43425</v>
      </c>
      <c r="B768" s="2">
        <f>RSI!B768</f>
        <v>1.31</v>
      </c>
      <c r="C768" s="2">
        <f>RSI!I768</f>
        <v>11.146962838549129</v>
      </c>
      <c r="D768" s="2">
        <f>MACD!E768</f>
        <v>3.8471686567529861E-2</v>
      </c>
      <c r="E768" s="2">
        <f>MACD!F768</f>
        <v>2.5471635181589364E-2</v>
      </c>
      <c r="F768" s="2">
        <f>'Moving Avg'!D768</f>
        <v>1.31</v>
      </c>
      <c r="G768" s="2">
        <f>'Moving Avg'!F768</f>
        <v>1.403</v>
      </c>
      <c r="H768" s="2">
        <f>'Moving Avg'!G768</f>
        <v>1.5416000000000012</v>
      </c>
      <c r="I768" s="2">
        <f>'Moving Avg'!H768</f>
        <v>1.4196500000000012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  <c r="M768" s="7">
        <f t="shared" si="110"/>
        <v>50</v>
      </c>
      <c r="N768" s="7">
        <f t="shared" si="111"/>
        <v>0</v>
      </c>
      <c r="O768" s="7">
        <f t="shared" si="112"/>
        <v>0</v>
      </c>
      <c r="P768" s="7">
        <f t="shared" si="113"/>
        <v>16.5</v>
      </c>
      <c r="Q768" s="8">
        <f t="shared" si="114"/>
        <v>19.975000000000001</v>
      </c>
      <c r="R768" s="8">
        <f t="shared" si="115"/>
        <v>14.125</v>
      </c>
      <c r="S768" s="8">
        <f t="shared" si="116"/>
        <v>14.925000000000001</v>
      </c>
      <c r="T768" s="8">
        <f t="shared" si="117"/>
        <v>16.625</v>
      </c>
      <c r="U768" s="7">
        <f t="shared" si="118"/>
        <v>16.341666666666669</v>
      </c>
      <c r="V768" s="7">
        <f t="shared" si="119"/>
        <v>16.412500000000001</v>
      </c>
    </row>
    <row r="769" spans="1:22" ht="13.5" x14ac:dyDescent="0.25">
      <c r="A769" s="3">
        <f>RSI!A769</f>
        <v>43426</v>
      </c>
      <c r="B769" s="2">
        <f>RSI!B769</f>
        <v>1.31</v>
      </c>
      <c r="C769" s="2">
        <f>RSI!I769</f>
        <v>11.146962838549129</v>
      </c>
      <c r="D769" s="2">
        <f>MACD!E769</f>
        <v>4.225906730959883E-2</v>
      </c>
      <c r="E769" s="2">
        <f>MACD!F769</f>
        <v>2.8829121607191262E-2</v>
      </c>
      <c r="F769" s="2">
        <f>'Moving Avg'!D769</f>
        <v>1.31</v>
      </c>
      <c r="G769" s="2">
        <f>'Moving Avg'!F769</f>
        <v>1.3939999999999997</v>
      </c>
      <c r="H769" s="2">
        <f>'Moving Avg'!G769</f>
        <v>1.5280000000000009</v>
      </c>
      <c r="I769" s="2">
        <f>'Moving Avg'!H769</f>
        <v>1.4218000000000013</v>
      </c>
      <c r="J769" s="5" t="str">
        <f>OBV!F769</f>
        <v>NEUTRAL</v>
      </c>
      <c r="K769" s="5" t="str">
        <f>OBV!G769</f>
        <v>NEUTRAL</v>
      </c>
      <c r="L769" s="5" t="str">
        <f>OBV!H769</f>
        <v>NEUTRAL</v>
      </c>
      <c r="M769" s="7">
        <f t="shared" si="110"/>
        <v>50</v>
      </c>
      <c r="N769" s="7">
        <f t="shared" si="111"/>
        <v>0</v>
      </c>
      <c r="O769" s="7">
        <f t="shared" si="112"/>
        <v>0</v>
      </c>
      <c r="P769" s="7">
        <f t="shared" si="113"/>
        <v>33</v>
      </c>
      <c r="Q769" s="8">
        <f t="shared" si="114"/>
        <v>22.45</v>
      </c>
      <c r="R769" s="8">
        <f t="shared" si="115"/>
        <v>18.25</v>
      </c>
      <c r="S769" s="8">
        <f t="shared" si="116"/>
        <v>22.35</v>
      </c>
      <c r="T769" s="8">
        <f t="shared" si="117"/>
        <v>20.75</v>
      </c>
      <c r="U769" s="7">
        <f t="shared" si="118"/>
        <v>21.016666666666669</v>
      </c>
      <c r="V769" s="7">
        <f t="shared" si="119"/>
        <v>20.950000000000003</v>
      </c>
    </row>
    <row r="770" spans="1:22" ht="13.5" x14ac:dyDescent="0.25">
      <c r="A770" s="3">
        <f>RSI!A770</f>
        <v>43427</v>
      </c>
      <c r="B770" s="2">
        <f>RSI!B770</f>
        <v>1.31</v>
      </c>
      <c r="C770" s="2">
        <f>RSI!I770</f>
        <v>11.146962838549129</v>
      </c>
      <c r="D770" s="2">
        <f>MACD!E770</f>
        <v>3.6881555727919624E-2</v>
      </c>
      <c r="E770" s="2">
        <f>MACD!F770</f>
        <v>3.0439608431336938E-2</v>
      </c>
      <c r="F770" s="2">
        <f>'Moving Avg'!D770</f>
        <v>1.31</v>
      </c>
      <c r="G770" s="2">
        <f>'Moving Avg'!F770</f>
        <v>1.3849999999999996</v>
      </c>
      <c r="H770" s="2">
        <f>'Moving Avg'!G770</f>
        <v>1.5144000000000006</v>
      </c>
      <c r="I770" s="2">
        <f>'Moving Avg'!H770</f>
        <v>1.4239500000000012</v>
      </c>
      <c r="J770" s="5" t="str">
        <f>OBV!F770</f>
        <v>NEUTRAL</v>
      </c>
      <c r="K770" s="5" t="str">
        <f>OBV!G770</f>
        <v>NEUTRAL</v>
      </c>
      <c r="L770" s="5" t="str">
        <f>OBV!H770</f>
        <v>NEUTRAL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22.45</v>
      </c>
      <c r="R770" s="8">
        <f t="shared" si="115"/>
        <v>18.25</v>
      </c>
      <c r="S770" s="8">
        <f t="shared" si="116"/>
        <v>22.35</v>
      </c>
      <c r="T770" s="8">
        <f t="shared" si="117"/>
        <v>20.75</v>
      </c>
      <c r="U770" s="7">
        <f t="shared" si="118"/>
        <v>21.016666666666669</v>
      </c>
      <c r="V770" s="7">
        <f t="shared" si="119"/>
        <v>20.950000000000003</v>
      </c>
    </row>
    <row r="771" spans="1:22" ht="13.5" x14ac:dyDescent="0.25">
      <c r="A771" s="3">
        <f>RSI!A771</f>
        <v>43430</v>
      </c>
      <c r="B771" s="2">
        <f>RSI!B771</f>
        <v>1.31</v>
      </c>
      <c r="C771" s="2">
        <f>RSI!I771</f>
        <v>11.146962838549129</v>
      </c>
      <c r="D771" s="2">
        <f>MACD!E771</f>
        <v>3.2931863682696072E-2</v>
      </c>
      <c r="E771" s="2">
        <f>MACD!F771</f>
        <v>3.0938059481608767E-2</v>
      </c>
      <c r="F771" s="2">
        <f>'Moving Avg'!D771</f>
        <v>1.31</v>
      </c>
      <c r="G771" s="2">
        <f>'Moving Avg'!F771</f>
        <v>1.3759999999999997</v>
      </c>
      <c r="H771" s="2">
        <f>'Moving Avg'!G771</f>
        <v>1.5024000000000004</v>
      </c>
      <c r="I771" s="2">
        <f>'Moving Avg'!H771</f>
        <v>1.4261000000000013</v>
      </c>
      <c r="J771" s="5" t="str">
        <f>OBV!F771</f>
        <v>NEUTRAL</v>
      </c>
      <c r="K771" s="5" t="str">
        <f>OBV!G771</f>
        <v>NEUTRAL</v>
      </c>
      <c r="L771" s="5" t="str">
        <f>OBV!H771</f>
        <v>NEUTRAL</v>
      </c>
      <c r="M771" s="7">
        <f t="shared" si="120"/>
        <v>50</v>
      </c>
      <c r="N771" s="7">
        <f t="shared" si="121"/>
        <v>0</v>
      </c>
      <c r="O771" s="7">
        <f t="shared" si="122"/>
        <v>0</v>
      </c>
      <c r="P771" s="7">
        <f t="shared" si="123"/>
        <v>33</v>
      </c>
      <c r="Q771" s="8">
        <f t="shared" ref="Q771:Q834" si="124">0.35*M771+N771*0.35+O771*0.15+P771*0.15</f>
        <v>22.45</v>
      </c>
      <c r="R771" s="8">
        <f t="shared" ref="R771:R834" si="125">M771*0.2+N771*0.2+O771*0.35+P771*0.25</f>
        <v>18.25</v>
      </c>
      <c r="S771" s="8">
        <f t="shared" ref="S771:S834" si="126">M771*0.15+N771*0.15+O771*0.25+P771*0.45</f>
        <v>22.35</v>
      </c>
      <c r="T771" s="8">
        <f t="shared" ref="T771:T834" si="127">0.25*SUM(M771:P771)</f>
        <v>20.75</v>
      </c>
      <c r="U771" s="7">
        <f t="shared" ref="U771:U834" si="128">SUM(Q771:S771)/3</f>
        <v>21.016666666666669</v>
      </c>
      <c r="V771" s="7">
        <f t="shared" ref="V771:V834" si="129">SUM(Q771:T771)/4</f>
        <v>20.950000000000003</v>
      </c>
    </row>
    <row r="772" spans="1:22" ht="13.5" x14ac:dyDescent="0.25">
      <c r="A772" s="3">
        <f>RSI!A772</f>
        <v>43431</v>
      </c>
      <c r="B772" s="2">
        <f>RSI!B772</f>
        <v>1.31</v>
      </c>
      <c r="C772" s="2">
        <f>RSI!I772</f>
        <v>11.146962838549129</v>
      </c>
      <c r="D772" s="2">
        <f>MACD!E772</f>
        <v>3.0145844403017374E-2</v>
      </c>
      <c r="E772" s="2">
        <f>MACD!F772</f>
        <v>3.0779616465890489E-2</v>
      </c>
      <c r="F772" s="2">
        <f>'Moving Avg'!D772</f>
        <v>1.31</v>
      </c>
      <c r="G772" s="2">
        <f>'Moving Avg'!F772</f>
        <v>1.3669999999999995</v>
      </c>
      <c r="H772" s="2">
        <f>'Moving Avg'!G772</f>
        <v>1.4920000000000002</v>
      </c>
      <c r="I772" s="2">
        <f>'Moving Avg'!H772</f>
        <v>1.4282500000000014</v>
      </c>
      <c r="J772" s="5" t="str">
        <f>OBV!F772</f>
        <v>NEUTRAL</v>
      </c>
      <c r="K772" s="5" t="str">
        <f>OBV!G772</f>
        <v>NEUTRAL</v>
      </c>
      <c r="L772" s="5" t="str">
        <f>OBV!H772</f>
        <v>NEUTRAL</v>
      </c>
      <c r="M772" s="7">
        <f t="shared" si="120"/>
        <v>50</v>
      </c>
      <c r="N772" s="7">
        <f t="shared" si="121"/>
        <v>45</v>
      </c>
      <c r="O772" s="7">
        <f t="shared" si="122"/>
        <v>0</v>
      </c>
      <c r="P772" s="7">
        <f t="shared" si="123"/>
        <v>33</v>
      </c>
      <c r="Q772" s="8">
        <f t="shared" si="124"/>
        <v>38.200000000000003</v>
      </c>
      <c r="R772" s="8">
        <f t="shared" si="125"/>
        <v>27.25</v>
      </c>
      <c r="S772" s="8">
        <f t="shared" si="126"/>
        <v>29.1</v>
      </c>
      <c r="T772" s="8">
        <f t="shared" si="127"/>
        <v>32</v>
      </c>
      <c r="U772" s="7">
        <f t="shared" si="128"/>
        <v>31.516666666666669</v>
      </c>
      <c r="V772" s="7">
        <f t="shared" si="129"/>
        <v>31.637500000000003</v>
      </c>
    </row>
    <row r="773" spans="1:22" ht="13.5" x14ac:dyDescent="0.25">
      <c r="A773" s="3">
        <f>RSI!A773</f>
        <v>43432</v>
      </c>
      <c r="B773" s="2">
        <f>RSI!B773</f>
        <v>1.31</v>
      </c>
      <c r="C773" s="2">
        <f>RSI!I773</f>
        <v>11.146962838549129</v>
      </c>
      <c r="D773" s="2">
        <f>MACD!E773</f>
        <v>2.8303284062493939E-2</v>
      </c>
      <c r="E773" s="2">
        <f>MACD!F773</f>
        <v>3.0284349985211179E-2</v>
      </c>
      <c r="F773" s="2">
        <f>'Moving Avg'!D773</f>
        <v>1.31</v>
      </c>
      <c r="G773" s="2">
        <f>'Moving Avg'!F773</f>
        <v>1.3579999999999997</v>
      </c>
      <c r="H773" s="2">
        <f>'Moving Avg'!G773</f>
        <v>1.4832000000000005</v>
      </c>
      <c r="I773" s="2">
        <f>'Moving Avg'!H773</f>
        <v>1.4304000000000014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  <c r="M773" s="7">
        <f t="shared" si="120"/>
        <v>50</v>
      </c>
      <c r="N773" s="7">
        <f t="shared" si="121"/>
        <v>45</v>
      </c>
      <c r="O773" s="7">
        <f t="shared" si="122"/>
        <v>0</v>
      </c>
      <c r="P773" s="7">
        <f t="shared" si="123"/>
        <v>33</v>
      </c>
      <c r="Q773" s="8">
        <f t="shared" si="124"/>
        <v>38.200000000000003</v>
      </c>
      <c r="R773" s="8">
        <f t="shared" si="125"/>
        <v>27.25</v>
      </c>
      <c r="S773" s="8">
        <f t="shared" si="126"/>
        <v>29.1</v>
      </c>
      <c r="T773" s="8">
        <f t="shared" si="127"/>
        <v>32</v>
      </c>
      <c r="U773" s="7">
        <f t="shared" si="128"/>
        <v>31.516666666666669</v>
      </c>
      <c r="V773" s="7">
        <f t="shared" si="129"/>
        <v>31.637500000000003</v>
      </c>
    </row>
    <row r="774" spans="1:22" ht="13.5" x14ac:dyDescent="0.25">
      <c r="A774" s="3">
        <f>RSI!A774</f>
        <v>43433</v>
      </c>
      <c r="B774" s="2">
        <f>RSI!B774</f>
        <v>1.31</v>
      </c>
      <c r="C774" s="2">
        <f>RSI!I774</f>
        <v>11.146962838549129</v>
      </c>
      <c r="D774" s="2">
        <f>MACD!E774</f>
        <v>1.7990129561371582E-2</v>
      </c>
      <c r="E774" s="2">
        <f>MACD!F774</f>
        <v>2.7825505900443262E-2</v>
      </c>
      <c r="F774" s="2">
        <f>'Moving Avg'!D774</f>
        <v>1.31</v>
      </c>
      <c r="G774" s="2">
        <f>'Moving Avg'!F774</f>
        <v>1.3519999999999996</v>
      </c>
      <c r="H774" s="2">
        <f>'Moving Avg'!G774</f>
        <v>1.4758000000000004</v>
      </c>
      <c r="I774" s="2">
        <f>'Moving Avg'!H774</f>
        <v>1.4325500000000013</v>
      </c>
      <c r="J774" s="5" t="str">
        <f>OBV!F774</f>
        <v>NEUTRAL</v>
      </c>
      <c r="K774" s="5" t="str">
        <f>OBV!G774</f>
        <v>NEUTRAL</v>
      </c>
      <c r="L774" s="5" t="str">
        <f>OBV!H774</f>
        <v>NEUTRAL</v>
      </c>
      <c r="M774" s="7">
        <f t="shared" si="120"/>
        <v>50</v>
      </c>
      <c r="N774" s="7">
        <f t="shared" si="121"/>
        <v>45</v>
      </c>
      <c r="O774" s="7">
        <f t="shared" si="122"/>
        <v>0</v>
      </c>
      <c r="P774" s="7">
        <f t="shared" si="123"/>
        <v>33</v>
      </c>
      <c r="Q774" s="8">
        <f t="shared" si="124"/>
        <v>38.200000000000003</v>
      </c>
      <c r="R774" s="8">
        <f t="shared" si="125"/>
        <v>27.25</v>
      </c>
      <c r="S774" s="8">
        <f t="shared" si="126"/>
        <v>29.1</v>
      </c>
      <c r="T774" s="8">
        <f t="shared" si="127"/>
        <v>32</v>
      </c>
      <c r="U774" s="7">
        <f t="shared" si="128"/>
        <v>31.516666666666669</v>
      </c>
      <c r="V774" s="7">
        <f t="shared" si="129"/>
        <v>31.637500000000003</v>
      </c>
    </row>
    <row r="775" spans="1:22" ht="13.5" x14ac:dyDescent="0.25">
      <c r="A775" s="3">
        <f>RSI!A775</f>
        <v>43434</v>
      </c>
      <c r="B775" s="2">
        <f>RSI!B775</f>
        <v>1.31</v>
      </c>
      <c r="C775" s="2">
        <f>RSI!I775</f>
        <v>11.146962838549129</v>
      </c>
      <c r="D775" s="2">
        <f>MACD!E775</f>
        <v>9.7050070370006125E-3</v>
      </c>
      <c r="E775" s="2">
        <f>MACD!F775</f>
        <v>2.4201406127754732E-2</v>
      </c>
      <c r="F775" s="2">
        <f>'Moving Avg'!D775</f>
        <v>1.31</v>
      </c>
      <c r="G775" s="2">
        <f>'Moving Avg'!F775</f>
        <v>1.3459999999999996</v>
      </c>
      <c r="H775" s="2">
        <f>'Moving Avg'!G775</f>
        <v>1.4684000000000006</v>
      </c>
      <c r="I775" s="2">
        <f>'Moving Avg'!H775</f>
        <v>1.4347000000000014</v>
      </c>
      <c r="J775" s="5" t="str">
        <f>OBV!F775</f>
        <v>NEUTRAL</v>
      </c>
      <c r="K775" s="5" t="str">
        <f>OBV!G775</f>
        <v>NEUTRAL</v>
      </c>
      <c r="L775" s="5" t="str">
        <f>OBV!H775</f>
        <v>NEUTRAL</v>
      </c>
      <c r="M775" s="7">
        <f t="shared" si="120"/>
        <v>50</v>
      </c>
      <c r="N775" s="7">
        <f t="shared" si="121"/>
        <v>45</v>
      </c>
      <c r="O775" s="7">
        <f t="shared" si="122"/>
        <v>0</v>
      </c>
      <c r="P775" s="7">
        <f t="shared" si="123"/>
        <v>33</v>
      </c>
      <c r="Q775" s="8">
        <f t="shared" si="124"/>
        <v>38.200000000000003</v>
      </c>
      <c r="R775" s="8">
        <f t="shared" si="125"/>
        <v>27.25</v>
      </c>
      <c r="S775" s="8">
        <f t="shared" si="126"/>
        <v>29.1</v>
      </c>
      <c r="T775" s="8">
        <f t="shared" si="127"/>
        <v>32</v>
      </c>
      <c r="U775" s="7">
        <f t="shared" si="128"/>
        <v>31.516666666666669</v>
      </c>
      <c r="V775" s="7">
        <f t="shared" si="129"/>
        <v>31.637500000000003</v>
      </c>
    </row>
    <row r="776" spans="1:22" ht="13.5" x14ac:dyDescent="0.25">
      <c r="A776" s="3">
        <f>RSI!A776</f>
        <v>43437</v>
      </c>
      <c r="B776" s="2">
        <f>RSI!B776</f>
        <v>1.31</v>
      </c>
      <c r="C776" s="2">
        <f>RSI!I776</f>
        <v>11.146962838549129</v>
      </c>
      <c r="D776" s="2">
        <f>MACD!E776</f>
        <v>3.1032158052344272E-3</v>
      </c>
      <c r="E776" s="2">
        <f>MACD!F776</f>
        <v>1.9981768063250673E-2</v>
      </c>
      <c r="F776" s="2">
        <f>'Moving Avg'!D776</f>
        <v>1.31</v>
      </c>
      <c r="G776" s="2">
        <f>'Moving Avg'!F776</f>
        <v>1.3399999999999994</v>
      </c>
      <c r="H776" s="2">
        <f>'Moving Avg'!G776</f>
        <v>1.4610000000000005</v>
      </c>
      <c r="I776" s="2">
        <f>'Moving Avg'!H776</f>
        <v>1.4368500000000015</v>
      </c>
      <c r="J776" s="5" t="str">
        <f>OBV!F776</f>
        <v>NEUTRAL</v>
      </c>
      <c r="K776" s="5" t="str">
        <f>OBV!G776</f>
        <v>NEUTRAL</v>
      </c>
      <c r="L776" s="5" t="str">
        <f>OBV!H776</f>
        <v>NEUTRAL</v>
      </c>
      <c r="M776" s="7">
        <f t="shared" si="120"/>
        <v>50</v>
      </c>
      <c r="N776" s="7">
        <f t="shared" si="121"/>
        <v>45</v>
      </c>
      <c r="O776" s="7">
        <f t="shared" si="122"/>
        <v>0</v>
      </c>
      <c r="P776" s="7">
        <f t="shared" si="123"/>
        <v>33</v>
      </c>
      <c r="Q776" s="8">
        <f t="shared" si="124"/>
        <v>38.200000000000003</v>
      </c>
      <c r="R776" s="8">
        <f t="shared" si="125"/>
        <v>27.25</v>
      </c>
      <c r="S776" s="8">
        <f t="shared" si="126"/>
        <v>29.1</v>
      </c>
      <c r="T776" s="8">
        <f t="shared" si="127"/>
        <v>32</v>
      </c>
      <c r="U776" s="7">
        <f t="shared" si="128"/>
        <v>31.516666666666669</v>
      </c>
      <c r="V776" s="7">
        <f t="shared" si="129"/>
        <v>31.637500000000003</v>
      </c>
    </row>
    <row r="777" spans="1:22" ht="13.5" x14ac:dyDescent="0.25">
      <c r="A777" s="3">
        <f>RSI!A777</f>
        <v>43438</v>
      </c>
      <c r="B777" s="2">
        <f>RSI!B777</f>
        <v>1.31</v>
      </c>
      <c r="C777" s="2">
        <f>RSI!I777</f>
        <v>11.146962838549129</v>
      </c>
      <c r="D777" s="2">
        <f>MACD!E777</f>
        <v>-2.1044920350978824E-3</v>
      </c>
      <c r="E777" s="2">
        <f>MACD!F777</f>
        <v>1.5564516043580962E-2</v>
      </c>
      <c r="F777" s="2">
        <f>'Moving Avg'!D777</f>
        <v>1.31</v>
      </c>
      <c r="G777" s="2">
        <f>'Moving Avg'!F777</f>
        <v>1.3339999999999996</v>
      </c>
      <c r="H777" s="2">
        <f>'Moving Avg'!G777</f>
        <v>1.4536000000000007</v>
      </c>
      <c r="I777" s="2">
        <f>'Moving Avg'!H777</f>
        <v>1.4390000000000014</v>
      </c>
      <c r="J777" s="5" t="str">
        <f>OBV!F777</f>
        <v>NEUTRAL</v>
      </c>
      <c r="K777" s="5" t="str">
        <f>OBV!G777</f>
        <v>NEUTRAL</v>
      </c>
      <c r="L777" s="5" t="str">
        <f>OBV!H777</f>
        <v>NEUTRAL</v>
      </c>
      <c r="M777" s="7">
        <f t="shared" si="120"/>
        <v>50</v>
      </c>
      <c r="N777" s="7">
        <f t="shared" si="121"/>
        <v>45</v>
      </c>
      <c r="O777" s="7">
        <f t="shared" si="122"/>
        <v>0</v>
      </c>
      <c r="P777" s="7">
        <f t="shared" si="123"/>
        <v>33</v>
      </c>
      <c r="Q777" s="8">
        <f t="shared" si="124"/>
        <v>38.200000000000003</v>
      </c>
      <c r="R777" s="8">
        <f t="shared" si="125"/>
        <v>27.25</v>
      </c>
      <c r="S777" s="8">
        <f t="shared" si="126"/>
        <v>29.1</v>
      </c>
      <c r="T777" s="8">
        <f t="shared" si="127"/>
        <v>32</v>
      </c>
      <c r="U777" s="7">
        <f t="shared" si="128"/>
        <v>31.516666666666669</v>
      </c>
      <c r="V777" s="7">
        <f t="shared" si="129"/>
        <v>31.637500000000003</v>
      </c>
    </row>
    <row r="778" spans="1:22" ht="13.5" x14ac:dyDescent="0.25">
      <c r="A778" s="3">
        <f>RSI!A778</f>
        <v>43439</v>
      </c>
      <c r="B778" s="2">
        <f>RSI!B778</f>
        <v>1.31</v>
      </c>
      <c r="C778" s="2">
        <f>RSI!I778</f>
        <v>11.146962838549129</v>
      </c>
      <c r="D778" s="2">
        <f>MACD!E778</f>
        <v>-6.1606222002006383E-3</v>
      </c>
      <c r="E778" s="2">
        <f>MACD!F778</f>
        <v>1.1219488394824641E-2</v>
      </c>
      <c r="F778" s="2">
        <f>'Moving Avg'!D778</f>
        <v>1.31</v>
      </c>
      <c r="G778" s="2">
        <f>'Moving Avg'!F778</f>
        <v>1.3279999999999996</v>
      </c>
      <c r="H778" s="2">
        <f>'Moving Avg'!G778</f>
        <v>1.4462000000000006</v>
      </c>
      <c r="I778" s="2">
        <f>'Moving Avg'!H778</f>
        <v>1.4411500000000015</v>
      </c>
      <c r="J778" s="5" t="str">
        <f>OBV!F778</f>
        <v>NEUTRAL</v>
      </c>
      <c r="K778" s="5" t="str">
        <f>OBV!G778</f>
        <v>NEUTRAL</v>
      </c>
      <c r="L778" s="5" t="str">
        <f>OBV!H778</f>
        <v>NEUTRAL</v>
      </c>
      <c r="M778" s="7">
        <f t="shared" si="120"/>
        <v>50</v>
      </c>
      <c r="N778" s="7">
        <f t="shared" si="121"/>
        <v>45</v>
      </c>
      <c r="O778" s="7">
        <f t="shared" si="122"/>
        <v>0</v>
      </c>
      <c r="P778" s="7">
        <f t="shared" si="123"/>
        <v>33</v>
      </c>
      <c r="Q778" s="8">
        <f t="shared" si="124"/>
        <v>38.200000000000003</v>
      </c>
      <c r="R778" s="8">
        <f t="shared" si="125"/>
        <v>27.25</v>
      </c>
      <c r="S778" s="8">
        <f t="shared" si="126"/>
        <v>29.1</v>
      </c>
      <c r="T778" s="8">
        <f t="shared" si="127"/>
        <v>32</v>
      </c>
      <c r="U778" s="7">
        <f t="shared" si="128"/>
        <v>31.516666666666669</v>
      </c>
      <c r="V778" s="7">
        <f t="shared" si="129"/>
        <v>31.637500000000003</v>
      </c>
    </row>
    <row r="779" spans="1:22" ht="13.5" x14ac:dyDescent="0.25">
      <c r="A779" s="3">
        <f>RSI!A779</f>
        <v>43440</v>
      </c>
      <c r="B779" s="2">
        <f>RSI!B779</f>
        <v>1.31</v>
      </c>
      <c r="C779" s="2">
        <f>RSI!I779</f>
        <v>11.146962838549129</v>
      </c>
      <c r="D779" s="2">
        <f>MACD!E779</f>
        <v>-9.2682954383838112E-3</v>
      </c>
      <c r="E779" s="2">
        <f>MACD!F779</f>
        <v>7.1219316281829516E-3</v>
      </c>
      <c r="F779" s="2">
        <f>'Moving Avg'!D779</f>
        <v>1.31</v>
      </c>
      <c r="G779" s="2">
        <f>'Moving Avg'!F779</f>
        <v>1.3219999999999996</v>
      </c>
      <c r="H779" s="2">
        <f>'Moving Avg'!G779</f>
        <v>1.4388000000000005</v>
      </c>
      <c r="I779" s="2">
        <f>'Moving Avg'!H779</f>
        <v>1.4433000000000016</v>
      </c>
      <c r="J779" s="5" t="str">
        <f>OBV!F779</f>
        <v>NEUTRAL</v>
      </c>
      <c r="K779" s="5" t="str">
        <f>OBV!G779</f>
        <v>NEUTRAL</v>
      </c>
      <c r="L779" s="5" t="str">
        <f>OBV!H779</f>
        <v>NEUTRAL</v>
      </c>
      <c r="M779" s="7">
        <f t="shared" si="120"/>
        <v>50</v>
      </c>
      <c r="N779" s="7">
        <f t="shared" si="121"/>
        <v>45</v>
      </c>
      <c r="O779" s="7">
        <f t="shared" si="122"/>
        <v>0</v>
      </c>
      <c r="P779" s="7">
        <f t="shared" si="123"/>
        <v>33</v>
      </c>
      <c r="Q779" s="8">
        <f t="shared" si="124"/>
        <v>38.200000000000003</v>
      </c>
      <c r="R779" s="8">
        <f t="shared" si="125"/>
        <v>27.25</v>
      </c>
      <c r="S779" s="8">
        <f t="shared" si="126"/>
        <v>29.1</v>
      </c>
      <c r="T779" s="8">
        <f t="shared" si="127"/>
        <v>32</v>
      </c>
      <c r="U779" s="7">
        <f t="shared" si="128"/>
        <v>31.516666666666669</v>
      </c>
      <c r="V779" s="7">
        <f t="shared" si="129"/>
        <v>31.637500000000003</v>
      </c>
    </row>
    <row r="780" spans="1:22" ht="13.5" x14ac:dyDescent="0.25">
      <c r="A780" s="3">
        <f>RSI!A780</f>
        <v>43441</v>
      </c>
      <c r="B780" s="2">
        <f>RSI!B780</f>
        <v>1.31</v>
      </c>
      <c r="C780" s="2">
        <f>RSI!I780</f>
        <v>11.146962838549129</v>
      </c>
      <c r="D780" s="2">
        <f>MACD!E780</f>
        <v>-1.1597460563018913E-2</v>
      </c>
      <c r="E780" s="2">
        <f>MACD!F780</f>
        <v>3.3780531899425784E-3</v>
      </c>
      <c r="F780" s="2">
        <f>'Moving Avg'!D780</f>
        <v>1.31</v>
      </c>
      <c r="G780" s="2">
        <f>'Moving Avg'!F780</f>
        <v>1.3189999999999997</v>
      </c>
      <c r="H780" s="2">
        <f>'Moving Avg'!G780</f>
        <v>1.4314000000000004</v>
      </c>
      <c r="I780" s="2">
        <f>'Moving Avg'!H780</f>
        <v>1.4454500000000012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  <c r="M780" s="7">
        <f t="shared" si="120"/>
        <v>50</v>
      </c>
      <c r="N780" s="7">
        <f t="shared" si="121"/>
        <v>45</v>
      </c>
      <c r="O780" s="7">
        <f t="shared" si="122"/>
        <v>0</v>
      </c>
      <c r="P780" s="7">
        <f t="shared" si="123"/>
        <v>33</v>
      </c>
      <c r="Q780" s="8">
        <f t="shared" si="124"/>
        <v>38.200000000000003</v>
      </c>
      <c r="R780" s="8">
        <f t="shared" si="125"/>
        <v>27.25</v>
      </c>
      <c r="S780" s="8">
        <f t="shared" si="126"/>
        <v>29.1</v>
      </c>
      <c r="T780" s="8">
        <f t="shared" si="127"/>
        <v>32</v>
      </c>
      <c r="U780" s="7">
        <f t="shared" si="128"/>
        <v>31.516666666666669</v>
      </c>
      <c r="V780" s="7">
        <f t="shared" si="129"/>
        <v>31.637500000000003</v>
      </c>
    </row>
    <row r="781" spans="1:22" ht="13.5" x14ac:dyDescent="0.25">
      <c r="A781" s="3">
        <f>RSI!A781</f>
        <v>43444</v>
      </c>
      <c r="B781" s="2">
        <f>RSI!B781</f>
        <v>1.31</v>
      </c>
      <c r="C781" s="2">
        <f>RSI!I781</f>
        <v>11.146962838549129</v>
      </c>
      <c r="D781" s="2">
        <f>MACD!E781</f>
        <v>-1.3290140241146053E-2</v>
      </c>
      <c r="E781" s="2">
        <f>MACD!F781</f>
        <v>4.4414503724852193E-5</v>
      </c>
      <c r="F781" s="2">
        <f>'Moving Avg'!D781</f>
        <v>1.31</v>
      </c>
      <c r="G781" s="2">
        <f>'Moving Avg'!F781</f>
        <v>1.3159999999999998</v>
      </c>
      <c r="H781" s="2">
        <f>'Moving Avg'!G781</f>
        <v>1.4240000000000006</v>
      </c>
      <c r="I781" s="2">
        <f>'Moving Avg'!H781</f>
        <v>1.4476000000000013</v>
      </c>
      <c r="J781" s="5" t="str">
        <f>OBV!F781</f>
        <v>NEUTRAL</v>
      </c>
      <c r="K781" s="5" t="str">
        <f>OBV!G781</f>
        <v>NEUTRAL</v>
      </c>
      <c r="L781" s="5" t="str">
        <f>OBV!H781</f>
        <v>NEUTRAL</v>
      </c>
      <c r="M781" s="7">
        <f t="shared" si="120"/>
        <v>50</v>
      </c>
      <c r="N781" s="7">
        <f t="shared" si="121"/>
        <v>45</v>
      </c>
      <c r="O781" s="7">
        <f t="shared" si="122"/>
        <v>0</v>
      </c>
      <c r="P781" s="7">
        <f t="shared" si="123"/>
        <v>33</v>
      </c>
      <c r="Q781" s="8">
        <f t="shared" si="124"/>
        <v>38.200000000000003</v>
      </c>
      <c r="R781" s="8">
        <f t="shared" si="125"/>
        <v>27.25</v>
      </c>
      <c r="S781" s="8">
        <f t="shared" si="126"/>
        <v>29.1</v>
      </c>
      <c r="T781" s="8">
        <f t="shared" si="127"/>
        <v>32</v>
      </c>
      <c r="U781" s="7">
        <f t="shared" si="128"/>
        <v>31.516666666666669</v>
      </c>
      <c r="V781" s="7">
        <f t="shared" si="129"/>
        <v>31.637500000000003</v>
      </c>
    </row>
    <row r="782" spans="1:22" ht="13.5" x14ac:dyDescent="0.25">
      <c r="A782" s="3">
        <f>RSI!A782</f>
        <v>43445</v>
      </c>
      <c r="B782" s="2">
        <f>RSI!B782</f>
        <v>1.31</v>
      </c>
      <c r="C782" s="2">
        <f>RSI!I782</f>
        <v>11.146962838549129</v>
      </c>
      <c r="D782" s="2">
        <f>MACD!E782</f>
        <v>-1.446485918849727E-2</v>
      </c>
      <c r="E782" s="2">
        <f>MACD!F782</f>
        <v>-2.8574402347195725E-3</v>
      </c>
      <c r="F782" s="2">
        <f>'Moving Avg'!D782</f>
        <v>1.31</v>
      </c>
      <c r="G782" s="2">
        <f>'Moving Avg'!F782</f>
        <v>1.3129999999999997</v>
      </c>
      <c r="H782" s="2">
        <f>'Moving Avg'!G782</f>
        <v>1.4176000000000004</v>
      </c>
      <c r="I782" s="2">
        <f>'Moving Avg'!H782</f>
        <v>1.4497500000000014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  <c r="M782" s="7">
        <f t="shared" si="120"/>
        <v>50</v>
      </c>
      <c r="N782" s="7">
        <f t="shared" si="121"/>
        <v>45</v>
      </c>
      <c r="O782" s="7">
        <f t="shared" si="122"/>
        <v>0</v>
      </c>
      <c r="P782" s="7">
        <f t="shared" si="123"/>
        <v>33</v>
      </c>
      <c r="Q782" s="8">
        <f t="shared" si="124"/>
        <v>38.200000000000003</v>
      </c>
      <c r="R782" s="8">
        <f t="shared" si="125"/>
        <v>27.25</v>
      </c>
      <c r="S782" s="8">
        <f t="shared" si="126"/>
        <v>29.1</v>
      </c>
      <c r="T782" s="8">
        <f t="shared" si="127"/>
        <v>32</v>
      </c>
      <c r="U782" s="7">
        <f t="shared" si="128"/>
        <v>31.516666666666669</v>
      </c>
      <c r="V782" s="7">
        <f t="shared" si="129"/>
        <v>31.637500000000003</v>
      </c>
    </row>
    <row r="783" spans="1:22" ht="13.5" x14ac:dyDescent="0.25">
      <c r="A783" s="3">
        <f>RSI!A783</f>
        <v>43446</v>
      </c>
      <c r="B783" s="2">
        <f>RSI!B783</f>
        <v>1.31</v>
      </c>
      <c r="C783" s="2">
        <f>RSI!I783</f>
        <v>11.146962838549129</v>
      </c>
      <c r="D783" s="2">
        <f>MACD!E783</f>
        <v>-1.5220381335983468E-2</v>
      </c>
      <c r="E783" s="2">
        <f>MACD!F783</f>
        <v>-5.330028454972352E-3</v>
      </c>
      <c r="F783" s="2">
        <f>'Moving Avg'!D783</f>
        <v>1.31</v>
      </c>
      <c r="G783" s="2">
        <f>'Moving Avg'!F783</f>
        <v>1.3099999999999998</v>
      </c>
      <c r="H783" s="2">
        <f>'Moving Avg'!G783</f>
        <v>1.4112000000000002</v>
      </c>
      <c r="I783" s="2">
        <f>'Moving Avg'!H783</f>
        <v>1.4519000000000013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  <c r="M783" s="7">
        <f t="shared" si="120"/>
        <v>50</v>
      </c>
      <c r="N783" s="7">
        <f t="shared" si="121"/>
        <v>45</v>
      </c>
      <c r="O783" s="7">
        <f t="shared" si="122"/>
        <v>0</v>
      </c>
      <c r="P783" s="7">
        <f t="shared" si="123"/>
        <v>33</v>
      </c>
      <c r="Q783" s="8">
        <f t="shared" si="124"/>
        <v>38.200000000000003</v>
      </c>
      <c r="R783" s="8">
        <f t="shared" si="125"/>
        <v>27.25</v>
      </c>
      <c r="S783" s="8">
        <f t="shared" si="126"/>
        <v>29.1</v>
      </c>
      <c r="T783" s="8">
        <f t="shared" si="127"/>
        <v>32</v>
      </c>
      <c r="U783" s="7">
        <f t="shared" si="128"/>
        <v>31.516666666666669</v>
      </c>
      <c r="V783" s="7">
        <f t="shared" si="129"/>
        <v>31.637500000000003</v>
      </c>
    </row>
    <row r="784" spans="1:22" ht="13.5" x14ac:dyDescent="0.25">
      <c r="A784" s="3">
        <f>RSI!A784</f>
        <v>43447</v>
      </c>
      <c r="B784" s="2">
        <f>RSI!B784</f>
        <v>1.31</v>
      </c>
      <c r="C784" s="2">
        <f>RSI!I784</f>
        <v>11.146962838549129</v>
      </c>
      <c r="D784" s="2">
        <f>MACD!E784</f>
        <v>-1.5638863003261783E-2</v>
      </c>
      <c r="E784" s="2">
        <f>MACD!F784</f>
        <v>-7.3917953646302388E-3</v>
      </c>
      <c r="F784" s="2">
        <f>'Moving Avg'!D784</f>
        <v>1.31</v>
      </c>
      <c r="G784" s="2">
        <f>'Moving Avg'!F784</f>
        <v>1.3099999999999998</v>
      </c>
      <c r="H784" s="2">
        <f>'Moving Avg'!G784</f>
        <v>1.4048000000000005</v>
      </c>
      <c r="I784" s="2">
        <f>'Moving Avg'!H784</f>
        <v>1.4540500000000014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  <c r="M784" s="7">
        <f t="shared" si="120"/>
        <v>50</v>
      </c>
      <c r="N784" s="7">
        <f t="shared" si="121"/>
        <v>45</v>
      </c>
      <c r="O784" s="7">
        <f t="shared" si="122"/>
        <v>0</v>
      </c>
      <c r="P784" s="7">
        <f t="shared" si="123"/>
        <v>33</v>
      </c>
      <c r="Q784" s="8">
        <f t="shared" si="124"/>
        <v>38.200000000000003</v>
      </c>
      <c r="R784" s="8">
        <f t="shared" si="125"/>
        <v>27.25</v>
      </c>
      <c r="S784" s="8">
        <f t="shared" si="126"/>
        <v>29.1</v>
      </c>
      <c r="T784" s="8">
        <f t="shared" si="127"/>
        <v>32</v>
      </c>
      <c r="U784" s="7">
        <f t="shared" si="128"/>
        <v>31.516666666666669</v>
      </c>
      <c r="V784" s="7">
        <f t="shared" si="129"/>
        <v>31.637500000000003</v>
      </c>
    </row>
    <row r="785" spans="1:22" ht="13.5" x14ac:dyDescent="0.25">
      <c r="A785" s="3">
        <f>RSI!A785</f>
        <v>43448</v>
      </c>
      <c r="B785" s="2">
        <f>RSI!B785</f>
        <v>1.31</v>
      </c>
      <c r="C785" s="2">
        <f>RSI!I785</f>
        <v>11.146962838549129</v>
      </c>
      <c r="D785" s="2">
        <f>MACD!E785</f>
        <v>-1.5788512594397508E-2</v>
      </c>
      <c r="E785" s="2">
        <f>MACD!F785</f>
        <v>-9.0711388105836933E-3</v>
      </c>
      <c r="F785" s="2">
        <f>'Moving Avg'!D785</f>
        <v>1.31</v>
      </c>
      <c r="G785" s="2">
        <f>'Moving Avg'!F785</f>
        <v>1.3099999999999998</v>
      </c>
      <c r="H785" s="2">
        <f>'Moving Avg'!G785</f>
        <v>1.3984000000000005</v>
      </c>
      <c r="I785" s="2">
        <f>'Moving Avg'!H785</f>
        <v>1.4562000000000015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  <c r="M785" s="7">
        <f t="shared" si="120"/>
        <v>50</v>
      </c>
      <c r="N785" s="7">
        <f t="shared" si="121"/>
        <v>45</v>
      </c>
      <c r="O785" s="7">
        <f t="shared" si="122"/>
        <v>0</v>
      </c>
      <c r="P785" s="7">
        <f t="shared" si="123"/>
        <v>33</v>
      </c>
      <c r="Q785" s="8">
        <f t="shared" si="124"/>
        <v>38.200000000000003</v>
      </c>
      <c r="R785" s="8">
        <f t="shared" si="125"/>
        <v>27.25</v>
      </c>
      <c r="S785" s="8">
        <f t="shared" si="126"/>
        <v>29.1</v>
      </c>
      <c r="T785" s="8">
        <f t="shared" si="127"/>
        <v>32</v>
      </c>
      <c r="U785" s="7">
        <f t="shared" si="128"/>
        <v>31.516666666666669</v>
      </c>
      <c r="V785" s="7">
        <f t="shared" si="129"/>
        <v>31.637500000000003</v>
      </c>
    </row>
    <row r="786" spans="1:22" ht="13.5" x14ac:dyDescent="0.25">
      <c r="A786" s="3">
        <f>RSI!A786</f>
        <v>43451</v>
      </c>
      <c r="B786" s="2">
        <f>RSI!B786</f>
        <v>1.26</v>
      </c>
      <c r="C786" s="2">
        <f>RSI!I786</f>
        <v>5.066801014288643</v>
      </c>
      <c r="D786" s="2">
        <f>MACD!E786</f>
        <v>-1.2022129651903635E-2</v>
      </c>
      <c r="E786" s="2">
        <f>MACD!F786</f>
        <v>-9.661336978847683E-3</v>
      </c>
      <c r="F786" s="2">
        <f>'Moving Avg'!D786</f>
        <v>1.3</v>
      </c>
      <c r="G786" s="2">
        <f>'Moving Avg'!F786</f>
        <v>1.3074999999999999</v>
      </c>
      <c r="H786" s="2">
        <f>'Moving Avg'!G786</f>
        <v>1.3910000000000009</v>
      </c>
      <c r="I786" s="2">
        <f>'Moving Avg'!H786</f>
        <v>1.4581000000000015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  <c r="M786" s="7">
        <f t="shared" si="120"/>
        <v>50</v>
      </c>
      <c r="N786" s="7">
        <f t="shared" si="121"/>
        <v>45</v>
      </c>
      <c r="O786" s="7">
        <f t="shared" si="122"/>
        <v>0</v>
      </c>
      <c r="P786" s="7">
        <f t="shared" si="123"/>
        <v>33</v>
      </c>
      <c r="Q786" s="8">
        <f t="shared" si="124"/>
        <v>38.200000000000003</v>
      </c>
      <c r="R786" s="8">
        <f t="shared" si="125"/>
        <v>27.25</v>
      </c>
      <c r="S786" s="8">
        <f t="shared" si="126"/>
        <v>29.1</v>
      </c>
      <c r="T786" s="8">
        <f t="shared" si="127"/>
        <v>32</v>
      </c>
      <c r="U786" s="7">
        <f t="shared" si="128"/>
        <v>31.516666666666669</v>
      </c>
      <c r="V786" s="7">
        <f t="shared" si="129"/>
        <v>31.637500000000003</v>
      </c>
    </row>
    <row r="787" spans="1:22" ht="13.5" x14ac:dyDescent="0.25">
      <c r="A787" s="3">
        <f>RSI!A787</f>
        <v>43452</v>
      </c>
      <c r="B787" s="2">
        <f>RSI!B787</f>
        <v>1.21</v>
      </c>
      <c r="C787" s="2">
        <f>RSI!I787</f>
        <v>3.191861378300672</v>
      </c>
      <c r="D787" s="2">
        <f>MACD!E787</f>
        <v>-4.6607512251417571E-3</v>
      </c>
      <c r="E787" s="2">
        <f>MACD!F787</f>
        <v>-8.6612198281064978E-3</v>
      </c>
      <c r="F787" s="2">
        <f>'Moving Avg'!D787</f>
        <v>1.28</v>
      </c>
      <c r="G787" s="2">
        <f>'Moving Avg'!F787</f>
        <v>1.3025</v>
      </c>
      <c r="H787" s="2">
        <f>'Moving Avg'!G787</f>
        <v>1.3826000000000005</v>
      </c>
      <c r="I787" s="2">
        <f>'Moving Avg'!H787</f>
        <v>1.459750000000001</v>
      </c>
      <c r="J787" s="5" t="str">
        <f>OBV!F787</f>
        <v>NEUTRAL</v>
      </c>
      <c r="K787" s="5" t="str">
        <f>OBV!G787</f>
        <v>NEUTRAL</v>
      </c>
      <c r="L787" s="5" t="str">
        <f>OBV!H787</f>
        <v>NEUTRAL</v>
      </c>
      <c r="M787" s="7">
        <f t="shared" si="120"/>
        <v>50</v>
      </c>
      <c r="N787" s="7">
        <f t="shared" si="121"/>
        <v>0</v>
      </c>
      <c r="O787" s="7">
        <f t="shared" si="122"/>
        <v>0</v>
      </c>
      <c r="P787" s="7">
        <f t="shared" si="123"/>
        <v>33</v>
      </c>
      <c r="Q787" s="8">
        <f t="shared" si="124"/>
        <v>22.45</v>
      </c>
      <c r="R787" s="8">
        <f t="shared" si="125"/>
        <v>18.25</v>
      </c>
      <c r="S787" s="8">
        <f t="shared" si="126"/>
        <v>22.35</v>
      </c>
      <c r="T787" s="8">
        <f t="shared" si="127"/>
        <v>20.75</v>
      </c>
      <c r="U787" s="7">
        <f t="shared" si="128"/>
        <v>21.016666666666669</v>
      </c>
      <c r="V787" s="7">
        <f t="shared" si="129"/>
        <v>20.950000000000003</v>
      </c>
    </row>
    <row r="788" spans="1:22" ht="13.5" x14ac:dyDescent="0.25">
      <c r="A788" s="3">
        <f>RSI!A788</f>
        <v>43453</v>
      </c>
      <c r="B788" s="2">
        <f>RSI!B788</f>
        <v>1.1599999999999999</v>
      </c>
      <c r="C788" s="2">
        <f>RSI!I788</f>
        <v>2.2823316817601125</v>
      </c>
      <c r="D788" s="2">
        <f>MACD!E788</f>
        <v>6.0031293226079363E-3</v>
      </c>
      <c r="E788" s="2">
        <f>MACD!F788</f>
        <v>-5.7283499979636108E-3</v>
      </c>
      <c r="F788" s="2">
        <f>'Moving Avg'!D788</f>
        <v>1.25</v>
      </c>
      <c r="G788" s="2">
        <f>'Moving Avg'!F788</f>
        <v>1.2950000000000002</v>
      </c>
      <c r="H788" s="2">
        <f>'Moving Avg'!G788</f>
        <v>1.3732000000000004</v>
      </c>
      <c r="I788" s="2">
        <f>'Moving Avg'!H788</f>
        <v>1.4611500000000013</v>
      </c>
      <c r="J788" s="5" t="str">
        <f>OBV!F788</f>
        <v>NEUTRAL</v>
      </c>
      <c r="K788" s="5" t="str">
        <f>OBV!G788</f>
        <v>NEUTRAL</v>
      </c>
      <c r="L788" s="5" t="str">
        <f>OBV!H788</f>
        <v>NEUTRAL</v>
      </c>
      <c r="M788" s="7">
        <f t="shared" si="120"/>
        <v>50</v>
      </c>
      <c r="N788" s="7">
        <f t="shared" si="121"/>
        <v>0</v>
      </c>
      <c r="O788" s="7">
        <f t="shared" si="122"/>
        <v>0</v>
      </c>
      <c r="P788" s="7">
        <f t="shared" si="123"/>
        <v>33</v>
      </c>
      <c r="Q788" s="8">
        <f t="shared" si="124"/>
        <v>22.45</v>
      </c>
      <c r="R788" s="8">
        <f t="shared" si="125"/>
        <v>18.25</v>
      </c>
      <c r="S788" s="8">
        <f t="shared" si="126"/>
        <v>22.35</v>
      </c>
      <c r="T788" s="8">
        <f t="shared" si="127"/>
        <v>20.75</v>
      </c>
      <c r="U788" s="7">
        <f t="shared" si="128"/>
        <v>21.016666666666669</v>
      </c>
      <c r="V788" s="7">
        <f t="shared" si="129"/>
        <v>20.950000000000003</v>
      </c>
    </row>
    <row r="789" spans="1:22" ht="13.5" x14ac:dyDescent="0.25">
      <c r="A789" s="3">
        <f>RSI!A789</f>
        <v>43454</v>
      </c>
      <c r="B789" s="2">
        <f>RSI!B789</f>
        <v>1.2</v>
      </c>
      <c r="C789" s="2">
        <f>RSI!I789</f>
        <v>21.543280499368066</v>
      </c>
      <c r="D789" s="2">
        <f>MACD!E789</f>
        <v>1.3036048505914666E-2</v>
      </c>
      <c r="E789" s="2">
        <f>MACD!F789</f>
        <v>-1.9754702971879552E-3</v>
      </c>
      <c r="F789" s="2">
        <f>'Moving Avg'!D789</f>
        <v>1.2280000000000002</v>
      </c>
      <c r="G789" s="2">
        <f>'Moving Avg'!F789</f>
        <v>1.2895000000000001</v>
      </c>
      <c r="H789" s="2">
        <f>'Moving Avg'!G789</f>
        <v>1.3654000000000008</v>
      </c>
      <c r="I789" s="2">
        <f>'Moving Avg'!H789</f>
        <v>1.4627500000000011</v>
      </c>
      <c r="J789" s="5" t="str">
        <f>OBV!F789</f>
        <v>BULLISH</v>
      </c>
      <c r="K789" s="5" t="str">
        <f>OBV!G789</f>
        <v>STRONG</v>
      </c>
      <c r="L789" s="5" t="str">
        <f>OBV!H789</f>
        <v>BULLISH DIVERGENCE</v>
      </c>
      <c r="M789" s="7">
        <f t="shared" si="120"/>
        <v>50</v>
      </c>
      <c r="N789" s="7">
        <f t="shared" si="121"/>
        <v>0</v>
      </c>
      <c r="O789" s="7">
        <f t="shared" si="122"/>
        <v>0</v>
      </c>
      <c r="P789" s="7">
        <f t="shared" si="123"/>
        <v>83</v>
      </c>
      <c r="Q789" s="8">
        <f t="shared" si="124"/>
        <v>29.95</v>
      </c>
      <c r="R789" s="8">
        <f t="shared" si="125"/>
        <v>30.75</v>
      </c>
      <c r="S789" s="8">
        <f t="shared" si="126"/>
        <v>44.85</v>
      </c>
      <c r="T789" s="8">
        <f t="shared" si="127"/>
        <v>33.25</v>
      </c>
      <c r="U789" s="7">
        <f t="shared" si="128"/>
        <v>35.183333333333337</v>
      </c>
      <c r="V789" s="7">
        <f t="shared" si="129"/>
        <v>34.700000000000003</v>
      </c>
    </row>
    <row r="790" spans="1:22" ht="13.5" x14ac:dyDescent="0.25">
      <c r="A790" s="3">
        <f>RSI!A790</f>
        <v>43455</v>
      </c>
      <c r="B790" s="2">
        <f>RSI!B790</f>
        <v>1.2</v>
      </c>
      <c r="C790" s="2">
        <f>RSI!I790</f>
        <v>21.543280499368066</v>
      </c>
      <c r="D790" s="2">
        <f>MACD!E790</f>
        <v>1.9651172669406636E-2</v>
      </c>
      <c r="E790" s="2">
        <f>MACD!F790</f>
        <v>2.3498582961309633E-3</v>
      </c>
      <c r="F790" s="2">
        <f>'Moving Avg'!D790</f>
        <v>1.206</v>
      </c>
      <c r="G790" s="2">
        <f>'Moving Avg'!F790</f>
        <v>1.2840000000000003</v>
      </c>
      <c r="H790" s="2">
        <f>'Moving Avg'!G790</f>
        <v>1.3590000000000009</v>
      </c>
      <c r="I790" s="2">
        <f>'Moving Avg'!H790</f>
        <v>1.4643500000000012</v>
      </c>
      <c r="J790" s="5" t="str">
        <f>OBV!F790</f>
        <v>BULLISH</v>
      </c>
      <c r="K790" s="5" t="str">
        <f>OBV!G790</f>
        <v>STRONG</v>
      </c>
      <c r="L790" s="5" t="str">
        <f>OBV!H790</f>
        <v>BULLISH DIVERGENCE</v>
      </c>
      <c r="M790" s="7">
        <f t="shared" si="120"/>
        <v>50</v>
      </c>
      <c r="N790" s="7">
        <f t="shared" si="121"/>
        <v>0</v>
      </c>
      <c r="O790" s="7">
        <f t="shared" si="122"/>
        <v>0</v>
      </c>
      <c r="P790" s="7">
        <f t="shared" si="123"/>
        <v>83</v>
      </c>
      <c r="Q790" s="8">
        <f t="shared" si="124"/>
        <v>29.95</v>
      </c>
      <c r="R790" s="8">
        <f t="shared" si="125"/>
        <v>30.75</v>
      </c>
      <c r="S790" s="8">
        <f t="shared" si="126"/>
        <v>44.85</v>
      </c>
      <c r="T790" s="8">
        <f t="shared" si="127"/>
        <v>33.25</v>
      </c>
      <c r="U790" s="7">
        <f t="shared" si="128"/>
        <v>35.183333333333337</v>
      </c>
      <c r="V790" s="7">
        <f t="shared" si="129"/>
        <v>34.700000000000003</v>
      </c>
    </row>
    <row r="791" spans="1:22" ht="13.5" x14ac:dyDescent="0.25">
      <c r="A791" s="3">
        <f>RSI!A791</f>
        <v>43458</v>
      </c>
      <c r="B791" s="2">
        <f>RSI!B791</f>
        <v>1.2</v>
      </c>
      <c r="C791" s="2">
        <f>RSI!I791</f>
        <v>21.54328049936808</v>
      </c>
      <c r="D791" s="2">
        <f>MACD!E791</f>
        <v>2.5863578522063779E-2</v>
      </c>
      <c r="E791" s="2">
        <f>MACD!F791</f>
        <v>7.052602341317527E-3</v>
      </c>
      <c r="F791" s="2">
        <f>'Moving Avg'!D791</f>
        <v>1.1940000000000002</v>
      </c>
      <c r="G791" s="2">
        <f>'Moving Avg'!F791</f>
        <v>1.2785000000000002</v>
      </c>
      <c r="H791" s="2">
        <f>'Moving Avg'!G791</f>
        <v>1.353800000000001</v>
      </c>
      <c r="I791" s="2">
        <f>'Moving Avg'!H791</f>
        <v>1.4659500000000012</v>
      </c>
      <c r="J791" s="5" t="str">
        <f>OBV!F791</f>
        <v>BULLISH</v>
      </c>
      <c r="K791" s="5" t="str">
        <f>OBV!G791</f>
        <v>STRONG</v>
      </c>
      <c r="L791" s="5" t="str">
        <f>OBV!H791</f>
        <v>BULLISH DIVERGENCE</v>
      </c>
      <c r="M791" s="7">
        <f t="shared" si="120"/>
        <v>50</v>
      </c>
      <c r="N791" s="7">
        <f t="shared" si="121"/>
        <v>0</v>
      </c>
      <c r="O791" s="7">
        <f t="shared" si="122"/>
        <v>0</v>
      </c>
      <c r="P791" s="7">
        <f t="shared" si="123"/>
        <v>83</v>
      </c>
      <c r="Q791" s="8">
        <f t="shared" si="124"/>
        <v>29.95</v>
      </c>
      <c r="R791" s="8">
        <f t="shared" si="125"/>
        <v>30.75</v>
      </c>
      <c r="S791" s="8">
        <f t="shared" si="126"/>
        <v>44.85</v>
      </c>
      <c r="T791" s="8">
        <f t="shared" si="127"/>
        <v>33.25</v>
      </c>
      <c r="U791" s="7">
        <f t="shared" si="128"/>
        <v>35.183333333333337</v>
      </c>
      <c r="V791" s="7">
        <f t="shared" si="129"/>
        <v>34.700000000000003</v>
      </c>
    </row>
    <row r="792" spans="1:22" ht="13.5" x14ac:dyDescent="0.25">
      <c r="A792" s="3">
        <f>RSI!A792</f>
        <v>43459</v>
      </c>
      <c r="B792" s="2">
        <f>RSI!B792</f>
        <v>1.2</v>
      </c>
      <c r="C792" s="2">
        <f>RSI!I792</f>
        <v>21.543280499368066</v>
      </c>
      <c r="D792" s="2">
        <f>MACD!E792</f>
        <v>3.1689667682726075E-2</v>
      </c>
      <c r="E792" s="2">
        <f>MACD!F792</f>
        <v>1.1980015409599237E-2</v>
      </c>
      <c r="F792" s="2">
        <f>'Moving Avg'!D792</f>
        <v>1.1919999999999999</v>
      </c>
      <c r="G792" s="2">
        <f>'Moving Avg'!F792</f>
        <v>1.2730000000000001</v>
      </c>
      <c r="H792" s="2">
        <f>'Moving Avg'!G792</f>
        <v>1.349400000000001</v>
      </c>
      <c r="I792" s="2">
        <f>'Moving Avg'!H792</f>
        <v>1.467550000000001</v>
      </c>
      <c r="J792" s="5" t="str">
        <f>OBV!F792</f>
        <v>BULLISH</v>
      </c>
      <c r="K792" s="5" t="str">
        <f>OBV!G792</f>
        <v>STRONG</v>
      </c>
      <c r="L792" s="5" t="str">
        <f>OBV!H792</f>
        <v>BULLISH DIVERGENCE</v>
      </c>
      <c r="M792" s="7">
        <f t="shared" si="120"/>
        <v>50</v>
      </c>
      <c r="N792" s="7">
        <f t="shared" si="121"/>
        <v>0</v>
      </c>
      <c r="O792" s="7">
        <f t="shared" si="122"/>
        <v>0</v>
      </c>
      <c r="P792" s="7">
        <f t="shared" si="123"/>
        <v>83</v>
      </c>
      <c r="Q792" s="8">
        <f t="shared" si="124"/>
        <v>29.95</v>
      </c>
      <c r="R792" s="8">
        <f t="shared" si="125"/>
        <v>30.75</v>
      </c>
      <c r="S792" s="8">
        <f t="shared" si="126"/>
        <v>44.85</v>
      </c>
      <c r="T792" s="8">
        <f t="shared" si="127"/>
        <v>33.25</v>
      </c>
      <c r="U792" s="7">
        <f t="shared" si="128"/>
        <v>35.183333333333337</v>
      </c>
      <c r="V792" s="7">
        <f t="shared" si="129"/>
        <v>34.700000000000003</v>
      </c>
    </row>
    <row r="793" spans="1:22" ht="13.5" x14ac:dyDescent="0.25">
      <c r="A793" s="3">
        <f>RSI!A793</f>
        <v>43460</v>
      </c>
      <c r="B793" s="2">
        <f>RSI!B793</f>
        <v>1.2</v>
      </c>
      <c r="C793" s="2">
        <f>RSI!I793</f>
        <v>21.543280499368066</v>
      </c>
      <c r="D793" s="2">
        <f>MACD!E793</f>
        <v>3.7146692891989019E-2</v>
      </c>
      <c r="E793" s="2">
        <f>MACD!F793</f>
        <v>1.7013350906077196E-2</v>
      </c>
      <c r="F793" s="2">
        <f>'Moving Avg'!D793</f>
        <v>1.2</v>
      </c>
      <c r="G793" s="2">
        <f>'Moving Avg'!F793</f>
        <v>1.2675000000000001</v>
      </c>
      <c r="H793" s="2">
        <f>'Moving Avg'!G793</f>
        <v>1.3450000000000011</v>
      </c>
      <c r="I793" s="2">
        <f>'Moving Avg'!H793</f>
        <v>1.4691500000000008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  <c r="M793" s="7">
        <f t="shared" si="120"/>
        <v>50</v>
      </c>
      <c r="N793" s="7">
        <f t="shared" si="121"/>
        <v>0</v>
      </c>
      <c r="O793" s="7">
        <f t="shared" si="122"/>
        <v>0</v>
      </c>
      <c r="P793" s="7">
        <f t="shared" si="123"/>
        <v>100</v>
      </c>
      <c r="Q793" s="8">
        <f t="shared" si="124"/>
        <v>32.5</v>
      </c>
      <c r="R793" s="8">
        <f t="shared" si="125"/>
        <v>35</v>
      </c>
      <c r="S793" s="8">
        <f t="shared" si="126"/>
        <v>52.5</v>
      </c>
      <c r="T793" s="8">
        <f t="shared" si="127"/>
        <v>37.5</v>
      </c>
      <c r="U793" s="7">
        <f t="shared" si="128"/>
        <v>40</v>
      </c>
      <c r="V793" s="7">
        <f t="shared" si="129"/>
        <v>39.375</v>
      </c>
    </row>
    <row r="794" spans="1:22" ht="13.5" x14ac:dyDescent="0.25">
      <c r="A794" s="3">
        <f>RSI!A794</f>
        <v>43461</v>
      </c>
      <c r="B794" s="2">
        <f>RSI!B794</f>
        <v>1.2</v>
      </c>
      <c r="C794" s="2">
        <f>RSI!I794</f>
        <v>21.543280499368066</v>
      </c>
      <c r="D794" s="2">
        <f>MACD!E794</f>
        <v>4.2252377111303252E-2</v>
      </c>
      <c r="E794" s="2">
        <f>MACD!F794</f>
        <v>2.206115614712241E-2</v>
      </c>
      <c r="F794" s="2">
        <f>'Moving Avg'!D794</f>
        <v>1.2</v>
      </c>
      <c r="G794" s="2">
        <f>'Moving Avg'!F794</f>
        <v>1.262</v>
      </c>
      <c r="H794" s="2">
        <f>'Moving Avg'!G794</f>
        <v>1.3406000000000009</v>
      </c>
      <c r="I794" s="2">
        <f>'Moving Avg'!H794</f>
        <v>1.4707500000000007</v>
      </c>
      <c r="J794" s="5" t="str">
        <f>OBV!F794</f>
        <v>NEUTRAL</v>
      </c>
      <c r="K794" s="5" t="str">
        <f>OBV!G794</f>
        <v>NEUTRAL</v>
      </c>
      <c r="L794" s="5" t="str">
        <f>OBV!H794</f>
        <v>NEUTRAL</v>
      </c>
      <c r="M794" s="7">
        <f t="shared" si="120"/>
        <v>50</v>
      </c>
      <c r="N794" s="7">
        <f t="shared" si="121"/>
        <v>0</v>
      </c>
      <c r="O794" s="7">
        <f t="shared" si="122"/>
        <v>0</v>
      </c>
      <c r="P794" s="7">
        <f t="shared" si="123"/>
        <v>33</v>
      </c>
      <c r="Q794" s="8">
        <f t="shared" si="124"/>
        <v>22.45</v>
      </c>
      <c r="R794" s="8">
        <f t="shared" si="125"/>
        <v>18.25</v>
      </c>
      <c r="S794" s="8">
        <f t="shared" si="126"/>
        <v>22.35</v>
      </c>
      <c r="T794" s="8">
        <f t="shared" si="127"/>
        <v>20.75</v>
      </c>
      <c r="U794" s="7">
        <f t="shared" si="128"/>
        <v>21.016666666666669</v>
      </c>
      <c r="V794" s="7">
        <f t="shared" si="129"/>
        <v>20.950000000000003</v>
      </c>
    </row>
    <row r="795" spans="1:22" ht="13.5" x14ac:dyDescent="0.25">
      <c r="A795" s="3">
        <f>RSI!A795</f>
        <v>43462</v>
      </c>
      <c r="B795" s="2">
        <f>RSI!B795</f>
        <v>1.2</v>
      </c>
      <c r="C795" s="2">
        <f>RSI!I795</f>
        <v>21.543280499368066</v>
      </c>
      <c r="D795" s="2">
        <f>MACD!E795</f>
        <v>4.7024609737702727E-2</v>
      </c>
      <c r="E795" s="2">
        <f>MACD!F795</f>
        <v>2.7053846865238474E-2</v>
      </c>
      <c r="F795" s="2">
        <f>'Moving Avg'!D795</f>
        <v>1.2</v>
      </c>
      <c r="G795" s="2">
        <f>'Moving Avg'!F795</f>
        <v>1.2565</v>
      </c>
      <c r="H795" s="2">
        <f>'Moving Avg'!G795</f>
        <v>1.335400000000001</v>
      </c>
      <c r="I795" s="2">
        <f>'Moving Avg'!H795</f>
        <v>1.4723500000000007</v>
      </c>
      <c r="J795" s="5" t="str">
        <f>OBV!F795</f>
        <v>NEUTRAL</v>
      </c>
      <c r="K795" s="5" t="str">
        <f>OBV!G795</f>
        <v>NEUTRAL</v>
      </c>
      <c r="L795" s="5" t="str">
        <f>OBV!H795</f>
        <v>NEUTRAL</v>
      </c>
      <c r="M795" s="7">
        <f t="shared" si="120"/>
        <v>50</v>
      </c>
      <c r="N795" s="7">
        <f t="shared" si="121"/>
        <v>0</v>
      </c>
      <c r="O795" s="7">
        <f t="shared" si="122"/>
        <v>0</v>
      </c>
      <c r="P795" s="7">
        <f t="shared" si="123"/>
        <v>33</v>
      </c>
      <c r="Q795" s="8">
        <f t="shared" si="124"/>
        <v>22.45</v>
      </c>
      <c r="R795" s="8">
        <f t="shared" si="125"/>
        <v>18.25</v>
      </c>
      <c r="S795" s="8">
        <f t="shared" si="126"/>
        <v>22.35</v>
      </c>
      <c r="T795" s="8">
        <f t="shared" si="127"/>
        <v>20.75</v>
      </c>
      <c r="U795" s="7">
        <f t="shared" si="128"/>
        <v>21.016666666666669</v>
      </c>
      <c r="V795" s="7">
        <f t="shared" si="129"/>
        <v>20.950000000000003</v>
      </c>
    </row>
    <row r="796" spans="1:22" ht="13.5" x14ac:dyDescent="0.25">
      <c r="A796" s="3">
        <f>RSI!A796</f>
        <v>43465</v>
      </c>
      <c r="B796" s="2">
        <f>RSI!B796</f>
        <v>1.2</v>
      </c>
      <c r="C796" s="2">
        <f>RSI!I796</f>
        <v>21.543280499368066</v>
      </c>
      <c r="D796" s="2">
        <f>MACD!E796</f>
        <v>4.3788899006389492E-2</v>
      </c>
      <c r="E796" s="2">
        <f>MACD!F796</f>
        <v>3.040085729346868E-2</v>
      </c>
      <c r="F796" s="2">
        <f>'Moving Avg'!D796</f>
        <v>1.2</v>
      </c>
      <c r="G796" s="2">
        <f>'Moving Avg'!F796</f>
        <v>1.2509999999999999</v>
      </c>
      <c r="H796" s="2">
        <f>'Moving Avg'!G796</f>
        <v>1.3302000000000009</v>
      </c>
      <c r="I796" s="2">
        <f>'Moving Avg'!H796</f>
        <v>1.4738000000000009</v>
      </c>
      <c r="J796" s="5" t="str">
        <f>OBV!F796</f>
        <v>NEUTRAL</v>
      </c>
      <c r="K796" s="5" t="str">
        <f>OBV!G796</f>
        <v>NEUTRAL</v>
      </c>
      <c r="L796" s="5" t="str">
        <f>OBV!H796</f>
        <v>NEUTRAL</v>
      </c>
      <c r="M796" s="7">
        <f t="shared" si="120"/>
        <v>50</v>
      </c>
      <c r="N796" s="7">
        <f t="shared" si="121"/>
        <v>0</v>
      </c>
      <c r="O796" s="7">
        <f t="shared" si="122"/>
        <v>0</v>
      </c>
      <c r="P796" s="7">
        <f t="shared" si="123"/>
        <v>33</v>
      </c>
      <c r="Q796" s="8">
        <f t="shared" si="124"/>
        <v>22.45</v>
      </c>
      <c r="R796" s="8">
        <f t="shared" si="125"/>
        <v>18.25</v>
      </c>
      <c r="S796" s="8">
        <f t="shared" si="126"/>
        <v>22.35</v>
      </c>
      <c r="T796" s="8">
        <f t="shared" si="127"/>
        <v>20.75</v>
      </c>
      <c r="U796" s="7">
        <f t="shared" si="128"/>
        <v>21.016666666666669</v>
      </c>
      <c r="V796" s="7">
        <f t="shared" si="129"/>
        <v>20.950000000000003</v>
      </c>
    </row>
    <row r="797" spans="1:22" ht="13.5" x14ac:dyDescent="0.25">
      <c r="A797" s="3">
        <f>RSI!A797</f>
        <v>43467</v>
      </c>
      <c r="B797" s="2">
        <f>RSI!B797</f>
        <v>1.2</v>
      </c>
      <c r="C797" s="2">
        <f>RSI!I797</f>
        <v>21.543280499368066</v>
      </c>
      <c r="D797" s="2">
        <f>MACD!E797</f>
        <v>3.3746232205430271E-2</v>
      </c>
      <c r="E797" s="2">
        <f>MACD!F797</f>
        <v>3.1069932275860999E-2</v>
      </c>
      <c r="F797" s="2">
        <f>'Moving Avg'!D797</f>
        <v>1.2</v>
      </c>
      <c r="G797" s="2">
        <f>'Moving Avg'!F797</f>
        <v>1.2454999999999998</v>
      </c>
      <c r="H797" s="2">
        <f>'Moving Avg'!G797</f>
        <v>1.3250000000000008</v>
      </c>
      <c r="I797" s="2">
        <f>'Moving Avg'!H797</f>
        <v>1.4750500000000004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  <c r="M797" s="7">
        <f t="shared" si="120"/>
        <v>50</v>
      </c>
      <c r="N797" s="7">
        <f t="shared" si="121"/>
        <v>0</v>
      </c>
      <c r="O797" s="7">
        <f t="shared" si="122"/>
        <v>0</v>
      </c>
      <c r="P797" s="7">
        <f t="shared" si="123"/>
        <v>33</v>
      </c>
      <c r="Q797" s="8">
        <f t="shared" si="124"/>
        <v>22.45</v>
      </c>
      <c r="R797" s="8">
        <f t="shared" si="125"/>
        <v>18.25</v>
      </c>
      <c r="S797" s="8">
        <f t="shared" si="126"/>
        <v>22.35</v>
      </c>
      <c r="T797" s="8">
        <f t="shared" si="127"/>
        <v>20.75</v>
      </c>
      <c r="U797" s="7">
        <f t="shared" si="128"/>
        <v>21.016666666666669</v>
      </c>
      <c r="V797" s="7">
        <f t="shared" si="129"/>
        <v>20.950000000000003</v>
      </c>
    </row>
    <row r="798" spans="1:22" ht="13.5" x14ac:dyDescent="0.25">
      <c r="A798" s="3">
        <f>RSI!A798</f>
        <v>43468</v>
      </c>
      <c r="B798" s="2">
        <f>RSI!B798</f>
        <v>1.23</v>
      </c>
      <c r="C798" s="2">
        <f>RSI!I798</f>
        <v>39.087511525577405</v>
      </c>
      <c r="D798" s="2">
        <f>MACD!E798</f>
        <v>1.5692903718007134E-2</v>
      </c>
      <c r="E798" s="2">
        <f>MACD!F798</f>
        <v>2.7994526564290224E-2</v>
      </c>
      <c r="F798" s="2">
        <f>'Moving Avg'!D798</f>
        <v>1.206</v>
      </c>
      <c r="G798" s="2">
        <f>'Moving Avg'!F798</f>
        <v>1.2414999999999998</v>
      </c>
      <c r="H798" s="2">
        <f>'Moving Avg'!G798</f>
        <v>1.319800000000001</v>
      </c>
      <c r="I798" s="2">
        <f>'Moving Avg'!H798</f>
        <v>1.4762500000000005</v>
      </c>
      <c r="J798" s="5" t="str">
        <f>OBV!F798</f>
        <v>BULLISH</v>
      </c>
      <c r="K798" s="5" t="str">
        <f>OBV!G798</f>
        <v>NEUTRAL</v>
      </c>
      <c r="L798" s="5" t="str">
        <f>OBV!H798</f>
        <v>CONFIRMED BULLISH</v>
      </c>
      <c r="M798" s="7">
        <f t="shared" si="120"/>
        <v>25</v>
      </c>
      <c r="N798" s="7">
        <f t="shared" si="121"/>
        <v>45</v>
      </c>
      <c r="O798" s="7">
        <f t="shared" si="122"/>
        <v>0</v>
      </c>
      <c r="P798" s="7">
        <f t="shared" si="123"/>
        <v>83.5</v>
      </c>
      <c r="Q798" s="8">
        <f t="shared" si="124"/>
        <v>37.024999999999999</v>
      </c>
      <c r="R798" s="8">
        <f t="shared" si="125"/>
        <v>34.875</v>
      </c>
      <c r="S798" s="8">
        <f t="shared" si="126"/>
        <v>48.075000000000003</v>
      </c>
      <c r="T798" s="8">
        <f t="shared" si="127"/>
        <v>38.375</v>
      </c>
      <c r="U798" s="7">
        <f t="shared" si="128"/>
        <v>39.991666666666667</v>
      </c>
      <c r="V798" s="7">
        <f t="shared" si="129"/>
        <v>39.587500000000006</v>
      </c>
    </row>
    <row r="799" spans="1:22" ht="13.5" x14ac:dyDescent="0.25">
      <c r="A799" s="3">
        <f>RSI!A799</f>
        <v>43469</v>
      </c>
      <c r="B799" s="2">
        <f>RSI!B799</f>
        <v>1.23</v>
      </c>
      <c r="C799" s="2">
        <f>RSI!I799</f>
        <v>39.087511525577405</v>
      </c>
      <c r="D799" s="2">
        <f>MACD!E799</f>
        <v>6.7258468834960894E-3</v>
      </c>
      <c r="E799" s="2">
        <f>MACD!F799</f>
        <v>2.3740790628131399E-2</v>
      </c>
      <c r="F799" s="2">
        <f>'Moving Avg'!D799</f>
        <v>1.2120000000000002</v>
      </c>
      <c r="G799" s="2">
        <f>'Moving Avg'!F799</f>
        <v>1.2374999999999998</v>
      </c>
      <c r="H799" s="2">
        <f>'Moving Avg'!G799</f>
        <v>1.3146000000000009</v>
      </c>
      <c r="I799" s="2">
        <f>'Moving Avg'!H799</f>
        <v>1.4772500000000008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  <c r="M799" s="7">
        <f t="shared" si="120"/>
        <v>25</v>
      </c>
      <c r="N799" s="7">
        <f t="shared" si="121"/>
        <v>45</v>
      </c>
      <c r="O799" s="7">
        <f t="shared" si="122"/>
        <v>0</v>
      </c>
      <c r="P799" s="7">
        <f t="shared" si="123"/>
        <v>83.5</v>
      </c>
      <c r="Q799" s="8">
        <f t="shared" si="124"/>
        <v>37.024999999999999</v>
      </c>
      <c r="R799" s="8">
        <f t="shared" si="125"/>
        <v>34.875</v>
      </c>
      <c r="S799" s="8">
        <f t="shared" si="126"/>
        <v>48.075000000000003</v>
      </c>
      <c r="T799" s="8">
        <f t="shared" si="127"/>
        <v>38.375</v>
      </c>
      <c r="U799" s="7">
        <f t="shared" si="128"/>
        <v>39.991666666666667</v>
      </c>
      <c r="V799" s="7">
        <f t="shared" si="129"/>
        <v>39.587500000000006</v>
      </c>
    </row>
    <row r="800" spans="1:22" ht="13.5" x14ac:dyDescent="0.25">
      <c r="A800" s="3">
        <f>RSI!A800</f>
        <v>43472</v>
      </c>
      <c r="B800" s="2">
        <f>RSI!B800</f>
        <v>1.23</v>
      </c>
      <c r="C800" s="2">
        <f>RSI!I800</f>
        <v>39.087511525577405</v>
      </c>
      <c r="D800" s="2">
        <f>MACD!E800</f>
        <v>-7.1815316500689619E-4</v>
      </c>
      <c r="E800" s="2">
        <f>MACD!F800</f>
        <v>1.884900186950374E-2</v>
      </c>
      <c r="F800" s="2">
        <f>'Moving Avg'!D800</f>
        <v>1.218</v>
      </c>
      <c r="G800" s="2">
        <f>'Moving Avg'!F800</f>
        <v>1.2334999999999998</v>
      </c>
      <c r="H800" s="2">
        <f>'Moving Avg'!G800</f>
        <v>1.3094000000000008</v>
      </c>
      <c r="I800" s="2">
        <f>'Moving Avg'!H800</f>
        <v>1.478050000000001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25</v>
      </c>
      <c r="N800" s="7">
        <f t="shared" si="121"/>
        <v>45</v>
      </c>
      <c r="O800" s="7">
        <f t="shared" si="122"/>
        <v>0</v>
      </c>
      <c r="P800" s="7">
        <f t="shared" si="123"/>
        <v>83.5</v>
      </c>
      <c r="Q800" s="8">
        <f t="shared" si="124"/>
        <v>37.024999999999999</v>
      </c>
      <c r="R800" s="8">
        <f t="shared" si="125"/>
        <v>34.875</v>
      </c>
      <c r="S800" s="8">
        <f t="shared" si="126"/>
        <v>48.075000000000003</v>
      </c>
      <c r="T800" s="8">
        <f t="shared" si="127"/>
        <v>38.375</v>
      </c>
      <c r="U800" s="7">
        <f t="shared" si="128"/>
        <v>39.991666666666667</v>
      </c>
      <c r="V800" s="7">
        <f t="shared" si="129"/>
        <v>39.587500000000006</v>
      </c>
    </row>
    <row r="801" spans="1:22" ht="13.5" x14ac:dyDescent="0.25">
      <c r="A801" s="3">
        <f>RSI!A801</f>
        <v>43473</v>
      </c>
      <c r="B801" s="2">
        <f>RSI!B801</f>
        <v>1.23</v>
      </c>
      <c r="C801" s="2">
        <f>RSI!I801</f>
        <v>39.087511525577398</v>
      </c>
      <c r="D801" s="2">
        <f>MACD!E801</f>
        <v>-6.8840431954293457E-3</v>
      </c>
      <c r="E801" s="2">
        <f>MACD!F801</f>
        <v>1.3702392856517124E-2</v>
      </c>
      <c r="F801" s="2">
        <f>'Moving Avg'!D801</f>
        <v>1.2239999999999998</v>
      </c>
      <c r="G801" s="2">
        <f>'Moving Avg'!F801</f>
        <v>1.2294999999999998</v>
      </c>
      <c r="H801" s="2">
        <f>'Moving Avg'!G801</f>
        <v>1.3042000000000005</v>
      </c>
      <c r="I801" s="2">
        <f>'Moving Avg'!H801</f>
        <v>1.4786500000000009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  <c r="M801" s="7">
        <f t="shared" si="120"/>
        <v>25</v>
      </c>
      <c r="N801" s="7">
        <f t="shared" si="121"/>
        <v>100</v>
      </c>
      <c r="O801" s="7">
        <f t="shared" si="122"/>
        <v>0</v>
      </c>
      <c r="P801" s="7">
        <f t="shared" si="123"/>
        <v>83.5</v>
      </c>
      <c r="Q801" s="8">
        <f t="shared" si="124"/>
        <v>56.274999999999999</v>
      </c>
      <c r="R801" s="8">
        <f t="shared" si="125"/>
        <v>45.875</v>
      </c>
      <c r="S801" s="8">
        <f t="shared" si="126"/>
        <v>56.325000000000003</v>
      </c>
      <c r="T801" s="8">
        <f t="shared" si="127"/>
        <v>52.125</v>
      </c>
      <c r="U801" s="7">
        <f t="shared" si="128"/>
        <v>52.82500000000001</v>
      </c>
      <c r="V801" s="7">
        <f t="shared" si="129"/>
        <v>52.650000000000006</v>
      </c>
    </row>
    <row r="802" spans="1:22" ht="13.5" x14ac:dyDescent="0.25">
      <c r="A802" s="3">
        <f>RSI!A802</f>
        <v>43474</v>
      </c>
      <c r="B802" s="2">
        <f>RSI!B802</f>
        <v>1.23</v>
      </c>
      <c r="C802" s="2">
        <f>RSI!I802</f>
        <v>39.087511525577398</v>
      </c>
      <c r="D802" s="2">
        <f>MACD!E802</f>
        <v>-1.1978298425014744E-2</v>
      </c>
      <c r="E802" s="2">
        <f>MACD!F802</f>
        <v>8.5662546002107515E-3</v>
      </c>
      <c r="F802" s="2">
        <f>'Moving Avg'!D802</f>
        <v>1.23</v>
      </c>
      <c r="G802" s="2">
        <f>'Moving Avg'!F802</f>
        <v>1.2254999999999998</v>
      </c>
      <c r="H802" s="2">
        <f>'Moving Avg'!G802</f>
        <v>1.2990000000000004</v>
      </c>
      <c r="I802" s="2">
        <f>'Moving Avg'!H802</f>
        <v>1.4790500000000009</v>
      </c>
      <c r="J802" s="5" t="str">
        <f>OBV!F802</f>
        <v>BULLISH</v>
      </c>
      <c r="K802" s="5" t="str">
        <f>OBV!G802</f>
        <v>NEUTRAL</v>
      </c>
      <c r="L802" s="5" t="str">
        <f>OBV!H802</f>
        <v>CONFIRMED BULLISH</v>
      </c>
      <c r="M802" s="7">
        <f t="shared" si="120"/>
        <v>25</v>
      </c>
      <c r="N802" s="7">
        <f t="shared" si="121"/>
        <v>100</v>
      </c>
      <c r="O802" s="7">
        <f t="shared" si="122"/>
        <v>0</v>
      </c>
      <c r="P802" s="7">
        <f t="shared" si="123"/>
        <v>83.5</v>
      </c>
      <c r="Q802" s="8">
        <f t="shared" si="124"/>
        <v>56.274999999999999</v>
      </c>
      <c r="R802" s="8">
        <f t="shared" si="125"/>
        <v>45.875</v>
      </c>
      <c r="S802" s="8">
        <f t="shared" si="126"/>
        <v>56.325000000000003</v>
      </c>
      <c r="T802" s="8">
        <f t="shared" si="127"/>
        <v>52.125</v>
      </c>
      <c r="U802" s="7">
        <f t="shared" si="128"/>
        <v>52.82500000000001</v>
      </c>
      <c r="V802" s="7">
        <f t="shared" si="129"/>
        <v>52.650000000000006</v>
      </c>
    </row>
    <row r="803" spans="1:22" ht="13.5" x14ac:dyDescent="0.25">
      <c r="A803" s="3">
        <f>RSI!A803</f>
        <v>43475</v>
      </c>
      <c r="B803" s="2">
        <f>RSI!B803</f>
        <v>1.23</v>
      </c>
      <c r="C803" s="2">
        <f>RSI!I803</f>
        <v>39.087511525577398</v>
      </c>
      <c r="D803" s="2">
        <f>MACD!E803</f>
        <v>-1.6174899548763833E-2</v>
      </c>
      <c r="E803" s="2">
        <f>MACD!F803</f>
        <v>3.618023770415835E-3</v>
      </c>
      <c r="F803" s="2">
        <f>'Moving Avg'!D803</f>
        <v>1.23</v>
      </c>
      <c r="G803" s="2">
        <f>'Moving Avg'!F803</f>
        <v>1.2215</v>
      </c>
      <c r="H803" s="2">
        <f>'Moving Avg'!G803</f>
        <v>1.2938000000000003</v>
      </c>
      <c r="I803" s="2">
        <f>'Moving Avg'!H803</f>
        <v>1.479200000000001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  <c r="M803" s="7">
        <f t="shared" si="120"/>
        <v>25</v>
      </c>
      <c r="N803" s="7">
        <f t="shared" si="121"/>
        <v>45</v>
      </c>
      <c r="O803" s="7">
        <f t="shared" si="122"/>
        <v>0</v>
      </c>
      <c r="P803" s="7">
        <f t="shared" si="123"/>
        <v>33</v>
      </c>
      <c r="Q803" s="8">
        <f t="shared" si="124"/>
        <v>29.45</v>
      </c>
      <c r="R803" s="8">
        <f t="shared" si="125"/>
        <v>22.25</v>
      </c>
      <c r="S803" s="8">
        <f t="shared" si="126"/>
        <v>25.35</v>
      </c>
      <c r="T803" s="8">
        <f t="shared" si="127"/>
        <v>25.75</v>
      </c>
      <c r="U803" s="7">
        <f t="shared" si="128"/>
        <v>25.683333333333337</v>
      </c>
      <c r="V803" s="7">
        <f t="shared" si="129"/>
        <v>25.700000000000003</v>
      </c>
    </row>
    <row r="804" spans="1:22" ht="13.5" x14ac:dyDescent="0.25">
      <c r="A804" s="3">
        <f>RSI!A804</f>
        <v>43476</v>
      </c>
      <c r="B804" s="2">
        <f>RSI!B804</f>
        <v>1.23</v>
      </c>
      <c r="C804" s="2">
        <f>RSI!I804</f>
        <v>39.087511525577398</v>
      </c>
      <c r="D804" s="2">
        <f>MACD!E804</f>
        <v>-1.9620385904421722E-2</v>
      </c>
      <c r="E804" s="2">
        <f>MACD!F804</f>
        <v>-1.0296581645516762E-3</v>
      </c>
      <c r="F804" s="2">
        <f>'Moving Avg'!D804</f>
        <v>1.23</v>
      </c>
      <c r="G804" s="2">
        <f>'Moving Avg'!F804</f>
        <v>1.2174999999999998</v>
      </c>
      <c r="H804" s="2">
        <f>'Moving Avg'!G804</f>
        <v>1.2898000000000003</v>
      </c>
      <c r="I804" s="2">
        <f>'Moving Avg'!H804</f>
        <v>1.4793000000000012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45</v>
      </c>
      <c r="O804" s="7">
        <f t="shared" si="122"/>
        <v>0</v>
      </c>
      <c r="P804" s="7">
        <f t="shared" si="123"/>
        <v>33</v>
      </c>
      <c r="Q804" s="8">
        <f t="shared" si="124"/>
        <v>29.45</v>
      </c>
      <c r="R804" s="8">
        <f t="shared" si="125"/>
        <v>22.25</v>
      </c>
      <c r="S804" s="8">
        <f t="shared" si="126"/>
        <v>25.35</v>
      </c>
      <c r="T804" s="8">
        <f t="shared" si="127"/>
        <v>25.75</v>
      </c>
      <c r="U804" s="7">
        <f t="shared" si="128"/>
        <v>25.683333333333337</v>
      </c>
      <c r="V804" s="7">
        <f t="shared" si="129"/>
        <v>25.700000000000003</v>
      </c>
    </row>
    <row r="805" spans="1:22" ht="13.5" x14ac:dyDescent="0.25">
      <c r="A805" s="3">
        <f>RSI!A805</f>
        <v>43480</v>
      </c>
      <c r="B805" s="2">
        <f>RSI!B805</f>
        <v>1.23</v>
      </c>
      <c r="C805" s="2">
        <f>RSI!I805</f>
        <v>39.087511525577398</v>
      </c>
      <c r="D805" s="2">
        <f>MACD!E805</f>
        <v>-2.2438127226895199E-2</v>
      </c>
      <c r="E805" s="2">
        <f>MACD!F805</f>
        <v>-5.3113519770203819E-3</v>
      </c>
      <c r="F805" s="2">
        <f>'Moving Avg'!D805</f>
        <v>1.23</v>
      </c>
      <c r="G805" s="2">
        <f>'Moving Avg'!F805</f>
        <v>1.2135</v>
      </c>
      <c r="H805" s="2">
        <f>'Moving Avg'!G805</f>
        <v>1.2858000000000001</v>
      </c>
      <c r="I805" s="2">
        <f>'Moving Avg'!H805</f>
        <v>1.4794000000000014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45</v>
      </c>
      <c r="O805" s="7">
        <f t="shared" si="122"/>
        <v>0</v>
      </c>
      <c r="P805" s="7">
        <f t="shared" si="123"/>
        <v>33</v>
      </c>
      <c r="Q805" s="8">
        <f t="shared" si="124"/>
        <v>29.45</v>
      </c>
      <c r="R805" s="8">
        <f t="shared" si="125"/>
        <v>22.25</v>
      </c>
      <c r="S805" s="8">
        <f t="shared" si="126"/>
        <v>25.35</v>
      </c>
      <c r="T805" s="8">
        <f t="shared" si="127"/>
        <v>25.75</v>
      </c>
      <c r="U805" s="7">
        <f t="shared" si="128"/>
        <v>25.683333333333337</v>
      </c>
      <c r="V805" s="7">
        <f t="shared" si="129"/>
        <v>25.700000000000003</v>
      </c>
    </row>
    <row r="806" spans="1:22" ht="13.5" x14ac:dyDescent="0.25">
      <c r="A806" s="3">
        <f>RSI!A806</f>
        <v>43481</v>
      </c>
      <c r="B806" s="2">
        <f>RSI!B806</f>
        <v>1.23</v>
      </c>
      <c r="C806" s="2">
        <f>RSI!I806</f>
        <v>39.087511525577398</v>
      </c>
      <c r="D806" s="2">
        <f>MACD!E806</f>
        <v>-2.4731934505449971E-2</v>
      </c>
      <c r="E806" s="2">
        <f>MACD!F806</f>
        <v>-9.1954684827063003E-3</v>
      </c>
      <c r="F806" s="2">
        <f>'Moving Avg'!D806</f>
        <v>1.23</v>
      </c>
      <c r="G806" s="2">
        <f>'Moving Avg'!F806</f>
        <v>1.2120000000000002</v>
      </c>
      <c r="H806" s="2">
        <f>'Moving Avg'!G806</f>
        <v>1.2817999999999998</v>
      </c>
      <c r="I806" s="2">
        <f>'Moving Avg'!H806</f>
        <v>1.4795000000000014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45</v>
      </c>
      <c r="O806" s="7">
        <f t="shared" si="122"/>
        <v>0</v>
      </c>
      <c r="P806" s="7">
        <f t="shared" si="123"/>
        <v>33</v>
      </c>
      <c r="Q806" s="8">
        <f t="shared" si="124"/>
        <v>29.45</v>
      </c>
      <c r="R806" s="8">
        <f t="shared" si="125"/>
        <v>22.25</v>
      </c>
      <c r="S806" s="8">
        <f t="shared" si="126"/>
        <v>25.35</v>
      </c>
      <c r="T806" s="8">
        <f t="shared" si="127"/>
        <v>25.75</v>
      </c>
      <c r="U806" s="7">
        <f t="shared" si="128"/>
        <v>25.683333333333337</v>
      </c>
      <c r="V806" s="7">
        <f t="shared" si="129"/>
        <v>25.700000000000003</v>
      </c>
    </row>
    <row r="807" spans="1:22" ht="13.5" x14ac:dyDescent="0.25">
      <c r="A807" s="3">
        <f>RSI!A807</f>
        <v>43482</v>
      </c>
      <c r="B807" s="2">
        <f>RSI!B807</f>
        <v>1.23</v>
      </c>
      <c r="C807" s="2">
        <f>RSI!I807</f>
        <v>39.087511525577398</v>
      </c>
      <c r="D807" s="2">
        <f>MACD!E807</f>
        <v>-2.6589111894568918E-2</v>
      </c>
      <c r="E807" s="2">
        <f>MACD!F807</f>
        <v>-1.2674197165078824E-2</v>
      </c>
      <c r="F807" s="2">
        <f>'Moving Avg'!D807</f>
        <v>1.23</v>
      </c>
      <c r="G807" s="2">
        <f>'Moving Avg'!F807</f>
        <v>1.2130000000000001</v>
      </c>
      <c r="H807" s="2">
        <f>'Moving Avg'!G807</f>
        <v>1.2777999999999998</v>
      </c>
      <c r="I807" s="2">
        <f>'Moving Avg'!H807</f>
        <v>1.4796000000000016</v>
      </c>
      <c r="J807" s="5" t="str">
        <f>OBV!F807</f>
        <v>NEUTRAL</v>
      </c>
      <c r="K807" s="5" t="str">
        <f>OBV!G807</f>
        <v>NEUTRAL</v>
      </c>
      <c r="L807" s="5" t="str">
        <f>OBV!H807</f>
        <v>NEUTRAL</v>
      </c>
      <c r="M807" s="7">
        <f t="shared" si="120"/>
        <v>25</v>
      </c>
      <c r="N807" s="7">
        <f t="shared" si="121"/>
        <v>45</v>
      </c>
      <c r="O807" s="7">
        <f t="shared" si="122"/>
        <v>0</v>
      </c>
      <c r="P807" s="7">
        <f t="shared" si="123"/>
        <v>33</v>
      </c>
      <c r="Q807" s="8">
        <f t="shared" si="124"/>
        <v>29.45</v>
      </c>
      <c r="R807" s="8">
        <f t="shared" si="125"/>
        <v>22.25</v>
      </c>
      <c r="S807" s="8">
        <f t="shared" si="126"/>
        <v>25.35</v>
      </c>
      <c r="T807" s="8">
        <f t="shared" si="127"/>
        <v>25.75</v>
      </c>
      <c r="U807" s="7">
        <f t="shared" si="128"/>
        <v>25.683333333333337</v>
      </c>
      <c r="V807" s="7">
        <f t="shared" si="129"/>
        <v>25.700000000000003</v>
      </c>
    </row>
    <row r="808" spans="1:22" ht="13.5" x14ac:dyDescent="0.25">
      <c r="A808" s="3">
        <f>RSI!A808</f>
        <v>43483</v>
      </c>
      <c r="B808" s="2">
        <f>RSI!B808</f>
        <v>1.23</v>
      </c>
      <c r="C808" s="2">
        <f>RSI!I808</f>
        <v>39.087511525577398</v>
      </c>
      <c r="D808" s="2">
        <f>MACD!E808</f>
        <v>-2.346765130889783E-2</v>
      </c>
      <c r="E808" s="2">
        <f>MACD!F808</f>
        <v>-1.4832887993842626E-2</v>
      </c>
      <c r="F808" s="2">
        <f>'Moving Avg'!D808</f>
        <v>1.23</v>
      </c>
      <c r="G808" s="2">
        <f>'Moving Avg'!F808</f>
        <v>1.2165000000000001</v>
      </c>
      <c r="H808" s="2">
        <f>'Moving Avg'!G808</f>
        <v>1.2737999999999996</v>
      </c>
      <c r="I808" s="2">
        <f>'Moving Avg'!H808</f>
        <v>1.4797000000000018</v>
      </c>
      <c r="J808" s="5" t="str">
        <f>OBV!F808</f>
        <v>NEUTRAL</v>
      </c>
      <c r="K808" s="5" t="str">
        <f>OBV!G808</f>
        <v>NEUTRAL</v>
      </c>
      <c r="L808" s="5" t="str">
        <f>OBV!H808</f>
        <v>NEUTRAL</v>
      </c>
      <c r="M808" s="7">
        <f t="shared" si="120"/>
        <v>25</v>
      </c>
      <c r="N808" s="7">
        <f t="shared" si="121"/>
        <v>45</v>
      </c>
      <c r="O808" s="7">
        <f t="shared" si="122"/>
        <v>0</v>
      </c>
      <c r="P808" s="7">
        <f t="shared" si="123"/>
        <v>33</v>
      </c>
      <c r="Q808" s="8">
        <f t="shared" si="124"/>
        <v>29.45</v>
      </c>
      <c r="R808" s="8">
        <f t="shared" si="125"/>
        <v>22.25</v>
      </c>
      <c r="S808" s="8">
        <f t="shared" si="126"/>
        <v>25.35</v>
      </c>
      <c r="T808" s="8">
        <f t="shared" si="127"/>
        <v>25.75</v>
      </c>
      <c r="U808" s="7">
        <f t="shared" si="128"/>
        <v>25.683333333333337</v>
      </c>
      <c r="V808" s="7">
        <f t="shared" si="129"/>
        <v>25.700000000000003</v>
      </c>
    </row>
    <row r="809" spans="1:22" ht="13.5" x14ac:dyDescent="0.25">
      <c r="A809" s="3">
        <f>RSI!A809</f>
        <v>43486</v>
      </c>
      <c r="B809" s="2">
        <f>RSI!B809</f>
        <v>1.23</v>
      </c>
      <c r="C809" s="2">
        <f>RSI!I809</f>
        <v>39.087511525577398</v>
      </c>
      <c r="D809" s="2">
        <f>MACD!E809</f>
        <v>-2.0754624909196329E-2</v>
      </c>
      <c r="E809" s="2">
        <f>MACD!F809</f>
        <v>-1.6017235376913366E-2</v>
      </c>
      <c r="F809" s="2">
        <f>'Moving Avg'!D809</f>
        <v>1.23</v>
      </c>
      <c r="G809" s="2">
        <f>'Moving Avg'!F809</f>
        <v>1.2180000000000002</v>
      </c>
      <c r="H809" s="2">
        <f>'Moving Avg'!G809</f>
        <v>1.2697999999999994</v>
      </c>
      <c r="I809" s="2">
        <f>'Moving Avg'!H809</f>
        <v>1.4798000000000016</v>
      </c>
      <c r="J809" s="5" t="str">
        <f>OBV!F809</f>
        <v>NEUTRAL</v>
      </c>
      <c r="K809" s="5" t="str">
        <f>OBV!G809</f>
        <v>NEUTRAL</v>
      </c>
      <c r="L809" s="5" t="str">
        <f>OBV!H809</f>
        <v>NEUTRAL</v>
      </c>
      <c r="M809" s="7">
        <f t="shared" si="120"/>
        <v>25</v>
      </c>
      <c r="N809" s="7">
        <f t="shared" si="121"/>
        <v>45</v>
      </c>
      <c r="O809" s="7">
        <f t="shared" si="122"/>
        <v>0</v>
      </c>
      <c r="P809" s="7">
        <f t="shared" si="123"/>
        <v>33</v>
      </c>
      <c r="Q809" s="8">
        <f t="shared" si="124"/>
        <v>29.45</v>
      </c>
      <c r="R809" s="8">
        <f t="shared" si="125"/>
        <v>22.25</v>
      </c>
      <c r="S809" s="8">
        <f t="shared" si="126"/>
        <v>25.35</v>
      </c>
      <c r="T809" s="8">
        <f t="shared" si="127"/>
        <v>25.75</v>
      </c>
      <c r="U809" s="7">
        <f t="shared" si="128"/>
        <v>25.683333333333337</v>
      </c>
      <c r="V809" s="7">
        <f t="shared" si="129"/>
        <v>25.700000000000003</v>
      </c>
    </row>
    <row r="810" spans="1:22" ht="13.5" x14ac:dyDescent="0.25">
      <c r="A810" s="3">
        <f>RSI!A810</f>
        <v>43487</v>
      </c>
      <c r="B810" s="2">
        <f>RSI!B810</f>
        <v>1.23</v>
      </c>
      <c r="C810" s="2">
        <f>RSI!I810</f>
        <v>39.087511525577398</v>
      </c>
      <c r="D810" s="2">
        <f>MACD!E810</f>
        <v>-1.8392514483114519E-2</v>
      </c>
      <c r="E810" s="2">
        <f>MACD!F810</f>
        <v>-1.6492291198153597E-2</v>
      </c>
      <c r="F810" s="2">
        <f>'Moving Avg'!D810</f>
        <v>1.23</v>
      </c>
      <c r="G810" s="2">
        <f>'Moving Avg'!F810</f>
        <v>1.2195000000000003</v>
      </c>
      <c r="H810" s="2">
        <f>'Moving Avg'!G810</f>
        <v>1.2669999999999995</v>
      </c>
      <c r="I810" s="2">
        <f>'Moving Avg'!H810</f>
        <v>1.4799000000000018</v>
      </c>
      <c r="J810" s="5" t="str">
        <f>OBV!F810</f>
        <v>NEUTRAL</v>
      </c>
      <c r="K810" s="5" t="str">
        <f>OBV!G810</f>
        <v>NEUTRAL</v>
      </c>
      <c r="L810" s="5" t="str">
        <f>OBV!H810</f>
        <v>NEUTRAL</v>
      </c>
      <c r="M810" s="7">
        <f t="shared" si="120"/>
        <v>25</v>
      </c>
      <c r="N810" s="7">
        <f t="shared" si="121"/>
        <v>45</v>
      </c>
      <c r="O810" s="7">
        <f t="shared" si="122"/>
        <v>0</v>
      </c>
      <c r="P810" s="7">
        <f t="shared" si="123"/>
        <v>33</v>
      </c>
      <c r="Q810" s="8">
        <f t="shared" si="124"/>
        <v>29.45</v>
      </c>
      <c r="R810" s="8">
        <f t="shared" si="125"/>
        <v>22.25</v>
      </c>
      <c r="S810" s="8">
        <f t="shared" si="126"/>
        <v>25.35</v>
      </c>
      <c r="T810" s="8">
        <f t="shared" si="127"/>
        <v>25.75</v>
      </c>
      <c r="U810" s="7">
        <f t="shared" si="128"/>
        <v>25.683333333333337</v>
      </c>
      <c r="V810" s="7">
        <f t="shared" si="129"/>
        <v>25.700000000000003</v>
      </c>
    </row>
    <row r="811" spans="1:22" ht="13.5" x14ac:dyDescent="0.25">
      <c r="A811" s="3">
        <f>RSI!A811</f>
        <v>43488</v>
      </c>
      <c r="B811" s="2">
        <f>RSI!B811</f>
        <v>1.23</v>
      </c>
      <c r="C811" s="2">
        <f>RSI!I811</f>
        <v>39.087511525577398</v>
      </c>
      <c r="D811" s="2">
        <f>MACD!E811</f>
        <v>-1.6332256861733008E-2</v>
      </c>
      <c r="E811" s="2">
        <f>MACD!F811</f>
        <v>-1.646028433086948E-2</v>
      </c>
      <c r="F811" s="2">
        <f>'Moving Avg'!D811</f>
        <v>1.23</v>
      </c>
      <c r="G811" s="2">
        <f>'Moving Avg'!F811</f>
        <v>1.2210000000000003</v>
      </c>
      <c r="H811" s="2">
        <f>'Moving Avg'!G811</f>
        <v>1.2641999999999995</v>
      </c>
      <c r="I811" s="2">
        <f>'Moving Avg'!H811</f>
        <v>1.4800500000000019</v>
      </c>
      <c r="J811" s="5" t="str">
        <f>OBV!F811</f>
        <v>NEUTRAL</v>
      </c>
      <c r="K811" s="5" t="str">
        <f>OBV!G811</f>
        <v>NEUTRAL</v>
      </c>
      <c r="L811" s="5" t="str">
        <f>OBV!H811</f>
        <v>NEUTRAL</v>
      </c>
      <c r="M811" s="7">
        <f t="shared" si="120"/>
        <v>25</v>
      </c>
      <c r="N811" s="7">
        <f t="shared" si="121"/>
        <v>0</v>
      </c>
      <c r="O811" s="7">
        <f t="shared" si="122"/>
        <v>0</v>
      </c>
      <c r="P811" s="7">
        <f t="shared" si="123"/>
        <v>33</v>
      </c>
      <c r="Q811" s="8">
        <f t="shared" si="124"/>
        <v>13.7</v>
      </c>
      <c r="R811" s="8">
        <f t="shared" si="125"/>
        <v>13.25</v>
      </c>
      <c r="S811" s="8">
        <f t="shared" si="126"/>
        <v>18.600000000000001</v>
      </c>
      <c r="T811" s="8">
        <f t="shared" si="127"/>
        <v>14.5</v>
      </c>
      <c r="U811" s="7">
        <f t="shared" si="128"/>
        <v>15.183333333333332</v>
      </c>
      <c r="V811" s="7">
        <f t="shared" si="129"/>
        <v>15.012499999999999</v>
      </c>
    </row>
    <row r="812" spans="1:22" ht="13.5" x14ac:dyDescent="0.25">
      <c r="A812" s="3">
        <f>RSI!A812</f>
        <v>43489</v>
      </c>
      <c r="B812" s="2">
        <f>RSI!B812</f>
        <v>1.23</v>
      </c>
      <c r="C812" s="2">
        <f>RSI!I812</f>
        <v>39.087511525577398</v>
      </c>
      <c r="D812" s="2">
        <f>MACD!E812</f>
        <v>-1.453197232234027E-2</v>
      </c>
      <c r="E812" s="2">
        <f>MACD!F812</f>
        <v>-1.6074621929163639E-2</v>
      </c>
      <c r="F812" s="2">
        <f>'Moving Avg'!D812</f>
        <v>1.23</v>
      </c>
      <c r="G812" s="2">
        <f>'Moving Avg'!F812</f>
        <v>1.2225000000000004</v>
      </c>
      <c r="H812" s="2">
        <f>'Moving Avg'!G812</f>
        <v>1.2613999999999992</v>
      </c>
      <c r="I812" s="2">
        <f>'Moving Avg'!H812</f>
        <v>1.4802000000000017</v>
      </c>
      <c r="J812" s="5" t="str">
        <f>OBV!F812</f>
        <v>NEUTRAL</v>
      </c>
      <c r="K812" s="5" t="str">
        <f>OBV!G812</f>
        <v>NEUTRAL</v>
      </c>
      <c r="L812" s="5" t="str">
        <f>OBV!H812</f>
        <v>NEUTRAL</v>
      </c>
      <c r="M812" s="7">
        <f t="shared" si="120"/>
        <v>25</v>
      </c>
      <c r="N812" s="7">
        <f t="shared" si="121"/>
        <v>0</v>
      </c>
      <c r="O812" s="7">
        <f t="shared" si="122"/>
        <v>0</v>
      </c>
      <c r="P812" s="7">
        <f t="shared" si="123"/>
        <v>33</v>
      </c>
      <c r="Q812" s="8">
        <f t="shared" si="124"/>
        <v>13.7</v>
      </c>
      <c r="R812" s="8">
        <f t="shared" si="125"/>
        <v>13.25</v>
      </c>
      <c r="S812" s="8">
        <f t="shared" si="126"/>
        <v>18.600000000000001</v>
      </c>
      <c r="T812" s="8">
        <f t="shared" si="127"/>
        <v>14.5</v>
      </c>
      <c r="U812" s="7">
        <f t="shared" si="128"/>
        <v>15.183333333333332</v>
      </c>
      <c r="V812" s="7">
        <f t="shared" si="129"/>
        <v>15.012499999999999</v>
      </c>
    </row>
    <row r="813" spans="1:22" ht="13.5" x14ac:dyDescent="0.25">
      <c r="A813" s="3">
        <f>RSI!A813</f>
        <v>43490</v>
      </c>
      <c r="B813" s="2">
        <f>RSI!B813</f>
        <v>1.23</v>
      </c>
      <c r="C813" s="2">
        <f>RSI!I813</f>
        <v>39.087511525577398</v>
      </c>
      <c r="D813" s="2">
        <f>MACD!E813</f>
        <v>-1.2955886460168431E-2</v>
      </c>
      <c r="E813" s="2">
        <f>MACD!F813</f>
        <v>-1.5450874835364597E-2</v>
      </c>
      <c r="F813" s="2">
        <f>'Moving Avg'!D813</f>
        <v>1.23</v>
      </c>
      <c r="G813" s="2">
        <f>'Moving Avg'!F813</f>
        <v>1.2240000000000002</v>
      </c>
      <c r="H813" s="2">
        <f>'Moving Avg'!G813</f>
        <v>1.2585999999999995</v>
      </c>
      <c r="I813" s="2">
        <f>'Moving Avg'!H813</f>
        <v>1.4803500000000021</v>
      </c>
      <c r="J813" s="5" t="str">
        <f>OBV!F813</f>
        <v>NEUTRAL</v>
      </c>
      <c r="K813" s="5" t="str">
        <f>OBV!G813</f>
        <v>NEUTRAL</v>
      </c>
      <c r="L813" s="5" t="str">
        <f>OBV!H813</f>
        <v>NEUTRAL</v>
      </c>
      <c r="M813" s="7">
        <f t="shared" si="120"/>
        <v>25</v>
      </c>
      <c r="N813" s="7">
        <f t="shared" si="121"/>
        <v>0</v>
      </c>
      <c r="O813" s="7">
        <f t="shared" si="122"/>
        <v>0</v>
      </c>
      <c r="P813" s="7">
        <f t="shared" si="123"/>
        <v>33</v>
      </c>
      <c r="Q813" s="8">
        <f t="shared" si="124"/>
        <v>13.7</v>
      </c>
      <c r="R813" s="8">
        <f t="shared" si="125"/>
        <v>13.25</v>
      </c>
      <c r="S813" s="8">
        <f t="shared" si="126"/>
        <v>18.600000000000001</v>
      </c>
      <c r="T813" s="8">
        <f t="shared" si="127"/>
        <v>14.5</v>
      </c>
      <c r="U813" s="7">
        <f t="shared" si="128"/>
        <v>15.183333333333332</v>
      </c>
      <c r="V813" s="7">
        <f t="shared" si="129"/>
        <v>15.012499999999999</v>
      </c>
    </row>
    <row r="814" spans="1:22" ht="13.5" x14ac:dyDescent="0.25">
      <c r="A814" s="3">
        <f>RSI!A814</f>
        <v>43493</v>
      </c>
      <c r="B814" s="2">
        <f>RSI!B814</f>
        <v>1.23</v>
      </c>
      <c r="C814" s="2">
        <f>RSI!I814</f>
        <v>39.087511525577398</v>
      </c>
      <c r="D814" s="2">
        <f>MACD!E814</f>
        <v>-1.1573415924732489E-2</v>
      </c>
      <c r="E814" s="2">
        <f>MACD!F814</f>
        <v>-1.4675383053238174E-2</v>
      </c>
      <c r="F814" s="2">
        <f>'Moving Avg'!D814</f>
        <v>1.23</v>
      </c>
      <c r="G814" s="2">
        <f>'Moving Avg'!F814</f>
        <v>1.2255000000000003</v>
      </c>
      <c r="H814" s="2">
        <f>'Moving Avg'!G814</f>
        <v>1.2569999999999992</v>
      </c>
      <c r="I814" s="2">
        <f>'Moving Avg'!H814</f>
        <v>1.4805000000000021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0</v>
      </c>
      <c r="P814" s="7">
        <f t="shared" si="123"/>
        <v>33</v>
      </c>
      <c r="Q814" s="8">
        <f t="shared" si="124"/>
        <v>13.7</v>
      </c>
      <c r="R814" s="8">
        <f t="shared" si="125"/>
        <v>13.25</v>
      </c>
      <c r="S814" s="8">
        <f t="shared" si="126"/>
        <v>18.600000000000001</v>
      </c>
      <c r="T814" s="8">
        <f t="shared" si="127"/>
        <v>14.5</v>
      </c>
      <c r="U814" s="7">
        <f t="shared" si="128"/>
        <v>15.183333333333332</v>
      </c>
      <c r="V814" s="7">
        <f t="shared" si="129"/>
        <v>15.012499999999999</v>
      </c>
    </row>
    <row r="815" spans="1:22" ht="13.5" x14ac:dyDescent="0.25">
      <c r="A815" s="3">
        <f>RSI!A815</f>
        <v>43494</v>
      </c>
      <c r="B815" s="2">
        <f>RSI!B815</f>
        <v>1.22</v>
      </c>
      <c r="C815" s="2">
        <f>RSI!I815</f>
        <v>30.954574734458035</v>
      </c>
      <c r="D815" s="2">
        <f>MACD!E815</f>
        <v>-9.6176522183399893E-3</v>
      </c>
      <c r="E815" s="2">
        <f>MACD!F815</f>
        <v>-1.3663836886258537E-2</v>
      </c>
      <c r="F815" s="2">
        <f>'Moving Avg'!D815</f>
        <v>1.228</v>
      </c>
      <c r="G815" s="2">
        <f>'Moving Avg'!F815</f>
        <v>1.2265000000000001</v>
      </c>
      <c r="H815" s="2">
        <f>'Moving Avg'!G815</f>
        <v>1.2551999999999992</v>
      </c>
      <c r="I815" s="2">
        <f>'Moving Avg'!H815</f>
        <v>1.4806000000000024</v>
      </c>
      <c r="J815" s="5" t="str">
        <f>OBV!F815</f>
        <v>BEARISH</v>
      </c>
      <c r="K815" s="5" t="str">
        <f>OBV!G815</f>
        <v>WEAK</v>
      </c>
      <c r="L815" s="5" t="str">
        <f>OBV!H815</f>
        <v>CONFIRMED BEARISH</v>
      </c>
      <c r="M815" s="7">
        <f t="shared" si="120"/>
        <v>25</v>
      </c>
      <c r="N815" s="7">
        <f t="shared" si="121"/>
        <v>0</v>
      </c>
      <c r="O815" s="7">
        <f t="shared" si="122"/>
        <v>0</v>
      </c>
      <c r="P815" s="7">
        <f t="shared" si="123"/>
        <v>0</v>
      </c>
      <c r="Q815" s="8">
        <f t="shared" si="124"/>
        <v>8.75</v>
      </c>
      <c r="R815" s="8">
        <f t="shared" si="125"/>
        <v>5</v>
      </c>
      <c r="S815" s="8">
        <f t="shared" si="126"/>
        <v>3.75</v>
      </c>
      <c r="T815" s="8">
        <f t="shared" si="127"/>
        <v>6.25</v>
      </c>
      <c r="U815" s="7">
        <f t="shared" si="128"/>
        <v>5.833333333333333</v>
      </c>
      <c r="V815" s="7">
        <f t="shared" si="129"/>
        <v>5.9375</v>
      </c>
    </row>
    <row r="816" spans="1:22" ht="13.5" x14ac:dyDescent="0.25">
      <c r="A816" s="3">
        <f>RSI!A816</f>
        <v>43495</v>
      </c>
      <c r="B816" s="2">
        <f>RSI!B816</f>
        <v>1.22</v>
      </c>
      <c r="C816" s="2">
        <f>RSI!I816</f>
        <v>30.954574734458035</v>
      </c>
      <c r="D816" s="2">
        <f>MACD!E816</f>
        <v>-7.8617957279374373E-3</v>
      </c>
      <c r="E816" s="2">
        <f>MACD!F816</f>
        <v>-1.2503428654594318E-2</v>
      </c>
      <c r="F816" s="2">
        <f>'Moving Avg'!D816</f>
        <v>1.226</v>
      </c>
      <c r="G816" s="2">
        <f>'Moving Avg'!F816</f>
        <v>1.2275</v>
      </c>
      <c r="H816" s="2">
        <f>'Moving Avg'!G816</f>
        <v>1.2533999999999992</v>
      </c>
      <c r="I816" s="2">
        <f>'Moving Avg'!H816</f>
        <v>1.4807000000000021</v>
      </c>
      <c r="J816" s="5" t="str">
        <f>OBV!F816</f>
        <v>BEARISH</v>
      </c>
      <c r="K816" s="5" t="str">
        <f>OBV!G816</f>
        <v>WEAK</v>
      </c>
      <c r="L816" s="5" t="str">
        <f>OBV!H816</f>
        <v>CONFIRMED BEARISH</v>
      </c>
      <c r="M816" s="7">
        <f t="shared" si="120"/>
        <v>25</v>
      </c>
      <c r="N816" s="7">
        <f t="shared" si="121"/>
        <v>0</v>
      </c>
      <c r="O816" s="7">
        <f t="shared" si="122"/>
        <v>0</v>
      </c>
      <c r="P816" s="7">
        <f t="shared" si="123"/>
        <v>0</v>
      </c>
      <c r="Q816" s="8">
        <f t="shared" si="124"/>
        <v>8.75</v>
      </c>
      <c r="R816" s="8">
        <f t="shared" si="125"/>
        <v>5</v>
      </c>
      <c r="S816" s="8">
        <f t="shared" si="126"/>
        <v>3.75</v>
      </c>
      <c r="T816" s="8">
        <f t="shared" si="127"/>
        <v>6.25</v>
      </c>
      <c r="U816" s="7">
        <f t="shared" si="128"/>
        <v>5.833333333333333</v>
      </c>
      <c r="V816" s="7">
        <f t="shared" si="129"/>
        <v>5.9375</v>
      </c>
    </row>
    <row r="817" spans="1:22" ht="13.5" x14ac:dyDescent="0.25">
      <c r="A817" s="3">
        <f>RSI!A817</f>
        <v>43496</v>
      </c>
      <c r="B817" s="2">
        <f>RSI!B817</f>
        <v>1.22</v>
      </c>
      <c r="C817" s="2">
        <f>RSI!I817</f>
        <v>30.954574734458035</v>
      </c>
      <c r="D817" s="2">
        <f>MACD!E817</f>
        <v>-6.2825714607794847E-3</v>
      </c>
      <c r="E817" s="2">
        <f>MACD!F817</f>
        <v>-1.1259257215831353E-2</v>
      </c>
      <c r="F817" s="2">
        <f>'Moving Avg'!D817</f>
        <v>1.2239999999999998</v>
      </c>
      <c r="G817" s="2">
        <f>'Moving Avg'!F817</f>
        <v>1.2284999999999999</v>
      </c>
      <c r="H817" s="2">
        <f>'Moving Avg'!G817</f>
        <v>1.2515999999999992</v>
      </c>
      <c r="I817" s="2">
        <f>'Moving Avg'!H817</f>
        <v>1.4808000000000023</v>
      </c>
      <c r="J817" s="5" t="str">
        <f>OBV!F817</f>
        <v>BEARISH</v>
      </c>
      <c r="K817" s="5" t="str">
        <f>OBV!G817</f>
        <v>WEAK</v>
      </c>
      <c r="L817" s="5" t="str">
        <f>OBV!H817</f>
        <v>CONFIRMED BEARISH</v>
      </c>
      <c r="M817" s="7">
        <f t="shared" si="120"/>
        <v>25</v>
      </c>
      <c r="N817" s="7">
        <f t="shared" si="121"/>
        <v>0</v>
      </c>
      <c r="O817" s="7">
        <f t="shared" si="122"/>
        <v>0</v>
      </c>
      <c r="P817" s="7">
        <f t="shared" si="123"/>
        <v>0</v>
      </c>
      <c r="Q817" s="8">
        <f t="shared" si="124"/>
        <v>8.75</v>
      </c>
      <c r="R817" s="8">
        <f t="shared" si="125"/>
        <v>5</v>
      </c>
      <c r="S817" s="8">
        <f t="shared" si="126"/>
        <v>3.75</v>
      </c>
      <c r="T817" s="8">
        <f t="shared" si="127"/>
        <v>6.25</v>
      </c>
      <c r="U817" s="7">
        <f t="shared" si="128"/>
        <v>5.833333333333333</v>
      </c>
      <c r="V817" s="7">
        <f t="shared" si="129"/>
        <v>5.9375</v>
      </c>
    </row>
    <row r="818" spans="1:22" ht="13.5" x14ac:dyDescent="0.25">
      <c r="A818" s="3">
        <f>RSI!A818</f>
        <v>43497</v>
      </c>
      <c r="B818" s="2">
        <f>RSI!B818</f>
        <v>1.22</v>
      </c>
      <c r="C818" s="2">
        <f>RSI!I818</f>
        <v>30.954574734458035</v>
      </c>
      <c r="D818" s="2">
        <f>MACD!E818</f>
        <v>-4.8597311208604665E-3</v>
      </c>
      <c r="E818" s="2">
        <f>MACD!F818</f>
        <v>-9.9793519968371762E-3</v>
      </c>
      <c r="F818" s="2">
        <f>'Moving Avg'!D818</f>
        <v>1.222</v>
      </c>
      <c r="G818" s="2">
        <f>'Moving Avg'!F818</f>
        <v>1.228</v>
      </c>
      <c r="H818" s="2">
        <f>'Moving Avg'!G818</f>
        <v>1.2497999999999991</v>
      </c>
      <c r="I818" s="2">
        <f>'Moving Avg'!H818</f>
        <v>1.4809000000000025</v>
      </c>
      <c r="J818" s="5" t="str">
        <f>OBV!F818</f>
        <v>BEARISH</v>
      </c>
      <c r="K818" s="5" t="str">
        <f>OBV!G818</f>
        <v>WEAK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0</v>
      </c>
      <c r="P818" s="7">
        <f t="shared" si="123"/>
        <v>0</v>
      </c>
      <c r="Q818" s="8">
        <f t="shared" si="124"/>
        <v>8.75</v>
      </c>
      <c r="R818" s="8">
        <f t="shared" si="125"/>
        <v>5</v>
      </c>
      <c r="S818" s="8">
        <f t="shared" si="126"/>
        <v>3.75</v>
      </c>
      <c r="T818" s="8">
        <f t="shared" si="127"/>
        <v>6.25</v>
      </c>
      <c r="U818" s="7">
        <f t="shared" si="128"/>
        <v>5.833333333333333</v>
      </c>
      <c r="V818" s="7">
        <f t="shared" si="129"/>
        <v>5.9375</v>
      </c>
    </row>
    <row r="819" spans="1:22" ht="13.5" x14ac:dyDescent="0.25">
      <c r="A819" s="3">
        <f>RSI!A819</f>
        <v>43500</v>
      </c>
      <c r="B819" s="2">
        <f>RSI!B819</f>
        <v>1.22</v>
      </c>
      <c r="C819" s="2">
        <f>RSI!I819</f>
        <v>30.954574734458035</v>
      </c>
      <c r="D819" s="2">
        <f>MACD!E819</f>
        <v>-3.57562850558657E-3</v>
      </c>
      <c r="E819" s="2">
        <f>MACD!F819</f>
        <v>-8.6986072985870549E-3</v>
      </c>
      <c r="F819" s="2">
        <f>'Moving Avg'!D819</f>
        <v>1.22</v>
      </c>
      <c r="G819" s="2">
        <f>'Moving Avg'!F819</f>
        <v>1.2274999999999998</v>
      </c>
      <c r="H819" s="2">
        <f>'Moving Avg'!G819</f>
        <v>1.2479999999999989</v>
      </c>
      <c r="I819" s="2">
        <f>'Moving Avg'!H819</f>
        <v>1.4809500000000029</v>
      </c>
      <c r="J819" s="5" t="str">
        <f>OBV!F819</f>
        <v>BEARISH</v>
      </c>
      <c r="K819" s="5" t="str">
        <f>OBV!G819</f>
        <v>WEAK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0</v>
      </c>
      <c r="P819" s="7">
        <f t="shared" si="123"/>
        <v>0</v>
      </c>
      <c r="Q819" s="8">
        <f t="shared" si="124"/>
        <v>8.75</v>
      </c>
      <c r="R819" s="8">
        <f t="shared" si="125"/>
        <v>5</v>
      </c>
      <c r="S819" s="8">
        <f t="shared" si="126"/>
        <v>3.75</v>
      </c>
      <c r="T819" s="8">
        <f t="shared" si="127"/>
        <v>6.25</v>
      </c>
      <c r="U819" s="7">
        <f t="shared" si="128"/>
        <v>5.833333333333333</v>
      </c>
      <c r="V819" s="7">
        <f t="shared" si="129"/>
        <v>5.9375</v>
      </c>
    </row>
    <row r="820" spans="1:22" ht="13.5" x14ac:dyDescent="0.25">
      <c r="A820" s="3">
        <f>RSI!A820</f>
        <v>43501</v>
      </c>
      <c r="B820" s="2">
        <f>RSI!B820</f>
        <v>1.22</v>
      </c>
      <c r="C820" s="2">
        <f>RSI!I820</f>
        <v>30.954574734458035</v>
      </c>
      <c r="D820" s="2">
        <f>MACD!E820</f>
        <v>-2.4148571858637613E-3</v>
      </c>
      <c r="E820" s="2">
        <f>MACD!F820</f>
        <v>-7.4418572760423969E-3</v>
      </c>
      <c r="F820" s="2">
        <f>'Moving Avg'!D820</f>
        <v>1.22</v>
      </c>
      <c r="G820" s="2">
        <f>'Moving Avg'!F820</f>
        <v>1.2269999999999999</v>
      </c>
      <c r="H820" s="2">
        <f>'Moving Avg'!G820</f>
        <v>1.2461999999999989</v>
      </c>
      <c r="I820" s="2">
        <f>'Moving Avg'!H820</f>
        <v>1.481000000000003</v>
      </c>
      <c r="J820" s="5" t="str">
        <f>OBV!F820</f>
        <v>NEUTRAL</v>
      </c>
      <c r="K820" s="5" t="str">
        <f>OBV!G820</f>
        <v>NEUTRAL</v>
      </c>
      <c r="L820" s="5" t="str">
        <f>OBV!H820</f>
        <v>NEUTRAL</v>
      </c>
      <c r="M820" s="7">
        <f t="shared" si="120"/>
        <v>25</v>
      </c>
      <c r="N820" s="7">
        <f t="shared" si="121"/>
        <v>0</v>
      </c>
      <c r="O820" s="7">
        <f t="shared" si="122"/>
        <v>0</v>
      </c>
      <c r="P820" s="7">
        <f t="shared" si="123"/>
        <v>33</v>
      </c>
      <c r="Q820" s="8">
        <f t="shared" si="124"/>
        <v>13.7</v>
      </c>
      <c r="R820" s="8">
        <f t="shared" si="125"/>
        <v>13.25</v>
      </c>
      <c r="S820" s="8">
        <f t="shared" si="126"/>
        <v>18.600000000000001</v>
      </c>
      <c r="T820" s="8">
        <f t="shared" si="127"/>
        <v>14.5</v>
      </c>
      <c r="U820" s="7">
        <f t="shared" si="128"/>
        <v>15.183333333333332</v>
      </c>
      <c r="V820" s="7">
        <f t="shared" si="129"/>
        <v>15.012499999999999</v>
      </c>
    </row>
    <row r="821" spans="1:22" ht="13.5" x14ac:dyDescent="0.25">
      <c r="A821" s="3">
        <f>RSI!A821</f>
        <v>43502</v>
      </c>
      <c r="B821" s="2">
        <f>RSI!B821</f>
        <v>1.22</v>
      </c>
      <c r="C821" s="2">
        <f>RSI!I821</f>
        <v>30.954574734458021</v>
      </c>
      <c r="D821" s="2">
        <f>MACD!E821</f>
        <v>-1.3639411127379653E-3</v>
      </c>
      <c r="E821" s="2">
        <f>MACD!F821</f>
        <v>-6.2262740433815106E-3</v>
      </c>
      <c r="F821" s="2">
        <f>'Moving Avg'!D821</f>
        <v>1.22</v>
      </c>
      <c r="G821" s="2">
        <f>'Moving Avg'!F821</f>
        <v>1.2264999999999999</v>
      </c>
      <c r="H821" s="2">
        <f>'Moving Avg'!G821</f>
        <v>1.2443999999999988</v>
      </c>
      <c r="I821" s="2">
        <f>'Moving Avg'!H821</f>
        <v>1.4810500000000033</v>
      </c>
      <c r="J821" s="5" t="str">
        <f>OBV!F821</f>
        <v>NEUTRAL</v>
      </c>
      <c r="K821" s="5" t="str">
        <f>OBV!G821</f>
        <v>NEUTRAL</v>
      </c>
      <c r="L821" s="5" t="str">
        <f>OBV!H821</f>
        <v>NEUTRAL</v>
      </c>
      <c r="M821" s="7">
        <f t="shared" si="120"/>
        <v>25</v>
      </c>
      <c r="N821" s="7">
        <f t="shared" si="121"/>
        <v>0</v>
      </c>
      <c r="O821" s="7">
        <f t="shared" si="122"/>
        <v>0</v>
      </c>
      <c r="P821" s="7">
        <f t="shared" si="123"/>
        <v>33</v>
      </c>
      <c r="Q821" s="8">
        <f t="shared" si="124"/>
        <v>13.7</v>
      </c>
      <c r="R821" s="8">
        <f t="shared" si="125"/>
        <v>13.25</v>
      </c>
      <c r="S821" s="8">
        <f t="shared" si="126"/>
        <v>18.600000000000001</v>
      </c>
      <c r="T821" s="8">
        <f t="shared" si="127"/>
        <v>14.5</v>
      </c>
      <c r="U821" s="7">
        <f t="shared" si="128"/>
        <v>15.183333333333332</v>
      </c>
      <c r="V821" s="7">
        <f t="shared" si="129"/>
        <v>15.012499999999999</v>
      </c>
    </row>
    <row r="822" spans="1:22" ht="13.5" x14ac:dyDescent="0.25">
      <c r="A822" s="3">
        <f>RSI!A822</f>
        <v>43503</v>
      </c>
      <c r="B822" s="2">
        <f>RSI!B822</f>
        <v>1.19</v>
      </c>
      <c r="C822" s="2">
        <f>RSI!I822</f>
        <v>15.109870172704632</v>
      </c>
      <c r="D822" s="2">
        <f>MACD!E822</f>
        <v>1.8111520056685038E-3</v>
      </c>
      <c r="E822" s="2">
        <f>MACD!F822</f>
        <v>-4.6187888335715082E-3</v>
      </c>
      <c r="F822" s="2">
        <f>'Moving Avg'!D822</f>
        <v>1.214</v>
      </c>
      <c r="G822" s="2">
        <f>'Moving Avg'!F822</f>
        <v>1.2244999999999999</v>
      </c>
      <c r="H822" s="2">
        <f>'Moving Avg'!G822</f>
        <v>1.2419999999999987</v>
      </c>
      <c r="I822" s="2">
        <f>'Moving Avg'!H822</f>
        <v>1.4809500000000031</v>
      </c>
      <c r="J822" s="5" t="str">
        <f>OBV!F822</f>
        <v>BEARISH</v>
      </c>
      <c r="K822" s="5" t="str">
        <f>OBV!G822</f>
        <v>NEUTRAL</v>
      </c>
      <c r="L822" s="5" t="str">
        <f>OBV!H822</f>
        <v>CONFIRMED BEARISH</v>
      </c>
      <c r="M822" s="7">
        <f t="shared" si="120"/>
        <v>50</v>
      </c>
      <c r="N822" s="7">
        <f t="shared" si="121"/>
        <v>0</v>
      </c>
      <c r="O822" s="7">
        <f t="shared" si="122"/>
        <v>0</v>
      </c>
      <c r="P822" s="7">
        <f t="shared" si="123"/>
        <v>16.5</v>
      </c>
      <c r="Q822" s="8">
        <f t="shared" si="124"/>
        <v>19.975000000000001</v>
      </c>
      <c r="R822" s="8">
        <f t="shared" si="125"/>
        <v>14.125</v>
      </c>
      <c r="S822" s="8">
        <f t="shared" si="126"/>
        <v>14.925000000000001</v>
      </c>
      <c r="T822" s="8">
        <f t="shared" si="127"/>
        <v>16.625</v>
      </c>
      <c r="U822" s="7">
        <f t="shared" si="128"/>
        <v>16.341666666666669</v>
      </c>
      <c r="V822" s="7">
        <f t="shared" si="129"/>
        <v>16.412500000000001</v>
      </c>
    </row>
    <row r="823" spans="1:22" ht="13.5" x14ac:dyDescent="0.25">
      <c r="A823" s="3">
        <f>RSI!A823</f>
        <v>43504</v>
      </c>
      <c r="B823" s="2">
        <f>RSI!B823</f>
        <v>1.19</v>
      </c>
      <c r="C823" s="2">
        <f>RSI!I823</f>
        <v>15.109870172704632</v>
      </c>
      <c r="D823" s="2">
        <f>MACD!E823</f>
        <v>4.7339611211643096E-3</v>
      </c>
      <c r="E823" s="2">
        <f>MACD!F823</f>
        <v>-2.7482388426243449E-3</v>
      </c>
      <c r="F823" s="2">
        <f>'Moving Avg'!D823</f>
        <v>1.2079999999999997</v>
      </c>
      <c r="G823" s="2">
        <f>'Moving Avg'!F823</f>
        <v>1.2225000000000001</v>
      </c>
      <c r="H823" s="2">
        <f>'Moving Avg'!G823</f>
        <v>1.2395999999999987</v>
      </c>
      <c r="I823" s="2">
        <f>'Moving Avg'!H823</f>
        <v>1.4807000000000032</v>
      </c>
      <c r="J823" s="5" t="str">
        <f>OBV!F823</f>
        <v>BEARISH</v>
      </c>
      <c r="K823" s="5" t="str">
        <f>OBV!G823</f>
        <v>NEUTRAL</v>
      </c>
      <c r="L823" s="5" t="str">
        <f>OBV!H823</f>
        <v>CONFIRMED BEARISH</v>
      </c>
      <c r="M823" s="7">
        <f t="shared" si="120"/>
        <v>50</v>
      </c>
      <c r="N823" s="7">
        <f t="shared" si="121"/>
        <v>0</v>
      </c>
      <c r="O823" s="7">
        <f t="shared" si="122"/>
        <v>0</v>
      </c>
      <c r="P823" s="7">
        <f t="shared" si="123"/>
        <v>16.5</v>
      </c>
      <c r="Q823" s="8">
        <f t="shared" si="124"/>
        <v>19.975000000000001</v>
      </c>
      <c r="R823" s="8">
        <f t="shared" si="125"/>
        <v>14.125</v>
      </c>
      <c r="S823" s="8">
        <f t="shared" si="126"/>
        <v>14.925000000000001</v>
      </c>
      <c r="T823" s="8">
        <f t="shared" si="127"/>
        <v>16.625</v>
      </c>
      <c r="U823" s="7">
        <f t="shared" si="128"/>
        <v>16.341666666666669</v>
      </c>
      <c r="V823" s="7">
        <f t="shared" si="129"/>
        <v>16.412500000000001</v>
      </c>
    </row>
    <row r="824" spans="1:22" ht="13.5" x14ac:dyDescent="0.25">
      <c r="A824" s="3">
        <f>RSI!A824</f>
        <v>43507</v>
      </c>
      <c r="B824" s="2">
        <f>RSI!B824</f>
        <v>1.19</v>
      </c>
      <c r="C824" s="2">
        <f>RSI!I824</f>
        <v>15.109870172704632</v>
      </c>
      <c r="D824" s="2">
        <f>MACD!E824</f>
        <v>7.4258034638330361E-3</v>
      </c>
      <c r="E824" s="2">
        <f>MACD!F824</f>
        <v>-7.1343038133286863E-4</v>
      </c>
      <c r="F824" s="2">
        <f>'Moving Avg'!D824</f>
        <v>1.202</v>
      </c>
      <c r="G824" s="2">
        <f>'Moving Avg'!F824</f>
        <v>1.2205000000000001</v>
      </c>
      <c r="H824" s="2">
        <f>'Moving Avg'!G824</f>
        <v>1.2371999999999987</v>
      </c>
      <c r="I824" s="2">
        <f>'Moving Avg'!H824</f>
        <v>1.4804500000000034</v>
      </c>
      <c r="J824" s="5" t="str">
        <f>OBV!F824</f>
        <v>BEARISH</v>
      </c>
      <c r="K824" s="5" t="str">
        <f>OBV!G824</f>
        <v>NEUTRAL</v>
      </c>
      <c r="L824" s="5" t="str">
        <f>OBV!H824</f>
        <v>CONFIRMED BEARISH</v>
      </c>
      <c r="M824" s="7">
        <f t="shared" si="120"/>
        <v>50</v>
      </c>
      <c r="N824" s="7">
        <f t="shared" si="121"/>
        <v>0</v>
      </c>
      <c r="O824" s="7">
        <f t="shared" si="122"/>
        <v>0</v>
      </c>
      <c r="P824" s="7">
        <f t="shared" si="123"/>
        <v>16.5</v>
      </c>
      <c r="Q824" s="8">
        <f t="shared" si="124"/>
        <v>19.975000000000001</v>
      </c>
      <c r="R824" s="8">
        <f t="shared" si="125"/>
        <v>14.125</v>
      </c>
      <c r="S824" s="8">
        <f t="shared" si="126"/>
        <v>14.925000000000001</v>
      </c>
      <c r="T824" s="8">
        <f t="shared" si="127"/>
        <v>16.625</v>
      </c>
      <c r="U824" s="7">
        <f t="shared" si="128"/>
        <v>16.341666666666669</v>
      </c>
      <c r="V824" s="7">
        <f t="shared" si="129"/>
        <v>16.412500000000001</v>
      </c>
    </row>
    <row r="825" spans="1:22" ht="13.5" x14ac:dyDescent="0.25">
      <c r="A825" s="3">
        <f>RSI!A825</f>
        <v>43508</v>
      </c>
      <c r="B825" s="2">
        <f>RSI!B825</f>
        <v>1.19</v>
      </c>
      <c r="C825" s="2">
        <f>RSI!I825</f>
        <v>15.109870172704632</v>
      </c>
      <c r="D825" s="2">
        <f>MACD!E825</f>
        <v>8.3675511287291116E-3</v>
      </c>
      <c r="E825" s="2">
        <f>MACD!F825</f>
        <v>1.1027659206795275E-3</v>
      </c>
      <c r="F825" s="2">
        <f>'Moving Avg'!D825</f>
        <v>1.1960000000000002</v>
      </c>
      <c r="G825" s="2">
        <f>'Moving Avg'!F825</f>
        <v>1.2185000000000004</v>
      </c>
      <c r="H825" s="2">
        <f>'Moving Avg'!G825</f>
        <v>1.2347999999999988</v>
      </c>
      <c r="I825" s="2">
        <f>'Moving Avg'!H825</f>
        <v>1.4802000000000033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  <c r="M825" s="7">
        <f t="shared" si="120"/>
        <v>50</v>
      </c>
      <c r="N825" s="7">
        <f t="shared" si="121"/>
        <v>0</v>
      </c>
      <c r="O825" s="7">
        <f t="shared" si="122"/>
        <v>0</v>
      </c>
      <c r="P825" s="7">
        <f t="shared" si="123"/>
        <v>16.5</v>
      </c>
      <c r="Q825" s="8">
        <f t="shared" si="124"/>
        <v>19.975000000000001</v>
      </c>
      <c r="R825" s="8">
        <f t="shared" si="125"/>
        <v>14.125</v>
      </c>
      <c r="S825" s="8">
        <f t="shared" si="126"/>
        <v>14.925000000000001</v>
      </c>
      <c r="T825" s="8">
        <f t="shared" si="127"/>
        <v>16.625</v>
      </c>
      <c r="U825" s="7">
        <f t="shared" si="128"/>
        <v>16.341666666666669</v>
      </c>
      <c r="V825" s="7">
        <f t="shared" si="129"/>
        <v>16.412500000000001</v>
      </c>
    </row>
    <row r="826" spans="1:22" ht="13.5" x14ac:dyDescent="0.25">
      <c r="A826" s="3">
        <f>RSI!A826</f>
        <v>43509</v>
      </c>
      <c r="B826" s="2">
        <f>RSI!B826</f>
        <v>1.19</v>
      </c>
      <c r="C826" s="2">
        <f>RSI!I826</f>
        <v>15.109870172704632</v>
      </c>
      <c r="D826" s="2">
        <f>MACD!E826</f>
        <v>9.3519112521807113E-3</v>
      </c>
      <c r="E826" s="2">
        <f>MACD!F826</f>
        <v>2.7525949869797645E-3</v>
      </c>
      <c r="F826" s="2">
        <f>'Moving Avg'!D826</f>
        <v>1.19</v>
      </c>
      <c r="G826" s="2">
        <f>'Moving Avg'!F826</f>
        <v>1.2165000000000004</v>
      </c>
      <c r="H826" s="2">
        <f>'Moving Avg'!G826</f>
        <v>1.2323999999999988</v>
      </c>
      <c r="I826" s="2">
        <f>'Moving Avg'!H826</f>
        <v>1.480150000000003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50</v>
      </c>
      <c r="N826" s="7">
        <f t="shared" si="121"/>
        <v>0</v>
      </c>
      <c r="O826" s="7">
        <f t="shared" si="122"/>
        <v>0</v>
      </c>
      <c r="P826" s="7">
        <f t="shared" si="123"/>
        <v>16.5</v>
      </c>
      <c r="Q826" s="8">
        <f t="shared" si="124"/>
        <v>19.975000000000001</v>
      </c>
      <c r="R826" s="8">
        <f t="shared" si="125"/>
        <v>14.125</v>
      </c>
      <c r="S826" s="8">
        <f t="shared" si="126"/>
        <v>14.925000000000001</v>
      </c>
      <c r="T826" s="8">
        <f t="shared" si="127"/>
        <v>16.625</v>
      </c>
      <c r="U826" s="7">
        <f t="shared" si="128"/>
        <v>16.341666666666669</v>
      </c>
      <c r="V826" s="7">
        <f t="shared" si="129"/>
        <v>16.412500000000001</v>
      </c>
    </row>
    <row r="827" spans="1:22" ht="13.5" x14ac:dyDescent="0.25">
      <c r="A827" s="3">
        <f>RSI!A827</f>
        <v>43510</v>
      </c>
      <c r="B827" s="2">
        <f>RSI!B827</f>
        <v>1.19</v>
      </c>
      <c r="C827" s="2">
        <f>RSI!I827</f>
        <v>15.109870172704632</v>
      </c>
      <c r="D827" s="2">
        <f>MACD!E827</f>
        <v>1.0358439425800281E-2</v>
      </c>
      <c r="E827" s="2">
        <f>MACD!F827</f>
        <v>4.2737638747438675E-3</v>
      </c>
      <c r="F827" s="2">
        <f>'Moving Avg'!D827</f>
        <v>1.19</v>
      </c>
      <c r="G827" s="2">
        <f>'Moving Avg'!F827</f>
        <v>1.2145000000000006</v>
      </c>
      <c r="H827" s="2">
        <f>'Moving Avg'!G827</f>
        <v>1.2299999999999989</v>
      </c>
      <c r="I827" s="2">
        <f>'Moving Avg'!H827</f>
        <v>1.4801000000000031</v>
      </c>
      <c r="J827" s="5" t="str">
        <f>OBV!F827</f>
        <v>NEUTRAL</v>
      </c>
      <c r="K827" s="5" t="str">
        <f>OBV!G827</f>
        <v>NEUTRAL</v>
      </c>
      <c r="L827" s="5" t="str">
        <f>OBV!H827</f>
        <v>NEUTRAL</v>
      </c>
      <c r="M827" s="7">
        <f t="shared" si="120"/>
        <v>50</v>
      </c>
      <c r="N827" s="7">
        <f t="shared" si="121"/>
        <v>0</v>
      </c>
      <c r="O827" s="7">
        <f t="shared" si="122"/>
        <v>0</v>
      </c>
      <c r="P827" s="7">
        <f t="shared" si="123"/>
        <v>33</v>
      </c>
      <c r="Q827" s="8">
        <f t="shared" si="124"/>
        <v>22.45</v>
      </c>
      <c r="R827" s="8">
        <f t="shared" si="125"/>
        <v>18.25</v>
      </c>
      <c r="S827" s="8">
        <f t="shared" si="126"/>
        <v>22.35</v>
      </c>
      <c r="T827" s="8">
        <f t="shared" si="127"/>
        <v>20.75</v>
      </c>
      <c r="U827" s="7">
        <f t="shared" si="128"/>
        <v>21.016666666666669</v>
      </c>
      <c r="V827" s="7">
        <f t="shared" si="129"/>
        <v>20.950000000000003</v>
      </c>
    </row>
    <row r="828" spans="1:22" ht="13.5" x14ac:dyDescent="0.25">
      <c r="A828" s="3">
        <f>RSI!A828</f>
        <v>43511</v>
      </c>
      <c r="B828" s="2">
        <f>RSI!B828</f>
        <v>1.18</v>
      </c>
      <c r="C828" s="2">
        <f>RSI!I828</f>
        <v>11.933598903419735</v>
      </c>
      <c r="D828" s="2">
        <f>MACD!E828</f>
        <v>1.2111606064097113E-2</v>
      </c>
      <c r="E828" s="2">
        <f>MACD!F828</f>
        <v>5.841332312614517E-3</v>
      </c>
      <c r="F828" s="2">
        <f>'Moving Avg'!D828</f>
        <v>1.1879999999999999</v>
      </c>
      <c r="G828" s="2">
        <f>'Moving Avg'!F828</f>
        <v>1.2120000000000006</v>
      </c>
      <c r="H828" s="2">
        <f>'Moving Avg'!G828</f>
        <v>1.2273999999999987</v>
      </c>
      <c r="I828" s="2">
        <f>'Moving Avg'!H828</f>
        <v>1.479750000000003</v>
      </c>
      <c r="J828" s="5" t="str">
        <f>OBV!F828</f>
        <v>BEARISH</v>
      </c>
      <c r="K828" s="5" t="str">
        <f>OBV!G828</f>
        <v>NEUTRAL</v>
      </c>
      <c r="L828" s="5" t="str">
        <f>OBV!H828</f>
        <v>CONFIRMED BEARISH</v>
      </c>
      <c r="M828" s="7">
        <f t="shared" si="120"/>
        <v>50</v>
      </c>
      <c r="N828" s="7">
        <f t="shared" si="121"/>
        <v>0</v>
      </c>
      <c r="O828" s="7">
        <f t="shared" si="122"/>
        <v>0</v>
      </c>
      <c r="P828" s="7">
        <f t="shared" si="123"/>
        <v>16.5</v>
      </c>
      <c r="Q828" s="8">
        <f t="shared" si="124"/>
        <v>19.975000000000001</v>
      </c>
      <c r="R828" s="8">
        <f t="shared" si="125"/>
        <v>14.125</v>
      </c>
      <c r="S828" s="8">
        <f t="shared" si="126"/>
        <v>14.925000000000001</v>
      </c>
      <c r="T828" s="8">
        <f t="shared" si="127"/>
        <v>16.625</v>
      </c>
      <c r="U828" s="7">
        <f t="shared" si="128"/>
        <v>16.341666666666669</v>
      </c>
      <c r="V828" s="7">
        <f t="shared" si="129"/>
        <v>16.412500000000001</v>
      </c>
    </row>
    <row r="829" spans="1:22" ht="13.5" x14ac:dyDescent="0.25">
      <c r="A829" s="3">
        <f>RSI!A829</f>
        <v>43514</v>
      </c>
      <c r="B829" s="2">
        <f>RSI!B829</f>
        <v>1.18</v>
      </c>
      <c r="C829" s="2">
        <f>RSI!I829</f>
        <v>11.933598903419735</v>
      </c>
      <c r="D829" s="2">
        <f>MACD!E829</f>
        <v>1.3802986124710204E-2</v>
      </c>
      <c r="E829" s="2">
        <f>MACD!F829</f>
        <v>7.4336630750336547E-3</v>
      </c>
      <c r="F829" s="2">
        <f>'Moving Avg'!D829</f>
        <v>1.1859999999999999</v>
      </c>
      <c r="G829" s="2">
        <f>'Moving Avg'!F829</f>
        <v>1.2095000000000005</v>
      </c>
      <c r="H829" s="2">
        <f>'Moving Avg'!G829</f>
        <v>1.224799999999999</v>
      </c>
      <c r="I829" s="2">
        <f>'Moving Avg'!H829</f>
        <v>1.4794000000000032</v>
      </c>
      <c r="J829" s="5" t="str">
        <f>OBV!F829</f>
        <v>BEARISH</v>
      </c>
      <c r="K829" s="5" t="str">
        <f>OBV!G829</f>
        <v>NEUTRAL</v>
      </c>
      <c r="L829" s="5" t="str">
        <f>OBV!H829</f>
        <v>CONFIRMED BEARISH</v>
      </c>
      <c r="M829" s="7">
        <f t="shared" si="120"/>
        <v>50</v>
      </c>
      <c r="N829" s="7">
        <f t="shared" si="121"/>
        <v>0</v>
      </c>
      <c r="O829" s="7">
        <f t="shared" si="122"/>
        <v>0</v>
      </c>
      <c r="P829" s="7">
        <f t="shared" si="123"/>
        <v>16.5</v>
      </c>
      <c r="Q829" s="8">
        <f t="shared" si="124"/>
        <v>19.975000000000001</v>
      </c>
      <c r="R829" s="8">
        <f t="shared" si="125"/>
        <v>14.125</v>
      </c>
      <c r="S829" s="8">
        <f t="shared" si="126"/>
        <v>14.925000000000001</v>
      </c>
      <c r="T829" s="8">
        <f t="shared" si="127"/>
        <v>16.625</v>
      </c>
      <c r="U829" s="7">
        <f t="shared" si="128"/>
        <v>16.341666666666669</v>
      </c>
      <c r="V829" s="7">
        <f t="shared" si="129"/>
        <v>16.412500000000001</v>
      </c>
    </row>
    <row r="830" spans="1:22" ht="13.5" x14ac:dyDescent="0.25">
      <c r="A830" s="3">
        <f>RSI!A830</f>
        <v>43515</v>
      </c>
      <c r="B830" s="2">
        <f>RSI!B830</f>
        <v>1.18</v>
      </c>
      <c r="C830" s="2">
        <f>RSI!I830</f>
        <v>11.933598903419735</v>
      </c>
      <c r="D830" s="2">
        <f>MACD!E830</f>
        <v>1.5426682911518608E-2</v>
      </c>
      <c r="E830" s="2">
        <f>MACD!F830</f>
        <v>9.032267042330646E-3</v>
      </c>
      <c r="F830" s="2">
        <f>'Moving Avg'!D830</f>
        <v>1.1839999999999997</v>
      </c>
      <c r="G830" s="2">
        <f>'Moving Avg'!F830</f>
        <v>1.2070000000000003</v>
      </c>
      <c r="H830" s="2">
        <f>'Moving Avg'!G830</f>
        <v>1.2221999999999991</v>
      </c>
      <c r="I830" s="2">
        <f>'Moving Avg'!H830</f>
        <v>1.4790500000000031</v>
      </c>
      <c r="J830" s="5" t="str">
        <f>OBV!F830</f>
        <v>BEARISH</v>
      </c>
      <c r="K830" s="5" t="str">
        <f>OBV!G830</f>
        <v>NEUTRAL</v>
      </c>
      <c r="L830" s="5" t="str">
        <f>OBV!H830</f>
        <v>CONFIRMED BEARISH</v>
      </c>
      <c r="M830" s="7">
        <f t="shared" si="120"/>
        <v>50</v>
      </c>
      <c r="N830" s="7">
        <f t="shared" si="121"/>
        <v>0</v>
      </c>
      <c r="O830" s="7">
        <f t="shared" si="122"/>
        <v>0</v>
      </c>
      <c r="P830" s="7">
        <f t="shared" si="123"/>
        <v>16.5</v>
      </c>
      <c r="Q830" s="8">
        <f t="shared" si="124"/>
        <v>19.975000000000001</v>
      </c>
      <c r="R830" s="8">
        <f t="shared" si="125"/>
        <v>14.125</v>
      </c>
      <c r="S830" s="8">
        <f t="shared" si="126"/>
        <v>14.925000000000001</v>
      </c>
      <c r="T830" s="8">
        <f t="shared" si="127"/>
        <v>16.625</v>
      </c>
      <c r="U830" s="7">
        <f t="shared" si="128"/>
        <v>16.341666666666669</v>
      </c>
      <c r="V830" s="7">
        <f t="shared" si="129"/>
        <v>16.412500000000001</v>
      </c>
    </row>
    <row r="831" spans="1:22" ht="13.5" x14ac:dyDescent="0.25">
      <c r="A831" s="3">
        <f>RSI!A831</f>
        <v>43516</v>
      </c>
      <c r="B831" s="2">
        <f>RSI!B831</f>
        <v>1.17</v>
      </c>
      <c r="C831" s="2">
        <f>RSI!I831</f>
        <v>9.4519862959540433</v>
      </c>
      <c r="D831" s="2">
        <f>MACD!E831</f>
        <v>1.7719588566009303E-2</v>
      </c>
      <c r="E831" s="2">
        <f>MACD!F831</f>
        <v>1.0769731347066379E-2</v>
      </c>
      <c r="F831" s="2">
        <f>'Moving Avg'!D831</f>
        <v>1.18</v>
      </c>
      <c r="G831" s="2">
        <f>'Moving Avg'!F831</f>
        <v>1.2040000000000002</v>
      </c>
      <c r="H831" s="2">
        <f>'Moving Avg'!G831</f>
        <v>1.2193999999999992</v>
      </c>
      <c r="I831" s="2">
        <f>'Moving Avg'!H831</f>
        <v>1.4786500000000029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  <c r="M831" s="7">
        <f t="shared" si="120"/>
        <v>50</v>
      </c>
      <c r="N831" s="7">
        <f t="shared" si="121"/>
        <v>0</v>
      </c>
      <c r="O831" s="7">
        <f t="shared" si="122"/>
        <v>0</v>
      </c>
      <c r="P831" s="7">
        <f t="shared" si="123"/>
        <v>16.5</v>
      </c>
      <c r="Q831" s="8">
        <f t="shared" si="124"/>
        <v>19.975000000000001</v>
      </c>
      <c r="R831" s="8">
        <f t="shared" si="125"/>
        <v>14.125</v>
      </c>
      <c r="S831" s="8">
        <f t="shared" si="126"/>
        <v>14.925000000000001</v>
      </c>
      <c r="T831" s="8">
        <f t="shared" si="127"/>
        <v>16.625</v>
      </c>
      <c r="U831" s="7">
        <f t="shared" si="128"/>
        <v>16.341666666666669</v>
      </c>
      <c r="V831" s="7">
        <f t="shared" si="129"/>
        <v>16.412500000000001</v>
      </c>
    </row>
    <row r="832" spans="1:22" ht="13.5" x14ac:dyDescent="0.25">
      <c r="A832" s="3">
        <f>RSI!A832</f>
        <v>43517</v>
      </c>
      <c r="B832" s="2">
        <f>RSI!B832</f>
        <v>1.2</v>
      </c>
      <c r="C832" s="2">
        <f>RSI!I832</f>
        <v>45.839438415018201</v>
      </c>
      <c r="D832" s="2">
        <f>MACD!E832</f>
        <v>1.3046285719060524E-2</v>
      </c>
      <c r="E832" s="2">
        <f>MACD!F832</f>
        <v>1.1225042221465208E-2</v>
      </c>
      <c r="F832" s="2">
        <f>'Moving Avg'!D832</f>
        <v>1.1819999999999999</v>
      </c>
      <c r="G832" s="2">
        <f>'Moving Avg'!F832</f>
        <v>1.2025000000000001</v>
      </c>
      <c r="H832" s="2">
        <f>'Moving Avg'!G832</f>
        <v>1.2171999999999992</v>
      </c>
      <c r="I832" s="2">
        <f>'Moving Avg'!H832</f>
        <v>1.4782500000000027</v>
      </c>
      <c r="J832" s="5" t="str">
        <f>OBV!F832</f>
        <v>BEARISH</v>
      </c>
      <c r="K832" s="5" t="str">
        <f>OBV!G832</f>
        <v>NEUTRAL</v>
      </c>
      <c r="L832" s="5" t="str">
        <f>OBV!H832</f>
        <v>BEARISH DIVERGENCE</v>
      </c>
      <c r="M832" s="7">
        <f t="shared" si="120"/>
        <v>25</v>
      </c>
      <c r="N832" s="7">
        <f t="shared" si="121"/>
        <v>0</v>
      </c>
      <c r="O832" s="7">
        <f t="shared" si="122"/>
        <v>0</v>
      </c>
      <c r="P832" s="7">
        <f t="shared" si="123"/>
        <v>16.5</v>
      </c>
      <c r="Q832" s="8">
        <f t="shared" si="124"/>
        <v>11.225</v>
      </c>
      <c r="R832" s="8">
        <f t="shared" si="125"/>
        <v>9.125</v>
      </c>
      <c r="S832" s="8">
        <f t="shared" si="126"/>
        <v>11.175000000000001</v>
      </c>
      <c r="T832" s="8">
        <f t="shared" si="127"/>
        <v>10.375</v>
      </c>
      <c r="U832" s="7">
        <f t="shared" si="128"/>
        <v>10.508333333333335</v>
      </c>
      <c r="V832" s="7">
        <f t="shared" si="129"/>
        <v>10.475000000000001</v>
      </c>
    </row>
    <row r="833" spans="1:22" ht="13.5" x14ac:dyDescent="0.25">
      <c r="A833" s="3">
        <f>RSI!A833</f>
        <v>43518</v>
      </c>
      <c r="B833" s="2">
        <f>RSI!B833</f>
        <v>1.2</v>
      </c>
      <c r="C833" s="2">
        <f>RSI!I833</f>
        <v>45.839438415018208</v>
      </c>
      <c r="D833" s="2">
        <f>MACD!E833</f>
        <v>9.1222303749376454E-3</v>
      </c>
      <c r="E833" s="2">
        <f>MACD!F833</f>
        <v>1.0804479852159696E-2</v>
      </c>
      <c r="F833" s="2">
        <f>'Moving Avg'!D833</f>
        <v>1.1859999999999999</v>
      </c>
      <c r="G833" s="2">
        <f>'Moving Avg'!F833</f>
        <v>1.2009999999999998</v>
      </c>
      <c r="H833" s="2">
        <f>'Moving Avg'!G833</f>
        <v>1.2149999999999994</v>
      </c>
      <c r="I833" s="2">
        <f>'Moving Avg'!H833</f>
        <v>1.4778500000000026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  <c r="M833" s="7">
        <f t="shared" si="120"/>
        <v>25</v>
      </c>
      <c r="N833" s="7">
        <f t="shared" si="121"/>
        <v>45</v>
      </c>
      <c r="O833" s="7">
        <f t="shared" si="122"/>
        <v>0</v>
      </c>
      <c r="P833" s="7">
        <f t="shared" si="123"/>
        <v>33</v>
      </c>
      <c r="Q833" s="8">
        <f t="shared" si="124"/>
        <v>29.45</v>
      </c>
      <c r="R833" s="8">
        <f t="shared" si="125"/>
        <v>22.25</v>
      </c>
      <c r="S833" s="8">
        <f t="shared" si="126"/>
        <v>25.35</v>
      </c>
      <c r="T833" s="8">
        <f t="shared" si="127"/>
        <v>25.75</v>
      </c>
      <c r="U833" s="7">
        <f t="shared" si="128"/>
        <v>25.683333333333337</v>
      </c>
      <c r="V833" s="7">
        <f t="shared" si="129"/>
        <v>25.700000000000003</v>
      </c>
    </row>
    <row r="834" spans="1:22" ht="13.5" x14ac:dyDescent="0.25">
      <c r="A834" s="3">
        <f>RSI!A834</f>
        <v>43521</v>
      </c>
      <c r="B834" s="2">
        <f>RSI!B834</f>
        <v>1.17</v>
      </c>
      <c r="C834" s="2">
        <f>RSI!I834</f>
        <v>31.267089927735441</v>
      </c>
      <c r="D834" s="2">
        <f>MACD!E834</f>
        <v>8.0521331067509028E-3</v>
      </c>
      <c r="E834" s="2">
        <f>MACD!F834</f>
        <v>1.0254010503077938E-2</v>
      </c>
      <c r="F834" s="2">
        <f>'Moving Avg'!D834</f>
        <v>1.1839999999999999</v>
      </c>
      <c r="G834" s="2">
        <f>'Moving Avg'!F834</f>
        <v>1.1979999999999997</v>
      </c>
      <c r="H834" s="2">
        <f>'Moving Avg'!G834</f>
        <v>1.2121999999999995</v>
      </c>
      <c r="I834" s="2">
        <f>'Moving Avg'!H834</f>
        <v>1.4770500000000024</v>
      </c>
      <c r="J834" s="5" t="str">
        <f>OBV!F834</f>
        <v>BEARISH</v>
      </c>
      <c r="K834" s="5" t="str">
        <f>OBV!G834</f>
        <v>NEUTRAL</v>
      </c>
      <c r="L834" s="5" t="str">
        <f>OBV!H834</f>
        <v>CONFIRMED BEARISH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45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16.5</v>
      </c>
      <c r="Q834" s="8">
        <f t="shared" si="124"/>
        <v>26.975000000000001</v>
      </c>
      <c r="R834" s="8">
        <f t="shared" si="125"/>
        <v>18.125</v>
      </c>
      <c r="S834" s="8">
        <f t="shared" si="126"/>
        <v>17.925000000000001</v>
      </c>
      <c r="T834" s="8">
        <f t="shared" si="127"/>
        <v>21.625</v>
      </c>
      <c r="U834" s="7">
        <f t="shared" si="128"/>
        <v>21.008333333333336</v>
      </c>
      <c r="V834" s="7">
        <f t="shared" si="129"/>
        <v>21.162500000000001</v>
      </c>
    </row>
    <row r="835" spans="1:22" ht="13.5" x14ac:dyDescent="0.25">
      <c r="A835" s="3">
        <f>RSI!A835</f>
        <v>43522</v>
      </c>
      <c r="B835" s="2">
        <f>RSI!B835</f>
        <v>1.17</v>
      </c>
      <c r="C835" s="2">
        <f>RSI!I835</f>
        <v>31.267089927735441</v>
      </c>
      <c r="D835" s="2">
        <f>MACD!E835</f>
        <v>7.3498958384363711E-3</v>
      </c>
      <c r="E835" s="2">
        <f>MACD!F835</f>
        <v>9.6731875701496252E-3</v>
      </c>
      <c r="F835" s="2">
        <f>'Moving Avg'!D835</f>
        <v>1.1819999999999999</v>
      </c>
      <c r="G835" s="2">
        <f>'Moving Avg'!F835</f>
        <v>1.1954999999999998</v>
      </c>
      <c r="H835" s="2">
        <f>'Moving Avg'!G835</f>
        <v>1.2093999999999996</v>
      </c>
      <c r="I835" s="2">
        <f>'Moving Avg'!H835</f>
        <v>1.4760000000000024</v>
      </c>
      <c r="J835" s="5" t="str">
        <f>OBV!F835</f>
        <v>BEARISH</v>
      </c>
      <c r="K835" s="5" t="str">
        <f>OBV!G835</f>
        <v>NEUTRAL</v>
      </c>
      <c r="L835" s="5" t="str">
        <f>OBV!H835</f>
        <v>CONFIRMED BEARISH</v>
      </c>
      <c r="M835" s="7">
        <f t="shared" si="130"/>
        <v>25</v>
      </c>
      <c r="N835" s="7">
        <f t="shared" si="131"/>
        <v>45</v>
      </c>
      <c r="O835" s="7">
        <f t="shared" si="132"/>
        <v>0</v>
      </c>
      <c r="P835" s="7">
        <f t="shared" si="133"/>
        <v>16.5</v>
      </c>
      <c r="Q835" s="8">
        <f t="shared" ref="Q835:Q898" si="134">0.35*M835+N835*0.35+O835*0.15+P835*0.15</f>
        <v>26.975000000000001</v>
      </c>
      <c r="R835" s="8">
        <f t="shared" ref="R835:R898" si="135">M835*0.2+N835*0.2+O835*0.35+P835*0.25</f>
        <v>18.125</v>
      </c>
      <c r="S835" s="8">
        <f t="shared" ref="S835:S898" si="136">M835*0.15+N835*0.15+O835*0.25+P835*0.45</f>
        <v>17.925000000000001</v>
      </c>
      <c r="T835" s="8">
        <f t="shared" ref="T835:T898" si="137">0.25*SUM(M835:P835)</f>
        <v>21.625</v>
      </c>
      <c r="U835" s="7">
        <f t="shared" ref="U835:U898" si="138">SUM(Q835:S835)/3</f>
        <v>21.008333333333336</v>
      </c>
      <c r="V835" s="7">
        <f t="shared" ref="V835:V898" si="139">SUM(Q835:T835)/4</f>
        <v>21.162500000000001</v>
      </c>
    </row>
    <row r="836" spans="1:22" ht="13.5" x14ac:dyDescent="0.25">
      <c r="A836" s="3">
        <f>RSI!A836</f>
        <v>43523</v>
      </c>
      <c r="B836" s="2">
        <f>RSI!B836</f>
        <v>1.17</v>
      </c>
      <c r="C836" s="2">
        <f>RSI!I836</f>
        <v>31.267089927735441</v>
      </c>
      <c r="D836" s="2">
        <f>MACD!E836</f>
        <v>6.9438706756435042E-3</v>
      </c>
      <c r="E836" s="2">
        <f>MACD!F836</f>
        <v>9.1273241912484017E-3</v>
      </c>
      <c r="F836" s="2">
        <f>'Moving Avg'!D836</f>
        <v>1.1819999999999999</v>
      </c>
      <c r="G836" s="2">
        <f>'Moving Avg'!F836</f>
        <v>1.1930000000000001</v>
      </c>
      <c r="H836" s="2">
        <f>'Moving Avg'!G836</f>
        <v>1.2075999999999998</v>
      </c>
      <c r="I836" s="2">
        <f>'Moving Avg'!H836</f>
        <v>1.4747500000000022</v>
      </c>
      <c r="J836" s="5" t="str">
        <f>OBV!F836</f>
        <v>BEARISH</v>
      </c>
      <c r="K836" s="5" t="str">
        <f>OBV!G836</f>
        <v>NEUTRAL</v>
      </c>
      <c r="L836" s="5" t="str">
        <f>OBV!H836</f>
        <v>NEUTRAL</v>
      </c>
      <c r="M836" s="7">
        <f t="shared" si="130"/>
        <v>25</v>
      </c>
      <c r="N836" s="7">
        <f t="shared" si="131"/>
        <v>45</v>
      </c>
      <c r="O836" s="7">
        <f t="shared" si="132"/>
        <v>0</v>
      </c>
      <c r="P836" s="7">
        <f t="shared" si="133"/>
        <v>16.5</v>
      </c>
      <c r="Q836" s="8">
        <f t="shared" si="134"/>
        <v>26.975000000000001</v>
      </c>
      <c r="R836" s="8">
        <f t="shared" si="135"/>
        <v>18.125</v>
      </c>
      <c r="S836" s="8">
        <f t="shared" si="136"/>
        <v>17.925000000000001</v>
      </c>
      <c r="T836" s="8">
        <f t="shared" si="137"/>
        <v>21.625</v>
      </c>
      <c r="U836" s="7">
        <f t="shared" si="138"/>
        <v>21.008333333333336</v>
      </c>
      <c r="V836" s="7">
        <f t="shared" si="139"/>
        <v>21.162500000000001</v>
      </c>
    </row>
    <row r="837" spans="1:22" ht="13.5" x14ac:dyDescent="0.25">
      <c r="A837" s="3">
        <f>RSI!A837</f>
        <v>43524</v>
      </c>
      <c r="B837" s="2">
        <f>RSI!B837</f>
        <v>1.17</v>
      </c>
      <c r="C837" s="2">
        <f>RSI!I837</f>
        <v>31.267089927735441</v>
      </c>
      <c r="D837" s="2">
        <f>MACD!E837</f>
        <v>6.7745475916818343E-3</v>
      </c>
      <c r="E837" s="2">
        <f>MACD!F837</f>
        <v>8.6567688713350879E-3</v>
      </c>
      <c r="F837" s="2">
        <f>'Moving Avg'!D837</f>
        <v>1.1759999999999999</v>
      </c>
      <c r="G837" s="2">
        <f>'Moving Avg'!F837</f>
        <v>1.1905000000000001</v>
      </c>
      <c r="H837" s="2">
        <f>'Moving Avg'!G837</f>
        <v>1.2067999999999999</v>
      </c>
      <c r="I837" s="2">
        <f>'Moving Avg'!H837</f>
        <v>1.4735000000000023</v>
      </c>
      <c r="J837" s="5" t="str">
        <f>OBV!F837</f>
        <v>BEARISH</v>
      </c>
      <c r="K837" s="5" t="str">
        <f>OBV!G837</f>
        <v>NEUTRAL</v>
      </c>
      <c r="L837" s="5" t="str">
        <f>OBV!H837</f>
        <v>CONFIRMED BEARISH</v>
      </c>
      <c r="M837" s="7">
        <f t="shared" si="130"/>
        <v>25</v>
      </c>
      <c r="N837" s="7">
        <f t="shared" si="131"/>
        <v>45</v>
      </c>
      <c r="O837" s="7">
        <f t="shared" si="132"/>
        <v>0</v>
      </c>
      <c r="P837" s="7">
        <f t="shared" si="133"/>
        <v>16.5</v>
      </c>
      <c r="Q837" s="8">
        <f t="shared" si="134"/>
        <v>26.975000000000001</v>
      </c>
      <c r="R837" s="8">
        <f t="shared" si="135"/>
        <v>18.125</v>
      </c>
      <c r="S837" s="8">
        <f t="shared" si="136"/>
        <v>17.925000000000001</v>
      </c>
      <c r="T837" s="8">
        <f t="shared" si="137"/>
        <v>21.625</v>
      </c>
      <c r="U837" s="7">
        <f t="shared" si="138"/>
        <v>21.008333333333336</v>
      </c>
      <c r="V837" s="7">
        <f t="shared" si="139"/>
        <v>21.162500000000001</v>
      </c>
    </row>
    <row r="838" spans="1:22" ht="13.5" x14ac:dyDescent="0.25">
      <c r="A838" s="3">
        <f>RSI!A838</f>
        <v>43525</v>
      </c>
      <c r="B838" s="2">
        <f>RSI!B838</f>
        <v>1.1399999999999999</v>
      </c>
      <c r="C838" s="2">
        <f>RSI!I838</f>
        <v>21.901987670675766</v>
      </c>
      <c r="D838" s="2">
        <f>MACD!E838</f>
        <v>7.4763651459375247E-3</v>
      </c>
      <c r="E838" s="2">
        <f>MACD!F838</f>
        <v>8.4206881262555745E-3</v>
      </c>
      <c r="F838" s="2">
        <f>'Moving Avg'!D838</f>
        <v>1.1639999999999999</v>
      </c>
      <c r="G838" s="2">
        <f>'Moving Avg'!F838</f>
        <v>1.1865000000000001</v>
      </c>
      <c r="H838" s="2">
        <f>'Moving Avg'!G838</f>
        <v>1.2063999999999999</v>
      </c>
      <c r="I838" s="2">
        <f>'Moving Avg'!H838</f>
        <v>1.4721000000000017</v>
      </c>
      <c r="J838" s="5" t="str">
        <f>OBV!F838</f>
        <v>BEARISH</v>
      </c>
      <c r="K838" s="5" t="str">
        <f>OBV!G838</f>
        <v>WEAK</v>
      </c>
      <c r="L838" s="5" t="str">
        <f>OBV!H838</f>
        <v>CONFIRMED BEARISH</v>
      </c>
      <c r="M838" s="7">
        <f t="shared" si="130"/>
        <v>50</v>
      </c>
      <c r="N838" s="7">
        <f t="shared" si="131"/>
        <v>45</v>
      </c>
      <c r="O838" s="7">
        <f t="shared" si="132"/>
        <v>0</v>
      </c>
      <c r="P838" s="7">
        <f t="shared" si="133"/>
        <v>0</v>
      </c>
      <c r="Q838" s="8">
        <f t="shared" si="134"/>
        <v>33.25</v>
      </c>
      <c r="R838" s="8">
        <f t="shared" si="135"/>
        <v>19</v>
      </c>
      <c r="S838" s="8">
        <f t="shared" si="136"/>
        <v>14.25</v>
      </c>
      <c r="T838" s="8">
        <f t="shared" si="137"/>
        <v>23.75</v>
      </c>
      <c r="U838" s="7">
        <f t="shared" si="138"/>
        <v>22.166666666666668</v>
      </c>
      <c r="V838" s="7">
        <f t="shared" si="139"/>
        <v>22.5625</v>
      </c>
    </row>
    <row r="839" spans="1:22" ht="13.5" x14ac:dyDescent="0.25">
      <c r="A839" s="3">
        <f>RSI!A839</f>
        <v>43528</v>
      </c>
      <c r="B839" s="2">
        <f>RSI!B839</f>
        <v>1.1399999999999999</v>
      </c>
      <c r="C839" s="2">
        <f>RSI!I839</f>
        <v>21.90198767067578</v>
      </c>
      <c r="D839" s="2">
        <f>MACD!E839</f>
        <v>8.3968619175518455E-3</v>
      </c>
      <c r="E839" s="2">
        <f>MACD!F839</f>
        <v>8.4159228845148287E-3</v>
      </c>
      <c r="F839" s="2">
        <f>'Moving Avg'!D839</f>
        <v>1.1579999999999999</v>
      </c>
      <c r="G839" s="2">
        <f>'Moving Avg'!F839</f>
        <v>1.1825000000000003</v>
      </c>
      <c r="H839" s="2">
        <f>'Moving Avg'!G839</f>
        <v>1.2052</v>
      </c>
      <c r="I839" s="2">
        <f>'Moving Avg'!H839</f>
        <v>1.4707000000000015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  <c r="M839" s="7">
        <f t="shared" si="130"/>
        <v>50</v>
      </c>
      <c r="N839" s="7">
        <f t="shared" si="131"/>
        <v>45</v>
      </c>
      <c r="O839" s="7">
        <f t="shared" si="132"/>
        <v>0</v>
      </c>
      <c r="P839" s="7">
        <f t="shared" si="133"/>
        <v>16.5</v>
      </c>
      <c r="Q839" s="8">
        <f t="shared" si="134"/>
        <v>35.725000000000001</v>
      </c>
      <c r="R839" s="8">
        <f t="shared" si="135"/>
        <v>23.125</v>
      </c>
      <c r="S839" s="8">
        <f t="shared" si="136"/>
        <v>21.675000000000001</v>
      </c>
      <c r="T839" s="8">
        <f t="shared" si="137"/>
        <v>27.875</v>
      </c>
      <c r="U839" s="7">
        <f t="shared" si="138"/>
        <v>26.841666666666669</v>
      </c>
      <c r="V839" s="7">
        <f t="shared" si="139"/>
        <v>27.1</v>
      </c>
    </row>
    <row r="840" spans="1:22" ht="13.5" x14ac:dyDescent="0.25">
      <c r="A840" s="3">
        <f>RSI!A840</f>
        <v>43529</v>
      </c>
      <c r="B840" s="2">
        <f>RSI!B840</f>
        <v>1.1399999999999999</v>
      </c>
      <c r="C840" s="2">
        <f>RSI!I840</f>
        <v>21.90198767067578</v>
      </c>
      <c r="D840" s="2">
        <f>MACD!E840</f>
        <v>9.4781985686163139E-3</v>
      </c>
      <c r="E840" s="2">
        <f>MACD!F840</f>
        <v>8.6283780213351272E-3</v>
      </c>
      <c r="F840" s="2">
        <f>'Moving Avg'!D840</f>
        <v>1.1519999999999997</v>
      </c>
      <c r="G840" s="2">
        <f>'Moving Avg'!F840</f>
        <v>1.1785000000000001</v>
      </c>
      <c r="H840" s="2">
        <f>'Moving Avg'!G840</f>
        <v>1.204</v>
      </c>
      <c r="I840" s="2">
        <f>'Moving Avg'!H840</f>
        <v>1.4691500000000013</v>
      </c>
      <c r="J840" s="5" t="str">
        <f>OBV!F840</f>
        <v>BEARISH</v>
      </c>
      <c r="K840" s="5" t="str">
        <f>OBV!G840</f>
        <v>NEUTRAL</v>
      </c>
      <c r="L840" s="5" t="str">
        <f>OBV!H840</f>
        <v>CONFIRMED BEARISH</v>
      </c>
      <c r="M840" s="7">
        <f t="shared" si="130"/>
        <v>50</v>
      </c>
      <c r="N840" s="7">
        <f t="shared" si="131"/>
        <v>0</v>
      </c>
      <c r="O840" s="7">
        <f t="shared" si="132"/>
        <v>0</v>
      </c>
      <c r="P840" s="7">
        <f t="shared" si="133"/>
        <v>16.5</v>
      </c>
      <c r="Q840" s="8">
        <f t="shared" si="134"/>
        <v>19.975000000000001</v>
      </c>
      <c r="R840" s="8">
        <f t="shared" si="135"/>
        <v>14.125</v>
      </c>
      <c r="S840" s="8">
        <f t="shared" si="136"/>
        <v>14.925000000000001</v>
      </c>
      <c r="T840" s="8">
        <f t="shared" si="137"/>
        <v>16.625</v>
      </c>
      <c r="U840" s="7">
        <f t="shared" si="138"/>
        <v>16.341666666666669</v>
      </c>
      <c r="V840" s="7">
        <f t="shared" si="139"/>
        <v>16.412500000000001</v>
      </c>
    </row>
    <row r="841" spans="1:22" ht="13.5" x14ac:dyDescent="0.25">
      <c r="A841" s="3">
        <f>RSI!A841</f>
        <v>43530</v>
      </c>
      <c r="B841" s="2">
        <f>RSI!B841</f>
        <v>1.1399999999999999</v>
      </c>
      <c r="C841" s="2">
        <f>RSI!I841</f>
        <v>21.901987670675766</v>
      </c>
      <c r="D841" s="2">
        <f>MACD!E841</f>
        <v>9.1347649069877246E-3</v>
      </c>
      <c r="E841" s="2">
        <f>MACD!F841</f>
        <v>8.729655398465647E-3</v>
      </c>
      <c r="F841" s="2">
        <f>'Moving Avg'!D841</f>
        <v>1.1459999999999997</v>
      </c>
      <c r="G841" s="2">
        <f>'Moving Avg'!F841</f>
        <v>1.1745000000000001</v>
      </c>
      <c r="H841" s="2">
        <f>'Moving Avg'!G841</f>
        <v>1.2028000000000001</v>
      </c>
      <c r="I841" s="2">
        <f>'Moving Avg'!H841</f>
        <v>1.467650000000001</v>
      </c>
      <c r="J841" s="5" t="str">
        <f>OBV!F841</f>
        <v>BEARISH</v>
      </c>
      <c r="K841" s="5" t="str">
        <f>OBV!G841</f>
        <v>NEUTRAL</v>
      </c>
      <c r="L841" s="5" t="str">
        <f>OBV!H841</f>
        <v>CONFIRMED BEARISH</v>
      </c>
      <c r="M841" s="7">
        <f t="shared" si="130"/>
        <v>50</v>
      </c>
      <c r="N841" s="7">
        <f t="shared" si="131"/>
        <v>0</v>
      </c>
      <c r="O841" s="7">
        <f t="shared" si="132"/>
        <v>0</v>
      </c>
      <c r="P841" s="7">
        <f t="shared" si="133"/>
        <v>16.5</v>
      </c>
      <c r="Q841" s="8">
        <f t="shared" si="134"/>
        <v>19.975000000000001</v>
      </c>
      <c r="R841" s="8">
        <f t="shared" si="135"/>
        <v>14.125</v>
      </c>
      <c r="S841" s="8">
        <f t="shared" si="136"/>
        <v>14.925000000000001</v>
      </c>
      <c r="T841" s="8">
        <f t="shared" si="137"/>
        <v>16.625</v>
      </c>
      <c r="U841" s="7">
        <f t="shared" si="138"/>
        <v>16.341666666666669</v>
      </c>
      <c r="V841" s="7">
        <f t="shared" si="139"/>
        <v>16.412500000000001</v>
      </c>
    </row>
    <row r="842" spans="1:22" ht="13.5" x14ac:dyDescent="0.25">
      <c r="A842" s="3">
        <f>RSI!A842</f>
        <v>43531</v>
      </c>
      <c r="B842" s="2">
        <f>RSI!B842</f>
        <v>1.1399999999999999</v>
      </c>
      <c r="C842" s="2">
        <f>RSI!I842</f>
        <v>21.901987670675766</v>
      </c>
      <c r="D842" s="2">
        <f>MACD!E842</f>
        <v>1.3718858022156555E-2</v>
      </c>
      <c r="E842" s="2">
        <f>MACD!F842</f>
        <v>9.7274959232038286E-3</v>
      </c>
      <c r="F842" s="2">
        <f>'Moving Avg'!D842</f>
        <v>1.1399999999999999</v>
      </c>
      <c r="G842" s="2">
        <f>'Moving Avg'!F842</f>
        <v>1.1719999999999999</v>
      </c>
      <c r="H842" s="2">
        <f>'Moving Avg'!G842</f>
        <v>1.2016</v>
      </c>
      <c r="I842" s="2">
        <f>'Moving Avg'!H842</f>
        <v>1.4663500000000007</v>
      </c>
      <c r="J842" s="5" t="str">
        <f>OBV!F842</f>
        <v>BEARISH</v>
      </c>
      <c r="K842" s="5" t="str">
        <f>OBV!G842</f>
        <v>NEUTRAL</v>
      </c>
      <c r="L842" s="5" t="str">
        <f>OBV!H842</f>
        <v>CONFIRMED BEARISH</v>
      </c>
      <c r="M842" s="7">
        <f t="shared" si="130"/>
        <v>50</v>
      </c>
      <c r="N842" s="7">
        <f t="shared" si="131"/>
        <v>0</v>
      </c>
      <c r="O842" s="7">
        <f t="shared" si="132"/>
        <v>0</v>
      </c>
      <c r="P842" s="7">
        <f t="shared" si="133"/>
        <v>16.5</v>
      </c>
      <c r="Q842" s="8">
        <f t="shared" si="134"/>
        <v>19.975000000000001</v>
      </c>
      <c r="R842" s="8">
        <f t="shared" si="135"/>
        <v>14.125</v>
      </c>
      <c r="S842" s="8">
        <f t="shared" si="136"/>
        <v>14.925000000000001</v>
      </c>
      <c r="T842" s="8">
        <f t="shared" si="137"/>
        <v>16.625</v>
      </c>
      <c r="U842" s="7">
        <f t="shared" si="138"/>
        <v>16.341666666666669</v>
      </c>
      <c r="V842" s="7">
        <f t="shared" si="139"/>
        <v>16.412500000000001</v>
      </c>
    </row>
    <row r="843" spans="1:22" ht="13.5" x14ac:dyDescent="0.25">
      <c r="A843" s="3">
        <f>RSI!A843</f>
        <v>43532</v>
      </c>
      <c r="B843" s="2">
        <f>RSI!B843</f>
        <v>1.1399999999999999</v>
      </c>
      <c r="C843" s="2">
        <f>RSI!I843</f>
        <v>21.90198767067578</v>
      </c>
      <c r="D843" s="2">
        <f>MACD!E843</f>
        <v>1.7837804388489031E-2</v>
      </c>
      <c r="E843" s="2">
        <f>MACD!F843</f>
        <v>1.134955761626087E-2</v>
      </c>
      <c r="F843" s="2">
        <f>'Moving Avg'!D843</f>
        <v>1.1399999999999999</v>
      </c>
      <c r="G843" s="2">
        <f>'Moving Avg'!F843</f>
        <v>1.1695</v>
      </c>
      <c r="H843" s="2">
        <f>'Moving Avg'!G843</f>
        <v>1.2004000000000001</v>
      </c>
      <c r="I843" s="2">
        <f>'Moving Avg'!H843</f>
        <v>1.4650500000000006</v>
      </c>
      <c r="J843" s="5" t="str">
        <f>OBV!F843</f>
        <v>NEUTRAL</v>
      </c>
      <c r="K843" s="5" t="str">
        <f>OBV!G843</f>
        <v>NEUTRAL</v>
      </c>
      <c r="L843" s="5" t="str">
        <f>OBV!H843</f>
        <v>NEUTRAL</v>
      </c>
      <c r="M843" s="7">
        <f t="shared" si="130"/>
        <v>50</v>
      </c>
      <c r="N843" s="7">
        <f t="shared" si="131"/>
        <v>0</v>
      </c>
      <c r="O843" s="7">
        <f t="shared" si="132"/>
        <v>0</v>
      </c>
      <c r="P843" s="7">
        <f t="shared" si="133"/>
        <v>33</v>
      </c>
      <c r="Q843" s="8">
        <f t="shared" si="134"/>
        <v>22.45</v>
      </c>
      <c r="R843" s="8">
        <f t="shared" si="135"/>
        <v>18.25</v>
      </c>
      <c r="S843" s="8">
        <f t="shared" si="136"/>
        <v>22.35</v>
      </c>
      <c r="T843" s="8">
        <f t="shared" si="137"/>
        <v>20.75</v>
      </c>
      <c r="U843" s="7">
        <f t="shared" si="138"/>
        <v>21.016666666666669</v>
      </c>
      <c r="V843" s="7">
        <f t="shared" si="139"/>
        <v>20.950000000000003</v>
      </c>
    </row>
    <row r="844" spans="1:22" ht="13.5" x14ac:dyDescent="0.25">
      <c r="A844" s="3">
        <f>RSI!A844</f>
        <v>43535</v>
      </c>
      <c r="B844" s="2">
        <f>RSI!B844</f>
        <v>1.1399999999999999</v>
      </c>
      <c r="C844" s="2">
        <f>RSI!I844</f>
        <v>21.90198767067578</v>
      </c>
      <c r="D844" s="2">
        <f>MACD!E844</f>
        <v>1.6929995366231188E-2</v>
      </c>
      <c r="E844" s="2">
        <f>MACD!F844</f>
        <v>1.2465645166254934E-2</v>
      </c>
      <c r="F844" s="2">
        <f>'Moving Avg'!D844</f>
        <v>1.1399999999999999</v>
      </c>
      <c r="G844" s="2">
        <f>'Moving Avg'!F844</f>
        <v>1.167</v>
      </c>
      <c r="H844" s="2">
        <f>'Moving Avg'!G844</f>
        <v>1.1992</v>
      </c>
      <c r="I844" s="2">
        <f>'Moving Avg'!H844</f>
        <v>1.4637500000000003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  <c r="M844" s="7">
        <f t="shared" si="130"/>
        <v>50</v>
      </c>
      <c r="N844" s="7">
        <f t="shared" si="131"/>
        <v>0</v>
      </c>
      <c r="O844" s="7">
        <f t="shared" si="132"/>
        <v>0</v>
      </c>
      <c r="P844" s="7">
        <f t="shared" si="133"/>
        <v>33</v>
      </c>
      <c r="Q844" s="8">
        <f t="shared" si="134"/>
        <v>22.45</v>
      </c>
      <c r="R844" s="8">
        <f t="shared" si="135"/>
        <v>18.25</v>
      </c>
      <c r="S844" s="8">
        <f t="shared" si="136"/>
        <v>22.35</v>
      </c>
      <c r="T844" s="8">
        <f t="shared" si="137"/>
        <v>20.75</v>
      </c>
      <c r="U844" s="7">
        <f t="shared" si="138"/>
        <v>21.016666666666669</v>
      </c>
      <c r="V844" s="7">
        <f t="shared" si="139"/>
        <v>20.950000000000003</v>
      </c>
    </row>
    <row r="845" spans="1:22" ht="13.5" x14ac:dyDescent="0.25">
      <c r="A845" s="3">
        <f>RSI!A845</f>
        <v>43536</v>
      </c>
      <c r="B845" s="2">
        <f>RSI!B845</f>
        <v>1.08</v>
      </c>
      <c r="C845" s="2">
        <f>RSI!I845</f>
        <v>10.916349736412826</v>
      </c>
      <c r="D845" s="2">
        <f>MACD!E845</f>
        <v>2.0812139347468062E-2</v>
      </c>
      <c r="E845" s="2">
        <f>MACD!F845</f>
        <v>1.4134944002497561E-2</v>
      </c>
      <c r="F845" s="2">
        <f>'Moving Avg'!D845</f>
        <v>1.1279999999999999</v>
      </c>
      <c r="G845" s="2">
        <f>'Moving Avg'!F845</f>
        <v>1.1615000000000002</v>
      </c>
      <c r="H845" s="2">
        <f>'Moving Avg'!G845</f>
        <v>1.1968000000000001</v>
      </c>
      <c r="I845" s="2">
        <f>'Moving Avg'!H845</f>
        <v>1.4621499999999998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  <c r="M845" s="7">
        <f t="shared" si="130"/>
        <v>50</v>
      </c>
      <c r="N845" s="7">
        <f t="shared" si="131"/>
        <v>0</v>
      </c>
      <c r="O845" s="7">
        <f t="shared" si="132"/>
        <v>0</v>
      </c>
      <c r="P845" s="7">
        <f t="shared" si="133"/>
        <v>16.5</v>
      </c>
      <c r="Q845" s="8">
        <f t="shared" si="134"/>
        <v>19.975000000000001</v>
      </c>
      <c r="R845" s="8">
        <f t="shared" si="135"/>
        <v>14.125</v>
      </c>
      <c r="S845" s="8">
        <f t="shared" si="136"/>
        <v>14.925000000000001</v>
      </c>
      <c r="T845" s="8">
        <f t="shared" si="137"/>
        <v>16.625</v>
      </c>
      <c r="U845" s="7">
        <f t="shared" si="138"/>
        <v>16.341666666666669</v>
      </c>
      <c r="V845" s="7">
        <f t="shared" si="139"/>
        <v>16.412500000000001</v>
      </c>
    </row>
    <row r="846" spans="1:22" ht="13.5" x14ac:dyDescent="0.25">
      <c r="A846" s="3">
        <f>RSI!A846</f>
        <v>43537</v>
      </c>
      <c r="B846" s="2">
        <f>RSI!B846</f>
        <v>1.08</v>
      </c>
      <c r="C846" s="2">
        <f>RSI!I846</f>
        <v>10.916349736412826</v>
      </c>
      <c r="D846" s="2">
        <f>MACD!E846</f>
        <v>2.4642170793195195E-2</v>
      </c>
      <c r="E846" s="2">
        <f>MACD!F846</f>
        <v>1.623638936063709E-2</v>
      </c>
      <c r="F846" s="2">
        <f>'Moving Avg'!D846</f>
        <v>1.1160000000000001</v>
      </c>
      <c r="G846" s="2">
        <f>'Moving Avg'!F846</f>
        <v>1.1559999999999999</v>
      </c>
      <c r="H846" s="2">
        <f>'Moving Avg'!G846</f>
        <v>1.1943999999999999</v>
      </c>
      <c r="I846" s="2">
        <f>'Moving Avg'!H846</f>
        <v>1.4602999999999995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50</v>
      </c>
      <c r="N846" s="7">
        <f t="shared" si="131"/>
        <v>0</v>
      </c>
      <c r="O846" s="7">
        <f t="shared" si="132"/>
        <v>0</v>
      </c>
      <c r="P846" s="7">
        <f t="shared" si="133"/>
        <v>16.5</v>
      </c>
      <c r="Q846" s="8">
        <f t="shared" si="134"/>
        <v>19.975000000000001</v>
      </c>
      <c r="R846" s="8">
        <f t="shared" si="135"/>
        <v>14.125</v>
      </c>
      <c r="S846" s="8">
        <f t="shared" si="136"/>
        <v>14.925000000000001</v>
      </c>
      <c r="T846" s="8">
        <f t="shared" si="137"/>
        <v>16.625</v>
      </c>
      <c r="U846" s="7">
        <f t="shared" si="138"/>
        <v>16.341666666666669</v>
      </c>
      <c r="V846" s="7">
        <f t="shared" si="139"/>
        <v>16.412500000000001</v>
      </c>
    </row>
    <row r="847" spans="1:22" ht="13.5" x14ac:dyDescent="0.25">
      <c r="A847" s="3">
        <f>RSI!A847</f>
        <v>43538</v>
      </c>
      <c r="B847" s="2">
        <f>RSI!B847</f>
        <v>1.08</v>
      </c>
      <c r="C847" s="2">
        <f>RSI!I847</f>
        <v>10.916349736412826</v>
      </c>
      <c r="D847" s="2">
        <f>MACD!E847</f>
        <v>2.8387726247332656E-2</v>
      </c>
      <c r="E847" s="2">
        <f>MACD!F847</f>
        <v>1.8666656737976205E-2</v>
      </c>
      <c r="F847" s="2">
        <f>'Moving Avg'!D847</f>
        <v>1.1039999999999999</v>
      </c>
      <c r="G847" s="2">
        <f>'Moving Avg'!F847</f>
        <v>1.1504999999999999</v>
      </c>
      <c r="H847" s="2">
        <f>'Moving Avg'!G847</f>
        <v>1.1919999999999999</v>
      </c>
      <c r="I847" s="2">
        <f>'Moving Avg'!H847</f>
        <v>1.4584499999999991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  <c r="M847" s="7">
        <f t="shared" si="130"/>
        <v>50</v>
      </c>
      <c r="N847" s="7">
        <f t="shared" si="131"/>
        <v>0</v>
      </c>
      <c r="O847" s="7">
        <f t="shared" si="132"/>
        <v>0</v>
      </c>
      <c r="P847" s="7">
        <f t="shared" si="133"/>
        <v>16.5</v>
      </c>
      <c r="Q847" s="8">
        <f t="shared" si="134"/>
        <v>19.975000000000001</v>
      </c>
      <c r="R847" s="8">
        <f t="shared" si="135"/>
        <v>14.125</v>
      </c>
      <c r="S847" s="8">
        <f t="shared" si="136"/>
        <v>14.925000000000001</v>
      </c>
      <c r="T847" s="8">
        <f t="shared" si="137"/>
        <v>16.625</v>
      </c>
      <c r="U847" s="7">
        <f t="shared" si="138"/>
        <v>16.341666666666669</v>
      </c>
      <c r="V847" s="7">
        <f t="shared" si="139"/>
        <v>16.412500000000001</v>
      </c>
    </row>
    <row r="848" spans="1:22" ht="13.5" x14ac:dyDescent="0.25">
      <c r="A848" s="3">
        <f>RSI!A848</f>
        <v>43539</v>
      </c>
      <c r="B848" s="2">
        <f>RSI!B848</f>
        <v>1.08</v>
      </c>
      <c r="C848" s="2">
        <f>RSI!I848</f>
        <v>10.916349736412826</v>
      </c>
      <c r="D848" s="2">
        <f>MACD!E848</f>
        <v>2.7409027799749852E-2</v>
      </c>
      <c r="E848" s="2">
        <f>MACD!F848</f>
        <v>2.0415130950330936E-2</v>
      </c>
      <c r="F848" s="2">
        <f>'Moving Avg'!D848</f>
        <v>1.0920000000000001</v>
      </c>
      <c r="G848" s="2">
        <f>'Moving Avg'!F848</f>
        <v>1.1454999999999997</v>
      </c>
      <c r="H848" s="2">
        <f>'Moving Avg'!G848</f>
        <v>1.1890000000000001</v>
      </c>
      <c r="I848" s="2">
        <f>'Moving Avg'!H848</f>
        <v>1.456599999999999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50</v>
      </c>
      <c r="N848" s="7">
        <f t="shared" si="131"/>
        <v>0</v>
      </c>
      <c r="O848" s="7">
        <f t="shared" si="132"/>
        <v>0</v>
      </c>
      <c r="P848" s="7">
        <f t="shared" si="133"/>
        <v>16.5</v>
      </c>
      <c r="Q848" s="8">
        <f t="shared" si="134"/>
        <v>19.975000000000001</v>
      </c>
      <c r="R848" s="8">
        <f t="shared" si="135"/>
        <v>14.125</v>
      </c>
      <c r="S848" s="8">
        <f t="shared" si="136"/>
        <v>14.925000000000001</v>
      </c>
      <c r="T848" s="8">
        <f t="shared" si="137"/>
        <v>16.625</v>
      </c>
      <c r="U848" s="7">
        <f t="shared" si="138"/>
        <v>16.341666666666669</v>
      </c>
      <c r="V848" s="7">
        <f t="shared" si="139"/>
        <v>16.412500000000001</v>
      </c>
    </row>
    <row r="849" spans="1:22" ht="13.5" x14ac:dyDescent="0.25">
      <c r="A849" s="3">
        <f>RSI!A849</f>
        <v>43542</v>
      </c>
      <c r="B849" s="2">
        <f>RSI!B849</f>
        <v>1.08</v>
      </c>
      <c r="C849" s="2">
        <f>RSI!I849</f>
        <v>10.916349736412826</v>
      </c>
      <c r="D849" s="2">
        <f>MACD!E849</f>
        <v>2.7013648357344655E-2</v>
      </c>
      <c r="E849" s="2">
        <f>MACD!F849</f>
        <v>2.1734834431733682E-2</v>
      </c>
      <c r="F849" s="2">
        <f>'Moving Avg'!D849</f>
        <v>1.08</v>
      </c>
      <c r="G849" s="2">
        <f>'Moving Avg'!F849</f>
        <v>1.1404999999999998</v>
      </c>
      <c r="H849" s="2">
        <f>'Moving Avg'!G849</f>
        <v>1.1860000000000002</v>
      </c>
      <c r="I849" s="2">
        <f>'Moving Avg'!H849</f>
        <v>1.4547499999999989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  <c r="M849" s="7">
        <f t="shared" si="130"/>
        <v>50</v>
      </c>
      <c r="N849" s="7">
        <f t="shared" si="131"/>
        <v>0</v>
      </c>
      <c r="O849" s="7">
        <f t="shared" si="132"/>
        <v>0</v>
      </c>
      <c r="P849" s="7">
        <f t="shared" si="133"/>
        <v>16.5</v>
      </c>
      <c r="Q849" s="8">
        <f t="shared" si="134"/>
        <v>19.975000000000001</v>
      </c>
      <c r="R849" s="8">
        <f t="shared" si="135"/>
        <v>14.125</v>
      </c>
      <c r="S849" s="8">
        <f t="shared" si="136"/>
        <v>14.925000000000001</v>
      </c>
      <c r="T849" s="8">
        <f t="shared" si="137"/>
        <v>16.625</v>
      </c>
      <c r="U849" s="7">
        <f t="shared" si="138"/>
        <v>16.341666666666669</v>
      </c>
      <c r="V849" s="7">
        <f t="shared" si="139"/>
        <v>16.412500000000001</v>
      </c>
    </row>
    <row r="850" spans="1:22" ht="13.5" x14ac:dyDescent="0.25">
      <c r="A850" s="3">
        <f>RSI!A850</f>
        <v>43543</v>
      </c>
      <c r="B850" s="2">
        <f>RSI!B850</f>
        <v>1.08</v>
      </c>
      <c r="C850" s="2">
        <f>RSI!I850</f>
        <v>10.916349736412826</v>
      </c>
      <c r="D850" s="2">
        <f>MACD!E850</f>
        <v>2.7079790978168372E-2</v>
      </c>
      <c r="E850" s="2">
        <f>MACD!F850</f>
        <v>2.280382574102062E-2</v>
      </c>
      <c r="F850" s="2">
        <f>'Moving Avg'!D850</f>
        <v>1.08</v>
      </c>
      <c r="G850" s="2">
        <f>'Moving Avg'!F850</f>
        <v>1.1354999999999997</v>
      </c>
      <c r="H850" s="2">
        <f>'Moving Avg'!G850</f>
        <v>1.1830000000000001</v>
      </c>
      <c r="I850" s="2">
        <f>'Moving Avg'!H850</f>
        <v>1.4528999999999985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  <c r="M850" s="7">
        <f t="shared" si="130"/>
        <v>50</v>
      </c>
      <c r="N850" s="7">
        <f t="shared" si="131"/>
        <v>0</v>
      </c>
      <c r="O850" s="7">
        <f t="shared" si="132"/>
        <v>0</v>
      </c>
      <c r="P850" s="7">
        <f t="shared" si="133"/>
        <v>33</v>
      </c>
      <c r="Q850" s="8">
        <f t="shared" si="134"/>
        <v>22.45</v>
      </c>
      <c r="R850" s="8">
        <f t="shared" si="135"/>
        <v>18.25</v>
      </c>
      <c r="S850" s="8">
        <f t="shared" si="136"/>
        <v>22.35</v>
      </c>
      <c r="T850" s="8">
        <f t="shared" si="137"/>
        <v>20.75</v>
      </c>
      <c r="U850" s="7">
        <f t="shared" si="138"/>
        <v>21.016666666666669</v>
      </c>
      <c r="V850" s="7">
        <f t="shared" si="139"/>
        <v>20.950000000000003</v>
      </c>
    </row>
    <row r="851" spans="1:22" ht="13.5" x14ac:dyDescent="0.25">
      <c r="A851" s="3">
        <f>RSI!A851</f>
        <v>43545</v>
      </c>
      <c r="B851" s="2">
        <f>RSI!B851</f>
        <v>1.08</v>
      </c>
      <c r="C851" s="2">
        <f>RSI!I851</f>
        <v>10.916349736412826</v>
      </c>
      <c r="D851" s="2">
        <f>MACD!E851</f>
        <v>2.7506771197011393E-2</v>
      </c>
      <c r="E851" s="2">
        <f>MACD!F851</f>
        <v>2.3744414832218775E-2</v>
      </c>
      <c r="F851" s="2">
        <f>'Moving Avg'!D851</f>
        <v>1.08</v>
      </c>
      <c r="G851" s="2">
        <f>'Moving Avg'!F851</f>
        <v>1.1309999999999998</v>
      </c>
      <c r="H851" s="2">
        <f>'Moving Avg'!G851</f>
        <v>1.1800000000000004</v>
      </c>
      <c r="I851" s="2">
        <f>'Moving Avg'!H851</f>
        <v>1.4510499999999982</v>
      </c>
      <c r="J851" s="5" t="str">
        <f>OBV!F851</f>
        <v>NEUTRAL</v>
      </c>
      <c r="K851" s="5" t="str">
        <f>OBV!G851</f>
        <v>NEUTRAL</v>
      </c>
      <c r="L851" s="5" t="str">
        <f>OBV!H851</f>
        <v>NEUTRAL</v>
      </c>
      <c r="M851" s="7">
        <f t="shared" si="130"/>
        <v>50</v>
      </c>
      <c r="N851" s="7">
        <f t="shared" si="131"/>
        <v>0</v>
      </c>
      <c r="O851" s="7">
        <f t="shared" si="132"/>
        <v>0</v>
      </c>
      <c r="P851" s="7">
        <f t="shared" si="133"/>
        <v>33</v>
      </c>
      <c r="Q851" s="8">
        <f t="shared" si="134"/>
        <v>22.45</v>
      </c>
      <c r="R851" s="8">
        <f t="shared" si="135"/>
        <v>18.25</v>
      </c>
      <c r="S851" s="8">
        <f t="shared" si="136"/>
        <v>22.35</v>
      </c>
      <c r="T851" s="8">
        <f t="shared" si="137"/>
        <v>20.75</v>
      </c>
      <c r="U851" s="7">
        <f t="shared" si="138"/>
        <v>21.016666666666669</v>
      </c>
      <c r="V851" s="7">
        <f t="shared" si="139"/>
        <v>20.950000000000003</v>
      </c>
    </row>
    <row r="852" spans="1:22" ht="13.5" x14ac:dyDescent="0.25">
      <c r="A852" s="3">
        <f>RSI!A852</f>
        <v>43546</v>
      </c>
      <c r="B852" s="2">
        <f>RSI!B852</f>
        <v>1.08</v>
      </c>
      <c r="C852" s="2">
        <f>RSI!I852</f>
        <v>10.916349736412826</v>
      </c>
      <c r="D852" s="2">
        <f>MACD!E852</f>
        <v>2.8211593064229934E-2</v>
      </c>
      <c r="E852" s="2">
        <f>MACD!F852</f>
        <v>2.4637850478621007E-2</v>
      </c>
      <c r="F852" s="2">
        <f>'Moving Avg'!D852</f>
        <v>1.08</v>
      </c>
      <c r="G852" s="2">
        <f>'Moving Avg'!F852</f>
        <v>1.1249999999999996</v>
      </c>
      <c r="H852" s="2">
        <f>'Moving Avg'!G852</f>
        <v>1.1770000000000003</v>
      </c>
      <c r="I852" s="2">
        <f>'Moving Avg'!H852</f>
        <v>1.4491999999999983</v>
      </c>
      <c r="J852" s="5" t="str">
        <f>OBV!F852</f>
        <v>NEUTRAL</v>
      </c>
      <c r="K852" s="5" t="str">
        <f>OBV!G852</f>
        <v>NEUTRAL</v>
      </c>
      <c r="L852" s="5" t="str">
        <f>OBV!H852</f>
        <v>NEUTRAL</v>
      </c>
      <c r="M852" s="7">
        <f t="shared" si="130"/>
        <v>50</v>
      </c>
      <c r="N852" s="7">
        <f t="shared" si="131"/>
        <v>0</v>
      </c>
      <c r="O852" s="7">
        <f t="shared" si="132"/>
        <v>0</v>
      </c>
      <c r="P852" s="7">
        <f t="shared" si="133"/>
        <v>33</v>
      </c>
      <c r="Q852" s="8">
        <f t="shared" si="134"/>
        <v>22.45</v>
      </c>
      <c r="R852" s="8">
        <f t="shared" si="135"/>
        <v>18.25</v>
      </c>
      <c r="S852" s="8">
        <f t="shared" si="136"/>
        <v>22.35</v>
      </c>
      <c r="T852" s="8">
        <f t="shared" si="137"/>
        <v>20.75</v>
      </c>
      <c r="U852" s="7">
        <f t="shared" si="138"/>
        <v>21.016666666666669</v>
      </c>
      <c r="V852" s="7">
        <f t="shared" si="139"/>
        <v>20.950000000000003</v>
      </c>
    </row>
    <row r="853" spans="1:22" ht="13.5" x14ac:dyDescent="0.25">
      <c r="A853" s="3">
        <f>RSI!A853</f>
        <v>43549</v>
      </c>
      <c r="B853" s="2">
        <f>RSI!B853</f>
        <v>1.08</v>
      </c>
      <c r="C853" s="2">
        <f>RSI!I853</f>
        <v>10.916349736412826</v>
      </c>
      <c r="D853" s="2">
        <f>MACD!E853</f>
        <v>2.9126064976561006E-2</v>
      </c>
      <c r="E853" s="2">
        <f>MACD!F853</f>
        <v>2.5535493378209009E-2</v>
      </c>
      <c r="F853" s="2">
        <f>'Moving Avg'!D853</f>
        <v>1.08</v>
      </c>
      <c r="G853" s="2">
        <f>'Moving Avg'!F853</f>
        <v>1.1189999999999998</v>
      </c>
      <c r="H853" s="2">
        <f>'Moving Avg'!G853</f>
        <v>1.1740000000000002</v>
      </c>
      <c r="I853" s="2">
        <f>'Moving Avg'!H853</f>
        <v>1.4473499999999981</v>
      </c>
      <c r="J853" s="5" t="str">
        <f>OBV!F853</f>
        <v>NEUTRAL</v>
      </c>
      <c r="K853" s="5" t="str">
        <f>OBV!G853</f>
        <v>NEUTRAL</v>
      </c>
      <c r="L853" s="5" t="str">
        <f>OBV!H853</f>
        <v>NEUTRAL</v>
      </c>
      <c r="M853" s="7">
        <f t="shared" si="130"/>
        <v>50</v>
      </c>
      <c r="N853" s="7">
        <f t="shared" si="131"/>
        <v>0</v>
      </c>
      <c r="O853" s="7">
        <f t="shared" si="132"/>
        <v>0</v>
      </c>
      <c r="P853" s="7">
        <f t="shared" si="133"/>
        <v>33</v>
      </c>
      <c r="Q853" s="8">
        <f t="shared" si="134"/>
        <v>22.45</v>
      </c>
      <c r="R853" s="8">
        <f t="shared" si="135"/>
        <v>18.25</v>
      </c>
      <c r="S853" s="8">
        <f t="shared" si="136"/>
        <v>22.35</v>
      </c>
      <c r="T853" s="8">
        <f t="shared" si="137"/>
        <v>20.75</v>
      </c>
      <c r="U853" s="7">
        <f t="shared" si="138"/>
        <v>21.016666666666669</v>
      </c>
      <c r="V853" s="7">
        <f t="shared" si="139"/>
        <v>20.950000000000003</v>
      </c>
    </row>
    <row r="854" spans="1:22" ht="13.5" x14ac:dyDescent="0.25">
      <c r="A854" s="3">
        <f>RSI!A854</f>
        <v>43550</v>
      </c>
      <c r="B854" s="2">
        <f>RSI!B854</f>
        <v>1.08</v>
      </c>
      <c r="C854" s="2">
        <f>RSI!I854</f>
        <v>10.916349736412826</v>
      </c>
      <c r="D854" s="2">
        <f>MACD!E854</f>
        <v>3.0194371289908206E-2</v>
      </c>
      <c r="E854" s="2">
        <f>MACD!F854</f>
        <v>2.6467268960548851E-2</v>
      </c>
      <c r="F854" s="2">
        <f>'Moving Avg'!D854</f>
        <v>1.08</v>
      </c>
      <c r="G854" s="2">
        <f>'Moving Avg'!F854</f>
        <v>1.1144999999999996</v>
      </c>
      <c r="H854" s="2">
        <f>'Moving Avg'!G854</f>
        <v>1.171</v>
      </c>
      <c r="I854" s="2">
        <f>'Moving Avg'!H854</f>
        <v>1.4454999999999982</v>
      </c>
      <c r="J854" s="5" t="str">
        <f>OBV!F854</f>
        <v>NEUTRAL</v>
      </c>
      <c r="K854" s="5" t="str">
        <f>OBV!G854</f>
        <v>NEUTRAL</v>
      </c>
      <c r="L854" s="5" t="str">
        <f>OBV!H854</f>
        <v>NEUTRAL</v>
      </c>
      <c r="M854" s="7">
        <f t="shared" si="130"/>
        <v>50</v>
      </c>
      <c r="N854" s="7">
        <f t="shared" si="131"/>
        <v>0</v>
      </c>
      <c r="O854" s="7">
        <f t="shared" si="132"/>
        <v>0</v>
      </c>
      <c r="P854" s="7">
        <f t="shared" si="133"/>
        <v>33</v>
      </c>
      <c r="Q854" s="8">
        <f t="shared" si="134"/>
        <v>22.45</v>
      </c>
      <c r="R854" s="8">
        <f t="shared" si="135"/>
        <v>18.25</v>
      </c>
      <c r="S854" s="8">
        <f t="shared" si="136"/>
        <v>22.35</v>
      </c>
      <c r="T854" s="8">
        <f t="shared" si="137"/>
        <v>20.75</v>
      </c>
      <c r="U854" s="7">
        <f t="shared" si="138"/>
        <v>21.016666666666669</v>
      </c>
      <c r="V854" s="7">
        <f t="shared" si="139"/>
        <v>20.950000000000003</v>
      </c>
    </row>
    <row r="855" spans="1:22" ht="13.5" x14ac:dyDescent="0.25">
      <c r="A855" s="3">
        <f>RSI!A855</f>
        <v>43551</v>
      </c>
      <c r="B855" s="2">
        <f>RSI!B855</f>
        <v>1.08</v>
      </c>
      <c r="C855" s="2">
        <f>RSI!I855</f>
        <v>10.916349736412826</v>
      </c>
      <c r="D855" s="2">
        <f>MACD!E855</f>
        <v>2.2140259469426216E-2</v>
      </c>
      <c r="E855" s="2">
        <f>MACD!F855</f>
        <v>2.5601867062324323E-2</v>
      </c>
      <c r="F855" s="2">
        <f>'Moving Avg'!D855</f>
        <v>1.08</v>
      </c>
      <c r="G855" s="2">
        <f>'Moving Avg'!F855</f>
        <v>1.1099999999999999</v>
      </c>
      <c r="H855" s="2">
        <f>'Moving Avg'!G855</f>
        <v>1.1680000000000001</v>
      </c>
      <c r="I855" s="2">
        <f>'Moving Avg'!H855</f>
        <v>1.4436499999999979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  <c r="M855" s="7">
        <f t="shared" si="130"/>
        <v>50</v>
      </c>
      <c r="N855" s="7">
        <f t="shared" si="131"/>
        <v>45</v>
      </c>
      <c r="O855" s="7">
        <f t="shared" si="132"/>
        <v>0</v>
      </c>
      <c r="P855" s="7">
        <f t="shared" si="133"/>
        <v>33</v>
      </c>
      <c r="Q855" s="8">
        <f t="shared" si="134"/>
        <v>38.200000000000003</v>
      </c>
      <c r="R855" s="8">
        <f t="shared" si="135"/>
        <v>27.25</v>
      </c>
      <c r="S855" s="8">
        <f t="shared" si="136"/>
        <v>29.1</v>
      </c>
      <c r="T855" s="8">
        <f t="shared" si="137"/>
        <v>32</v>
      </c>
      <c r="U855" s="7">
        <f t="shared" si="138"/>
        <v>31.516666666666669</v>
      </c>
      <c r="V855" s="7">
        <f t="shared" si="139"/>
        <v>31.637500000000003</v>
      </c>
    </row>
    <row r="856" spans="1:22" ht="13.5" x14ac:dyDescent="0.25">
      <c r="A856" s="3">
        <f>RSI!A856</f>
        <v>43552</v>
      </c>
      <c r="B856" s="2">
        <f>RSI!B856</f>
        <v>1.08</v>
      </c>
      <c r="C856" s="2">
        <f>RSI!I856</f>
        <v>10.916349736412826</v>
      </c>
      <c r="D856" s="2">
        <f>MACD!E856</f>
        <v>1.5577747251448226E-2</v>
      </c>
      <c r="E856" s="2">
        <f>MACD!F856</f>
        <v>2.3597043100149106E-2</v>
      </c>
      <c r="F856" s="2">
        <f>'Moving Avg'!D856</f>
        <v>1.08</v>
      </c>
      <c r="G856" s="2">
        <f>'Moving Avg'!F856</f>
        <v>1.1054999999999997</v>
      </c>
      <c r="H856" s="2">
        <f>'Moving Avg'!G856</f>
        <v>1.165</v>
      </c>
      <c r="I856" s="2">
        <f>'Moving Avg'!H856</f>
        <v>1.4417999999999978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  <c r="M856" s="7">
        <f t="shared" si="130"/>
        <v>50</v>
      </c>
      <c r="N856" s="7">
        <f t="shared" si="131"/>
        <v>45</v>
      </c>
      <c r="O856" s="7">
        <f t="shared" si="132"/>
        <v>0</v>
      </c>
      <c r="P856" s="7">
        <f t="shared" si="133"/>
        <v>33</v>
      </c>
      <c r="Q856" s="8">
        <f t="shared" si="134"/>
        <v>38.200000000000003</v>
      </c>
      <c r="R856" s="8">
        <f t="shared" si="135"/>
        <v>27.25</v>
      </c>
      <c r="S856" s="8">
        <f t="shared" si="136"/>
        <v>29.1</v>
      </c>
      <c r="T856" s="8">
        <f t="shared" si="137"/>
        <v>32</v>
      </c>
      <c r="U856" s="7">
        <f t="shared" si="138"/>
        <v>31.516666666666669</v>
      </c>
      <c r="V856" s="7">
        <f t="shared" si="139"/>
        <v>31.637500000000003</v>
      </c>
    </row>
    <row r="857" spans="1:22" ht="13.5" x14ac:dyDescent="0.25">
      <c r="A857" s="3">
        <f>RSI!A857</f>
        <v>43553</v>
      </c>
      <c r="B857" s="2">
        <f>RSI!B857</f>
        <v>1.08</v>
      </c>
      <c r="C857" s="2">
        <f>RSI!I857</f>
        <v>10.916349736412826</v>
      </c>
      <c r="D857" s="2">
        <f>MACD!E857</f>
        <v>1.0258653664696693E-2</v>
      </c>
      <c r="E857" s="2">
        <f>MACD!F857</f>
        <v>2.0929365213058625E-2</v>
      </c>
      <c r="F857" s="2">
        <f>'Moving Avg'!D857</f>
        <v>1.08</v>
      </c>
      <c r="G857" s="2">
        <f>'Moving Avg'!F857</f>
        <v>1.1009999999999995</v>
      </c>
      <c r="H857" s="2">
        <f>'Moving Avg'!G857</f>
        <v>1.1619999999999999</v>
      </c>
      <c r="I857" s="2">
        <f>'Moving Avg'!H857</f>
        <v>1.4399499999999978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  <c r="M857" s="7">
        <f t="shared" si="130"/>
        <v>50</v>
      </c>
      <c r="N857" s="7">
        <f t="shared" si="131"/>
        <v>45</v>
      </c>
      <c r="O857" s="7">
        <f t="shared" si="132"/>
        <v>0</v>
      </c>
      <c r="P857" s="7">
        <f t="shared" si="133"/>
        <v>33</v>
      </c>
      <c r="Q857" s="8">
        <f t="shared" si="134"/>
        <v>38.200000000000003</v>
      </c>
      <c r="R857" s="8">
        <f t="shared" si="135"/>
        <v>27.25</v>
      </c>
      <c r="S857" s="8">
        <f t="shared" si="136"/>
        <v>29.1</v>
      </c>
      <c r="T857" s="8">
        <f t="shared" si="137"/>
        <v>32</v>
      </c>
      <c r="U857" s="7">
        <f t="shared" si="138"/>
        <v>31.516666666666669</v>
      </c>
      <c r="V857" s="7">
        <f t="shared" si="139"/>
        <v>31.637500000000003</v>
      </c>
    </row>
    <row r="858" spans="1:22" ht="13.5" x14ac:dyDescent="0.25">
      <c r="A858" s="3">
        <f>RSI!A858</f>
        <v>43556</v>
      </c>
      <c r="B858" s="2">
        <f>RSI!B858</f>
        <v>1.08</v>
      </c>
      <c r="C858" s="2">
        <f>RSI!I858</f>
        <v>10.916349736412826</v>
      </c>
      <c r="D858" s="2">
        <f>MACD!E858</f>
        <v>5.9743649153649603E-3</v>
      </c>
      <c r="E858" s="2">
        <f>MACD!F858</f>
        <v>1.7938365153519892E-2</v>
      </c>
      <c r="F858" s="2">
        <f>'Moving Avg'!D858</f>
        <v>1.08</v>
      </c>
      <c r="G858" s="2">
        <f>'Moving Avg'!F858</f>
        <v>1.0979999999999996</v>
      </c>
      <c r="H858" s="2">
        <f>'Moving Avg'!G858</f>
        <v>1.1589999999999998</v>
      </c>
      <c r="I858" s="2">
        <f>'Moving Avg'!H858</f>
        <v>1.4380999999999977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  <c r="M858" s="7">
        <f t="shared" si="130"/>
        <v>50</v>
      </c>
      <c r="N858" s="7">
        <f t="shared" si="131"/>
        <v>45</v>
      </c>
      <c r="O858" s="7">
        <f t="shared" si="132"/>
        <v>0</v>
      </c>
      <c r="P858" s="7">
        <f t="shared" si="133"/>
        <v>33</v>
      </c>
      <c r="Q858" s="8">
        <f t="shared" si="134"/>
        <v>38.200000000000003</v>
      </c>
      <c r="R858" s="8">
        <f t="shared" si="135"/>
        <v>27.25</v>
      </c>
      <c r="S858" s="8">
        <f t="shared" si="136"/>
        <v>29.1</v>
      </c>
      <c r="T858" s="8">
        <f t="shared" si="137"/>
        <v>32</v>
      </c>
      <c r="U858" s="7">
        <f t="shared" si="138"/>
        <v>31.516666666666669</v>
      </c>
      <c r="V858" s="7">
        <f t="shared" si="139"/>
        <v>31.637500000000003</v>
      </c>
    </row>
    <row r="859" spans="1:22" ht="13.5" x14ac:dyDescent="0.25">
      <c r="A859" s="3">
        <f>RSI!A859</f>
        <v>43557</v>
      </c>
      <c r="B859" s="2">
        <f>RSI!B859</f>
        <v>1.08</v>
      </c>
      <c r="C859" s="2">
        <f>RSI!I859</f>
        <v>10.916349736412826</v>
      </c>
      <c r="D859" s="2">
        <f>MACD!E859</f>
        <v>2.5496445001864654E-3</v>
      </c>
      <c r="E859" s="2">
        <f>MACD!F859</f>
        <v>1.4860621022853208E-2</v>
      </c>
      <c r="F859" s="2">
        <f>'Moving Avg'!D859</f>
        <v>1.08</v>
      </c>
      <c r="G859" s="2">
        <f>'Moving Avg'!F859</f>
        <v>1.0949999999999995</v>
      </c>
      <c r="H859" s="2">
        <f>'Moving Avg'!G859</f>
        <v>1.1559999999999997</v>
      </c>
      <c r="I859" s="2">
        <f>'Moving Avg'!H859</f>
        <v>1.4362499999999978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  <c r="M859" s="7">
        <f t="shared" si="130"/>
        <v>50</v>
      </c>
      <c r="N859" s="7">
        <f t="shared" si="131"/>
        <v>45</v>
      </c>
      <c r="O859" s="7">
        <f t="shared" si="132"/>
        <v>0</v>
      </c>
      <c r="P859" s="7">
        <f t="shared" si="133"/>
        <v>33</v>
      </c>
      <c r="Q859" s="8">
        <f t="shared" si="134"/>
        <v>38.200000000000003</v>
      </c>
      <c r="R859" s="8">
        <f t="shared" si="135"/>
        <v>27.25</v>
      </c>
      <c r="S859" s="8">
        <f t="shared" si="136"/>
        <v>29.1</v>
      </c>
      <c r="T859" s="8">
        <f t="shared" si="137"/>
        <v>32</v>
      </c>
      <c r="U859" s="7">
        <f t="shared" si="138"/>
        <v>31.516666666666669</v>
      </c>
      <c r="V859" s="7">
        <f t="shared" si="139"/>
        <v>31.637500000000003</v>
      </c>
    </row>
    <row r="860" spans="1:22" ht="13.5" x14ac:dyDescent="0.25">
      <c r="A860" s="3">
        <f>RSI!A860</f>
        <v>43558</v>
      </c>
      <c r="B860" s="2">
        <f>RSI!B860</f>
        <v>1.08</v>
      </c>
      <c r="C860" s="2">
        <f>RSI!I860</f>
        <v>10.916349736412826</v>
      </c>
      <c r="D860" s="2">
        <f>MACD!E860</f>
        <v>-1.6259678806096467E-4</v>
      </c>
      <c r="E860" s="2">
        <f>MACD!F860</f>
        <v>1.1855977460670374E-2</v>
      </c>
      <c r="F860" s="2">
        <f>'Moving Avg'!D860</f>
        <v>1.08</v>
      </c>
      <c r="G860" s="2">
        <f>'Moving Avg'!F860</f>
        <v>1.0919999999999994</v>
      </c>
      <c r="H860" s="2">
        <f>'Moving Avg'!G860</f>
        <v>1.1529999999999996</v>
      </c>
      <c r="I860" s="2">
        <f>'Moving Avg'!H860</f>
        <v>1.4343999999999975</v>
      </c>
      <c r="J860" s="5" t="str">
        <f>OBV!F860</f>
        <v>NEUTRAL</v>
      </c>
      <c r="K860" s="5" t="str">
        <f>OBV!G860</f>
        <v>NEUTRAL</v>
      </c>
      <c r="L860" s="5" t="str">
        <f>OBV!H860</f>
        <v>NEUTRAL</v>
      </c>
      <c r="M860" s="7">
        <f t="shared" si="130"/>
        <v>50</v>
      </c>
      <c r="N860" s="7">
        <f t="shared" si="131"/>
        <v>45</v>
      </c>
      <c r="O860" s="7">
        <f t="shared" si="132"/>
        <v>0</v>
      </c>
      <c r="P860" s="7">
        <f t="shared" si="133"/>
        <v>33</v>
      </c>
      <c r="Q860" s="8">
        <f t="shared" si="134"/>
        <v>38.200000000000003</v>
      </c>
      <c r="R860" s="8">
        <f t="shared" si="135"/>
        <v>27.25</v>
      </c>
      <c r="S860" s="8">
        <f t="shared" si="136"/>
        <v>29.1</v>
      </c>
      <c r="T860" s="8">
        <f t="shared" si="137"/>
        <v>32</v>
      </c>
      <c r="U860" s="7">
        <f t="shared" si="138"/>
        <v>31.516666666666669</v>
      </c>
      <c r="V860" s="7">
        <f t="shared" si="139"/>
        <v>31.637500000000003</v>
      </c>
    </row>
    <row r="861" spans="1:22" ht="13.5" x14ac:dyDescent="0.25">
      <c r="A861" s="3">
        <f>RSI!A861</f>
        <v>43559</v>
      </c>
      <c r="B861" s="2">
        <f>RSI!B861</f>
        <v>1.08</v>
      </c>
      <c r="C861" s="2">
        <f>RSI!I861</f>
        <v>10.916349736412826</v>
      </c>
      <c r="D861" s="2">
        <f>MACD!E861</f>
        <v>-2.28571920149645E-3</v>
      </c>
      <c r="E861" s="2">
        <f>MACD!F861</f>
        <v>9.0276381282370088E-3</v>
      </c>
      <c r="F861" s="2">
        <f>'Moving Avg'!D861</f>
        <v>1.08</v>
      </c>
      <c r="G861" s="2">
        <f>'Moving Avg'!F861</f>
        <v>1.0889999999999997</v>
      </c>
      <c r="H861" s="2">
        <f>'Moving Avg'!G861</f>
        <v>1.1499999999999997</v>
      </c>
      <c r="I861" s="2">
        <f>'Moving Avg'!H861</f>
        <v>1.4325499999999973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  <c r="M861" s="7">
        <f t="shared" si="130"/>
        <v>50</v>
      </c>
      <c r="N861" s="7">
        <f t="shared" si="131"/>
        <v>45</v>
      </c>
      <c r="O861" s="7">
        <f t="shared" si="132"/>
        <v>0</v>
      </c>
      <c r="P861" s="7">
        <f t="shared" si="133"/>
        <v>33</v>
      </c>
      <c r="Q861" s="8">
        <f t="shared" si="134"/>
        <v>38.200000000000003</v>
      </c>
      <c r="R861" s="8">
        <f t="shared" si="135"/>
        <v>27.25</v>
      </c>
      <c r="S861" s="8">
        <f t="shared" si="136"/>
        <v>29.1</v>
      </c>
      <c r="T861" s="8">
        <f t="shared" si="137"/>
        <v>32</v>
      </c>
      <c r="U861" s="7">
        <f t="shared" si="138"/>
        <v>31.516666666666669</v>
      </c>
      <c r="V861" s="7">
        <f t="shared" si="139"/>
        <v>31.637500000000003</v>
      </c>
    </row>
    <row r="862" spans="1:22" ht="13.5" x14ac:dyDescent="0.25">
      <c r="A862" s="3">
        <f>RSI!A862</f>
        <v>43560</v>
      </c>
      <c r="B862" s="2">
        <f>RSI!B862</f>
        <v>1.08</v>
      </c>
      <c r="C862" s="2">
        <f>RSI!I862</f>
        <v>10.916349736412826</v>
      </c>
      <c r="D862" s="2">
        <f>MACD!E862</f>
        <v>-3.9230861157093511E-3</v>
      </c>
      <c r="E862" s="2">
        <f>MACD!F862</f>
        <v>6.4374932794477374E-3</v>
      </c>
      <c r="F862" s="2">
        <f>'Moving Avg'!D862</f>
        <v>1.08</v>
      </c>
      <c r="G862" s="2">
        <f>'Moving Avg'!F862</f>
        <v>1.0859999999999996</v>
      </c>
      <c r="H862" s="2">
        <f>'Moving Avg'!G862</f>
        <v>1.1469999999999996</v>
      </c>
      <c r="I862" s="2">
        <f>'Moving Avg'!H862</f>
        <v>1.4306999999999972</v>
      </c>
      <c r="J862" s="5" t="str">
        <f>OBV!F862</f>
        <v>NEUTRAL</v>
      </c>
      <c r="K862" s="5" t="str">
        <f>OBV!G862</f>
        <v>NEUTRAL</v>
      </c>
      <c r="L862" s="5" t="str">
        <f>OBV!H862</f>
        <v>NEUTRAL</v>
      </c>
      <c r="M862" s="7">
        <f t="shared" si="130"/>
        <v>50</v>
      </c>
      <c r="N862" s="7">
        <f t="shared" si="131"/>
        <v>45</v>
      </c>
      <c r="O862" s="7">
        <f t="shared" si="132"/>
        <v>0</v>
      </c>
      <c r="P862" s="7">
        <f t="shared" si="133"/>
        <v>33</v>
      </c>
      <c r="Q862" s="8">
        <f t="shared" si="134"/>
        <v>38.200000000000003</v>
      </c>
      <c r="R862" s="8">
        <f t="shared" si="135"/>
        <v>27.25</v>
      </c>
      <c r="S862" s="8">
        <f t="shared" si="136"/>
        <v>29.1</v>
      </c>
      <c r="T862" s="8">
        <f t="shared" si="137"/>
        <v>32</v>
      </c>
      <c r="U862" s="7">
        <f t="shared" si="138"/>
        <v>31.516666666666669</v>
      </c>
      <c r="V862" s="7">
        <f t="shared" si="139"/>
        <v>31.637500000000003</v>
      </c>
    </row>
    <row r="863" spans="1:22" ht="13.5" x14ac:dyDescent="0.25">
      <c r="A863" s="3">
        <f>RSI!A863</f>
        <v>43563</v>
      </c>
      <c r="B863" s="2">
        <f>RSI!B863</f>
        <v>1.08</v>
      </c>
      <c r="C863" s="2">
        <f>RSI!I863</f>
        <v>10.916349736412826</v>
      </c>
      <c r="D863" s="2">
        <f>MACD!E863</f>
        <v>-5.1612159075775654E-3</v>
      </c>
      <c r="E863" s="2">
        <f>MACD!F863</f>
        <v>4.117751442042677E-3</v>
      </c>
      <c r="F863" s="2">
        <f>'Moving Avg'!D863</f>
        <v>1.08</v>
      </c>
      <c r="G863" s="2">
        <f>'Moving Avg'!F863</f>
        <v>1.0829999999999995</v>
      </c>
      <c r="H863" s="2">
        <f>'Moving Avg'!G863</f>
        <v>1.1439999999999995</v>
      </c>
      <c r="I863" s="2">
        <f>'Moving Avg'!H863</f>
        <v>1.4285499999999971</v>
      </c>
      <c r="J863" s="5" t="str">
        <f>OBV!F863</f>
        <v>NEUTRAL</v>
      </c>
      <c r="K863" s="5" t="str">
        <f>OBV!G863</f>
        <v>NEUTRAL</v>
      </c>
      <c r="L863" s="5" t="str">
        <f>OBV!H863</f>
        <v>NEUTRAL</v>
      </c>
      <c r="M863" s="7">
        <f t="shared" si="130"/>
        <v>50</v>
      </c>
      <c r="N863" s="7">
        <f t="shared" si="131"/>
        <v>45</v>
      </c>
      <c r="O863" s="7">
        <f t="shared" si="132"/>
        <v>0</v>
      </c>
      <c r="P863" s="7">
        <f t="shared" si="133"/>
        <v>33</v>
      </c>
      <c r="Q863" s="8">
        <f t="shared" si="134"/>
        <v>38.200000000000003</v>
      </c>
      <c r="R863" s="8">
        <f t="shared" si="135"/>
        <v>27.25</v>
      </c>
      <c r="S863" s="8">
        <f t="shared" si="136"/>
        <v>29.1</v>
      </c>
      <c r="T863" s="8">
        <f t="shared" si="137"/>
        <v>32</v>
      </c>
      <c r="U863" s="7">
        <f t="shared" si="138"/>
        <v>31.516666666666669</v>
      </c>
      <c r="V863" s="7">
        <f t="shared" si="139"/>
        <v>31.637500000000003</v>
      </c>
    </row>
    <row r="864" spans="1:22" ht="13.5" x14ac:dyDescent="0.25">
      <c r="A864" s="3">
        <f>RSI!A864</f>
        <v>43565</v>
      </c>
      <c r="B864" s="2">
        <f>RSI!B864</f>
        <v>1.08</v>
      </c>
      <c r="C864" s="2">
        <f>RSI!I864</f>
        <v>10.916349736412826</v>
      </c>
      <c r="D864" s="2">
        <f>MACD!E864</f>
        <v>-6.0724433410062062E-3</v>
      </c>
      <c r="E864" s="2">
        <f>MACD!F864</f>
        <v>2.0797124854329005E-3</v>
      </c>
      <c r="F864" s="2">
        <f>'Moving Avg'!D864</f>
        <v>1.08</v>
      </c>
      <c r="G864" s="2">
        <f>'Moving Avg'!F864</f>
        <v>1.0799999999999996</v>
      </c>
      <c r="H864" s="2">
        <f>'Moving Avg'!G864</f>
        <v>1.1409999999999993</v>
      </c>
      <c r="I864" s="2">
        <f>'Moving Avg'!H864</f>
        <v>1.4260999999999968</v>
      </c>
      <c r="J864" s="5" t="str">
        <f>OBV!F864</f>
        <v>NEUTRAL</v>
      </c>
      <c r="K864" s="5" t="str">
        <f>OBV!G864</f>
        <v>NEUTRAL</v>
      </c>
      <c r="L864" s="5" t="str">
        <f>OBV!H864</f>
        <v>NEUTRAL</v>
      </c>
      <c r="M864" s="7">
        <f t="shared" si="130"/>
        <v>50</v>
      </c>
      <c r="N864" s="7">
        <f t="shared" si="131"/>
        <v>45</v>
      </c>
      <c r="O864" s="7">
        <f t="shared" si="132"/>
        <v>0</v>
      </c>
      <c r="P864" s="7">
        <f t="shared" si="133"/>
        <v>33</v>
      </c>
      <c r="Q864" s="8">
        <f t="shared" si="134"/>
        <v>38.200000000000003</v>
      </c>
      <c r="R864" s="8">
        <f t="shared" si="135"/>
        <v>27.25</v>
      </c>
      <c r="S864" s="8">
        <f t="shared" si="136"/>
        <v>29.1</v>
      </c>
      <c r="T864" s="8">
        <f t="shared" si="137"/>
        <v>32</v>
      </c>
      <c r="U864" s="7">
        <f t="shared" si="138"/>
        <v>31.516666666666669</v>
      </c>
      <c r="V864" s="7">
        <f t="shared" si="139"/>
        <v>31.637500000000003</v>
      </c>
    </row>
    <row r="865" spans="1:22" ht="13.5" x14ac:dyDescent="0.25">
      <c r="A865" s="3">
        <f>RSI!A865</f>
        <v>43566</v>
      </c>
      <c r="B865" s="2">
        <f>RSI!B865</f>
        <v>1.08</v>
      </c>
      <c r="C865" s="2">
        <f>RSI!I865</f>
        <v>10.916349736412826</v>
      </c>
      <c r="D865" s="2">
        <f>MACD!E865</f>
        <v>-6.7171663348204458E-3</v>
      </c>
      <c r="E865" s="2">
        <f>MACD!F865</f>
        <v>3.2033672138223114E-4</v>
      </c>
      <c r="F865" s="2">
        <f>'Moving Avg'!D865</f>
        <v>1.08</v>
      </c>
      <c r="G865" s="2">
        <f>'Moving Avg'!F865</f>
        <v>1.0799999999999996</v>
      </c>
      <c r="H865" s="2">
        <f>'Moving Avg'!G865</f>
        <v>1.1381999999999994</v>
      </c>
      <c r="I865" s="2">
        <f>'Moving Avg'!H865</f>
        <v>1.4235499999999965</v>
      </c>
      <c r="J865" s="5" t="str">
        <f>OBV!F865</f>
        <v>NEUTRAL</v>
      </c>
      <c r="K865" s="5" t="str">
        <f>OBV!G865</f>
        <v>NEUTRAL</v>
      </c>
      <c r="L865" s="5" t="str">
        <f>OBV!H865</f>
        <v>NEUTRAL</v>
      </c>
      <c r="M865" s="7">
        <f t="shared" si="130"/>
        <v>50</v>
      </c>
      <c r="N865" s="7">
        <f t="shared" si="131"/>
        <v>45</v>
      </c>
      <c r="O865" s="7">
        <f t="shared" si="132"/>
        <v>0</v>
      </c>
      <c r="P865" s="7">
        <f t="shared" si="133"/>
        <v>33</v>
      </c>
      <c r="Q865" s="8">
        <f t="shared" si="134"/>
        <v>38.200000000000003</v>
      </c>
      <c r="R865" s="8">
        <f t="shared" si="135"/>
        <v>27.25</v>
      </c>
      <c r="S865" s="8">
        <f t="shared" si="136"/>
        <v>29.1</v>
      </c>
      <c r="T865" s="8">
        <f t="shared" si="137"/>
        <v>32</v>
      </c>
      <c r="U865" s="7">
        <f t="shared" si="138"/>
        <v>31.516666666666669</v>
      </c>
      <c r="V865" s="7">
        <f t="shared" si="139"/>
        <v>31.637500000000003</v>
      </c>
    </row>
    <row r="866" spans="1:22" ht="13.5" x14ac:dyDescent="0.25">
      <c r="A866" s="3">
        <f>RSI!A866</f>
        <v>43567</v>
      </c>
      <c r="B866" s="2">
        <f>RSI!B866</f>
        <v>1.08</v>
      </c>
      <c r="C866" s="2">
        <f>RSI!I866</f>
        <v>10.916349736412826</v>
      </c>
      <c r="D866" s="2">
        <f>MACD!E866</f>
        <v>-7.1457422834235729E-3</v>
      </c>
      <c r="E866" s="2">
        <f>MACD!F866</f>
        <v>-1.1728790795789298E-3</v>
      </c>
      <c r="F866" s="2">
        <f>'Moving Avg'!D866</f>
        <v>1.08</v>
      </c>
      <c r="G866" s="2">
        <f>'Moving Avg'!F866</f>
        <v>1.0799999999999996</v>
      </c>
      <c r="H866" s="2">
        <f>'Moving Avg'!G866</f>
        <v>1.1353999999999993</v>
      </c>
      <c r="I866" s="2">
        <f>'Moving Avg'!H866</f>
        <v>1.4209999999999965</v>
      </c>
      <c r="J866" s="5" t="str">
        <f>OBV!F866</f>
        <v>NEUTRAL</v>
      </c>
      <c r="K866" s="5" t="str">
        <f>OBV!G866</f>
        <v>NEUTRAL</v>
      </c>
      <c r="L866" s="5" t="str">
        <f>OBV!H866</f>
        <v>NEUTRAL</v>
      </c>
      <c r="M866" s="7">
        <f t="shared" si="130"/>
        <v>50</v>
      </c>
      <c r="N866" s="7">
        <f t="shared" si="131"/>
        <v>45</v>
      </c>
      <c r="O866" s="7">
        <f t="shared" si="132"/>
        <v>0</v>
      </c>
      <c r="P866" s="7">
        <f t="shared" si="133"/>
        <v>33</v>
      </c>
      <c r="Q866" s="8">
        <f t="shared" si="134"/>
        <v>38.200000000000003</v>
      </c>
      <c r="R866" s="8">
        <f t="shared" si="135"/>
        <v>27.25</v>
      </c>
      <c r="S866" s="8">
        <f t="shared" si="136"/>
        <v>29.1</v>
      </c>
      <c r="T866" s="8">
        <f t="shared" si="137"/>
        <v>32</v>
      </c>
      <c r="U866" s="7">
        <f t="shared" si="138"/>
        <v>31.516666666666669</v>
      </c>
      <c r="V866" s="7">
        <f t="shared" si="139"/>
        <v>31.637500000000003</v>
      </c>
    </row>
    <row r="867" spans="1:22" ht="13.5" x14ac:dyDescent="0.25">
      <c r="A867" s="3">
        <f>RSI!A867</f>
        <v>43570</v>
      </c>
      <c r="B867" s="2">
        <f>RSI!B867</f>
        <v>1.08</v>
      </c>
      <c r="C867" s="2">
        <f>RSI!I867</f>
        <v>10.916349736412826</v>
      </c>
      <c r="D867" s="2">
        <f>MACD!E867</f>
        <v>-7.4000882000393453E-3</v>
      </c>
      <c r="E867" s="2">
        <f>MACD!F867</f>
        <v>-2.4183209036710129E-3</v>
      </c>
      <c r="F867" s="2">
        <f>'Moving Avg'!D867</f>
        <v>1.08</v>
      </c>
      <c r="G867" s="2">
        <f>'Moving Avg'!F867</f>
        <v>1.0799999999999996</v>
      </c>
      <c r="H867" s="2">
        <f>'Moving Avg'!G867</f>
        <v>1.1325999999999994</v>
      </c>
      <c r="I867" s="2">
        <f>'Moving Avg'!H867</f>
        <v>1.4184499999999962</v>
      </c>
      <c r="J867" s="5" t="str">
        <f>OBV!F867</f>
        <v>NEUTRAL</v>
      </c>
      <c r="K867" s="5" t="str">
        <f>OBV!G867</f>
        <v>NEUTRAL</v>
      </c>
      <c r="L867" s="5" t="str">
        <f>OBV!H867</f>
        <v>NEUTRAL</v>
      </c>
      <c r="M867" s="7">
        <f t="shared" si="130"/>
        <v>50</v>
      </c>
      <c r="N867" s="7">
        <f t="shared" si="131"/>
        <v>45</v>
      </c>
      <c r="O867" s="7">
        <f t="shared" si="132"/>
        <v>0</v>
      </c>
      <c r="P867" s="7">
        <f t="shared" si="133"/>
        <v>33</v>
      </c>
      <c r="Q867" s="8">
        <f t="shared" si="134"/>
        <v>38.200000000000003</v>
      </c>
      <c r="R867" s="8">
        <f t="shared" si="135"/>
        <v>27.25</v>
      </c>
      <c r="S867" s="8">
        <f t="shared" si="136"/>
        <v>29.1</v>
      </c>
      <c r="T867" s="8">
        <f t="shared" si="137"/>
        <v>32</v>
      </c>
      <c r="U867" s="7">
        <f t="shared" si="138"/>
        <v>31.516666666666669</v>
      </c>
      <c r="V867" s="7">
        <f t="shared" si="139"/>
        <v>31.637500000000003</v>
      </c>
    </row>
    <row r="868" spans="1:22" ht="13.5" x14ac:dyDescent="0.25">
      <c r="A868" s="3">
        <f>RSI!A868</f>
        <v>43571</v>
      </c>
      <c r="B868" s="2">
        <f>RSI!B868</f>
        <v>1.08</v>
      </c>
      <c r="C868" s="2">
        <f>RSI!I868</f>
        <v>10.916349736412826</v>
      </c>
      <c r="D868" s="2">
        <f>MACD!E868</f>
        <v>-7.5150305768747483E-3</v>
      </c>
      <c r="E868" s="2">
        <f>MACD!F868</f>
        <v>-3.43766283831176E-3</v>
      </c>
      <c r="F868" s="2">
        <f>'Moving Avg'!D868</f>
        <v>1.08</v>
      </c>
      <c r="G868" s="2">
        <f>'Moving Avg'!F868</f>
        <v>1.0799999999999996</v>
      </c>
      <c r="H868" s="2">
        <f>'Moving Avg'!G868</f>
        <v>1.1297999999999992</v>
      </c>
      <c r="I868" s="2">
        <f>'Moving Avg'!H868</f>
        <v>1.4158999999999964</v>
      </c>
      <c r="J868" s="5" t="str">
        <f>OBV!F868</f>
        <v>NEUTRAL</v>
      </c>
      <c r="K868" s="5" t="str">
        <f>OBV!G868</f>
        <v>NEUTRAL</v>
      </c>
      <c r="L868" s="5" t="str">
        <f>OBV!H868</f>
        <v>NEUTRAL</v>
      </c>
      <c r="M868" s="7">
        <f t="shared" si="130"/>
        <v>50</v>
      </c>
      <c r="N868" s="7">
        <f t="shared" si="131"/>
        <v>45</v>
      </c>
      <c r="O868" s="7">
        <f t="shared" si="132"/>
        <v>0</v>
      </c>
      <c r="P868" s="7">
        <f t="shared" si="133"/>
        <v>33</v>
      </c>
      <c r="Q868" s="8">
        <f t="shared" si="134"/>
        <v>38.200000000000003</v>
      </c>
      <c r="R868" s="8">
        <f t="shared" si="135"/>
        <v>27.25</v>
      </c>
      <c r="S868" s="8">
        <f t="shared" si="136"/>
        <v>29.1</v>
      </c>
      <c r="T868" s="8">
        <f t="shared" si="137"/>
        <v>32</v>
      </c>
      <c r="U868" s="7">
        <f t="shared" si="138"/>
        <v>31.516666666666669</v>
      </c>
      <c r="V868" s="7">
        <f t="shared" si="139"/>
        <v>31.637500000000003</v>
      </c>
    </row>
    <row r="869" spans="1:22" ht="13.5" x14ac:dyDescent="0.25">
      <c r="A869" s="3">
        <f>RSI!A869</f>
        <v>43572</v>
      </c>
      <c r="B869" s="2">
        <f>RSI!B869</f>
        <v>1.08</v>
      </c>
      <c r="C869" s="2">
        <f>RSI!I869</f>
        <v>10.916349736412826</v>
      </c>
      <c r="D869" s="2">
        <f>MACD!E869</f>
        <v>-7.5194437715251361E-3</v>
      </c>
      <c r="E869" s="2">
        <f>MACD!F869</f>
        <v>-4.2540190249544356E-3</v>
      </c>
      <c r="F869" s="2">
        <f>'Moving Avg'!D869</f>
        <v>1.08</v>
      </c>
      <c r="G869" s="2">
        <f>'Moving Avg'!F869</f>
        <v>1.0799999999999996</v>
      </c>
      <c r="H869" s="2">
        <f>'Moving Avg'!G869</f>
        <v>1.1269999999999993</v>
      </c>
      <c r="I869" s="2">
        <f>'Moving Avg'!H869</f>
        <v>1.4133499999999963</v>
      </c>
      <c r="J869" s="5" t="str">
        <f>OBV!F869</f>
        <v>NEUTRAL</v>
      </c>
      <c r="K869" s="5" t="str">
        <f>OBV!G869</f>
        <v>NEUTRAL</v>
      </c>
      <c r="L869" s="5" t="str">
        <f>OBV!H869</f>
        <v>NEUTRAL</v>
      </c>
      <c r="M869" s="7">
        <f t="shared" si="130"/>
        <v>50</v>
      </c>
      <c r="N869" s="7">
        <f t="shared" si="131"/>
        <v>45</v>
      </c>
      <c r="O869" s="7">
        <f t="shared" si="132"/>
        <v>0</v>
      </c>
      <c r="P869" s="7">
        <f t="shared" si="133"/>
        <v>33</v>
      </c>
      <c r="Q869" s="8">
        <f t="shared" si="134"/>
        <v>38.200000000000003</v>
      </c>
      <c r="R869" s="8">
        <f t="shared" si="135"/>
        <v>27.25</v>
      </c>
      <c r="S869" s="8">
        <f t="shared" si="136"/>
        <v>29.1</v>
      </c>
      <c r="T869" s="8">
        <f t="shared" si="137"/>
        <v>32</v>
      </c>
      <c r="U869" s="7">
        <f t="shared" si="138"/>
        <v>31.516666666666669</v>
      </c>
      <c r="V869" s="7">
        <f t="shared" si="139"/>
        <v>31.637500000000003</v>
      </c>
    </row>
    <row r="870" spans="1:22" ht="13.5" x14ac:dyDescent="0.25">
      <c r="A870" s="3">
        <f>RSI!A870</f>
        <v>43573</v>
      </c>
      <c r="B870" s="2">
        <f>RSI!B870</f>
        <v>1.1100000000000001</v>
      </c>
      <c r="C870" s="2">
        <f>RSI!I870</f>
        <v>65.727777185916324</v>
      </c>
      <c r="D870" s="2">
        <f>MACD!E870</f>
        <v>-9.659431957971476E-3</v>
      </c>
      <c r="E870" s="2">
        <f>MACD!F870</f>
        <v>-5.3351016115578435E-3</v>
      </c>
      <c r="F870" s="2">
        <f>'Moving Avg'!D870</f>
        <v>1.0860000000000001</v>
      </c>
      <c r="G870" s="2">
        <f>'Moving Avg'!F870</f>
        <v>1.0814999999999997</v>
      </c>
      <c r="H870" s="2">
        <f>'Moving Avg'!G870</f>
        <v>1.1247999999999991</v>
      </c>
      <c r="I870" s="2">
        <f>'Moving Avg'!H870</f>
        <v>1.4109499999999966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  <c r="M870" s="7">
        <f t="shared" si="130"/>
        <v>25</v>
      </c>
      <c r="N870" s="7">
        <f t="shared" si="131"/>
        <v>45</v>
      </c>
      <c r="O870" s="7">
        <f t="shared" si="132"/>
        <v>0</v>
      </c>
      <c r="P870" s="7">
        <f t="shared" si="133"/>
        <v>83.5</v>
      </c>
      <c r="Q870" s="8">
        <f t="shared" si="134"/>
        <v>37.024999999999999</v>
      </c>
      <c r="R870" s="8">
        <f t="shared" si="135"/>
        <v>34.875</v>
      </c>
      <c r="S870" s="8">
        <f t="shared" si="136"/>
        <v>48.075000000000003</v>
      </c>
      <c r="T870" s="8">
        <f t="shared" si="137"/>
        <v>38.375</v>
      </c>
      <c r="U870" s="7">
        <f t="shared" si="138"/>
        <v>39.991666666666667</v>
      </c>
      <c r="V870" s="7">
        <f t="shared" si="139"/>
        <v>39.587500000000006</v>
      </c>
    </row>
    <row r="871" spans="1:22" ht="13.5" x14ac:dyDescent="0.25">
      <c r="A871" s="3">
        <f>RSI!A871</f>
        <v>43574</v>
      </c>
      <c r="B871" s="2">
        <f>RSI!B871</f>
        <v>1.1100000000000001</v>
      </c>
      <c r="C871" s="2">
        <f>RSI!I871</f>
        <v>65.727777185916324</v>
      </c>
      <c r="D871" s="2">
        <f>MACD!E871</f>
        <v>-1.1567862224184822E-2</v>
      </c>
      <c r="E871" s="2">
        <f>MACD!F871</f>
        <v>-6.5816537340832402E-3</v>
      </c>
      <c r="F871" s="2">
        <f>'Moving Avg'!D871</f>
        <v>1.0920000000000001</v>
      </c>
      <c r="G871" s="2">
        <f>'Moving Avg'!F871</f>
        <v>1.0829999999999997</v>
      </c>
      <c r="H871" s="2">
        <f>'Moving Avg'!G871</f>
        <v>1.1225999999999992</v>
      </c>
      <c r="I871" s="2">
        <f>'Moving Avg'!H871</f>
        <v>1.4085499999999971</v>
      </c>
      <c r="J871" s="5" t="str">
        <f>OBV!F871</f>
        <v>BULLISH</v>
      </c>
      <c r="K871" s="5" t="str">
        <f>OBV!G871</f>
        <v>NEUTRAL</v>
      </c>
      <c r="L871" s="5" t="str">
        <f>OBV!H871</f>
        <v>CONFIRMED BULLISH</v>
      </c>
      <c r="M871" s="7">
        <f t="shared" si="130"/>
        <v>25</v>
      </c>
      <c r="N871" s="7">
        <f t="shared" si="131"/>
        <v>45</v>
      </c>
      <c r="O871" s="7">
        <f t="shared" si="132"/>
        <v>0</v>
      </c>
      <c r="P871" s="7">
        <f t="shared" si="133"/>
        <v>83.5</v>
      </c>
      <c r="Q871" s="8">
        <f t="shared" si="134"/>
        <v>37.024999999999999</v>
      </c>
      <c r="R871" s="8">
        <f t="shared" si="135"/>
        <v>34.875</v>
      </c>
      <c r="S871" s="8">
        <f t="shared" si="136"/>
        <v>48.075000000000003</v>
      </c>
      <c r="T871" s="8">
        <f t="shared" si="137"/>
        <v>38.375</v>
      </c>
      <c r="U871" s="7">
        <f t="shared" si="138"/>
        <v>39.991666666666667</v>
      </c>
      <c r="V871" s="7">
        <f t="shared" si="139"/>
        <v>39.587500000000006</v>
      </c>
    </row>
    <row r="872" spans="1:22" ht="13.5" x14ac:dyDescent="0.25">
      <c r="A872" s="3">
        <f>RSI!A872</f>
        <v>43577</v>
      </c>
      <c r="B872" s="2">
        <f>RSI!B872</f>
        <v>1.1100000000000001</v>
      </c>
      <c r="C872" s="2">
        <f>RSI!I872</f>
        <v>65.727777185916324</v>
      </c>
      <c r="D872" s="2">
        <f>MACD!E872</f>
        <v>-1.3273123974361312E-2</v>
      </c>
      <c r="E872" s="2">
        <f>MACD!F872</f>
        <v>-7.9199477821388555E-3</v>
      </c>
      <c r="F872" s="2">
        <f>'Moving Avg'!D872</f>
        <v>1.0980000000000003</v>
      </c>
      <c r="G872" s="2">
        <f>'Moving Avg'!F872</f>
        <v>1.0844999999999998</v>
      </c>
      <c r="H872" s="2">
        <f>'Moving Avg'!G872</f>
        <v>1.1209999999999991</v>
      </c>
      <c r="I872" s="2">
        <f>'Moving Avg'!H872</f>
        <v>1.4061499999999973</v>
      </c>
      <c r="J872" s="5" t="str">
        <f>OBV!F872</f>
        <v>BULLISH</v>
      </c>
      <c r="K872" s="5" t="str">
        <f>OBV!G872</f>
        <v>NEUTRAL</v>
      </c>
      <c r="L872" s="5" t="str">
        <f>OBV!H872</f>
        <v>CONFIRMED BULLISH</v>
      </c>
      <c r="M872" s="7">
        <f t="shared" si="130"/>
        <v>25</v>
      </c>
      <c r="N872" s="7">
        <f t="shared" si="131"/>
        <v>45</v>
      </c>
      <c r="O872" s="7">
        <f t="shared" si="132"/>
        <v>0</v>
      </c>
      <c r="P872" s="7">
        <f t="shared" si="133"/>
        <v>83.5</v>
      </c>
      <c r="Q872" s="8">
        <f t="shared" si="134"/>
        <v>37.024999999999999</v>
      </c>
      <c r="R872" s="8">
        <f t="shared" si="135"/>
        <v>34.875</v>
      </c>
      <c r="S872" s="8">
        <f t="shared" si="136"/>
        <v>48.075000000000003</v>
      </c>
      <c r="T872" s="8">
        <f t="shared" si="137"/>
        <v>38.375</v>
      </c>
      <c r="U872" s="7">
        <f t="shared" si="138"/>
        <v>39.991666666666667</v>
      </c>
      <c r="V872" s="7">
        <f t="shared" si="139"/>
        <v>39.587500000000006</v>
      </c>
    </row>
    <row r="873" spans="1:22" ht="13.5" x14ac:dyDescent="0.25">
      <c r="A873" s="3">
        <f>RSI!A873</f>
        <v>43578</v>
      </c>
      <c r="B873" s="2">
        <f>RSI!B873</f>
        <v>1.1100000000000001</v>
      </c>
      <c r="C873" s="2">
        <f>RSI!I873</f>
        <v>65.727777185916324</v>
      </c>
      <c r="D873" s="2">
        <f>MACD!E873</f>
        <v>-1.4799774929920018E-2</v>
      </c>
      <c r="E873" s="2">
        <f>MACD!F873</f>
        <v>-9.2959132116950879E-3</v>
      </c>
      <c r="F873" s="2">
        <f>'Moving Avg'!D873</f>
        <v>1.1040000000000003</v>
      </c>
      <c r="G873" s="2">
        <f>'Moving Avg'!F873</f>
        <v>1.0859999999999999</v>
      </c>
      <c r="H873" s="2">
        <f>'Moving Avg'!G873</f>
        <v>1.1193999999999991</v>
      </c>
      <c r="I873" s="2">
        <f>'Moving Avg'!H873</f>
        <v>1.4037499999999974</v>
      </c>
      <c r="J873" s="5" t="str">
        <f>OBV!F873</f>
        <v>BULLISH</v>
      </c>
      <c r="K873" s="5" t="str">
        <f>OBV!G873</f>
        <v>NEUTRAL</v>
      </c>
      <c r="L873" s="5" t="str">
        <f>OBV!H873</f>
        <v>CONFIRMED BULLISH</v>
      </c>
      <c r="M873" s="7">
        <f t="shared" si="130"/>
        <v>25</v>
      </c>
      <c r="N873" s="7">
        <f t="shared" si="131"/>
        <v>45</v>
      </c>
      <c r="O873" s="7">
        <f t="shared" si="132"/>
        <v>0</v>
      </c>
      <c r="P873" s="7">
        <f t="shared" si="133"/>
        <v>83.5</v>
      </c>
      <c r="Q873" s="8">
        <f t="shared" si="134"/>
        <v>37.024999999999999</v>
      </c>
      <c r="R873" s="8">
        <f t="shared" si="135"/>
        <v>34.875</v>
      </c>
      <c r="S873" s="8">
        <f t="shared" si="136"/>
        <v>48.075000000000003</v>
      </c>
      <c r="T873" s="8">
        <f t="shared" si="137"/>
        <v>38.375</v>
      </c>
      <c r="U873" s="7">
        <f t="shared" si="138"/>
        <v>39.991666666666667</v>
      </c>
      <c r="V873" s="7">
        <f t="shared" si="139"/>
        <v>39.587500000000006</v>
      </c>
    </row>
    <row r="874" spans="1:22" ht="13.5" x14ac:dyDescent="0.25">
      <c r="A874" s="3">
        <f>RSI!A874</f>
        <v>43579</v>
      </c>
      <c r="B874" s="2">
        <f>RSI!B874</f>
        <v>1.1100000000000001</v>
      </c>
      <c r="C874" s="2">
        <f>RSI!I874</f>
        <v>65.727777185916324</v>
      </c>
      <c r="D874" s="2">
        <f>MACD!E874</f>
        <v>-1.6169090921540841E-2</v>
      </c>
      <c r="E874" s="2">
        <f>MACD!F874</f>
        <v>-1.0670548753664239E-2</v>
      </c>
      <c r="F874" s="2">
        <f>'Moving Avg'!D874</f>
        <v>1.1100000000000001</v>
      </c>
      <c r="G874" s="2">
        <f>'Moving Avg'!F874</f>
        <v>1.0874999999999999</v>
      </c>
      <c r="H874" s="2">
        <f>'Moving Avg'!G874</f>
        <v>1.1177999999999992</v>
      </c>
      <c r="I874" s="2">
        <f>'Moving Avg'!H874</f>
        <v>1.4013499999999977</v>
      </c>
      <c r="J874" s="5" t="str">
        <f>OBV!F874</f>
        <v>BULLISH</v>
      </c>
      <c r="K874" s="5" t="str">
        <f>OBV!G874</f>
        <v>NEUTRAL</v>
      </c>
      <c r="L874" s="5" t="str">
        <f>OBV!H874</f>
        <v>CONFIRMED BULLISH</v>
      </c>
      <c r="M874" s="7">
        <f t="shared" si="130"/>
        <v>25</v>
      </c>
      <c r="N874" s="7">
        <f t="shared" si="131"/>
        <v>45</v>
      </c>
      <c r="O874" s="7">
        <f t="shared" si="132"/>
        <v>0</v>
      </c>
      <c r="P874" s="7">
        <f t="shared" si="133"/>
        <v>83.5</v>
      </c>
      <c r="Q874" s="8">
        <f t="shared" si="134"/>
        <v>37.024999999999999</v>
      </c>
      <c r="R874" s="8">
        <f t="shared" si="135"/>
        <v>34.875</v>
      </c>
      <c r="S874" s="8">
        <f t="shared" si="136"/>
        <v>48.075000000000003</v>
      </c>
      <c r="T874" s="8">
        <f t="shared" si="137"/>
        <v>38.375</v>
      </c>
      <c r="U874" s="7">
        <f t="shared" si="138"/>
        <v>39.991666666666667</v>
      </c>
      <c r="V874" s="7">
        <f t="shared" si="139"/>
        <v>39.587500000000006</v>
      </c>
    </row>
    <row r="875" spans="1:22" ht="13.5" x14ac:dyDescent="0.25">
      <c r="A875" s="3">
        <f>RSI!A875</f>
        <v>43580</v>
      </c>
      <c r="B875" s="2">
        <f>RSI!B875</f>
        <v>1.1100000000000001</v>
      </c>
      <c r="C875" s="2">
        <f>RSI!I875</f>
        <v>65.727777185916324</v>
      </c>
      <c r="D875" s="2">
        <f>MACD!E875</f>
        <v>-1.739953403837724E-2</v>
      </c>
      <c r="E875" s="2">
        <f>MACD!F875</f>
        <v>-1.201634581060684E-2</v>
      </c>
      <c r="F875" s="2">
        <f>'Moving Avg'!D875</f>
        <v>1.1100000000000001</v>
      </c>
      <c r="G875" s="2">
        <f>'Moving Avg'!F875</f>
        <v>1.089</v>
      </c>
      <c r="H875" s="2">
        <f>'Moving Avg'!G875</f>
        <v>1.1161999999999992</v>
      </c>
      <c r="I875" s="2">
        <f>'Moving Avg'!H875</f>
        <v>1.3989499999999979</v>
      </c>
      <c r="J875" s="5" t="str">
        <f>OBV!F875</f>
        <v>NEUTRAL</v>
      </c>
      <c r="K875" s="5" t="str">
        <f>OBV!G875</f>
        <v>NEUTRAL</v>
      </c>
      <c r="L875" s="5" t="str">
        <f>OBV!H875</f>
        <v>NEUTRAL</v>
      </c>
      <c r="M875" s="7">
        <f t="shared" si="130"/>
        <v>25</v>
      </c>
      <c r="N875" s="7">
        <f t="shared" si="131"/>
        <v>45</v>
      </c>
      <c r="O875" s="7">
        <f t="shared" si="132"/>
        <v>0</v>
      </c>
      <c r="P875" s="7">
        <f t="shared" si="133"/>
        <v>33</v>
      </c>
      <c r="Q875" s="8">
        <f t="shared" si="134"/>
        <v>29.45</v>
      </c>
      <c r="R875" s="8">
        <f t="shared" si="135"/>
        <v>22.25</v>
      </c>
      <c r="S875" s="8">
        <f t="shared" si="136"/>
        <v>25.35</v>
      </c>
      <c r="T875" s="8">
        <f t="shared" si="137"/>
        <v>25.75</v>
      </c>
      <c r="U875" s="7">
        <f t="shared" si="138"/>
        <v>25.683333333333337</v>
      </c>
      <c r="V875" s="7">
        <f t="shared" si="139"/>
        <v>25.700000000000003</v>
      </c>
    </row>
    <row r="876" spans="1:22" ht="13.5" x14ac:dyDescent="0.25">
      <c r="A876" s="3">
        <f>RSI!A876</f>
        <v>43581</v>
      </c>
      <c r="B876" s="2">
        <f>RSI!B876</f>
        <v>1.1100000000000001</v>
      </c>
      <c r="C876" s="2">
        <f>RSI!I876</f>
        <v>65.727777185916324</v>
      </c>
      <c r="D876" s="2">
        <f>MACD!E876</f>
        <v>-1.8507151477056727E-2</v>
      </c>
      <c r="E876" s="2">
        <f>MACD!F876</f>
        <v>-1.3314506943896817E-2</v>
      </c>
      <c r="F876" s="2">
        <f>'Moving Avg'!D876</f>
        <v>1.1100000000000001</v>
      </c>
      <c r="G876" s="2">
        <f>'Moving Avg'!F876</f>
        <v>1.0905</v>
      </c>
      <c r="H876" s="2">
        <f>'Moving Avg'!G876</f>
        <v>1.1145999999999991</v>
      </c>
      <c r="I876" s="2">
        <f>'Moving Avg'!H876</f>
        <v>1.3961999999999981</v>
      </c>
      <c r="J876" s="5" t="str">
        <f>OBV!F876</f>
        <v>NEUTRAL</v>
      </c>
      <c r="K876" s="5" t="str">
        <f>OBV!G876</f>
        <v>NEUTRAL</v>
      </c>
      <c r="L876" s="5" t="str">
        <f>OBV!H876</f>
        <v>NEUTRAL</v>
      </c>
      <c r="M876" s="7">
        <f t="shared" si="130"/>
        <v>25</v>
      </c>
      <c r="N876" s="7">
        <f t="shared" si="131"/>
        <v>45</v>
      </c>
      <c r="O876" s="7">
        <f t="shared" si="132"/>
        <v>0</v>
      </c>
      <c r="P876" s="7">
        <f t="shared" si="133"/>
        <v>33</v>
      </c>
      <c r="Q876" s="8">
        <f t="shared" si="134"/>
        <v>29.45</v>
      </c>
      <c r="R876" s="8">
        <f t="shared" si="135"/>
        <v>22.25</v>
      </c>
      <c r="S876" s="8">
        <f t="shared" si="136"/>
        <v>25.35</v>
      </c>
      <c r="T876" s="8">
        <f t="shared" si="137"/>
        <v>25.75</v>
      </c>
      <c r="U876" s="7">
        <f t="shared" si="138"/>
        <v>25.683333333333337</v>
      </c>
      <c r="V876" s="7">
        <f t="shared" si="139"/>
        <v>25.700000000000003</v>
      </c>
    </row>
    <row r="877" spans="1:22" ht="13.5" x14ac:dyDescent="0.25">
      <c r="A877" s="3">
        <f>RSI!A877</f>
        <v>43584</v>
      </c>
      <c r="B877" s="2">
        <f>RSI!B877</f>
        <v>1.1100000000000001</v>
      </c>
      <c r="C877" s="2">
        <f>RSI!I877</f>
        <v>65.727777185916324</v>
      </c>
      <c r="D877" s="2">
        <f>MACD!E877</f>
        <v>-1.9505915550357633E-2</v>
      </c>
      <c r="E877" s="2">
        <f>MACD!F877</f>
        <v>-1.4552788665188981E-2</v>
      </c>
      <c r="F877" s="2">
        <f>'Moving Avg'!D877</f>
        <v>1.1100000000000001</v>
      </c>
      <c r="G877" s="2">
        <f>'Moving Avg'!F877</f>
        <v>1.0919999999999999</v>
      </c>
      <c r="H877" s="2">
        <f>'Moving Avg'!G877</f>
        <v>1.1129999999999991</v>
      </c>
      <c r="I877" s="2">
        <f>'Moving Avg'!H877</f>
        <v>1.3934499999999983</v>
      </c>
      <c r="J877" s="5" t="str">
        <f>OBV!F877</f>
        <v>NEUTRAL</v>
      </c>
      <c r="K877" s="5" t="str">
        <f>OBV!G877</f>
        <v>NEUTRAL</v>
      </c>
      <c r="L877" s="5" t="str">
        <f>OBV!H877</f>
        <v>NEUTRAL</v>
      </c>
      <c r="M877" s="7">
        <f t="shared" si="130"/>
        <v>25</v>
      </c>
      <c r="N877" s="7">
        <f t="shared" si="131"/>
        <v>45</v>
      </c>
      <c r="O877" s="7">
        <f t="shared" si="132"/>
        <v>0</v>
      </c>
      <c r="P877" s="7">
        <f t="shared" si="133"/>
        <v>33</v>
      </c>
      <c r="Q877" s="8">
        <f t="shared" si="134"/>
        <v>29.45</v>
      </c>
      <c r="R877" s="8">
        <f t="shared" si="135"/>
        <v>22.25</v>
      </c>
      <c r="S877" s="8">
        <f t="shared" si="136"/>
        <v>25.35</v>
      </c>
      <c r="T877" s="8">
        <f t="shared" si="137"/>
        <v>25.75</v>
      </c>
      <c r="U877" s="7">
        <f t="shared" si="138"/>
        <v>25.683333333333337</v>
      </c>
      <c r="V877" s="7">
        <f t="shared" si="139"/>
        <v>25.700000000000003</v>
      </c>
    </row>
    <row r="878" spans="1:22" ht="13.5" x14ac:dyDescent="0.25">
      <c r="A878" s="3">
        <f>RSI!A878</f>
        <v>43585</v>
      </c>
      <c r="B878" s="2">
        <f>RSI!B878</f>
        <v>1.1100000000000001</v>
      </c>
      <c r="C878" s="2">
        <f>RSI!I878</f>
        <v>65.727777185916324</v>
      </c>
      <c r="D878" s="2">
        <f>MACD!E878</f>
        <v>-2.0408013721173512E-2</v>
      </c>
      <c r="E878" s="2">
        <f>MACD!F878</f>
        <v>-1.5723833676385888E-2</v>
      </c>
      <c r="F878" s="2">
        <f>'Moving Avg'!D878</f>
        <v>1.1100000000000001</v>
      </c>
      <c r="G878" s="2">
        <f>'Moving Avg'!F878</f>
        <v>1.0934999999999999</v>
      </c>
      <c r="H878" s="2">
        <f>'Moving Avg'!G878</f>
        <v>1.111599999999999</v>
      </c>
      <c r="I878" s="2">
        <f>'Moving Avg'!H878</f>
        <v>1.3906999999999985</v>
      </c>
      <c r="J878" s="5" t="str">
        <f>OBV!F878</f>
        <v>NEUTRAL</v>
      </c>
      <c r="K878" s="5" t="str">
        <f>OBV!G878</f>
        <v>NEUTRAL</v>
      </c>
      <c r="L878" s="5" t="str">
        <f>OBV!H878</f>
        <v>NEUTRAL</v>
      </c>
      <c r="M878" s="7">
        <f t="shared" si="130"/>
        <v>25</v>
      </c>
      <c r="N878" s="7">
        <f t="shared" si="131"/>
        <v>45</v>
      </c>
      <c r="O878" s="7">
        <f t="shared" si="132"/>
        <v>0</v>
      </c>
      <c r="P878" s="7">
        <f t="shared" si="133"/>
        <v>33</v>
      </c>
      <c r="Q878" s="8">
        <f t="shared" si="134"/>
        <v>29.45</v>
      </c>
      <c r="R878" s="8">
        <f t="shared" si="135"/>
        <v>22.25</v>
      </c>
      <c r="S878" s="8">
        <f t="shared" si="136"/>
        <v>25.35</v>
      </c>
      <c r="T878" s="8">
        <f t="shared" si="137"/>
        <v>25.75</v>
      </c>
      <c r="U878" s="7">
        <f t="shared" si="138"/>
        <v>25.683333333333337</v>
      </c>
      <c r="V878" s="7">
        <f t="shared" si="139"/>
        <v>25.700000000000003</v>
      </c>
    </row>
    <row r="879" spans="1:22" ht="13.5" x14ac:dyDescent="0.25">
      <c r="A879" s="3">
        <f>RSI!A879</f>
        <v>43587</v>
      </c>
      <c r="B879" s="2">
        <f>RSI!B879</f>
        <v>1.08</v>
      </c>
      <c r="C879" s="2">
        <f>RSI!I879</f>
        <v>29.892998037566954</v>
      </c>
      <c r="D879" s="2">
        <f>MACD!E879</f>
        <v>-1.9001873955047044E-2</v>
      </c>
      <c r="E879" s="2">
        <f>MACD!F879</f>
        <v>-1.6379441732118121E-2</v>
      </c>
      <c r="F879" s="2">
        <f>'Moving Avg'!D879</f>
        <v>1.1040000000000001</v>
      </c>
      <c r="G879" s="2">
        <f>'Moving Avg'!F879</f>
        <v>1.0934999999999999</v>
      </c>
      <c r="H879" s="2">
        <f>'Moving Avg'!G879</f>
        <v>1.109599999999999</v>
      </c>
      <c r="I879" s="2">
        <f>'Moving Avg'!H879</f>
        <v>1.3877999999999986</v>
      </c>
      <c r="J879" s="5" t="str">
        <f>OBV!F879</f>
        <v>NEUTRAL</v>
      </c>
      <c r="K879" s="5" t="str">
        <f>OBV!G879</f>
        <v>NEUTRAL</v>
      </c>
      <c r="L879" s="5" t="str">
        <f>OBV!H879</f>
        <v>NEUTRAL</v>
      </c>
      <c r="M879" s="7">
        <f t="shared" si="130"/>
        <v>50</v>
      </c>
      <c r="N879" s="7">
        <f t="shared" si="131"/>
        <v>45</v>
      </c>
      <c r="O879" s="7">
        <f t="shared" si="132"/>
        <v>0</v>
      </c>
      <c r="P879" s="7">
        <f t="shared" si="133"/>
        <v>33</v>
      </c>
      <c r="Q879" s="8">
        <f t="shared" si="134"/>
        <v>38.200000000000003</v>
      </c>
      <c r="R879" s="8">
        <f t="shared" si="135"/>
        <v>27.25</v>
      </c>
      <c r="S879" s="8">
        <f t="shared" si="136"/>
        <v>29.1</v>
      </c>
      <c r="T879" s="8">
        <f t="shared" si="137"/>
        <v>32</v>
      </c>
      <c r="U879" s="7">
        <f t="shared" si="138"/>
        <v>31.516666666666669</v>
      </c>
      <c r="V879" s="7">
        <f t="shared" si="139"/>
        <v>31.637500000000003</v>
      </c>
    </row>
    <row r="880" spans="1:22" ht="13.5" x14ac:dyDescent="0.25">
      <c r="A880" s="3">
        <f>RSI!A880</f>
        <v>43588</v>
      </c>
      <c r="B880" s="2">
        <f>RSI!B880</f>
        <v>1.06</v>
      </c>
      <c r="C880" s="2">
        <f>RSI!I880</f>
        <v>21.483720238641951</v>
      </c>
      <c r="D880" s="2">
        <f>MACD!E880</f>
        <v>-1.1586785831101176E-2</v>
      </c>
      <c r="E880" s="2">
        <f>MACD!F880</f>
        <v>-1.5420910551914732E-2</v>
      </c>
      <c r="F880" s="2">
        <f>'Moving Avg'!D880</f>
        <v>1.0940000000000001</v>
      </c>
      <c r="G880" s="2">
        <f>'Moving Avg'!F880</f>
        <v>1.0924999999999998</v>
      </c>
      <c r="H880" s="2">
        <f>'Moving Avg'!G880</f>
        <v>1.1071999999999991</v>
      </c>
      <c r="I880" s="2">
        <f>'Moving Avg'!H880</f>
        <v>1.3847999999999987</v>
      </c>
      <c r="J880" s="5" t="str">
        <f>OBV!F880</f>
        <v>BEARISH</v>
      </c>
      <c r="K880" s="5" t="str">
        <f>OBV!G880</f>
        <v>NEUTRAL</v>
      </c>
      <c r="L880" s="5" t="str">
        <f>OBV!H880</f>
        <v>CONFIRMED BEARISH</v>
      </c>
      <c r="M880" s="7">
        <f t="shared" si="130"/>
        <v>50</v>
      </c>
      <c r="N880" s="7">
        <f t="shared" si="131"/>
        <v>0</v>
      </c>
      <c r="O880" s="7">
        <f t="shared" si="132"/>
        <v>0</v>
      </c>
      <c r="P880" s="7">
        <f t="shared" si="133"/>
        <v>16.5</v>
      </c>
      <c r="Q880" s="8">
        <f t="shared" si="134"/>
        <v>19.975000000000001</v>
      </c>
      <c r="R880" s="8">
        <f t="shared" si="135"/>
        <v>14.125</v>
      </c>
      <c r="S880" s="8">
        <f t="shared" si="136"/>
        <v>14.925000000000001</v>
      </c>
      <c r="T880" s="8">
        <f t="shared" si="137"/>
        <v>16.625</v>
      </c>
      <c r="U880" s="7">
        <f t="shared" si="138"/>
        <v>16.341666666666669</v>
      </c>
      <c r="V880" s="7">
        <f t="shared" si="139"/>
        <v>16.412500000000001</v>
      </c>
    </row>
    <row r="881" spans="1:22" ht="13.5" x14ac:dyDescent="0.25">
      <c r="A881" s="3">
        <f>RSI!A881</f>
        <v>43591</v>
      </c>
      <c r="B881" s="2">
        <f>RSI!B881</f>
        <v>1.06</v>
      </c>
      <c r="C881" s="2">
        <f>RSI!I881</f>
        <v>21.483720238641951</v>
      </c>
      <c r="D881" s="2">
        <f>MACD!E881</f>
        <v>-5.0754001404758053E-3</v>
      </c>
      <c r="E881" s="2">
        <f>MACD!F881</f>
        <v>-1.3351808469626948E-2</v>
      </c>
      <c r="F881" s="2">
        <f>'Moving Avg'!D881</f>
        <v>1.0840000000000001</v>
      </c>
      <c r="G881" s="2">
        <f>'Moving Avg'!F881</f>
        <v>1.0914999999999995</v>
      </c>
      <c r="H881" s="2">
        <f>'Moving Avg'!G881</f>
        <v>1.1049999999999993</v>
      </c>
      <c r="I881" s="2">
        <f>'Moving Avg'!H881</f>
        <v>1.3817999999999993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50</v>
      </c>
      <c r="N881" s="7">
        <f t="shared" si="131"/>
        <v>0</v>
      </c>
      <c r="O881" s="7">
        <f t="shared" si="132"/>
        <v>0</v>
      </c>
      <c r="P881" s="7">
        <f t="shared" si="133"/>
        <v>16.5</v>
      </c>
      <c r="Q881" s="8">
        <f t="shared" si="134"/>
        <v>19.975000000000001</v>
      </c>
      <c r="R881" s="8">
        <f t="shared" si="135"/>
        <v>14.125</v>
      </c>
      <c r="S881" s="8">
        <f t="shared" si="136"/>
        <v>14.925000000000001</v>
      </c>
      <c r="T881" s="8">
        <f t="shared" si="137"/>
        <v>16.625</v>
      </c>
      <c r="U881" s="7">
        <f t="shared" si="138"/>
        <v>16.341666666666669</v>
      </c>
      <c r="V881" s="7">
        <f t="shared" si="139"/>
        <v>16.412500000000001</v>
      </c>
    </row>
    <row r="882" spans="1:22" ht="13.5" x14ac:dyDescent="0.25">
      <c r="A882" s="3">
        <f>RSI!A882</f>
        <v>43592</v>
      </c>
      <c r="B882" s="2">
        <f>RSI!B882</f>
        <v>1.06</v>
      </c>
      <c r="C882" s="2">
        <f>RSI!I882</f>
        <v>21.483720238641951</v>
      </c>
      <c r="D882" s="2">
        <f>MACD!E882</f>
        <v>6.5375275264067945E-4</v>
      </c>
      <c r="E882" s="2">
        <f>MACD!F882</f>
        <v>-1.0550696225173423E-2</v>
      </c>
      <c r="F882" s="2">
        <f>'Moving Avg'!D882</f>
        <v>1.0740000000000003</v>
      </c>
      <c r="G882" s="2">
        <f>'Moving Avg'!F882</f>
        <v>1.0904999999999996</v>
      </c>
      <c r="H882" s="2">
        <f>'Moving Avg'!G882</f>
        <v>1.1021999999999992</v>
      </c>
      <c r="I882" s="2">
        <f>'Moving Avg'!H882</f>
        <v>1.3787999999999994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50</v>
      </c>
      <c r="N882" s="7">
        <f t="shared" si="131"/>
        <v>0</v>
      </c>
      <c r="O882" s="7">
        <f t="shared" si="132"/>
        <v>0</v>
      </c>
      <c r="P882" s="7">
        <f t="shared" si="133"/>
        <v>16.5</v>
      </c>
      <c r="Q882" s="8">
        <f t="shared" si="134"/>
        <v>19.975000000000001</v>
      </c>
      <c r="R882" s="8">
        <f t="shared" si="135"/>
        <v>14.125</v>
      </c>
      <c r="S882" s="8">
        <f t="shared" si="136"/>
        <v>14.925000000000001</v>
      </c>
      <c r="T882" s="8">
        <f t="shared" si="137"/>
        <v>16.625</v>
      </c>
      <c r="U882" s="7">
        <f t="shared" si="138"/>
        <v>16.341666666666669</v>
      </c>
      <c r="V882" s="7">
        <f t="shared" si="139"/>
        <v>16.412500000000001</v>
      </c>
    </row>
    <row r="883" spans="1:22" ht="13.5" x14ac:dyDescent="0.25">
      <c r="A883" s="3">
        <f>RSI!A883</f>
        <v>43593</v>
      </c>
      <c r="B883" s="2">
        <f>RSI!B883</f>
        <v>1.06</v>
      </c>
      <c r="C883" s="2">
        <f>RSI!I883</f>
        <v>21.483720238641951</v>
      </c>
      <c r="D883" s="2">
        <f>MACD!E883</f>
        <v>5.7047557002087856E-3</v>
      </c>
      <c r="E883" s="2">
        <f>MACD!F883</f>
        <v>-7.2996058400969822E-3</v>
      </c>
      <c r="F883" s="2">
        <f>'Moving Avg'!D883</f>
        <v>1.0640000000000001</v>
      </c>
      <c r="G883" s="2">
        <f>'Moving Avg'!F883</f>
        <v>1.0894999999999997</v>
      </c>
      <c r="H883" s="2">
        <f>'Moving Avg'!G883</f>
        <v>1.0993999999999995</v>
      </c>
      <c r="I883" s="2">
        <f>'Moving Avg'!H883</f>
        <v>1.3757999999999995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50</v>
      </c>
      <c r="N883" s="7">
        <f t="shared" si="131"/>
        <v>0</v>
      </c>
      <c r="O883" s="7">
        <f t="shared" si="132"/>
        <v>0</v>
      </c>
      <c r="P883" s="7">
        <f t="shared" si="133"/>
        <v>16.5</v>
      </c>
      <c r="Q883" s="8">
        <f t="shared" si="134"/>
        <v>19.975000000000001</v>
      </c>
      <c r="R883" s="8">
        <f t="shared" si="135"/>
        <v>14.125</v>
      </c>
      <c r="S883" s="8">
        <f t="shared" si="136"/>
        <v>14.925000000000001</v>
      </c>
      <c r="T883" s="8">
        <f t="shared" si="137"/>
        <v>16.625</v>
      </c>
      <c r="U883" s="7">
        <f t="shared" si="138"/>
        <v>16.341666666666669</v>
      </c>
      <c r="V883" s="7">
        <f t="shared" si="139"/>
        <v>16.412500000000001</v>
      </c>
    </row>
    <row r="884" spans="1:22" ht="13.5" x14ac:dyDescent="0.25">
      <c r="A884" s="3">
        <f>RSI!A884</f>
        <v>43594</v>
      </c>
      <c r="B884" s="2">
        <f>RSI!B884</f>
        <v>1.06</v>
      </c>
      <c r="C884" s="2">
        <f>RSI!I884</f>
        <v>21.483720238641951</v>
      </c>
      <c r="D884" s="2">
        <f>MACD!E884</f>
        <v>1.0166883300722906E-2</v>
      </c>
      <c r="E884" s="2">
        <f>MACD!F884</f>
        <v>-3.8063080119330045E-3</v>
      </c>
      <c r="F884" s="2">
        <f>'Moving Avg'!D884</f>
        <v>1.06</v>
      </c>
      <c r="G884" s="2">
        <f>'Moving Avg'!F884</f>
        <v>1.0884999999999996</v>
      </c>
      <c r="H884" s="2">
        <f>'Moving Avg'!G884</f>
        <v>1.0971999999999995</v>
      </c>
      <c r="I884" s="2">
        <f>'Moving Avg'!H884</f>
        <v>1.3727999999999998</v>
      </c>
      <c r="J884" s="5" t="str">
        <f>OBV!F884</f>
        <v>BEARISH</v>
      </c>
      <c r="K884" s="5" t="str">
        <f>OBV!G884</f>
        <v>NEUTRAL</v>
      </c>
      <c r="L884" s="5" t="str">
        <f>OBV!H884</f>
        <v>CONFIRMED BEARISH</v>
      </c>
      <c r="M884" s="7">
        <f t="shared" si="130"/>
        <v>50</v>
      </c>
      <c r="N884" s="7">
        <f t="shared" si="131"/>
        <v>0</v>
      </c>
      <c r="O884" s="7">
        <f t="shared" si="132"/>
        <v>0</v>
      </c>
      <c r="P884" s="7">
        <f t="shared" si="133"/>
        <v>16.5</v>
      </c>
      <c r="Q884" s="8">
        <f t="shared" si="134"/>
        <v>19.975000000000001</v>
      </c>
      <c r="R884" s="8">
        <f t="shared" si="135"/>
        <v>14.125</v>
      </c>
      <c r="S884" s="8">
        <f t="shared" si="136"/>
        <v>14.925000000000001</v>
      </c>
      <c r="T884" s="8">
        <f t="shared" si="137"/>
        <v>16.625</v>
      </c>
      <c r="U884" s="7">
        <f t="shared" si="138"/>
        <v>16.341666666666669</v>
      </c>
      <c r="V884" s="7">
        <f t="shared" si="139"/>
        <v>16.412500000000001</v>
      </c>
    </row>
    <row r="885" spans="1:22" ht="13.5" x14ac:dyDescent="0.25">
      <c r="A885" s="3">
        <f>RSI!A885</f>
        <v>43595</v>
      </c>
      <c r="B885" s="2">
        <f>RSI!B885</f>
        <v>1.06</v>
      </c>
      <c r="C885" s="2">
        <f>RSI!I885</f>
        <v>21.483720238641951</v>
      </c>
      <c r="D885" s="2">
        <f>MACD!E885</f>
        <v>1.4116790870348117E-2</v>
      </c>
      <c r="E885" s="2">
        <f>MACD!F885</f>
        <v>-2.2168823547678027E-4</v>
      </c>
      <c r="F885" s="2">
        <f>'Moving Avg'!D885</f>
        <v>1.06</v>
      </c>
      <c r="G885" s="2">
        <f>'Moving Avg'!F885</f>
        <v>1.0874999999999997</v>
      </c>
      <c r="H885" s="2">
        <f>'Moving Avg'!G885</f>
        <v>1.0949999999999995</v>
      </c>
      <c r="I885" s="2">
        <f>'Moving Avg'!H885</f>
        <v>1.3698000000000001</v>
      </c>
      <c r="J885" s="5" t="str">
        <f>OBV!F885</f>
        <v>NEUTRAL</v>
      </c>
      <c r="K885" s="5" t="str">
        <f>OBV!G885</f>
        <v>NEUTRAL</v>
      </c>
      <c r="L885" s="5" t="str">
        <f>OBV!H885</f>
        <v>NEUTRAL</v>
      </c>
      <c r="M885" s="7">
        <f t="shared" si="130"/>
        <v>50</v>
      </c>
      <c r="N885" s="7">
        <f t="shared" si="131"/>
        <v>0</v>
      </c>
      <c r="O885" s="7">
        <f t="shared" si="132"/>
        <v>0</v>
      </c>
      <c r="P885" s="7">
        <f t="shared" si="133"/>
        <v>33</v>
      </c>
      <c r="Q885" s="8">
        <f t="shared" si="134"/>
        <v>22.45</v>
      </c>
      <c r="R885" s="8">
        <f t="shared" si="135"/>
        <v>18.25</v>
      </c>
      <c r="S885" s="8">
        <f t="shared" si="136"/>
        <v>22.35</v>
      </c>
      <c r="T885" s="8">
        <f t="shared" si="137"/>
        <v>20.75</v>
      </c>
      <c r="U885" s="7">
        <f t="shared" si="138"/>
        <v>21.016666666666669</v>
      </c>
      <c r="V885" s="7">
        <f t="shared" si="139"/>
        <v>20.950000000000003</v>
      </c>
    </row>
    <row r="886" spans="1:22" ht="13.5" x14ac:dyDescent="0.25">
      <c r="A886" s="3">
        <f>RSI!A886</f>
        <v>43598</v>
      </c>
      <c r="B886" s="2">
        <f>RSI!B886</f>
        <v>1.04</v>
      </c>
      <c r="C886" s="2">
        <f>RSI!I886</f>
        <v>14.931371256648092</v>
      </c>
      <c r="D886" s="2">
        <f>MACD!E886</f>
        <v>1.9101854739765667E-2</v>
      </c>
      <c r="E886" s="2">
        <f>MACD!F886</f>
        <v>3.6430203595717095E-3</v>
      </c>
      <c r="F886" s="2">
        <f>'Moving Avg'!D886</f>
        <v>1.056</v>
      </c>
      <c r="G886" s="2">
        <f>'Moving Avg'!F886</f>
        <v>1.0854999999999997</v>
      </c>
      <c r="H886" s="2">
        <f>'Moving Avg'!G886</f>
        <v>1.0923999999999996</v>
      </c>
      <c r="I886" s="2">
        <f>'Moving Avg'!H886</f>
        <v>1.3667000000000002</v>
      </c>
      <c r="J886" s="5" t="str">
        <f>OBV!F886</f>
        <v>BEARISH</v>
      </c>
      <c r="K886" s="5" t="str">
        <f>OBV!G886</f>
        <v>NEUTRAL</v>
      </c>
      <c r="L886" s="5" t="str">
        <f>OBV!H886</f>
        <v>CONFIRMED BEARISH</v>
      </c>
      <c r="M886" s="7">
        <f t="shared" si="130"/>
        <v>50</v>
      </c>
      <c r="N886" s="7">
        <f t="shared" si="131"/>
        <v>0</v>
      </c>
      <c r="O886" s="7">
        <f t="shared" si="132"/>
        <v>0</v>
      </c>
      <c r="P886" s="7">
        <f t="shared" si="133"/>
        <v>16.5</v>
      </c>
      <c r="Q886" s="8">
        <f t="shared" si="134"/>
        <v>19.975000000000001</v>
      </c>
      <c r="R886" s="8">
        <f t="shared" si="135"/>
        <v>14.125</v>
      </c>
      <c r="S886" s="8">
        <f t="shared" si="136"/>
        <v>14.925000000000001</v>
      </c>
      <c r="T886" s="8">
        <f t="shared" si="137"/>
        <v>16.625</v>
      </c>
      <c r="U886" s="7">
        <f t="shared" si="138"/>
        <v>16.341666666666669</v>
      </c>
      <c r="V886" s="7">
        <f t="shared" si="139"/>
        <v>16.412500000000001</v>
      </c>
    </row>
    <row r="887" spans="1:22" ht="13.5" x14ac:dyDescent="0.25">
      <c r="A887" s="3">
        <f>RSI!A887</f>
        <v>43599</v>
      </c>
      <c r="B887" s="2">
        <f>RSI!B887</f>
        <v>1.04</v>
      </c>
      <c r="C887" s="2">
        <f>RSI!I887</f>
        <v>14.931371256648092</v>
      </c>
      <c r="D887" s="2">
        <f>MACD!E887</f>
        <v>2.3587567403955845E-2</v>
      </c>
      <c r="E887" s="2">
        <f>MACD!F887</f>
        <v>7.6319297684485374E-3</v>
      </c>
      <c r="F887" s="2">
        <f>'Moving Avg'!D887</f>
        <v>1.052</v>
      </c>
      <c r="G887" s="2">
        <f>'Moving Avg'!F887</f>
        <v>1.0834999999999997</v>
      </c>
      <c r="H887" s="2">
        <f>'Moving Avg'!G887</f>
        <v>1.0897999999999994</v>
      </c>
      <c r="I887" s="2">
        <f>'Moving Avg'!H887</f>
        <v>1.3636000000000001</v>
      </c>
      <c r="J887" s="5" t="str">
        <f>OBV!F887</f>
        <v>BEARISH</v>
      </c>
      <c r="K887" s="5" t="str">
        <f>OBV!G887</f>
        <v>NEUTRAL</v>
      </c>
      <c r="L887" s="5" t="str">
        <f>OBV!H887</f>
        <v>CONFIRMED BEARISH</v>
      </c>
      <c r="M887" s="7">
        <f t="shared" si="130"/>
        <v>50</v>
      </c>
      <c r="N887" s="7">
        <f t="shared" si="131"/>
        <v>0</v>
      </c>
      <c r="O887" s="7">
        <f t="shared" si="132"/>
        <v>0</v>
      </c>
      <c r="P887" s="7">
        <f t="shared" si="133"/>
        <v>16.5</v>
      </c>
      <c r="Q887" s="8">
        <f t="shared" si="134"/>
        <v>19.975000000000001</v>
      </c>
      <c r="R887" s="8">
        <f t="shared" si="135"/>
        <v>14.125</v>
      </c>
      <c r="S887" s="8">
        <f t="shared" si="136"/>
        <v>14.925000000000001</v>
      </c>
      <c r="T887" s="8">
        <f t="shared" si="137"/>
        <v>16.625</v>
      </c>
      <c r="U887" s="7">
        <f t="shared" si="138"/>
        <v>16.341666666666669</v>
      </c>
      <c r="V887" s="7">
        <f t="shared" si="139"/>
        <v>16.412500000000001</v>
      </c>
    </row>
    <row r="888" spans="1:22" ht="13.5" x14ac:dyDescent="0.25">
      <c r="A888" s="3">
        <f>RSI!A888</f>
        <v>43600</v>
      </c>
      <c r="B888" s="2">
        <f>RSI!B888</f>
        <v>1.04</v>
      </c>
      <c r="C888" s="2">
        <f>RSI!I888</f>
        <v>14.931371256648092</v>
      </c>
      <c r="D888" s="2">
        <f>MACD!E888</f>
        <v>2.7630931258760816E-2</v>
      </c>
      <c r="E888" s="2">
        <f>MACD!F888</f>
        <v>1.1631730066510994E-2</v>
      </c>
      <c r="F888" s="2">
        <f>'Moving Avg'!D888</f>
        <v>1.048</v>
      </c>
      <c r="G888" s="2">
        <f>'Moving Avg'!F888</f>
        <v>1.0814999999999997</v>
      </c>
      <c r="H888" s="2">
        <f>'Moving Avg'!G888</f>
        <v>1.0877999999999997</v>
      </c>
      <c r="I888" s="2">
        <f>'Moving Avg'!H888</f>
        <v>1.3605000000000005</v>
      </c>
      <c r="J888" s="5" t="str">
        <f>OBV!F888</f>
        <v>BEARISH</v>
      </c>
      <c r="K888" s="5" t="str">
        <f>OBV!G888</f>
        <v>NEUTRAL</v>
      </c>
      <c r="L888" s="5" t="str">
        <f>OBV!H888</f>
        <v>CONFIRMED BEARISH</v>
      </c>
      <c r="M888" s="7">
        <f t="shared" si="130"/>
        <v>50</v>
      </c>
      <c r="N888" s="7">
        <f t="shared" si="131"/>
        <v>0</v>
      </c>
      <c r="O888" s="7">
        <f t="shared" si="132"/>
        <v>0</v>
      </c>
      <c r="P888" s="7">
        <f t="shared" si="133"/>
        <v>16.5</v>
      </c>
      <c r="Q888" s="8">
        <f t="shared" si="134"/>
        <v>19.975000000000001</v>
      </c>
      <c r="R888" s="8">
        <f t="shared" si="135"/>
        <v>14.125</v>
      </c>
      <c r="S888" s="8">
        <f t="shared" si="136"/>
        <v>14.925000000000001</v>
      </c>
      <c r="T888" s="8">
        <f t="shared" si="137"/>
        <v>16.625</v>
      </c>
      <c r="U888" s="7">
        <f t="shared" si="138"/>
        <v>16.341666666666669</v>
      </c>
      <c r="V888" s="7">
        <f t="shared" si="139"/>
        <v>16.412500000000001</v>
      </c>
    </row>
    <row r="889" spans="1:22" ht="13.5" x14ac:dyDescent="0.25">
      <c r="A889" s="3">
        <f>RSI!A889</f>
        <v>43601</v>
      </c>
      <c r="B889" s="2">
        <f>RSI!B889</f>
        <v>1.04</v>
      </c>
      <c r="C889" s="2">
        <f>RSI!I889</f>
        <v>14.931371256648092</v>
      </c>
      <c r="D889" s="2">
        <f>MACD!E889</f>
        <v>2.6666262697610632E-2</v>
      </c>
      <c r="E889" s="2">
        <f>MACD!F889</f>
        <v>1.4638636592730923E-2</v>
      </c>
      <c r="F889" s="2">
        <f>'Moving Avg'!D889</f>
        <v>1.044</v>
      </c>
      <c r="G889" s="2">
        <f>'Moving Avg'!F889</f>
        <v>1.0794999999999999</v>
      </c>
      <c r="H889" s="2">
        <f>'Moving Avg'!G889</f>
        <v>1.0857999999999997</v>
      </c>
      <c r="I889" s="2">
        <f>'Moving Avg'!H889</f>
        <v>1.3574000000000004</v>
      </c>
      <c r="J889" s="5" t="str">
        <f>OBV!F889</f>
        <v>BEARISH</v>
      </c>
      <c r="K889" s="5" t="str">
        <f>OBV!G889</f>
        <v>NEUTRAL</v>
      </c>
      <c r="L889" s="5" t="str">
        <f>OBV!H889</f>
        <v>CONFIRMED BEARISH</v>
      </c>
      <c r="M889" s="7">
        <f t="shared" si="130"/>
        <v>50</v>
      </c>
      <c r="N889" s="7">
        <f t="shared" si="131"/>
        <v>0</v>
      </c>
      <c r="O889" s="7">
        <f t="shared" si="132"/>
        <v>0</v>
      </c>
      <c r="P889" s="7">
        <f t="shared" si="133"/>
        <v>16.5</v>
      </c>
      <c r="Q889" s="8">
        <f t="shared" si="134"/>
        <v>19.975000000000001</v>
      </c>
      <c r="R889" s="8">
        <f t="shared" si="135"/>
        <v>14.125</v>
      </c>
      <c r="S889" s="8">
        <f t="shared" si="136"/>
        <v>14.925000000000001</v>
      </c>
      <c r="T889" s="8">
        <f t="shared" si="137"/>
        <v>16.625</v>
      </c>
      <c r="U889" s="7">
        <f t="shared" si="138"/>
        <v>16.341666666666669</v>
      </c>
      <c r="V889" s="7">
        <f t="shared" si="139"/>
        <v>16.412500000000001</v>
      </c>
    </row>
    <row r="890" spans="1:22" ht="13.5" x14ac:dyDescent="0.25">
      <c r="A890" s="3">
        <f>RSI!A890</f>
        <v>43602</v>
      </c>
      <c r="B890" s="2">
        <f>RSI!B890</f>
        <v>1.04</v>
      </c>
      <c r="C890" s="2">
        <f>RSI!I890</f>
        <v>14.931371256648092</v>
      </c>
      <c r="D890" s="2">
        <f>MACD!E890</f>
        <v>2.2985496586195309E-2</v>
      </c>
      <c r="E890" s="2">
        <f>MACD!F890</f>
        <v>1.6308008591423801E-2</v>
      </c>
      <c r="F890" s="2">
        <f>'Moving Avg'!D890</f>
        <v>1.04</v>
      </c>
      <c r="G890" s="2">
        <f>'Moving Avg'!F890</f>
        <v>1.0760000000000001</v>
      </c>
      <c r="H890" s="2">
        <f>'Moving Avg'!G890</f>
        <v>1.0837999999999994</v>
      </c>
      <c r="I890" s="2">
        <f>'Moving Avg'!H890</f>
        <v>1.3543000000000007</v>
      </c>
      <c r="J890" s="5" t="str">
        <f>OBV!F890</f>
        <v>BEARISH</v>
      </c>
      <c r="K890" s="5" t="str">
        <f>OBV!G890</f>
        <v>NEUTRAL</v>
      </c>
      <c r="L890" s="5" t="str">
        <f>OBV!H890</f>
        <v>CONFIRMED BEARISH</v>
      </c>
      <c r="M890" s="7">
        <f t="shared" si="130"/>
        <v>50</v>
      </c>
      <c r="N890" s="7">
        <f t="shared" si="131"/>
        <v>0</v>
      </c>
      <c r="O890" s="7">
        <f t="shared" si="132"/>
        <v>0</v>
      </c>
      <c r="P890" s="7">
        <f t="shared" si="133"/>
        <v>16.5</v>
      </c>
      <c r="Q890" s="8">
        <f t="shared" si="134"/>
        <v>19.975000000000001</v>
      </c>
      <c r="R890" s="8">
        <f t="shared" si="135"/>
        <v>14.125</v>
      </c>
      <c r="S890" s="8">
        <f t="shared" si="136"/>
        <v>14.925000000000001</v>
      </c>
      <c r="T890" s="8">
        <f t="shared" si="137"/>
        <v>16.625</v>
      </c>
      <c r="U890" s="7">
        <f t="shared" si="138"/>
        <v>16.341666666666669</v>
      </c>
      <c r="V890" s="7">
        <f t="shared" si="139"/>
        <v>16.412500000000001</v>
      </c>
    </row>
    <row r="891" spans="1:22" ht="13.5" x14ac:dyDescent="0.25">
      <c r="A891" s="3">
        <f>RSI!A891</f>
        <v>43605</v>
      </c>
      <c r="B891" s="2">
        <f>RSI!B891</f>
        <v>1.04</v>
      </c>
      <c r="C891" s="2">
        <f>RSI!I891</f>
        <v>14.931371256648092</v>
      </c>
      <c r="D891" s="2">
        <f>MACD!E891</f>
        <v>2.0067682720144031E-2</v>
      </c>
      <c r="E891" s="2">
        <f>MACD!F891</f>
        <v>1.705994341716785E-2</v>
      </c>
      <c r="F891" s="2">
        <f>'Moving Avg'!D891</f>
        <v>1.04</v>
      </c>
      <c r="G891" s="2">
        <f>'Moving Avg'!F891</f>
        <v>1.0725</v>
      </c>
      <c r="H891" s="2">
        <f>'Moving Avg'!G891</f>
        <v>1.0817999999999997</v>
      </c>
      <c r="I891" s="2">
        <f>'Moving Avg'!H891</f>
        <v>1.3512000000000006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  <c r="M891" s="7">
        <f t="shared" si="130"/>
        <v>50</v>
      </c>
      <c r="N891" s="7">
        <f t="shared" si="131"/>
        <v>0</v>
      </c>
      <c r="O891" s="7">
        <f t="shared" si="132"/>
        <v>0</v>
      </c>
      <c r="P891" s="7">
        <f t="shared" si="133"/>
        <v>33</v>
      </c>
      <c r="Q891" s="8">
        <f t="shared" si="134"/>
        <v>22.45</v>
      </c>
      <c r="R891" s="8">
        <f t="shared" si="135"/>
        <v>18.25</v>
      </c>
      <c r="S891" s="8">
        <f t="shared" si="136"/>
        <v>22.35</v>
      </c>
      <c r="T891" s="8">
        <f t="shared" si="137"/>
        <v>20.75</v>
      </c>
      <c r="U891" s="7">
        <f t="shared" si="138"/>
        <v>21.016666666666669</v>
      </c>
      <c r="V891" s="7">
        <f t="shared" si="139"/>
        <v>20.950000000000003</v>
      </c>
    </row>
    <row r="892" spans="1:22" ht="13.5" x14ac:dyDescent="0.25">
      <c r="A892" s="3">
        <f>RSI!A892</f>
        <v>43606</v>
      </c>
      <c r="B892" s="2">
        <f>RSI!B892</f>
        <v>1.04</v>
      </c>
      <c r="C892" s="2">
        <f>RSI!I892</f>
        <v>14.931371256648077</v>
      </c>
      <c r="D892" s="2">
        <f>MACD!E892</f>
        <v>1.7780874902352917E-2</v>
      </c>
      <c r="E892" s="2">
        <f>MACD!F892</f>
        <v>1.7204129714204864E-2</v>
      </c>
      <c r="F892" s="2">
        <f>'Moving Avg'!D892</f>
        <v>1.04</v>
      </c>
      <c r="G892" s="2">
        <f>'Moving Avg'!F892</f>
        <v>1.069</v>
      </c>
      <c r="H892" s="2">
        <f>'Moving Avg'!G892</f>
        <v>1.0797999999999996</v>
      </c>
      <c r="I892" s="2">
        <f>'Moving Avg'!H892</f>
        <v>1.348100000000001</v>
      </c>
      <c r="J892" s="5" t="str">
        <f>OBV!F892</f>
        <v>NEUTRAL</v>
      </c>
      <c r="K892" s="5" t="str">
        <f>OBV!G892</f>
        <v>NEUTRAL</v>
      </c>
      <c r="L892" s="5" t="str">
        <f>OBV!H892</f>
        <v>NEUTRAL</v>
      </c>
      <c r="M892" s="7">
        <f t="shared" si="130"/>
        <v>50</v>
      </c>
      <c r="N892" s="7">
        <f t="shared" si="131"/>
        <v>0</v>
      </c>
      <c r="O892" s="7">
        <f t="shared" si="132"/>
        <v>0</v>
      </c>
      <c r="P892" s="7">
        <f t="shared" si="133"/>
        <v>33</v>
      </c>
      <c r="Q892" s="8">
        <f t="shared" si="134"/>
        <v>22.45</v>
      </c>
      <c r="R892" s="8">
        <f t="shared" si="135"/>
        <v>18.25</v>
      </c>
      <c r="S892" s="8">
        <f t="shared" si="136"/>
        <v>22.35</v>
      </c>
      <c r="T892" s="8">
        <f t="shared" si="137"/>
        <v>20.75</v>
      </c>
      <c r="U892" s="7">
        <f t="shared" si="138"/>
        <v>21.016666666666669</v>
      </c>
      <c r="V892" s="7">
        <f t="shared" si="139"/>
        <v>20.950000000000003</v>
      </c>
    </row>
    <row r="893" spans="1:22" ht="13.5" x14ac:dyDescent="0.25">
      <c r="A893" s="3">
        <f>RSI!A893</f>
        <v>43607</v>
      </c>
      <c r="B893" s="2">
        <f>RSI!B893</f>
        <v>1.04</v>
      </c>
      <c r="C893" s="2">
        <f>RSI!I893</f>
        <v>14.931371256648077</v>
      </c>
      <c r="D893" s="2">
        <f>MACD!E893</f>
        <v>1.6014505530552503E-2</v>
      </c>
      <c r="E893" s="2">
        <f>MACD!F893</f>
        <v>1.6966204877474394E-2</v>
      </c>
      <c r="F893" s="2">
        <f>'Moving Avg'!D893</f>
        <v>1.04</v>
      </c>
      <c r="G893" s="2">
        <f>'Moving Avg'!F893</f>
        <v>1.0654999999999999</v>
      </c>
      <c r="H893" s="2">
        <f>'Moving Avg'!G893</f>
        <v>1.0777999999999996</v>
      </c>
      <c r="I893" s="2">
        <f>'Moving Avg'!H893</f>
        <v>1.3450000000000009</v>
      </c>
      <c r="J893" s="5" t="str">
        <f>OBV!F893</f>
        <v>NEUTRAL</v>
      </c>
      <c r="K893" s="5" t="str">
        <f>OBV!G893</f>
        <v>NEUTRAL</v>
      </c>
      <c r="L893" s="5" t="str">
        <f>OBV!H893</f>
        <v>NEUTRAL</v>
      </c>
      <c r="M893" s="7">
        <f t="shared" si="130"/>
        <v>50</v>
      </c>
      <c r="N893" s="7">
        <f t="shared" si="131"/>
        <v>45</v>
      </c>
      <c r="O893" s="7">
        <f t="shared" si="132"/>
        <v>0</v>
      </c>
      <c r="P893" s="7">
        <f t="shared" si="133"/>
        <v>33</v>
      </c>
      <c r="Q893" s="8">
        <f t="shared" si="134"/>
        <v>38.200000000000003</v>
      </c>
      <c r="R893" s="8">
        <f t="shared" si="135"/>
        <v>27.25</v>
      </c>
      <c r="S893" s="8">
        <f t="shared" si="136"/>
        <v>29.1</v>
      </c>
      <c r="T893" s="8">
        <f t="shared" si="137"/>
        <v>32</v>
      </c>
      <c r="U893" s="7">
        <f t="shared" si="138"/>
        <v>31.516666666666669</v>
      </c>
      <c r="V893" s="7">
        <f t="shared" si="139"/>
        <v>31.637500000000003</v>
      </c>
    </row>
    <row r="894" spans="1:22" ht="13.5" x14ac:dyDescent="0.25">
      <c r="A894" s="3">
        <f>RSI!A894</f>
        <v>43608</v>
      </c>
      <c r="B894" s="2">
        <f>RSI!B894</f>
        <v>1.04</v>
      </c>
      <c r="C894" s="2">
        <f>RSI!I894</f>
        <v>14.931371256648077</v>
      </c>
      <c r="D894" s="2">
        <f>MACD!E894</f>
        <v>1.4676016643466072E-2</v>
      </c>
      <c r="E894" s="2">
        <f>MACD!F894</f>
        <v>1.6508167230672732E-2</v>
      </c>
      <c r="F894" s="2">
        <f>'Moving Avg'!D894</f>
        <v>1.04</v>
      </c>
      <c r="G894" s="2">
        <f>'Moving Avg'!F894</f>
        <v>1.0619999999999998</v>
      </c>
      <c r="H894" s="2">
        <f>'Moving Avg'!G894</f>
        <v>1.0757999999999996</v>
      </c>
      <c r="I894" s="2">
        <f>'Moving Avg'!H894</f>
        <v>1.3419000000000012</v>
      </c>
      <c r="J894" s="5" t="str">
        <f>OBV!F894</f>
        <v>NEUTRAL</v>
      </c>
      <c r="K894" s="5" t="str">
        <f>OBV!G894</f>
        <v>NEUTRAL</v>
      </c>
      <c r="L894" s="5" t="str">
        <f>OBV!H894</f>
        <v>NEUTRAL</v>
      </c>
      <c r="M894" s="7">
        <f t="shared" si="130"/>
        <v>50</v>
      </c>
      <c r="N894" s="7">
        <f t="shared" si="131"/>
        <v>45</v>
      </c>
      <c r="O894" s="7">
        <f t="shared" si="132"/>
        <v>0</v>
      </c>
      <c r="P894" s="7">
        <f t="shared" si="133"/>
        <v>33</v>
      </c>
      <c r="Q894" s="8">
        <f t="shared" si="134"/>
        <v>38.200000000000003</v>
      </c>
      <c r="R894" s="8">
        <f t="shared" si="135"/>
        <v>27.25</v>
      </c>
      <c r="S894" s="8">
        <f t="shared" si="136"/>
        <v>29.1</v>
      </c>
      <c r="T894" s="8">
        <f t="shared" si="137"/>
        <v>32</v>
      </c>
      <c r="U894" s="7">
        <f t="shared" si="138"/>
        <v>31.516666666666669</v>
      </c>
      <c r="V894" s="7">
        <f t="shared" si="139"/>
        <v>31.637500000000003</v>
      </c>
    </row>
    <row r="895" spans="1:22" ht="13.5" x14ac:dyDescent="0.25">
      <c r="A895" s="3">
        <f>RSI!A895</f>
        <v>43609</v>
      </c>
      <c r="B895" s="2">
        <f>RSI!B895</f>
        <v>1.04</v>
      </c>
      <c r="C895" s="2">
        <f>RSI!I895</f>
        <v>14.931371256648077</v>
      </c>
      <c r="D895" s="2">
        <f>MACD!E895</f>
        <v>1.3688015188985547E-2</v>
      </c>
      <c r="E895" s="2">
        <f>MACD!F895</f>
        <v>1.5944136822335295E-2</v>
      </c>
      <c r="F895" s="2">
        <f>'Moving Avg'!D895</f>
        <v>1.04</v>
      </c>
      <c r="G895" s="2">
        <f>'Moving Avg'!F895</f>
        <v>1.0584999999999998</v>
      </c>
      <c r="H895" s="2">
        <f>'Moving Avg'!G895</f>
        <v>1.0749999999999997</v>
      </c>
      <c r="I895" s="2">
        <f>'Moving Avg'!H895</f>
        <v>1.3388000000000011</v>
      </c>
      <c r="J895" s="5" t="str">
        <f>OBV!F895</f>
        <v>NEUTRAL</v>
      </c>
      <c r="K895" s="5" t="str">
        <f>OBV!G895</f>
        <v>NEUTRAL</v>
      </c>
      <c r="L895" s="5" t="str">
        <f>OBV!H895</f>
        <v>NEUTRAL</v>
      </c>
      <c r="M895" s="7">
        <f t="shared" si="130"/>
        <v>50</v>
      </c>
      <c r="N895" s="7">
        <f t="shared" si="131"/>
        <v>45</v>
      </c>
      <c r="O895" s="7">
        <f t="shared" si="132"/>
        <v>0</v>
      </c>
      <c r="P895" s="7">
        <f t="shared" si="133"/>
        <v>33</v>
      </c>
      <c r="Q895" s="8">
        <f t="shared" si="134"/>
        <v>38.200000000000003</v>
      </c>
      <c r="R895" s="8">
        <f t="shared" si="135"/>
        <v>27.25</v>
      </c>
      <c r="S895" s="8">
        <f t="shared" si="136"/>
        <v>29.1</v>
      </c>
      <c r="T895" s="8">
        <f t="shared" si="137"/>
        <v>32</v>
      </c>
      <c r="U895" s="7">
        <f t="shared" si="138"/>
        <v>31.516666666666669</v>
      </c>
      <c r="V895" s="7">
        <f t="shared" si="139"/>
        <v>31.637500000000003</v>
      </c>
    </row>
    <row r="896" spans="1:22" ht="13.5" x14ac:dyDescent="0.25">
      <c r="A896" s="3">
        <f>RSI!A896</f>
        <v>43612</v>
      </c>
      <c r="B896" s="2">
        <f>RSI!B896</f>
        <v>1.04</v>
      </c>
      <c r="C896" s="2">
        <f>RSI!I896</f>
        <v>14.931371256648092</v>
      </c>
      <c r="D896" s="2">
        <f>MACD!E896</f>
        <v>9.9089483492760255E-3</v>
      </c>
      <c r="E896" s="2">
        <f>MACD!F896</f>
        <v>1.4737099127723441E-2</v>
      </c>
      <c r="F896" s="2">
        <f>'Moving Avg'!D896</f>
        <v>1.04</v>
      </c>
      <c r="G896" s="2">
        <f>'Moving Avg'!F896</f>
        <v>1.0549999999999997</v>
      </c>
      <c r="H896" s="2">
        <f>'Moving Avg'!G896</f>
        <v>1.0741999999999998</v>
      </c>
      <c r="I896" s="2">
        <f>'Moving Avg'!H896</f>
        <v>1.335700000000001</v>
      </c>
      <c r="J896" s="5" t="str">
        <f>OBV!F896</f>
        <v>NEUTRAL</v>
      </c>
      <c r="K896" s="5" t="str">
        <f>OBV!G896</f>
        <v>NEUTRAL</v>
      </c>
      <c r="L896" s="5" t="str">
        <f>OBV!H896</f>
        <v>NEUTRAL</v>
      </c>
      <c r="M896" s="7">
        <f t="shared" si="130"/>
        <v>50</v>
      </c>
      <c r="N896" s="7">
        <f t="shared" si="131"/>
        <v>45</v>
      </c>
      <c r="O896" s="7">
        <f t="shared" si="132"/>
        <v>0</v>
      </c>
      <c r="P896" s="7">
        <f t="shared" si="133"/>
        <v>33</v>
      </c>
      <c r="Q896" s="8">
        <f t="shared" si="134"/>
        <v>38.200000000000003</v>
      </c>
      <c r="R896" s="8">
        <f t="shared" si="135"/>
        <v>27.25</v>
      </c>
      <c r="S896" s="8">
        <f t="shared" si="136"/>
        <v>29.1</v>
      </c>
      <c r="T896" s="8">
        <f t="shared" si="137"/>
        <v>32</v>
      </c>
      <c r="U896" s="7">
        <f t="shared" si="138"/>
        <v>31.516666666666669</v>
      </c>
      <c r="V896" s="7">
        <f t="shared" si="139"/>
        <v>31.637500000000003</v>
      </c>
    </row>
    <row r="897" spans="1:22" ht="13.5" x14ac:dyDescent="0.25">
      <c r="A897" s="3">
        <f>RSI!A897</f>
        <v>43613</v>
      </c>
      <c r="B897" s="2">
        <f>RSI!B897</f>
        <v>1.04</v>
      </c>
      <c r="C897" s="2">
        <f>RSI!I897</f>
        <v>14.931371256648077</v>
      </c>
      <c r="D897" s="2">
        <f>MACD!E897</f>
        <v>6.8352185079163519E-3</v>
      </c>
      <c r="E897" s="2">
        <f>MACD!F897</f>
        <v>1.3156723003762024E-2</v>
      </c>
      <c r="F897" s="2">
        <f>'Moving Avg'!D897</f>
        <v>1.04</v>
      </c>
      <c r="G897" s="2">
        <f>'Moving Avg'!F897</f>
        <v>1.0514999999999997</v>
      </c>
      <c r="H897" s="2">
        <f>'Moving Avg'!G897</f>
        <v>1.0733999999999997</v>
      </c>
      <c r="I897" s="2">
        <f>'Moving Avg'!H897</f>
        <v>1.3326000000000011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50</v>
      </c>
      <c r="N897" s="7">
        <f t="shared" si="131"/>
        <v>45</v>
      </c>
      <c r="O897" s="7">
        <f t="shared" si="132"/>
        <v>0</v>
      </c>
      <c r="P897" s="7">
        <f t="shared" si="133"/>
        <v>33</v>
      </c>
      <c r="Q897" s="8">
        <f t="shared" si="134"/>
        <v>38.200000000000003</v>
      </c>
      <c r="R897" s="8">
        <f t="shared" si="135"/>
        <v>27.25</v>
      </c>
      <c r="S897" s="8">
        <f t="shared" si="136"/>
        <v>29.1</v>
      </c>
      <c r="T897" s="8">
        <f t="shared" si="137"/>
        <v>32</v>
      </c>
      <c r="U897" s="7">
        <f t="shared" si="138"/>
        <v>31.516666666666669</v>
      </c>
      <c r="V897" s="7">
        <f t="shared" si="139"/>
        <v>31.637500000000003</v>
      </c>
    </row>
    <row r="898" spans="1:22" ht="13.5" x14ac:dyDescent="0.25">
      <c r="A898" s="3">
        <f>RSI!A898</f>
        <v>43614</v>
      </c>
      <c r="B898" s="2">
        <f>RSI!B898</f>
        <v>1.04</v>
      </c>
      <c r="C898" s="2">
        <f>RSI!I898</f>
        <v>14.931371256648092</v>
      </c>
      <c r="D898" s="2">
        <f>MACD!E898</f>
        <v>4.349131384253857E-3</v>
      </c>
      <c r="E898" s="2">
        <f>MACD!F898</f>
        <v>1.1395204679860393E-2</v>
      </c>
      <c r="F898" s="2">
        <f>'Moving Avg'!D898</f>
        <v>1.04</v>
      </c>
      <c r="G898" s="2">
        <f>'Moving Avg'!F898</f>
        <v>1.0479999999999996</v>
      </c>
      <c r="H898" s="2">
        <f>'Moving Avg'!G898</f>
        <v>1.0725999999999998</v>
      </c>
      <c r="I898" s="2">
        <f>'Moving Avg'!H898</f>
        <v>1.329500000000001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50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38.200000000000003</v>
      </c>
      <c r="R898" s="8">
        <f t="shared" si="135"/>
        <v>27.25</v>
      </c>
      <c r="S898" s="8">
        <f t="shared" si="136"/>
        <v>29.1</v>
      </c>
      <c r="T898" s="8">
        <f t="shared" si="137"/>
        <v>32</v>
      </c>
      <c r="U898" s="7">
        <f t="shared" si="138"/>
        <v>31.516666666666669</v>
      </c>
      <c r="V898" s="7">
        <f t="shared" si="139"/>
        <v>31.637500000000003</v>
      </c>
    </row>
    <row r="899" spans="1:22" ht="13.5" x14ac:dyDescent="0.25">
      <c r="A899" s="3">
        <f>RSI!A899</f>
        <v>43615</v>
      </c>
      <c r="B899" s="2">
        <f>RSI!B899</f>
        <v>1.04</v>
      </c>
      <c r="C899" s="2">
        <f>RSI!I899</f>
        <v>14.931371256648077</v>
      </c>
      <c r="D899" s="2">
        <f>MACD!E899</f>
        <v>2.3517795764356197E-3</v>
      </c>
      <c r="E899" s="2">
        <f>MACD!F899</f>
        <v>9.5865196591754381E-3</v>
      </c>
      <c r="F899" s="2">
        <f>'Moving Avg'!D899</f>
        <v>1.04</v>
      </c>
      <c r="G899" s="2">
        <f>'Moving Avg'!F899</f>
        <v>1.0459999999999996</v>
      </c>
      <c r="H899" s="2">
        <f>'Moving Avg'!G899</f>
        <v>1.0717999999999999</v>
      </c>
      <c r="I899" s="2">
        <f>'Moving Avg'!H899</f>
        <v>1.3264000000000009</v>
      </c>
      <c r="J899" s="5" t="str">
        <f>OBV!F899</f>
        <v>NEUTRAL</v>
      </c>
      <c r="K899" s="5" t="str">
        <f>OBV!G899</f>
        <v>NEUTRAL</v>
      </c>
      <c r="L899" s="5" t="str">
        <f>OBV!H899</f>
        <v>NEUTRAL</v>
      </c>
      <c r="M899" s="7">
        <f t="shared" si="140"/>
        <v>50</v>
      </c>
      <c r="N899" s="7">
        <f t="shared" si="141"/>
        <v>45</v>
      </c>
      <c r="O899" s="7">
        <f t="shared" si="142"/>
        <v>0</v>
      </c>
      <c r="P899" s="7">
        <f t="shared" si="143"/>
        <v>33</v>
      </c>
      <c r="Q899" s="8">
        <f t="shared" ref="Q899:Q962" si="144">0.35*M899+N899*0.35+O899*0.15+P899*0.15</f>
        <v>38.200000000000003</v>
      </c>
      <c r="R899" s="8">
        <f t="shared" ref="R899:R962" si="145">M899*0.2+N899*0.2+O899*0.35+P899*0.25</f>
        <v>27.25</v>
      </c>
      <c r="S899" s="8">
        <f t="shared" ref="S899:S962" si="146">M899*0.15+N899*0.15+O899*0.25+P899*0.45</f>
        <v>29.1</v>
      </c>
      <c r="T899" s="8">
        <f t="shared" ref="T899:T962" si="147">0.25*SUM(M899:P899)</f>
        <v>32</v>
      </c>
      <c r="U899" s="7">
        <f t="shared" ref="U899:U962" si="148">SUM(Q899:S899)/3</f>
        <v>31.516666666666669</v>
      </c>
      <c r="V899" s="7">
        <f t="shared" ref="V899:V962" si="149">SUM(Q899:T899)/4</f>
        <v>31.637500000000003</v>
      </c>
    </row>
    <row r="900" spans="1:22" ht="13.5" x14ac:dyDescent="0.25">
      <c r="A900" s="3">
        <f>RSI!A900</f>
        <v>43616</v>
      </c>
      <c r="B900" s="2">
        <f>RSI!B900</f>
        <v>1.04</v>
      </c>
      <c r="C900" s="2">
        <f>RSI!I900</f>
        <v>14.931371256648077</v>
      </c>
      <c r="D900" s="2">
        <f>MACD!E900</f>
        <v>7.6010189707442777E-4</v>
      </c>
      <c r="E900" s="2">
        <f>MACD!F900</f>
        <v>7.8212361067552371E-3</v>
      </c>
      <c r="F900" s="2">
        <f>'Moving Avg'!D900</f>
        <v>1.04</v>
      </c>
      <c r="G900" s="2">
        <f>'Moving Avg'!F900</f>
        <v>1.0449999999999995</v>
      </c>
      <c r="H900" s="2">
        <f>'Moving Avg'!G900</f>
        <v>1.0709999999999997</v>
      </c>
      <c r="I900" s="2">
        <f>'Moving Avg'!H900</f>
        <v>1.3231000000000008</v>
      </c>
      <c r="J900" s="5" t="str">
        <f>OBV!F900</f>
        <v>NEUTRAL</v>
      </c>
      <c r="K900" s="5" t="str">
        <f>OBV!G900</f>
        <v>NEUTRAL</v>
      </c>
      <c r="L900" s="5" t="str">
        <f>OBV!H900</f>
        <v>NEUTRAL</v>
      </c>
      <c r="M900" s="7">
        <f t="shared" si="140"/>
        <v>50</v>
      </c>
      <c r="N900" s="7">
        <f t="shared" si="141"/>
        <v>45</v>
      </c>
      <c r="O900" s="7">
        <f t="shared" si="142"/>
        <v>0</v>
      </c>
      <c r="P900" s="7">
        <f t="shared" si="143"/>
        <v>33</v>
      </c>
      <c r="Q900" s="8">
        <f t="shared" si="144"/>
        <v>38.200000000000003</v>
      </c>
      <c r="R900" s="8">
        <f t="shared" si="145"/>
        <v>27.25</v>
      </c>
      <c r="S900" s="8">
        <f t="shared" si="146"/>
        <v>29.1</v>
      </c>
      <c r="T900" s="8">
        <f t="shared" si="147"/>
        <v>32</v>
      </c>
      <c r="U900" s="7">
        <f t="shared" si="148"/>
        <v>31.516666666666669</v>
      </c>
      <c r="V900" s="7">
        <f t="shared" si="149"/>
        <v>31.637500000000003</v>
      </c>
    </row>
    <row r="901" spans="1:22" ht="13.5" x14ac:dyDescent="0.25">
      <c r="A901" s="3">
        <f>RSI!A901</f>
        <v>43619</v>
      </c>
      <c r="B901" s="2">
        <f>RSI!B901</f>
        <v>1.04</v>
      </c>
      <c r="C901" s="2">
        <f>RSI!I901</f>
        <v>14.931371256648077</v>
      </c>
      <c r="D901" s="2">
        <f>MACD!E901</f>
        <v>-4.9560114968527635E-4</v>
      </c>
      <c r="E901" s="2">
        <f>MACD!F901</f>
        <v>6.1578686554671349E-3</v>
      </c>
      <c r="F901" s="2">
        <f>'Moving Avg'!D901</f>
        <v>1.04</v>
      </c>
      <c r="G901" s="2">
        <f>'Moving Avg'!F901</f>
        <v>1.0439999999999996</v>
      </c>
      <c r="H901" s="2">
        <f>'Moving Avg'!G901</f>
        <v>1.0701999999999996</v>
      </c>
      <c r="I901" s="2">
        <f>'Moving Avg'!H901</f>
        <v>1.3194500000000007</v>
      </c>
      <c r="J901" s="5" t="str">
        <f>OBV!F901</f>
        <v>NEUTRAL</v>
      </c>
      <c r="K901" s="5" t="str">
        <f>OBV!G901</f>
        <v>NEUTRAL</v>
      </c>
      <c r="L901" s="5" t="str">
        <f>OBV!H901</f>
        <v>NEUTRAL</v>
      </c>
      <c r="M901" s="7">
        <f t="shared" si="140"/>
        <v>50</v>
      </c>
      <c r="N901" s="7">
        <f t="shared" si="141"/>
        <v>45</v>
      </c>
      <c r="O901" s="7">
        <f t="shared" si="142"/>
        <v>0</v>
      </c>
      <c r="P901" s="7">
        <f t="shared" si="143"/>
        <v>33</v>
      </c>
      <c r="Q901" s="8">
        <f t="shared" si="144"/>
        <v>38.200000000000003</v>
      </c>
      <c r="R901" s="8">
        <f t="shared" si="145"/>
        <v>27.25</v>
      </c>
      <c r="S901" s="8">
        <f t="shared" si="146"/>
        <v>29.1</v>
      </c>
      <c r="T901" s="8">
        <f t="shared" si="147"/>
        <v>32</v>
      </c>
      <c r="U901" s="7">
        <f t="shared" si="148"/>
        <v>31.516666666666669</v>
      </c>
      <c r="V901" s="7">
        <f t="shared" si="149"/>
        <v>31.637500000000003</v>
      </c>
    </row>
    <row r="902" spans="1:22" ht="13.5" x14ac:dyDescent="0.25">
      <c r="A902" s="3">
        <f>RSI!A902</f>
        <v>43623</v>
      </c>
      <c r="B902" s="2">
        <f>RSI!B902</f>
        <v>1</v>
      </c>
      <c r="C902" s="2">
        <f>RSI!I902</f>
        <v>4.9829131222716683</v>
      </c>
      <c r="D902" s="2">
        <f>MACD!E902</f>
        <v>1.4891967612542523E-3</v>
      </c>
      <c r="E902" s="2">
        <f>MACD!F902</f>
        <v>5.2241342766245584E-3</v>
      </c>
      <c r="F902" s="2">
        <f>'Moving Avg'!D902</f>
        <v>1.032</v>
      </c>
      <c r="G902" s="2">
        <f>'Moving Avg'!F902</f>
        <v>1.0409999999999997</v>
      </c>
      <c r="H902" s="2">
        <f>'Moving Avg'!G902</f>
        <v>1.0685999999999998</v>
      </c>
      <c r="I902" s="2">
        <f>'Moving Avg'!H902</f>
        <v>1.3152500000000003</v>
      </c>
      <c r="J902" s="5" t="str">
        <f>OBV!F902</f>
        <v>NEUTRAL</v>
      </c>
      <c r="K902" s="5" t="str">
        <f>OBV!G902</f>
        <v>NEUTRAL</v>
      </c>
      <c r="L902" s="5" t="str">
        <f>OBV!H902</f>
        <v>NEUTRAL</v>
      </c>
      <c r="M902" s="7">
        <f t="shared" si="140"/>
        <v>50</v>
      </c>
      <c r="N902" s="7">
        <f t="shared" si="141"/>
        <v>45</v>
      </c>
      <c r="O902" s="7">
        <f t="shared" si="142"/>
        <v>0</v>
      </c>
      <c r="P902" s="7">
        <f t="shared" si="143"/>
        <v>33</v>
      </c>
      <c r="Q902" s="8">
        <f t="shared" si="144"/>
        <v>38.200000000000003</v>
      </c>
      <c r="R902" s="8">
        <f t="shared" si="145"/>
        <v>27.25</v>
      </c>
      <c r="S902" s="8">
        <f t="shared" si="146"/>
        <v>29.1</v>
      </c>
      <c r="T902" s="8">
        <f t="shared" si="147"/>
        <v>32</v>
      </c>
      <c r="U902" s="7">
        <f t="shared" si="148"/>
        <v>31.516666666666669</v>
      </c>
      <c r="V902" s="7">
        <f t="shared" si="149"/>
        <v>31.637500000000003</v>
      </c>
    </row>
    <row r="903" spans="1:22" ht="13.5" x14ac:dyDescent="0.25">
      <c r="A903" s="3">
        <f>RSI!A903</f>
        <v>43626</v>
      </c>
      <c r="B903" s="2">
        <f>RSI!B903</f>
        <v>0.98</v>
      </c>
      <c r="C903" s="2">
        <f>RSI!I903</f>
        <v>3.6672353162409195</v>
      </c>
      <c r="D903" s="2">
        <f>MACD!E903</f>
        <v>4.9645888936287186E-3</v>
      </c>
      <c r="E903" s="2">
        <f>MACD!F903</f>
        <v>5.1722252000253911E-3</v>
      </c>
      <c r="F903" s="2">
        <f>'Moving Avg'!D903</f>
        <v>1.02</v>
      </c>
      <c r="G903" s="2">
        <f>'Moving Avg'!F903</f>
        <v>1.0369999999999995</v>
      </c>
      <c r="H903" s="2">
        <f>'Moving Avg'!G903</f>
        <v>1.0665999999999995</v>
      </c>
      <c r="I903" s="2">
        <f>'Moving Avg'!H903</f>
        <v>1.3109500000000003</v>
      </c>
      <c r="J903" s="5" t="str">
        <f>OBV!F903</f>
        <v>BEARISH</v>
      </c>
      <c r="K903" s="5" t="str">
        <f>OBV!G903</f>
        <v>NEUTRAL</v>
      </c>
      <c r="L903" s="5" t="str">
        <f>OBV!H903</f>
        <v>CONFIRMED BEARISH</v>
      </c>
      <c r="M903" s="7">
        <f t="shared" si="140"/>
        <v>50</v>
      </c>
      <c r="N903" s="7">
        <f t="shared" si="141"/>
        <v>45</v>
      </c>
      <c r="O903" s="7">
        <f t="shared" si="142"/>
        <v>0</v>
      </c>
      <c r="P903" s="7">
        <f t="shared" si="143"/>
        <v>16.5</v>
      </c>
      <c r="Q903" s="8">
        <f t="shared" si="144"/>
        <v>35.725000000000001</v>
      </c>
      <c r="R903" s="8">
        <f t="shared" si="145"/>
        <v>23.125</v>
      </c>
      <c r="S903" s="8">
        <f t="shared" si="146"/>
        <v>21.675000000000001</v>
      </c>
      <c r="T903" s="8">
        <f t="shared" si="147"/>
        <v>27.875</v>
      </c>
      <c r="U903" s="7">
        <f t="shared" si="148"/>
        <v>26.841666666666669</v>
      </c>
      <c r="V903" s="7">
        <f t="shared" si="149"/>
        <v>27.1</v>
      </c>
    </row>
    <row r="904" spans="1:22" ht="13.5" x14ac:dyDescent="0.25">
      <c r="A904" s="3">
        <f>RSI!A904</f>
        <v>43627</v>
      </c>
      <c r="B904" s="2">
        <f>RSI!B904</f>
        <v>0.98</v>
      </c>
      <c r="C904" s="2">
        <f>RSI!I904</f>
        <v>3.6672353162409195</v>
      </c>
      <c r="D904" s="2">
        <f>MACD!E904</f>
        <v>8.3146586395785871E-3</v>
      </c>
      <c r="E904" s="2">
        <f>MACD!F904</f>
        <v>5.8007118879360303E-3</v>
      </c>
      <c r="F904" s="2">
        <f>'Moving Avg'!D904</f>
        <v>1.0080000000000002</v>
      </c>
      <c r="G904" s="2">
        <f>'Moving Avg'!F904</f>
        <v>1.0329999999999997</v>
      </c>
      <c r="H904" s="2">
        <f>'Moving Avg'!G904</f>
        <v>1.0645999999999995</v>
      </c>
      <c r="I904" s="2">
        <f>'Moving Avg'!H904</f>
        <v>1.3066500000000003</v>
      </c>
      <c r="J904" s="5" t="str">
        <f>OBV!F904</f>
        <v>BEARISH</v>
      </c>
      <c r="K904" s="5" t="str">
        <f>OBV!G904</f>
        <v>NEUTRAL</v>
      </c>
      <c r="L904" s="5" t="str">
        <f>OBV!H904</f>
        <v>CONFIRMED BEARISH</v>
      </c>
      <c r="M904" s="7">
        <f t="shared" si="140"/>
        <v>50</v>
      </c>
      <c r="N904" s="7">
        <f t="shared" si="141"/>
        <v>0</v>
      </c>
      <c r="O904" s="7">
        <f t="shared" si="142"/>
        <v>0</v>
      </c>
      <c r="P904" s="7">
        <f t="shared" si="143"/>
        <v>16.5</v>
      </c>
      <c r="Q904" s="8">
        <f t="shared" si="144"/>
        <v>19.975000000000001</v>
      </c>
      <c r="R904" s="8">
        <f t="shared" si="145"/>
        <v>14.125</v>
      </c>
      <c r="S904" s="8">
        <f t="shared" si="146"/>
        <v>14.925000000000001</v>
      </c>
      <c r="T904" s="8">
        <f t="shared" si="147"/>
        <v>16.625</v>
      </c>
      <c r="U904" s="7">
        <f t="shared" si="148"/>
        <v>16.341666666666669</v>
      </c>
      <c r="V904" s="7">
        <f t="shared" si="149"/>
        <v>16.412500000000001</v>
      </c>
    </row>
    <row r="905" spans="1:22" ht="13.5" x14ac:dyDescent="0.25">
      <c r="A905" s="3">
        <f>RSI!A905</f>
        <v>43628</v>
      </c>
      <c r="B905" s="2">
        <f>RSI!B905</f>
        <v>0.98</v>
      </c>
      <c r="C905" s="2">
        <f>RSI!I905</f>
        <v>3.6672353162409195</v>
      </c>
      <c r="D905" s="2">
        <f>MACD!E905</f>
        <v>1.1528363897635341E-2</v>
      </c>
      <c r="E905" s="2">
        <f>MACD!F905</f>
        <v>6.9462422898758924E-3</v>
      </c>
      <c r="F905" s="2">
        <f>'Moving Avg'!D905</f>
        <v>0.99600000000000011</v>
      </c>
      <c r="G905" s="2">
        <f>'Moving Avg'!F905</f>
        <v>1.0289999999999997</v>
      </c>
      <c r="H905" s="2">
        <f>'Moving Avg'!G905</f>
        <v>1.0625999999999993</v>
      </c>
      <c r="I905" s="2">
        <f>'Moving Avg'!H905</f>
        <v>1.3023500000000001</v>
      </c>
      <c r="J905" s="5" t="str">
        <f>OBV!F905</f>
        <v>BEARISH</v>
      </c>
      <c r="K905" s="5" t="str">
        <f>OBV!G905</f>
        <v>NEUTRAL</v>
      </c>
      <c r="L905" s="5" t="str">
        <f>OBV!H905</f>
        <v>CONFIRMED BEARISH</v>
      </c>
      <c r="M905" s="7">
        <f t="shared" si="140"/>
        <v>50</v>
      </c>
      <c r="N905" s="7">
        <f t="shared" si="141"/>
        <v>0</v>
      </c>
      <c r="O905" s="7">
        <f t="shared" si="142"/>
        <v>0</v>
      </c>
      <c r="P905" s="7">
        <f t="shared" si="143"/>
        <v>16.5</v>
      </c>
      <c r="Q905" s="8">
        <f t="shared" si="144"/>
        <v>19.975000000000001</v>
      </c>
      <c r="R905" s="8">
        <f t="shared" si="145"/>
        <v>14.125</v>
      </c>
      <c r="S905" s="8">
        <f t="shared" si="146"/>
        <v>14.925000000000001</v>
      </c>
      <c r="T905" s="8">
        <f t="shared" si="147"/>
        <v>16.625</v>
      </c>
      <c r="U905" s="7">
        <f t="shared" si="148"/>
        <v>16.341666666666669</v>
      </c>
      <c r="V905" s="7">
        <f t="shared" si="149"/>
        <v>16.412500000000001</v>
      </c>
    </row>
    <row r="906" spans="1:22" ht="13.5" x14ac:dyDescent="0.25">
      <c r="A906" s="3">
        <f>RSI!A906</f>
        <v>43629</v>
      </c>
      <c r="B906" s="2">
        <f>RSI!B906</f>
        <v>0.98</v>
      </c>
      <c r="C906" s="2">
        <f>RSI!I906</f>
        <v>3.6672353162409195</v>
      </c>
      <c r="D906" s="2">
        <f>MACD!E906</f>
        <v>1.4598607459957558E-2</v>
      </c>
      <c r="E906" s="2">
        <f>MACD!F906</f>
        <v>8.4767153238922265E-3</v>
      </c>
      <c r="F906" s="2">
        <f>'Moving Avg'!D906</f>
        <v>0.98399999999999999</v>
      </c>
      <c r="G906" s="2">
        <f>'Moving Avg'!F906</f>
        <v>1.0259999999999998</v>
      </c>
      <c r="H906" s="2">
        <f>'Moving Avg'!G906</f>
        <v>1.0605999999999993</v>
      </c>
      <c r="I906" s="2">
        <f>'Moving Avg'!H906</f>
        <v>1.2978000000000001</v>
      </c>
      <c r="J906" s="5" t="str">
        <f>OBV!F906</f>
        <v>BEARISH</v>
      </c>
      <c r="K906" s="5" t="str">
        <f>OBV!G906</f>
        <v>NEUTRAL</v>
      </c>
      <c r="L906" s="5" t="str">
        <f>OBV!H906</f>
        <v>CONFIRMED BEARISH</v>
      </c>
      <c r="M906" s="7">
        <f t="shared" si="140"/>
        <v>50</v>
      </c>
      <c r="N906" s="7">
        <f t="shared" si="141"/>
        <v>0</v>
      </c>
      <c r="O906" s="7">
        <f t="shared" si="142"/>
        <v>0</v>
      </c>
      <c r="P906" s="7">
        <f t="shared" si="143"/>
        <v>16.5</v>
      </c>
      <c r="Q906" s="8">
        <f t="shared" si="144"/>
        <v>19.975000000000001</v>
      </c>
      <c r="R906" s="8">
        <f t="shared" si="145"/>
        <v>14.125</v>
      </c>
      <c r="S906" s="8">
        <f t="shared" si="146"/>
        <v>14.925000000000001</v>
      </c>
      <c r="T906" s="8">
        <f t="shared" si="147"/>
        <v>16.625</v>
      </c>
      <c r="U906" s="7">
        <f t="shared" si="148"/>
        <v>16.341666666666669</v>
      </c>
      <c r="V906" s="7">
        <f t="shared" si="149"/>
        <v>16.412500000000001</v>
      </c>
    </row>
    <row r="907" spans="1:22" ht="13.5" x14ac:dyDescent="0.25">
      <c r="A907" s="3">
        <f>RSI!A907</f>
        <v>43630</v>
      </c>
      <c r="B907" s="2">
        <f>RSI!B907</f>
        <v>0.98</v>
      </c>
      <c r="C907" s="2">
        <f>RSI!I907</f>
        <v>3.6672353162409195</v>
      </c>
      <c r="D907" s="2">
        <f>MACD!E907</f>
        <v>1.7521463727190545E-2</v>
      </c>
      <c r="E907" s="2">
        <f>MACD!F907</f>
        <v>1.0285665004551891E-2</v>
      </c>
      <c r="F907" s="2">
        <f>'Moving Avg'!D907</f>
        <v>0.98000000000000009</v>
      </c>
      <c r="G907" s="2">
        <f>'Moving Avg'!F907</f>
        <v>1.0229999999999999</v>
      </c>
      <c r="H907" s="2">
        <f>'Moving Avg'!G907</f>
        <v>1.0585999999999991</v>
      </c>
      <c r="I907" s="2">
        <f>'Moving Avg'!H907</f>
        <v>1.2930000000000001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50</v>
      </c>
      <c r="N907" s="7">
        <f t="shared" si="141"/>
        <v>0</v>
      </c>
      <c r="O907" s="7">
        <f t="shared" si="142"/>
        <v>0</v>
      </c>
      <c r="P907" s="7">
        <f t="shared" si="143"/>
        <v>16.5</v>
      </c>
      <c r="Q907" s="8">
        <f t="shared" si="144"/>
        <v>19.975000000000001</v>
      </c>
      <c r="R907" s="8">
        <f t="shared" si="145"/>
        <v>14.125</v>
      </c>
      <c r="S907" s="8">
        <f t="shared" si="146"/>
        <v>14.925000000000001</v>
      </c>
      <c r="T907" s="8">
        <f t="shared" si="147"/>
        <v>16.625</v>
      </c>
      <c r="U907" s="7">
        <f t="shared" si="148"/>
        <v>16.341666666666669</v>
      </c>
      <c r="V907" s="7">
        <f t="shared" si="149"/>
        <v>16.412500000000001</v>
      </c>
    </row>
    <row r="908" spans="1:22" ht="13.5" x14ac:dyDescent="0.25">
      <c r="A908" s="3">
        <f>RSI!A908</f>
        <v>43633</v>
      </c>
      <c r="B908" s="2">
        <f>RSI!B908</f>
        <v>0.98</v>
      </c>
      <c r="C908" s="2">
        <f>RSI!I908</f>
        <v>3.6672353162409195</v>
      </c>
      <c r="D908" s="2">
        <f>MACD!E908</f>
        <v>2.0295536714598938E-2</v>
      </c>
      <c r="E908" s="2">
        <f>MACD!F908</f>
        <v>1.22876393465613E-2</v>
      </c>
      <c r="F908" s="2">
        <f>'Moving Avg'!D908</f>
        <v>0.98000000000000009</v>
      </c>
      <c r="G908" s="2">
        <f>'Moving Avg'!F908</f>
        <v>1.02</v>
      </c>
      <c r="H908" s="2">
        <f>'Moving Avg'!G908</f>
        <v>1.0565999999999991</v>
      </c>
      <c r="I908" s="2">
        <f>'Moving Avg'!H908</f>
        <v>1.2882</v>
      </c>
      <c r="J908" s="5" t="str">
        <f>OBV!F908</f>
        <v>NEUTRAL</v>
      </c>
      <c r="K908" s="5" t="str">
        <f>OBV!G908</f>
        <v>NEUTRAL</v>
      </c>
      <c r="L908" s="5" t="str">
        <f>OBV!H908</f>
        <v>NEUTRAL</v>
      </c>
      <c r="M908" s="7">
        <f t="shared" si="140"/>
        <v>50</v>
      </c>
      <c r="N908" s="7">
        <f t="shared" si="141"/>
        <v>0</v>
      </c>
      <c r="O908" s="7">
        <f t="shared" si="142"/>
        <v>0</v>
      </c>
      <c r="P908" s="7">
        <f t="shared" si="143"/>
        <v>33</v>
      </c>
      <c r="Q908" s="8">
        <f t="shared" si="144"/>
        <v>22.45</v>
      </c>
      <c r="R908" s="8">
        <f t="shared" si="145"/>
        <v>18.25</v>
      </c>
      <c r="S908" s="8">
        <f t="shared" si="146"/>
        <v>22.35</v>
      </c>
      <c r="T908" s="8">
        <f t="shared" si="147"/>
        <v>20.75</v>
      </c>
      <c r="U908" s="7">
        <f t="shared" si="148"/>
        <v>21.016666666666669</v>
      </c>
      <c r="V908" s="7">
        <f t="shared" si="149"/>
        <v>20.950000000000003</v>
      </c>
    </row>
    <row r="909" spans="1:22" ht="13.5" x14ac:dyDescent="0.25">
      <c r="A909" s="3">
        <f>RSI!A909</f>
        <v>43634</v>
      </c>
      <c r="B909" s="2">
        <f>RSI!B909</f>
        <v>0.98</v>
      </c>
      <c r="C909" s="2">
        <f>RSI!I909</f>
        <v>3.6672353162409195</v>
      </c>
      <c r="D909" s="2">
        <f>MACD!E909</f>
        <v>2.2921428237900665E-2</v>
      </c>
      <c r="E909" s="2">
        <f>MACD!F909</f>
        <v>1.4414397124829174E-2</v>
      </c>
      <c r="F909" s="2">
        <f>'Moving Avg'!D909</f>
        <v>0.98000000000000009</v>
      </c>
      <c r="G909" s="2">
        <f>'Moving Avg'!F909</f>
        <v>1.0169999999999999</v>
      </c>
      <c r="H909" s="2">
        <f>'Moving Avg'!G909</f>
        <v>1.0545999999999991</v>
      </c>
      <c r="I909" s="2">
        <f>'Moving Avg'!H909</f>
        <v>1.2834000000000001</v>
      </c>
      <c r="J909" s="5" t="str">
        <f>OBV!F909</f>
        <v>NEUTRAL</v>
      </c>
      <c r="K909" s="5" t="str">
        <f>OBV!G909</f>
        <v>NEUTRAL</v>
      </c>
      <c r="L909" s="5" t="str">
        <f>OBV!H909</f>
        <v>NEUTRAL</v>
      </c>
      <c r="M909" s="7">
        <f t="shared" si="140"/>
        <v>50</v>
      </c>
      <c r="N909" s="7">
        <f t="shared" si="141"/>
        <v>0</v>
      </c>
      <c r="O909" s="7">
        <f t="shared" si="142"/>
        <v>0</v>
      </c>
      <c r="P909" s="7">
        <f t="shared" si="143"/>
        <v>33</v>
      </c>
      <c r="Q909" s="8">
        <f t="shared" si="144"/>
        <v>22.45</v>
      </c>
      <c r="R909" s="8">
        <f t="shared" si="145"/>
        <v>18.25</v>
      </c>
      <c r="S909" s="8">
        <f t="shared" si="146"/>
        <v>22.35</v>
      </c>
      <c r="T909" s="8">
        <f t="shared" si="147"/>
        <v>20.75</v>
      </c>
      <c r="U909" s="7">
        <f t="shared" si="148"/>
        <v>21.016666666666669</v>
      </c>
      <c r="V909" s="7">
        <f t="shared" si="149"/>
        <v>20.950000000000003</v>
      </c>
    </row>
    <row r="910" spans="1:22" ht="13.5" x14ac:dyDescent="0.25">
      <c r="A910" s="3">
        <f>RSI!A910</f>
        <v>43635</v>
      </c>
      <c r="B910" s="2">
        <f>RSI!B910</f>
        <v>0.98</v>
      </c>
      <c r="C910" s="2">
        <f>RSI!I910</f>
        <v>3.6672353162409195</v>
      </c>
      <c r="D910" s="2">
        <f>MACD!E910</f>
        <v>2.5401298482790491E-2</v>
      </c>
      <c r="E910" s="2">
        <f>MACD!F910</f>
        <v>1.6611777396421439E-2</v>
      </c>
      <c r="F910" s="2">
        <f>'Moving Avg'!D910</f>
        <v>0.98000000000000009</v>
      </c>
      <c r="G910" s="2">
        <f>'Moving Avg'!F910</f>
        <v>1.014</v>
      </c>
      <c r="H910" s="2">
        <f>'Moving Avg'!G910</f>
        <v>1.0525999999999991</v>
      </c>
      <c r="I910" s="2">
        <f>'Moving Avg'!H910</f>
        <v>1.2786</v>
      </c>
      <c r="J910" s="5" t="str">
        <f>OBV!F910</f>
        <v>NEUTRAL</v>
      </c>
      <c r="K910" s="5" t="str">
        <f>OBV!G910</f>
        <v>NEUTRAL</v>
      </c>
      <c r="L910" s="5" t="str">
        <f>OBV!H910</f>
        <v>NEUTRAL</v>
      </c>
      <c r="M910" s="7">
        <f t="shared" si="140"/>
        <v>50</v>
      </c>
      <c r="N910" s="7">
        <f t="shared" si="141"/>
        <v>0</v>
      </c>
      <c r="O910" s="7">
        <f t="shared" si="142"/>
        <v>0</v>
      </c>
      <c r="P910" s="7">
        <f t="shared" si="143"/>
        <v>33</v>
      </c>
      <c r="Q910" s="8">
        <f t="shared" si="144"/>
        <v>22.45</v>
      </c>
      <c r="R910" s="8">
        <f t="shared" si="145"/>
        <v>18.25</v>
      </c>
      <c r="S910" s="8">
        <f t="shared" si="146"/>
        <v>22.35</v>
      </c>
      <c r="T910" s="8">
        <f t="shared" si="147"/>
        <v>20.75</v>
      </c>
      <c r="U910" s="7">
        <f t="shared" si="148"/>
        <v>21.016666666666669</v>
      </c>
      <c r="V910" s="7">
        <f t="shared" si="149"/>
        <v>20.950000000000003</v>
      </c>
    </row>
    <row r="911" spans="1:22" ht="13.5" x14ac:dyDescent="0.25">
      <c r="A911" s="3">
        <f>RSI!A911</f>
        <v>43636</v>
      </c>
      <c r="B911" s="2">
        <f>RSI!B911</f>
        <v>0.98</v>
      </c>
      <c r="C911" s="2">
        <f>RSI!I911</f>
        <v>3.6672353162409195</v>
      </c>
      <c r="D911" s="2">
        <f>MACD!E911</f>
        <v>2.7738503962601246E-2</v>
      </c>
      <c r="E911" s="2">
        <f>MACD!F911</f>
        <v>1.88371227096574E-2</v>
      </c>
      <c r="F911" s="2">
        <f>'Moving Avg'!D911</f>
        <v>0.98000000000000009</v>
      </c>
      <c r="G911" s="2">
        <f>'Moving Avg'!F911</f>
        <v>1.0110000000000001</v>
      </c>
      <c r="H911" s="2">
        <f>'Moving Avg'!G911</f>
        <v>1.0505999999999989</v>
      </c>
      <c r="I911" s="2">
        <f>'Moving Avg'!H911</f>
        <v>1.2738000000000003</v>
      </c>
      <c r="J911" s="5" t="str">
        <f>OBV!F911</f>
        <v>NEUTRAL</v>
      </c>
      <c r="K911" s="5" t="str">
        <f>OBV!G911</f>
        <v>NEUTRAL</v>
      </c>
      <c r="L911" s="5" t="str">
        <f>OBV!H911</f>
        <v>NEUTRAL</v>
      </c>
      <c r="M911" s="7">
        <f t="shared" si="140"/>
        <v>50</v>
      </c>
      <c r="N911" s="7">
        <f t="shared" si="141"/>
        <v>0</v>
      </c>
      <c r="O911" s="7">
        <f t="shared" si="142"/>
        <v>0</v>
      </c>
      <c r="P911" s="7">
        <f t="shared" si="143"/>
        <v>33</v>
      </c>
      <c r="Q911" s="8">
        <f t="shared" si="144"/>
        <v>22.45</v>
      </c>
      <c r="R911" s="8">
        <f t="shared" si="145"/>
        <v>18.25</v>
      </c>
      <c r="S911" s="8">
        <f t="shared" si="146"/>
        <v>22.35</v>
      </c>
      <c r="T911" s="8">
        <f t="shared" si="147"/>
        <v>20.75</v>
      </c>
      <c r="U911" s="7">
        <f t="shared" si="148"/>
        <v>21.016666666666669</v>
      </c>
      <c r="V911" s="7">
        <f t="shared" si="149"/>
        <v>20.950000000000003</v>
      </c>
    </row>
    <row r="912" spans="1:22" ht="13.5" x14ac:dyDescent="0.25">
      <c r="A912" s="3">
        <f>RSI!A912</f>
        <v>43637</v>
      </c>
      <c r="B912" s="2">
        <f>RSI!B912</f>
        <v>0.98</v>
      </c>
      <c r="C912" s="2">
        <f>RSI!I912</f>
        <v>3.6672353162409195</v>
      </c>
      <c r="D912" s="2">
        <f>MACD!E912</f>
        <v>2.3783454079688182E-2</v>
      </c>
      <c r="E912" s="2">
        <f>MACD!F912</f>
        <v>1.9826388983663557E-2</v>
      </c>
      <c r="F912" s="2">
        <f>'Moving Avg'!D912</f>
        <v>0.98000000000000009</v>
      </c>
      <c r="G912" s="2">
        <f>'Moving Avg'!F912</f>
        <v>1.0080000000000002</v>
      </c>
      <c r="H912" s="2">
        <f>'Moving Avg'!G912</f>
        <v>1.0485999999999989</v>
      </c>
      <c r="I912" s="2">
        <f>'Moving Avg'!H912</f>
        <v>1.2690000000000001</v>
      </c>
      <c r="J912" s="5" t="str">
        <f>OBV!F912</f>
        <v>NEUTRAL</v>
      </c>
      <c r="K912" s="5" t="str">
        <f>OBV!G912</f>
        <v>NEUTRAL</v>
      </c>
      <c r="L912" s="5" t="str">
        <f>OBV!H912</f>
        <v>NEUTRAL</v>
      </c>
      <c r="M912" s="7">
        <f t="shared" si="140"/>
        <v>50</v>
      </c>
      <c r="N912" s="7">
        <f t="shared" si="141"/>
        <v>0</v>
      </c>
      <c r="O912" s="7">
        <f t="shared" si="142"/>
        <v>0</v>
      </c>
      <c r="P912" s="7">
        <f t="shared" si="143"/>
        <v>33</v>
      </c>
      <c r="Q912" s="8">
        <f t="shared" si="144"/>
        <v>22.45</v>
      </c>
      <c r="R912" s="8">
        <f t="shared" si="145"/>
        <v>18.25</v>
      </c>
      <c r="S912" s="8">
        <f t="shared" si="146"/>
        <v>22.35</v>
      </c>
      <c r="T912" s="8">
        <f t="shared" si="147"/>
        <v>20.75</v>
      </c>
      <c r="U912" s="7">
        <f t="shared" si="148"/>
        <v>21.016666666666669</v>
      </c>
      <c r="V912" s="7">
        <f t="shared" si="149"/>
        <v>20.950000000000003</v>
      </c>
    </row>
    <row r="913" spans="1:22" ht="13.5" x14ac:dyDescent="0.25">
      <c r="A913" s="3">
        <f>RSI!A913</f>
        <v>43640</v>
      </c>
      <c r="B913" s="2">
        <f>RSI!B913</f>
        <v>0.98</v>
      </c>
      <c r="C913" s="2">
        <f>RSI!I913</f>
        <v>3.6672353162409195</v>
      </c>
      <c r="D913" s="2">
        <f>MACD!E913</f>
        <v>1.7564728911255489E-2</v>
      </c>
      <c r="E913" s="2">
        <f>MACD!F913</f>
        <v>1.9374056969181944E-2</v>
      </c>
      <c r="F913" s="2">
        <f>'Moving Avg'!D913</f>
        <v>0.98000000000000009</v>
      </c>
      <c r="G913" s="2">
        <f>'Moving Avg'!F913</f>
        <v>1.0050000000000003</v>
      </c>
      <c r="H913" s="2">
        <f>'Moving Avg'!G913</f>
        <v>1.0465999999999989</v>
      </c>
      <c r="I913" s="2">
        <f>'Moving Avg'!H913</f>
        <v>1.2642000000000004</v>
      </c>
      <c r="J913" s="5" t="str">
        <f>OBV!F913</f>
        <v>NEUTRAL</v>
      </c>
      <c r="K913" s="5" t="str">
        <f>OBV!G913</f>
        <v>NEUTRAL</v>
      </c>
      <c r="L913" s="5" t="str">
        <f>OBV!H913</f>
        <v>NEUTRAL</v>
      </c>
      <c r="M913" s="7">
        <f t="shared" si="140"/>
        <v>50</v>
      </c>
      <c r="N913" s="7">
        <f t="shared" si="141"/>
        <v>45</v>
      </c>
      <c r="O913" s="7">
        <f t="shared" si="142"/>
        <v>0</v>
      </c>
      <c r="P913" s="7">
        <f t="shared" si="143"/>
        <v>33</v>
      </c>
      <c r="Q913" s="8">
        <f t="shared" si="144"/>
        <v>38.200000000000003</v>
      </c>
      <c r="R913" s="8">
        <f t="shared" si="145"/>
        <v>27.25</v>
      </c>
      <c r="S913" s="8">
        <f t="shared" si="146"/>
        <v>29.1</v>
      </c>
      <c r="T913" s="8">
        <f t="shared" si="147"/>
        <v>32</v>
      </c>
      <c r="U913" s="7">
        <f t="shared" si="148"/>
        <v>31.516666666666669</v>
      </c>
      <c r="V913" s="7">
        <f t="shared" si="149"/>
        <v>31.637500000000003</v>
      </c>
    </row>
    <row r="914" spans="1:22" ht="13.5" x14ac:dyDescent="0.25">
      <c r="A914" s="3">
        <f>RSI!A914</f>
        <v>43641</v>
      </c>
      <c r="B914" s="2">
        <f>RSI!B914</f>
        <v>0.98</v>
      </c>
      <c r="C914" s="2">
        <f>RSI!I914</f>
        <v>3.6672353162409195</v>
      </c>
      <c r="D914" s="2">
        <f>MACD!E914</f>
        <v>1.2492340486856657E-2</v>
      </c>
      <c r="E914" s="2">
        <f>MACD!F914</f>
        <v>1.7997713672716888E-2</v>
      </c>
      <c r="F914" s="2">
        <f>'Moving Avg'!D914</f>
        <v>0.98000000000000009</v>
      </c>
      <c r="G914" s="2">
        <f>'Moving Avg'!F914</f>
        <v>1.0020000000000002</v>
      </c>
      <c r="H914" s="2">
        <f>'Moving Avg'!G914</f>
        <v>1.0445999999999989</v>
      </c>
      <c r="I914" s="2">
        <f>'Moving Avg'!H914</f>
        <v>1.2594000000000005</v>
      </c>
      <c r="J914" s="5" t="str">
        <f>OBV!F914</f>
        <v>NEUTRAL</v>
      </c>
      <c r="K914" s="5" t="str">
        <f>OBV!G914</f>
        <v>NEUTRAL</v>
      </c>
      <c r="L914" s="5" t="str">
        <f>OBV!H914</f>
        <v>NEUTRAL</v>
      </c>
      <c r="M914" s="7">
        <f t="shared" si="140"/>
        <v>50</v>
      </c>
      <c r="N914" s="7">
        <f t="shared" si="141"/>
        <v>45</v>
      </c>
      <c r="O914" s="7">
        <f t="shared" si="142"/>
        <v>0</v>
      </c>
      <c r="P914" s="7">
        <f t="shared" si="143"/>
        <v>33</v>
      </c>
      <c r="Q914" s="8">
        <f t="shared" si="144"/>
        <v>38.200000000000003</v>
      </c>
      <c r="R914" s="8">
        <f t="shared" si="145"/>
        <v>27.25</v>
      </c>
      <c r="S914" s="8">
        <f t="shared" si="146"/>
        <v>29.1</v>
      </c>
      <c r="T914" s="8">
        <f t="shared" si="147"/>
        <v>32</v>
      </c>
      <c r="U914" s="7">
        <f t="shared" si="148"/>
        <v>31.516666666666669</v>
      </c>
      <c r="V914" s="7">
        <f t="shared" si="149"/>
        <v>31.637500000000003</v>
      </c>
    </row>
    <row r="915" spans="1:22" ht="13.5" x14ac:dyDescent="0.25">
      <c r="A915" s="3">
        <f>RSI!A915</f>
        <v>43642</v>
      </c>
      <c r="B915" s="2">
        <f>RSI!B915</f>
        <v>0.98</v>
      </c>
      <c r="C915" s="2">
        <f>RSI!I915</f>
        <v>3.6672353162409195</v>
      </c>
      <c r="D915" s="2">
        <f>MACD!E915</f>
        <v>8.3758841374059756E-3</v>
      </c>
      <c r="E915" s="2">
        <f>MACD!F915</f>
        <v>1.6073347765654708E-2</v>
      </c>
      <c r="F915" s="2">
        <f>'Moving Avg'!D915</f>
        <v>0.98000000000000009</v>
      </c>
      <c r="G915" s="2">
        <f>'Moving Avg'!F915</f>
        <v>0.99900000000000022</v>
      </c>
      <c r="H915" s="2">
        <f>'Moving Avg'!G915</f>
        <v>1.0425999999999989</v>
      </c>
      <c r="I915" s="2">
        <f>'Moving Avg'!H915</f>
        <v>1.2546000000000006</v>
      </c>
      <c r="J915" s="5" t="str">
        <f>OBV!F915</f>
        <v>NEUTRAL</v>
      </c>
      <c r="K915" s="5" t="str">
        <f>OBV!G915</f>
        <v>NEUTRAL</v>
      </c>
      <c r="L915" s="5" t="str">
        <f>OBV!H915</f>
        <v>NEUTRAL</v>
      </c>
      <c r="M915" s="7">
        <f t="shared" si="140"/>
        <v>50</v>
      </c>
      <c r="N915" s="7">
        <f t="shared" si="141"/>
        <v>45</v>
      </c>
      <c r="O915" s="7">
        <f t="shared" si="142"/>
        <v>0</v>
      </c>
      <c r="P915" s="7">
        <f t="shared" si="143"/>
        <v>33</v>
      </c>
      <c r="Q915" s="8">
        <f t="shared" si="144"/>
        <v>38.200000000000003</v>
      </c>
      <c r="R915" s="8">
        <f t="shared" si="145"/>
        <v>27.25</v>
      </c>
      <c r="S915" s="8">
        <f t="shared" si="146"/>
        <v>29.1</v>
      </c>
      <c r="T915" s="8">
        <f t="shared" si="147"/>
        <v>32</v>
      </c>
      <c r="U915" s="7">
        <f t="shared" si="148"/>
        <v>31.516666666666669</v>
      </c>
      <c r="V915" s="7">
        <f t="shared" si="149"/>
        <v>31.637500000000003</v>
      </c>
    </row>
    <row r="916" spans="1:22" ht="13.5" x14ac:dyDescent="0.25">
      <c r="A916" s="3">
        <f>RSI!A916</f>
        <v>43643</v>
      </c>
      <c r="B916" s="2">
        <f>RSI!B916</f>
        <v>0.98</v>
      </c>
      <c r="C916" s="2">
        <f>RSI!I916</f>
        <v>3.6672353162409195</v>
      </c>
      <c r="D916" s="2">
        <f>MACD!E916</f>
        <v>5.0552886027948052E-3</v>
      </c>
      <c r="E916" s="2">
        <f>MACD!F916</f>
        <v>1.3869735933082728E-2</v>
      </c>
      <c r="F916" s="2">
        <f>'Moving Avg'!D916</f>
        <v>0.98000000000000009</v>
      </c>
      <c r="G916" s="2">
        <f>'Moving Avg'!F916</f>
        <v>0.99600000000000022</v>
      </c>
      <c r="H916" s="2">
        <f>'Moving Avg'!G916</f>
        <v>1.0405999999999986</v>
      </c>
      <c r="I916" s="2">
        <f>'Moving Avg'!H916</f>
        <v>1.2495500000000006</v>
      </c>
      <c r="J916" s="5" t="str">
        <f>OBV!F916</f>
        <v>NEUTRAL</v>
      </c>
      <c r="K916" s="5" t="str">
        <f>OBV!G916</f>
        <v>NEUTRAL</v>
      </c>
      <c r="L916" s="5" t="str">
        <f>OBV!H916</f>
        <v>NEUTRAL</v>
      </c>
      <c r="M916" s="7">
        <f t="shared" si="140"/>
        <v>50</v>
      </c>
      <c r="N916" s="7">
        <f t="shared" si="141"/>
        <v>45</v>
      </c>
      <c r="O916" s="7">
        <f t="shared" si="142"/>
        <v>0</v>
      </c>
      <c r="P916" s="7">
        <f t="shared" si="143"/>
        <v>33</v>
      </c>
      <c r="Q916" s="8">
        <f t="shared" si="144"/>
        <v>38.200000000000003</v>
      </c>
      <c r="R916" s="8">
        <f t="shared" si="145"/>
        <v>27.25</v>
      </c>
      <c r="S916" s="8">
        <f t="shared" si="146"/>
        <v>29.1</v>
      </c>
      <c r="T916" s="8">
        <f t="shared" si="147"/>
        <v>32</v>
      </c>
      <c r="U916" s="7">
        <f t="shared" si="148"/>
        <v>31.516666666666669</v>
      </c>
      <c r="V916" s="7">
        <f t="shared" si="149"/>
        <v>31.637500000000003</v>
      </c>
    </row>
    <row r="917" spans="1:22" ht="13.5" x14ac:dyDescent="0.25">
      <c r="A917" s="3">
        <f>RSI!A917</f>
        <v>43644</v>
      </c>
      <c r="B917" s="2">
        <f>RSI!B917</f>
        <v>0.98</v>
      </c>
      <c r="C917" s="2">
        <f>RSI!I917</f>
        <v>3.6672353162409195</v>
      </c>
      <c r="D917" s="2">
        <f>MACD!E917</f>
        <v>2.3960722881817276E-3</v>
      </c>
      <c r="E917" s="2">
        <f>MACD!F917</f>
        <v>1.1575003204102529E-2</v>
      </c>
      <c r="F917" s="2">
        <f>'Moving Avg'!D917</f>
        <v>0.98000000000000009</v>
      </c>
      <c r="G917" s="2">
        <f>'Moving Avg'!F917</f>
        <v>0.99300000000000033</v>
      </c>
      <c r="H917" s="2">
        <f>'Moving Avg'!G917</f>
        <v>1.0385999999999986</v>
      </c>
      <c r="I917" s="2">
        <f>'Moving Avg'!H917</f>
        <v>1.2445000000000004</v>
      </c>
      <c r="J917" s="5" t="str">
        <f>OBV!F917</f>
        <v>NEUTRAL</v>
      </c>
      <c r="K917" s="5" t="str">
        <f>OBV!G917</f>
        <v>NEUTRAL</v>
      </c>
      <c r="L917" s="5" t="str">
        <f>OBV!H917</f>
        <v>NEUTRAL</v>
      </c>
      <c r="M917" s="7">
        <f t="shared" si="140"/>
        <v>50</v>
      </c>
      <c r="N917" s="7">
        <f t="shared" si="141"/>
        <v>45</v>
      </c>
      <c r="O917" s="7">
        <f t="shared" si="142"/>
        <v>0</v>
      </c>
      <c r="P917" s="7">
        <f t="shared" si="143"/>
        <v>33</v>
      </c>
      <c r="Q917" s="8">
        <f t="shared" si="144"/>
        <v>38.200000000000003</v>
      </c>
      <c r="R917" s="8">
        <f t="shared" si="145"/>
        <v>27.25</v>
      </c>
      <c r="S917" s="8">
        <f t="shared" si="146"/>
        <v>29.1</v>
      </c>
      <c r="T917" s="8">
        <f t="shared" si="147"/>
        <v>32</v>
      </c>
      <c r="U917" s="7">
        <f t="shared" si="148"/>
        <v>31.516666666666669</v>
      </c>
      <c r="V917" s="7">
        <f t="shared" si="149"/>
        <v>31.637500000000003</v>
      </c>
    </row>
    <row r="918" spans="1:22" ht="13.5" x14ac:dyDescent="0.25">
      <c r="A918" s="3">
        <f>RSI!A918</f>
        <v>43647</v>
      </c>
      <c r="B918" s="2">
        <f>RSI!B918</f>
        <v>0.98</v>
      </c>
      <c r="C918" s="2">
        <f>RSI!I918</f>
        <v>3.6672353162409195</v>
      </c>
      <c r="D918" s="2">
        <f>MACD!E918</f>
        <v>2.8533503555672191E-4</v>
      </c>
      <c r="E918" s="2">
        <f>MACD!F918</f>
        <v>9.317069570393367E-3</v>
      </c>
      <c r="F918" s="2">
        <f>'Moving Avg'!D918</f>
        <v>0.98000000000000009</v>
      </c>
      <c r="G918" s="2">
        <f>'Moving Avg'!F918</f>
        <v>0.99000000000000021</v>
      </c>
      <c r="H918" s="2">
        <f>'Moving Avg'!G918</f>
        <v>1.0365999999999986</v>
      </c>
      <c r="I918" s="2">
        <f>'Moving Avg'!H918</f>
        <v>1.2394500000000006</v>
      </c>
      <c r="J918" s="5" t="str">
        <f>OBV!F918</f>
        <v>NEUTRAL</v>
      </c>
      <c r="K918" s="5" t="str">
        <f>OBV!G918</f>
        <v>NEUTRAL</v>
      </c>
      <c r="L918" s="5" t="str">
        <f>OBV!H918</f>
        <v>NEUTRAL</v>
      </c>
      <c r="M918" s="7">
        <f t="shared" si="140"/>
        <v>50</v>
      </c>
      <c r="N918" s="7">
        <f t="shared" si="141"/>
        <v>45</v>
      </c>
      <c r="O918" s="7">
        <f t="shared" si="142"/>
        <v>0</v>
      </c>
      <c r="P918" s="7">
        <f t="shared" si="143"/>
        <v>33</v>
      </c>
      <c r="Q918" s="8">
        <f t="shared" si="144"/>
        <v>38.200000000000003</v>
      </c>
      <c r="R918" s="8">
        <f t="shared" si="145"/>
        <v>27.25</v>
      </c>
      <c r="S918" s="8">
        <f t="shared" si="146"/>
        <v>29.1</v>
      </c>
      <c r="T918" s="8">
        <f t="shared" si="147"/>
        <v>32</v>
      </c>
      <c r="U918" s="7">
        <f t="shared" si="148"/>
        <v>31.516666666666669</v>
      </c>
      <c r="V918" s="7">
        <f t="shared" si="149"/>
        <v>31.637500000000003</v>
      </c>
    </row>
    <row r="919" spans="1:22" ht="13.5" x14ac:dyDescent="0.25">
      <c r="A919" s="3">
        <f>RSI!A919</f>
        <v>43648</v>
      </c>
      <c r="B919" s="2">
        <f>RSI!B919</f>
        <v>0.98</v>
      </c>
      <c r="C919" s="2">
        <f>RSI!I919</f>
        <v>3.6672353162409195</v>
      </c>
      <c r="D919" s="2">
        <f>MACD!E919</f>
        <v>-1.3716281684719167E-3</v>
      </c>
      <c r="E919" s="2">
        <f>MACD!F919</f>
        <v>7.1793300226203104E-3</v>
      </c>
      <c r="F919" s="2">
        <f>'Moving Avg'!D919</f>
        <v>0.98000000000000009</v>
      </c>
      <c r="G919" s="2">
        <f>'Moving Avg'!F919</f>
        <v>0.98700000000000032</v>
      </c>
      <c r="H919" s="2">
        <f>'Moving Avg'!G919</f>
        <v>1.0345999999999986</v>
      </c>
      <c r="I919" s="2">
        <f>'Moving Avg'!H919</f>
        <v>1.2344000000000006</v>
      </c>
      <c r="J919" s="5" t="str">
        <f>OBV!F919</f>
        <v>NEUTRAL</v>
      </c>
      <c r="K919" s="5" t="str">
        <f>OBV!G919</f>
        <v>NEUTRAL</v>
      </c>
      <c r="L919" s="5" t="str">
        <f>OBV!H919</f>
        <v>NEUTRAL</v>
      </c>
      <c r="M919" s="7">
        <f t="shared" si="140"/>
        <v>50</v>
      </c>
      <c r="N919" s="7">
        <f t="shared" si="141"/>
        <v>45</v>
      </c>
      <c r="O919" s="7">
        <f t="shared" si="142"/>
        <v>0</v>
      </c>
      <c r="P919" s="7">
        <f t="shared" si="143"/>
        <v>33</v>
      </c>
      <c r="Q919" s="8">
        <f t="shared" si="144"/>
        <v>38.200000000000003</v>
      </c>
      <c r="R919" s="8">
        <f t="shared" si="145"/>
        <v>27.25</v>
      </c>
      <c r="S919" s="8">
        <f t="shared" si="146"/>
        <v>29.1</v>
      </c>
      <c r="T919" s="8">
        <f t="shared" si="147"/>
        <v>32</v>
      </c>
      <c r="U919" s="7">
        <f t="shared" si="148"/>
        <v>31.516666666666669</v>
      </c>
      <c r="V919" s="7">
        <f t="shared" si="149"/>
        <v>31.637500000000003</v>
      </c>
    </row>
    <row r="920" spans="1:22" ht="13.5" x14ac:dyDescent="0.25">
      <c r="A920" s="3">
        <f>RSI!A920</f>
        <v>43649</v>
      </c>
      <c r="B920" s="2">
        <f>RSI!B920</f>
        <v>0.98</v>
      </c>
      <c r="C920" s="2">
        <f>RSI!I920</f>
        <v>3.6672353162409195</v>
      </c>
      <c r="D920" s="2">
        <f>MACD!E920</f>
        <v>-2.6541876226998662E-3</v>
      </c>
      <c r="E920" s="2">
        <f>MACD!F920</f>
        <v>5.2126264935562754E-3</v>
      </c>
      <c r="F920" s="2">
        <f>'Moving Avg'!D920</f>
        <v>0.98000000000000009</v>
      </c>
      <c r="G920" s="2">
        <f>'Moving Avg'!F920</f>
        <v>0.98400000000000032</v>
      </c>
      <c r="H920" s="2">
        <f>'Moving Avg'!G920</f>
        <v>1.0319999999999987</v>
      </c>
      <c r="I920" s="2">
        <f>'Moving Avg'!H920</f>
        <v>1.2293500000000004</v>
      </c>
      <c r="J920" s="5" t="str">
        <f>OBV!F920</f>
        <v>NEUTRAL</v>
      </c>
      <c r="K920" s="5" t="str">
        <f>OBV!G920</f>
        <v>NEUTRAL</v>
      </c>
      <c r="L920" s="5" t="str">
        <f>OBV!H920</f>
        <v>NEUTRAL</v>
      </c>
      <c r="M920" s="7">
        <f t="shared" si="140"/>
        <v>50</v>
      </c>
      <c r="N920" s="7">
        <f t="shared" si="141"/>
        <v>45</v>
      </c>
      <c r="O920" s="7">
        <f t="shared" si="142"/>
        <v>0</v>
      </c>
      <c r="P920" s="7">
        <f t="shared" si="143"/>
        <v>33</v>
      </c>
      <c r="Q920" s="8">
        <f t="shared" si="144"/>
        <v>38.200000000000003</v>
      </c>
      <c r="R920" s="8">
        <f t="shared" si="145"/>
        <v>27.25</v>
      </c>
      <c r="S920" s="8">
        <f t="shared" si="146"/>
        <v>29.1</v>
      </c>
      <c r="T920" s="8">
        <f t="shared" si="147"/>
        <v>32</v>
      </c>
      <c r="U920" s="7">
        <f t="shared" si="148"/>
        <v>31.516666666666669</v>
      </c>
      <c r="V920" s="7">
        <f t="shared" si="149"/>
        <v>31.637500000000003</v>
      </c>
    </row>
    <row r="921" spans="1:22" ht="13.5" x14ac:dyDescent="0.25">
      <c r="A921" s="3">
        <f>RSI!A921</f>
        <v>43650</v>
      </c>
      <c r="B921" s="2">
        <f>RSI!B921</f>
        <v>0.98</v>
      </c>
      <c r="C921" s="2">
        <f>RSI!I921</f>
        <v>3.6672353162409195</v>
      </c>
      <c r="D921" s="2">
        <f>MACD!E921</f>
        <v>-3.6287947435599266E-3</v>
      </c>
      <c r="E921" s="2">
        <f>MACD!F921</f>
        <v>3.4443422461330349E-3</v>
      </c>
      <c r="F921" s="2">
        <f>'Moving Avg'!D921</f>
        <v>0.98000000000000009</v>
      </c>
      <c r="G921" s="2">
        <f>'Moving Avg'!F921</f>
        <v>0.98100000000000021</v>
      </c>
      <c r="H921" s="2">
        <f>'Moving Avg'!G921</f>
        <v>1.0293999999999988</v>
      </c>
      <c r="I921" s="2">
        <f>'Moving Avg'!H921</f>
        <v>1.2247000000000003</v>
      </c>
      <c r="J921" s="5" t="str">
        <f>OBV!F921</f>
        <v>NEUTRAL</v>
      </c>
      <c r="K921" s="5" t="str">
        <f>OBV!G921</f>
        <v>NEUTRAL</v>
      </c>
      <c r="L921" s="5" t="str">
        <f>OBV!H921</f>
        <v>NEUTRAL</v>
      </c>
      <c r="M921" s="7">
        <f t="shared" si="140"/>
        <v>50</v>
      </c>
      <c r="N921" s="7">
        <f t="shared" si="141"/>
        <v>45</v>
      </c>
      <c r="O921" s="7">
        <f t="shared" si="142"/>
        <v>0</v>
      </c>
      <c r="P921" s="7">
        <f t="shared" si="143"/>
        <v>33</v>
      </c>
      <c r="Q921" s="8">
        <f t="shared" si="144"/>
        <v>38.200000000000003</v>
      </c>
      <c r="R921" s="8">
        <f t="shared" si="145"/>
        <v>27.25</v>
      </c>
      <c r="S921" s="8">
        <f t="shared" si="146"/>
        <v>29.1</v>
      </c>
      <c r="T921" s="8">
        <f t="shared" si="147"/>
        <v>32</v>
      </c>
      <c r="U921" s="7">
        <f t="shared" si="148"/>
        <v>31.516666666666669</v>
      </c>
      <c r="V921" s="7">
        <f t="shared" si="149"/>
        <v>31.637500000000003</v>
      </c>
    </row>
    <row r="922" spans="1:22" ht="13.5" x14ac:dyDescent="0.25">
      <c r="A922" s="3">
        <f>RSI!A922</f>
        <v>43651</v>
      </c>
      <c r="B922" s="2">
        <f>RSI!B922</f>
        <v>0.98</v>
      </c>
      <c r="C922" s="2">
        <f>RSI!I922</f>
        <v>3.6672353162409195</v>
      </c>
      <c r="D922" s="2">
        <f>MACD!E922</f>
        <v>-4.3510220349053386E-3</v>
      </c>
      <c r="E922" s="2">
        <f>MACD!F922</f>
        <v>1.8852693899253604E-3</v>
      </c>
      <c r="F922" s="2">
        <f>'Moving Avg'!D922</f>
        <v>0.98000000000000009</v>
      </c>
      <c r="G922" s="2">
        <f>'Moving Avg'!F922</f>
        <v>0.9800000000000002</v>
      </c>
      <c r="H922" s="2">
        <f>'Moving Avg'!G922</f>
        <v>1.0267999999999986</v>
      </c>
      <c r="I922" s="2">
        <f>'Moving Avg'!H922</f>
        <v>1.2204500000000005</v>
      </c>
      <c r="J922" s="5" t="str">
        <f>OBV!F922</f>
        <v>NEUTRAL</v>
      </c>
      <c r="K922" s="5" t="str">
        <f>OBV!G922</f>
        <v>NEUTRAL</v>
      </c>
      <c r="L922" s="5" t="str">
        <f>OBV!H922</f>
        <v>NEUTRAL</v>
      </c>
      <c r="M922" s="7">
        <f t="shared" si="140"/>
        <v>50</v>
      </c>
      <c r="N922" s="7">
        <f t="shared" si="141"/>
        <v>45</v>
      </c>
      <c r="O922" s="7">
        <f t="shared" si="142"/>
        <v>0</v>
      </c>
      <c r="P922" s="7">
        <f t="shared" si="143"/>
        <v>33</v>
      </c>
      <c r="Q922" s="8">
        <f t="shared" si="144"/>
        <v>38.200000000000003</v>
      </c>
      <c r="R922" s="8">
        <f t="shared" si="145"/>
        <v>27.25</v>
      </c>
      <c r="S922" s="8">
        <f t="shared" si="146"/>
        <v>29.1</v>
      </c>
      <c r="T922" s="8">
        <f t="shared" si="147"/>
        <v>32</v>
      </c>
      <c r="U922" s="7">
        <f t="shared" si="148"/>
        <v>31.516666666666669</v>
      </c>
      <c r="V922" s="7">
        <f t="shared" si="149"/>
        <v>31.637500000000003</v>
      </c>
    </row>
    <row r="923" spans="1:22" ht="13.5" x14ac:dyDescent="0.25">
      <c r="A923" s="3">
        <f>RSI!A923</f>
        <v>43654</v>
      </c>
      <c r="B923" s="2">
        <f>RSI!B923</f>
        <v>0.98</v>
      </c>
      <c r="C923" s="2">
        <f>RSI!I923</f>
        <v>3.6672353162409195</v>
      </c>
      <c r="D923" s="2">
        <f>MACD!E923</f>
        <v>-4.8672853311457764E-3</v>
      </c>
      <c r="E923" s="2">
        <f>MACD!F923</f>
        <v>5.3475844571113302E-4</v>
      </c>
      <c r="F923" s="2">
        <f>'Moving Avg'!D923</f>
        <v>0.98000000000000009</v>
      </c>
      <c r="G923" s="2">
        <f>'Moving Avg'!F923</f>
        <v>0.9800000000000002</v>
      </c>
      <c r="H923" s="2">
        <f>'Moving Avg'!G923</f>
        <v>1.0241999999999987</v>
      </c>
      <c r="I923" s="2">
        <f>'Moving Avg'!H923</f>
        <v>1.2166000000000003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50</v>
      </c>
      <c r="N923" s="7">
        <f t="shared" si="141"/>
        <v>45</v>
      </c>
      <c r="O923" s="7">
        <f t="shared" si="142"/>
        <v>0</v>
      </c>
      <c r="P923" s="7">
        <f t="shared" si="143"/>
        <v>33</v>
      </c>
      <c r="Q923" s="8">
        <f t="shared" si="144"/>
        <v>38.200000000000003</v>
      </c>
      <c r="R923" s="8">
        <f t="shared" si="145"/>
        <v>27.25</v>
      </c>
      <c r="S923" s="8">
        <f t="shared" si="146"/>
        <v>29.1</v>
      </c>
      <c r="T923" s="8">
        <f t="shared" si="147"/>
        <v>32</v>
      </c>
      <c r="U923" s="7">
        <f t="shared" si="148"/>
        <v>31.516666666666669</v>
      </c>
      <c r="V923" s="7">
        <f t="shared" si="149"/>
        <v>31.637500000000003</v>
      </c>
    </row>
    <row r="924" spans="1:22" ht="13.5" x14ac:dyDescent="0.25">
      <c r="A924" s="3">
        <f>RSI!A924</f>
        <v>43655</v>
      </c>
      <c r="B924" s="2">
        <f>RSI!B924</f>
        <v>0.98</v>
      </c>
      <c r="C924" s="2">
        <f>RSI!I924</f>
        <v>3.6672353162409195</v>
      </c>
      <c r="D924" s="2">
        <f>MACD!E924</f>
        <v>-5.2162974825461506E-3</v>
      </c>
      <c r="E924" s="2">
        <f>MACD!F924</f>
        <v>-6.154527399403237E-4</v>
      </c>
      <c r="F924" s="2">
        <f>'Moving Avg'!D924</f>
        <v>0.98000000000000009</v>
      </c>
      <c r="G924" s="2">
        <f>'Moving Avg'!F924</f>
        <v>0.9800000000000002</v>
      </c>
      <c r="H924" s="2">
        <f>'Moving Avg'!G924</f>
        <v>1.0215999999999985</v>
      </c>
      <c r="I924" s="2">
        <f>'Moving Avg'!H924</f>
        <v>1.2131000000000003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50</v>
      </c>
      <c r="N924" s="7">
        <f t="shared" si="141"/>
        <v>45</v>
      </c>
      <c r="O924" s="7">
        <f t="shared" si="142"/>
        <v>0</v>
      </c>
      <c r="P924" s="7">
        <f t="shared" si="143"/>
        <v>33</v>
      </c>
      <c r="Q924" s="8">
        <f t="shared" si="144"/>
        <v>38.200000000000003</v>
      </c>
      <c r="R924" s="8">
        <f t="shared" si="145"/>
        <v>27.25</v>
      </c>
      <c r="S924" s="8">
        <f t="shared" si="146"/>
        <v>29.1</v>
      </c>
      <c r="T924" s="8">
        <f t="shared" si="147"/>
        <v>32</v>
      </c>
      <c r="U924" s="7">
        <f t="shared" si="148"/>
        <v>31.516666666666669</v>
      </c>
      <c r="V924" s="7">
        <f t="shared" si="149"/>
        <v>31.637500000000003</v>
      </c>
    </row>
    <row r="925" spans="1:22" ht="13.5" x14ac:dyDescent="0.25">
      <c r="A925" s="3">
        <f>RSI!A925</f>
        <v>43656</v>
      </c>
      <c r="B925" s="2">
        <f>RSI!B925</f>
        <v>0.98</v>
      </c>
      <c r="C925" s="2">
        <f>RSI!I925</f>
        <v>3.6672353162409195</v>
      </c>
      <c r="D925" s="2">
        <f>MACD!E925</f>
        <v>-5.4302950657509896E-3</v>
      </c>
      <c r="E925" s="2">
        <f>MACD!F925</f>
        <v>-1.5784212051024571E-3</v>
      </c>
      <c r="F925" s="2">
        <f>'Moving Avg'!D925</f>
        <v>0.98000000000000009</v>
      </c>
      <c r="G925" s="2">
        <f>'Moving Avg'!F925</f>
        <v>0.9800000000000002</v>
      </c>
      <c r="H925" s="2">
        <f>'Moving Avg'!G925</f>
        <v>1.0189999999999986</v>
      </c>
      <c r="I925" s="2">
        <f>'Moving Avg'!H925</f>
        <v>1.2096000000000005</v>
      </c>
      <c r="J925" s="5" t="str">
        <f>OBV!F925</f>
        <v>NEUTRAL</v>
      </c>
      <c r="K925" s="5" t="str">
        <f>OBV!G925</f>
        <v>NEUTRAL</v>
      </c>
      <c r="L925" s="5" t="str">
        <f>OBV!H925</f>
        <v>NEUTRAL</v>
      </c>
      <c r="M925" s="7">
        <f t="shared" si="140"/>
        <v>50</v>
      </c>
      <c r="N925" s="7">
        <f t="shared" si="141"/>
        <v>45</v>
      </c>
      <c r="O925" s="7">
        <f t="shared" si="142"/>
        <v>0</v>
      </c>
      <c r="P925" s="7">
        <f t="shared" si="143"/>
        <v>33</v>
      </c>
      <c r="Q925" s="8">
        <f t="shared" si="144"/>
        <v>38.200000000000003</v>
      </c>
      <c r="R925" s="8">
        <f t="shared" si="145"/>
        <v>27.25</v>
      </c>
      <c r="S925" s="8">
        <f t="shared" si="146"/>
        <v>29.1</v>
      </c>
      <c r="T925" s="8">
        <f t="shared" si="147"/>
        <v>32</v>
      </c>
      <c r="U925" s="7">
        <f t="shared" si="148"/>
        <v>31.516666666666669</v>
      </c>
      <c r="V925" s="7">
        <f t="shared" si="149"/>
        <v>31.637500000000003</v>
      </c>
    </row>
    <row r="926" spans="1:22" ht="13.5" x14ac:dyDescent="0.25">
      <c r="A926" s="3">
        <f>RSI!A926</f>
        <v>43657</v>
      </c>
      <c r="B926" s="2">
        <f>RSI!B926</f>
        <v>0.98</v>
      </c>
      <c r="C926" s="2">
        <f>RSI!I926</f>
        <v>3.6672353162409195</v>
      </c>
      <c r="D926" s="2">
        <f>MACD!E926</f>
        <v>-5.5360732854613515E-3</v>
      </c>
      <c r="E926" s="2">
        <f>MACD!F926</f>
        <v>-2.3699516211742361E-3</v>
      </c>
      <c r="F926" s="2">
        <f>'Moving Avg'!D926</f>
        <v>0.98000000000000009</v>
      </c>
      <c r="G926" s="2">
        <f>'Moving Avg'!F926</f>
        <v>0.9800000000000002</v>
      </c>
      <c r="H926" s="2">
        <f>'Moving Avg'!G926</f>
        <v>1.0163999999999986</v>
      </c>
      <c r="I926" s="2">
        <f>'Moving Avg'!H926</f>
        <v>1.2061000000000002</v>
      </c>
      <c r="J926" s="5" t="str">
        <f>OBV!F926</f>
        <v>NEUTRAL</v>
      </c>
      <c r="K926" s="5" t="str">
        <f>OBV!G926</f>
        <v>NEUTRAL</v>
      </c>
      <c r="L926" s="5" t="str">
        <f>OBV!H926</f>
        <v>NEUTRAL</v>
      </c>
      <c r="M926" s="7">
        <f t="shared" si="140"/>
        <v>50</v>
      </c>
      <c r="N926" s="7">
        <f t="shared" si="141"/>
        <v>45</v>
      </c>
      <c r="O926" s="7">
        <f t="shared" si="142"/>
        <v>0</v>
      </c>
      <c r="P926" s="7">
        <f t="shared" si="143"/>
        <v>33</v>
      </c>
      <c r="Q926" s="8">
        <f t="shared" si="144"/>
        <v>38.200000000000003</v>
      </c>
      <c r="R926" s="8">
        <f t="shared" si="145"/>
        <v>27.25</v>
      </c>
      <c r="S926" s="8">
        <f t="shared" si="146"/>
        <v>29.1</v>
      </c>
      <c r="T926" s="8">
        <f t="shared" si="147"/>
        <v>32</v>
      </c>
      <c r="U926" s="7">
        <f t="shared" si="148"/>
        <v>31.516666666666669</v>
      </c>
      <c r="V926" s="7">
        <f t="shared" si="149"/>
        <v>31.637500000000003</v>
      </c>
    </row>
    <row r="927" spans="1:22" ht="13.5" x14ac:dyDescent="0.25">
      <c r="A927" s="3">
        <f>RSI!A927</f>
        <v>43658</v>
      </c>
      <c r="B927" s="2">
        <f>RSI!B927</f>
        <v>0.98</v>
      </c>
      <c r="C927" s="2">
        <f>RSI!I927</f>
        <v>3.6672353162409195</v>
      </c>
      <c r="D927" s="2">
        <f>MACD!E927</f>
        <v>-5.5558588047733837E-3</v>
      </c>
      <c r="E927" s="2">
        <f>MACD!F927</f>
        <v>-3.0071330578940658E-3</v>
      </c>
      <c r="F927" s="2">
        <f>'Moving Avg'!D927</f>
        <v>0.98000000000000009</v>
      </c>
      <c r="G927" s="2">
        <f>'Moving Avg'!F927</f>
        <v>0.9800000000000002</v>
      </c>
      <c r="H927" s="2">
        <f>'Moving Avg'!G927</f>
        <v>1.0137999999999987</v>
      </c>
      <c r="I927" s="2">
        <f>'Moving Avg'!H927</f>
        <v>1.2026000000000001</v>
      </c>
      <c r="J927" s="5" t="str">
        <f>OBV!F927</f>
        <v>NEUTRAL</v>
      </c>
      <c r="K927" s="5" t="str">
        <f>OBV!G927</f>
        <v>NEUTRAL</v>
      </c>
      <c r="L927" s="5" t="str">
        <f>OBV!H927</f>
        <v>NEUTRAL</v>
      </c>
      <c r="M927" s="7">
        <f t="shared" si="140"/>
        <v>50</v>
      </c>
      <c r="N927" s="7">
        <f t="shared" si="141"/>
        <v>45</v>
      </c>
      <c r="O927" s="7">
        <f t="shared" si="142"/>
        <v>0</v>
      </c>
      <c r="P927" s="7">
        <f t="shared" si="143"/>
        <v>33</v>
      </c>
      <c r="Q927" s="8">
        <f t="shared" si="144"/>
        <v>38.200000000000003</v>
      </c>
      <c r="R927" s="8">
        <f t="shared" si="145"/>
        <v>27.25</v>
      </c>
      <c r="S927" s="8">
        <f t="shared" si="146"/>
        <v>29.1</v>
      </c>
      <c r="T927" s="8">
        <f t="shared" si="147"/>
        <v>32</v>
      </c>
      <c r="U927" s="7">
        <f t="shared" si="148"/>
        <v>31.516666666666669</v>
      </c>
      <c r="V927" s="7">
        <f t="shared" si="149"/>
        <v>31.637500000000003</v>
      </c>
    </row>
    <row r="928" spans="1:22" ht="13.5" x14ac:dyDescent="0.25">
      <c r="A928" s="3">
        <f>RSI!A928</f>
        <v>43661</v>
      </c>
      <c r="B928" s="2">
        <f>RSI!B928</f>
        <v>0.98</v>
      </c>
      <c r="C928" s="2">
        <f>RSI!I928</f>
        <v>3.6672353162409195</v>
      </c>
      <c r="D928" s="2">
        <f>MACD!E928</f>
        <v>-5.5080456497640373E-3</v>
      </c>
      <c r="E928" s="2">
        <f>MACD!F928</f>
        <v>-3.5073155762680602E-3</v>
      </c>
      <c r="F928" s="2">
        <f>'Moving Avg'!D928</f>
        <v>0.98000000000000009</v>
      </c>
      <c r="G928" s="2">
        <f>'Moving Avg'!F928</f>
        <v>0.9800000000000002</v>
      </c>
      <c r="H928" s="2">
        <f>'Moving Avg'!G928</f>
        <v>1.0111999999999985</v>
      </c>
      <c r="I928" s="2">
        <f>'Moving Avg'!H928</f>
        <v>1.1991000000000001</v>
      </c>
      <c r="J928" s="5" t="str">
        <f>OBV!F928</f>
        <v>NEUTRAL</v>
      </c>
      <c r="K928" s="5" t="str">
        <f>OBV!G928</f>
        <v>NEUTRAL</v>
      </c>
      <c r="L928" s="5" t="str">
        <f>OBV!H928</f>
        <v>NEUTRAL</v>
      </c>
      <c r="M928" s="7">
        <f t="shared" si="140"/>
        <v>50</v>
      </c>
      <c r="N928" s="7">
        <f t="shared" si="141"/>
        <v>45</v>
      </c>
      <c r="O928" s="7">
        <f t="shared" si="142"/>
        <v>0</v>
      </c>
      <c r="P928" s="7">
        <f t="shared" si="143"/>
        <v>33</v>
      </c>
      <c r="Q928" s="8">
        <f t="shared" si="144"/>
        <v>38.200000000000003</v>
      </c>
      <c r="R928" s="8">
        <f t="shared" si="145"/>
        <v>27.25</v>
      </c>
      <c r="S928" s="8">
        <f t="shared" si="146"/>
        <v>29.1</v>
      </c>
      <c r="T928" s="8">
        <f t="shared" si="147"/>
        <v>32</v>
      </c>
      <c r="U928" s="7">
        <f t="shared" si="148"/>
        <v>31.516666666666669</v>
      </c>
      <c r="V928" s="7">
        <f t="shared" si="149"/>
        <v>31.637500000000003</v>
      </c>
    </row>
    <row r="929" spans="1:22" ht="13.5" x14ac:dyDescent="0.25">
      <c r="A929" s="3">
        <f>RSI!A929</f>
        <v>43662</v>
      </c>
      <c r="B929" s="2">
        <f>RSI!B929</f>
        <v>0.98</v>
      </c>
      <c r="C929" s="2">
        <f>RSI!I929</f>
        <v>3.6672353162409195</v>
      </c>
      <c r="D929" s="2">
        <f>MACD!E929</f>
        <v>-5.4078154496881581E-3</v>
      </c>
      <c r="E929" s="2">
        <f>MACD!F929</f>
        <v>-3.8874155509520799E-3</v>
      </c>
      <c r="F929" s="2">
        <f>'Moving Avg'!D929</f>
        <v>0.98000000000000009</v>
      </c>
      <c r="G929" s="2">
        <f>'Moving Avg'!F929</f>
        <v>0.9800000000000002</v>
      </c>
      <c r="H929" s="2">
        <f>'Moving Avg'!G929</f>
        <v>1.0091999999999988</v>
      </c>
      <c r="I929" s="2">
        <f>'Moving Avg'!H929</f>
        <v>1.1956</v>
      </c>
      <c r="J929" s="5" t="str">
        <f>OBV!F929</f>
        <v>NEUTRAL</v>
      </c>
      <c r="K929" s="5" t="str">
        <f>OBV!G929</f>
        <v>NEUTRAL</v>
      </c>
      <c r="L929" s="5" t="str">
        <f>OBV!H929</f>
        <v>NEUTRAL</v>
      </c>
      <c r="M929" s="7">
        <f t="shared" si="140"/>
        <v>50</v>
      </c>
      <c r="N929" s="7">
        <f t="shared" si="141"/>
        <v>45</v>
      </c>
      <c r="O929" s="7">
        <f t="shared" si="142"/>
        <v>0</v>
      </c>
      <c r="P929" s="7">
        <f t="shared" si="143"/>
        <v>33</v>
      </c>
      <c r="Q929" s="8">
        <f t="shared" si="144"/>
        <v>38.200000000000003</v>
      </c>
      <c r="R929" s="8">
        <f t="shared" si="145"/>
        <v>27.25</v>
      </c>
      <c r="S929" s="8">
        <f t="shared" si="146"/>
        <v>29.1</v>
      </c>
      <c r="T929" s="8">
        <f t="shared" si="147"/>
        <v>32</v>
      </c>
      <c r="U929" s="7">
        <f t="shared" si="148"/>
        <v>31.516666666666669</v>
      </c>
      <c r="V929" s="7">
        <f t="shared" si="149"/>
        <v>31.637500000000003</v>
      </c>
    </row>
    <row r="930" spans="1:22" ht="13.5" x14ac:dyDescent="0.25">
      <c r="A930" s="3">
        <f>RSI!A930</f>
        <v>43663</v>
      </c>
      <c r="B930" s="2">
        <f>RSI!B930</f>
        <v>0.98</v>
      </c>
      <c r="C930" s="2">
        <f>RSI!I930</f>
        <v>3.6672353162409195</v>
      </c>
      <c r="D930" s="2">
        <f>MACD!E930</f>
        <v>-5.2676599886636311E-3</v>
      </c>
      <c r="E930" s="2">
        <f>MACD!F930</f>
        <v>-4.1634644384943905E-3</v>
      </c>
      <c r="F930" s="2">
        <f>'Moving Avg'!D930</f>
        <v>0.98000000000000009</v>
      </c>
      <c r="G930" s="2">
        <f>'Moving Avg'!F930</f>
        <v>0.9800000000000002</v>
      </c>
      <c r="H930" s="2">
        <f>'Moving Avg'!G930</f>
        <v>1.0075999999999987</v>
      </c>
      <c r="I930" s="2">
        <f>'Moving Avg'!H930</f>
        <v>1.1920999999999999</v>
      </c>
      <c r="J930" s="5" t="str">
        <f>OBV!F930</f>
        <v>NEUTRAL</v>
      </c>
      <c r="K930" s="5" t="str">
        <f>OBV!G930</f>
        <v>NEUTRAL</v>
      </c>
      <c r="L930" s="5" t="str">
        <f>OBV!H930</f>
        <v>NEUTRAL</v>
      </c>
      <c r="M930" s="7">
        <f t="shared" si="140"/>
        <v>50</v>
      </c>
      <c r="N930" s="7">
        <f t="shared" si="141"/>
        <v>45</v>
      </c>
      <c r="O930" s="7">
        <f t="shared" si="142"/>
        <v>0</v>
      </c>
      <c r="P930" s="7">
        <f t="shared" si="143"/>
        <v>33</v>
      </c>
      <c r="Q930" s="8">
        <f t="shared" si="144"/>
        <v>38.200000000000003</v>
      </c>
      <c r="R930" s="8">
        <f t="shared" si="145"/>
        <v>27.25</v>
      </c>
      <c r="S930" s="8">
        <f t="shared" si="146"/>
        <v>29.1</v>
      </c>
      <c r="T930" s="8">
        <f t="shared" si="147"/>
        <v>32</v>
      </c>
      <c r="U930" s="7">
        <f t="shared" si="148"/>
        <v>31.516666666666669</v>
      </c>
      <c r="V930" s="7">
        <f t="shared" si="149"/>
        <v>31.637500000000003</v>
      </c>
    </row>
    <row r="931" spans="1:22" ht="13.5" x14ac:dyDescent="0.25">
      <c r="A931" s="3">
        <f>RSI!A931</f>
        <v>43664</v>
      </c>
      <c r="B931" s="2">
        <f>RSI!B931</f>
        <v>0.98</v>
      </c>
      <c r="C931" s="2">
        <f>RSI!I931</f>
        <v>3.6672353162409195</v>
      </c>
      <c r="D931" s="2">
        <f>MACD!E931</f>
        <v>-5.0978212657678545E-3</v>
      </c>
      <c r="E931" s="2">
        <f>MACD!F931</f>
        <v>-4.3503358039490838E-3</v>
      </c>
      <c r="F931" s="2">
        <f>'Moving Avg'!D931</f>
        <v>0.98000000000000009</v>
      </c>
      <c r="G931" s="2">
        <f>'Moving Avg'!F931</f>
        <v>0.9800000000000002</v>
      </c>
      <c r="H931" s="2">
        <f>'Moving Avg'!G931</f>
        <v>1.0059999999999989</v>
      </c>
      <c r="I931" s="2">
        <f>'Moving Avg'!H931</f>
        <v>1.1885999999999999</v>
      </c>
      <c r="J931" s="5" t="str">
        <f>OBV!F931</f>
        <v>NEUTRAL</v>
      </c>
      <c r="K931" s="5" t="str">
        <f>OBV!G931</f>
        <v>NEUTRAL</v>
      </c>
      <c r="L931" s="5" t="str">
        <f>OBV!H931</f>
        <v>NEUTRAL</v>
      </c>
      <c r="M931" s="7">
        <f t="shared" si="140"/>
        <v>50</v>
      </c>
      <c r="N931" s="7">
        <f t="shared" si="141"/>
        <v>45</v>
      </c>
      <c r="O931" s="7">
        <f t="shared" si="142"/>
        <v>0</v>
      </c>
      <c r="P931" s="7">
        <f t="shared" si="143"/>
        <v>33</v>
      </c>
      <c r="Q931" s="8">
        <f t="shared" si="144"/>
        <v>38.200000000000003</v>
      </c>
      <c r="R931" s="8">
        <f t="shared" si="145"/>
        <v>27.25</v>
      </c>
      <c r="S931" s="8">
        <f t="shared" si="146"/>
        <v>29.1</v>
      </c>
      <c r="T931" s="8">
        <f t="shared" si="147"/>
        <v>32</v>
      </c>
      <c r="U931" s="7">
        <f t="shared" si="148"/>
        <v>31.516666666666669</v>
      </c>
      <c r="V931" s="7">
        <f t="shared" si="149"/>
        <v>31.637500000000003</v>
      </c>
    </row>
    <row r="932" spans="1:22" ht="13.5" x14ac:dyDescent="0.25">
      <c r="A932" s="3">
        <f>RSI!A932</f>
        <v>43665</v>
      </c>
      <c r="B932" s="2">
        <f>RSI!B932</f>
        <v>0.98</v>
      </c>
      <c r="C932" s="2">
        <f>RSI!I932</f>
        <v>3.6672353162409195</v>
      </c>
      <c r="D932" s="2">
        <f>MACD!E932</f>
        <v>-4.9066619100429643E-3</v>
      </c>
      <c r="E932" s="2">
        <f>MACD!F932</f>
        <v>-4.4616010251678599E-3</v>
      </c>
      <c r="F932" s="2">
        <f>'Moving Avg'!D932</f>
        <v>0.98000000000000009</v>
      </c>
      <c r="G932" s="2">
        <f>'Moving Avg'!F932</f>
        <v>0.9800000000000002</v>
      </c>
      <c r="H932" s="2">
        <f>'Moving Avg'!G932</f>
        <v>1.0043999999999988</v>
      </c>
      <c r="I932" s="2">
        <f>'Moving Avg'!H932</f>
        <v>1.1853499999999999</v>
      </c>
      <c r="J932" s="5" t="str">
        <f>OBV!F932</f>
        <v>NEUTRAL</v>
      </c>
      <c r="K932" s="5" t="str">
        <f>OBV!G932</f>
        <v>NEUTRAL</v>
      </c>
      <c r="L932" s="5" t="str">
        <f>OBV!H932</f>
        <v>NEUTRAL</v>
      </c>
      <c r="M932" s="7">
        <f t="shared" si="140"/>
        <v>50</v>
      </c>
      <c r="N932" s="7">
        <f t="shared" si="141"/>
        <v>45</v>
      </c>
      <c r="O932" s="7">
        <f t="shared" si="142"/>
        <v>0</v>
      </c>
      <c r="P932" s="7">
        <f t="shared" si="143"/>
        <v>33</v>
      </c>
      <c r="Q932" s="8">
        <f t="shared" si="144"/>
        <v>38.200000000000003</v>
      </c>
      <c r="R932" s="8">
        <f t="shared" si="145"/>
        <v>27.25</v>
      </c>
      <c r="S932" s="8">
        <f t="shared" si="146"/>
        <v>29.1</v>
      </c>
      <c r="T932" s="8">
        <f t="shared" si="147"/>
        <v>32</v>
      </c>
      <c r="U932" s="7">
        <f t="shared" si="148"/>
        <v>31.516666666666669</v>
      </c>
      <c r="V932" s="7">
        <f t="shared" si="149"/>
        <v>31.637500000000003</v>
      </c>
    </row>
    <row r="933" spans="1:22" ht="13.5" x14ac:dyDescent="0.25">
      <c r="A933" s="3">
        <f>RSI!A933</f>
        <v>43668</v>
      </c>
      <c r="B933" s="2">
        <f>RSI!B933</f>
        <v>0.98</v>
      </c>
      <c r="C933" s="2">
        <f>RSI!I933</f>
        <v>3.6672353162409195</v>
      </c>
      <c r="D933" s="2">
        <f>MACD!E933</f>
        <v>-4.7009768090044979E-3</v>
      </c>
      <c r="E933" s="2">
        <f>MACD!F933</f>
        <v>-4.5094761819351875E-3</v>
      </c>
      <c r="F933" s="2">
        <f>'Moving Avg'!D933</f>
        <v>0.98000000000000009</v>
      </c>
      <c r="G933" s="2">
        <f>'Moving Avg'!F933</f>
        <v>0.9800000000000002</v>
      </c>
      <c r="H933" s="2">
        <f>'Moving Avg'!G933</f>
        <v>1.0027999999999988</v>
      </c>
      <c r="I933" s="2">
        <f>'Moving Avg'!H933</f>
        <v>1.1820999999999997</v>
      </c>
      <c r="J933" s="5" t="str">
        <f>OBV!F933</f>
        <v>NEUTRAL</v>
      </c>
      <c r="K933" s="5" t="str">
        <f>OBV!G933</f>
        <v>NEUTRAL</v>
      </c>
      <c r="L933" s="5" t="str">
        <f>OBV!H933</f>
        <v>NEUTRAL</v>
      </c>
      <c r="M933" s="7">
        <f t="shared" si="140"/>
        <v>50</v>
      </c>
      <c r="N933" s="7">
        <f t="shared" si="141"/>
        <v>45</v>
      </c>
      <c r="O933" s="7">
        <f t="shared" si="142"/>
        <v>0</v>
      </c>
      <c r="P933" s="7">
        <f t="shared" si="143"/>
        <v>33</v>
      </c>
      <c r="Q933" s="8">
        <f t="shared" si="144"/>
        <v>38.200000000000003</v>
      </c>
      <c r="R933" s="8">
        <f t="shared" si="145"/>
        <v>27.25</v>
      </c>
      <c r="S933" s="8">
        <f t="shared" si="146"/>
        <v>29.1</v>
      </c>
      <c r="T933" s="8">
        <f t="shared" si="147"/>
        <v>32</v>
      </c>
      <c r="U933" s="7">
        <f t="shared" si="148"/>
        <v>31.516666666666669</v>
      </c>
      <c r="V933" s="7">
        <f t="shared" si="149"/>
        <v>31.637500000000003</v>
      </c>
    </row>
    <row r="934" spans="1:22" ht="13.5" x14ac:dyDescent="0.25">
      <c r="A934" s="3">
        <f>RSI!A934</f>
        <v>43669</v>
      </c>
      <c r="B934" s="2">
        <f>RSI!B934</f>
        <v>0.98</v>
      </c>
      <c r="C934" s="2">
        <f>RSI!I934</f>
        <v>3.6672353162409195</v>
      </c>
      <c r="D934" s="2">
        <f>MACD!E934</f>
        <v>-4.4862551280313578E-3</v>
      </c>
      <c r="E934" s="2">
        <f>MACD!F934</f>
        <v>-4.5048319711544216E-3</v>
      </c>
      <c r="F934" s="2">
        <f>'Moving Avg'!D934</f>
        <v>0.98000000000000009</v>
      </c>
      <c r="G934" s="2">
        <f>'Moving Avg'!F934</f>
        <v>0.9800000000000002</v>
      </c>
      <c r="H934" s="2">
        <f>'Moving Avg'!G934</f>
        <v>1.0011999999999988</v>
      </c>
      <c r="I934" s="2">
        <f>'Moving Avg'!H934</f>
        <v>1.1788499999999997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  <c r="M934" s="7">
        <f t="shared" si="140"/>
        <v>50</v>
      </c>
      <c r="N934" s="7">
        <f t="shared" si="141"/>
        <v>0</v>
      </c>
      <c r="O934" s="7">
        <f t="shared" si="142"/>
        <v>0</v>
      </c>
      <c r="P934" s="7">
        <f t="shared" si="143"/>
        <v>33</v>
      </c>
      <c r="Q934" s="8">
        <f t="shared" si="144"/>
        <v>22.45</v>
      </c>
      <c r="R934" s="8">
        <f t="shared" si="145"/>
        <v>18.25</v>
      </c>
      <c r="S934" s="8">
        <f t="shared" si="146"/>
        <v>22.35</v>
      </c>
      <c r="T934" s="8">
        <f t="shared" si="147"/>
        <v>20.75</v>
      </c>
      <c r="U934" s="7">
        <f t="shared" si="148"/>
        <v>21.016666666666669</v>
      </c>
      <c r="V934" s="7">
        <f t="shared" si="149"/>
        <v>20.950000000000003</v>
      </c>
    </row>
    <row r="935" spans="1:22" ht="13.5" x14ac:dyDescent="0.25">
      <c r="A935" s="3">
        <f>RSI!A935</f>
        <v>43670</v>
      </c>
      <c r="B935" s="2">
        <f>RSI!B935</f>
        <v>0.98</v>
      </c>
      <c r="C935" s="2">
        <f>RSI!I935</f>
        <v>3.6672353162409195</v>
      </c>
      <c r="D935" s="2">
        <f>MACD!E935</f>
        <v>-4.2669004762371232E-3</v>
      </c>
      <c r="E935" s="2">
        <f>MACD!F935</f>
        <v>-4.4572456721709624E-3</v>
      </c>
      <c r="F935" s="2">
        <f>'Moving Avg'!D935</f>
        <v>0.98000000000000009</v>
      </c>
      <c r="G935" s="2">
        <f>'Moving Avg'!F935</f>
        <v>0.9800000000000002</v>
      </c>
      <c r="H935" s="2">
        <f>'Moving Avg'!G935</f>
        <v>0.99959999999999882</v>
      </c>
      <c r="I935" s="2">
        <f>'Moving Avg'!H935</f>
        <v>1.1756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  <c r="M935" s="7">
        <f t="shared" si="140"/>
        <v>50</v>
      </c>
      <c r="N935" s="7">
        <f t="shared" si="141"/>
        <v>0</v>
      </c>
      <c r="O935" s="7">
        <f t="shared" si="142"/>
        <v>0</v>
      </c>
      <c r="P935" s="7">
        <f t="shared" si="143"/>
        <v>33</v>
      </c>
      <c r="Q935" s="8">
        <f t="shared" si="144"/>
        <v>22.45</v>
      </c>
      <c r="R935" s="8">
        <f t="shared" si="145"/>
        <v>18.25</v>
      </c>
      <c r="S935" s="8">
        <f t="shared" si="146"/>
        <v>22.35</v>
      </c>
      <c r="T935" s="8">
        <f t="shared" si="147"/>
        <v>20.75</v>
      </c>
      <c r="U935" s="7">
        <f t="shared" si="148"/>
        <v>21.016666666666669</v>
      </c>
      <c r="V935" s="7">
        <f t="shared" si="149"/>
        <v>20.950000000000003</v>
      </c>
    </row>
    <row r="936" spans="1:22" ht="13.5" x14ac:dyDescent="0.25">
      <c r="A936" s="3">
        <f>RSI!A936</f>
        <v>43672</v>
      </c>
      <c r="B936" s="2">
        <f>RSI!B936</f>
        <v>0.98</v>
      </c>
      <c r="C936" s="2">
        <f>RSI!I936</f>
        <v>3.6672353162409195</v>
      </c>
      <c r="D936" s="2">
        <f>MACD!E936</f>
        <v>-4.0464157721107341E-3</v>
      </c>
      <c r="E936" s="2">
        <f>MACD!F936</f>
        <v>-4.3750796921589166E-3</v>
      </c>
      <c r="F936" s="2">
        <f>'Moving Avg'!D936</f>
        <v>0.98000000000000009</v>
      </c>
      <c r="G936" s="2">
        <f>'Moving Avg'!F936</f>
        <v>0.9800000000000002</v>
      </c>
      <c r="H936" s="2">
        <f>'Moving Avg'!G936</f>
        <v>0.99839999999999884</v>
      </c>
      <c r="I936" s="2">
        <f>'Moving Avg'!H936</f>
        <v>1.17235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  <c r="M936" s="7">
        <f t="shared" si="140"/>
        <v>50</v>
      </c>
      <c r="N936" s="7">
        <f t="shared" si="141"/>
        <v>0</v>
      </c>
      <c r="O936" s="7">
        <f t="shared" si="142"/>
        <v>0</v>
      </c>
      <c r="P936" s="7">
        <f t="shared" si="143"/>
        <v>33</v>
      </c>
      <c r="Q936" s="8">
        <f t="shared" si="144"/>
        <v>22.45</v>
      </c>
      <c r="R936" s="8">
        <f t="shared" si="145"/>
        <v>18.25</v>
      </c>
      <c r="S936" s="8">
        <f t="shared" si="146"/>
        <v>22.35</v>
      </c>
      <c r="T936" s="8">
        <f t="shared" si="147"/>
        <v>20.75</v>
      </c>
      <c r="U936" s="7">
        <f t="shared" si="148"/>
        <v>21.016666666666669</v>
      </c>
      <c r="V936" s="7">
        <f t="shared" si="149"/>
        <v>20.950000000000003</v>
      </c>
    </row>
    <row r="937" spans="1:22" ht="13.5" x14ac:dyDescent="0.25">
      <c r="A937" s="3">
        <f>RSI!A937</f>
        <v>43675</v>
      </c>
      <c r="B937" s="2">
        <f>RSI!B937</f>
        <v>1</v>
      </c>
      <c r="C937" s="2">
        <f>RSI!I937</f>
        <v>77.49518927718853</v>
      </c>
      <c r="D937" s="2">
        <f>MACD!E937</f>
        <v>-5.3090398270304595E-3</v>
      </c>
      <c r="E937" s="2">
        <f>MACD!F937</f>
        <v>-4.5618717191332255E-3</v>
      </c>
      <c r="F937" s="2">
        <f>'Moving Avg'!D937</f>
        <v>0.98399999999999999</v>
      </c>
      <c r="G937" s="2">
        <f>'Moving Avg'!F937</f>
        <v>0.98100000000000021</v>
      </c>
      <c r="H937" s="2">
        <f>'Moving Avg'!G937</f>
        <v>0.99759999999999893</v>
      </c>
      <c r="I937" s="2">
        <f>'Moving Avg'!H937</f>
        <v>1.1692</v>
      </c>
      <c r="J937" s="5" t="str">
        <f>OBV!F937</f>
        <v>BULLISH</v>
      </c>
      <c r="K937" s="5" t="str">
        <f>OBV!G937</f>
        <v>NEUTRAL</v>
      </c>
      <c r="L937" s="5" t="str">
        <f>OBV!H937</f>
        <v>CONFIRMED BULLISH</v>
      </c>
      <c r="M937" s="7">
        <f t="shared" si="140"/>
        <v>0</v>
      </c>
      <c r="N937" s="7">
        <f t="shared" si="141"/>
        <v>45</v>
      </c>
      <c r="O937" s="7">
        <f t="shared" si="142"/>
        <v>0</v>
      </c>
      <c r="P937" s="7">
        <f t="shared" si="143"/>
        <v>83.5</v>
      </c>
      <c r="Q937" s="8">
        <f t="shared" si="144"/>
        <v>28.274999999999999</v>
      </c>
      <c r="R937" s="8">
        <f t="shared" si="145"/>
        <v>29.875</v>
      </c>
      <c r="S937" s="8">
        <f t="shared" si="146"/>
        <v>44.325000000000003</v>
      </c>
      <c r="T937" s="8">
        <f t="shared" si="147"/>
        <v>32.125</v>
      </c>
      <c r="U937" s="7">
        <f t="shared" si="148"/>
        <v>34.158333333333331</v>
      </c>
      <c r="V937" s="7">
        <f t="shared" si="149"/>
        <v>33.65</v>
      </c>
    </row>
    <row r="938" spans="1:22" ht="13.5" x14ac:dyDescent="0.25">
      <c r="A938" s="3">
        <f>RSI!A938</f>
        <v>43676</v>
      </c>
      <c r="B938" s="2">
        <f>RSI!B938</f>
        <v>1</v>
      </c>
      <c r="C938" s="2">
        <f>RSI!I938</f>
        <v>77.49518927718853</v>
      </c>
      <c r="D938" s="2">
        <f>MACD!E938</f>
        <v>-6.4656935472435784E-3</v>
      </c>
      <c r="E938" s="2">
        <f>MACD!F938</f>
        <v>-4.9426360847552968E-3</v>
      </c>
      <c r="F938" s="2">
        <f>'Moving Avg'!D938</f>
        <v>0.98799999999999988</v>
      </c>
      <c r="G938" s="2">
        <f>'Moving Avg'!F938</f>
        <v>0.98200000000000021</v>
      </c>
      <c r="H938" s="2">
        <f>'Moving Avg'!G938</f>
        <v>0.99679999999999902</v>
      </c>
      <c r="I938" s="2">
        <f>'Moving Avg'!H938</f>
        <v>1.1660500000000003</v>
      </c>
      <c r="J938" s="5" t="str">
        <f>OBV!F938</f>
        <v>BULLISH</v>
      </c>
      <c r="K938" s="5" t="str">
        <f>OBV!G938</f>
        <v>NEUTRAL</v>
      </c>
      <c r="L938" s="5" t="str">
        <f>OBV!H938</f>
        <v>CONFIRMED BULLISH</v>
      </c>
      <c r="M938" s="7">
        <f t="shared" si="140"/>
        <v>0</v>
      </c>
      <c r="N938" s="7">
        <f t="shared" si="141"/>
        <v>45</v>
      </c>
      <c r="O938" s="7">
        <f t="shared" si="142"/>
        <v>0</v>
      </c>
      <c r="P938" s="7">
        <f t="shared" si="143"/>
        <v>83.5</v>
      </c>
      <c r="Q938" s="8">
        <f t="shared" si="144"/>
        <v>28.274999999999999</v>
      </c>
      <c r="R938" s="8">
        <f t="shared" si="145"/>
        <v>29.875</v>
      </c>
      <c r="S938" s="8">
        <f t="shared" si="146"/>
        <v>44.325000000000003</v>
      </c>
      <c r="T938" s="8">
        <f t="shared" si="147"/>
        <v>32.125</v>
      </c>
      <c r="U938" s="7">
        <f t="shared" si="148"/>
        <v>34.158333333333331</v>
      </c>
      <c r="V938" s="7">
        <f t="shared" si="149"/>
        <v>33.65</v>
      </c>
    </row>
    <row r="939" spans="1:22" ht="13.5" x14ac:dyDescent="0.25">
      <c r="A939" s="3">
        <f>RSI!A939</f>
        <v>43677</v>
      </c>
      <c r="B939" s="2">
        <f>RSI!B939</f>
        <v>1</v>
      </c>
      <c r="C939" s="2">
        <f>RSI!I939</f>
        <v>77.49518927718853</v>
      </c>
      <c r="D939" s="2">
        <f>MACD!E939</f>
        <v>-7.5261408374704963E-3</v>
      </c>
      <c r="E939" s="2">
        <f>MACD!F939</f>
        <v>-5.459337035298337E-3</v>
      </c>
      <c r="F939" s="2">
        <f>'Moving Avg'!D939</f>
        <v>0.99199999999999999</v>
      </c>
      <c r="G939" s="2">
        <f>'Moving Avg'!F939</f>
        <v>0.98300000000000021</v>
      </c>
      <c r="H939" s="2">
        <f>'Moving Avg'!G939</f>
        <v>0.99599999999999911</v>
      </c>
      <c r="I939" s="2">
        <f>'Moving Avg'!H939</f>
        <v>1.1631000000000002</v>
      </c>
      <c r="J939" s="5" t="str">
        <f>OBV!F939</f>
        <v>BULLISH</v>
      </c>
      <c r="K939" s="5" t="str">
        <f>OBV!G939</f>
        <v>NEUTRAL</v>
      </c>
      <c r="L939" s="5" t="str">
        <f>OBV!H939</f>
        <v>CONFIRMED BULLISH</v>
      </c>
      <c r="M939" s="7">
        <f t="shared" si="140"/>
        <v>0</v>
      </c>
      <c r="N939" s="7">
        <f t="shared" si="141"/>
        <v>45</v>
      </c>
      <c r="O939" s="7">
        <f t="shared" si="142"/>
        <v>0</v>
      </c>
      <c r="P939" s="7">
        <f t="shared" si="143"/>
        <v>83.5</v>
      </c>
      <c r="Q939" s="8">
        <f t="shared" si="144"/>
        <v>28.274999999999999</v>
      </c>
      <c r="R939" s="8">
        <f t="shared" si="145"/>
        <v>29.875</v>
      </c>
      <c r="S939" s="8">
        <f t="shared" si="146"/>
        <v>44.325000000000003</v>
      </c>
      <c r="T939" s="8">
        <f t="shared" si="147"/>
        <v>32.125</v>
      </c>
      <c r="U939" s="7">
        <f t="shared" si="148"/>
        <v>34.158333333333331</v>
      </c>
      <c r="V939" s="7">
        <f t="shared" si="149"/>
        <v>33.65</v>
      </c>
    </row>
    <row r="940" spans="1:22" ht="13.5" x14ac:dyDescent="0.25">
      <c r="A940" s="3">
        <f>RSI!A940</f>
        <v>43678</v>
      </c>
      <c r="B940" s="2">
        <f>RSI!B940</f>
        <v>1</v>
      </c>
      <c r="C940" s="2">
        <f>RSI!I940</f>
        <v>77.49518927718853</v>
      </c>
      <c r="D940" s="2">
        <f>MACD!E940</f>
        <v>-8.4991278501841405E-3</v>
      </c>
      <c r="E940" s="2">
        <f>MACD!F940</f>
        <v>-6.0672951982754979E-3</v>
      </c>
      <c r="F940" s="2">
        <f>'Moving Avg'!D940</f>
        <v>0.99600000000000011</v>
      </c>
      <c r="G940" s="2">
        <f>'Moving Avg'!F940</f>
        <v>0.98400000000000032</v>
      </c>
      <c r="H940" s="2">
        <f>'Moving Avg'!G940</f>
        <v>0.9951999999999992</v>
      </c>
      <c r="I940" s="2">
        <f>'Moving Avg'!H940</f>
        <v>1.1605000000000003</v>
      </c>
      <c r="J940" s="5" t="str">
        <f>OBV!F940</f>
        <v>BULLISH</v>
      </c>
      <c r="K940" s="5" t="str">
        <f>OBV!G940</f>
        <v>NEUTRAL</v>
      </c>
      <c r="L940" s="5" t="str">
        <f>OBV!H940</f>
        <v>CONFIRMED BULLISH</v>
      </c>
      <c r="M940" s="7">
        <f t="shared" si="140"/>
        <v>0</v>
      </c>
      <c r="N940" s="7">
        <f t="shared" si="141"/>
        <v>45</v>
      </c>
      <c r="O940" s="7">
        <f t="shared" si="142"/>
        <v>0</v>
      </c>
      <c r="P940" s="7">
        <f t="shared" si="143"/>
        <v>83.5</v>
      </c>
      <c r="Q940" s="8">
        <f t="shared" si="144"/>
        <v>28.274999999999999</v>
      </c>
      <c r="R940" s="8">
        <f t="shared" si="145"/>
        <v>29.875</v>
      </c>
      <c r="S940" s="8">
        <f t="shared" si="146"/>
        <v>44.325000000000003</v>
      </c>
      <c r="T940" s="8">
        <f t="shared" si="147"/>
        <v>32.125</v>
      </c>
      <c r="U940" s="7">
        <f t="shared" si="148"/>
        <v>34.158333333333331</v>
      </c>
      <c r="V940" s="7">
        <f t="shared" si="149"/>
        <v>33.65</v>
      </c>
    </row>
    <row r="941" spans="1:22" ht="13.5" x14ac:dyDescent="0.25">
      <c r="A941" s="3">
        <f>RSI!A941</f>
        <v>43679</v>
      </c>
      <c r="B941" s="2">
        <f>RSI!B941</f>
        <v>1</v>
      </c>
      <c r="C941" s="2">
        <f>RSI!I941</f>
        <v>77.49518927718853</v>
      </c>
      <c r="D941" s="2">
        <f>MACD!E941</f>
        <v>-9.3925036823651054E-3</v>
      </c>
      <c r="E941" s="2">
        <f>MACD!F941</f>
        <v>-6.7323368950934197E-3</v>
      </c>
      <c r="F941" s="2">
        <f>'Moving Avg'!D941</f>
        <v>1</v>
      </c>
      <c r="G941" s="2">
        <f>'Moving Avg'!F941</f>
        <v>0.9850000000000001</v>
      </c>
      <c r="H941" s="2">
        <f>'Moving Avg'!G941</f>
        <v>0.9943999999999994</v>
      </c>
      <c r="I941" s="2">
        <f>'Moving Avg'!H941</f>
        <v>1.1582000000000006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0</v>
      </c>
      <c r="N941" s="7">
        <f t="shared" si="141"/>
        <v>45</v>
      </c>
      <c r="O941" s="7">
        <f t="shared" si="142"/>
        <v>0</v>
      </c>
      <c r="P941" s="7">
        <f t="shared" si="143"/>
        <v>83.5</v>
      </c>
      <c r="Q941" s="8">
        <f t="shared" si="144"/>
        <v>28.274999999999999</v>
      </c>
      <c r="R941" s="8">
        <f t="shared" si="145"/>
        <v>29.875</v>
      </c>
      <c r="S941" s="8">
        <f t="shared" si="146"/>
        <v>44.325000000000003</v>
      </c>
      <c r="T941" s="8">
        <f t="shared" si="147"/>
        <v>32.125</v>
      </c>
      <c r="U941" s="7">
        <f t="shared" si="148"/>
        <v>34.158333333333331</v>
      </c>
      <c r="V941" s="7">
        <f t="shared" si="149"/>
        <v>33.65</v>
      </c>
    </row>
    <row r="942" spans="1:22" ht="13.5" x14ac:dyDescent="0.25">
      <c r="A942" s="3">
        <f>RSI!A942</f>
        <v>43682</v>
      </c>
      <c r="B942" s="2">
        <f>RSI!B942</f>
        <v>1</v>
      </c>
      <c r="C942" s="2">
        <f>RSI!I942</f>
        <v>77.49518927718853</v>
      </c>
      <c r="D942" s="2">
        <f>MACD!E942</f>
        <v>-1.0213325161340325E-2</v>
      </c>
      <c r="E942" s="2">
        <f>MACD!F942</f>
        <v>-7.4285345483428022E-3</v>
      </c>
      <c r="F942" s="2">
        <f>'Moving Avg'!D942</f>
        <v>1</v>
      </c>
      <c r="G942" s="2">
        <f>'Moving Avg'!F942</f>
        <v>0.98600000000000032</v>
      </c>
      <c r="H942" s="2">
        <f>'Moving Avg'!G942</f>
        <v>0.99359999999999937</v>
      </c>
      <c r="I942" s="2">
        <f>'Moving Avg'!H942</f>
        <v>1.1561000000000006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0</v>
      </c>
      <c r="N942" s="7">
        <f t="shared" si="141"/>
        <v>45</v>
      </c>
      <c r="O942" s="7">
        <f t="shared" si="142"/>
        <v>0</v>
      </c>
      <c r="P942" s="7">
        <f t="shared" si="143"/>
        <v>33</v>
      </c>
      <c r="Q942" s="8">
        <f t="shared" si="144"/>
        <v>20.7</v>
      </c>
      <c r="R942" s="8">
        <f t="shared" si="145"/>
        <v>17.25</v>
      </c>
      <c r="S942" s="8">
        <f t="shared" si="146"/>
        <v>21.6</v>
      </c>
      <c r="T942" s="8">
        <f t="shared" si="147"/>
        <v>19.5</v>
      </c>
      <c r="U942" s="7">
        <f t="shared" si="148"/>
        <v>19.850000000000001</v>
      </c>
      <c r="V942" s="7">
        <f t="shared" si="149"/>
        <v>19.762500000000003</v>
      </c>
    </row>
    <row r="943" spans="1:22" ht="13.5" x14ac:dyDescent="0.25">
      <c r="A943" s="3">
        <f>RSI!A943</f>
        <v>43683</v>
      </c>
      <c r="B943" s="2">
        <f>RSI!B943</f>
        <v>1</v>
      </c>
      <c r="C943" s="2">
        <f>RSI!I943</f>
        <v>77.49518927718853</v>
      </c>
      <c r="D943" s="2">
        <f>MACD!E943</f>
        <v>-1.0967947970664693E-2</v>
      </c>
      <c r="E943" s="2">
        <f>MACD!F943</f>
        <v>-8.1364172328071815E-3</v>
      </c>
      <c r="F943" s="2">
        <f>'Moving Avg'!D943</f>
        <v>1</v>
      </c>
      <c r="G943" s="2">
        <f>'Moving Avg'!F943</f>
        <v>0.9870000000000001</v>
      </c>
      <c r="H943" s="2">
        <f>'Moving Avg'!G943</f>
        <v>0.99279999999999957</v>
      </c>
      <c r="I943" s="2">
        <f>'Moving Avg'!H943</f>
        <v>1.1540000000000006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0</v>
      </c>
      <c r="N943" s="7">
        <f t="shared" si="141"/>
        <v>45</v>
      </c>
      <c r="O943" s="7">
        <f t="shared" si="142"/>
        <v>0</v>
      </c>
      <c r="P943" s="7">
        <f t="shared" si="143"/>
        <v>33</v>
      </c>
      <c r="Q943" s="8">
        <f t="shared" si="144"/>
        <v>20.7</v>
      </c>
      <c r="R943" s="8">
        <f t="shared" si="145"/>
        <v>17.25</v>
      </c>
      <c r="S943" s="8">
        <f t="shared" si="146"/>
        <v>21.6</v>
      </c>
      <c r="T943" s="8">
        <f t="shared" si="147"/>
        <v>19.5</v>
      </c>
      <c r="U943" s="7">
        <f t="shared" si="148"/>
        <v>19.850000000000001</v>
      </c>
      <c r="V943" s="7">
        <f t="shared" si="149"/>
        <v>19.762500000000003</v>
      </c>
    </row>
    <row r="944" spans="1:22" ht="13.5" x14ac:dyDescent="0.25">
      <c r="A944" s="3">
        <f>RSI!A944</f>
        <v>43684</v>
      </c>
      <c r="B944" s="2">
        <f>RSI!B944</f>
        <v>1</v>
      </c>
      <c r="C944" s="2">
        <f>RSI!I944</f>
        <v>77.49518927718853</v>
      </c>
      <c r="D944" s="2">
        <f>MACD!E944</f>
        <v>-1.1662106035284503E-2</v>
      </c>
      <c r="E944" s="2">
        <f>MACD!F944</f>
        <v>-8.8415549933026465E-3</v>
      </c>
      <c r="F944" s="2">
        <f>'Moving Avg'!D944</f>
        <v>1</v>
      </c>
      <c r="G944" s="2">
        <f>'Moving Avg'!F944</f>
        <v>0.98800000000000021</v>
      </c>
      <c r="H944" s="2">
        <f>'Moving Avg'!G944</f>
        <v>0.99199999999999955</v>
      </c>
      <c r="I944" s="2">
        <f>'Moving Avg'!H944</f>
        <v>1.1519000000000006</v>
      </c>
      <c r="J944" s="5" t="str">
        <f>OBV!F944</f>
        <v>NEUTRAL</v>
      </c>
      <c r="K944" s="5" t="str">
        <f>OBV!G944</f>
        <v>NEUTRAL</v>
      </c>
      <c r="L944" s="5" t="str">
        <f>OBV!H944</f>
        <v>NEUTRAL</v>
      </c>
      <c r="M944" s="7">
        <f t="shared" si="140"/>
        <v>0</v>
      </c>
      <c r="N944" s="7">
        <f t="shared" si="141"/>
        <v>45</v>
      </c>
      <c r="O944" s="7">
        <f t="shared" si="142"/>
        <v>0</v>
      </c>
      <c r="P944" s="7">
        <f t="shared" si="143"/>
        <v>33</v>
      </c>
      <c r="Q944" s="8">
        <f t="shared" si="144"/>
        <v>20.7</v>
      </c>
      <c r="R944" s="8">
        <f t="shared" si="145"/>
        <v>17.25</v>
      </c>
      <c r="S944" s="8">
        <f t="shared" si="146"/>
        <v>21.6</v>
      </c>
      <c r="T944" s="8">
        <f t="shared" si="147"/>
        <v>19.5</v>
      </c>
      <c r="U944" s="7">
        <f t="shared" si="148"/>
        <v>19.850000000000001</v>
      </c>
      <c r="V944" s="7">
        <f t="shared" si="149"/>
        <v>19.762500000000003</v>
      </c>
    </row>
    <row r="945" spans="1:22" ht="13.5" x14ac:dyDescent="0.25">
      <c r="A945" s="3">
        <f>RSI!A945</f>
        <v>43685</v>
      </c>
      <c r="B945" s="2">
        <f>RSI!B945</f>
        <v>1</v>
      </c>
      <c r="C945" s="2">
        <f>RSI!I945</f>
        <v>77.49518927718853</v>
      </c>
      <c r="D945" s="2">
        <f>MACD!E945</f>
        <v>-1.2300980803459094E-2</v>
      </c>
      <c r="E945" s="2">
        <f>MACD!F945</f>
        <v>-9.5334401553339373E-3</v>
      </c>
      <c r="F945" s="2">
        <f>'Moving Avg'!D945</f>
        <v>1</v>
      </c>
      <c r="G945" s="2">
        <f>'Moving Avg'!F945</f>
        <v>0.9890000000000001</v>
      </c>
      <c r="H945" s="2">
        <f>'Moving Avg'!G945</f>
        <v>0.99119999999999964</v>
      </c>
      <c r="I945" s="2">
        <f>'Moving Avg'!H945</f>
        <v>1.1496000000000004</v>
      </c>
      <c r="J945" s="5" t="str">
        <f>OBV!F945</f>
        <v>NEUTRAL</v>
      </c>
      <c r="K945" s="5" t="str">
        <f>OBV!G945</f>
        <v>NEUTRAL</v>
      </c>
      <c r="L945" s="5" t="str">
        <f>OBV!H945</f>
        <v>NEUTRAL</v>
      </c>
      <c r="M945" s="7">
        <f t="shared" si="140"/>
        <v>0</v>
      </c>
      <c r="N945" s="7">
        <f t="shared" si="141"/>
        <v>45</v>
      </c>
      <c r="O945" s="7">
        <f t="shared" si="142"/>
        <v>0</v>
      </c>
      <c r="P945" s="7">
        <f t="shared" si="143"/>
        <v>33</v>
      </c>
      <c r="Q945" s="8">
        <f t="shared" si="144"/>
        <v>20.7</v>
      </c>
      <c r="R945" s="8">
        <f t="shared" si="145"/>
        <v>17.25</v>
      </c>
      <c r="S945" s="8">
        <f t="shared" si="146"/>
        <v>21.6</v>
      </c>
      <c r="T945" s="8">
        <f t="shared" si="147"/>
        <v>19.5</v>
      </c>
      <c r="U945" s="7">
        <f t="shared" si="148"/>
        <v>19.850000000000001</v>
      </c>
      <c r="V945" s="7">
        <f t="shared" si="149"/>
        <v>19.762500000000003</v>
      </c>
    </row>
    <row r="946" spans="1:22" ht="13.5" x14ac:dyDescent="0.25">
      <c r="A946" s="3">
        <f>RSI!A946</f>
        <v>43686</v>
      </c>
      <c r="B946" s="2">
        <f>RSI!B946</f>
        <v>1</v>
      </c>
      <c r="C946" s="2">
        <f>RSI!I946</f>
        <v>77.49518927718853</v>
      </c>
      <c r="D946" s="2">
        <f>MACD!E946</f>
        <v>-1.2889261823499476E-2</v>
      </c>
      <c r="E946" s="2">
        <f>MACD!F946</f>
        <v>-1.0204604488967046E-2</v>
      </c>
      <c r="F946" s="2">
        <f>'Moving Avg'!D946</f>
        <v>1</v>
      </c>
      <c r="G946" s="2">
        <f>'Moving Avg'!F946</f>
        <v>0.99000000000000021</v>
      </c>
      <c r="H946" s="2">
        <f>'Moving Avg'!G946</f>
        <v>0.99039999999999973</v>
      </c>
      <c r="I946" s="2">
        <f>'Moving Avg'!H946</f>
        <v>1.1473000000000004</v>
      </c>
      <c r="J946" s="5" t="str">
        <f>OBV!F946</f>
        <v>NEUTRAL</v>
      </c>
      <c r="K946" s="5" t="str">
        <f>OBV!G946</f>
        <v>NEUTRAL</v>
      </c>
      <c r="L946" s="5" t="str">
        <f>OBV!H946</f>
        <v>NEUTRAL</v>
      </c>
      <c r="M946" s="7">
        <f t="shared" si="140"/>
        <v>0</v>
      </c>
      <c r="N946" s="7">
        <f t="shared" si="141"/>
        <v>45</v>
      </c>
      <c r="O946" s="7">
        <f t="shared" si="142"/>
        <v>0</v>
      </c>
      <c r="P946" s="7">
        <f t="shared" si="143"/>
        <v>33</v>
      </c>
      <c r="Q946" s="8">
        <f t="shared" si="144"/>
        <v>20.7</v>
      </c>
      <c r="R946" s="8">
        <f t="shared" si="145"/>
        <v>17.25</v>
      </c>
      <c r="S946" s="8">
        <f t="shared" si="146"/>
        <v>21.6</v>
      </c>
      <c r="T946" s="8">
        <f t="shared" si="147"/>
        <v>19.5</v>
      </c>
      <c r="U946" s="7">
        <f t="shared" si="148"/>
        <v>19.850000000000001</v>
      </c>
      <c r="V946" s="7">
        <f t="shared" si="149"/>
        <v>19.762500000000003</v>
      </c>
    </row>
    <row r="947" spans="1:22" ht="13.5" x14ac:dyDescent="0.25">
      <c r="A947" s="3">
        <f>RSI!A947</f>
        <v>43691</v>
      </c>
      <c r="B947" s="2">
        <f>RSI!B947</f>
        <v>1</v>
      </c>
      <c r="C947" s="2">
        <f>RSI!I947</f>
        <v>77.49518927718853</v>
      </c>
      <c r="D947" s="2">
        <f>MACD!E947</f>
        <v>-1.0354276732949863E-2</v>
      </c>
      <c r="E947" s="2">
        <f>MACD!F947</f>
        <v>-1.0234538937763611E-2</v>
      </c>
      <c r="F947" s="2">
        <f>'Moving Avg'!D947</f>
        <v>1</v>
      </c>
      <c r="G947" s="2">
        <f>'Moving Avg'!F947</f>
        <v>0.99099999999999999</v>
      </c>
      <c r="H947" s="2">
        <f>'Moving Avg'!G947</f>
        <v>0.98959999999999981</v>
      </c>
      <c r="I947" s="2">
        <f>'Moving Avg'!H947</f>
        <v>1.1450000000000002</v>
      </c>
      <c r="J947" s="5" t="str">
        <f>OBV!F947</f>
        <v>NEUTRAL</v>
      </c>
      <c r="K947" s="5" t="str">
        <f>OBV!G947</f>
        <v>NEUTRAL</v>
      </c>
      <c r="L947" s="5" t="str">
        <f>OBV!H947</f>
        <v>NEUTRAL</v>
      </c>
      <c r="M947" s="7">
        <f t="shared" si="140"/>
        <v>0</v>
      </c>
      <c r="N947" s="7">
        <f t="shared" si="141"/>
        <v>45</v>
      </c>
      <c r="O947" s="7">
        <f t="shared" si="142"/>
        <v>0</v>
      </c>
      <c r="P947" s="7">
        <f t="shared" si="143"/>
        <v>33</v>
      </c>
      <c r="Q947" s="8">
        <f t="shared" si="144"/>
        <v>20.7</v>
      </c>
      <c r="R947" s="8">
        <f t="shared" si="145"/>
        <v>17.25</v>
      </c>
      <c r="S947" s="8">
        <f t="shared" si="146"/>
        <v>21.6</v>
      </c>
      <c r="T947" s="8">
        <f t="shared" si="147"/>
        <v>19.5</v>
      </c>
      <c r="U947" s="7">
        <f t="shared" si="148"/>
        <v>19.850000000000001</v>
      </c>
      <c r="V947" s="7">
        <f t="shared" si="149"/>
        <v>19.762500000000003</v>
      </c>
    </row>
    <row r="948" spans="1:22" ht="13.5" x14ac:dyDescent="0.25">
      <c r="A948" s="3">
        <f>RSI!A948</f>
        <v>43692</v>
      </c>
      <c r="B948" s="2">
        <f>RSI!B948</f>
        <v>1</v>
      </c>
      <c r="C948" s="2">
        <f>RSI!I948</f>
        <v>77.49518927718853</v>
      </c>
      <c r="D948" s="2">
        <f>MACD!E948</f>
        <v>-8.2501798473859633E-3</v>
      </c>
      <c r="E948" s="2">
        <f>MACD!F948</f>
        <v>-9.837667119688082E-3</v>
      </c>
      <c r="F948" s="2">
        <f>'Moving Avg'!D948</f>
        <v>1</v>
      </c>
      <c r="G948" s="2">
        <f>'Moving Avg'!F948</f>
        <v>0.99200000000000021</v>
      </c>
      <c r="H948" s="2">
        <f>'Moving Avg'!G948</f>
        <v>0.98879999999999979</v>
      </c>
      <c r="I948" s="2">
        <f>'Moving Avg'!H948</f>
        <v>1.1425500000000002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0</v>
      </c>
      <c r="N948" s="7">
        <f t="shared" si="141"/>
        <v>0</v>
      </c>
      <c r="O948" s="7">
        <f t="shared" si="142"/>
        <v>0</v>
      </c>
      <c r="P948" s="7">
        <f t="shared" si="143"/>
        <v>33</v>
      </c>
      <c r="Q948" s="8">
        <f t="shared" si="144"/>
        <v>4.95</v>
      </c>
      <c r="R948" s="8">
        <f t="shared" si="145"/>
        <v>8.25</v>
      </c>
      <c r="S948" s="8">
        <f t="shared" si="146"/>
        <v>14.85</v>
      </c>
      <c r="T948" s="8">
        <f t="shared" si="147"/>
        <v>8.25</v>
      </c>
      <c r="U948" s="7">
        <f t="shared" si="148"/>
        <v>9.35</v>
      </c>
      <c r="V948" s="7">
        <f t="shared" si="149"/>
        <v>9.0749999999999993</v>
      </c>
    </row>
    <row r="949" spans="1:22" ht="13.5" x14ac:dyDescent="0.25">
      <c r="A949" s="3">
        <f>RSI!A949</f>
        <v>43693</v>
      </c>
      <c r="B949" s="2">
        <f>RSI!B949</f>
        <v>1</v>
      </c>
      <c r="C949" s="2">
        <f>RSI!I949</f>
        <v>77.49518927718853</v>
      </c>
      <c r="D949" s="2">
        <f>MACD!E949</f>
        <v>-6.5076517478999119E-3</v>
      </c>
      <c r="E949" s="2">
        <f>MACD!F949</f>
        <v>-9.1716640453304472E-3</v>
      </c>
      <c r="F949" s="2">
        <f>'Moving Avg'!D949</f>
        <v>1</v>
      </c>
      <c r="G949" s="2">
        <f>'Moving Avg'!F949</f>
        <v>0.99299999999999999</v>
      </c>
      <c r="H949" s="2">
        <f>'Moving Avg'!G949</f>
        <v>0.98799999999999999</v>
      </c>
      <c r="I949" s="2">
        <f>'Moving Avg'!H949</f>
        <v>1.1401000000000001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0</v>
      </c>
      <c r="N949" s="7">
        <f t="shared" si="141"/>
        <v>0</v>
      </c>
      <c r="O949" s="7">
        <f t="shared" si="142"/>
        <v>0</v>
      </c>
      <c r="P949" s="7">
        <f t="shared" si="143"/>
        <v>33</v>
      </c>
      <c r="Q949" s="8">
        <f t="shared" si="144"/>
        <v>4.95</v>
      </c>
      <c r="R949" s="8">
        <f t="shared" si="145"/>
        <v>8.25</v>
      </c>
      <c r="S949" s="8">
        <f t="shared" si="146"/>
        <v>14.85</v>
      </c>
      <c r="T949" s="8">
        <f t="shared" si="147"/>
        <v>8.25</v>
      </c>
      <c r="U949" s="7">
        <f t="shared" si="148"/>
        <v>9.35</v>
      </c>
      <c r="V949" s="7">
        <f t="shared" si="149"/>
        <v>9.0749999999999993</v>
      </c>
    </row>
    <row r="950" spans="1:22" ht="13.5" x14ac:dyDescent="0.25">
      <c r="A950" s="3">
        <f>RSI!A950</f>
        <v>43696</v>
      </c>
      <c r="B950" s="2">
        <f>RSI!B950</f>
        <v>1</v>
      </c>
      <c r="C950" s="2">
        <f>RSI!I950</f>
        <v>77.49518927718853</v>
      </c>
      <c r="D950" s="2">
        <f>MACD!E950</f>
        <v>-5.0682619064461587E-3</v>
      </c>
      <c r="E950" s="2">
        <f>MACD!F950</f>
        <v>-8.3509836175535892E-3</v>
      </c>
      <c r="F950" s="2">
        <f>'Moving Avg'!D950</f>
        <v>1</v>
      </c>
      <c r="G950" s="2">
        <f>'Moving Avg'!F950</f>
        <v>0.99400000000000011</v>
      </c>
      <c r="H950" s="2">
        <f>'Moving Avg'!G950</f>
        <v>0.98719999999999997</v>
      </c>
      <c r="I950" s="2">
        <f>'Moving Avg'!H950</f>
        <v>1.1376499999999998</v>
      </c>
      <c r="J950" s="5" t="str">
        <f>OBV!F950</f>
        <v>NEUTRAL</v>
      </c>
      <c r="K950" s="5" t="str">
        <f>OBV!G950</f>
        <v>NEUTRAL</v>
      </c>
      <c r="L950" s="5" t="str">
        <f>OBV!H950</f>
        <v>NEUTRAL</v>
      </c>
      <c r="M950" s="7">
        <f t="shared" si="140"/>
        <v>0</v>
      </c>
      <c r="N950" s="7">
        <f t="shared" si="141"/>
        <v>0</v>
      </c>
      <c r="O950" s="7">
        <f t="shared" si="142"/>
        <v>0</v>
      </c>
      <c r="P950" s="7">
        <f t="shared" si="143"/>
        <v>33</v>
      </c>
      <c r="Q950" s="8">
        <f t="shared" si="144"/>
        <v>4.95</v>
      </c>
      <c r="R950" s="8">
        <f t="shared" si="145"/>
        <v>8.25</v>
      </c>
      <c r="S950" s="8">
        <f t="shared" si="146"/>
        <v>14.85</v>
      </c>
      <c r="T950" s="8">
        <f t="shared" si="147"/>
        <v>8.25</v>
      </c>
      <c r="U950" s="7">
        <f t="shared" si="148"/>
        <v>9.35</v>
      </c>
      <c r="V950" s="7">
        <f t="shared" si="149"/>
        <v>9.0749999999999993</v>
      </c>
    </row>
    <row r="951" spans="1:22" ht="13.5" x14ac:dyDescent="0.25">
      <c r="A951" s="3">
        <f>RSI!A951</f>
        <v>43697</v>
      </c>
      <c r="B951" s="2">
        <f>RSI!B951</f>
        <v>1</v>
      </c>
      <c r="C951" s="2">
        <f>RSI!I951</f>
        <v>77.49518927718853</v>
      </c>
      <c r="D951" s="2">
        <f>MACD!E951</f>
        <v>-3.8827768522422534E-3</v>
      </c>
      <c r="E951" s="2">
        <f>MACD!F951</f>
        <v>-7.4573422644913226E-3</v>
      </c>
      <c r="F951" s="2">
        <f>'Moving Avg'!D951</f>
        <v>1</v>
      </c>
      <c r="G951" s="2">
        <f>'Moving Avg'!F951</f>
        <v>0.99499999999999988</v>
      </c>
      <c r="H951" s="2">
        <f>'Moving Avg'!G951</f>
        <v>0.98640000000000005</v>
      </c>
      <c r="I951" s="2">
        <f>'Moving Avg'!H951</f>
        <v>1.1351999999999998</v>
      </c>
      <c r="J951" s="5" t="str">
        <f>OBV!F951</f>
        <v>NEUTRAL</v>
      </c>
      <c r="K951" s="5" t="str">
        <f>OBV!G951</f>
        <v>NEUTRAL</v>
      </c>
      <c r="L951" s="5" t="str">
        <f>OBV!H951</f>
        <v>NEUTRAL</v>
      </c>
      <c r="M951" s="7">
        <f t="shared" si="140"/>
        <v>0</v>
      </c>
      <c r="N951" s="7">
        <f t="shared" si="141"/>
        <v>0</v>
      </c>
      <c r="O951" s="7">
        <f t="shared" si="142"/>
        <v>0</v>
      </c>
      <c r="P951" s="7">
        <f t="shared" si="143"/>
        <v>33</v>
      </c>
      <c r="Q951" s="8">
        <f t="shared" si="144"/>
        <v>4.95</v>
      </c>
      <c r="R951" s="8">
        <f t="shared" si="145"/>
        <v>8.25</v>
      </c>
      <c r="S951" s="8">
        <f t="shared" si="146"/>
        <v>14.85</v>
      </c>
      <c r="T951" s="8">
        <f t="shared" si="147"/>
        <v>8.25</v>
      </c>
      <c r="U951" s="7">
        <f t="shared" si="148"/>
        <v>9.35</v>
      </c>
      <c r="V951" s="7">
        <f t="shared" si="149"/>
        <v>9.0749999999999993</v>
      </c>
    </row>
    <row r="952" spans="1:22" ht="13.5" x14ac:dyDescent="0.25">
      <c r="A952" s="3">
        <f>RSI!A952</f>
        <v>43698</v>
      </c>
      <c r="B952" s="2">
        <f>RSI!B952</f>
        <v>1</v>
      </c>
      <c r="C952" s="2">
        <f>RSI!I952</f>
        <v>77.49518927718853</v>
      </c>
      <c r="D952" s="2">
        <f>MACD!E952</f>
        <v>-2.9097298513446335E-3</v>
      </c>
      <c r="E952" s="2">
        <f>MACD!F952</f>
        <v>-6.5478197818619847E-3</v>
      </c>
      <c r="F952" s="2">
        <f>'Moving Avg'!D952</f>
        <v>1</v>
      </c>
      <c r="G952" s="2">
        <f>'Moving Avg'!F952</f>
        <v>0.99600000000000011</v>
      </c>
      <c r="H952" s="2">
        <f>'Moving Avg'!G952</f>
        <v>0.98640000000000017</v>
      </c>
      <c r="I952" s="2">
        <f>'Moving Avg'!H952</f>
        <v>1.1327499999999995</v>
      </c>
      <c r="J952" s="5" t="str">
        <f>OBV!F952</f>
        <v>NEUTRAL</v>
      </c>
      <c r="K952" s="5" t="str">
        <f>OBV!G952</f>
        <v>NEUTRAL</v>
      </c>
      <c r="L952" s="5" t="str">
        <f>OBV!H952</f>
        <v>NEUTRAL</v>
      </c>
      <c r="M952" s="7">
        <f t="shared" si="140"/>
        <v>0</v>
      </c>
      <c r="N952" s="7">
        <f t="shared" si="141"/>
        <v>0</v>
      </c>
      <c r="O952" s="7">
        <f t="shared" si="142"/>
        <v>0</v>
      </c>
      <c r="P952" s="7">
        <f t="shared" si="143"/>
        <v>33</v>
      </c>
      <c r="Q952" s="8">
        <f t="shared" si="144"/>
        <v>4.95</v>
      </c>
      <c r="R952" s="8">
        <f t="shared" si="145"/>
        <v>8.25</v>
      </c>
      <c r="S952" s="8">
        <f t="shared" si="146"/>
        <v>14.85</v>
      </c>
      <c r="T952" s="8">
        <f t="shared" si="147"/>
        <v>8.25</v>
      </c>
      <c r="U952" s="7">
        <f t="shared" si="148"/>
        <v>9.35</v>
      </c>
      <c r="V952" s="7">
        <f t="shared" si="149"/>
        <v>9.0749999999999993</v>
      </c>
    </row>
    <row r="953" spans="1:22" ht="13.5" x14ac:dyDescent="0.25">
      <c r="A953" s="3">
        <f>RSI!A953</f>
        <v>43699</v>
      </c>
      <c r="B953" s="2">
        <f>RSI!B953</f>
        <v>1</v>
      </c>
      <c r="C953" s="2">
        <f>RSI!I953</f>
        <v>77.49518927718853</v>
      </c>
      <c r="D953" s="2">
        <f>MACD!E953</f>
        <v>-2.1142117754123779E-3</v>
      </c>
      <c r="E953" s="2">
        <f>MACD!F953</f>
        <v>-5.6610981805720632E-3</v>
      </c>
      <c r="F953" s="2">
        <f>'Moving Avg'!D953</f>
        <v>1</v>
      </c>
      <c r="G953" s="2">
        <f>'Moving Avg'!F953</f>
        <v>0.99699999999999989</v>
      </c>
      <c r="H953" s="2">
        <f>'Moving Avg'!G953</f>
        <v>0.98680000000000023</v>
      </c>
      <c r="I953" s="2">
        <f>'Moving Avg'!H953</f>
        <v>1.1302999999999992</v>
      </c>
      <c r="J953" s="5" t="str">
        <f>OBV!F953</f>
        <v>NEUTRAL</v>
      </c>
      <c r="K953" s="5" t="str">
        <f>OBV!G953</f>
        <v>NEUTRAL</v>
      </c>
      <c r="L953" s="5" t="str">
        <f>OBV!H953</f>
        <v>NEUTRAL</v>
      </c>
      <c r="M953" s="7">
        <f t="shared" si="140"/>
        <v>0</v>
      </c>
      <c r="N953" s="7">
        <f t="shared" si="141"/>
        <v>0</v>
      </c>
      <c r="O953" s="7">
        <f t="shared" si="142"/>
        <v>0</v>
      </c>
      <c r="P953" s="7">
        <f t="shared" si="143"/>
        <v>33</v>
      </c>
      <c r="Q953" s="8">
        <f t="shared" si="144"/>
        <v>4.95</v>
      </c>
      <c r="R953" s="8">
        <f t="shared" si="145"/>
        <v>8.25</v>
      </c>
      <c r="S953" s="8">
        <f t="shared" si="146"/>
        <v>14.85</v>
      </c>
      <c r="T953" s="8">
        <f t="shared" si="147"/>
        <v>8.25</v>
      </c>
      <c r="U953" s="7">
        <f t="shared" si="148"/>
        <v>9.35</v>
      </c>
      <c r="V953" s="7">
        <f t="shared" si="149"/>
        <v>9.0749999999999993</v>
      </c>
    </row>
    <row r="954" spans="1:22" ht="13.5" x14ac:dyDescent="0.25">
      <c r="A954" s="3">
        <f>RSI!A954</f>
        <v>43700</v>
      </c>
      <c r="B954" s="2">
        <f>RSI!B954</f>
        <v>1</v>
      </c>
      <c r="C954" s="2">
        <f>RSI!I954</f>
        <v>77.495189277188544</v>
      </c>
      <c r="D954" s="2">
        <f>MACD!E954</f>
        <v>-1.4668490461160477E-3</v>
      </c>
      <c r="E954" s="2">
        <f>MACD!F954</f>
        <v>-4.8222483536808601E-3</v>
      </c>
      <c r="F954" s="2">
        <f>'Moving Avg'!D954</f>
        <v>1</v>
      </c>
      <c r="G954" s="2">
        <f>'Moving Avg'!F954</f>
        <v>0.998</v>
      </c>
      <c r="H954" s="2">
        <f>'Moving Avg'!G954</f>
        <v>0.9872000000000003</v>
      </c>
      <c r="I954" s="2">
        <f>'Moving Avg'!H954</f>
        <v>1.1281499999999993</v>
      </c>
      <c r="J954" s="5" t="str">
        <f>OBV!F954</f>
        <v>NEUTRAL</v>
      </c>
      <c r="K954" s="5" t="str">
        <f>OBV!G954</f>
        <v>NEUTRAL</v>
      </c>
      <c r="L954" s="5" t="str">
        <f>OBV!H954</f>
        <v>NEUTRAL</v>
      </c>
      <c r="M954" s="7">
        <f t="shared" si="140"/>
        <v>0</v>
      </c>
      <c r="N954" s="7">
        <f t="shared" si="141"/>
        <v>0</v>
      </c>
      <c r="O954" s="7">
        <f t="shared" si="142"/>
        <v>0</v>
      </c>
      <c r="P954" s="7">
        <f t="shared" si="143"/>
        <v>33</v>
      </c>
      <c r="Q954" s="8">
        <f t="shared" si="144"/>
        <v>4.95</v>
      </c>
      <c r="R954" s="8">
        <f t="shared" si="145"/>
        <v>8.25</v>
      </c>
      <c r="S954" s="8">
        <f t="shared" si="146"/>
        <v>14.85</v>
      </c>
      <c r="T954" s="8">
        <f t="shared" si="147"/>
        <v>8.25</v>
      </c>
      <c r="U954" s="7">
        <f t="shared" si="148"/>
        <v>9.35</v>
      </c>
      <c r="V954" s="7">
        <f t="shared" si="149"/>
        <v>9.0749999999999993</v>
      </c>
    </row>
    <row r="955" spans="1:22" ht="13.5" x14ac:dyDescent="0.25">
      <c r="A955" s="3">
        <f>RSI!A955</f>
        <v>43703</v>
      </c>
      <c r="B955" s="2">
        <f>RSI!B955</f>
        <v>1</v>
      </c>
      <c r="C955" s="2">
        <f>RSI!I955</f>
        <v>77.49518927718853</v>
      </c>
      <c r="D955" s="2">
        <f>MACD!E955</f>
        <v>-9.4293979614179513E-4</v>
      </c>
      <c r="E955" s="2">
        <f>MACD!F955</f>
        <v>-4.0463866421730473E-3</v>
      </c>
      <c r="F955" s="2">
        <f>'Moving Avg'!D955</f>
        <v>1</v>
      </c>
      <c r="G955" s="2">
        <f>'Moving Avg'!F955</f>
        <v>0.999</v>
      </c>
      <c r="H955" s="2">
        <f>'Moving Avg'!G955</f>
        <v>0.98760000000000014</v>
      </c>
      <c r="I955" s="2">
        <f>'Moving Avg'!H955</f>
        <v>1.125999999999999</v>
      </c>
      <c r="J955" s="5" t="str">
        <f>OBV!F955</f>
        <v>NEUTRAL</v>
      </c>
      <c r="K955" s="5" t="str">
        <f>OBV!G955</f>
        <v>NEUTRAL</v>
      </c>
      <c r="L955" s="5" t="str">
        <f>OBV!H955</f>
        <v>NEUTRAL</v>
      </c>
      <c r="M955" s="7">
        <f t="shared" si="140"/>
        <v>0</v>
      </c>
      <c r="N955" s="7">
        <f t="shared" si="141"/>
        <v>0</v>
      </c>
      <c r="O955" s="7">
        <f t="shared" si="142"/>
        <v>0</v>
      </c>
      <c r="P955" s="7">
        <f t="shared" si="143"/>
        <v>33</v>
      </c>
      <c r="Q955" s="8">
        <f t="shared" si="144"/>
        <v>4.95</v>
      </c>
      <c r="R955" s="8">
        <f t="shared" si="145"/>
        <v>8.25</v>
      </c>
      <c r="S955" s="8">
        <f t="shared" si="146"/>
        <v>14.85</v>
      </c>
      <c r="T955" s="8">
        <f t="shared" si="147"/>
        <v>8.25</v>
      </c>
      <c r="U955" s="7">
        <f t="shared" si="148"/>
        <v>9.35</v>
      </c>
      <c r="V955" s="7">
        <f t="shared" si="149"/>
        <v>9.0749999999999993</v>
      </c>
    </row>
    <row r="956" spans="1:22" ht="13.5" x14ac:dyDescent="0.25">
      <c r="A956" s="3">
        <f>RSI!A956</f>
        <v>43704</v>
      </c>
      <c r="B956" s="2">
        <f>RSI!B956</f>
        <v>1</v>
      </c>
      <c r="C956" s="2">
        <f>RSI!I956</f>
        <v>77.49518927718853</v>
      </c>
      <c r="D956" s="2">
        <f>MACD!E956</f>
        <v>-5.217238333854457E-4</v>
      </c>
      <c r="E956" s="2">
        <f>MACD!F956</f>
        <v>-3.3414540804155273E-3</v>
      </c>
      <c r="F956" s="2">
        <f>'Moving Avg'!D956</f>
        <v>1</v>
      </c>
      <c r="G956" s="2">
        <f>'Moving Avg'!F956</f>
        <v>1</v>
      </c>
      <c r="H956" s="2">
        <f>'Moving Avg'!G956</f>
        <v>0.9880000000000001</v>
      </c>
      <c r="I956" s="2">
        <f>'Moving Avg'!H956</f>
        <v>1.1238499999999989</v>
      </c>
      <c r="J956" s="5" t="str">
        <f>OBV!F956</f>
        <v>NEUTRAL</v>
      </c>
      <c r="K956" s="5" t="str">
        <f>OBV!G956</f>
        <v>NEUTRAL</v>
      </c>
      <c r="L956" s="5" t="str">
        <f>OBV!H956</f>
        <v>NEUTRAL</v>
      </c>
      <c r="M956" s="7">
        <f t="shared" si="140"/>
        <v>0</v>
      </c>
      <c r="N956" s="7">
        <f t="shared" si="141"/>
        <v>0</v>
      </c>
      <c r="O956" s="7">
        <f t="shared" si="142"/>
        <v>0</v>
      </c>
      <c r="P956" s="7">
        <f t="shared" si="143"/>
        <v>33</v>
      </c>
      <c r="Q956" s="8">
        <f t="shared" si="144"/>
        <v>4.95</v>
      </c>
      <c r="R956" s="8">
        <f t="shared" si="145"/>
        <v>8.25</v>
      </c>
      <c r="S956" s="8">
        <f t="shared" si="146"/>
        <v>14.85</v>
      </c>
      <c r="T956" s="8">
        <f t="shared" si="147"/>
        <v>8.25</v>
      </c>
      <c r="U956" s="7">
        <f t="shared" si="148"/>
        <v>9.35</v>
      </c>
      <c r="V956" s="7">
        <f t="shared" si="149"/>
        <v>9.0749999999999993</v>
      </c>
    </row>
    <row r="957" spans="1:22" ht="13.5" x14ac:dyDescent="0.25">
      <c r="A957" s="3">
        <f>RSI!A957</f>
        <v>43705</v>
      </c>
      <c r="B957" s="2">
        <f>RSI!B957</f>
        <v>1.04</v>
      </c>
      <c r="C957" s="2">
        <f>RSI!I957</f>
        <v>97.095377072703457</v>
      </c>
      <c r="D957" s="2">
        <f>MACD!E957</f>
        <v>-3.1487287191644953E-3</v>
      </c>
      <c r="E957" s="2">
        <f>MACD!F957</f>
        <v>-3.302909008165321E-3</v>
      </c>
      <c r="F957" s="2">
        <f>'Moving Avg'!D957</f>
        <v>1.008</v>
      </c>
      <c r="G957" s="2">
        <f>'Moving Avg'!F957</f>
        <v>1.002</v>
      </c>
      <c r="H957" s="2">
        <f>'Moving Avg'!G957</f>
        <v>0.98920000000000019</v>
      </c>
      <c r="I957" s="2">
        <f>'Moving Avg'!H957</f>
        <v>1.1218999999999988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0</v>
      </c>
      <c r="N957" s="7">
        <f t="shared" si="141"/>
        <v>0</v>
      </c>
      <c r="O957" s="7">
        <f t="shared" si="142"/>
        <v>0</v>
      </c>
      <c r="P957" s="7">
        <f t="shared" si="143"/>
        <v>33</v>
      </c>
      <c r="Q957" s="8">
        <f t="shared" si="144"/>
        <v>4.95</v>
      </c>
      <c r="R957" s="8">
        <f t="shared" si="145"/>
        <v>8.25</v>
      </c>
      <c r="S957" s="8">
        <f t="shared" si="146"/>
        <v>14.85</v>
      </c>
      <c r="T957" s="8">
        <f t="shared" si="147"/>
        <v>8.25</v>
      </c>
      <c r="U957" s="7">
        <f t="shared" si="148"/>
        <v>9.35</v>
      </c>
      <c r="V957" s="7">
        <f t="shared" si="149"/>
        <v>9.0749999999999993</v>
      </c>
    </row>
    <row r="958" spans="1:22" ht="13.5" x14ac:dyDescent="0.25">
      <c r="A958" s="3">
        <f>RSI!A958</f>
        <v>43706</v>
      </c>
      <c r="B958" s="2">
        <f>RSI!B958</f>
        <v>1.0900000000000001</v>
      </c>
      <c r="C958" s="2">
        <f>RSI!I958</f>
        <v>98.662949099716741</v>
      </c>
      <c r="D958" s="2">
        <f>MACD!E958</f>
        <v>-9.3305846414226679E-3</v>
      </c>
      <c r="E958" s="2">
        <f>MACD!F958</f>
        <v>-4.50844413481679E-3</v>
      </c>
      <c r="F958" s="2">
        <f>'Moving Avg'!D958</f>
        <v>1.026</v>
      </c>
      <c r="G958" s="2">
        <f>'Moving Avg'!F958</f>
        <v>1.0065</v>
      </c>
      <c r="H958" s="2">
        <f>'Moving Avg'!G958</f>
        <v>0.99140000000000028</v>
      </c>
      <c r="I958" s="2">
        <f>'Moving Avg'!H958</f>
        <v>1.1201999999999985</v>
      </c>
      <c r="J958" s="5" t="str">
        <f>OBV!F958</f>
        <v>BULLISH</v>
      </c>
      <c r="K958" s="5" t="str">
        <f>OBV!G958</f>
        <v>NEUTRAL</v>
      </c>
      <c r="L958" s="5" t="str">
        <f>OBV!H958</f>
        <v>CONFIRMED BULLISH</v>
      </c>
      <c r="M958" s="7">
        <f t="shared" si="140"/>
        <v>0</v>
      </c>
      <c r="N958" s="7">
        <f t="shared" si="141"/>
        <v>45</v>
      </c>
      <c r="O958" s="7">
        <f t="shared" si="142"/>
        <v>0</v>
      </c>
      <c r="P958" s="7">
        <f t="shared" si="143"/>
        <v>83.5</v>
      </c>
      <c r="Q958" s="8">
        <f t="shared" si="144"/>
        <v>28.274999999999999</v>
      </c>
      <c r="R958" s="8">
        <f t="shared" si="145"/>
        <v>29.875</v>
      </c>
      <c r="S958" s="8">
        <f t="shared" si="146"/>
        <v>44.325000000000003</v>
      </c>
      <c r="T958" s="8">
        <f t="shared" si="147"/>
        <v>32.125</v>
      </c>
      <c r="U958" s="7">
        <f t="shared" si="148"/>
        <v>34.158333333333331</v>
      </c>
      <c r="V958" s="7">
        <f t="shared" si="149"/>
        <v>33.65</v>
      </c>
    </row>
    <row r="959" spans="1:22" ht="13.5" x14ac:dyDescent="0.25">
      <c r="A959" s="3">
        <f>RSI!A959</f>
        <v>43707</v>
      </c>
      <c r="B959" s="2">
        <f>RSI!B959</f>
        <v>1.0900000000000001</v>
      </c>
      <c r="C959" s="2">
        <f>RSI!I959</f>
        <v>98.662949099716727</v>
      </c>
      <c r="D959" s="2">
        <f>MACD!E959</f>
        <v>-1.5093228630184141E-2</v>
      </c>
      <c r="E959" s="2">
        <f>MACD!F959</f>
        <v>-6.6254010338902599E-3</v>
      </c>
      <c r="F959" s="2">
        <f>'Moving Avg'!D959</f>
        <v>1.044</v>
      </c>
      <c r="G959" s="2">
        <f>'Moving Avg'!F959</f>
        <v>1.0109999999999999</v>
      </c>
      <c r="H959" s="2">
        <f>'Moving Avg'!G959</f>
        <v>0.99360000000000026</v>
      </c>
      <c r="I959" s="2">
        <f>'Moving Avg'!H959</f>
        <v>1.1184999999999983</v>
      </c>
      <c r="J959" s="5" t="str">
        <f>OBV!F959</f>
        <v>BULLISH</v>
      </c>
      <c r="K959" s="5" t="str">
        <f>OBV!G959</f>
        <v>NEUTRAL</v>
      </c>
      <c r="L959" s="5" t="str">
        <f>OBV!H959</f>
        <v>CONFIRMED BULLISH</v>
      </c>
      <c r="M959" s="7">
        <f t="shared" si="140"/>
        <v>0</v>
      </c>
      <c r="N959" s="7">
        <f t="shared" si="141"/>
        <v>45</v>
      </c>
      <c r="O959" s="7">
        <f t="shared" si="142"/>
        <v>0</v>
      </c>
      <c r="P959" s="7">
        <f t="shared" si="143"/>
        <v>83.5</v>
      </c>
      <c r="Q959" s="8">
        <f t="shared" si="144"/>
        <v>28.274999999999999</v>
      </c>
      <c r="R959" s="8">
        <f t="shared" si="145"/>
        <v>29.875</v>
      </c>
      <c r="S959" s="8">
        <f t="shared" si="146"/>
        <v>44.325000000000003</v>
      </c>
      <c r="T959" s="8">
        <f t="shared" si="147"/>
        <v>32.125</v>
      </c>
      <c r="U959" s="7">
        <f t="shared" si="148"/>
        <v>34.158333333333331</v>
      </c>
      <c r="V959" s="7">
        <f t="shared" si="149"/>
        <v>33.65</v>
      </c>
    </row>
    <row r="960" spans="1:22" ht="13.5" x14ac:dyDescent="0.25">
      <c r="A960" s="3">
        <f>RSI!A960</f>
        <v>43710</v>
      </c>
      <c r="B960" s="2">
        <f>RSI!B960</f>
        <v>1.0900000000000001</v>
      </c>
      <c r="C960" s="2">
        <f>RSI!I960</f>
        <v>98.662949099716727</v>
      </c>
      <c r="D960" s="2">
        <f>MACD!E960</f>
        <v>-2.0461759064340002E-2</v>
      </c>
      <c r="E960" s="2">
        <f>MACD!F960</f>
        <v>-9.3926726399802089E-3</v>
      </c>
      <c r="F960" s="2">
        <f>'Moving Avg'!D960</f>
        <v>1.0619999999999998</v>
      </c>
      <c r="G960" s="2">
        <f>'Moving Avg'!F960</f>
        <v>1.0154999999999998</v>
      </c>
      <c r="H960" s="2">
        <f>'Moving Avg'!G960</f>
        <v>0.99580000000000024</v>
      </c>
      <c r="I960" s="2">
        <f>'Moving Avg'!H960</f>
        <v>1.1170999999999984</v>
      </c>
      <c r="J960" s="5" t="str">
        <f>OBV!F960</f>
        <v>BULLISH</v>
      </c>
      <c r="K960" s="5" t="str">
        <f>OBV!G960</f>
        <v>NEUTRAL</v>
      </c>
      <c r="L960" s="5" t="str">
        <f>OBV!H960</f>
        <v>CONFIRMED BULLISH</v>
      </c>
      <c r="M960" s="7">
        <f t="shared" si="140"/>
        <v>0</v>
      </c>
      <c r="N960" s="7">
        <f t="shared" si="141"/>
        <v>45</v>
      </c>
      <c r="O960" s="7">
        <f t="shared" si="142"/>
        <v>0</v>
      </c>
      <c r="P960" s="7">
        <f t="shared" si="143"/>
        <v>83.5</v>
      </c>
      <c r="Q960" s="8">
        <f t="shared" si="144"/>
        <v>28.274999999999999</v>
      </c>
      <c r="R960" s="8">
        <f t="shared" si="145"/>
        <v>29.875</v>
      </c>
      <c r="S960" s="8">
        <f t="shared" si="146"/>
        <v>44.325000000000003</v>
      </c>
      <c r="T960" s="8">
        <f t="shared" si="147"/>
        <v>32.125</v>
      </c>
      <c r="U960" s="7">
        <f t="shared" si="148"/>
        <v>34.158333333333331</v>
      </c>
      <c r="V960" s="7">
        <f t="shared" si="149"/>
        <v>33.65</v>
      </c>
    </row>
    <row r="961" spans="1:22" ht="13.5" x14ac:dyDescent="0.25">
      <c r="A961" s="3">
        <f>RSI!A961</f>
        <v>43711</v>
      </c>
      <c r="B961" s="2">
        <f>RSI!B961</f>
        <v>1.0900000000000001</v>
      </c>
      <c r="C961" s="2">
        <f>RSI!I961</f>
        <v>98.662949099716727</v>
      </c>
      <c r="D961" s="2">
        <f>MACD!E961</f>
        <v>-2.546033123851521E-2</v>
      </c>
      <c r="E961" s="2">
        <f>MACD!F961</f>
        <v>-1.260620435968721E-2</v>
      </c>
      <c r="F961" s="2">
        <f>'Moving Avg'!D961</f>
        <v>1.0799999999999998</v>
      </c>
      <c r="G961" s="2">
        <f>'Moving Avg'!F961</f>
        <v>1.02</v>
      </c>
      <c r="H961" s="2">
        <f>'Moving Avg'!G961</f>
        <v>0.99800000000000044</v>
      </c>
      <c r="I961" s="2">
        <f>'Moving Avg'!H961</f>
        <v>1.1156999999999981</v>
      </c>
      <c r="J961" s="5" t="str">
        <f>OBV!F961</f>
        <v>BULLISH</v>
      </c>
      <c r="K961" s="5" t="str">
        <f>OBV!G961</f>
        <v>NEUTRAL</v>
      </c>
      <c r="L961" s="5" t="str">
        <f>OBV!H961</f>
        <v>CONFIRMED BULLISH</v>
      </c>
      <c r="M961" s="7">
        <f t="shared" si="140"/>
        <v>0</v>
      </c>
      <c r="N961" s="7">
        <f t="shared" si="141"/>
        <v>45</v>
      </c>
      <c r="O961" s="7">
        <f t="shared" si="142"/>
        <v>0</v>
      </c>
      <c r="P961" s="7">
        <f t="shared" si="143"/>
        <v>83.5</v>
      </c>
      <c r="Q961" s="8">
        <f t="shared" si="144"/>
        <v>28.274999999999999</v>
      </c>
      <c r="R961" s="8">
        <f t="shared" si="145"/>
        <v>29.875</v>
      </c>
      <c r="S961" s="8">
        <f t="shared" si="146"/>
        <v>44.325000000000003</v>
      </c>
      <c r="T961" s="8">
        <f t="shared" si="147"/>
        <v>32.125</v>
      </c>
      <c r="U961" s="7">
        <f t="shared" si="148"/>
        <v>34.158333333333331</v>
      </c>
      <c r="V961" s="7">
        <f t="shared" si="149"/>
        <v>33.65</v>
      </c>
    </row>
    <row r="962" spans="1:22" ht="13.5" x14ac:dyDescent="0.25">
      <c r="A962" s="3">
        <f>RSI!A962</f>
        <v>43712</v>
      </c>
      <c r="B962" s="2">
        <f>RSI!B962</f>
        <v>1.0900000000000001</v>
      </c>
      <c r="C962" s="2">
        <f>RSI!I962</f>
        <v>98.662949099716727</v>
      </c>
      <c r="D962" s="2">
        <f>MACD!E962</f>
        <v>-3.0112086289638018E-2</v>
      </c>
      <c r="E962" s="2">
        <f>MACD!F962</f>
        <v>-1.6107380745677372E-2</v>
      </c>
      <c r="F962" s="2">
        <f>'Moving Avg'!D962</f>
        <v>1.0900000000000001</v>
      </c>
      <c r="G962" s="2">
        <f>'Moving Avg'!F962</f>
        <v>1.0245</v>
      </c>
      <c r="H962" s="2">
        <f>'Moving Avg'!G962</f>
        <v>1.0002000000000004</v>
      </c>
      <c r="I962" s="2">
        <f>'Moving Avg'!H962</f>
        <v>1.1142999999999981</v>
      </c>
      <c r="J962" s="5" t="str">
        <f>OBV!F962</f>
        <v>BULLISH</v>
      </c>
      <c r="K962" s="5" t="str">
        <f>OBV!G962</f>
        <v>NEUTRAL</v>
      </c>
      <c r="L962" s="5" t="str">
        <f>OBV!H962</f>
        <v>CONFIRMED BULLISH</v>
      </c>
      <c r="M962" s="7">
        <f t="shared" ref="M962:M1025" si="150">IF(C962&lt;30,50, IF(C962&gt;70, 0, 25))</f>
        <v>0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>
        <f t="shared" ref="P962:P1025" si="153">IF(L962="confirmed bullish", 34, IF(L962="bullish divergence",17, 0))+IF(J962="bullish",33,IF(J962="bearish",0,16.5))+IF(K962="strong",33,IF(K962="weak",0,16.5))</f>
        <v>83.5</v>
      </c>
      <c r="Q962" s="8">
        <f t="shared" si="144"/>
        <v>28.274999999999999</v>
      </c>
      <c r="R962" s="8">
        <f t="shared" si="145"/>
        <v>29.875</v>
      </c>
      <c r="S962" s="8">
        <f t="shared" si="146"/>
        <v>44.325000000000003</v>
      </c>
      <c r="T962" s="8">
        <f t="shared" si="147"/>
        <v>32.125</v>
      </c>
      <c r="U962" s="7">
        <f t="shared" si="148"/>
        <v>34.158333333333331</v>
      </c>
      <c r="V962" s="7">
        <f t="shared" si="149"/>
        <v>33.65</v>
      </c>
    </row>
    <row r="963" spans="1:22" ht="13.5" x14ac:dyDescent="0.25">
      <c r="A963" s="3">
        <f>RSI!A963</f>
        <v>43713</v>
      </c>
      <c r="B963" s="2">
        <f>RSI!B963</f>
        <v>1.0900000000000001</v>
      </c>
      <c r="C963" s="2">
        <f>RSI!I963</f>
        <v>98.662949099716727</v>
      </c>
      <c r="D963" s="2">
        <f>MACD!E963</f>
        <v>-3.4439107069980657E-2</v>
      </c>
      <c r="E963" s="2">
        <f>MACD!F963</f>
        <v>-1.9773726010538027E-2</v>
      </c>
      <c r="F963" s="2">
        <f>'Moving Avg'!D963</f>
        <v>1.0900000000000001</v>
      </c>
      <c r="G963" s="2">
        <f>'Moving Avg'!F963</f>
        <v>1.0289999999999999</v>
      </c>
      <c r="H963" s="2">
        <f>'Moving Avg'!G963</f>
        <v>1.0024000000000006</v>
      </c>
      <c r="I963" s="2">
        <f>'Moving Avg'!H963</f>
        <v>1.112899999999998</v>
      </c>
      <c r="J963" s="5" t="str">
        <f>OBV!F963</f>
        <v>NEUTRAL</v>
      </c>
      <c r="K963" s="5" t="str">
        <f>OBV!G963</f>
        <v>NEUTRAL</v>
      </c>
      <c r="L963" s="5" t="str">
        <f>OBV!H963</f>
        <v>NEUTRAL</v>
      </c>
      <c r="M963" s="7">
        <f t="shared" si="150"/>
        <v>0</v>
      </c>
      <c r="N963" s="7">
        <f t="shared" si="151"/>
        <v>45</v>
      </c>
      <c r="O963" s="7">
        <f t="shared" si="152"/>
        <v>0</v>
      </c>
      <c r="P963" s="7">
        <f t="shared" si="153"/>
        <v>33</v>
      </c>
      <c r="Q963" s="8">
        <f t="shared" ref="Q963:Q1026" si="154">0.35*M963+N963*0.35+O963*0.15+P963*0.15</f>
        <v>20.7</v>
      </c>
      <c r="R963" s="8">
        <f t="shared" ref="R963:R1026" si="155">M963*0.2+N963*0.2+O963*0.35+P963*0.25</f>
        <v>17.25</v>
      </c>
      <c r="S963" s="8">
        <f t="shared" ref="S963:S1026" si="156">M963*0.15+N963*0.15+O963*0.25+P963*0.45</f>
        <v>21.6</v>
      </c>
      <c r="T963" s="8">
        <f t="shared" ref="T963:T1026" si="157">0.25*SUM(M963:P963)</f>
        <v>19.5</v>
      </c>
      <c r="U963" s="7">
        <f t="shared" ref="U963:U1026" si="158">SUM(Q963:S963)/3</f>
        <v>19.850000000000001</v>
      </c>
      <c r="V963" s="7">
        <f t="shared" ref="V963:V1026" si="159">SUM(Q963:T963)/4</f>
        <v>19.762500000000003</v>
      </c>
    </row>
    <row r="964" spans="1:22" ht="13.5" x14ac:dyDescent="0.25">
      <c r="A964" s="3">
        <f>RSI!A964</f>
        <v>43714</v>
      </c>
      <c r="B964" s="2">
        <f>RSI!B964</f>
        <v>1.0900000000000001</v>
      </c>
      <c r="C964" s="2">
        <f>RSI!I964</f>
        <v>98.662949099716727</v>
      </c>
      <c r="D964" s="2">
        <f>MACD!E964</f>
        <v>-3.8462395634978663E-2</v>
      </c>
      <c r="E964" s="2">
        <f>MACD!F964</f>
        <v>-2.3511459935426155E-2</v>
      </c>
      <c r="F964" s="2">
        <f>'Moving Avg'!D964</f>
        <v>1.0900000000000001</v>
      </c>
      <c r="G964" s="2">
        <f>'Moving Avg'!F964</f>
        <v>1.0334999999999999</v>
      </c>
      <c r="H964" s="2">
        <f>'Moving Avg'!G964</f>
        <v>1.0046000000000006</v>
      </c>
      <c r="I964" s="2">
        <f>'Moving Avg'!H964</f>
        <v>1.1117999999999979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0</v>
      </c>
      <c r="N964" s="7">
        <f t="shared" si="151"/>
        <v>45</v>
      </c>
      <c r="O964" s="7">
        <f t="shared" si="152"/>
        <v>0</v>
      </c>
      <c r="P964" s="7">
        <f t="shared" si="153"/>
        <v>33</v>
      </c>
      <c r="Q964" s="8">
        <f t="shared" si="154"/>
        <v>20.7</v>
      </c>
      <c r="R964" s="8">
        <f t="shared" si="155"/>
        <v>17.25</v>
      </c>
      <c r="S964" s="8">
        <f t="shared" si="156"/>
        <v>21.6</v>
      </c>
      <c r="T964" s="8">
        <f t="shared" si="157"/>
        <v>19.5</v>
      </c>
      <c r="U964" s="7">
        <f t="shared" si="158"/>
        <v>19.850000000000001</v>
      </c>
      <c r="V964" s="7">
        <f t="shared" si="159"/>
        <v>19.762500000000003</v>
      </c>
    </row>
    <row r="965" spans="1:22" ht="13.5" x14ac:dyDescent="0.25">
      <c r="A965" s="3">
        <f>RSI!A965</f>
        <v>43717</v>
      </c>
      <c r="B965" s="2">
        <f>RSI!B965</f>
        <v>1.0900000000000001</v>
      </c>
      <c r="C965" s="2">
        <f>RSI!I965</f>
        <v>98.662949099716727</v>
      </c>
      <c r="D965" s="2">
        <f>MACD!E965</f>
        <v>-4.2201867922256331E-2</v>
      </c>
      <c r="E965" s="2">
        <f>MACD!F965</f>
        <v>-2.7249541532792191E-2</v>
      </c>
      <c r="F965" s="2">
        <f>'Moving Avg'!D965</f>
        <v>1.0900000000000001</v>
      </c>
      <c r="G965" s="2">
        <f>'Moving Avg'!F965</f>
        <v>1.0379999999999998</v>
      </c>
      <c r="H965" s="2">
        <f>'Moving Avg'!G965</f>
        <v>1.0068000000000006</v>
      </c>
      <c r="I965" s="2">
        <f>'Moving Avg'!H965</f>
        <v>1.110699999999998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  <c r="M965" s="7">
        <f t="shared" si="150"/>
        <v>0</v>
      </c>
      <c r="N965" s="7">
        <f t="shared" si="151"/>
        <v>45</v>
      </c>
      <c r="O965" s="7">
        <f t="shared" si="152"/>
        <v>0</v>
      </c>
      <c r="P965" s="7">
        <f t="shared" si="153"/>
        <v>33</v>
      </c>
      <c r="Q965" s="8">
        <f t="shared" si="154"/>
        <v>20.7</v>
      </c>
      <c r="R965" s="8">
        <f t="shared" si="155"/>
        <v>17.25</v>
      </c>
      <c r="S965" s="8">
        <f t="shared" si="156"/>
        <v>21.6</v>
      </c>
      <c r="T965" s="8">
        <f t="shared" si="157"/>
        <v>19.5</v>
      </c>
      <c r="U965" s="7">
        <f t="shared" si="158"/>
        <v>19.850000000000001</v>
      </c>
      <c r="V965" s="7">
        <f t="shared" si="159"/>
        <v>19.762500000000003</v>
      </c>
    </row>
    <row r="966" spans="1:22" ht="13.5" x14ac:dyDescent="0.25">
      <c r="A966" s="3">
        <f>RSI!A966</f>
        <v>43718</v>
      </c>
      <c r="B966" s="2">
        <f>RSI!B966</f>
        <v>1.0900000000000001</v>
      </c>
      <c r="C966" s="2">
        <f>RSI!I966</f>
        <v>98.662949099716727</v>
      </c>
      <c r="D966" s="2">
        <f>MACD!E966</f>
        <v>-4.5676361960183431E-2</v>
      </c>
      <c r="E966" s="2">
        <f>MACD!F966</f>
        <v>-3.093490561827044E-2</v>
      </c>
      <c r="F966" s="2">
        <f>'Moving Avg'!D966</f>
        <v>1.0900000000000001</v>
      </c>
      <c r="G966" s="2">
        <f>'Moving Avg'!F966</f>
        <v>1.0425</v>
      </c>
      <c r="H966" s="2">
        <f>'Moving Avg'!G966</f>
        <v>1.0090000000000008</v>
      </c>
      <c r="I966" s="2">
        <f>'Moving Avg'!H966</f>
        <v>1.1095999999999977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  <c r="M966" s="7">
        <f t="shared" si="150"/>
        <v>0</v>
      </c>
      <c r="N966" s="7">
        <f t="shared" si="151"/>
        <v>45</v>
      </c>
      <c r="O966" s="7">
        <f t="shared" si="152"/>
        <v>0</v>
      </c>
      <c r="P966" s="7">
        <f t="shared" si="153"/>
        <v>33</v>
      </c>
      <c r="Q966" s="8">
        <f t="shared" si="154"/>
        <v>20.7</v>
      </c>
      <c r="R966" s="8">
        <f t="shared" si="155"/>
        <v>17.25</v>
      </c>
      <c r="S966" s="8">
        <f t="shared" si="156"/>
        <v>21.6</v>
      </c>
      <c r="T966" s="8">
        <f t="shared" si="157"/>
        <v>19.5</v>
      </c>
      <c r="U966" s="7">
        <f t="shared" si="158"/>
        <v>19.850000000000001</v>
      </c>
      <c r="V966" s="7">
        <f t="shared" si="159"/>
        <v>19.762500000000003</v>
      </c>
    </row>
    <row r="967" spans="1:22" ht="13.5" x14ac:dyDescent="0.25">
      <c r="A967" s="3">
        <f>RSI!A967</f>
        <v>43719</v>
      </c>
      <c r="B967" s="2">
        <f>RSI!B967</f>
        <v>1.0900000000000001</v>
      </c>
      <c r="C967" s="2">
        <f>RSI!I967</f>
        <v>98.662949099716727</v>
      </c>
      <c r="D967" s="2">
        <f>MACD!E967</f>
        <v>-4.2749810429098423E-2</v>
      </c>
      <c r="E967" s="2">
        <f>MACD!F967</f>
        <v>-3.3297886580436038E-2</v>
      </c>
      <c r="F967" s="2">
        <f>'Moving Avg'!D967</f>
        <v>1.0900000000000001</v>
      </c>
      <c r="G967" s="2">
        <f>'Moving Avg'!F967</f>
        <v>1.0469999999999999</v>
      </c>
      <c r="H967" s="2">
        <f>'Moving Avg'!G967</f>
        <v>1.0112000000000008</v>
      </c>
      <c r="I967" s="2">
        <f>'Moving Avg'!H967</f>
        <v>1.1084999999999978</v>
      </c>
      <c r="J967" s="5" t="str">
        <f>OBV!F967</f>
        <v>NEUTRAL</v>
      </c>
      <c r="K967" s="5" t="str">
        <f>OBV!G967</f>
        <v>NEUTRAL</v>
      </c>
      <c r="L967" s="5" t="str">
        <f>OBV!H967</f>
        <v>NEUTRAL</v>
      </c>
      <c r="M967" s="7">
        <f t="shared" si="150"/>
        <v>0</v>
      </c>
      <c r="N967" s="7">
        <f t="shared" si="151"/>
        <v>45</v>
      </c>
      <c r="O967" s="7">
        <f t="shared" si="152"/>
        <v>0</v>
      </c>
      <c r="P967" s="7">
        <f t="shared" si="153"/>
        <v>33</v>
      </c>
      <c r="Q967" s="8">
        <f t="shared" si="154"/>
        <v>20.7</v>
      </c>
      <c r="R967" s="8">
        <f t="shared" si="155"/>
        <v>17.25</v>
      </c>
      <c r="S967" s="8">
        <f t="shared" si="156"/>
        <v>21.6</v>
      </c>
      <c r="T967" s="8">
        <f t="shared" si="157"/>
        <v>19.5</v>
      </c>
      <c r="U967" s="7">
        <f t="shared" si="158"/>
        <v>19.850000000000001</v>
      </c>
      <c r="V967" s="7">
        <f t="shared" si="159"/>
        <v>19.762500000000003</v>
      </c>
    </row>
    <row r="968" spans="1:22" ht="13.5" x14ac:dyDescent="0.25">
      <c r="A968" s="3">
        <f>RSI!A968</f>
        <v>43720</v>
      </c>
      <c r="B968" s="2">
        <f>RSI!B968</f>
        <v>1.0900000000000001</v>
      </c>
      <c r="C968" s="2">
        <f>RSI!I968</f>
        <v>98.662949099716727</v>
      </c>
      <c r="D968" s="2">
        <f>MACD!E968</f>
        <v>-3.2847243726064956E-2</v>
      </c>
      <c r="E968" s="2">
        <f>MACD!F968</f>
        <v>-3.3207758009561827E-2</v>
      </c>
      <c r="F968" s="2">
        <f>'Moving Avg'!D968</f>
        <v>1.0900000000000001</v>
      </c>
      <c r="G968" s="2">
        <f>'Moving Avg'!F968</f>
        <v>1.0514999999999999</v>
      </c>
      <c r="H968" s="2">
        <f>'Moving Avg'!G968</f>
        <v>1.0134000000000007</v>
      </c>
      <c r="I968" s="2">
        <f>'Moving Avg'!H968</f>
        <v>1.1073999999999977</v>
      </c>
      <c r="J968" s="5" t="str">
        <f>OBV!F968</f>
        <v>NEUTRAL</v>
      </c>
      <c r="K968" s="5" t="str">
        <f>OBV!G968</f>
        <v>NEUTRAL</v>
      </c>
      <c r="L968" s="5" t="str">
        <f>OBV!H968</f>
        <v>NEUTRAL</v>
      </c>
      <c r="M968" s="7">
        <f t="shared" si="150"/>
        <v>0</v>
      </c>
      <c r="N968" s="7">
        <f t="shared" si="151"/>
        <v>0</v>
      </c>
      <c r="O968" s="7">
        <f t="shared" si="152"/>
        <v>0</v>
      </c>
      <c r="P968" s="7">
        <f t="shared" si="153"/>
        <v>33</v>
      </c>
      <c r="Q968" s="8">
        <f t="shared" si="154"/>
        <v>4.95</v>
      </c>
      <c r="R968" s="8">
        <f t="shared" si="155"/>
        <v>8.25</v>
      </c>
      <c r="S968" s="8">
        <f t="shared" si="156"/>
        <v>14.85</v>
      </c>
      <c r="T968" s="8">
        <f t="shared" si="157"/>
        <v>8.25</v>
      </c>
      <c r="U968" s="7">
        <f t="shared" si="158"/>
        <v>9.35</v>
      </c>
      <c r="V968" s="7">
        <f t="shared" si="159"/>
        <v>9.0749999999999993</v>
      </c>
    </row>
    <row r="969" spans="1:22" ht="13.5" x14ac:dyDescent="0.25">
      <c r="A969" s="3">
        <f>RSI!A969</f>
        <v>43721</v>
      </c>
      <c r="B969" s="2">
        <f>RSI!B969</f>
        <v>1.0900000000000001</v>
      </c>
      <c r="C969" s="2">
        <f>RSI!I969</f>
        <v>98.662949099716727</v>
      </c>
      <c r="D969" s="2">
        <f>MACD!E969</f>
        <v>-2.4714494956154853E-2</v>
      </c>
      <c r="E969" s="2">
        <f>MACD!F969</f>
        <v>-3.1509105398880438E-2</v>
      </c>
      <c r="F969" s="2">
        <f>'Moving Avg'!D969</f>
        <v>1.0900000000000001</v>
      </c>
      <c r="G969" s="2">
        <f>'Moving Avg'!F969</f>
        <v>1.0559999999999998</v>
      </c>
      <c r="H969" s="2">
        <f>'Moving Avg'!G969</f>
        <v>1.0156000000000009</v>
      </c>
      <c r="I969" s="2">
        <f>'Moving Avg'!H969</f>
        <v>1.1062999999999976</v>
      </c>
      <c r="J969" s="5" t="str">
        <f>OBV!F969</f>
        <v>NEUTRAL</v>
      </c>
      <c r="K969" s="5" t="str">
        <f>OBV!G969</f>
        <v>NEUTRAL</v>
      </c>
      <c r="L969" s="5" t="str">
        <f>OBV!H969</f>
        <v>NEUTRAL</v>
      </c>
      <c r="M969" s="7">
        <f t="shared" si="150"/>
        <v>0</v>
      </c>
      <c r="N969" s="7">
        <f t="shared" si="151"/>
        <v>0</v>
      </c>
      <c r="O969" s="7">
        <f t="shared" si="152"/>
        <v>0</v>
      </c>
      <c r="P969" s="7">
        <f t="shared" si="153"/>
        <v>33</v>
      </c>
      <c r="Q969" s="8">
        <f t="shared" si="154"/>
        <v>4.95</v>
      </c>
      <c r="R969" s="8">
        <f t="shared" si="155"/>
        <v>8.25</v>
      </c>
      <c r="S969" s="8">
        <f t="shared" si="156"/>
        <v>14.85</v>
      </c>
      <c r="T969" s="8">
        <f t="shared" si="157"/>
        <v>8.25</v>
      </c>
      <c r="U969" s="7">
        <f t="shared" si="158"/>
        <v>9.35</v>
      </c>
      <c r="V969" s="7">
        <f t="shared" si="159"/>
        <v>9.0749999999999993</v>
      </c>
    </row>
    <row r="970" spans="1:22" ht="13.5" x14ac:dyDescent="0.25">
      <c r="A970" s="3">
        <f>RSI!A970</f>
        <v>43724</v>
      </c>
      <c r="B970" s="2">
        <f>RSI!B970</f>
        <v>1.0900000000000001</v>
      </c>
      <c r="C970" s="2">
        <f>RSI!I970</f>
        <v>98.662949099716741</v>
      </c>
      <c r="D970" s="2">
        <f>MACD!E970</f>
        <v>-1.8061036575670819E-2</v>
      </c>
      <c r="E970" s="2">
        <f>MACD!F970</f>
        <v>-2.8819491634238515E-2</v>
      </c>
      <c r="F970" s="2">
        <f>'Moving Avg'!D970</f>
        <v>1.0900000000000001</v>
      </c>
      <c r="G970" s="2">
        <f>'Moving Avg'!F970</f>
        <v>1.0605</v>
      </c>
      <c r="H970" s="2">
        <f>'Moving Avg'!G970</f>
        <v>1.0178000000000009</v>
      </c>
      <c r="I970" s="2">
        <f>'Moving Avg'!H970</f>
        <v>1.1051999999999975</v>
      </c>
      <c r="J970" s="5" t="str">
        <f>OBV!F970</f>
        <v>NEUTRAL</v>
      </c>
      <c r="K970" s="5" t="str">
        <f>OBV!G970</f>
        <v>NEUTRAL</v>
      </c>
      <c r="L970" s="5" t="str">
        <f>OBV!H970</f>
        <v>NEUTRAL</v>
      </c>
      <c r="M970" s="7">
        <f t="shared" si="150"/>
        <v>0</v>
      </c>
      <c r="N970" s="7">
        <f t="shared" si="151"/>
        <v>0</v>
      </c>
      <c r="O970" s="7">
        <f t="shared" si="152"/>
        <v>0</v>
      </c>
      <c r="P970" s="7">
        <f t="shared" si="153"/>
        <v>33</v>
      </c>
      <c r="Q970" s="8">
        <f t="shared" si="154"/>
        <v>4.95</v>
      </c>
      <c r="R970" s="8">
        <f t="shared" si="155"/>
        <v>8.25</v>
      </c>
      <c r="S970" s="8">
        <f t="shared" si="156"/>
        <v>14.85</v>
      </c>
      <c r="T970" s="8">
        <f t="shared" si="157"/>
        <v>8.25</v>
      </c>
      <c r="U970" s="7">
        <f t="shared" si="158"/>
        <v>9.35</v>
      </c>
      <c r="V970" s="7">
        <f t="shared" si="159"/>
        <v>9.0749999999999993</v>
      </c>
    </row>
    <row r="971" spans="1:22" ht="13.5" x14ac:dyDescent="0.25">
      <c r="A971" s="3">
        <f>RSI!A971</f>
        <v>43725</v>
      </c>
      <c r="B971" s="2">
        <f>RSI!B971</f>
        <v>1.0900000000000001</v>
      </c>
      <c r="C971" s="2">
        <f>RSI!I971</f>
        <v>98.662949099716741</v>
      </c>
      <c r="D971" s="2">
        <f>MACD!E971</f>
        <v>-1.2642389279557298E-2</v>
      </c>
      <c r="E971" s="2">
        <f>MACD!F971</f>
        <v>-2.5584071163302274E-2</v>
      </c>
      <c r="F971" s="2">
        <f>'Moving Avg'!D971</f>
        <v>1.0900000000000001</v>
      </c>
      <c r="G971" s="2">
        <f>'Moving Avg'!F971</f>
        <v>1.0649999999999999</v>
      </c>
      <c r="H971" s="2">
        <f>'Moving Avg'!G971</f>
        <v>1.0200000000000009</v>
      </c>
      <c r="I971" s="2">
        <f>'Moving Avg'!H971</f>
        <v>1.1040999999999974</v>
      </c>
      <c r="J971" s="5" t="str">
        <f>OBV!F971</f>
        <v>NEUTRAL</v>
      </c>
      <c r="K971" s="5" t="str">
        <f>OBV!G971</f>
        <v>NEUTRAL</v>
      </c>
      <c r="L971" s="5" t="str">
        <f>OBV!H971</f>
        <v>NEUTRAL</v>
      </c>
      <c r="M971" s="7">
        <f t="shared" si="150"/>
        <v>0</v>
      </c>
      <c r="N971" s="7">
        <f t="shared" si="151"/>
        <v>0</v>
      </c>
      <c r="O971" s="7">
        <f t="shared" si="152"/>
        <v>0</v>
      </c>
      <c r="P971" s="7">
        <f t="shared" si="153"/>
        <v>33</v>
      </c>
      <c r="Q971" s="8">
        <f t="shared" si="154"/>
        <v>4.95</v>
      </c>
      <c r="R971" s="8">
        <f t="shared" si="155"/>
        <v>8.25</v>
      </c>
      <c r="S971" s="8">
        <f t="shared" si="156"/>
        <v>14.85</v>
      </c>
      <c r="T971" s="8">
        <f t="shared" si="157"/>
        <v>8.25</v>
      </c>
      <c r="U971" s="7">
        <f t="shared" si="158"/>
        <v>9.35</v>
      </c>
      <c r="V971" s="7">
        <f t="shared" si="159"/>
        <v>9.0749999999999993</v>
      </c>
    </row>
    <row r="972" spans="1:22" ht="13.5" x14ac:dyDescent="0.25">
      <c r="A972" s="3">
        <f>RSI!A972</f>
        <v>43726</v>
      </c>
      <c r="B972" s="2">
        <f>RSI!B972</f>
        <v>1.0900000000000001</v>
      </c>
      <c r="C972" s="2">
        <f>RSI!I972</f>
        <v>98.662949099716727</v>
      </c>
      <c r="D972" s="2">
        <f>MACD!E972</f>
        <v>-8.2529375315532061E-3</v>
      </c>
      <c r="E972" s="2">
        <f>MACD!F972</f>
        <v>-2.2117844436952461E-2</v>
      </c>
      <c r="F972" s="2">
        <f>'Moving Avg'!D972</f>
        <v>1.0900000000000001</v>
      </c>
      <c r="G972" s="2">
        <f>'Moving Avg'!F972</f>
        <v>1.0695000000000001</v>
      </c>
      <c r="H972" s="2">
        <f>'Moving Avg'!G972</f>
        <v>1.0222000000000011</v>
      </c>
      <c r="I972" s="2">
        <f>'Moving Avg'!H972</f>
        <v>1.1029999999999973</v>
      </c>
      <c r="J972" s="5" t="str">
        <f>OBV!F972</f>
        <v>NEUTRAL</v>
      </c>
      <c r="K972" s="5" t="str">
        <f>OBV!G972</f>
        <v>NEUTRAL</v>
      </c>
      <c r="L972" s="5" t="str">
        <f>OBV!H972</f>
        <v>NEUTRAL</v>
      </c>
      <c r="M972" s="7">
        <f t="shared" si="150"/>
        <v>0</v>
      </c>
      <c r="N972" s="7">
        <f t="shared" si="151"/>
        <v>0</v>
      </c>
      <c r="O972" s="7">
        <f t="shared" si="152"/>
        <v>0</v>
      </c>
      <c r="P972" s="7">
        <f t="shared" si="153"/>
        <v>33</v>
      </c>
      <c r="Q972" s="8">
        <f t="shared" si="154"/>
        <v>4.95</v>
      </c>
      <c r="R972" s="8">
        <f t="shared" si="155"/>
        <v>8.25</v>
      </c>
      <c r="S972" s="8">
        <f t="shared" si="156"/>
        <v>14.85</v>
      </c>
      <c r="T972" s="8">
        <f t="shared" si="157"/>
        <v>8.25</v>
      </c>
      <c r="U972" s="7">
        <f t="shared" si="158"/>
        <v>9.35</v>
      </c>
      <c r="V972" s="7">
        <f t="shared" si="159"/>
        <v>9.0749999999999993</v>
      </c>
    </row>
    <row r="973" spans="1:22" ht="13.5" x14ac:dyDescent="0.25">
      <c r="A973" s="3">
        <f>RSI!A973</f>
        <v>43727</v>
      </c>
      <c r="B973" s="2">
        <f>RSI!B973</f>
        <v>1.0900000000000001</v>
      </c>
      <c r="C973" s="2">
        <f>RSI!I973</f>
        <v>98.662949099716727</v>
      </c>
      <c r="D973" s="2">
        <f>MACD!E973</f>
        <v>-4.7198578140965619E-3</v>
      </c>
      <c r="E973" s="2">
        <f>MACD!F973</f>
        <v>-1.8638247112381285E-2</v>
      </c>
      <c r="F973" s="2">
        <f>'Moving Avg'!D973</f>
        <v>1.0900000000000001</v>
      </c>
      <c r="G973" s="2">
        <f>'Moving Avg'!F973</f>
        <v>1.0740000000000001</v>
      </c>
      <c r="H973" s="2">
        <f>'Moving Avg'!G973</f>
        <v>1.0244000000000011</v>
      </c>
      <c r="I973" s="2">
        <f>'Moving Avg'!H973</f>
        <v>1.1018999999999977</v>
      </c>
      <c r="J973" s="5" t="str">
        <f>OBV!F973</f>
        <v>NEUTRAL</v>
      </c>
      <c r="K973" s="5" t="str">
        <f>OBV!G973</f>
        <v>NEUTRAL</v>
      </c>
      <c r="L973" s="5" t="str">
        <f>OBV!H973</f>
        <v>NEUTRAL</v>
      </c>
      <c r="M973" s="7">
        <f t="shared" si="150"/>
        <v>0</v>
      </c>
      <c r="N973" s="7">
        <f t="shared" si="151"/>
        <v>0</v>
      </c>
      <c r="O973" s="7">
        <f t="shared" si="152"/>
        <v>0</v>
      </c>
      <c r="P973" s="7">
        <f t="shared" si="153"/>
        <v>33</v>
      </c>
      <c r="Q973" s="8">
        <f t="shared" si="154"/>
        <v>4.95</v>
      </c>
      <c r="R973" s="8">
        <f t="shared" si="155"/>
        <v>8.25</v>
      </c>
      <c r="S973" s="8">
        <f t="shared" si="156"/>
        <v>14.85</v>
      </c>
      <c r="T973" s="8">
        <f t="shared" si="157"/>
        <v>8.25</v>
      </c>
      <c r="U973" s="7">
        <f t="shared" si="158"/>
        <v>9.35</v>
      </c>
      <c r="V973" s="7">
        <f t="shared" si="159"/>
        <v>9.0749999999999993</v>
      </c>
    </row>
    <row r="974" spans="1:22" ht="13.5" x14ac:dyDescent="0.25">
      <c r="A974" s="3">
        <f>RSI!A974</f>
        <v>43728</v>
      </c>
      <c r="B974" s="2">
        <f>RSI!B974</f>
        <v>1.0900000000000001</v>
      </c>
      <c r="C974" s="2">
        <f>RSI!I974</f>
        <v>98.662949099716727</v>
      </c>
      <c r="D974" s="2">
        <f>MACD!E974</f>
        <v>-1.8979878609426404E-3</v>
      </c>
      <c r="E974" s="2">
        <f>MACD!F974</f>
        <v>-1.5290195262093556E-2</v>
      </c>
      <c r="F974" s="2">
        <f>'Moving Avg'!D974</f>
        <v>1.0900000000000001</v>
      </c>
      <c r="G974" s="2">
        <f>'Moving Avg'!F974</f>
        <v>1.0785</v>
      </c>
      <c r="H974" s="2">
        <f>'Moving Avg'!G974</f>
        <v>1.0266000000000013</v>
      </c>
      <c r="I974" s="2">
        <f>'Moving Avg'!H974</f>
        <v>1.1007999999999976</v>
      </c>
      <c r="J974" s="5" t="str">
        <f>OBV!F974</f>
        <v>NEUTRAL</v>
      </c>
      <c r="K974" s="5" t="str">
        <f>OBV!G974</f>
        <v>NEUTRAL</v>
      </c>
      <c r="L974" s="5" t="str">
        <f>OBV!H974</f>
        <v>NEUTRAL</v>
      </c>
      <c r="M974" s="7">
        <f t="shared" si="150"/>
        <v>0</v>
      </c>
      <c r="N974" s="7">
        <f t="shared" si="151"/>
        <v>0</v>
      </c>
      <c r="O974" s="7">
        <f t="shared" si="152"/>
        <v>0</v>
      </c>
      <c r="P974" s="7">
        <f t="shared" si="153"/>
        <v>33</v>
      </c>
      <c r="Q974" s="8">
        <f t="shared" si="154"/>
        <v>4.95</v>
      </c>
      <c r="R974" s="8">
        <f t="shared" si="155"/>
        <v>8.25</v>
      </c>
      <c r="S974" s="8">
        <f t="shared" si="156"/>
        <v>14.85</v>
      </c>
      <c r="T974" s="8">
        <f t="shared" si="157"/>
        <v>8.25</v>
      </c>
      <c r="U974" s="7">
        <f t="shared" si="158"/>
        <v>9.35</v>
      </c>
      <c r="V974" s="7">
        <f t="shared" si="159"/>
        <v>9.0749999999999993</v>
      </c>
    </row>
    <row r="975" spans="1:22" ht="13.5" x14ac:dyDescent="0.25">
      <c r="A975" s="3">
        <f>RSI!A975</f>
        <v>43731</v>
      </c>
      <c r="B975" s="2">
        <f>RSI!B975</f>
        <v>1.0900000000000001</v>
      </c>
      <c r="C975" s="2">
        <f>RSI!I975</f>
        <v>98.662949099716727</v>
      </c>
      <c r="D975" s="2">
        <f>MACD!E975</f>
        <v>3.3450840276416649E-4</v>
      </c>
      <c r="E975" s="2">
        <f>MACD!F975</f>
        <v>-1.2165254529122012E-2</v>
      </c>
      <c r="F975" s="2">
        <f>'Moving Avg'!D975</f>
        <v>1.0900000000000001</v>
      </c>
      <c r="G975" s="2">
        <f>'Moving Avg'!F975</f>
        <v>1.083</v>
      </c>
      <c r="H975" s="2">
        <f>'Moving Avg'!G975</f>
        <v>1.0288000000000013</v>
      </c>
      <c r="I975" s="2">
        <f>'Moving Avg'!H975</f>
        <v>1.0996999999999977</v>
      </c>
      <c r="J975" s="5" t="str">
        <f>OBV!F975</f>
        <v>NEUTRAL</v>
      </c>
      <c r="K975" s="5" t="str">
        <f>OBV!G975</f>
        <v>NEUTRAL</v>
      </c>
      <c r="L975" s="5" t="str">
        <f>OBV!H975</f>
        <v>NEUTRAL</v>
      </c>
      <c r="M975" s="7">
        <f t="shared" si="150"/>
        <v>0</v>
      </c>
      <c r="N975" s="7">
        <f t="shared" si="151"/>
        <v>0</v>
      </c>
      <c r="O975" s="7">
        <f t="shared" si="152"/>
        <v>0</v>
      </c>
      <c r="P975" s="7">
        <f t="shared" si="153"/>
        <v>33</v>
      </c>
      <c r="Q975" s="8">
        <f t="shared" si="154"/>
        <v>4.95</v>
      </c>
      <c r="R975" s="8">
        <f t="shared" si="155"/>
        <v>8.25</v>
      </c>
      <c r="S975" s="8">
        <f t="shared" si="156"/>
        <v>14.85</v>
      </c>
      <c r="T975" s="8">
        <f t="shared" si="157"/>
        <v>8.25</v>
      </c>
      <c r="U975" s="7">
        <f t="shared" si="158"/>
        <v>9.35</v>
      </c>
      <c r="V975" s="7">
        <f t="shared" si="159"/>
        <v>9.0749999999999993</v>
      </c>
    </row>
    <row r="976" spans="1:22" ht="13.5" x14ac:dyDescent="0.25">
      <c r="A976" s="3">
        <f>RSI!A976</f>
        <v>43732</v>
      </c>
      <c r="B976" s="2">
        <f>RSI!B976</f>
        <v>1.0900000000000001</v>
      </c>
      <c r="C976" s="2">
        <f>RSI!I976</f>
        <v>98.662949099716727</v>
      </c>
      <c r="D976" s="2">
        <f>MACD!E976</f>
        <v>2.0798031005087037E-3</v>
      </c>
      <c r="E976" s="2">
        <f>MACD!F976</f>
        <v>-9.316243003195869E-3</v>
      </c>
      <c r="F976" s="2">
        <f>'Moving Avg'!D976</f>
        <v>1.0900000000000001</v>
      </c>
      <c r="G976" s="2">
        <f>'Moving Avg'!F976</f>
        <v>1.0874999999999999</v>
      </c>
      <c r="H976" s="2">
        <f>'Moving Avg'!G976</f>
        <v>1.0310000000000012</v>
      </c>
      <c r="I976" s="2">
        <f>'Moving Avg'!H976</f>
        <v>1.0985999999999976</v>
      </c>
      <c r="J976" s="5" t="str">
        <f>OBV!F976</f>
        <v>NEUTRAL</v>
      </c>
      <c r="K976" s="5" t="str">
        <f>OBV!G976</f>
        <v>NEUTRAL</v>
      </c>
      <c r="L976" s="5" t="str">
        <f>OBV!H976</f>
        <v>NEUTRAL</v>
      </c>
      <c r="M976" s="7">
        <f t="shared" si="150"/>
        <v>0</v>
      </c>
      <c r="N976" s="7">
        <f t="shared" si="151"/>
        <v>0</v>
      </c>
      <c r="O976" s="7">
        <f t="shared" si="152"/>
        <v>0</v>
      </c>
      <c r="P976" s="7">
        <f t="shared" si="153"/>
        <v>33</v>
      </c>
      <c r="Q976" s="8">
        <f t="shared" si="154"/>
        <v>4.95</v>
      </c>
      <c r="R976" s="8">
        <f t="shared" si="155"/>
        <v>8.25</v>
      </c>
      <c r="S976" s="8">
        <f t="shared" si="156"/>
        <v>14.85</v>
      </c>
      <c r="T976" s="8">
        <f t="shared" si="157"/>
        <v>8.25</v>
      </c>
      <c r="U976" s="7">
        <f t="shared" si="158"/>
        <v>9.35</v>
      </c>
      <c r="V976" s="7">
        <f t="shared" si="159"/>
        <v>9.0749999999999993</v>
      </c>
    </row>
    <row r="977" spans="1:22" ht="13.5" x14ac:dyDescent="0.25">
      <c r="A977" s="3">
        <f>RSI!A977</f>
        <v>43733</v>
      </c>
      <c r="B977" s="2">
        <f>RSI!B977</f>
        <v>1.0900000000000001</v>
      </c>
      <c r="C977" s="2">
        <f>RSI!I977</f>
        <v>98.662949099716727</v>
      </c>
      <c r="D977" s="2">
        <f>MACD!E977</f>
        <v>3.4234977713853976E-3</v>
      </c>
      <c r="E977" s="2">
        <f>MACD!F977</f>
        <v>-6.768294848279616E-3</v>
      </c>
      <c r="F977" s="2">
        <f>'Moving Avg'!D977</f>
        <v>1.0900000000000001</v>
      </c>
      <c r="G977" s="2">
        <f>'Moving Avg'!F977</f>
        <v>1.0900000000000001</v>
      </c>
      <c r="H977" s="2">
        <f>'Moving Avg'!G977</f>
        <v>1.0332000000000012</v>
      </c>
      <c r="I977" s="2">
        <f>'Moving Avg'!H977</f>
        <v>1.0974999999999977</v>
      </c>
      <c r="J977" s="5" t="str">
        <f>OBV!F977</f>
        <v>NEUTRAL</v>
      </c>
      <c r="K977" s="5" t="str">
        <f>OBV!G977</f>
        <v>NEUTRAL</v>
      </c>
      <c r="L977" s="5" t="str">
        <f>OBV!H977</f>
        <v>NEUTRAL</v>
      </c>
      <c r="M977" s="7">
        <f t="shared" si="150"/>
        <v>0</v>
      </c>
      <c r="N977" s="7">
        <f t="shared" si="151"/>
        <v>0</v>
      </c>
      <c r="O977" s="7">
        <f t="shared" si="152"/>
        <v>0</v>
      </c>
      <c r="P977" s="7">
        <f t="shared" si="153"/>
        <v>33</v>
      </c>
      <c r="Q977" s="8">
        <f t="shared" si="154"/>
        <v>4.95</v>
      </c>
      <c r="R977" s="8">
        <f t="shared" si="155"/>
        <v>8.25</v>
      </c>
      <c r="S977" s="8">
        <f t="shared" si="156"/>
        <v>14.85</v>
      </c>
      <c r="T977" s="8">
        <f t="shared" si="157"/>
        <v>8.25</v>
      </c>
      <c r="U977" s="7">
        <f t="shared" si="158"/>
        <v>9.35</v>
      </c>
      <c r="V977" s="7">
        <f t="shared" si="159"/>
        <v>9.0749999999999993</v>
      </c>
    </row>
    <row r="978" spans="1:22" ht="13.5" x14ac:dyDescent="0.25">
      <c r="A978" s="3">
        <f>RSI!A978</f>
        <v>43734</v>
      </c>
      <c r="B978" s="2">
        <f>RSI!B978</f>
        <v>1.0900000000000001</v>
      </c>
      <c r="C978" s="2">
        <f>RSI!I978</f>
        <v>98.662949099716727</v>
      </c>
      <c r="D978" s="2">
        <f>MACD!E978</f>
        <v>4.437235786785676E-3</v>
      </c>
      <c r="E978" s="2">
        <f>MACD!F978</f>
        <v>-4.5271887212665575E-3</v>
      </c>
      <c r="F978" s="2">
        <f>'Moving Avg'!D978</f>
        <v>1.0900000000000001</v>
      </c>
      <c r="G978" s="2">
        <f>'Moving Avg'!F978</f>
        <v>1.0900000000000001</v>
      </c>
      <c r="H978" s="2">
        <f>'Moving Avg'!G978</f>
        <v>1.0354000000000014</v>
      </c>
      <c r="I978" s="2">
        <f>'Moving Avg'!H978</f>
        <v>1.0963999999999978</v>
      </c>
      <c r="J978" s="5" t="str">
        <f>OBV!F978</f>
        <v>NEUTRAL</v>
      </c>
      <c r="K978" s="5" t="str">
        <f>OBV!G978</f>
        <v>NEUTRAL</v>
      </c>
      <c r="L978" s="5" t="str">
        <f>OBV!H978</f>
        <v>NEUTRAL</v>
      </c>
      <c r="M978" s="7">
        <f t="shared" si="150"/>
        <v>0</v>
      </c>
      <c r="N978" s="7">
        <f t="shared" si="151"/>
        <v>0</v>
      </c>
      <c r="O978" s="7">
        <f t="shared" si="152"/>
        <v>0</v>
      </c>
      <c r="P978" s="7">
        <f t="shared" si="153"/>
        <v>33</v>
      </c>
      <c r="Q978" s="8">
        <f t="shared" si="154"/>
        <v>4.95</v>
      </c>
      <c r="R978" s="8">
        <f t="shared" si="155"/>
        <v>8.25</v>
      </c>
      <c r="S978" s="8">
        <f t="shared" si="156"/>
        <v>14.85</v>
      </c>
      <c r="T978" s="8">
        <f t="shared" si="157"/>
        <v>8.25</v>
      </c>
      <c r="U978" s="7">
        <f t="shared" si="158"/>
        <v>9.35</v>
      </c>
      <c r="V978" s="7">
        <f t="shared" si="159"/>
        <v>9.0749999999999993</v>
      </c>
    </row>
    <row r="979" spans="1:22" ht="13.5" x14ac:dyDescent="0.25">
      <c r="A979" s="3">
        <f>RSI!A979</f>
        <v>43735</v>
      </c>
      <c r="B979" s="2">
        <f>RSI!B979</f>
        <v>1.0900000000000001</v>
      </c>
      <c r="C979" s="2">
        <f>RSI!I979</f>
        <v>98.662949099716727</v>
      </c>
      <c r="D979" s="2">
        <f>MACD!E979</f>
        <v>5.1809081830476167E-3</v>
      </c>
      <c r="E979" s="2">
        <f>MACD!F979</f>
        <v>-2.5855693404037228E-3</v>
      </c>
      <c r="F979" s="2">
        <f>'Moving Avg'!D979</f>
        <v>1.0900000000000001</v>
      </c>
      <c r="G979" s="2">
        <f>'Moving Avg'!F979</f>
        <v>1.0900000000000001</v>
      </c>
      <c r="H979" s="2">
        <f>'Moving Avg'!G979</f>
        <v>1.0376000000000012</v>
      </c>
      <c r="I979" s="2">
        <f>'Moving Avg'!H979</f>
        <v>1.0952999999999979</v>
      </c>
      <c r="J979" s="5" t="str">
        <f>OBV!F979</f>
        <v>NEUTRAL</v>
      </c>
      <c r="K979" s="5" t="str">
        <f>OBV!G979</f>
        <v>NEUTRAL</v>
      </c>
      <c r="L979" s="5" t="str">
        <f>OBV!H979</f>
        <v>NEUTRAL</v>
      </c>
      <c r="M979" s="7">
        <f t="shared" si="150"/>
        <v>0</v>
      </c>
      <c r="N979" s="7">
        <f t="shared" si="151"/>
        <v>0</v>
      </c>
      <c r="O979" s="7">
        <f t="shared" si="152"/>
        <v>0</v>
      </c>
      <c r="P979" s="7">
        <f t="shared" si="153"/>
        <v>33</v>
      </c>
      <c r="Q979" s="8">
        <f t="shared" si="154"/>
        <v>4.95</v>
      </c>
      <c r="R979" s="8">
        <f t="shared" si="155"/>
        <v>8.25</v>
      </c>
      <c r="S979" s="8">
        <f t="shared" si="156"/>
        <v>14.85</v>
      </c>
      <c r="T979" s="8">
        <f t="shared" si="157"/>
        <v>8.25</v>
      </c>
      <c r="U979" s="7">
        <f t="shared" si="158"/>
        <v>9.35</v>
      </c>
      <c r="V979" s="7">
        <f t="shared" si="159"/>
        <v>9.0749999999999993</v>
      </c>
    </row>
    <row r="980" spans="1:22" ht="13.5" x14ac:dyDescent="0.25">
      <c r="A980" s="3">
        <f>RSI!A980</f>
        <v>43738</v>
      </c>
      <c r="B980" s="2">
        <f>RSI!B980</f>
        <v>1.0900000000000001</v>
      </c>
      <c r="C980" s="2">
        <f>RSI!I980</f>
        <v>98.662949099716727</v>
      </c>
      <c r="D980" s="2">
        <f>MACD!E980</f>
        <v>5.7045158076625135E-3</v>
      </c>
      <c r="E980" s="2">
        <f>MACD!F980</f>
        <v>-9.2755231079047549E-4</v>
      </c>
      <c r="F980" s="2">
        <f>'Moving Avg'!D980</f>
        <v>1.0900000000000001</v>
      </c>
      <c r="G980" s="2">
        <f>'Moving Avg'!F980</f>
        <v>1.0900000000000001</v>
      </c>
      <c r="H980" s="2">
        <f>'Moving Avg'!G980</f>
        <v>1.0398000000000014</v>
      </c>
      <c r="I980" s="2">
        <f>'Moving Avg'!H980</f>
        <v>1.0941999999999981</v>
      </c>
      <c r="J980" s="5" t="str">
        <f>OBV!F980</f>
        <v>NEUTRAL</v>
      </c>
      <c r="K980" s="5" t="str">
        <f>OBV!G980</f>
        <v>NEUTRAL</v>
      </c>
      <c r="L980" s="5" t="str">
        <f>OBV!H980</f>
        <v>NEUTRAL</v>
      </c>
      <c r="M980" s="7">
        <f t="shared" si="150"/>
        <v>0</v>
      </c>
      <c r="N980" s="7">
        <f t="shared" si="151"/>
        <v>0</v>
      </c>
      <c r="O980" s="7">
        <f t="shared" si="152"/>
        <v>0</v>
      </c>
      <c r="P980" s="7">
        <f t="shared" si="153"/>
        <v>33</v>
      </c>
      <c r="Q980" s="8">
        <f t="shared" si="154"/>
        <v>4.95</v>
      </c>
      <c r="R980" s="8">
        <f t="shared" si="155"/>
        <v>8.25</v>
      </c>
      <c r="S980" s="8">
        <f t="shared" si="156"/>
        <v>14.85</v>
      </c>
      <c r="T980" s="8">
        <f t="shared" si="157"/>
        <v>8.25</v>
      </c>
      <c r="U980" s="7">
        <f t="shared" si="158"/>
        <v>9.35</v>
      </c>
      <c r="V980" s="7">
        <f t="shared" si="159"/>
        <v>9.0749999999999993</v>
      </c>
    </row>
    <row r="981" spans="1:22" ht="13.5" x14ac:dyDescent="0.25">
      <c r="A981" s="3">
        <f>RSI!A981</f>
        <v>43739</v>
      </c>
      <c r="B981" s="2">
        <f>RSI!B981</f>
        <v>1.0900000000000001</v>
      </c>
      <c r="C981" s="2">
        <f>RSI!I981</f>
        <v>98.662949099716727</v>
      </c>
      <c r="D981" s="2">
        <f>MACD!E981</f>
        <v>6.0497409744388886E-3</v>
      </c>
      <c r="E981" s="2">
        <f>MACD!F981</f>
        <v>4.6790634625539732E-4</v>
      </c>
      <c r="F981" s="2">
        <f>'Moving Avg'!D981</f>
        <v>1.0900000000000001</v>
      </c>
      <c r="G981" s="2">
        <f>'Moving Avg'!F981</f>
        <v>1.0900000000000001</v>
      </c>
      <c r="H981" s="2">
        <f>'Moving Avg'!G981</f>
        <v>1.0420000000000011</v>
      </c>
      <c r="I981" s="2">
        <f>'Moving Avg'!H981</f>
        <v>1.0930999999999982</v>
      </c>
      <c r="J981" s="5" t="str">
        <f>OBV!F981</f>
        <v>NEUTRAL</v>
      </c>
      <c r="K981" s="5" t="str">
        <f>OBV!G981</f>
        <v>NEUTRAL</v>
      </c>
      <c r="L981" s="5" t="str">
        <f>OBV!H981</f>
        <v>NEUTRAL</v>
      </c>
      <c r="M981" s="7">
        <f t="shared" si="150"/>
        <v>0</v>
      </c>
      <c r="N981" s="7">
        <f t="shared" si="151"/>
        <v>0</v>
      </c>
      <c r="O981" s="7">
        <f t="shared" si="152"/>
        <v>0</v>
      </c>
      <c r="P981" s="7">
        <f t="shared" si="153"/>
        <v>33</v>
      </c>
      <c r="Q981" s="8">
        <f t="shared" si="154"/>
        <v>4.95</v>
      </c>
      <c r="R981" s="8">
        <f t="shared" si="155"/>
        <v>8.25</v>
      </c>
      <c r="S981" s="8">
        <f t="shared" si="156"/>
        <v>14.85</v>
      </c>
      <c r="T981" s="8">
        <f t="shared" si="157"/>
        <v>8.25</v>
      </c>
      <c r="U981" s="7">
        <f t="shared" si="158"/>
        <v>9.35</v>
      </c>
      <c r="V981" s="7">
        <f t="shared" si="159"/>
        <v>9.0749999999999993</v>
      </c>
    </row>
    <row r="982" spans="1:22" ht="13.5" x14ac:dyDescent="0.25">
      <c r="A982" s="3">
        <f>RSI!A982</f>
        <v>43740</v>
      </c>
      <c r="B982" s="2">
        <f>RSI!B982</f>
        <v>1.0900000000000001</v>
      </c>
      <c r="C982" s="2">
        <f>RSI!I982</f>
        <v>98.662949099716727</v>
      </c>
      <c r="D982" s="2">
        <f>MACD!E982</f>
        <v>6.2512736153668147E-3</v>
      </c>
      <c r="E982" s="2">
        <f>MACD!F982</f>
        <v>1.6245798000776809E-3</v>
      </c>
      <c r="F982" s="2">
        <f>'Moving Avg'!D982</f>
        <v>1.0900000000000001</v>
      </c>
      <c r="G982" s="2">
        <f>'Moving Avg'!F982</f>
        <v>1.0900000000000001</v>
      </c>
      <c r="H982" s="2">
        <f>'Moving Avg'!G982</f>
        <v>1.0442000000000013</v>
      </c>
      <c r="I982" s="2">
        <f>'Moving Avg'!H982</f>
        <v>1.0919999999999983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  <c r="M982" s="7">
        <f t="shared" si="150"/>
        <v>0</v>
      </c>
      <c r="N982" s="7">
        <f t="shared" si="151"/>
        <v>0</v>
      </c>
      <c r="O982" s="7">
        <f t="shared" si="152"/>
        <v>0</v>
      </c>
      <c r="P982" s="7">
        <f t="shared" si="153"/>
        <v>33</v>
      </c>
      <c r="Q982" s="8">
        <f t="shared" si="154"/>
        <v>4.95</v>
      </c>
      <c r="R982" s="8">
        <f t="shared" si="155"/>
        <v>8.25</v>
      </c>
      <c r="S982" s="8">
        <f t="shared" si="156"/>
        <v>14.85</v>
      </c>
      <c r="T982" s="8">
        <f t="shared" si="157"/>
        <v>8.25</v>
      </c>
      <c r="U982" s="7">
        <f t="shared" si="158"/>
        <v>9.35</v>
      </c>
      <c r="V982" s="7">
        <f t="shared" si="159"/>
        <v>9.0749999999999993</v>
      </c>
    </row>
    <row r="983" spans="1:22" ht="13.5" x14ac:dyDescent="0.25">
      <c r="A983" s="3">
        <f>RSI!A983</f>
        <v>43741</v>
      </c>
      <c r="B983" s="2">
        <f>RSI!B983</f>
        <v>1.0900000000000001</v>
      </c>
      <c r="C983" s="2">
        <f>RSI!I983</f>
        <v>98.662949099716727</v>
      </c>
      <c r="D983" s="2">
        <f>MACD!E983</f>
        <v>6.3379299737533756E-3</v>
      </c>
      <c r="E983" s="2">
        <f>MACD!F983</f>
        <v>2.5672498348128202E-3</v>
      </c>
      <c r="F983" s="2">
        <f>'Moving Avg'!D983</f>
        <v>1.0900000000000001</v>
      </c>
      <c r="G983" s="2">
        <f>'Moving Avg'!F983</f>
        <v>1.0900000000000001</v>
      </c>
      <c r="H983" s="2">
        <f>'Moving Avg'!G983</f>
        <v>1.0464000000000011</v>
      </c>
      <c r="I983" s="2">
        <f>'Moving Avg'!H983</f>
        <v>1.0908999999999984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  <c r="M983" s="7">
        <f t="shared" si="150"/>
        <v>0</v>
      </c>
      <c r="N983" s="7">
        <f t="shared" si="151"/>
        <v>0</v>
      </c>
      <c r="O983" s="7">
        <f t="shared" si="152"/>
        <v>0</v>
      </c>
      <c r="P983" s="7">
        <f t="shared" si="153"/>
        <v>33</v>
      </c>
      <c r="Q983" s="8">
        <f t="shared" si="154"/>
        <v>4.95</v>
      </c>
      <c r="R983" s="8">
        <f t="shared" si="155"/>
        <v>8.25</v>
      </c>
      <c r="S983" s="8">
        <f t="shared" si="156"/>
        <v>14.85</v>
      </c>
      <c r="T983" s="8">
        <f t="shared" si="157"/>
        <v>8.25</v>
      </c>
      <c r="U983" s="7">
        <f t="shared" si="158"/>
        <v>9.35</v>
      </c>
      <c r="V983" s="7">
        <f t="shared" si="159"/>
        <v>9.0749999999999993</v>
      </c>
    </row>
    <row r="984" spans="1:22" ht="13.5" x14ac:dyDescent="0.25">
      <c r="A984" s="3">
        <f>RSI!A984</f>
        <v>43742</v>
      </c>
      <c r="B984" s="2">
        <f>RSI!B984</f>
        <v>1.0900000000000001</v>
      </c>
      <c r="C984" s="2">
        <f>RSI!I984</f>
        <v>98.662949099716727</v>
      </c>
      <c r="D984" s="2">
        <f>MACD!E984</f>
        <v>6.3335960098254152E-3</v>
      </c>
      <c r="E984" s="2">
        <f>MACD!F984</f>
        <v>3.3205190698153393E-3</v>
      </c>
      <c r="F984" s="2">
        <f>'Moving Avg'!D984</f>
        <v>1.0900000000000001</v>
      </c>
      <c r="G984" s="2">
        <f>'Moving Avg'!F984</f>
        <v>1.0900000000000001</v>
      </c>
      <c r="H984" s="2">
        <f>'Moving Avg'!G984</f>
        <v>1.0486000000000013</v>
      </c>
      <c r="I984" s="2">
        <f>'Moving Avg'!H984</f>
        <v>1.0897999999999985</v>
      </c>
      <c r="J984" s="5" t="str">
        <f>OBV!F984</f>
        <v>NEUTRAL</v>
      </c>
      <c r="K984" s="5" t="str">
        <f>OBV!G984</f>
        <v>NEUTRAL</v>
      </c>
      <c r="L984" s="5" t="str">
        <f>OBV!H984</f>
        <v>NEUTRAL</v>
      </c>
      <c r="M984" s="7">
        <f t="shared" si="150"/>
        <v>0</v>
      </c>
      <c r="N984" s="7">
        <f t="shared" si="151"/>
        <v>0</v>
      </c>
      <c r="O984" s="7">
        <f t="shared" si="152"/>
        <v>50</v>
      </c>
      <c r="P984" s="7">
        <f t="shared" si="153"/>
        <v>33</v>
      </c>
      <c r="Q984" s="8">
        <f t="shared" si="154"/>
        <v>12.45</v>
      </c>
      <c r="R984" s="8">
        <f t="shared" si="155"/>
        <v>25.75</v>
      </c>
      <c r="S984" s="8">
        <f t="shared" si="156"/>
        <v>27.35</v>
      </c>
      <c r="T984" s="8">
        <f t="shared" si="157"/>
        <v>20.75</v>
      </c>
      <c r="U984" s="7">
        <f t="shared" si="158"/>
        <v>21.850000000000005</v>
      </c>
      <c r="V984" s="7">
        <f t="shared" si="159"/>
        <v>21.575000000000003</v>
      </c>
    </row>
    <row r="985" spans="1:22" ht="13.5" x14ac:dyDescent="0.25">
      <c r="A985" s="3">
        <f>RSI!A985</f>
        <v>43745</v>
      </c>
      <c r="B985" s="2">
        <f>RSI!B985</f>
        <v>1.0900000000000001</v>
      </c>
      <c r="C985" s="2">
        <f>RSI!I985</f>
        <v>98.662949099716727</v>
      </c>
      <c r="D985" s="2">
        <f>MACD!E985</f>
        <v>6.258022721735701E-3</v>
      </c>
      <c r="E985" s="2">
        <f>MACD!F985</f>
        <v>3.9080198001994124E-3</v>
      </c>
      <c r="F985" s="2">
        <f>'Moving Avg'!D985</f>
        <v>1.0900000000000001</v>
      </c>
      <c r="G985" s="2">
        <f>'Moving Avg'!F985</f>
        <v>1.0900000000000001</v>
      </c>
      <c r="H985" s="2">
        <f>'Moving Avg'!G985</f>
        <v>1.0508000000000013</v>
      </c>
      <c r="I985" s="2">
        <f>'Moving Avg'!H985</f>
        <v>1.0886999999999987</v>
      </c>
      <c r="J985" s="5" t="str">
        <f>OBV!F985</f>
        <v>NEUTRAL</v>
      </c>
      <c r="K985" s="5" t="str">
        <f>OBV!G985</f>
        <v>NEUTRAL</v>
      </c>
      <c r="L985" s="5" t="str">
        <f>OBV!H985</f>
        <v>NEUTRAL</v>
      </c>
      <c r="M985" s="7">
        <f t="shared" si="150"/>
        <v>0</v>
      </c>
      <c r="N985" s="7">
        <f t="shared" si="151"/>
        <v>0</v>
      </c>
      <c r="O985" s="7">
        <f t="shared" si="152"/>
        <v>50</v>
      </c>
      <c r="P985" s="7">
        <f t="shared" si="153"/>
        <v>33</v>
      </c>
      <c r="Q985" s="8">
        <f t="shared" si="154"/>
        <v>12.45</v>
      </c>
      <c r="R985" s="8">
        <f t="shared" si="155"/>
        <v>25.75</v>
      </c>
      <c r="S985" s="8">
        <f t="shared" si="156"/>
        <v>27.35</v>
      </c>
      <c r="T985" s="8">
        <f t="shared" si="157"/>
        <v>20.75</v>
      </c>
      <c r="U985" s="7">
        <f t="shared" si="158"/>
        <v>21.850000000000005</v>
      </c>
      <c r="V985" s="7">
        <f t="shared" si="159"/>
        <v>21.575000000000003</v>
      </c>
    </row>
    <row r="986" spans="1:22" ht="13.5" x14ac:dyDescent="0.25">
      <c r="A986" s="3">
        <f>RSI!A986</f>
        <v>43746</v>
      </c>
      <c r="B986" s="2">
        <f>RSI!B986</f>
        <v>1.0900000000000001</v>
      </c>
      <c r="C986" s="2">
        <f>RSI!I986</f>
        <v>98.662949099716727</v>
      </c>
      <c r="D986" s="2">
        <f>MACD!E986</f>
        <v>6.1274963823865214E-3</v>
      </c>
      <c r="E986" s="2">
        <f>MACD!F986</f>
        <v>4.3519151166368343E-3</v>
      </c>
      <c r="F986" s="2">
        <f>'Moving Avg'!D986</f>
        <v>1.0900000000000001</v>
      </c>
      <c r="G986" s="2">
        <f>'Moving Avg'!F986</f>
        <v>1.0900000000000001</v>
      </c>
      <c r="H986" s="2">
        <f>'Moving Avg'!G986</f>
        <v>1.0530000000000013</v>
      </c>
      <c r="I986" s="2">
        <f>'Moving Avg'!H986</f>
        <v>1.0878499999999989</v>
      </c>
      <c r="J986" s="5" t="str">
        <f>OBV!F986</f>
        <v>NEUTRAL</v>
      </c>
      <c r="K986" s="5" t="str">
        <f>OBV!G986</f>
        <v>NEUTRAL</v>
      </c>
      <c r="L986" s="5" t="str">
        <f>OBV!H986</f>
        <v>NEUTRAL</v>
      </c>
      <c r="M986" s="7">
        <f t="shared" si="150"/>
        <v>0</v>
      </c>
      <c r="N986" s="7">
        <f t="shared" si="151"/>
        <v>0</v>
      </c>
      <c r="O986" s="7">
        <f t="shared" si="152"/>
        <v>50</v>
      </c>
      <c r="P986" s="7">
        <f t="shared" si="153"/>
        <v>33</v>
      </c>
      <c r="Q986" s="8">
        <f t="shared" si="154"/>
        <v>12.45</v>
      </c>
      <c r="R986" s="8">
        <f t="shared" si="155"/>
        <v>25.75</v>
      </c>
      <c r="S986" s="8">
        <f t="shared" si="156"/>
        <v>27.35</v>
      </c>
      <c r="T986" s="8">
        <f t="shared" si="157"/>
        <v>20.75</v>
      </c>
      <c r="U986" s="7">
        <f t="shared" si="158"/>
        <v>21.850000000000005</v>
      </c>
      <c r="V986" s="7">
        <f t="shared" si="159"/>
        <v>21.575000000000003</v>
      </c>
    </row>
    <row r="987" spans="1:22" ht="13.5" x14ac:dyDescent="0.25">
      <c r="A987" s="3">
        <f>RSI!A987</f>
        <v>43747</v>
      </c>
      <c r="B987" s="2">
        <f>RSI!B987</f>
        <v>1.0900000000000001</v>
      </c>
      <c r="C987" s="2">
        <f>RSI!I987</f>
        <v>98.662949099716727</v>
      </c>
      <c r="D987" s="2">
        <f>MACD!E987</f>
        <v>5.9554031377979655E-3</v>
      </c>
      <c r="E987" s="2">
        <f>MACD!F987</f>
        <v>4.6726127208690611E-3</v>
      </c>
      <c r="F987" s="2">
        <f>'Moving Avg'!D987</f>
        <v>1.0900000000000001</v>
      </c>
      <c r="G987" s="2">
        <f>'Moving Avg'!F987</f>
        <v>1.0900000000000001</v>
      </c>
      <c r="H987" s="2">
        <f>'Moving Avg'!G987</f>
        <v>1.0548000000000013</v>
      </c>
      <c r="I987" s="2">
        <f>'Moving Avg'!H987</f>
        <v>1.0872499999999989</v>
      </c>
      <c r="J987" s="5" t="str">
        <f>OBV!F987</f>
        <v>NEUTRAL</v>
      </c>
      <c r="K987" s="5" t="str">
        <f>OBV!G987</f>
        <v>NEUTRAL</v>
      </c>
      <c r="L987" s="5" t="str">
        <f>OBV!H987</f>
        <v>NEUTRAL</v>
      </c>
      <c r="M987" s="7">
        <f t="shared" si="150"/>
        <v>0</v>
      </c>
      <c r="N987" s="7">
        <f t="shared" si="151"/>
        <v>0</v>
      </c>
      <c r="O987" s="7">
        <f t="shared" si="152"/>
        <v>50</v>
      </c>
      <c r="P987" s="7">
        <f t="shared" si="153"/>
        <v>33</v>
      </c>
      <c r="Q987" s="8">
        <f t="shared" si="154"/>
        <v>12.45</v>
      </c>
      <c r="R987" s="8">
        <f t="shared" si="155"/>
        <v>25.75</v>
      </c>
      <c r="S987" s="8">
        <f t="shared" si="156"/>
        <v>27.35</v>
      </c>
      <c r="T987" s="8">
        <f t="shared" si="157"/>
        <v>20.75</v>
      </c>
      <c r="U987" s="7">
        <f t="shared" si="158"/>
        <v>21.850000000000005</v>
      </c>
      <c r="V987" s="7">
        <f t="shared" si="159"/>
        <v>21.575000000000003</v>
      </c>
    </row>
    <row r="988" spans="1:22" ht="13.5" x14ac:dyDescent="0.25">
      <c r="A988" s="3">
        <f>RSI!A988</f>
        <v>43748</v>
      </c>
      <c r="B988" s="2">
        <f>RSI!B988</f>
        <v>1.0900000000000001</v>
      </c>
      <c r="C988" s="2">
        <f>RSI!I988</f>
        <v>98.662949099716727</v>
      </c>
      <c r="D988" s="2">
        <f>MACD!E988</f>
        <v>5.7527044061367327E-3</v>
      </c>
      <c r="E988" s="2">
        <f>MACD!F988</f>
        <v>4.8886310579225956E-3</v>
      </c>
      <c r="F988" s="2">
        <f>'Moving Avg'!D988</f>
        <v>1.0900000000000001</v>
      </c>
      <c r="G988" s="2">
        <f>'Moving Avg'!F988</f>
        <v>1.0900000000000001</v>
      </c>
      <c r="H988" s="2">
        <f>'Moving Avg'!G988</f>
        <v>1.0566000000000013</v>
      </c>
      <c r="I988" s="2">
        <f>'Moving Avg'!H988</f>
        <v>1.0868999999999991</v>
      </c>
      <c r="J988" s="5" t="str">
        <f>OBV!F988</f>
        <v>NEUTRAL</v>
      </c>
      <c r="K988" s="5" t="str">
        <f>OBV!G988</f>
        <v>NEUTRAL</v>
      </c>
      <c r="L988" s="5" t="str">
        <f>OBV!H988</f>
        <v>NEUTRAL</v>
      </c>
      <c r="M988" s="7">
        <f t="shared" si="150"/>
        <v>0</v>
      </c>
      <c r="N988" s="7">
        <f t="shared" si="151"/>
        <v>0</v>
      </c>
      <c r="O988" s="7">
        <f t="shared" si="152"/>
        <v>50</v>
      </c>
      <c r="P988" s="7">
        <f t="shared" si="153"/>
        <v>33</v>
      </c>
      <c r="Q988" s="8">
        <f t="shared" si="154"/>
        <v>12.45</v>
      </c>
      <c r="R988" s="8">
        <f t="shared" si="155"/>
        <v>25.75</v>
      </c>
      <c r="S988" s="8">
        <f t="shared" si="156"/>
        <v>27.35</v>
      </c>
      <c r="T988" s="8">
        <f t="shared" si="157"/>
        <v>20.75</v>
      </c>
      <c r="U988" s="7">
        <f t="shared" si="158"/>
        <v>21.850000000000005</v>
      </c>
      <c r="V988" s="7">
        <f t="shared" si="159"/>
        <v>21.575000000000003</v>
      </c>
    </row>
    <row r="989" spans="1:22" ht="13.5" x14ac:dyDescent="0.25">
      <c r="A989" s="3">
        <f>RSI!A989</f>
        <v>43749</v>
      </c>
      <c r="B989" s="2">
        <f>RSI!B989</f>
        <v>1.0900000000000001</v>
      </c>
      <c r="C989" s="2">
        <f>RSI!I989</f>
        <v>98.662949099716727</v>
      </c>
      <c r="D989" s="2">
        <f>MACD!E989</f>
        <v>5.5283369735688037E-3</v>
      </c>
      <c r="E989" s="2">
        <f>MACD!F989</f>
        <v>5.0165722410518377E-3</v>
      </c>
      <c r="F989" s="2">
        <f>'Moving Avg'!D989</f>
        <v>1.0900000000000001</v>
      </c>
      <c r="G989" s="2">
        <f>'Moving Avg'!F989</f>
        <v>1.0900000000000001</v>
      </c>
      <c r="H989" s="2">
        <f>'Moving Avg'!G989</f>
        <v>1.0584000000000013</v>
      </c>
      <c r="I989" s="2">
        <f>'Moving Avg'!H989</f>
        <v>1.086349999999999</v>
      </c>
      <c r="J989" s="5" t="str">
        <f>OBV!F989</f>
        <v>NEUTRAL</v>
      </c>
      <c r="K989" s="5" t="str">
        <f>OBV!G989</f>
        <v>NEUTRAL</v>
      </c>
      <c r="L989" s="5" t="str">
        <f>OBV!H989</f>
        <v>NEUTRAL</v>
      </c>
      <c r="M989" s="7">
        <f t="shared" si="150"/>
        <v>0</v>
      </c>
      <c r="N989" s="7">
        <f t="shared" si="151"/>
        <v>0</v>
      </c>
      <c r="O989" s="7">
        <f t="shared" si="152"/>
        <v>50</v>
      </c>
      <c r="P989" s="7">
        <f t="shared" si="153"/>
        <v>33</v>
      </c>
      <c r="Q989" s="8">
        <f t="shared" si="154"/>
        <v>12.45</v>
      </c>
      <c r="R989" s="8">
        <f t="shared" si="155"/>
        <v>25.75</v>
      </c>
      <c r="S989" s="8">
        <f t="shared" si="156"/>
        <v>27.35</v>
      </c>
      <c r="T989" s="8">
        <f t="shared" si="157"/>
        <v>20.75</v>
      </c>
      <c r="U989" s="7">
        <f t="shared" si="158"/>
        <v>21.850000000000005</v>
      </c>
      <c r="V989" s="7">
        <f t="shared" si="159"/>
        <v>21.575000000000003</v>
      </c>
    </row>
    <row r="990" spans="1:22" ht="13.5" x14ac:dyDescent="0.25">
      <c r="A990" s="3">
        <f>RSI!A990</f>
        <v>43752</v>
      </c>
      <c r="B990" s="2">
        <f>RSI!B990</f>
        <v>1.0900000000000001</v>
      </c>
      <c r="C990" s="2">
        <f>RSI!I990</f>
        <v>98.662949099716727</v>
      </c>
      <c r="D990" s="2">
        <f>MACD!E990</f>
        <v>5.2895495323992403E-3</v>
      </c>
      <c r="E990" s="2">
        <f>MACD!F990</f>
        <v>5.0711676993213184E-3</v>
      </c>
      <c r="F990" s="2">
        <f>'Moving Avg'!D990</f>
        <v>1.0900000000000001</v>
      </c>
      <c r="G990" s="2">
        <f>'Moving Avg'!F990</f>
        <v>1.0900000000000001</v>
      </c>
      <c r="H990" s="2">
        <f>'Moving Avg'!G990</f>
        <v>1.0602000000000011</v>
      </c>
      <c r="I990" s="2">
        <f>'Moving Avg'!H990</f>
        <v>1.0857999999999992</v>
      </c>
      <c r="J990" s="5" t="str">
        <f>OBV!F990</f>
        <v>NEUTRAL</v>
      </c>
      <c r="K990" s="5" t="str">
        <f>OBV!G990</f>
        <v>NEUTRAL</v>
      </c>
      <c r="L990" s="5" t="str">
        <f>OBV!H990</f>
        <v>NEUTRAL</v>
      </c>
      <c r="M990" s="7">
        <f t="shared" si="150"/>
        <v>0</v>
      </c>
      <c r="N990" s="7">
        <f t="shared" si="151"/>
        <v>0</v>
      </c>
      <c r="O990" s="7">
        <f t="shared" si="152"/>
        <v>50</v>
      </c>
      <c r="P990" s="7">
        <f t="shared" si="153"/>
        <v>33</v>
      </c>
      <c r="Q990" s="8">
        <f t="shared" si="154"/>
        <v>12.45</v>
      </c>
      <c r="R990" s="8">
        <f t="shared" si="155"/>
        <v>25.75</v>
      </c>
      <c r="S990" s="8">
        <f t="shared" si="156"/>
        <v>27.35</v>
      </c>
      <c r="T990" s="8">
        <f t="shared" si="157"/>
        <v>20.75</v>
      </c>
      <c r="U990" s="7">
        <f t="shared" si="158"/>
        <v>21.850000000000005</v>
      </c>
      <c r="V990" s="7">
        <f t="shared" si="159"/>
        <v>21.575000000000003</v>
      </c>
    </row>
    <row r="991" spans="1:22" ht="13.5" x14ac:dyDescent="0.25">
      <c r="A991" s="3">
        <f>RSI!A991</f>
        <v>43754</v>
      </c>
      <c r="B991" s="2">
        <f>RSI!B991</f>
        <v>1.0900000000000001</v>
      </c>
      <c r="C991" s="2">
        <f>RSI!I991</f>
        <v>98.662949099716727</v>
      </c>
      <c r="D991" s="2">
        <f>MACD!E991</f>
        <v>5.0421855880937727E-3</v>
      </c>
      <c r="E991" s="2">
        <f>MACD!F991</f>
        <v>5.0653712770758093E-3</v>
      </c>
      <c r="F991" s="2">
        <f>'Moving Avg'!D991</f>
        <v>1.0900000000000001</v>
      </c>
      <c r="G991" s="2">
        <f>'Moving Avg'!F991</f>
        <v>1.0900000000000001</v>
      </c>
      <c r="H991" s="2">
        <f>'Moving Avg'!G991</f>
        <v>1.0620000000000014</v>
      </c>
      <c r="I991" s="2">
        <f>'Moving Avg'!H991</f>
        <v>1.0852499999999994</v>
      </c>
      <c r="J991" s="5" t="str">
        <f>OBV!F991</f>
        <v>NEUTRAL</v>
      </c>
      <c r="K991" s="5" t="str">
        <f>OBV!G991</f>
        <v>NEUTRAL</v>
      </c>
      <c r="L991" s="5" t="str">
        <f>OBV!H991</f>
        <v>NEUTRAL</v>
      </c>
      <c r="M991" s="7">
        <f t="shared" si="150"/>
        <v>0</v>
      </c>
      <c r="N991" s="7">
        <f t="shared" si="151"/>
        <v>45</v>
      </c>
      <c r="O991" s="7">
        <f t="shared" si="152"/>
        <v>50</v>
      </c>
      <c r="P991" s="7">
        <f t="shared" si="153"/>
        <v>33</v>
      </c>
      <c r="Q991" s="8">
        <f t="shared" si="154"/>
        <v>28.2</v>
      </c>
      <c r="R991" s="8">
        <f t="shared" si="155"/>
        <v>34.75</v>
      </c>
      <c r="S991" s="8">
        <f t="shared" si="156"/>
        <v>34.1</v>
      </c>
      <c r="T991" s="8">
        <f t="shared" si="157"/>
        <v>32</v>
      </c>
      <c r="U991" s="7">
        <f t="shared" si="158"/>
        <v>32.35</v>
      </c>
      <c r="V991" s="7">
        <f t="shared" si="159"/>
        <v>32.262500000000003</v>
      </c>
    </row>
    <row r="992" spans="1:22" ht="13.5" x14ac:dyDescent="0.25">
      <c r="A992" s="3">
        <f>RSI!A992</f>
        <v>43755</v>
      </c>
      <c r="B992" s="2">
        <f>RSI!B992</f>
        <v>1.0900000000000001</v>
      </c>
      <c r="C992" s="2">
        <f>RSI!I992</f>
        <v>98.662949099716727</v>
      </c>
      <c r="D992" s="2">
        <f>MACD!E992</f>
        <v>4.7909211236027982E-3</v>
      </c>
      <c r="E992" s="2">
        <f>MACD!F992</f>
        <v>5.0104812463812078E-3</v>
      </c>
      <c r="F992" s="2">
        <f>'Moving Avg'!D992</f>
        <v>1.0900000000000001</v>
      </c>
      <c r="G992" s="2">
        <f>'Moving Avg'!F992</f>
        <v>1.0900000000000001</v>
      </c>
      <c r="H992" s="2">
        <f>'Moving Avg'!G992</f>
        <v>1.0638000000000012</v>
      </c>
      <c r="I992" s="2">
        <f>'Moving Avg'!H992</f>
        <v>1.0846999999999993</v>
      </c>
      <c r="J992" s="5" t="str">
        <f>OBV!F992</f>
        <v>NEUTRAL</v>
      </c>
      <c r="K992" s="5" t="str">
        <f>OBV!G992</f>
        <v>NEUTRAL</v>
      </c>
      <c r="L992" s="5" t="str">
        <f>OBV!H992</f>
        <v>NEUTRAL</v>
      </c>
      <c r="M992" s="7">
        <f t="shared" si="150"/>
        <v>0</v>
      </c>
      <c r="N992" s="7">
        <f t="shared" si="151"/>
        <v>45</v>
      </c>
      <c r="O992" s="7">
        <f t="shared" si="152"/>
        <v>50</v>
      </c>
      <c r="P992" s="7">
        <f t="shared" si="153"/>
        <v>33</v>
      </c>
      <c r="Q992" s="8">
        <f t="shared" si="154"/>
        <v>28.2</v>
      </c>
      <c r="R992" s="8">
        <f t="shared" si="155"/>
        <v>34.75</v>
      </c>
      <c r="S992" s="8">
        <f t="shared" si="156"/>
        <v>34.1</v>
      </c>
      <c r="T992" s="8">
        <f t="shared" si="157"/>
        <v>32</v>
      </c>
      <c r="U992" s="7">
        <f t="shared" si="158"/>
        <v>32.35</v>
      </c>
      <c r="V992" s="7">
        <f t="shared" si="159"/>
        <v>32.262500000000003</v>
      </c>
    </row>
    <row r="993" spans="1:22" ht="13.5" x14ac:dyDescent="0.25">
      <c r="A993" s="3">
        <f>RSI!A993</f>
        <v>43756</v>
      </c>
      <c r="B993" s="2">
        <f>RSI!B993</f>
        <v>1.0900000000000001</v>
      </c>
      <c r="C993" s="2">
        <f>RSI!I993</f>
        <v>98.662949099716727</v>
      </c>
      <c r="D993" s="2">
        <f>MACD!E993</f>
        <v>4.5394641087039833E-3</v>
      </c>
      <c r="E993" s="2">
        <f>MACD!F993</f>
        <v>4.916277818845763E-3</v>
      </c>
      <c r="F993" s="2">
        <f>'Moving Avg'!D993</f>
        <v>1.0900000000000001</v>
      </c>
      <c r="G993" s="2">
        <f>'Moving Avg'!F993</f>
        <v>1.0900000000000001</v>
      </c>
      <c r="H993" s="2">
        <f>'Moving Avg'!G993</f>
        <v>1.0656000000000012</v>
      </c>
      <c r="I993" s="2">
        <f>'Moving Avg'!H993</f>
        <v>1.0841499999999995</v>
      </c>
      <c r="J993" s="5" t="str">
        <f>OBV!F993</f>
        <v>NEUTRAL</v>
      </c>
      <c r="K993" s="5" t="str">
        <f>OBV!G993</f>
        <v>NEUTRAL</v>
      </c>
      <c r="L993" s="5" t="str">
        <f>OBV!H993</f>
        <v>NEUTRAL</v>
      </c>
      <c r="M993" s="7">
        <f t="shared" si="150"/>
        <v>0</v>
      </c>
      <c r="N993" s="7">
        <f t="shared" si="151"/>
        <v>45</v>
      </c>
      <c r="O993" s="7">
        <f t="shared" si="152"/>
        <v>50</v>
      </c>
      <c r="P993" s="7">
        <f t="shared" si="153"/>
        <v>33</v>
      </c>
      <c r="Q993" s="8">
        <f t="shared" si="154"/>
        <v>28.2</v>
      </c>
      <c r="R993" s="8">
        <f t="shared" si="155"/>
        <v>34.75</v>
      </c>
      <c r="S993" s="8">
        <f t="shared" si="156"/>
        <v>34.1</v>
      </c>
      <c r="T993" s="8">
        <f t="shared" si="157"/>
        <v>32</v>
      </c>
      <c r="U993" s="7">
        <f t="shared" si="158"/>
        <v>32.35</v>
      </c>
      <c r="V993" s="7">
        <f t="shared" si="159"/>
        <v>32.262500000000003</v>
      </c>
    </row>
    <row r="994" spans="1:22" ht="13.5" x14ac:dyDescent="0.25">
      <c r="A994" s="3">
        <f>RSI!A994</f>
        <v>43759</v>
      </c>
      <c r="B994" s="2">
        <f>RSI!B994</f>
        <v>1.0900000000000001</v>
      </c>
      <c r="C994" s="2">
        <f>RSI!I994</f>
        <v>98.662949099716727</v>
      </c>
      <c r="D994" s="2">
        <f>MACD!E994</f>
        <v>4.2907218422312265E-3</v>
      </c>
      <c r="E994" s="2">
        <f>MACD!F994</f>
        <v>4.7911666235228561E-3</v>
      </c>
      <c r="F994" s="2">
        <f>'Moving Avg'!D994</f>
        <v>1.0900000000000001</v>
      </c>
      <c r="G994" s="2">
        <f>'Moving Avg'!F994</f>
        <v>1.0900000000000001</v>
      </c>
      <c r="H994" s="2">
        <f>'Moving Avg'!G994</f>
        <v>1.0674000000000012</v>
      </c>
      <c r="I994" s="2">
        <f>'Moving Avg'!H994</f>
        <v>1.0835999999999997</v>
      </c>
      <c r="J994" s="5" t="str">
        <f>OBV!F994</f>
        <v>NEUTRAL</v>
      </c>
      <c r="K994" s="5" t="str">
        <f>OBV!G994</f>
        <v>NEUTRAL</v>
      </c>
      <c r="L994" s="5" t="str">
        <f>OBV!H994</f>
        <v>NEUTRAL</v>
      </c>
      <c r="M994" s="7">
        <f t="shared" si="150"/>
        <v>0</v>
      </c>
      <c r="N994" s="7">
        <f t="shared" si="151"/>
        <v>45</v>
      </c>
      <c r="O994" s="7">
        <f t="shared" si="152"/>
        <v>50</v>
      </c>
      <c r="P994" s="7">
        <f t="shared" si="153"/>
        <v>33</v>
      </c>
      <c r="Q994" s="8">
        <f t="shared" si="154"/>
        <v>28.2</v>
      </c>
      <c r="R994" s="8">
        <f t="shared" si="155"/>
        <v>34.75</v>
      </c>
      <c r="S994" s="8">
        <f t="shared" si="156"/>
        <v>34.1</v>
      </c>
      <c r="T994" s="8">
        <f t="shared" si="157"/>
        <v>32</v>
      </c>
      <c r="U994" s="7">
        <f t="shared" si="158"/>
        <v>32.35</v>
      </c>
      <c r="V994" s="7">
        <f t="shared" si="159"/>
        <v>32.262500000000003</v>
      </c>
    </row>
    <row r="995" spans="1:22" ht="13.5" x14ac:dyDescent="0.25">
      <c r="A995" s="3">
        <f>RSI!A995</f>
        <v>43760</v>
      </c>
      <c r="B995" s="2">
        <f>RSI!B995</f>
        <v>1.0900000000000001</v>
      </c>
      <c r="C995" s="2">
        <f>RSI!I995</f>
        <v>98.662949099716727</v>
      </c>
      <c r="D995" s="2">
        <f>MACD!E995</f>
        <v>4.0469411851118409E-3</v>
      </c>
      <c r="E995" s="2">
        <f>MACD!F995</f>
        <v>4.6423215358406527E-3</v>
      </c>
      <c r="F995" s="2">
        <f>'Moving Avg'!D995</f>
        <v>1.0900000000000001</v>
      </c>
      <c r="G995" s="2">
        <f>'Moving Avg'!F995</f>
        <v>1.0900000000000001</v>
      </c>
      <c r="H995" s="2">
        <f>'Moving Avg'!G995</f>
        <v>1.0692000000000013</v>
      </c>
      <c r="I995" s="2">
        <f>'Moving Avg'!H995</f>
        <v>1.0830499999999998</v>
      </c>
      <c r="J995" s="5" t="str">
        <f>OBV!F995</f>
        <v>NEUTRAL</v>
      </c>
      <c r="K995" s="5" t="str">
        <f>OBV!G995</f>
        <v>NEUTRAL</v>
      </c>
      <c r="L995" s="5" t="str">
        <f>OBV!H995</f>
        <v>NEUTRAL</v>
      </c>
      <c r="M995" s="7">
        <f t="shared" si="150"/>
        <v>0</v>
      </c>
      <c r="N995" s="7">
        <f t="shared" si="151"/>
        <v>45</v>
      </c>
      <c r="O995" s="7">
        <f t="shared" si="152"/>
        <v>50</v>
      </c>
      <c r="P995" s="7">
        <f t="shared" si="153"/>
        <v>33</v>
      </c>
      <c r="Q995" s="8">
        <f t="shared" si="154"/>
        <v>28.2</v>
      </c>
      <c r="R995" s="8">
        <f t="shared" si="155"/>
        <v>34.75</v>
      </c>
      <c r="S995" s="8">
        <f t="shared" si="156"/>
        <v>34.1</v>
      </c>
      <c r="T995" s="8">
        <f t="shared" si="157"/>
        <v>32</v>
      </c>
      <c r="U995" s="7">
        <f t="shared" si="158"/>
        <v>32.35</v>
      </c>
      <c r="V995" s="7">
        <f t="shared" si="159"/>
        <v>32.262500000000003</v>
      </c>
    </row>
    <row r="996" spans="1:22" ht="13.5" x14ac:dyDescent="0.25">
      <c r="A996" s="3">
        <f>RSI!A996</f>
        <v>43761</v>
      </c>
      <c r="B996" s="2">
        <f>RSI!B996</f>
        <v>1.0900000000000001</v>
      </c>
      <c r="C996" s="2">
        <f>RSI!I996</f>
        <v>98.662949099716727</v>
      </c>
      <c r="D996" s="2">
        <f>MACD!E996</f>
        <v>3.8098259559142811E-3</v>
      </c>
      <c r="E996" s="2">
        <f>MACD!F996</f>
        <v>4.4758224198553787E-3</v>
      </c>
      <c r="F996" s="2">
        <f>'Moving Avg'!D996</f>
        <v>1.0900000000000001</v>
      </c>
      <c r="G996" s="2">
        <f>'Moving Avg'!F996</f>
        <v>1.0900000000000001</v>
      </c>
      <c r="H996" s="2">
        <f>'Moving Avg'!G996</f>
        <v>1.0710000000000013</v>
      </c>
      <c r="I996" s="2">
        <f>'Moving Avg'!H996</f>
        <v>1.0824999999999998</v>
      </c>
      <c r="J996" s="5" t="str">
        <f>OBV!F996</f>
        <v>NEUTRAL</v>
      </c>
      <c r="K996" s="5" t="str">
        <f>OBV!G996</f>
        <v>NEUTRAL</v>
      </c>
      <c r="L996" s="5" t="str">
        <f>OBV!H996</f>
        <v>NEUTRAL</v>
      </c>
      <c r="M996" s="7">
        <f t="shared" si="150"/>
        <v>0</v>
      </c>
      <c r="N996" s="7">
        <f t="shared" si="151"/>
        <v>45</v>
      </c>
      <c r="O996" s="7">
        <f t="shared" si="152"/>
        <v>50</v>
      </c>
      <c r="P996" s="7">
        <f t="shared" si="153"/>
        <v>33</v>
      </c>
      <c r="Q996" s="8">
        <f t="shared" si="154"/>
        <v>28.2</v>
      </c>
      <c r="R996" s="8">
        <f t="shared" si="155"/>
        <v>34.75</v>
      </c>
      <c r="S996" s="8">
        <f t="shared" si="156"/>
        <v>34.1</v>
      </c>
      <c r="T996" s="8">
        <f t="shared" si="157"/>
        <v>32</v>
      </c>
      <c r="U996" s="7">
        <f t="shared" si="158"/>
        <v>32.35</v>
      </c>
      <c r="V996" s="7">
        <f t="shared" si="159"/>
        <v>32.262500000000003</v>
      </c>
    </row>
    <row r="997" spans="1:22" ht="13.5" x14ac:dyDescent="0.25">
      <c r="A997" s="3">
        <f>RSI!A997</f>
        <v>43762</v>
      </c>
      <c r="B997" s="2">
        <f>RSI!B997</f>
        <v>1.0900000000000001</v>
      </c>
      <c r="C997" s="2">
        <f>RSI!I997</f>
        <v>98.662949099716727</v>
      </c>
      <c r="D997" s="2">
        <f>MACD!E997</f>
        <v>3.5806350959344257E-3</v>
      </c>
      <c r="E997" s="2">
        <f>MACD!F997</f>
        <v>4.2967849550711885E-3</v>
      </c>
      <c r="F997" s="2">
        <f>'Moving Avg'!D997</f>
        <v>1.0900000000000001</v>
      </c>
      <c r="G997" s="2">
        <f>'Moving Avg'!F997</f>
        <v>1.0900000000000001</v>
      </c>
      <c r="H997" s="2">
        <f>'Moving Avg'!G997</f>
        <v>1.0728000000000013</v>
      </c>
      <c r="I997" s="2">
        <f>'Moving Avg'!H997</f>
        <v>1.08195</v>
      </c>
      <c r="J997" s="5" t="str">
        <f>OBV!F997</f>
        <v>NEUTRAL</v>
      </c>
      <c r="K997" s="5" t="str">
        <f>OBV!G997</f>
        <v>NEUTRAL</v>
      </c>
      <c r="L997" s="5" t="str">
        <f>OBV!H997</f>
        <v>NEUTRAL</v>
      </c>
      <c r="M997" s="7">
        <f t="shared" si="150"/>
        <v>0</v>
      </c>
      <c r="N997" s="7">
        <f t="shared" si="151"/>
        <v>45</v>
      </c>
      <c r="O997" s="7">
        <f t="shared" si="152"/>
        <v>50</v>
      </c>
      <c r="P997" s="7">
        <f t="shared" si="153"/>
        <v>33</v>
      </c>
      <c r="Q997" s="8">
        <f t="shared" si="154"/>
        <v>28.2</v>
      </c>
      <c r="R997" s="8">
        <f t="shared" si="155"/>
        <v>34.75</v>
      </c>
      <c r="S997" s="8">
        <f t="shared" si="156"/>
        <v>34.1</v>
      </c>
      <c r="T997" s="8">
        <f t="shared" si="157"/>
        <v>32</v>
      </c>
      <c r="U997" s="7">
        <f t="shared" si="158"/>
        <v>32.35</v>
      </c>
      <c r="V997" s="7">
        <f t="shared" si="159"/>
        <v>32.262500000000003</v>
      </c>
    </row>
    <row r="998" spans="1:22" ht="13.5" x14ac:dyDescent="0.25">
      <c r="A998" s="3">
        <f>RSI!A998</f>
        <v>43763</v>
      </c>
      <c r="B998" s="2">
        <f>RSI!B998</f>
        <v>1.0900000000000001</v>
      </c>
      <c r="C998" s="2">
        <f>RSI!I998</f>
        <v>98.662949099716727</v>
      </c>
      <c r="D998" s="2">
        <f>MACD!E998</f>
        <v>3.3602646489880872E-3</v>
      </c>
      <c r="E998" s="2">
        <f>MACD!F998</f>
        <v>4.109480893854568E-3</v>
      </c>
      <c r="F998" s="2">
        <f>'Moving Avg'!D998</f>
        <v>1.0900000000000001</v>
      </c>
      <c r="G998" s="2">
        <f>'Moving Avg'!F998</f>
        <v>1.0900000000000001</v>
      </c>
      <c r="H998" s="2">
        <f>'Moving Avg'!G998</f>
        <v>1.0746000000000011</v>
      </c>
      <c r="I998" s="2">
        <f>'Moving Avg'!H998</f>
        <v>1.08125</v>
      </c>
      <c r="J998" s="5" t="str">
        <f>OBV!F998</f>
        <v>NEUTRAL</v>
      </c>
      <c r="K998" s="5" t="str">
        <f>OBV!G998</f>
        <v>NEUTRAL</v>
      </c>
      <c r="L998" s="5" t="str">
        <f>OBV!H998</f>
        <v>NEUTRAL</v>
      </c>
      <c r="M998" s="7">
        <f t="shared" si="150"/>
        <v>0</v>
      </c>
      <c r="N998" s="7">
        <f t="shared" si="151"/>
        <v>45</v>
      </c>
      <c r="O998" s="7">
        <f t="shared" si="152"/>
        <v>50</v>
      </c>
      <c r="P998" s="7">
        <f t="shared" si="153"/>
        <v>33</v>
      </c>
      <c r="Q998" s="8">
        <f t="shared" si="154"/>
        <v>28.2</v>
      </c>
      <c r="R998" s="8">
        <f t="shared" si="155"/>
        <v>34.75</v>
      </c>
      <c r="S998" s="8">
        <f t="shared" si="156"/>
        <v>34.1</v>
      </c>
      <c r="T998" s="8">
        <f t="shared" si="157"/>
        <v>32</v>
      </c>
      <c r="U998" s="7">
        <f t="shared" si="158"/>
        <v>32.35</v>
      </c>
      <c r="V998" s="7">
        <f t="shared" si="159"/>
        <v>32.262500000000003</v>
      </c>
    </row>
    <row r="999" spans="1:22" ht="13.5" x14ac:dyDescent="0.25">
      <c r="A999" s="3">
        <f>RSI!A999</f>
        <v>43766</v>
      </c>
      <c r="B999" s="2">
        <f>RSI!B999</f>
        <v>1.0900000000000001</v>
      </c>
      <c r="C999" s="2">
        <f>RSI!I999</f>
        <v>98.662949099716727</v>
      </c>
      <c r="D999" s="2">
        <f>MACD!E999</f>
        <v>3.1493161261781921E-3</v>
      </c>
      <c r="E999" s="2">
        <f>MACD!F999</f>
        <v>3.917447940319293E-3</v>
      </c>
      <c r="F999" s="2">
        <f>'Moving Avg'!D999</f>
        <v>1.0900000000000001</v>
      </c>
      <c r="G999" s="2">
        <f>'Moving Avg'!F999</f>
        <v>1.0900000000000001</v>
      </c>
      <c r="H999" s="2">
        <f>'Moving Avg'!G999</f>
        <v>1.0764000000000014</v>
      </c>
      <c r="I999" s="2">
        <f>'Moving Avg'!H999</f>
        <v>1.0805500000000001</v>
      </c>
      <c r="J999" s="5" t="str">
        <f>OBV!F999</f>
        <v>NEUTRAL</v>
      </c>
      <c r="K999" s="5" t="str">
        <f>OBV!G999</f>
        <v>NEUTRAL</v>
      </c>
      <c r="L999" s="5" t="str">
        <f>OBV!H999</f>
        <v>NEUTRAL</v>
      </c>
      <c r="M999" s="7">
        <f t="shared" si="150"/>
        <v>0</v>
      </c>
      <c r="N999" s="7">
        <f t="shared" si="151"/>
        <v>45</v>
      </c>
      <c r="O999" s="7">
        <f t="shared" si="152"/>
        <v>50</v>
      </c>
      <c r="P999" s="7">
        <f t="shared" si="153"/>
        <v>33</v>
      </c>
      <c r="Q999" s="8">
        <f t="shared" si="154"/>
        <v>28.2</v>
      </c>
      <c r="R999" s="8">
        <f t="shared" si="155"/>
        <v>34.75</v>
      </c>
      <c r="S999" s="8">
        <f t="shared" si="156"/>
        <v>34.1</v>
      </c>
      <c r="T999" s="8">
        <f t="shared" si="157"/>
        <v>32</v>
      </c>
      <c r="U999" s="7">
        <f t="shared" si="158"/>
        <v>32.35</v>
      </c>
      <c r="V999" s="7">
        <f t="shared" si="159"/>
        <v>32.262500000000003</v>
      </c>
    </row>
    <row r="1000" spans="1:22" ht="13.5" x14ac:dyDescent="0.25">
      <c r="A1000" s="3">
        <f>RSI!A1000</f>
        <v>43767</v>
      </c>
      <c r="B1000" s="2">
        <f>RSI!B1000</f>
        <v>1.0900000000000001</v>
      </c>
      <c r="C1000" s="2">
        <f>RSI!I1000</f>
        <v>98.662949099716727</v>
      </c>
      <c r="D1000" s="2">
        <f>MACD!E1000</f>
        <v>2.9481534245330288E-3</v>
      </c>
      <c r="E1000" s="2">
        <f>MACD!F1000</f>
        <v>3.7235890371620402E-3</v>
      </c>
      <c r="F1000" s="2">
        <f>'Moving Avg'!D1000</f>
        <v>1.0900000000000001</v>
      </c>
      <c r="G1000" s="2">
        <f>'Moving Avg'!F1000</f>
        <v>1.0900000000000001</v>
      </c>
      <c r="H1000" s="2">
        <f>'Moving Avg'!G1000</f>
        <v>1.0782000000000014</v>
      </c>
      <c r="I1000" s="2">
        <f>'Moving Avg'!H1000</f>
        <v>1.0798500000000002</v>
      </c>
      <c r="J1000" s="5" t="str">
        <f>OBV!F1000</f>
        <v>NEUTRAL</v>
      </c>
      <c r="K1000" s="5" t="str">
        <f>OBV!G1000</f>
        <v>NEUTRAL</v>
      </c>
      <c r="L1000" s="5" t="str">
        <f>OBV!H1000</f>
        <v>NEUTRAL</v>
      </c>
      <c r="M1000" s="7">
        <f t="shared" si="150"/>
        <v>0</v>
      </c>
      <c r="N1000" s="7">
        <f t="shared" si="151"/>
        <v>45</v>
      </c>
      <c r="O1000" s="7">
        <f t="shared" si="152"/>
        <v>50</v>
      </c>
      <c r="P1000" s="7">
        <f t="shared" si="153"/>
        <v>33</v>
      </c>
      <c r="Q1000" s="8">
        <f t="shared" si="154"/>
        <v>28.2</v>
      </c>
      <c r="R1000" s="8">
        <f t="shared" si="155"/>
        <v>34.75</v>
      </c>
      <c r="S1000" s="8">
        <f t="shared" si="156"/>
        <v>34.1</v>
      </c>
      <c r="T1000" s="8">
        <f t="shared" si="157"/>
        <v>32</v>
      </c>
      <c r="U1000" s="7">
        <f t="shared" si="158"/>
        <v>32.35</v>
      </c>
      <c r="V1000" s="7">
        <f t="shared" si="159"/>
        <v>32.262500000000003</v>
      </c>
    </row>
    <row r="1001" spans="1:22" ht="13.5" x14ac:dyDescent="0.25">
      <c r="A1001" s="3">
        <f>RSI!A1001</f>
        <v>43768</v>
      </c>
      <c r="B1001" s="2">
        <f>RSI!B1001</f>
        <v>1.0900000000000001</v>
      </c>
      <c r="C1001" s="2">
        <f>RSI!I1001</f>
        <v>98.662949099716727</v>
      </c>
      <c r="D1001" s="2">
        <f>MACD!E1001</f>
        <v>2.7569501292323828E-3</v>
      </c>
      <c r="E1001" s="2">
        <f>MACD!F1001</f>
        <v>3.5302612555761087E-3</v>
      </c>
      <c r="F1001" s="2">
        <f>'Moving Avg'!D1001</f>
        <v>1.0900000000000001</v>
      </c>
      <c r="G1001" s="2">
        <f>'Moving Avg'!F1001</f>
        <v>1.0900000000000001</v>
      </c>
      <c r="H1001" s="2">
        <f>'Moving Avg'!G1001</f>
        <v>1.0800000000000014</v>
      </c>
      <c r="I1001" s="2">
        <f>'Moving Avg'!H1001</f>
        <v>1.0791500000000005</v>
      </c>
      <c r="J1001" s="5" t="str">
        <f>OBV!F1001</f>
        <v>NEUTRAL</v>
      </c>
      <c r="K1001" s="5" t="str">
        <f>OBV!G1001</f>
        <v>NEUTRAL</v>
      </c>
      <c r="L1001" s="5" t="str">
        <f>OBV!H1001</f>
        <v>NEUTRAL</v>
      </c>
      <c r="M1001" s="7">
        <f t="shared" si="150"/>
        <v>0</v>
      </c>
      <c r="N1001" s="7">
        <f t="shared" si="151"/>
        <v>45</v>
      </c>
      <c r="O1001" s="7">
        <f t="shared" si="152"/>
        <v>50</v>
      </c>
      <c r="P1001" s="7">
        <f t="shared" si="153"/>
        <v>33</v>
      </c>
      <c r="Q1001" s="8">
        <f t="shared" si="154"/>
        <v>28.2</v>
      </c>
      <c r="R1001" s="8">
        <f t="shared" si="155"/>
        <v>34.75</v>
      </c>
      <c r="S1001" s="8">
        <f t="shared" si="156"/>
        <v>34.1</v>
      </c>
      <c r="T1001" s="8">
        <f t="shared" si="157"/>
        <v>32</v>
      </c>
      <c r="U1001" s="7">
        <f t="shared" si="158"/>
        <v>32.35</v>
      </c>
      <c r="V1001" s="7">
        <f t="shared" si="159"/>
        <v>32.262500000000003</v>
      </c>
    </row>
    <row r="1002" spans="1:22" ht="13.5" x14ac:dyDescent="0.25">
      <c r="A1002" s="3">
        <f>RSI!A1002</f>
        <v>43769</v>
      </c>
      <c r="B1002" s="2">
        <f>RSI!B1002</f>
        <v>1.0900000000000001</v>
      </c>
      <c r="C1002" s="2">
        <f>RSI!I1002</f>
        <v>98.662949099716727</v>
      </c>
      <c r="D1002" s="2">
        <f>MACD!E1002</f>
        <v>2.5757287425527409E-3</v>
      </c>
      <c r="E1002" s="2">
        <f>MACD!F1002</f>
        <v>3.3393547529714353E-3</v>
      </c>
      <c r="F1002" s="2">
        <f>'Moving Avg'!D1002</f>
        <v>1.0900000000000001</v>
      </c>
      <c r="G1002" s="2">
        <f>'Moving Avg'!F1002</f>
        <v>1.0900000000000001</v>
      </c>
      <c r="H1002" s="2">
        <f>'Moving Avg'!G1002</f>
        <v>1.0818000000000014</v>
      </c>
      <c r="I1002" s="2">
        <f>'Moving Avg'!H1002</f>
        <v>1.0784500000000006</v>
      </c>
      <c r="J1002" s="5" t="str">
        <f>OBV!F1002</f>
        <v>NEUTRAL</v>
      </c>
      <c r="K1002" s="5" t="str">
        <f>OBV!G1002</f>
        <v>NEUTRAL</v>
      </c>
      <c r="L1002" s="5" t="str">
        <f>OBV!H1002</f>
        <v>NEUTRAL</v>
      </c>
      <c r="M1002" s="7">
        <f t="shared" si="150"/>
        <v>0</v>
      </c>
      <c r="N1002" s="7">
        <f t="shared" si="151"/>
        <v>45</v>
      </c>
      <c r="O1002" s="7">
        <f t="shared" si="152"/>
        <v>50</v>
      </c>
      <c r="P1002" s="7">
        <f t="shared" si="153"/>
        <v>33</v>
      </c>
      <c r="Q1002" s="8">
        <f t="shared" si="154"/>
        <v>28.2</v>
      </c>
      <c r="R1002" s="8">
        <f t="shared" si="155"/>
        <v>34.75</v>
      </c>
      <c r="S1002" s="8">
        <f t="shared" si="156"/>
        <v>34.1</v>
      </c>
      <c r="T1002" s="8">
        <f t="shared" si="157"/>
        <v>32</v>
      </c>
      <c r="U1002" s="7">
        <f t="shared" si="158"/>
        <v>32.35</v>
      </c>
      <c r="V1002" s="7">
        <f t="shared" si="159"/>
        <v>32.262500000000003</v>
      </c>
    </row>
    <row r="1003" spans="1:22" ht="13.5" x14ac:dyDescent="0.25">
      <c r="A1003" s="3">
        <f>RSI!A1003</f>
        <v>43770</v>
      </c>
      <c r="B1003" s="2">
        <f>RSI!B1003</f>
        <v>1.0900000000000001</v>
      </c>
      <c r="C1003" s="2">
        <f>RSI!I1003</f>
        <v>98.662949099716727</v>
      </c>
      <c r="D1003" s="2">
        <f>MACD!E1003</f>
        <v>2.4043931405379748E-3</v>
      </c>
      <c r="E1003" s="2">
        <f>MACD!F1003</f>
        <v>3.1523624304847435E-3</v>
      </c>
      <c r="F1003" s="2">
        <f>'Moving Avg'!D1003</f>
        <v>1.0900000000000001</v>
      </c>
      <c r="G1003" s="2">
        <f>'Moving Avg'!F1003</f>
        <v>1.0900000000000001</v>
      </c>
      <c r="H1003" s="2">
        <f>'Moving Avg'!G1003</f>
        <v>1.0836000000000015</v>
      </c>
      <c r="I1003" s="2">
        <f>'Moving Avg'!H1003</f>
        <v>1.0777500000000009</v>
      </c>
      <c r="J1003" s="5" t="str">
        <f>OBV!F1003</f>
        <v>NEUTRAL</v>
      </c>
      <c r="K1003" s="5" t="str">
        <f>OBV!G1003</f>
        <v>NEUTRAL</v>
      </c>
      <c r="L1003" s="5" t="str">
        <f>OBV!H1003</f>
        <v>NEUTRAL</v>
      </c>
      <c r="M1003" s="7">
        <f t="shared" si="150"/>
        <v>0</v>
      </c>
      <c r="N1003" s="7">
        <f t="shared" si="151"/>
        <v>45</v>
      </c>
      <c r="O1003" s="7">
        <f t="shared" si="152"/>
        <v>50</v>
      </c>
      <c r="P1003" s="7">
        <f t="shared" si="153"/>
        <v>33</v>
      </c>
      <c r="Q1003" s="8">
        <f t="shared" si="154"/>
        <v>28.2</v>
      </c>
      <c r="R1003" s="8">
        <f t="shared" si="155"/>
        <v>34.75</v>
      </c>
      <c r="S1003" s="8">
        <f t="shared" si="156"/>
        <v>34.1</v>
      </c>
      <c r="T1003" s="8">
        <f t="shared" si="157"/>
        <v>32</v>
      </c>
      <c r="U1003" s="7">
        <f t="shared" si="158"/>
        <v>32.35</v>
      </c>
      <c r="V1003" s="7">
        <f t="shared" si="159"/>
        <v>32.262500000000003</v>
      </c>
    </row>
    <row r="1004" spans="1:22" ht="13.5" x14ac:dyDescent="0.25">
      <c r="A1004" s="3">
        <f>RSI!A1004</f>
        <v>43773</v>
      </c>
      <c r="B1004" s="2">
        <f>RSI!B1004</f>
        <v>1.0900000000000001</v>
      </c>
      <c r="C1004" s="2">
        <f>RSI!I1004</f>
        <v>98.662949099716727</v>
      </c>
      <c r="D1004" s="2">
        <f>MACD!E1004</f>
        <v>2.2427553538821865E-3</v>
      </c>
      <c r="E1004" s="2">
        <f>MACD!F1004</f>
        <v>2.9704410151642322E-3</v>
      </c>
      <c r="F1004" s="2">
        <f>'Moving Avg'!D1004</f>
        <v>1.0900000000000001</v>
      </c>
      <c r="G1004" s="2">
        <f>'Moving Avg'!F1004</f>
        <v>1.0900000000000001</v>
      </c>
      <c r="H1004" s="2">
        <f>'Moving Avg'!G1004</f>
        <v>1.0854000000000013</v>
      </c>
      <c r="I1004" s="2">
        <f>'Moving Avg'!H1004</f>
        <v>1.0770500000000007</v>
      </c>
      <c r="J1004" s="5" t="str">
        <f>OBV!F1004</f>
        <v>NEUTRAL</v>
      </c>
      <c r="K1004" s="5" t="str">
        <f>OBV!G1004</f>
        <v>NEUTRAL</v>
      </c>
      <c r="L1004" s="5" t="str">
        <f>OBV!H1004</f>
        <v>NEUTRAL</v>
      </c>
      <c r="M1004" s="7">
        <f t="shared" si="150"/>
        <v>0</v>
      </c>
      <c r="N1004" s="7">
        <f t="shared" si="151"/>
        <v>45</v>
      </c>
      <c r="O1004" s="7">
        <f t="shared" si="152"/>
        <v>50</v>
      </c>
      <c r="P1004" s="7">
        <f t="shared" si="153"/>
        <v>33</v>
      </c>
      <c r="Q1004" s="8">
        <f t="shared" si="154"/>
        <v>28.2</v>
      </c>
      <c r="R1004" s="8">
        <f t="shared" si="155"/>
        <v>34.75</v>
      </c>
      <c r="S1004" s="8">
        <f t="shared" si="156"/>
        <v>34.1</v>
      </c>
      <c r="T1004" s="8">
        <f t="shared" si="157"/>
        <v>32</v>
      </c>
      <c r="U1004" s="7">
        <f t="shared" si="158"/>
        <v>32.35</v>
      </c>
      <c r="V1004" s="7">
        <f t="shared" si="159"/>
        <v>32.262500000000003</v>
      </c>
    </row>
    <row r="1005" spans="1:22" ht="13.5" x14ac:dyDescent="0.25">
      <c r="A1005" s="3">
        <f>RSI!A1005</f>
        <v>43774</v>
      </c>
      <c r="B1005" s="2">
        <f>RSI!B1005</f>
        <v>1.0900000000000001</v>
      </c>
      <c r="C1005" s="2">
        <f>RSI!I1005</f>
        <v>98.662949099716727</v>
      </c>
      <c r="D1005" s="2">
        <f>MACD!E1005</f>
        <v>2.0905575967713474E-3</v>
      </c>
      <c r="E1005" s="2">
        <f>MACD!F1005</f>
        <v>2.7944643314856557E-3</v>
      </c>
      <c r="F1005" s="2">
        <f>'Moving Avg'!D1005</f>
        <v>1.0900000000000001</v>
      </c>
      <c r="G1005" s="2">
        <f>'Moving Avg'!F1005</f>
        <v>1.0900000000000001</v>
      </c>
      <c r="H1005" s="2">
        <f>'Moving Avg'!G1005</f>
        <v>1.0872000000000015</v>
      </c>
      <c r="I1005" s="2">
        <f>'Moving Avg'!H1005</f>
        <v>1.0763500000000008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  <c r="M1005" s="7">
        <f t="shared" si="150"/>
        <v>0</v>
      </c>
      <c r="N1005" s="7">
        <f t="shared" si="151"/>
        <v>45</v>
      </c>
      <c r="O1005" s="7">
        <f t="shared" si="152"/>
        <v>50</v>
      </c>
      <c r="P1005" s="7">
        <f t="shared" si="153"/>
        <v>33</v>
      </c>
      <c r="Q1005" s="8">
        <f t="shared" si="154"/>
        <v>28.2</v>
      </c>
      <c r="R1005" s="8">
        <f t="shared" si="155"/>
        <v>34.75</v>
      </c>
      <c r="S1005" s="8">
        <f t="shared" si="156"/>
        <v>34.1</v>
      </c>
      <c r="T1005" s="8">
        <f t="shared" si="157"/>
        <v>32</v>
      </c>
      <c r="U1005" s="7">
        <f t="shared" si="158"/>
        <v>32.35</v>
      </c>
      <c r="V1005" s="7">
        <f t="shared" si="159"/>
        <v>32.262500000000003</v>
      </c>
    </row>
    <row r="1006" spans="1:22" ht="13.5" x14ac:dyDescent="0.25">
      <c r="A1006" s="3">
        <f>RSI!A1006</f>
        <v>43775</v>
      </c>
      <c r="B1006" s="2">
        <f>RSI!B1006</f>
        <v>1.0900000000000001</v>
      </c>
      <c r="C1006" s="2">
        <f>RSI!I1006</f>
        <v>98.662949099716727</v>
      </c>
      <c r="D1006" s="2">
        <f>MACD!E1006</f>
        <v>1.9474903215790373E-3</v>
      </c>
      <c r="E1006" s="2">
        <f>MACD!F1006</f>
        <v>2.6250695295043326E-3</v>
      </c>
      <c r="F1006" s="2">
        <f>'Moving Avg'!D1006</f>
        <v>1.0900000000000001</v>
      </c>
      <c r="G1006" s="2">
        <f>'Moving Avg'!F1006</f>
        <v>1.0900000000000001</v>
      </c>
      <c r="H1006" s="2">
        <f>'Moving Avg'!G1006</f>
        <v>1.0890000000000013</v>
      </c>
      <c r="I1006" s="2">
        <f>'Moving Avg'!H1006</f>
        <v>1.0756500000000009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  <c r="M1006" s="7">
        <f t="shared" si="150"/>
        <v>0</v>
      </c>
      <c r="N1006" s="7">
        <f t="shared" si="151"/>
        <v>45</v>
      </c>
      <c r="O1006" s="7">
        <f t="shared" si="152"/>
        <v>50</v>
      </c>
      <c r="P1006" s="7">
        <f t="shared" si="153"/>
        <v>33</v>
      </c>
      <c r="Q1006" s="8">
        <f t="shared" si="154"/>
        <v>28.2</v>
      </c>
      <c r="R1006" s="8">
        <f t="shared" si="155"/>
        <v>34.75</v>
      </c>
      <c r="S1006" s="8">
        <f t="shared" si="156"/>
        <v>34.1</v>
      </c>
      <c r="T1006" s="8">
        <f t="shared" si="157"/>
        <v>32</v>
      </c>
      <c r="U1006" s="7">
        <f t="shared" si="158"/>
        <v>32.35</v>
      </c>
      <c r="V1006" s="7">
        <f t="shared" si="159"/>
        <v>32.262500000000003</v>
      </c>
    </row>
    <row r="1007" spans="1:22" ht="13.5" x14ac:dyDescent="0.25">
      <c r="A1007" s="3">
        <f>RSI!A1007</f>
        <v>43776</v>
      </c>
      <c r="B1007" s="2">
        <f>RSI!B1007</f>
        <v>1.0900000000000001</v>
      </c>
      <c r="C1007" s="2">
        <f>RSI!I1007</f>
        <v>98.662949099716727</v>
      </c>
      <c r="D1007" s="2">
        <f>MACD!E1007</f>
        <v>1.8132069541594298E-3</v>
      </c>
      <c r="E1007" s="2">
        <f>MACD!F1007</f>
        <v>2.462697014435352E-3</v>
      </c>
      <c r="F1007" s="2">
        <f>'Moving Avg'!D1007</f>
        <v>1.0900000000000001</v>
      </c>
      <c r="G1007" s="2">
        <f>'Moving Avg'!F1007</f>
        <v>1.0900000000000001</v>
      </c>
      <c r="H1007" s="2">
        <f>'Moving Avg'!G1007</f>
        <v>1.0900000000000014</v>
      </c>
      <c r="I1007" s="2">
        <f>'Moving Avg'!H1007</f>
        <v>1.0749500000000012</v>
      </c>
      <c r="J1007" s="5" t="str">
        <f>OBV!F1007</f>
        <v>NEUTRAL</v>
      </c>
      <c r="K1007" s="5" t="str">
        <f>OBV!G1007</f>
        <v>NEUTRAL</v>
      </c>
      <c r="L1007" s="5" t="str">
        <f>OBV!H1007</f>
        <v>NEUTRAL</v>
      </c>
      <c r="M1007" s="7">
        <f t="shared" si="150"/>
        <v>0</v>
      </c>
      <c r="N1007" s="7">
        <f t="shared" si="151"/>
        <v>45</v>
      </c>
      <c r="O1007" s="7">
        <f t="shared" si="152"/>
        <v>50</v>
      </c>
      <c r="P1007" s="7">
        <f t="shared" si="153"/>
        <v>33</v>
      </c>
      <c r="Q1007" s="8">
        <f t="shared" si="154"/>
        <v>28.2</v>
      </c>
      <c r="R1007" s="8">
        <f t="shared" si="155"/>
        <v>34.75</v>
      </c>
      <c r="S1007" s="8">
        <f t="shared" si="156"/>
        <v>34.1</v>
      </c>
      <c r="T1007" s="8">
        <f t="shared" si="157"/>
        <v>32</v>
      </c>
      <c r="U1007" s="7">
        <f t="shared" si="158"/>
        <v>32.35</v>
      </c>
      <c r="V1007" s="7">
        <f t="shared" si="159"/>
        <v>32.262500000000003</v>
      </c>
    </row>
    <row r="1008" spans="1:22" ht="13.5" x14ac:dyDescent="0.25">
      <c r="A1008" s="3">
        <f>RSI!A1008</f>
        <v>43777</v>
      </c>
      <c r="B1008" s="2">
        <f>RSI!B1008</f>
        <v>1.0900000000000001</v>
      </c>
      <c r="C1008" s="2">
        <f>RSI!I1008</f>
        <v>98.662949099716727</v>
      </c>
      <c r="D1008" s="2">
        <f>MACD!E1008</f>
        <v>1.6873358605495881E-3</v>
      </c>
      <c r="E1008" s="2">
        <f>MACD!F1008</f>
        <v>2.3076247836581994E-3</v>
      </c>
      <c r="F1008" s="2">
        <f>'Moving Avg'!D1008</f>
        <v>1.0900000000000001</v>
      </c>
      <c r="G1008" s="2">
        <f>'Moving Avg'!F1008</f>
        <v>1.0900000000000001</v>
      </c>
      <c r="H1008" s="2">
        <f>'Moving Avg'!G1008</f>
        <v>1.0900000000000014</v>
      </c>
      <c r="I1008" s="2">
        <f>'Moving Avg'!H1008</f>
        <v>1.0742500000000013</v>
      </c>
      <c r="J1008" s="5" t="str">
        <f>OBV!F1008</f>
        <v>NEUTRAL</v>
      </c>
      <c r="K1008" s="5" t="str">
        <f>OBV!G1008</f>
        <v>NEUTRAL</v>
      </c>
      <c r="L1008" s="5" t="str">
        <f>OBV!H1008</f>
        <v>NEUTRAL</v>
      </c>
      <c r="M1008" s="7">
        <f t="shared" si="150"/>
        <v>0</v>
      </c>
      <c r="N1008" s="7">
        <f t="shared" si="151"/>
        <v>45</v>
      </c>
      <c r="O1008" s="7">
        <f t="shared" si="152"/>
        <v>50</v>
      </c>
      <c r="P1008" s="7">
        <f t="shared" si="153"/>
        <v>33</v>
      </c>
      <c r="Q1008" s="8">
        <f t="shared" si="154"/>
        <v>28.2</v>
      </c>
      <c r="R1008" s="8">
        <f t="shared" si="155"/>
        <v>34.75</v>
      </c>
      <c r="S1008" s="8">
        <f t="shared" si="156"/>
        <v>34.1</v>
      </c>
      <c r="T1008" s="8">
        <f t="shared" si="157"/>
        <v>32</v>
      </c>
      <c r="U1008" s="7">
        <f t="shared" si="158"/>
        <v>32.35</v>
      </c>
      <c r="V1008" s="7">
        <f t="shared" si="159"/>
        <v>32.262500000000003</v>
      </c>
    </row>
    <row r="1009" spans="1:22" ht="13.5" x14ac:dyDescent="0.25">
      <c r="A1009" s="3">
        <f>RSI!A1009</f>
        <v>43780</v>
      </c>
      <c r="B1009" s="2">
        <f>RSI!B1009</f>
        <v>1.0900000000000001</v>
      </c>
      <c r="C1009" s="2">
        <f>RSI!I1009</f>
        <v>98.662949099716727</v>
      </c>
      <c r="D1009" s="2">
        <f>MACD!E1009</f>
        <v>1.5694900081710816E-3</v>
      </c>
      <c r="E1009" s="2">
        <f>MACD!F1009</f>
        <v>2.1599978285607759E-3</v>
      </c>
      <c r="F1009" s="2">
        <f>'Moving Avg'!D1009</f>
        <v>1.0900000000000001</v>
      </c>
      <c r="G1009" s="2">
        <f>'Moving Avg'!F1009</f>
        <v>1.0900000000000001</v>
      </c>
      <c r="H1009" s="2">
        <f>'Moving Avg'!G1009</f>
        <v>1.0900000000000014</v>
      </c>
      <c r="I1009" s="2">
        <f>'Moving Avg'!H1009</f>
        <v>1.0735500000000013</v>
      </c>
      <c r="J1009" s="5" t="str">
        <f>OBV!F1009</f>
        <v>NEUTRAL</v>
      </c>
      <c r="K1009" s="5" t="str">
        <f>OBV!G1009</f>
        <v>NEUTRAL</v>
      </c>
      <c r="L1009" s="5" t="str">
        <f>OBV!H1009</f>
        <v>NEUTRAL</v>
      </c>
      <c r="M1009" s="7">
        <f t="shared" si="150"/>
        <v>0</v>
      </c>
      <c r="N1009" s="7">
        <f t="shared" si="151"/>
        <v>45</v>
      </c>
      <c r="O1009" s="7">
        <f t="shared" si="152"/>
        <v>50</v>
      </c>
      <c r="P1009" s="7">
        <f t="shared" si="153"/>
        <v>33</v>
      </c>
      <c r="Q1009" s="8">
        <f t="shared" si="154"/>
        <v>28.2</v>
      </c>
      <c r="R1009" s="8">
        <f t="shared" si="155"/>
        <v>34.75</v>
      </c>
      <c r="S1009" s="8">
        <f t="shared" si="156"/>
        <v>34.1</v>
      </c>
      <c r="T1009" s="8">
        <f t="shared" si="157"/>
        <v>32</v>
      </c>
      <c r="U1009" s="7">
        <f t="shared" si="158"/>
        <v>32.35</v>
      </c>
      <c r="V1009" s="7">
        <f t="shared" si="159"/>
        <v>32.262500000000003</v>
      </c>
    </row>
    <row r="1010" spans="1:22" ht="13.5" x14ac:dyDescent="0.25">
      <c r="A1010" s="3">
        <f>RSI!A1010</f>
        <v>43781</v>
      </c>
      <c r="B1010" s="2">
        <f>RSI!B1010</f>
        <v>1.0900000000000001</v>
      </c>
      <c r="C1010" s="2">
        <f>RSI!I1010</f>
        <v>98.662949099716741</v>
      </c>
      <c r="D1010" s="2">
        <f>MACD!E1010</f>
        <v>1.4592747106303428E-3</v>
      </c>
      <c r="E1010" s="2">
        <f>MACD!F1010</f>
        <v>2.0198532049746894E-3</v>
      </c>
      <c r="F1010" s="2">
        <f>'Moving Avg'!D1010</f>
        <v>1.0900000000000001</v>
      </c>
      <c r="G1010" s="2">
        <f>'Moving Avg'!F1010</f>
        <v>1.0900000000000001</v>
      </c>
      <c r="H1010" s="2">
        <f>'Moving Avg'!G1010</f>
        <v>1.0900000000000014</v>
      </c>
      <c r="I1010" s="2">
        <f>'Moving Avg'!H1010</f>
        <v>1.0728500000000014</v>
      </c>
      <c r="J1010" s="5" t="str">
        <f>OBV!F1010</f>
        <v>NEUTRAL</v>
      </c>
      <c r="K1010" s="5" t="str">
        <f>OBV!G1010</f>
        <v>NEUTRAL</v>
      </c>
      <c r="L1010" s="5" t="str">
        <f>OBV!H1010</f>
        <v>NEUTRAL</v>
      </c>
      <c r="M1010" s="7">
        <f t="shared" si="150"/>
        <v>0</v>
      </c>
      <c r="N1010" s="7">
        <f t="shared" si="151"/>
        <v>45</v>
      </c>
      <c r="O1010" s="7">
        <f t="shared" si="152"/>
        <v>50</v>
      </c>
      <c r="P1010" s="7">
        <f t="shared" si="153"/>
        <v>33</v>
      </c>
      <c r="Q1010" s="8">
        <f t="shared" si="154"/>
        <v>28.2</v>
      </c>
      <c r="R1010" s="8">
        <f t="shared" si="155"/>
        <v>34.75</v>
      </c>
      <c r="S1010" s="8">
        <f t="shared" si="156"/>
        <v>34.1</v>
      </c>
      <c r="T1010" s="8">
        <f t="shared" si="157"/>
        <v>32</v>
      </c>
      <c r="U1010" s="7">
        <f t="shared" si="158"/>
        <v>32.35</v>
      </c>
      <c r="V1010" s="7">
        <f t="shared" si="159"/>
        <v>32.262500000000003</v>
      </c>
    </row>
    <row r="1011" spans="1:22" ht="13.5" x14ac:dyDescent="0.25">
      <c r="A1011" s="3">
        <f>RSI!A1011</f>
        <v>43782</v>
      </c>
      <c r="B1011" s="2">
        <f>RSI!B1011</f>
        <v>1.0900000000000001</v>
      </c>
      <c r="C1011" s="2">
        <f>RSI!I1011</f>
        <v>98.662949099716741</v>
      </c>
      <c r="D1011" s="2">
        <f>MACD!E1011</f>
        <v>1.3562937828064392E-3</v>
      </c>
      <c r="E1011" s="2">
        <f>MACD!F1011</f>
        <v>1.8871413205410396E-3</v>
      </c>
      <c r="F1011" s="2">
        <f>'Moving Avg'!D1011</f>
        <v>1.0900000000000001</v>
      </c>
      <c r="G1011" s="2">
        <f>'Moving Avg'!F1011</f>
        <v>1.0900000000000001</v>
      </c>
      <c r="H1011" s="2">
        <f>'Moving Avg'!G1011</f>
        <v>1.0900000000000014</v>
      </c>
      <c r="I1011" s="2">
        <f>'Moving Avg'!H1011</f>
        <v>1.0721500000000015</v>
      </c>
      <c r="J1011" s="5" t="str">
        <f>OBV!F1011</f>
        <v>NEUTRAL</v>
      </c>
      <c r="K1011" s="5" t="str">
        <f>OBV!G1011</f>
        <v>NEUTRAL</v>
      </c>
      <c r="L1011" s="5" t="str">
        <f>OBV!H1011</f>
        <v>NEUTRAL</v>
      </c>
      <c r="M1011" s="7">
        <f t="shared" si="150"/>
        <v>0</v>
      </c>
      <c r="N1011" s="7">
        <f t="shared" si="151"/>
        <v>45</v>
      </c>
      <c r="O1011" s="7">
        <f t="shared" si="152"/>
        <v>50</v>
      </c>
      <c r="P1011" s="7">
        <f t="shared" si="153"/>
        <v>33</v>
      </c>
      <c r="Q1011" s="8">
        <f t="shared" si="154"/>
        <v>28.2</v>
      </c>
      <c r="R1011" s="8">
        <f t="shared" si="155"/>
        <v>34.75</v>
      </c>
      <c r="S1011" s="8">
        <f t="shared" si="156"/>
        <v>34.1</v>
      </c>
      <c r="T1011" s="8">
        <f t="shared" si="157"/>
        <v>32</v>
      </c>
      <c r="U1011" s="7">
        <f t="shared" si="158"/>
        <v>32.35</v>
      </c>
      <c r="V1011" s="7">
        <f t="shared" si="159"/>
        <v>32.262500000000003</v>
      </c>
    </row>
    <row r="1012" spans="1:22" ht="13.5" x14ac:dyDescent="0.25">
      <c r="A1012" s="3">
        <f>RSI!A1012</f>
        <v>43783</v>
      </c>
      <c r="B1012" s="2">
        <f>RSI!B1012</f>
        <v>1.0900000000000001</v>
      </c>
      <c r="C1012" s="2">
        <f>RSI!I1012</f>
        <v>98.662949099716741</v>
      </c>
      <c r="D1012" s="2">
        <f>MACD!E1012</f>
        <v>1.2601543802912563E-3</v>
      </c>
      <c r="E1012" s="2">
        <f>MACD!F1012</f>
        <v>1.7617439324910829E-3</v>
      </c>
      <c r="F1012" s="2">
        <f>'Moving Avg'!D1012</f>
        <v>1.0900000000000001</v>
      </c>
      <c r="G1012" s="2">
        <f>'Moving Avg'!F1012</f>
        <v>1.0900000000000001</v>
      </c>
      <c r="H1012" s="2">
        <f>'Moving Avg'!G1012</f>
        <v>1.0900000000000014</v>
      </c>
      <c r="I1012" s="2">
        <f>'Moving Avg'!H1012</f>
        <v>1.0714500000000016</v>
      </c>
      <c r="J1012" s="5" t="str">
        <f>OBV!F1012</f>
        <v>NEUTRAL</v>
      </c>
      <c r="K1012" s="5" t="str">
        <f>OBV!G1012</f>
        <v>NEUTRAL</v>
      </c>
      <c r="L1012" s="5" t="str">
        <f>OBV!H1012</f>
        <v>NEUTRAL</v>
      </c>
      <c r="M1012" s="7">
        <f t="shared" si="150"/>
        <v>0</v>
      </c>
      <c r="N1012" s="7">
        <f t="shared" si="151"/>
        <v>45</v>
      </c>
      <c r="O1012" s="7">
        <f t="shared" si="152"/>
        <v>50</v>
      </c>
      <c r="P1012" s="7">
        <f t="shared" si="153"/>
        <v>33</v>
      </c>
      <c r="Q1012" s="8">
        <f t="shared" si="154"/>
        <v>28.2</v>
      </c>
      <c r="R1012" s="8">
        <f t="shared" si="155"/>
        <v>34.75</v>
      </c>
      <c r="S1012" s="8">
        <f t="shared" si="156"/>
        <v>34.1</v>
      </c>
      <c r="T1012" s="8">
        <f t="shared" si="157"/>
        <v>32</v>
      </c>
      <c r="U1012" s="7">
        <f t="shared" si="158"/>
        <v>32.35</v>
      </c>
      <c r="V1012" s="7">
        <f t="shared" si="159"/>
        <v>32.262500000000003</v>
      </c>
    </row>
    <row r="1013" spans="1:22" ht="13.5" x14ac:dyDescent="0.25">
      <c r="A1013" s="3">
        <f>RSI!A1013</f>
        <v>43784</v>
      </c>
      <c r="B1013" s="2">
        <f>RSI!B1013</f>
        <v>1.0900000000000001</v>
      </c>
      <c r="C1013" s="2">
        <f>RSI!I1013</f>
        <v>98.662949099716741</v>
      </c>
      <c r="D1013" s="2">
        <f>MACD!E1013</f>
        <v>1.170470752904107E-3</v>
      </c>
      <c r="E1013" s="2">
        <f>MACD!F1013</f>
        <v>1.6434892965736878E-3</v>
      </c>
      <c r="F1013" s="2">
        <f>'Moving Avg'!D1013</f>
        <v>1.0900000000000001</v>
      </c>
      <c r="G1013" s="2">
        <f>'Moving Avg'!F1013</f>
        <v>1.0900000000000001</v>
      </c>
      <c r="H1013" s="2">
        <f>'Moving Avg'!G1013</f>
        <v>1.0900000000000014</v>
      </c>
      <c r="I1013" s="2">
        <f>'Moving Avg'!H1013</f>
        <v>1.0707500000000016</v>
      </c>
      <c r="J1013" s="5" t="str">
        <f>OBV!F1013</f>
        <v>NEUTRAL</v>
      </c>
      <c r="K1013" s="5" t="str">
        <f>OBV!G1013</f>
        <v>NEUTRAL</v>
      </c>
      <c r="L1013" s="5" t="str">
        <f>OBV!H1013</f>
        <v>NEUTRAL</v>
      </c>
      <c r="M1013" s="7">
        <f t="shared" si="150"/>
        <v>0</v>
      </c>
      <c r="N1013" s="7">
        <f t="shared" si="151"/>
        <v>45</v>
      </c>
      <c r="O1013" s="7">
        <f t="shared" si="152"/>
        <v>50</v>
      </c>
      <c r="P1013" s="7">
        <f t="shared" si="153"/>
        <v>33</v>
      </c>
      <c r="Q1013" s="8">
        <f t="shared" si="154"/>
        <v>28.2</v>
      </c>
      <c r="R1013" s="8">
        <f t="shared" si="155"/>
        <v>34.75</v>
      </c>
      <c r="S1013" s="8">
        <f t="shared" si="156"/>
        <v>34.1</v>
      </c>
      <c r="T1013" s="8">
        <f t="shared" si="157"/>
        <v>32</v>
      </c>
      <c r="U1013" s="7">
        <f t="shared" si="158"/>
        <v>32.35</v>
      </c>
      <c r="V1013" s="7">
        <f t="shared" si="159"/>
        <v>32.262500000000003</v>
      </c>
    </row>
    <row r="1014" spans="1:22" ht="13.5" x14ac:dyDescent="0.25">
      <c r="A1014" s="3">
        <f>RSI!A1014</f>
        <v>43787</v>
      </c>
      <c r="B1014" s="2">
        <f>RSI!B1014</f>
        <v>1.0900000000000001</v>
      </c>
      <c r="C1014" s="2">
        <f>RSI!I1014</f>
        <v>98.662949099716741</v>
      </c>
      <c r="D1014" s="2">
        <f>MACD!E1014</f>
        <v>1.0868671046335709E-3</v>
      </c>
      <c r="E1014" s="2">
        <f>MACD!F1014</f>
        <v>1.5321648581856646E-3</v>
      </c>
      <c r="F1014" s="2">
        <f>'Moving Avg'!D1014</f>
        <v>1.0900000000000001</v>
      </c>
      <c r="G1014" s="2">
        <f>'Moving Avg'!F1014</f>
        <v>1.0900000000000001</v>
      </c>
      <c r="H1014" s="2">
        <f>'Moving Avg'!G1014</f>
        <v>1.0900000000000014</v>
      </c>
      <c r="I1014" s="2">
        <f>'Moving Avg'!H1014</f>
        <v>1.0700500000000017</v>
      </c>
      <c r="J1014" s="5" t="str">
        <f>OBV!F1014</f>
        <v>NEUTRAL</v>
      </c>
      <c r="K1014" s="5" t="str">
        <f>OBV!G1014</f>
        <v>NEUTRAL</v>
      </c>
      <c r="L1014" s="5" t="str">
        <f>OBV!H1014</f>
        <v>NEUTRAL</v>
      </c>
      <c r="M1014" s="7">
        <f t="shared" si="150"/>
        <v>0</v>
      </c>
      <c r="N1014" s="7">
        <f t="shared" si="151"/>
        <v>45</v>
      </c>
      <c r="O1014" s="7">
        <f t="shared" si="152"/>
        <v>50</v>
      </c>
      <c r="P1014" s="7">
        <f t="shared" si="153"/>
        <v>33</v>
      </c>
      <c r="Q1014" s="8">
        <f t="shared" si="154"/>
        <v>28.2</v>
      </c>
      <c r="R1014" s="8">
        <f t="shared" si="155"/>
        <v>34.75</v>
      </c>
      <c r="S1014" s="8">
        <f t="shared" si="156"/>
        <v>34.1</v>
      </c>
      <c r="T1014" s="8">
        <f t="shared" si="157"/>
        <v>32</v>
      </c>
      <c r="U1014" s="7">
        <f t="shared" si="158"/>
        <v>32.35</v>
      </c>
      <c r="V1014" s="7">
        <f t="shared" si="159"/>
        <v>32.262500000000003</v>
      </c>
    </row>
    <row r="1015" spans="1:22" ht="13.5" x14ac:dyDescent="0.25">
      <c r="A1015" s="3">
        <f>RSI!A1015</f>
        <v>43788</v>
      </c>
      <c r="B1015" s="2">
        <f>RSI!B1015</f>
        <v>1.0900000000000001</v>
      </c>
      <c r="C1015" s="2">
        <f>RSI!I1015</f>
        <v>98.662949099716727</v>
      </c>
      <c r="D1015" s="2">
        <f>MACD!E1015</f>
        <v>1.0089797208929774E-3</v>
      </c>
      <c r="E1015" s="2">
        <f>MACD!F1015</f>
        <v>1.4275278307271273E-3</v>
      </c>
      <c r="F1015" s="2">
        <f>'Moving Avg'!D1015</f>
        <v>1.0900000000000001</v>
      </c>
      <c r="G1015" s="2">
        <f>'Moving Avg'!F1015</f>
        <v>1.0900000000000001</v>
      </c>
      <c r="H1015" s="2">
        <f>'Moving Avg'!G1015</f>
        <v>1.0900000000000014</v>
      </c>
      <c r="I1015" s="2">
        <f>'Moving Avg'!H1015</f>
        <v>1.0694000000000019</v>
      </c>
      <c r="J1015" s="5" t="str">
        <f>OBV!F1015</f>
        <v>NEUTRAL</v>
      </c>
      <c r="K1015" s="5" t="str">
        <f>OBV!G1015</f>
        <v>NEUTRAL</v>
      </c>
      <c r="L1015" s="5" t="str">
        <f>OBV!H1015</f>
        <v>NEUTRAL</v>
      </c>
      <c r="M1015" s="7">
        <f t="shared" si="150"/>
        <v>0</v>
      </c>
      <c r="N1015" s="7">
        <f t="shared" si="151"/>
        <v>45</v>
      </c>
      <c r="O1015" s="7">
        <f t="shared" si="152"/>
        <v>50</v>
      </c>
      <c r="P1015" s="7">
        <f t="shared" si="153"/>
        <v>33</v>
      </c>
      <c r="Q1015" s="8">
        <f t="shared" si="154"/>
        <v>28.2</v>
      </c>
      <c r="R1015" s="8">
        <f t="shared" si="155"/>
        <v>34.75</v>
      </c>
      <c r="S1015" s="8">
        <f t="shared" si="156"/>
        <v>34.1</v>
      </c>
      <c r="T1015" s="8">
        <f t="shared" si="157"/>
        <v>32</v>
      </c>
      <c r="U1015" s="7">
        <f t="shared" si="158"/>
        <v>32.35</v>
      </c>
      <c r="V1015" s="7">
        <f t="shared" si="159"/>
        <v>32.262500000000003</v>
      </c>
    </row>
    <row r="1016" spans="1:22" ht="13.5" x14ac:dyDescent="0.25">
      <c r="A1016" s="3">
        <f>RSI!A1016</f>
        <v>43789</v>
      </c>
      <c r="B1016" s="2">
        <f>RSI!B1016</f>
        <v>1.0900000000000001</v>
      </c>
      <c r="C1016" s="2">
        <f>RSI!I1016</f>
        <v>98.662949099716727</v>
      </c>
      <c r="D1016" s="2">
        <f>MACD!E1016</f>
        <v>9.3645849749601773E-4</v>
      </c>
      <c r="E1016" s="2">
        <f>MACD!F1016</f>
        <v>1.3293139640809055E-3</v>
      </c>
      <c r="F1016" s="2">
        <f>'Moving Avg'!D1016</f>
        <v>1.0900000000000001</v>
      </c>
      <c r="G1016" s="2">
        <f>'Moving Avg'!F1016</f>
        <v>1.0900000000000001</v>
      </c>
      <c r="H1016" s="2">
        <f>'Moving Avg'!G1016</f>
        <v>1.0900000000000014</v>
      </c>
      <c r="I1016" s="2">
        <f>'Moving Avg'!H1016</f>
        <v>1.0687500000000021</v>
      </c>
      <c r="J1016" s="5" t="str">
        <f>OBV!F1016</f>
        <v>NEUTRAL</v>
      </c>
      <c r="K1016" s="5" t="str">
        <f>OBV!G1016</f>
        <v>NEUTRAL</v>
      </c>
      <c r="L1016" s="5" t="str">
        <f>OBV!H1016</f>
        <v>NEUTRAL</v>
      </c>
      <c r="M1016" s="7">
        <f t="shared" si="150"/>
        <v>0</v>
      </c>
      <c r="N1016" s="7">
        <f t="shared" si="151"/>
        <v>45</v>
      </c>
      <c r="O1016" s="7">
        <f t="shared" si="152"/>
        <v>50</v>
      </c>
      <c r="P1016" s="7">
        <f t="shared" si="153"/>
        <v>33</v>
      </c>
      <c r="Q1016" s="8">
        <f t="shared" si="154"/>
        <v>28.2</v>
      </c>
      <c r="R1016" s="8">
        <f t="shared" si="155"/>
        <v>34.75</v>
      </c>
      <c r="S1016" s="8">
        <f t="shared" si="156"/>
        <v>34.1</v>
      </c>
      <c r="T1016" s="8">
        <f t="shared" si="157"/>
        <v>32</v>
      </c>
      <c r="U1016" s="7">
        <f t="shared" si="158"/>
        <v>32.35</v>
      </c>
      <c r="V1016" s="7">
        <f t="shared" si="159"/>
        <v>32.262500000000003</v>
      </c>
    </row>
    <row r="1017" spans="1:22" ht="13.5" x14ac:dyDescent="0.25">
      <c r="A1017" s="3">
        <f>RSI!A1017</f>
        <v>43790</v>
      </c>
      <c r="B1017" s="2">
        <f>RSI!B1017</f>
        <v>1.0900000000000001</v>
      </c>
      <c r="C1017" s="2">
        <f>RSI!I1017</f>
        <v>98.662949099716741</v>
      </c>
      <c r="D1017" s="2">
        <f>MACD!E1017</f>
        <v>8.6896798346725035E-4</v>
      </c>
      <c r="E1017" s="2">
        <f>MACD!F1017</f>
        <v>1.2372447679581745E-3</v>
      </c>
      <c r="F1017" s="2">
        <f>'Moving Avg'!D1017</f>
        <v>1.0900000000000001</v>
      </c>
      <c r="G1017" s="2">
        <f>'Moving Avg'!F1017</f>
        <v>1.0900000000000001</v>
      </c>
      <c r="H1017" s="2">
        <f>'Moving Avg'!G1017</f>
        <v>1.0900000000000014</v>
      </c>
      <c r="I1017" s="2">
        <f>'Moving Avg'!H1017</f>
        <v>1.068100000000002</v>
      </c>
      <c r="J1017" s="5" t="str">
        <f>OBV!F1017</f>
        <v>NEUTRAL</v>
      </c>
      <c r="K1017" s="5" t="str">
        <f>OBV!G1017</f>
        <v>NEUTRAL</v>
      </c>
      <c r="L1017" s="5" t="str">
        <f>OBV!H1017</f>
        <v>NEUTRAL</v>
      </c>
      <c r="M1017" s="7">
        <f t="shared" si="150"/>
        <v>0</v>
      </c>
      <c r="N1017" s="7">
        <f t="shared" si="151"/>
        <v>45</v>
      </c>
      <c r="O1017" s="7">
        <f t="shared" si="152"/>
        <v>50</v>
      </c>
      <c r="P1017" s="7">
        <f t="shared" si="153"/>
        <v>33</v>
      </c>
      <c r="Q1017" s="8">
        <f t="shared" si="154"/>
        <v>28.2</v>
      </c>
      <c r="R1017" s="8">
        <f t="shared" si="155"/>
        <v>34.75</v>
      </c>
      <c r="S1017" s="8">
        <f t="shared" si="156"/>
        <v>34.1</v>
      </c>
      <c r="T1017" s="8">
        <f t="shared" si="157"/>
        <v>32</v>
      </c>
      <c r="U1017" s="7">
        <f t="shared" si="158"/>
        <v>32.35</v>
      </c>
      <c r="V1017" s="7">
        <f t="shared" si="159"/>
        <v>32.262500000000003</v>
      </c>
    </row>
    <row r="1018" spans="1:22" ht="13.5" x14ac:dyDescent="0.25">
      <c r="A1018" s="3">
        <f>RSI!A1018</f>
        <v>43791</v>
      </c>
      <c r="B1018" s="2">
        <f>RSI!B1018</f>
        <v>1.0900000000000001</v>
      </c>
      <c r="C1018" s="2">
        <f>RSI!I1018</f>
        <v>98.662949099716741</v>
      </c>
      <c r="D1018" s="2">
        <f>MACD!E1018</f>
        <v>8.061880310690217E-4</v>
      </c>
      <c r="E1018" s="2">
        <f>MACD!F1018</f>
        <v>1.1510334205803441E-3</v>
      </c>
      <c r="F1018" s="2">
        <f>'Moving Avg'!D1018</f>
        <v>1.0900000000000001</v>
      </c>
      <c r="G1018" s="2">
        <f>'Moving Avg'!F1018</f>
        <v>1.0900000000000001</v>
      </c>
      <c r="H1018" s="2">
        <f>'Moving Avg'!G1018</f>
        <v>1.0900000000000014</v>
      </c>
      <c r="I1018" s="2">
        <f>'Moving Avg'!H1018</f>
        <v>1.067450000000002</v>
      </c>
      <c r="J1018" s="5" t="str">
        <f>OBV!F1018</f>
        <v>NEUTRAL</v>
      </c>
      <c r="K1018" s="5" t="str">
        <f>OBV!G1018</f>
        <v>NEUTRAL</v>
      </c>
      <c r="L1018" s="5" t="str">
        <f>OBV!H1018</f>
        <v>NEUTRAL</v>
      </c>
      <c r="M1018" s="7">
        <f t="shared" si="150"/>
        <v>0</v>
      </c>
      <c r="N1018" s="7">
        <f t="shared" si="151"/>
        <v>45</v>
      </c>
      <c r="O1018" s="7">
        <f t="shared" si="152"/>
        <v>50</v>
      </c>
      <c r="P1018" s="7">
        <f t="shared" si="153"/>
        <v>33</v>
      </c>
      <c r="Q1018" s="8">
        <f t="shared" si="154"/>
        <v>28.2</v>
      </c>
      <c r="R1018" s="8">
        <f t="shared" si="155"/>
        <v>34.75</v>
      </c>
      <c r="S1018" s="8">
        <f t="shared" si="156"/>
        <v>34.1</v>
      </c>
      <c r="T1018" s="8">
        <f t="shared" si="157"/>
        <v>32</v>
      </c>
      <c r="U1018" s="7">
        <f t="shared" si="158"/>
        <v>32.35</v>
      </c>
      <c r="V1018" s="7">
        <f t="shared" si="159"/>
        <v>32.262500000000003</v>
      </c>
    </row>
    <row r="1019" spans="1:22" ht="13.5" x14ac:dyDescent="0.25">
      <c r="A1019" s="3">
        <f>RSI!A1019</f>
        <v>43794</v>
      </c>
      <c r="B1019" s="2">
        <f>RSI!B1019</f>
        <v>1.0900000000000001</v>
      </c>
      <c r="C1019" s="2">
        <f>RSI!I1019</f>
        <v>98.662949099716727</v>
      </c>
      <c r="D1019" s="2">
        <f>MACD!E1019</f>
        <v>7.4781413068780722E-4</v>
      </c>
      <c r="E1019" s="2">
        <f>MACD!F1019</f>
        <v>1.0703895626018368E-3</v>
      </c>
      <c r="F1019" s="2">
        <f>'Moving Avg'!D1019</f>
        <v>1.0900000000000001</v>
      </c>
      <c r="G1019" s="2">
        <f>'Moving Avg'!F1019</f>
        <v>1.0900000000000001</v>
      </c>
      <c r="H1019" s="2">
        <f>'Moving Avg'!G1019</f>
        <v>1.0900000000000014</v>
      </c>
      <c r="I1019" s="2">
        <f>'Moving Avg'!H1019</f>
        <v>1.066800000000002</v>
      </c>
      <c r="J1019" s="5" t="str">
        <f>OBV!F1019</f>
        <v>NEUTRAL</v>
      </c>
      <c r="K1019" s="5" t="str">
        <f>OBV!G1019</f>
        <v>NEUTRAL</v>
      </c>
      <c r="L1019" s="5" t="str">
        <f>OBV!H1019</f>
        <v>NEUTRAL</v>
      </c>
      <c r="M1019" s="7">
        <f t="shared" si="150"/>
        <v>0</v>
      </c>
      <c r="N1019" s="7">
        <f t="shared" si="151"/>
        <v>45</v>
      </c>
      <c r="O1019" s="7">
        <f t="shared" si="152"/>
        <v>50</v>
      </c>
      <c r="P1019" s="7">
        <f t="shared" si="153"/>
        <v>33</v>
      </c>
      <c r="Q1019" s="8">
        <f t="shared" si="154"/>
        <v>28.2</v>
      </c>
      <c r="R1019" s="8">
        <f t="shared" si="155"/>
        <v>34.75</v>
      </c>
      <c r="S1019" s="8">
        <f t="shared" si="156"/>
        <v>34.1</v>
      </c>
      <c r="T1019" s="8">
        <f t="shared" si="157"/>
        <v>32</v>
      </c>
      <c r="U1019" s="7">
        <f t="shared" si="158"/>
        <v>32.35</v>
      </c>
      <c r="V1019" s="7">
        <f t="shared" si="159"/>
        <v>32.262500000000003</v>
      </c>
    </row>
    <row r="1020" spans="1:22" ht="13.5" x14ac:dyDescent="0.25">
      <c r="A1020" s="3">
        <f>RSI!A1020</f>
        <v>43795</v>
      </c>
      <c r="B1020" s="2">
        <f>RSI!B1020</f>
        <v>1.0900000000000001</v>
      </c>
      <c r="C1020" s="2">
        <f>RSI!I1020</f>
        <v>98.662949099716741</v>
      </c>
      <c r="D1020" s="2">
        <f>MACD!E1020</f>
        <v>6.9355749499666608E-4</v>
      </c>
      <c r="E1020" s="2">
        <f>MACD!F1020</f>
        <v>9.9502314908080265E-4</v>
      </c>
      <c r="F1020" s="2">
        <f>'Moving Avg'!D1020</f>
        <v>1.0900000000000001</v>
      </c>
      <c r="G1020" s="2">
        <f>'Moving Avg'!F1020</f>
        <v>1.0900000000000001</v>
      </c>
      <c r="H1020" s="2">
        <f>'Moving Avg'!G1020</f>
        <v>1.0900000000000014</v>
      </c>
      <c r="I1020" s="2">
        <f>'Moving Avg'!H1020</f>
        <v>1.0661500000000022</v>
      </c>
      <c r="J1020" s="5" t="str">
        <f>OBV!F1020</f>
        <v>NEUTRAL</v>
      </c>
      <c r="K1020" s="5" t="str">
        <f>OBV!G1020</f>
        <v>NEUTRAL</v>
      </c>
      <c r="L1020" s="5" t="str">
        <f>OBV!H1020</f>
        <v>NEUTRAL</v>
      </c>
      <c r="M1020" s="7">
        <f t="shared" si="150"/>
        <v>0</v>
      </c>
      <c r="N1020" s="7">
        <f t="shared" si="151"/>
        <v>45</v>
      </c>
      <c r="O1020" s="7">
        <f t="shared" si="152"/>
        <v>50</v>
      </c>
      <c r="P1020" s="7">
        <f t="shared" si="153"/>
        <v>33</v>
      </c>
      <c r="Q1020" s="8">
        <f t="shared" si="154"/>
        <v>28.2</v>
      </c>
      <c r="R1020" s="8">
        <f t="shared" si="155"/>
        <v>34.75</v>
      </c>
      <c r="S1020" s="8">
        <f t="shared" si="156"/>
        <v>34.1</v>
      </c>
      <c r="T1020" s="8">
        <f t="shared" si="157"/>
        <v>32</v>
      </c>
      <c r="U1020" s="7">
        <f t="shared" si="158"/>
        <v>32.35</v>
      </c>
      <c r="V1020" s="7">
        <f t="shared" si="159"/>
        <v>32.262500000000003</v>
      </c>
    </row>
    <row r="1021" spans="1:22" ht="13.5" x14ac:dyDescent="0.25">
      <c r="A1021" s="3">
        <f>RSI!A1021</f>
        <v>43796</v>
      </c>
      <c r="B1021" s="2">
        <f>RSI!B1021</f>
        <v>1.0900000000000001</v>
      </c>
      <c r="C1021" s="2">
        <f>RSI!I1021</f>
        <v>98.662949099716741</v>
      </c>
      <c r="D1021" s="2">
        <f>MACD!E1021</f>
        <v>6.4314494572315084E-4</v>
      </c>
      <c r="E1021" s="2">
        <f>MACD!F1021</f>
        <v>9.2464750840927238E-4</v>
      </c>
      <c r="F1021" s="2">
        <f>'Moving Avg'!D1021</f>
        <v>1.0900000000000001</v>
      </c>
      <c r="G1021" s="2">
        <f>'Moving Avg'!F1021</f>
        <v>1.0900000000000001</v>
      </c>
      <c r="H1021" s="2">
        <f>'Moving Avg'!G1021</f>
        <v>1.0900000000000014</v>
      </c>
      <c r="I1021" s="2">
        <f>'Moving Avg'!H1021</f>
        <v>1.0655000000000021</v>
      </c>
      <c r="J1021" s="5" t="str">
        <f>OBV!F1021</f>
        <v>NEUTRAL</v>
      </c>
      <c r="K1021" s="5" t="str">
        <f>OBV!G1021</f>
        <v>NEUTRAL</v>
      </c>
      <c r="L1021" s="5" t="str">
        <f>OBV!H1021</f>
        <v>NEUTRAL</v>
      </c>
      <c r="M1021" s="7">
        <f t="shared" si="150"/>
        <v>0</v>
      </c>
      <c r="N1021" s="7">
        <f t="shared" si="151"/>
        <v>45</v>
      </c>
      <c r="O1021" s="7">
        <f t="shared" si="152"/>
        <v>50</v>
      </c>
      <c r="P1021" s="7">
        <f t="shared" si="153"/>
        <v>33</v>
      </c>
      <c r="Q1021" s="8">
        <f t="shared" si="154"/>
        <v>28.2</v>
      </c>
      <c r="R1021" s="8">
        <f t="shared" si="155"/>
        <v>34.75</v>
      </c>
      <c r="S1021" s="8">
        <f t="shared" si="156"/>
        <v>34.1</v>
      </c>
      <c r="T1021" s="8">
        <f t="shared" si="157"/>
        <v>32</v>
      </c>
      <c r="U1021" s="7">
        <f t="shared" si="158"/>
        <v>32.35</v>
      </c>
      <c r="V1021" s="7">
        <f t="shared" si="159"/>
        <v>32.262500000000003</v>
      </c>
    </row>
    <row r="1022" spans="1:22" ht="13.5" x14ac:dyDescent="0.25">
      <c r="A1022" s="3">
        <f>RSI!A1022</f>
        <v>43797</v>
      </c>
      <c r="B1022" s="2">
        <f>RSI!B1022</f>
        <v>1.0900000000000001</v>
      </c>
      <c r="C1022" s="2">
        <f>RSI!I1022</f>
        <v>98.662949099716741</v>
      </c>
      <c r="D1022" s="2">
        <f>MACD!E1022</f>
        <v>5.963186470532289E-4</v>
      </c>
      <c r="E1022" s="2">
        <f>MACD!F1022</f>
        <v>8.5898173613806379E-4</v>
      </c>
      <c r="F1022" s="2">
        <f>'Moving Avg'!D1022</f>
        <v>1.0900000000000001</v>
      </c>
      <c r="G1022" s="2">
        <f>'Moving Avg'!F1022</f>
        <v>1.0900000000000001</v>
      </c>
      <c r="H1022" s="2">
        <f>'Moving Avg'!G1022</f>
        <v>1.0900000000000014</v>
      </c>
      <c r="I1022" s="2">
        <f>'Moving Avg'!H1022</f>
        <v>1.0650000000000019</v>
      </c>
      <c r="J1022" s="5" t="str">
        <f>OBV!F1022</f>
        <v>NEUTRAL</v>
      </c>
      <c r="K1022" s="5" t="str">
        <f>OBV!G1022</f>
        <v>NEUTRAL</v>
      </c>
      <c r="L1022" s="5" t="str">
        <f>OBV!H1022</f>
        <v>NEUTRAL</v>
      </c>
      <c r="M1022" s="7">
        <f t="shared" si="150"/>
        <v>0</v>
      </c>
      <c r="N1022" s="7">
        <f t="shared" si="151"/>
        <v>45</v>
      </c>
      <c r="O1022" s="7">
        <f t="shared" si="152"/>
        <v>50</v>
      </c>
      <c r="P1022" s="7">
        <f t="shared" si="153"/>
        <v>33</v>
      </c>
      <c r="Q1022" s="8">
        <f t="shared" si="154"/>
        <v>28.2</v>
      </c>
      <c r="R1022" s="8">
        <f t="shared" si="155"/>
        <v>34.75</v>
      </c>
      <c r="S1022" s="8">
        <f t="shared" si="156"/>
        <v>34.1</v>
      </c>
      <c r="T1022" s="8">
        <f t="shared" si="157"/>
        <v>32</v>
      </c>
      <c r="U1022" s="7">
        <f t="shared" si="158"/>
        <v>32.35</v>
      </c>
      <c r="V1022" s="7">
        <f t="shared" si="159"/>
        <v>32.262500000000003</v>
      </c>
    </row>
    <row r="1023" spans="1:22" ht="13.5" x14ac:dyDescent="0.25">
      <c r="A1023" s="3">
        <f>RSI!A1023</f>
        <v>43798</v>
      </c>
      <c r="B1023" s="2">
        <f>RSI!B1023</f>
        <v>1.0900000000000001</v>
      </c>
      <c r="C1023" s="2">
        <f>RSI!I1023</f>
        <v>98.662949099716727</v>
      </c>
      <c r="D1023" s="2">
        <f>MACD!E1023</f>
        <v>5.5283572191799912E-4</v>
      </c>
      <c r="E1023" s="2">
        <f>MACD!F1023</f>
        <v>7.9775253329405083E-4</v>
      </c>
      <c r="F1023" s="2">
        <f>'Moving Avg'!D1023</f>
        <v>1.0900000000000001</v>
      </c>
      <c r="G1023" s="2">
        <f>'Moving Avg'!F1023</f>
        <v>1.0900000000000001</v>
      </c>
      <c r="H1023" s="2">
        <f>'Moving Avg'!G1023</f>
        <v>1.0900000000000014</v>
      </c>
      <c r="I1023" s="2">
        <f>'Moving Avg'!H1023</f>
        <v>1.064500000000002</v>
      </c>
      <c r="J1023" s="5" t="str">
        <f>OBV!F1023</f>
        <v>NEUTRAL</v>
      </c>
      <c r="K1023" s="5" t="str">
        <f>OBV!G1023</f>
        <v>NEUTRAL</v>
      </c>
      <c r="L1023" s="5" t="str">
        <f>OBV!H1023</f>
        <v>NEUTRAL</v>
      </c>
      <c r="M1023" s="7">
        <f t="shared" si="150"/>
        <v>0</v>
      </c>
      <c r="N1023" s="7">
        <f t="shared" si="151"/>
        <v>45</v>
      </c>
      <c r="O1023" s="7">
        <f t="shared" si="152"/>
        <v>50</v>
      </c>
      <c r="P1023" s="7">
        <f t="shared" si="153"/>
        <v>33</v>
      </c>
      <c r="Q1023" s="8">
        <f t="shared" si="154"/>
        <v>28.2</v>
      </c>
      <c r="R1023" s="8">
        <f t="shared" si="155"/>
        <v>34.75</v>
      </c>
      <c r="S1023" s="8">
        <f t="shared" si="156"/>
        <v>34.1</v>
      </c>
      <c r="T1023" s="8">
        <f t="shared" si="157"/>
        <v>32</v>
      </c>
      <c r="U1023" s="7">
        <f t="shared" si="158"/>
        <v>32.35</v>
      </c>
      <c r="V1023" s="7">
        <f t="shared" si="159"/>
        <v>32.262500000000003</v>
      </c>
    </row>
    <row r="1024" spans="1:22" ht="13.5" x14ac:dyDescent="0.25">
      <c r="A1024" s="3">
        <f>RSI!A1024</f>
        <v>43801</v>
      </c>
      <c r="B1024" s="2">
        <f>RSI!B1024</f>
        <v>1.0900000000000001</v>
      </c>
      <c r="C1024" s="2">
        <f>RSI!I1024</f>
        <v>98.662949099716741</v>
      </c>
      <c r="D1024" s="2">
        <f>MACD!E1024</f>
        <v>5.124677808927558E-4</v>
      </c>
      <c r="E1024" s="2">
        <f>MACD!F1024</f>
        <v>7.4069558281379189E-4</v>
      </c>
      <c r="F1024" s="2">
        <f>'Moving Avg'!D1024</f>
        <v>1.0900000000000001</v>
      </c>
      <c r="G1024" s="2">
        <f>'Moving Avg'!F1024</f>
        <v>1.0900000000000001</v>
      </c>
      <c r="H1024" s="2">
        <f>'Moving Avg'!G1024</f>
        <v>1.0900000000000014</v>
      </c>
      <c r="I1024" s="2">
        <f>'Moving Avg'!H1024</f>
        <v>1.0640000000000021</v>
      </c>
      <c r="J1024" s="5" t="str">
        <f>OBV!F1024</f>
        <v>NEUTRAL</v>
      </c>
      <c r="K1024" s="5" t="str">
        <f>OBV!G1024</f>
        <v>NEUTRAL</v>
      </c>
      <c r="L1024" s="5" t="str">
        <f>OBV!H1024</f>
        <v>NEUTRAL</v>
      </c>
      <c r="M1024" s="7">
        <f t="shared" si="150"/>
        <v>0</v>
      </c>
      <c r="N1024" s="7">
        <f t="shared" si="151"/>
        <v>45</v>
      </c>
      <c r="O1024" s="7">
        <f t="shared" si="152"/>
        <v>50</v>
      </c>
      <c r="P1024" s="7">
        <f t="shared" si="153"/>
        <v>33</v>
      </c>
      <c r="Q1024" s="8">
        <f t="shared" si="154"/>
        <v>28.2</v>
      </c>
      <c r="R1024" s="8">
        <f t="shared" si="155"/>
        <v>34.75</v>
      </c>
      <c r="S1024" s="8">
        <f t="shared" si="156"/>
        <v>34.1</v>
      </c>
      <c r="T1024" s="8">
        <f t="shared" si="157"/>
        <v>32</v>
      </c>
      <c r="U1024" s="7">
        <f t="shared" si="158"/>
        <v>32.35</v>
      </c>
      <c r="V1024" s="7">
        <f t="shared" si="159"/>
        <v>32.262500000000003</v>
      </c>
    </row>
    <row r="1025" spans="1:22" ht="13.5" x14ac:dyDescent="0.25">
      <c r="A1025" s="3">
        <f>RSI!A1025</f>
        <v>43802</v>
      </c>
      <c r="B1025" s="2">
        <f>RSI!B1025</f>
        <v>1.0900000000000001</v>
      </c>
      <c r="C1025" s="2">
        <f>RSI!I1025</f>
        <v>98.662949099716741</v>
      </c>
      <c r="D1025" s="2">
        <f>MACD!E1025</f>
        <v>4.7500038799963562E-4</v>
      </c>
      <c r="E1025" s="2">
        <f>MACD!F1025</f>
        <v>6.8755654385096077E-4</v>
      </c>
      <c r="F1025" s="2">
        <f>'Moving Avg'!D1025</f>
        <v>1.0900000000000001</v>
      </c>
      <c r="G1025" s="2">
        <f>'Moving Avg'!F1025</f>
        <v>1.0900000000000001</v>
      </c>
      <c r="H1025" s="2">
        <f>'Moving Avg'!G1025</f>
        <v>1.0900000000000014</v>
      </c>
      <c r="I1025" s="2">
        <f>'Moving Avg'!H1025</f>
        <v>1.0635000000000021</v>
      </c>
      <c r="J1025" s="5" t="str">
        <f>OBV!F1025</f>
        <v>NEUTRAL</v>
      </c>
      <c r="K1025" s="5" t="str">
        <f>OBV!G1025</f>
        <v>NEUTRAL</v>
      </c>
      <c r="L1025" s="5" t="str">
        <f>OBV!H1025</f>
        <v>NEUTRAL</v>
      </c>
      <c r="M1025" s="7">
        <f t="shared" si="150"/>
        <v>0</v>
      </c>
      <c r="N1025" s="7">
        <f t="shared" si="151"/>
        <v>45</v>
      </c>
      <c r="O1025" s="7">
        <f t="shared" si="152"/>
        <v>50</v>
      </c>
      <c r="P1025" s="7">
        <f t="shared" si="153"/>
        <v>33</v>
      </c>
      <c r="Q1025" s="8">
        <f t="shared" si="154"/>
        <v>28.2</v>
      </c>
      <c r="R1025" s="8">
        <f t="shared" si="155"/>
        <v>34.75</v>
      </c>
      <c r="S1025" s="8">
        <f t="shared" si="156"/>
        <v>34.1</v>
      </c>
      <c r="T1025" s="8">
        <f t="shared" si="157"/>
        <v>32</v>
      </c>
      <c r="U1025" s="7">
        <f t="shared" si="158"/>
        <v>32.35</v>
      </c>
      <c r="V1025" s="7">
        <f t="shared" si="159"/>
        <v>32.262500000000003</v>
      </c>
    </row>
    <row r="1026" spans="1:22" ht="13.5" x14ac:dyDescent="0.25">
      <c r="A1026" s="3">
        <f>RSI!A1026</f>
        <v>43803</v>
      </c>
      <c r="B1026" s="2">
        <f>RSI!B1026</f>
        <v>1.0900000000000001</v>
      </c>
      <c r="C1026" s="2">
        <f>RSI!I1026</f>
        <v>98.662949099716741</v>
      </c>
      <c r="D1026" s="2">
        <f>MACD!E1026</f>
        <v>4.4023248316316099E-4</v>
      </c>
      <c r="E1026" s="2">
        <f>MACD!F1026</f>
        <v>6.3809173171340083E-4</v>
      </c>
      <c r="F1026" s="2">
        <f>'Moving Avg'!D1026</f>
        <v>1.0900000000000001</v>
      </c>
      <c r="G1026" s="2">
        <f>'Moving Avg'!F1026</f>
        <v>1.0900000000000001</v>
      </c>
      <c r="H1026" s="2">
        <f>'Moving Avg'!G1026</f>
        <v>1.0900000000000014</v>
      </c>
      <c r="I1026" s="2">
        <f>'Moving Avg'!H1026</f>
        <v>1.0630000000000022</v>
      </c>
      <c r="J1026" s="5" t="str">
        <f>OBV!F1026</f>
        <v>NEUTRAL</v>
      </c>
      <c r="K1026" s="5" t="str">
        <f>OBV!G1026</f>
        <v>NEUTRAL</v>
      </c>
      <c r="L1026" s="5" t="str">
        <f>OBV!H1026</f>
        <v>NEUTRAL</v>
      </c>
      <c r="M1026" s="7">
        <f t="shared" ref="M1026:M1089" si="160">IF(C1026&lt;30,50, IF(C1026&gt;70, 0, 25))</f>
        <v>0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33</v>
      </c>
      <c r="Q1026" s="8">
        <f t="shared" si="154"/>
        <v>28.2</v>
      </c>
      <c r="R1026" s="8">
        <f t="shared" si="155"/>
        <v>34.75</v>
      </c>
      <c r="S1026" s="8">
        <f t="shared" si="156"/>
        <v>34.1</v>
      </c>
      <c r="T1026" s="8">
        <f t="shared" si="157"/>
        <v>32</v>
      </c>
      <c r="U1026" s="7">
        <f t="shared" si="158"/>
        <v>32.35</v>
      </c>
      <c r="V1026" s="7">
        <f t="shared" si="159"/>
        <v>32.262500000000003</v>
      </c>
    </row>
    <row r="1027" spans="1:22" ht="13.5" x14ac:dyDescent="0.25">
      <c r="A1027" s="3">
        <f>RSI!A1027</f>
        <v>43804</v>
      </c>
      <c r="B1027" s="2">
        <f>RSI!B1027</f>
        <v>1.0900000000000001</v>
      </c>
      <c r="C1027" s="2">
        <f>RSI!I1027</f>
        <v>98.662949099716741</v>
      </c>
      <c r="D1027" s="2">
        <f>MACD!E1027</f>
        <v>4.079757772865733E-4</v>
      </c>
      <c r="E1027" s="2">
        <f>MACD!F1027</f>
        <v>5.9206854082803542E-4</v>
      </c>
      <c r="F1027" s="2">
        <f>'Moving Avg'!D1027</f>
        <v>1.0900000000000001</v>
      </c>
      <c r="G1027" s="2">
        <f>'Moving Avg'!F1027</f>
        <v>1.0900000000000001</v>
      </c>
      <c r="H1027" s="2">
        <f>'Moving Avg'!G1027</f>
        <v>1.0900000000000014</v>
      </c>
      <c r="I1027" s="2">
        <f>'Moving Avg'!H1027</f>
        <v>1.0625000000000022</v>
      </c>
      <c r="J1027" s="5" t="str">
        <f>OBV!F1027</f>
        <v>NEUTRAL</v>
      </c>
      <c r="K1027" s="5" t="str">
        <f>OBV!G1027</f>
        <v>NEUTRAL</v>
      </c>
      <c r="L1027" s="5" t="str">
        <f>OBV!H1027</f>
        <v>NEUTRAL</v>
      </c>
      <c r="M1027" s="7">
        <f t="shared" si="160"/>
        <v>0</v>
      </c>
      <c r="N1027" s="7">
        <f t="shared" si="161"/>
        <v>45</v>
      </c>
      <c r="O1027" s="7">
        <f t="shared" si="162"/>
        <v>50</v>
      </c>
      <c r="P1027" s="7">
        <f t="shared" si="163"/>
        <v>33</v>
      </c>
      <c r="Q1027" s="8">
        <f t="shared" ref="Q1027:Q1090" si="164">0.35*M1027+N1027*0.35+O1027*0.15+P1027*0.15</f>
        <v>28.2</v>
      </c>
      <c r="R1027" s="8">
        <f t="shared" ref="R1027:R1090" si="165">M1027*0.2+N1027*0.2+O1027*0.35+P1027*0.25</f>
        <v>34.75</v>
      </c>
      <c r="S1027" s="8">
        <f t="shared" ref="S1027:S1090" si="166">M1027*0.15+N1027*0.15+O1027*0.25+P1027*0.45</f>
        <v>34.1</v>
      </c>
      <c r="T1027" s="8">
        <f t="shared" ref="T1027:T1090" si="167">0.25*SUM(M1027:P1027)</f>
        <v>32</v>
      </c>
      <c r="U1027" s="7">
        <f t="shared" ref="U1027:U1090" si="168">SUM(Q1027:S1027)/3</f>
        <v>32.35</v>
      </c>
      <c r="V1027" s="7">
        <f t="shared" ref="V1027:V1090" si="169">SUM(Q1027:T1027)/4</f>
        <v>32.262500000000003</v>
      </c>
    </row>
    <row r="1028" spans="1:22" ht="13.5" x14ac:dyDescent="0.25">
      <c r="A1028" s="3">
        <f>RSI!A1028</f>
        <v>43805</v>
      </c>
      <c r="B1028" s="2">
        <f>RSI!B1028</f>
        <v>1.0900000000000001</v>
      </c>
      <c r="C1028" s="2">
        <f>RSI!I1028</f>
        <v>98.662949099716741</v>
      </c>
      <c r="D1028" s="2">
        <f>MACD!E1028</f>
        <v>3.7805413277025579E-4</v>
      </c>
      <c r="E1028" s="2">
        <f>MACD!F1028</f>
        <v>5.4926565921647953E-4</v>
      </c>
      <c r="F1028" s="2">
        <f>'Moving Avg'!D1028</f>
        <v>1.0900000000000001</v>
      </c>
      <c r="G1028" s="2">
        <f>'Moving Avg'!F1028</f>
        <v>1.0900000000000001</v>
      </c>
      <c r="H1028" s="2">
        <f>'Moving Avg'!G1028</f>
        <v>1.0900000000000014</v>
      </c>
      <c r="I1028" s="2">
        <f>'Moving Avg'!H1028</f>
        <v>1.0620500000000022</v>
      </c>
      <c r="J1028" s="5" t="str">
        <f>OBV!F1028</f>
        <v>NEUTRAL</v>
      </c>
      <c r="K1028" s="5" t="str">
        <f>OBV!G1028</f>
        <v>NEUTRAL</v>
      </c>
      <c r="L1028" s="5" t="str">
        <f>OBV!H1028</f>
        <v>NEUTRAL</v>
      </c>
      <c r="M1028" s="7">
        <f t="shared" si="160"/>
        <v>0</v>
      </c>
      <c r="N1028" s="7">
        <f t="shared" si="161"/>
        <v>45</v>
      </c>
      <c r="O1028" s="7">
        <f t="shared" si="162"/>
        <v>50</v>
      </c>
      <c r="P1028" s="7">
        <f t="shared" si="163"/>
        <v>33</v>
      </c>
      <c r="Q1028" s="8">
        <f t="shared" si="164"/>
        <v>28.2</v>
      </c>
      <c r="R1028" s="8">
        <f t="shared" si="165"/>
        <v>34.75</v>
      </c>
      <c r="S1028" s="8">
        <f t="shared" si="166"/>
        <v>34.1</v>
      </c>
      <c r="T1028" s="8">
        <f t="shared" si="167"/>
        <v>32</v>
      </c>
      <c r="U1028" s="7">
        <f t="shared" si="168"/>
        <v>32.35</v>
      </c>
      <c r="V1028" s="7">
        <f t="shared" si="169"/>
        <v>32.262500000000003</v>
      </c>
    </row>
    <row r="1029" spans="1:22" ht="13.5" x14ac:dyDescent="0.25">
      <c r="A1029" s="3">
        <f>RSI!A1029</f>
        <v>43808</v>
      </c>
      <c r="B1029" s="2">
        <f>RSI!B1029</f>
        <v>1.0900000000000001</v>
      </c>
      <c r="C1029" s="2">
        <f>RSI!I1029</f>
        <v>98.662949099716741</v>
      </c>
      <c r="D1029" s="2">
        <f>MACD!E1029</f>
        <v>3.5030293968452142E-4</v>
      </c>
      <c r="E1029" s="2">
        <f>MACD!F1029</f>
        <v>5.0947311531008795E-4</v>
      </c>
      <c r="F1029" s="2">
        <f>'Moving Avg'!D1029</f>
        <v>1.0900000000000001</v>
      </c>
      <c r="G1029" s="2">
        <f>'Moving Avg'!F1029</f>
        <v>1.0900000000000001</v>
      </c>
      <c r="H1029" s="2">
        <f>'Moving Avg'!G1029</f>
        <v>1.0900000000000014</v>
      </c>
      <c r="I1029" s="2">
        <f>'Moving Avg'!H1029</f>
        <v>1.0616000000000021</v>
      </c>
      <c r="J1029" s="5" t="str">
        <f>OBV!F1029</f>
        <v>NEUTRAL</v>
      </c>
      <c r="K1029" s="5" t="str">
        <f>OBV!G1029</f>
        <v>NEUTRAL</v>
      </c>
      <c r="L1029" s="5" t="str">
        <f>OBV!H1029</f>
        <v>NEUTRAL</v>
      </c>
      <c r="M1029" s="7">
        <f t="shared" si="160"/>
        <v>0</v>
      </c>
      <c r="N1029" s="7">
        <f t="shared" si="161"/>
        <v>45</v>
      </c>
      <c r="O1029" s="7">
        <f t="shared" si="162"/>
        <v>50</v>
      </c>
      <c r="P1029" s="7">
        <f t="shared" si="163"/>
        <v>33</v>
      </c>
      <c r="Q1029" s="8">
        <f t="shared" si="164"/>
        <v>28.2</v>
      </c>
      <c r="R1029" s="8">
        <f t="shared" si="165"/>
        <v>34.75</v>
      </c>
      <c r="S1029" s="8">
        <f t="shared" si="166"/>
        <v>34.1</v>
      </c>
      <c r="T1029" s="8">
        <f t="shared" si="167"/>
        <v>32</v>
      </c>
      <c r="U1029" s="7">
        <f t="shared" si="168"/>
        <v>32.35</v>
      </c>
      <c r="V1029" s="7">
        <f t="shared" si="169"/>
        <v>32.262500000000003</v>
      </c>
    </row>
    <row r="1030" spans="1:22" ht="13.5" x14ac:dyDescent="0.25">
      <c r="A1030" s="3">
        <f>RSI!A1030</f>
        <v>43809</v>
      </c>
      <c r="B1030" s="2">
        <f>RSI!B1030</f>
        <v>1.0900000000000001</v>
      </c>
      <c r="C1030" s="2">
        <f>RSI!I1030</f>
        <v>98.662949099716741</v>
      </c>
      <c r="D1030" s="2">
        <f>MACD!E1030</f>
        <v>3.2456849564654888E-4</v>
      </c>
      <c r="E1030" s="2">
        <f>MACD!F1030</f>
        <v>4.7249219137738017E-4</v>
      </c>
      <c r="F1030" s="2">
        <f>'Moving Avg'!D1030</f>
        <v>1.0900000000000001</v>
      </c>
      <c r="G1030" s="2">
        <f>'Moving Avg'!F1030</f>
        <v>1.0900000000000001</v>
      </c>
      <c r="H1030" s="2">
        <f>'Moving Avg'!G1030</f>
        <v>1.0900000000000014</v>
      </c>
      <c r="I1030" s="2">
        <f>'Moving Avg'!H1030</f>
        <v>1.061150000000002</v>
      </c>
      <c r="J1030" s="5" t="str">
        <f>OBV!F1030</f>
        <v>NEUTRAL</v>
      </c>
      <c r="K1030" s="5" t="str">
        <f>OBV!G1030</f>
        <v>NEUTRAL</v>
      </c>
      <c r="L1030" s="5" t="str">
        <f>OBV!H1030</f>
        <v>NEUTRAL</v>
      </c>
      <c r="M1030" s="7">
        <f t="shared" si="160"/>
        <v>0</v>
      </c>
      <c r="N1030" s="7">
        <f t="shared" si="161"/>
        <v>45</v>
      </c>
      <c r="O1030" s="7">
        <f t="shared" si="162"/>
        <v>50</v>
      </c>
      <c r="P1030" s="7">
        <f t="shared" si="163"/>
        <v>33</v>
      </c>
      <c r="Q1030" s="8">
        <f t="shared" si="164"/>
        <v>28.2</v>
      </c>
      <c r="R1030" s="8">
        <f t="shared" si="165"/>
        <v>34.75</v>
      </c>
      <c r="S1030" s="8">
        <f t="shared" si="166"/>
        <v>34.1</v>
      </c>
      <c r="T1030" s="8">
        <f t="shared" si="167"/>
        <v>32</v>
      </c>
      <c r="U1030" s="7">
        <f t="shared" si="168"/>
        <v>32.35</v>
      </c>
      <c r="V1030" s="7">
        <f t="shared" si="169"/>
        <v>32.262500000000003</v>
      </c>
    </row>
    <row r="1031" spans="1:22" ht="13.5" x14ac:dyDescent="0.25">
      <c r="A1031" s="3">
        <f>RSI!A1031</f>
        <v>43810</v>
      </c>
      <c r="B1031" s="2">
        <f>RSI!B1031</f>
        <v>1.0900000000000001</v>
      </c>
      <c r="C1031" s="2">
        <f>RSI!I1031</f>
        <v>98.662949099716741</v>
      </c>
      <c r="D1031" s="2">
        <f>MACD!E1031</f>
        <v>3.0070739566645521E-4</v>
      </c>
      <c r="E1031" s="2">
        <f>MACD!F1031</f>
        <v>4.3813523223519519E-4</v>
      </c>
      <c r="F1031" s="2">
        <f>'Moving Avg'!D1031</f>
        <v>1.0900000000000001</v>
      </c>
      <c r="G1031" s="2">
        <f>'Moving Avg'!F1031</f>
        <v>1.0900000000000001</v>
      </c>
      <c r="H1031" s="2">
        <f>'Moving Avg'!G1031</f>
        <v>1.0900000000000014</v>
      </c>
      <c r="I1031" s="2">
        <f>'Moving Avg'!H1031</f>
        <v>1.0607500000000021</v>
      </c>
      <c r="J1031" s="5" t="str">
        <f>OBV!F1031</f>
        <v>NEUTRAL</v>
      </c>
      <c r="K1031" s="5" t="str">
        <f>OBV!G1031</f>
        <v>NEUTRAL</v>
      </c>
      <c r="L1031" s="5" t="str">
        <f>OBV!H1031</f>
        <v>NEUTRAL</v>
      </c>
      <c r="M1031" s="7">
        <f t="shared" si="160"/>
        <v>0</v>
      </c>
      <c r="N1031" s="7">
        <f t="shared" si="161"/>
        <v>45</v>
      </c>
      <c r="O1031" s="7">
        <f t="shared" si="162"/>
        <v>50</v>
      </c>
      <c r="P1031" s="7">
        <f t="shared" si="163"/>
        <v>33</v>
      </c>
      <c r="Q1031" s="8">
        <f t="shared" si="164"/>
        <v>28.2</v>
      </c>
      <c r="R1031" s="8">
        <f t="shared" si="165"/>
        <v>34.75</v>
      </c>
      <c r="S1031" s="8">
        <f t="shared" si="166"/>
        <v>34.1</v>
      </c>
      <c r="T1031" s="8">
        <f t="shared" si="167"/>
        <v>32</v>
      </c>
      <c r="U1031" s="7">
        <f t="shared" si="168"/>
        <v>32.35</v>
      </c>
      <c r="V1031" s="7">
        <f t="shared" si="169"/>
        <v>32.262500000000003</v>
      </c>
    </row>
    <row r="1032" spans="1:22" ht="13.5" x14ac:dyDescent="0.25">
      <c r="A1032" s="3">
        <f>RSI!A1032</f>
        <v>43811</v>
      </c>
      <c r="B1032" s="2">
        <f>RSI!B1032</f>
        <v>1.0900000000000001</v>
      </c>
      <c r="C1032" s="2">
        <f>RSI!I1032</f>
        <v>98.662949099716741</v>
      </c>
      <c r="D1032" s="2">
        <f>MACD!E1032</f>
        <v>2.7858593675711418E-4</v>
      </c>
      <c r="E1032" s="2">
        <f>MACD!F1032</f>
        <v>4.0622537313957899E-4</v>
      </c>
      <c r="F1032" s="2">
        <f>'Moving Avg'!D1032</f>
        <v>1.0900000000000001</v>
      </c>
      <c r="G1032" s="2">
        <f>'Moving Avg'!F1032</f>
        <v>1.0900000000000001</v>
      </c>
      <c r="H1032" s="2">
        <f>'Moving Avg'!G1032</f>
        <v>1.0900000000000014</v>
      </c>
      <c r="I1032" s="2">
        <f>'Moving Avg'!H1032</f>
        <v>1.060200000000002</v>
      </c>
      <c r="J1032" s="5" t="str">
        <f>OBV!F1032</f>
        <v>NEUTRAL</v>
      </c>
      <c r="K1032" s="5" t="str">
        <f>OBV!G1032</f>
        <v>NEUTRAL</v>
      </c>
      <c r="L1032" s="5" t="str">
        <f>OBV!H1032</f>
        <v>NEUTRAL</v>
      </c>
      <c r="M1032" s="7">
        <f t="shared" si="160"/>
        <v>0</v>
      </c>
      <c r="N1032" s="7">
        <f t="shared" si="161"/>
        <v>45</v>
      </c>
      <c r="O1032" s="7">
        <f t="shared" si="162"/>
        <v>50</v>
      </c>
      <c r="P1032" s="7">
        <f t="shared" si="163"/>
        <v>33</v>
      </c>
      <c r="Q1032" s="8">
        <f t="shared" si="164"/>
        <v>28.2</v>
      </c>
      <c r="R1032" s="8">
        <f t="shared" si="165"/>
        <v>34.75</v>
      </c>
      <c r="S1032" s="8">
        <f t="shared" si="166"/>
        <v>34.1</v>
      </c>
      <c r="T1032" s="8">
        <f t="shared" si="167"/>
        <v>32</v>
      </c>
      <c r="U1032" s="7">
        <f t="shared" si="168"/>
        <v>32.35</v>
      </c>
      <c r="V1032" s="7">
        <f t="shared" si="169"/>
        <v>32.262500000000003</v>
      </c>
    </row>
    <row r="1033" spans="1:22" ht="13.5" x14ac:dyDescent="0.25">
      <c r="A1033" s="3">
        <f>RSI!A1033</f>
        <v>43812</v>
      </c>
      <c r="B1033" s="2">
        <f>RSI!B1033</f>
        <v>1.0900000000000001</v>
      </c>
      <c r="C1033" s="2">
        <f>RSI!I1033</f>
        <v>98.662949099716741</v>
      </c>
      <c r="D1033" s="2">
        <f>MACD!E1033</f>
        <v>2.5807954089640539E-4</v>
      </c>
      <c r="E1033" s="2">
        <f>MACD!F1033</f>
        <v>3.7659620669094429E-4</v>
      </c>
      <c r="F1033" s="2">
        <f>'Moving Avg'!D1033</f>
        <v>1.0900000000000001</v>
      </c>
      <c r="G1033" s="2">
        <f>'Moving Avg'!F1033</f>
        <v>1.0900000000000001</v>
      </c>
      <c r="H1033" s="2">
        <f>'Moving Avg'!G1033</f>
        <v>1.0900000000000014</v>
      </c>
      <c r="I1033" s="2">
        <f>'Moving Avg'!H1033</f>
        <v>1.0596500000000022</v>
      </c>
      <c r="J1033" s="5" t="str">
        <f>OBV!F1033</f>
        <v>NEUTRAL</v>
      </c>
      <c r="K1033" s="5" t="str">
        <f>OBV!G1033</f>
        <v>NEUTRAL</v>
      </c>
      <c r="L1033" s="5" t="str">
        <f>OBV!H1033</f>
        <v>NEUTRAL</v>
      </c>
      <c r="M1033" s="7">
        <f t="shared" si="160"/>
        <v>0</v>
      </c>
      <c r="N1033" s="7">
        <f t="shared" si="161"/>
        <v>45</v>
      </c>
      <c r="O1033" s="7">
        <f t="shared" si="162"/>
        <v>50</v>
      </c>
      <c r="P1033" s="7">
        <f t="shared" si="163"/>
        <v>33</v>
      </c>
      <c r="Q1033" s="8">
        <f t="shared" si="164"/>
        <v>28.2</v>
      </c>
      <c r="R1033" s="8">
        <f t="shared" si="165"/>
        <v>34.75</v>
      </c>
      <c r="S1033" s="8">
        <f t="shared" si="166"/>
        <v>34.1</v>
      </c>
      <c r="T1033" s="8">
        <f t="shared" si="167"/>
        <v>32</v>
      </c>
      <c r="U1033" s="7">
        <f t="shared" si="168"/>
        <v>32.35</v>
      </c>
      <c r="V1033" s="7">
        <f t="shared" si="169"/>
        <v>32.262500000000003</v>
      </c>
    </row>
    <row r="1034" spans="1:22" ht="13.5" x14ac:dyDescent="0.25">
      <c r="A1034" s="3">
        <f>RSI!A1034</f>
        <v>43815</v>
      </c>
      <c r="B1034" s="2">
        <f>RSI!B1034</f>
        <v>1.0900000000000001</v>
      </c>
      <c r="C1034" s="2">
        <f>RSI!I1034</f>
        <v>98.662949099716741</v>
      </c>
      <c r="D1034" s="2">
        <f>MACD!E1034</f>
        <v>2.3907219894403475E-4</v>
      </c>
      <c r="E1034" s="2">
        <f>MACD!F1034</f>
        <v>3.4909140514156244E-4</v>
      </c>
      <c r="F1034" s="2">
        <f>'Moving Avg'!D1034</f>
        <v>1.0900000000000001</v>
      </c>
      <c r="G1034" s="2">
        <f>'Moving Avg'!F1034</f>
        <v>1.0900000000000001</v>
      </c>
      <c r="H1034" s="2">
        <f>'Moving Avg'!G1034</f>
        <v>1.0900000000000014</v>
      </c>
      <c r="I1034" s="2">
        <f>'Moving Avg'!H1034</f>
        <v>1.059250000000002</v>
      </c>
      <c r="J1034" s="5" t="str">
        <f>OBV!F1034</f>
        <v>NEUTRAL</v>
      </c>
      <c r="K1034" s="5" t="str">
        <f>OBV!G1034</f>
        <v>NEUTRAL</v>
      </c>
      <c r="L1034" s="5" t="str">
        <f>OBV!H1034</f>
        <v>NEUTRAL</v>
      </c>
      <c r="M1034" s="7">
        <f t="shared" si="160"/>
        <v>0</v>
      </c>
      <c r="N1034" s="7">
        <f t="shared" si="161"/>
        <v>45</v>
      </c>
      <c r="O1034" s="7">
        <f t="shared" si="162"/>
        <v>50</v>
      </c>
      <c r="P1034" s="7">
        <f t="shared" si="163"/>
        <v>33</v>
      </c>
      <c r="Q1034" s="8">
        <f t="shared" si="164"/>
        <v>28.2</v>
      </c>
      <c r="R1034" s="8">
        <f t="shared" si="165"/>
        <v>34.75</v>
      </c>
      <c r="S1034" s="8">
        <f t="shared" si="166"/>
        <v>34.1</v>
      </c>
      <c r="T1034" s="8">
        <f t="shared" si="167"/>
        <v>32</v>
      </c>
      <c r="U1034" s="7">
        <f t="shared" si="168"/>
        <v>32.35</v>
      </c>
      <c r="V1034" s="7">
        <f t="shared" si="169"/>
        <v>32.262500000000003</v>
      </c>
    </row>
    <row r="1035" spans="1:22" ht="13.5" x14ac:dyDescent="0.25">
      <c r="A1035" s="3">
        <f>RSI!A1035</f>
        <v>43816</v>
      </c>
      <c r="B1035" s="2">
        <f>RSI!B1035</f>
        <v>1.0900000000000001</v>
      </c>
      <c r="C1035" s="2">
        <f>RSI!I1035</f>
        <v>98.662949099716741</v>
      </c>
      <c r="D1035" s="2">
        <f>MACD!E1035</f>
        <v>2.2145593731237589E-4</v>
      </c>
      <c r="E1035" s="2">
        <f>MACD!F1035</f>
        <v>3.2356431157572516E-4</v>
      </c>
      <c r="F1035" s="2">
        <f>'Moving Avg'!D1035</f>
        <v>1.0900000000000001</v>
      </c>
      <c r="G1035" s="2">
        <f>'Moving Avg'!F1035</f>
        <v>1.0900000000000001</v>
      </c>
      <c r="H1035" s="2">
        <f>'Moving Avg'!G1035</f>
        <v>1.0900000000000014</v>
      </c>
      <c r="I1035" s="2">
        <f>'Moving Avg'!H1035</f>
        <v>1.0588500000000021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  <c r="M1035" s="7">
        <f t="shared" si="160"/>
        <v>0</v>
      </c>
      <c r="N1035" s="7">
        <f t="shared" si="161"/>
        <v>45</v>
      </c>
      <c r="O1035" s="7">
        <f t="shared" si="162"/>
        <v>50</v>
      </c>
      <c r="P1035" s="7">
        <f t="shared" si="163"/>
        <v>33</v>
      </c>
      <c r="Q1035" s="8">
        <f t="shared" si="164"/>
        <v>28.2</v>
      </c>
      <c r="R1035" s="8">
        <f t="shared" si="165"/>
        <v>34.75</v>
      </c>
      <c r="S1035" s="8">
        <f t="shared" si="166"/>
        <v>34.1</v>
      </c>
      <c r="T1035" s="8">
        <f t="shared" si="167"/>
        <v>32</v>
      </c>
      <c r="U1035" s="7">
        <f t="shared" si="168"/>
        <v>32.35</v>
      </c>
      <c r="V1035" s="7">
        <f t="shared" si="169"/>
        <v>32.262500000000003</v>
      </c>
    </row>
    <row r="1036" spans="1:22" ht="13.5" x14ac:dyDescent="0.25">
      <c r="A1036" s="3">
        <f>RSI!A1036</f>
        <v>43817</v>
      </c>
      <c r="B1036" s="2">
        <f>RSI!B1036</f>
        <v>1.0900000000000001</v>
      </c>
      <c r="C1036" s="2">
        <f>RSI!I1036</f>
        <v>98.662949099716741</v>
      </c>
      <c r="D1036" s="2">
        <f>MACD!E1036</f>
        <v>2.0513030854352188E-4</v>
      </c>
      <c r="E1036" s="2">
        <f>MACD!F1036</f>
        <v>2.998775109692845E-4</v>
      </c>
      <c r="F1036" s="2">
        <f>'Moving Avg'!D1036</f>
        <v>1.0900000000000001</v>
      </c>
      <c r="G1036" s="2">
        <f>'Moving Avg'!F1036</f>
        <v>1.0900000000000001</v>
      </c>
      <c r="H1036" s="2">
        <f>'Moving Avg'!G1036</f>
        <v>1.0900000000000014</v>
      </c>
      <c r="I1036" s="2">
        <f>'Moving Avg'!H1036</f>
        <v>1.0584500000000019</v>
      </c>
      <c r="J1036" s="5" t="str">
        <f>OBV!F1036</f>
        <v>NEUTRAL</v>
      </c>
      <c r="K1036" s="5" t="str">
        <f>OBV!G1036</f>
        <v>NEUTRAL</v>
      </c>
      <c r="L1036" s="5" t="str">
        <f>OBV!H1036</f>
        <v>NEUTRAL</v>
      </c>
      <c r="M1036" s="7">
        <f t="shared" si="160"/>
        <v>0</v>
      </c>
      <c r="N1036" s="7">
        <f t="shared" si="161"/>
        <v>45</v>
      </c>
      <c r="O1036" s="7">
        <f t="shared" si="162"/>
        <v>50</v>
      </c>
      <c r="P1036" s="7">
        <f t="shared" si="163"/>
        <v>33</v>
      </c>
      <c r="Q1036" s="8">
        <f t="shared" si="164"/>
        <v>28.2</v>
      </c>
      <c r="R1036" s="8">
        <f t="shared" si="165"/>
        <v>34.75</v>
      </c>
      <c r="S1036" s="8">
        <f t="shared" si="166"/>
        <v>34.1</v>
      </c>
      <c r="T1036" s="8">
        <f t="shared" si="167"/>
        <v>32</v>
      </c>
      <c r="U1036" s="7">
        <f t="shared" si="168"/>
        <v>32.35</v>
      </c>
      <c r="V1036" s="7">
        <f t="shared" si="169"/>
        <v>32.262500000000003</v>
      </c>
    </row>
    <row r="1037" spans="1:22" ht="13.5" x14ac:dyDescent="0.25">
      <c r="A1037" s="3">
        <f>RSI!A1037</f>
        <v>43818</v>
      </c>
      <c r="B1037" s="2">
        <f>RSI!B1037</f>
        <v>1.0900000000000001</v>
      </c>
      <c r="C1037" s="2">
        <f>RSI!I1037</f>
        <v>98.662949099716741</v>
      </c>
      <c r="D1037" s="2">
        <f>MACD!E1037</f>
        <v>1.9000190641915715E-4</v>
      </c>
      <c r="E1037" s="2">
        <f>MACD!F1037</f>
        <v>2.7790239005925905E-4</v>
      </c>
      <c r="F1037" s="2">
        <f>'Moving Avg'!D1037</f>
        <v>1.0900000000000001</v>
      </c>
      <c r="G1037" s="2">
        <f>'Moving Avg'!F1037</f>
        <v>1.0900000000000001</v>
      </c>
      <c r="H1037" s="2">
        <f>'Moving Avg'!G1037</f>
        <v>1.0900000000000014</v>
      </c>
      <c r="I1037" s="2">
        <f>'Moving Avg'!H1037</f>
        <v>1.0580500000000022</v>
      </c>
      <c r="J1037" s="5" t="str">
        <f>OBV!F1037</f>
        <v>NEUTRAL</v>
      </c>
      <c r="K1037" s="5" t="str">
        <f>OBV!G1037</f>
        <v>NEUTRAL</v>
      </c>
      <c r="L1037" s="5" t="str">
        <f>OBV!H1037</f>
        <v>NEUTRAL</v>
      </c>
      <c r="M1037" s="7">
        <f t="shared" si="160"/>
        <v>0</v>
      </c>
      <c r="N1037" s="7">
        <f t="shared" si="161"/>
        <v>45</v>
      </c>
      <c r="O1037" s="7">
        <f t="shared" si="162"/>
        <v>50</v>
      </c>
      <c r="P1037" s="7">
        <f t="shared" si="163"/>
        <v>33</v>
      </c>
      <c r="Q1037" s="8">
        <f t="shared" si="164"/>
        <v>28.2</v>
      </c>
      <c r="R1037" s="8">
        <f t="shared" si="165"/>
        <v>34.75</v>
      </c>
      <c r="S1037" s="8">
        <f t="shared" si="166"/>
        <v>34.1</v>
      </c>
      <c r="T1037" s="8">
        <f t="shared" si="167"/>
        <v>32</v>
      </c>
      <c r="U1037" s="7">
        <f t="shared" si="168"/>
        <v>32.35</v>
      </c>
      <c r="V1037" s="7">
        <f t="shared" si="169"/>
        <v>32.262500000000003</v>
      </c>
    </row>
    <row r="1038" spans="1:22" ht="13.5" x14ac:dyDescent="0.25">
      <c r="A1038" s="3">
        <f>RSI!A1038</f>
        <v>43819</v>
      </c>
      <c r="B1038" s="2">
        <f>RSI!B1038</f>
        <v>1.0900000000000001</v>
      </c>
      <c r="C1038" s="2">
        <f>RSI!I1038</f>
        <v>98.662949099716741</v>
      </c>
      <c r="D1038" s="2">
        <f>MACD!E1038</f>
        <v>1.7598390582107548E-4</v>
      </c>
      <c r="E1038" s="2">
        <f>MACD!F1038</f>
        <v>2.5751869321162236E-4</v>
      </c>
      <c r="F1038" s="2">
        <f>'Moving Avg'!D1038</f>
        <v>1.0900000000000001</v>
      </c>
      <c r="G1038" s="2">
        <f>'Moving Avg'!F1038</f>
        <v>1.0900000000000001</v>
      </c>
      <c r="H1038" s="2">
        <f>'Moving Avg'!G1038</f>
        <v>1.0900000000000014</v>
      </c>
      <c r="I1038" s="2">
        <f>'Moving Avg'!H1038</f>
        <v>1.0578000000000021</v>
      </c>
      <c r="J1038" s="5" t="str">
        <f>OBV!F1038</f>
        <v>NEUTRAL</v>
      </c>
      <c r="K1038" s="5" t="str">
        <f>OBV!G1038</f>
        <v>NEUTRAL</v>
      </c>
      <c r="L1038" s="5" t="str">
        <f>OBV!H1038</f>
        <v>NEUTRAL</v>
      </c>
      <c r="M1038" s="7">
        <f t="shared" si="160"/>
        <v>0</v>
      </c>
      <c r="N1038" s="7">
        <f t="shared" si="161"/>
        <v>45</v>
      </c>
      <c r="O1038" s="7">
        <f t="shared" si="162"/>
        <v>50</v>
      </c>
      <c r="P1038" s="7">
        <f t="shared" si="163"/>
        <v>33</v>
      </c>
      <c r="Q1038" s="8">
        <f t="shared" si="164"/>
        <v>28.2</v>
      </c>
      <c r="R1038" s="8">
        <f t="shared" si="165"/>
        <v>34.75</v>
      </c>
      <c r="S1038" s="8">
        <f t="shared" si="166"/>
        <v>34.1</v>
      </c>
      <c r="T1038" s="8">
        <f t="shared" si="167"/>
        <v>32</v>
      </c>
      <c r="U1038" s="7">
        <f t="shared" si="168"/>
        <v>32.35</v>
      </c>
      <c r="V1038" s="7">
        <f t="shared" si="169"/>
        <v>32.262500000000003</v>
      </c>
    </row>
    <row r="1039" spans="1:22" ht="13.5" x14ac:dyDescent="0.25">
      <c r="A1039" s="3">
        <f>RSI!A1039</f>
        <v>43822</v>
      </c>
      <c r="B1039" s="2">
        <f>RSI!B1039</f>
        <v>1.0900000000000001</v>
      </c>
      <c r="C1039" s="2">
        <f>RSI!I1039</f>
        <v>98.662949099716741</v>
      </c>
      <c r="D1039" s="2">
        <f>MACD!E1039</f>
        <v>1.6299562722354999E-4</v>
      </c>
      <c r="E1039" s="2">
        <f>MACD!F1039</f>
        <v>2.386140800140079E-4</v>
      </c>
      <c r="F1039" s="2">
        <f>'Moving Avg'!D1039</f>
        <v>1.0900000000000001</v>
      </c>
      <c r="G1039" s="2">
        <f>'Moving Avg'!F1039</f>
        <v>1.0900000000000001</v>
      </c>
      <c r="H1039" s="2">
        <f>'Moving Avg'!G1039</f>
        <v>1.0900000000000014</v>
      </c>
      <c r="I1039" s="2">
        <f>'Moving Avg'!H1039</f>
        <v>1.057550000000002</v>
      </c>
      <c r="J1039" s="5" t="str">
        <f>OBV!F1039</f>
        <v>NEUTRAL</v>
      </c>
      <c r="K1039" s="5" t="str">
        <f>OBV!G1039</f>
        <v>NEUTRAL</v>
      </c>
      <c r="L1039" s="5" t="str">
        <f>OBV!H1039</f>
        <v>NEUTRAL</v>
      </c>
      <c r="M1039" s="7">
        <f t="shared" si="160"/>
        <v>0</v>
      </c>
      <c r="N1039" s="7">
        <f t="shared" si="161"/>
        <v>45</v>
      </c>
      <c r="O1039" s="7">
        <f t="shared" si="162"/>
        <v>50</v>
      </c>
      <c r="P1039" s="7">
        <f t="shared" si="163"/>
        <v>33</v>
      </c>
      <c r="Q1039" s="8">
        <f t="shared" si="164"/>
        <v>28.2</v>
      </c>
      <c r="R1039" s="8">
        <f t="shared" si="165"/>
        <v>34.75</v>
      </c>
      <c r="S1039" s="8">
        <f t="shared" si="166"/>
        <v>34.1</v>
      </c>
      <c r="T1039" s="8">
        <f t="shared" si="167"/>
        <v>32</v>
      </c>
      <c r="U1039" s="7">
        <f t="shared" si="168"/>
        <v>32.35</v>
      </c>
      <c r="V1039" s="7">
        <f t="shared" si="169"/>
        <v>32.262500000000003</v>
      </c>
    </row>
    <row r="1040" spans="1:22" ht="13.5" x14ac:dyDescent="0.25">
      <c r="A1040" s="3">
        <f>RSI!A1040</f>
        <v>43823</v>
      </c>
      <c r="B1040" s="2">
        <f>RSI!B1040</f>
        <v>1.0900000000000001</v>
      </c>
      <c r="C1040" s="2">
        <f>RSI!I1040</f>
        <v>98.662949099716741</v>
      </c>
      <c r="D1040" s="2">
        <f>MACD!E1040</f>
        <v>1.5096212544807308E-4</v>
      </c>
      <c r="E1040" s="2">
        <f>MACD!F1040</f>
        <v>2.2108368910082096E-4</v>
      </c>
      <c r="F1040" s="2">
        <f>'Moving Avg'!D1040</f>
        <v>1.0900000000000001</v>
      </c>
      <c r="G1040" s="2">
        <f>'Moving Avg'!F1040</f>
        <v>1.0900000000000001</v>
      </c>
      <c r="H1040" s="2">
        <f>'Moving Avg'!G1040</f>
        <v>1.0900000000000014</v>
      </c>
      <c r="I1040" s="2">
        <f>'Moving Avg'!H1040</f>
        <v>1.0573000000000021</v>
      </c>
      <c r="J1040" s="5" t="str">
        <f>OBV!F1040</f>
        <v>NEUTRAL</v>
      </c>
      <c r="K1040" s="5" t="str">
        <f>OBV!G1040</f>
        <v>NEUTRAL</v>
      </c>
      <c r="L1040" s="5" t="str">
        <f>OBV!H1040</f>
        <v>NEUTRAL</v>
      </c>
      <c r="M1040" s="7">
        <f t="shared" si="160"/>
        <v>0</v>
      </c>
      <c r="N1040" s="7">
        <f t="shared" si="161"/>
        <v>45</v>
      </c>
      <c r="O1040" s="7">
        <f t="shared" si="162"/>
        <v>50</v>
      </c>
      <c r="P1040" s="7">
        <f t="shared" si="163"/>
        <v>33</v>
      </c>
      <c r="Q1040" s="8">
        <f t="shared" si="164"/>
        <v>28.2</v>
      </c>
      <c r="R1040" s="8">
        <f t="shared" si="165"/>
        <v>34.75</v>
      </c>
      <c r="S1040" s="8">
        <f t="shared" si="166"/>
        <v>34.1</v>
      </c>
      <c r="T1040" s="8">
        <f t="shared" si="167"/>
        <v>32</v>
      </c>
      <c r="U1040" s="7">
        <f t="shared" si="168"/>
        <v>32.35</v>
      </c>
      <c r="V1040" s="7">
        <f t="shared" si="169"/>
        <v>32.262500000000003</v>
      </c>
    </row>
    <row r="1041" spans="1:22" ht="13.5" x14ac:dyDescent="0.25">
      <c r="A1041" s="3">
        <f>RSI!A1041</f>
        <v>43824</v>
      </c>
      <c r="B1041" s="2">
        <f>RSI!B1041</f>
        <v>1.1000000000000001</v>
      </c>
      <c r="C1041" s="2">
        <f>RSI!I1041</f>
        <v>99.974108393482808</v>
      </c>
      <c r="D1041" s="2">
        <f>MACD!E1041</f>
        <v>-6.0092693862623392E-4</v>
      </c>
      <c r="E1041" s="2">
        <f>MACD!F1041</f>
        <v>5.6681563555409988E-5</v>
      </c>
      <c r="F1041" s="2">
        <f>'Moving Avg'!D1041</f>
        <v>1.0920000000000001</v>
      </c>
      <c r="G1041" s="2">
        <f>'Moving Avg'!F1041</f>
        <v>1.0905</v>
      </c>
      <c r="H1041" s="2">
        <f>'Moving Avg'!G1041</f>
        <v>1.0902000000000014</v>
      </c>
      <c r="I1041" s="2">
        <f>'Moving Avg'!H1041</f>
        <v>1.0571000000000019</v>
      </c>
      <c r="J1041" s="5" t="str">
        <f>OBV!F1041</f>
        <v>BULLISH</v>
      </c>
      <c r="K1041" s="5" t="str">
        <f>OBV!G1041</f>
        <v>NEUTRAL</v>
      </c>
      <c r="L1041" s="5" t="str">
        <f>OBV!H1041</f>
        <v>CONFIRMED BULLISH</v>
      </c>
      <c r="M1041" s="7">
        <f t="shared" si="160"/>
        <v>0</v>
      </c>
      <c r="N1041" s="7">
        <f t="shared" si="161"/>
        <v>45</v>
      </c>
      <c r="O1041" s="7">
        <f t="shared" si="162"/>
        <v>50</v>
      </c>
      <c r="P1041" s="7">
        <f t="shared" si="163"/>
        <v>83.5</v>
      </c>
      <c r="Q1041" s="8">
        <f t="shared" si="164"/>
        <v>35.774999999999999</v>
      </c>
      <c r="R1041" s="8">
        <f t="shared" si="165"/>
        <v>47.375</v>
      </c>
      <c r="S1041" s="8">
        <f t="shared" si="166"/>
        <v>56.825000000000003</v>
      </c>
      <c r="T1041" s="8">
        <f t="shared" si="167"/>
        <v>44.625</v>
      </c>
      <c r="U1041" s="7">
        <f t="shared" si="168"/>
        <v>46.658333333333339</v>
      </c>
      <c r="V1041" s="7">
        <f t="shared" si="169"/>
        <v>46.150000000000006</v>
      </c>
    </row>
    <row r="1042" spans="1:22" ht="13.5" x14ac:dyDescent="0.25">
      <c r="A1042" s="3">
        <f>RSI!A1042</f>
        <v>43825</v>
      </c>
      <c r="B1042" s="2">
        <f>RSI!B1042</f>
        <v>1.1000000000000001</v>
      </c>
      <c r="C1042" s="2">
        <f>RSI!I1042</f>
        <v>99.974108393482808</v>
      </c>
      <c r="D1042" s="2">
        <f>MACD!E1042</f>
        <v>-1.2971257559080129E-3</v>
      </c>
      <c r="E1042" s="2">
        <f>MACD!F1042</f>
        <v>-2.1407990033727459E-4</v>
      </c>
      <c r="F1042" s="2">
        <f>'Moving Avg'!D1042</f>
        <v>1.0940000000000001</v>
      </c>
      <c r="G1042" s="2">
        <f>'Moving Avg'!F1042</f>
        <v>1.0910000000000002</v>
      </c>
      <c r="H1042" s="2">
        <f>'Moving Avg'!G1042</f>
        <v>1.0904000000000014</v>
      </c>
      <c r="I1042" s="2">
        <f>'Moving Avg'!H1042</f>
        <v>1.0569000000000017</v>
      </c>
      <c r="J1042" s="5" t="str">
        <f>OBV!F1042</f>
        <v>BULLISH</v>
      </c>
      <c r="K1042" s="5" t="str">
        <f>OBV!G1042</f>
        <v>NEUTRAL</v>
      </c>
      <c r="L1042" s="5" t="str">
        <f>OBV!H1042</f>
        <v>CONFIRMED BULLISH</v>
      </c>
      <c r="M1042" s="7">
        <f t="shared" si="160"/>
        <v>0</v>
      </c>
      <c r="N1042" s="7">
        <f t="shared" si="161"/>
        <v>45</v>
      </c>
      <c r="O1042" s="7">
        <f t="shared" si="162"/>
        <v>50</v>
      </c>
      <c r="P1042" s="7">
        <f t="shared" si="163"/>
        <v>83.5</v>
      </c>
      <c r="Q1042" s="8">
        <f t="shared" si="164"/>
        <v>35.774999999999999</v>
      </c>
      <c r="R1042" s="8">
        <f t="shared" si="165"/>
        <v>47.375</v>
      </c>
      <c r="S1042" s="8">
        <f t="shared" si="166"/>
        <v>56.825000000000003</v>
      </c>
      <c r="T1042" s="8">
        <f t="shared" si="167"/>
        <v>44.625</v>
      </c>
      <c r="U1042" s="7">
        <f t="shared" si="168"/>
        <v>46.658333333333339</v>
      </c>
      <c r="V1042" s="7">
        <f t="shared" si="169"/>
        <v>46.150000000000006</v>
      </c>
    </row>
    <row r="1043" spans="1:22" ht="13.5" x14ac:dyDescent="0.25">
      <c r="A1043" s="3">
        <f>RSI!A1043</f>
        <v>43826</v>
      </c>
      <c r="B1043" s="2">
        <f>RSI!B1043</f>
        <v>1.1000000000000001</v>
      </c>
      <c r="C1043" s="2">
        <f>RSI!I1043</f>
        <v>99.974108393482808</v>
      </c>
      <c r="D1043" s="2">
        <f>MACD!E1043</f>
        <v>-1.9417587237964273E-3</v>
      </c>
      <c r="E1043" s="2">
        <f>MACD!F1043</f>
        <v>-5.596156650291052E-4</v>
      </c>
      <c r="F1043" s="2">
        <f>'Moving Avg'!D1043</f>
        <v>1.0960000000000001</v>
      </c>
      <c r="G1043" s="2">
        <f>'Moving Avg'!F1043</f>
        <v>1.0915000000000004</v>
      </c>
      <c r="H1043" s="2">
        <f>'Moving Avg'!G1043</f>
        <v>1.0906000000000013</v>
      </c>
      <c r="I1043" s="2">
        <f>'Moving Avg'!H1043</f>
        <v>1.056700000000002</v>
      </c>
      <c r="J1043" s="5" t="str">
        <f>OBV!F1043</f>
        <v>BULLISH</v>
      </c>
      <c r="K1043" s="5" t="str">
        <f>OBV!G1043</f>
        <v>NEUTRAL</v>
      </c>
      <c r="L1043" s="5" t="str">
        <f>OBV!H1043</f>
        <v>CONFIRMED BULLISH</v>
      </c>
      <c r="M1043" s="7">
        <f t="shared" si="160"/>
        <v>0</v>
      </c>
      <c r="N1043" s="7">
        <f t="shared" si="161"/>
        <v>45</v>
      </c>
      <c r="O1043" s="7">
        <f t="shared" si="162"/>
        <v>50</v>
      </c>
      <c r="P1043" s="7">
        <f t="shared" si="163"/>
        <v>83.5</v>
      </c>
      <c r="Q1043" s="8">
        <f t="shared" si="164"/>
        <v>35.774999999999999</v>
      </c>
      <c r="R1043" s="8">
        <f t="shared" si="165"/>
        <v>47.375</v>
      </c>
      <c r="S1043" s="8">
        <f t="shared" si="166"/>
        <v>56.825000000000003</v>
      </c>
      <c r="T1043" s="8">
        <f t="shared" si="167"/>
        <v>44.625</v>
      </c>
      <c r="U1043" s="7">
        <f t="shared" si="168"/>
        <v>46.658333333333339</v>
      </c>
      <c r="V1043" s="7">
        <f t="shared" si="169"/>
        <v>46.150000000000006</v>
      </c>
    </row>
    <row r="1044" spans="1:22" ht="13.5" x14ac:dyDescent="0.25">
      <c r="A1044" s="3">
        <f>RSI!A1044</f>
        <v>43829</v>
      </c>
      <c r="B1044" s="2">
        <f>RSI!B1044</f>
        <v>1.1000000000000001</v>
      </c>
      <c r="C1044" s="2">
        <f>RSI!I1044</f>
        <v>99.974108393482808</v>
      </c>
      <c r="D1044" s="2">
        <f>MACD!E1044</f>
        <v>-2.5386448527826566E-3</v>
      </c>
      <c r="E1044" s="2">
        <f>MACD!F1044</f>
        <v>-9.5542150257981557E-4</v>
      </c>
      <c r="F1044" s="2">
        <f>'Moving Avg'!D1044</f>
        <v>1.0980000000000001</v>
      </c>
      <c r="G1044" s="2">
        <f>'Moving Avg'!F1044</f>
        <v>1.0920000000000003</v>
      </c>
      <c r="H1044" s="2">
        <f>'Moving Avg'!G1044</f>
        <v>1.0908000000000013</v>
      </c>
      <c r="I1044" s="2">
        <f>'Moving Avg'!H1044</f>
        <v>1.0565000000000018</v>
      </c>
      <c r="J1044" s="5" t="str">
        <f>OBV!F1044</f>
        <v>BULLISH</v>
      </c>
      <c r="K1044" s="5" t="str">
        <f>OBV!G1044</f>
        <v>NEUTRAL</v>
      </c>
      <c r="L1044" s="5" t="str">
        <f>OBV!H1044</f>
        <v>CONFIRMED BULLISH</v>
      </c>
      <c r="M1044" s="7">
        <f t="shared" si="160"/>
        <v>0</v>
      </c>
      <c r="N1044" s="7">
        <f t="shared" si="161"/>
        <v>45</v>
      </c>
      <c r="O1044" s="7">
        <f t="shared" si="162"/>
        <v>50</v>
      </c>
      <c r="P1044" s="7">
        <f t="shared" si="163"/>
        <v>83.5</v>
      </c>
      <c r="Q1044" s="8">
        <f t="shared" si="164"/>
        <v>35.774999999999999</v>
      </c>
      <c r="R1044" s="8">
        <f t="shared" si="165"/>
        <v>47.375</v>
      </c>
      <c r="S1044" s="8">
        <f t="shared" si="166"/>
        <v>56.825000000000003</v>
      </c>
      <c r="T1044" s="8">
        <f t="shared" si="167"/>
        <v>44.625</v>
      </c>
      <c r="U1044" s="7">
        <f t="shared" si="168"/>
        <v>46.658333333333339</v>
      </c>
      <c r="V1044" s="7">
        <f t="shared" si="169"/>
        <v>46.150000000000006</v>
      </c>
    </row>
    <row r="1045" spans="1:22" ht="13.5" x14ac:dyDescent="0.25">
      <c r="A1045" s="3">
        <f>RSI!A1045</f>
        <v>43830</v>
      </c>
      <c r="B1045" s="2">
        <f>RSI!B1045</f>
        <v>1.1000000000000001</v>
      </c>
      <c r="C1045" s="2">
        <f>RSI!I1045</f>
        <v>99.974108393482808</v>
      </c>
      <c r="D1045" s="2">
        <f>MACD!E1045</f>
        <v>-3.0913203686233626E-3</v>
      </c>
      <c r="E1045" s="2">
        <f>MACD!F1045</f>
        <v>-1.3826012757885251E-3</v>
      </c>
      <c r="F1045" s="2">
        <f>'Moving Avg'!D1045</f>
        <v>1.1000000000000001</v>
      </c>
      <c r="G1045" s="2">
        <f>'Moving Avg'!F1045</f>
        <v>1.0925000000000005</v>
      </c>
      <c r="H1045" s="2">
        <f>'Moving Avg'!G1045</f>
        <v>1.0910000000000013</v>
      </c>
      <c r="I1045" s="2">
        <f>'Moving Avg'!H1045</f>
        <v>1.0566000000000018</v>
      </c>
      <c r="J1045" s="5" t="str">
        <f>OBV!F1045</f>
        <v>BULLISH</v>
      </c>
      <c r="K1045" s="5" t="str">
        <f>OBV!G1045</f>
        <v>NEUTRAL</v>
      </c>
      <c r="L1045" s="5" t="str">
        <f>OBV!H1045</f>
        <v>CONFIRMED BULLISH</v>
      </c>
      <c r="M1045" s="7">
        <f t="shared" si="160"/>
        <v>0</v>
      </c>
      <c r="N1045" s="7">
        <f t="shared" si="161"/>
        <v>45</v>
      </c>
      <c r="O1045" s="7">
        <f t="shared" si="162"/>
        <v>50</v>
      </c>
      <c r="P1045" s="7">
        <f t="shared" si="163"/>
        <v>83.5</v>
      </c>
      <c r="Q1045" s="8">
        <f t="shared" si="164"/>
        <v>35.774999999999999</v>
      </c>
      <c r="R1045" s="8">
        <f t="shared" si="165"/>
        <v>47.375</v>
      </c>
      <c r="S1045" s="8">
        <f t="shared" si="166"/>
        <v>56.825000000000003</v>
      </c>
      <c r="T1045" s="8">
        <f t="shared" si="167"/>
        <v>44.625</v>
      </c>
      <c r="U1045" s="7">
        <f t="shared" si="168"/>
        <v>46.658333333333339</v>
      </c>
      <c r="V1045" s="7">
        <f t="shared" si="169"/>
        <v>46.150000000000006</v>
      </c>
    </row>
    <row r="1046" spans="1:22" ht="13.5" x14ac:dyDescent="0.25">
      <c r="A1046" s="3">
        <f>RSI!A1046</f>
        <v>43832</v>
      </c>
      <c r="B1046" s="2">
        <f>RSI!B1046</f>
        <v>1.1000000000000001</v>
      </c>
      <c r="C1046" s="2">
        <f>RSI!I1046</f>
        <v>99.974108393482808</v>
      </c>
      <c r="D1046" s="2">
        <f>MACD!E1046</f>
        <v>-3.6030596432150563E-3</v>
      </c>
      <c r="E1046" s="2">
        <f>MACD!F1046</f>
        <v>-1.8266929492738314E-3</v>
      </c>
      <c r="F1046" s="2">
        <f>'Moving Avg'!D1046</f>
        <v>1.1000000000000001</v>
      </c>
      <c r="G1046" s="2">
        <f>'Moving Avg'!F1046</f>
        <v>1.0930000000000004</v>
      </c>
      <c r="H1046" s="2">
        <f>'Moving Avg'!G1046</f>
        <v>1.0912000000000013</v>
      </c>
      <c r="I1046" s="2">
        <f>'Moving Avg'!H1046</f>
        <v>1.0567000000000017</v>
      </c>
      <c r="J1046" s="5" t="str">
        <f>OBV!F1046</f>
        <v>NEUTRAL</v>
      </c>
      <c r="K1046" s="5" t="str">
        <f>OBV!G1046</f>
        <v>NEUTRAL</v>
      </c>
      <c r="L1046" s="5" t="str">
        <f>OBV!H1046</f>
        <v>NEUTRAL</v>
      </c>
      <c r="M1046" s="7">
        <f t="shared" si="160"/>
        <v>0</v>
      </c>
      <c r="N1046" s="7">
        <f t="shared" si="161"/>
        <v>45</v>
      </c>
      <c r="O1046" s="7">
        <f t="shared" si="162"/>
        <v>50</v>
      </c>
      <c r="P1046" s="7">
        <f t="shared" si="163"/>
        <v>33</v>
      </c>
      <c r="Q1046" s="8">
        <f t="shared" si="164"/>
        <v>28.2</v>
      </c>
      <c r="R1046" s="8">
        <f t="shared" si="165"/>
        <v>34.75</v>
      </c>
      <c r="S1046" s="8">
        <f t="shared" si="166"/>
        <v>34.1</v>
      </c>
      <c r="T1046" s="8">
        <f t="shared" si="167"/>
        <v>32</v>
      </c>
      <c r="U1046" s="7">
        <f t="shared" si="168"/>
        <v>32.35</v>
      </c>
      <c r="V1046" s="7">
        <f t="shared" si="169"/>
        <v>32.262500000000003</v>
      </c>
    </row>
    <row r="1047" spans="1:22" ht="13.5" x14ac:dyDescent="0.25">
      <c r="A1047" s="3">
        <f>RSI!A1047</f>
        <v>43833</v>
      </c>
      <c r="B1047" s="2">
        <f>RSI!B1047</f>
        <v>1.1000000000000001</v>
      </c>
      <c r="C1047" s="2">
        <f>RSI!I1047</f>
        <v>99.974108393482808</v>
      </c>
      <c r="D1047" s="2">
        <f>MACD!E1047</f>
        <v>-4.0768945775166987E-3</v>
      </c>
      <c r="E1047" s="2">
        <f>MACD!F1047</f>
        <v>-2.2767332749224051E-3</v>
      </c>
      <c r="F1047" s="2">
        <f>'Moving Avg'!D1047</f>
        <v>1.1000000000000001</v>
      </c>
      <c r="G1047" s="2">
        <f>'Moving Avg'!F1047</f>
        <v>1.0935000000000004</v>
      </c>
      <c r="H1047" s="2">
        <f>'Moving Avg'!G1047</f>
        <v>1.091400000000001</v>
      </c>
      <c r="I1047" s="2">
        <f>'Moving Avg'!H1047</f>
        <v>1.0568000000000017</v>
      </c>
      <c r="J1047" s="5" t="str">
        <f>OBV!F1047</f>
        <v>NEUTRAL</v>
      </c>
      <c r="K1047" s="5" t="str">
        <f>OBV!G1047</f>
        <v>NEUTRAL</v>
      </c>
      <c r="L1047" s="5" t="str">
        <f>OBV!H1047</f>
        <v>NEUTRAL</v>
      </c>
      <c r="M1047" s="7">
        <f t="shared" si="160"/>
        <v>0</v>
      </c>
      <c r="N1047" s="7">
        <f t="shared" si="161"/>
        <v>45</v>
      </c>
      <c r="O1047" s="7">
        <f t="shared" si="162"/>
        <v>50</v>
      </c>
      <c r="P1047" s="7">
        <f t="shared" si="163"/>
        <v>33</v>
      </c>
      <c r="Q1047" s="8">
        <f t="shared" si="164"/>
        <v>28.2</v>
      </c>
      <c r="R1047" s="8">
        <f t="shared" si="165"/>
        <v>34.75</v>
      </c>
      <c r="S1047" s="8">
        <f t="shared" si="166"/>
        <v>34.1</v>
      </c>
      <c r="T1047" s="8">
        <f t="shared" si="167"/>
        <v>32</v>
      </c>
      <c r="U1047" s="7">
        <f t="shared" si="168"/>
        <v>32.35</v>
      </c>
      <c r="V1047" s="7">
        <f t="shared" si="169"/>
        <v>32.262500000000003</v>
      </c>
    </row>
    <row r="1048" spans="1:22" ht="13.5" x14ac:dyDescent="0.25">
      <c r="A1048" s="3">
        <f>RSI!A1048</f>
        <v>43836</v>
      </c>
      <c r="B1048" s="2">
        <f>RSI!B1048</f>
        <v>1.1000000000000001</v>
      </c>
      <c r="C1048" s="2">
        <f>RSI!I1048</f>
        <v>99.974108393482808</v>
      </c>
      <c r="D1048" s="2">
        <f>MACD!E1048</f>
        <v>-4.5156325508011186E-3</v>
      </c>
      <c r="E1048" s="2">
        <f>MACD!F1048</f>
        <v>-2.724513130098148E-3</v>
      </c>
      <c r="F1048" s="2">
        <f>'Moving Avg'!D1048</f>
        <v>1.1000000000000001</v>
      </c>
      <c r="G1048" s="2">
        <f>'Moving Avg'!F1048</f>
        <v>1.0940000000000003</v>
      </c>
      <c r="H1048" s="2">
        <f>'Moving Avg'!G1048</f>
        <v>1.091600000000001</v>
      </c>
      <c r="I1048" s="2">
        <f>'Moving Avg'!H1048</f>
        <v>1.0569000000000015</v>
      </c>
      <c r="J1048" s="5" t="str">
        <f>OBV!F1048</f>
        <v>NEUTRAL</v>
      </c>
      <c r="K1048" s="5" t="str">
        <f>OBV!G1048</f>
        <v>NEUTRAL</v>
      </c>
      <c r="L1048" s="5" t="str">
        <f>OBV!H1048</f>
        <v>NEUTRAL</v>
      </c>
      <c r="M1048" s="7">
        <f t="shared" si="160"/>
        <v>0</v>
      </c>
      <c r="N1048" s="7">
        <f t="shared" si="161"/>
        <v>45</v>
      </c>
      <c r="O1048" s="7">
        <f t="shared" si="162"/>
        <v>50</v>
      </c>
      <c r="P1048" s="7">
        <f t="shared" si="163"/>
        <v>33</v>
      </c>
      <c r="Q1048" s="8">
        <f t="shared" si="164"/>
        <v>28.2</v>
      </c>
      <c r="R1048" s="8">
        <f t="shared" si="165"/>
        <v>34.75</v>
      </c>
      <c r="S1048" s="8">
        <f t="shared" si="166"/>
        <v>34.1</v>
      </c>
      <c r="T1048" s="8">
        <f t="shared" si="167"/>
        <v>32</v>
      </c>
      <c r="U1048" s="7">
        <f t="shared" si="168"/>
        <v>32.35</v>
      </c>
      <c r="V1048" s="7">
        <f t="shared" si="169"/>
        <v>32.262500000000003</v>
      </c>
    </row>
    <row r="1049" spans="1:22" ht="13.5" x14ac:dyDescent="0.25">
      <c r="A1049" s="3">
        <f>RSI!A1049</f>
        <v>43837</v>
      </c>
      <c r="B1049" s="2">
        <f>RSI!B1049</f>
        <v>1.1000000000000001</v>
      </c>
      <c r="C1049" s="2">
        <f>RSI!I1049</f>
        <v>99.974108393482808</v>
      </c>
      <c r="D1049" s="2">
        <f>MACD!E1049</f>
        <v>-4.9218730421116685E-3</v>
      </c>
      <c r="E1049" s="2">
        <f>MACD!F1049</f>
        <v>-3.1639851125008518E-3</v>
      </c>
      <c r="F1049" s="2">
        <f>'Moving Avg'!D1049</f>
        <v>1.1000000000000001</v>
      </c>
      <c r="G1049" s="2">
        <f>'Moving Avg'!F1049</f>
        <v>1.0945000000000005</v>
      </c>
      <c r="H1049" s="2">
        <f>'Moving Avg'!G1049</f>
        <v>1.091800000000001</v>
      </c>
      <c r="I1049" s="2">
        <f>'Moving Avg'!H1049</f>
        <v>1.0570000000000015</v>
      </c>
      <c r="J1049" s="5" t="str">
        <f>OBV!F1049</f>
        <v>NEUTRAL</v>
      </c>
      <c r="K1049" s="5" t="str">
        <f>OBV!G1049</f>
        <v>NEUTRAL</v>
      </c>
      <c r="L1049" s="5" t="str">
        <f>OBV!H1049</f>
        <v>NEUTRAL</v>
      </c>
      <c r="M1049" s="7">
        <f t="shared" si="160"/>
        <v>0</v>
      </c>
      <c r="N1049" s="7">
        <f t="shared" si="161"/>
        <v>45</v>
      </c>
      <c r="O1049" s="7">
        <f t="shared" si="162"/>
        <v>50</v>
      </c>
      <c r="P1049" s="7">
        <f t="shared" si="163"/>
        <v>33</v>
      </c>
      <c r="Q1049" s="8">
        <f t="shared" si="164"/>
        <v>28.2</v>
      </c>
      <c r="R1049" s="8">
        <f t="shared" si="165"/>
        <v>34.75</v>
      </c>
      <c r="S1049" s="8">
        <f t="shared" si="166"/>
        <v>34.1</v>
      </c>
      <c r="T1049" s="8">
        <f t="shared" si="167"/>
        <v>32</v>
      </c>
      <c r="U1049" s="7">
        <f t="shared" si="168"/>
        <v>32.35</v>
      </c>
      <c r="V1049" s="7">
        <f t="shared" si="169"/>
        <v>32.262500000000003</v>
      </c>
    </row>
    <row r="1050" spans="1:22" ht="13.5" x14ac:dyDescent="0.25">
      <c r="A1050" s="3">
        <f>RSI!A1050</f>
        <v>43838</v>
      </c>
      <c r="B1050" s="2">
        <f>RSI!B1050</f>
        <v>1.1000000000000001</v>
      </c>
      <c r="C1050" s="2">
        <f>RSI!I1050</f>
        <v>99.974108393482808</v>
      </c>
      <c r="D1050" s="2">
        <f>MACD!E1050</f>
        <v>-5.2980230220032176E-3</v>
      </c>
      <c r="E1050" s="2">
        <f>MACD!F1050</f>
        <v>-3.5907926944013253E-3</v>
      </c>
      <c r="F1050" s="2">
        <f>'Moving Avg'!D1050</f>
        <v>1.1000000000000001</v>
      </c>
      <c r="G1050" s="2">
        <f>'Moving Avg'!F1050</f>
        <v>1.0950000000000002</v>
      </c>
      <c r="H1050" s="2">
        <f>'Moving Avg'!G1050</f>
        <v>1.092000000000001</v>
      </c>
      <c r="I1050" s="2">
        <f>'Moving Avg'!H1050</f>
        <v>1.0571000000000015</v>
      </c>
      <c r="J1050" s="5" t="str">
        <f>OBV!F1050</f>
        <v>NEUTRAL</v>
      </c>
      <c r="K1050" s="5" t="str">
        <f>OBV!G1050</f>
        <v>NEUTRAL</v>
      </c>
      <c r="L1050" s="5" t="str">
        <f>OBV!H1050</f>
        <v>NEUTRAL</v>
      </c>
      <c r="M1050" s="7">
        <f t="shared" si="160"/>
        <v>0</v>
      </c>
      <c r="N1050" s="7">
        <f t="shared" si="161"/>
        <v>45</v>
      </c>
      <c r="O1050" s="7">
        <f t="shared" si="162"/>
        <v>50</v>
      </c>
      <c r="P1050" s="7">
        <f t="shared" si="163"/>
        <v>33</v>
      </c>
      <c r="Q1050" s="8">
        <f t="shared" si="164"/>
        <v>28.2</v>
      </c>
      <c r="R1050" s="8">
        <f t="shared" si="165"/>
        <v>34.75</v>
      </c>
      <c r="S1050" s="8">
        <f t="shared" si="166"/>
        <v>34.1</v>
      </c>
      <c r="T1050" s="8">
        <f t="shared" si="167"/>
        <v>32</v>
      </c>
      <c r="U1050" s="7">
        <f t="shared" si="168"/>
        <v>32.35</v>
      </c>
      <c r="V1050" s="7">
        <f t="shared" si="169"/>
        <v>32.262500000000003</v>
      </c>
    </row>
    <row r="1051" spans="1:22" ht="13.5" x14ac:dyDescent="0.25">
      <c r="A1051" s="3">
        <f>RSI!A1051</f>
        <v>43839</v>
      </c>
      <c r="B1051" s="2">
        <f>RSI!B1051</f>
        <v>1.1000000000000001</v>
      </c>
      <c r="C1051" s="2">
        <f>RSI!I1051</f>
        <v>99.974108393482808</v>
      </c>
      <c r="D1051" s="2">
        <f>MACD!E1051</f>
        <v>-4.1078496669668674E-3</v>
      </c>
      <c r="E1051" s="2">
        <f>MACD!F1051</f>
        <v>-3.6942040889144335E-3</v>
      </c>
      <c r="F1051" s="2">
        <f>'Moving Avg'!D1051</f>
        <v>1.1000000000000001</v>
      </c>
      <c r="G1051" s="2">
        <f>'Moving Avg'!F1051</f>
        <v>1.0955000000000004</v>
      </c>
      <c r="H1051" s="2">
        <f>'Moving Avg'!G1051</f>
        <v>1.0922000000000009</v>
      </c>
      <c r="I1051" s="2">
        <f>'Moving Avg'!H1051</f>
        <v>1.0572000000000015</v>
      </c>
      <c r="J1051" s="5" t="str">
        <f>OBV!F1051</f>
        <v>NEUTRAL</v>
      </c>
      <c r="K1051" s="5" t="str">
        <f>OBV!G1051</f>
        <v>NEUTRAL</v>
      </c>
      <c r="L1051" s="5" t="str">
        <f>OBV!H1051</f>
        <v>NEUTRAL</v>
      </c>
      <c r="M1051" s="7">
        <f t="shared" si="160"/>
        <v>0</v>
      </c>
      <c r="N1051" s="7">
        <f t="shared" si="161"/>
        <v>45</v>
      </c>
      <c r="O1051" s="7">
        <f t="shared" si="162"/>
        <v>50</v>
      </c>
      <c r="P1051" s="7">
        <f t="shared" si="163"/>
        <v>33</v>
      </c>
      <c r="Q1051" s="8">
        <f t="shared" si="164"/>
        <v>28.2</v>
      </c>
      <c r="R1051" s="8">
        <f t="shared" si="165"/>
        <v>34.75</v>
      </c>
      <c r="S1051" s="8">
        <f t="shared" si="166"/>
        <v>34.1</v>
      </c>
      <c r="T1051" s="8">
        <f t="shared" si="167"/>
        <v>32</v>
      </c>
      <c r="U1051" s="7">
        <f t="shared" si="168"/>
        <v>32.35</v>
      </c>
      <c r="V1051" s="7">
        <f t="shared" si="169"/>
        <v>32.262500000000003</v>
      </c>
    </row>
    <row r="1052" spans="1:22" ht="13.5" x14ac:dyDescent="0.25">
      <c r="A1052" s="3">
        <f>RSI!A1052</f>
        <v>43840</v>
      </c>
      <c r="B1052" s="2">
        <f>RSI!B1052</f>
        <v>1.1000000000000001</v>
      </c>
      <c r="C1052" s="2">
        <f>RSI!I1052</f>
        <v>99.974108393482808</v>
      </c>
      <c r="D1052" s="2">
        <f>MACD!E1052</f>
        <v>-3.1285645635397152E-3</v>
      </c>
      <c r="E1052" s="2">
        <f>MACD!F1052</f>
        <v>-3.5810761838394899E-3</v>
      </c>
      <c r="F1052" s="2">
        <f>'Moving Avg'!D1052</f>
        <v>1.1000000000000001</v>
      </c>
      <c r="G1052" s="2">
        <f>'Moving Avg'!F1052</f>
        <v>1.0960000000000003</v>
      </c>
      <c r="H1052" s="2">
        <f>'Moving Avg'!G1052</f>
        <v>1.0924000000000009</v>
      </c>
      <c r="I1052" s="2">
        <f>'Moving Avg'!H1052</f>
        <v>1.0573000000000012</v>
      </c>
      <c r="J1052" s="5" t="str">
        <f>OBV!F1052</f>
        <v>NEUTRAL</v>
      </c>
      <c r="K1052" s="5" t="str">
        <f>OBV!G1052</f>
        <v>NEUTRAL</v>
      </c>
      <c r="L1052" s="5" t="str">
        <f>OBV!H1052</f>
        <v>NEUTRAL</v>
      </c>
      <c r="M1052" s="7">
        <f t="shared" si="160"/>
        <v>0</v>
      </c>
      <c r="N1052" s="7">
        <f t="shared" si="161"/>
        <v>0</v>
      </c>
      <c r="O1052" s="7">
        <f t="shared" si="162"/>
        <v>50</v>
      </c>
      <c r="P1052" s="7">
        <f t="shared" si="163"/>
        <v>33</v>
      </c>
      <c r="Q1052" s="8">
        <f t="shared" si="164"/>
        <v>12.45</v>
      </c>
      <c r="R1052" s="8">
        <f t="shared" si="165"/>
        <v>25.75</v>
      </c>
      <c r="S1052" s="8">
        <f t="shared" si="166"/>
        <v>27.35</v>
      </c>
      <c r="T1052" s="8">
        <f t="shared" si="167"/>
        <v>20.75</v>
      </c>
      <c r="U1052" s="7">
        <f t="shared" si="168"/>
        <v>21.850000000000005</v>
      </c>
      <c r="V1052" s="7">
        <f t="shared" si="169"/>
        <v>21.575000000000003</v>
      </c>
    </row>
    <row r="1053" spans="1:22" ht="13.5" x14ac:dyDescent="0.25">
      <c r="A1053" s="3">
        <f>RSI!A1053</f>
        <v>43843</v>
      </c>
      <c r="B1053" s="2">
        <f>RSI!B1053</f>
        <v>1.1000000000000001</v>
      </c>
      <c r="C1053" s="2">
        <f>RSI!I1053</f>
        <v>99.974108393482808</v>
      </c>
      <c r="D1053" s="2">
        <f>MACD!E1053</f>
        <v>-2.3256652424668012E-3</v>
      </c>
      <c r="E1053" s="2">
        <f>MACD!F1053</f>
        <v>-3.3299939955649524E-3</v>
      </c>
      <c r="F1053" s="2">
        <f>'Moving Avg'!D1053</f>
        <v>1.1000000000000001</v>
      </c>
      <c r="G1053" s="2">
        <f>'Moving Avg'!F1053</f>
        <v>1.0965000000000003</v>
      </c>
      <c r="H1053" s="2">
        <f>'Moving Avg'!G1053</f>
        <v>1.0926000000000009</v>
      </c>
      <c r="I1053" s="2">
        <f>'Moving Avg'!H1053</f>
        <v>1.0574000000000012</v>
      </c>
      <c r="J1053" s="5" t="str">
        <f>OBV!F1053</f>
        <v>NEUTRAL</v>
      </c>
      <c r="K1053" s="5" t="str">
        <f>OBV!G1053</f>
        <v>NEUTRAL</v>
      </c>
      <c r="L1053" s="5" t="str">
        <f>OBV!H1053</f>
        <v>NEUTRAL</v>
      </c>
      <c r="M1053" s="7">
        <f t="shared" si="160"/>
        <v>0</v>
      </c>
      <c r="N1053" s="7">
        <f t="shared" si="161"/>
        <v>0</v>
      </c>
      <c r="O1053" s="7">
        <f t="shared" si="162"/>
        <v>50</v>
      </c>
      <c r="P1053" s="7">
        <f t="shared" si="163"/>
        <v>33</v>
      </c>
      <c r="Q1053" s="8">
        <f t="shared" si="164"/>
        <v>12.45</v>
      </c>
      <c r="R1053" s="8">
        <f t="shared" si="165"/>
        <v>25.75</v>
      </c>
      <c r="S1053" s="8">
        <f t="shared" si="166"/>
        <v>27.35</v>
      </c>
      <c r="T1053" s="8">
        <f t="shared" si="167"/>
        <v>20.75</v>
      </c>
      <c r="U1053" s="7">
        <f t="shared" si="168"/>
        <v>21.850000000000005</v>
      </c>
      <c r="V1053" s="7">
        <f t="shared" si="169"/>
        <v>21.575000000000003</v>
      </c>
    </row>
    <row r="1054" spans="1:22" ht="13.5" x14ac:dyDescent="0.25">
      <c r="A1054" s="3">
        <f>RSI!A1054</f>
        <v>43845</v>
      </c>
      <c r="B1054" s="2">
        <f>RSI!B1054</f>
        <v>1.1000000000000001</v>
      </c>
      <c r="C1054" s="2">
        <f>RSI!I1054</f>
        <v>99.974108393482808</v>
      </c>
      <c r="D1054" s="2">
        <f>MACD!E1054</f>
        <v>-1.6701097602305204E-3</v>
      </c>
      <c r="E1054" s="2">
        <f>MACD!F1054</f>
        <v>-2.9980171484980662E-3</v>
      </c>
      <c r="F1054" s="2">
        <f>'Moving Avg'!D1054</f>
        <v>1.1000000000000001</v>
      </c>
      <c r="G1054" s="2">
        <f>'Moving Avg'!F1054</f>
        <v>1.0970000000000002</v>
      </c>
      <c r="H1054" s="2">
        <f>'Moving Avg'!G1054</f>
        <v>1.0928000000000009</v>
      </c>
      <c r="I1054" s="2">
        <f>'Moving Avg'!H1054</f>
        <v>1.0575000000000012</v>
      </c>
      <c r="J1054" s="5" t="str">
        <f>OBV!F1054</f>
        <v>NEUTRAL</v>
      </c>
      <c r="K1054" s="5" t="str">
        <f>OBV!G1054</f>
        <v>NEUTRAL</v>
      </c>
      <c r="L1054" s="5" t="str">
        <f>OBV!H1054</f>
        <v>NEUTRAL</v>
      </c>
      <c r="M1054" s="7">
        <f t="shared" si="160"/>
        <v>0</v>
      </c>
      <c r="N1054" s="7">
        <f t="shared" si="161"/>
        <v>0</v>
      </c>
      <c r="O1054" s="7">
        <f t="shared" si="162"/>
        <v>50</v>
      </c>
      <c r="P1054" s="7">
        <f t="shared" si="163"/>
        <v>33</v>
      </c>
      <c r="Q1054" s="8">
        <f t="shared" si="164"/>
        <v>12.45</v>
      </c>
      <c r="R1054" s="8">
        <f t="shared" si="165"/>
        <v>25.75</v>
      </c>
      <c r="S1054" s="8">
        <f t="shared" si="166"/>
        <v>27.35</v>
      </c>
      <c r="T1054" s="8">
        <f t="shared" si="167"/>
        <v>20.75</v>
      </c>
      <c r="U1054" s="7">
        <f t="shared" si="168"/>
        <v>21.850000000000005</v>
      </c>
      <c r="V1054" s="7">
        <f t="shared" si="169"/>
        <v>21.575000000000003</v>
      </c>
    </row>
    <row r="1055" spans="1:22" ht="13.5" x14ac:dyDescent="0.25">
      <c r="A1055" s="3">
        <f>RSI!A1055</f>
        <v>43846</v>
      </c>
      <c r="B1055" s="2">
        <f>RSI!B1055</f>
        <v>1.1000000000000001</v>
      </c>
      <c r="C1055" s="2">
        <f>RSI!I1055</f>
        <v>99.974108393482808</v>
      </c>
      <c r="D1055" s="2">
        <f>MACD!E1055</f>
        <v>-1.137465325313558E-3</v>
      </c>
      <c r="E1055" s="2">
        <f>MACD!F1055</f>
        <v>-2.6259067838611651E-3</v>
      </c>
      <c r="F1055" s="2">
        <f>'Moving Avg'!D1055</f>
        <v>1.1000000000000001</v>
      </c>
      <c r="G1055" s="2">
        <f>'Moving Avg'!F1055</f>
        <v>1.0975000000000004</v>
      </c>
      <c r="H1055" s="2">
        <f>'Moving Avg'!G1055</f>
        <v>1.0930000000000009</v>
      </c>
      <c r="I1055" s="2">
        <f>'Moving Avg'!H1055</f>
        <v>1.057600000000001</v>
      </c>
      <c r="J1055" s="5" t="str">
        <f>OBV!F1055</f>
        <v>NEUTRAL</v>
      </c>
      <c r="K1055" s="5" t="str">
        <f>OBV!G1055</f>
        <v>NEUTRAL</v>
      </c>
      <c r="L1055" s="5" t="str">
        <f>OBV!H1055</f>
        <v>NEUTRAL</v>
      </c>
      <c r="M1055" s="7">
        <f t="shared" si="160"/>
        <v>0</v>
      </c>
      <c r="N1055" s="7">
        <f t="shared" si="161"/>
        <v>0</v>
      </c>
      <c r="O1055" s="7">
        <f t="shared" si="162"/>
        <v>50</v>
      </c>
      <c r="P1055" s="7">
        <f t="shared" si="163"/>
        <v>33</v>
      </c>
      <c r="Q1055" s="8">
        <f t="shared" si="164"/>
        <v>12.45</v>
      </c>
      <c r="R1055" s="8">
        <f t="shared" si="165"/>
        <v>25.75</v>
      </c>
      <c r="S1055" s="8">
        <f t="shared" si="166"/>
        <v>27.35</v>
      </c>
      <c r="T1055" s="8">
        <f t="shared" si="167"/>
        <v>20.75</v>
      </c>
      <c r="U1055" s="7">
        <f t="shared" si="168"/>
        <v>21.850000000000005</v>
      </c>
      <c r="V1055" s="7">
        <f t="shared" si="169"/>
        <v>21.575000000000003</v>
      </c>
    </row>
    <row r="1056" spans="1:22" ht="13.5" x14ac:dyDescent="0.25">
      <c r="A1056" s="3">
        <f>RSI!A1056</f>
        <v>43847</v>
      </c>
      <c r="B1056" s="2">
        <f>RSI!B1056</f>
        <v>1.1000000000000001</v>
      </c>
      <c r="C1056" s="2">
        <f>RSI!I1056</f>
        <v>99.974108393482808</v>
      </c>
      <c r="D1056" s="2">
        <f>MACD!E1056</f>
        <v>-7.0718874154307443E-4</v>
      </c>
      <c r="E1056" s="2">
        <f>MACD!F1056</f>
        <v>-2.2421631753975473E-3</v>
      </c>
      <c r="F1056" s="2">
        <f>'Moving Avg'!D1056</f>
        <v>1.1000000000000001</v>
      </c>
      <c r="G1056" s="2">
        <f>'Moving Avg'!F1056</f>
        <v>1.0980000000000003</v>
      </c>
      <c r="H1056" s="2">
        <f>'Moving Avg'!G1056</f>
        <v>1.0932000000000008</v>
      </c>
      <c r="I1056" s="2">
        <f>'Moving Avg'!H1056</f>
        <v>1.057700000000001</v>
      </c>
      <c r="J1056" s="5" t="str">
        <f>OBV!F1056</f>
        <v>NEUTRAL</v>
      </c>
      <c r="K1056" s="5" t="str">
        <f>OBV!G1056</f>
        <v>NEUTRAL</v>
      </c>
      <c r="L1056" s="5" t="str">
        <f>OBV!H1056</f>
        <v>NEUTRAL</v>
      </c>
      <c r="M1056" s="7">
        <f t="shared" si="160"/>
        <v>0</v>
      </c>
      <c r="N1056" s="7">
        <f t="shared" si="161"/>
        <v>0</v>
      </c>
      <c r="O1056" s="7">
        <f t="shared" si="162"/>
        <v>50</v>
      </c>
      <c r="P1056" s="7">
        <f t="shared" si="163"/>
        <v>33</v>
      </c>
      <c r="Q1056" s="8">
        <f t="shared" si="164"/>
        <v>12.45</v>
      </c>
      <c r="R1056" s="8">
        <f t="shared" si="165"/>
        <v>25.75</v>
      </c>
      <c r="S1056" s="8">
        <f t="shared" si="166"/>
        <v>27.35</v>
      </c>
      <c r="T1056" s="8">
        <f t="shared" si="167"/>
        <v>20.75</v>
      </c>
      <c r="U1056" s="7">
        <f t="shared" si="168"/>
        <v>21.850000000000005</v>
      </c>
      <c r="V1056" s="7">
        <f t="shared" si="169"/>
        <v>21.575000000000003</v>
      </c>
    </row>
    <row r="1057" spans="1:22" ht="13.5" x14ac:dyDescent="0.25">
      <c r="A1057" s="3">
        <f>RSI!A1057</f>
        <v>43850</v>
      </c>
      <c r="B1057" s="2">
        <f>RSI!B1057</f>
        <v>1.1000000000000001</v>
      </c>
      <c r="C1057" s="2">
        <f>RSI!I1057</f>
        <v>99.974108393482808</v>
      </c>
      <c r="D1057" s="2">
        <f>MACD!E1057</f>
        <v>-3.6201832700455405E-4</v>
      </c>
      <c r="E1057" s="2">
        <f>MACD!F1057</f>
        <v>-1.8661342057189488E-3</v>
      </c>
      <c r="F1057" s="2">
        <f>'Moving Avg'!D1057</f>
        <v>1.1000000000000001</v>
      </c>
      <c r="G1057" s="2">
        <f>'Moving Avg'!F1057</f>
        <v>1.0985000000000003</v>
      </c>
      <c r="H1057" s="2">
        <f>'Moving Avg'!G1057</f>
        <v>1.0934000000000008</v>
      </c>
      <c r="I1057" s="2">
        <f>'Moving Avg'!H1057</f>
        <v>1.057800000000001</v>
      </c>
      <c r="J1057" s="5" t="str">
        <f>OBV!F1057</f>
        <v>NEUTRAL</v>
      </c>
      <c r="K1057" s="5" t="str">
        <f>OBV!G1057</f>
        <v>NEUTRAL</v>
      </c>
      <c r="L1057" s="5" t="str">
        <f>OBV!H1057</f>
        <v>NEUTRAL</v>
      </c>
      <c r="M1057" s="7">
        <f t="shared" si="160"/>
        <v>0</v>
      </c>
      <c r="N1057" s="7">
        <f t="shared" si="161"/>
        <v>0</v>
      </c>
      <c r="O1057" s="7">
        <f t="shared" si="162"/>
        <v>50</v>
      </c>
      <c r="P1057" s="7">
        <f t="shared" si="163"/>
        <v>33</v>
      </c>
      <c r="Q1057" s="8">
        <f t="shared" si="164"/>
        <v>12.45</v>
      </c>
      <c r="R1057" s="8">
        <f t="shared" si="165"/>
        <v>25.75</v>
      </c>
      <c r="S1057" s="8">
        <f t="shared" si="166"/>
        <v>27.35</v>
      </c>
      <c r="T1057" s="8">
        <f t="shared" si="167"/>
        <v>20.75</v>
      </c>
      <c r="U1057" s="7">
        <f t="shared" si="168"/>
        <v>21.850000000000005</v>
      </c>
      <c r="V1057" s="7">
        <f t="shared" si="169"/>
        <v>21.575000000000003</v>
      </c>
    </row>
    <row r="1058" spans="1:22" ht="13.5" x14ac:dyDescent="0.25">
      <c r="A1058" s="3">
        <f>RSI!A1058</f>
        <v>43851</v>
      </c>
      <c r="B1058" s="2">
        <f>RSI!B1058</f>
        <v>1.1000000000000001</v>
      </c>
      <c r="C1058" s="2">
        <f>RSI!I1058</f>
        <v>99.974108393482808</v>
      </c>
      <c r="D1058" s="2">
        <f>MACD!E1058</f>
        <v>-8.7460101061198614E-5</v>
      </c>
      <c r="E1058" s="2">
        <f>MACD!F1058</f>
        <v>-1.5103993847873987E-3</v>
      </c>
      <c r="F1058" s="2">
        <f>'Moving Avg'!D1058</f>
        <v>1.1000000000000001</v>
      </c>
      <c r="G1058" s="2">
        <f>'Moving Avg'!F1058</f>
        <v>1.0990000000000002</v>
      </c>
      <c r="H1058" s="2">
        <f>'Moving Avg'!G1058</f>
        <v>1.0936000000000008</v>
      </c>
      <c r="I1058" s="2">
        <f>'Moving Avg'!H1058</f>
        <v>1.0579000000000007</v>
      </c>
      <c r="J1058" s="5" t="str">
        <f>OBV!F1058</f>
        <v>NEUTRAL</v>
      </c>
      <c r="K1058" s="5" t="str">
        <f>OBV!G1058</f>
        <v>NEUTRAL</v>
      </c>
      <c r="L1058" s="5" t="str">
        <f>OBV!H1058</f>
        <v>NEUTRAL</v>
      </c>
      <c r="M1058" s="7">
        <f t="shared" si="160"/>
        <v>0</v>
      </c>
      <c r="N1058" s="7">
        <f t="shared" si="161"/>
        <v>0</v>
      </c>
      <c r="O1058" s="7">
        <f t="shared" si="162"/>
        <v>50</v>
      </c>
      <c r="P1058" s="7">
        <f t="shared" si="163"/>
        <v>33</v>
      </c>
      <c r="Q1058" s="8">
        <f t="shared" si="164"/>
        <v>12.45</v>
      </c>
      <c r="R1058" s="8">
        <f t="shared" si="165"/>
        <v>25.75</v>
      </c>
      <c r="S1058" s="8">
        <f t="shared" si="166"/>
        <v>27.35</v>
      </c>
      <c r="T1058" s="8">
        <f t="shared" si="167"/>
        <v>20.75</v>
      </c>
      <c r="U1058" s="7">
        <f t="shared" si="168"/>
        <v>21.850000000000005</v>
      </c>
      <c r="V1058" s="7">
        <f t="shared" si="169"/>
        <v>21.575000000000003</v>
      </c>
    </row>
    <row r="1059" spans="1:22" ht="13.5" x14ac:dyDescent="0.25">
      <c r="A1059" s="3">
        <f>RSI!A1059</f>
        <v>43852</v>
      </c>
      <c r="B1059" s="2">
        <f>RSI!B1059</f>
        <v>1.1000000000000001</v>
      </c>
      <c r="C1059" s="2">
        <f>RSI!I1059</f>
        <v>99.974108393482808</v>
      </c>
      <c r="D1059" s="2">
        <f>MACD!E1059</f>
        <v>1.2864631642783841E-4</v>
      </c>
      <c r="E1059" s="2">
        <f>MACD!F1059</f>
        <v>-1.1825902445443512E-3</v>
      </c>
      <c r="F1059" s="2">
        <f>'Moving Avg'!D1059</f>
        <v>1.1000000000000001</v>
      </c>
      <c r="G1059" s="2">
        <f>'Moving Avg'!F1059</f>
        <v>1.0995000000000004</v>
      </c>
      <c r="H1059" s="2">
        <f>'Moving Avg'!G1059</f>
        <v>1.0938000000000008</v>
      </c>
      <c r="I1059" s="2">
        <f>'Moving Avg'!H1059</f>
        <v>1.0580000000000007</v>
      </c>
      <c r="J1059" s="5" t="str">
        <f>OBV!F1059</f>
        <v>NEUTRAL</v>
      </c>
      <c r="K1059" s="5" t="str">
        <f>OBV!G1059</f>
        <v>NEUTRAL</v>
      </c>
      <c r="L1059" s="5" t="str">
        <f>OBV!H1059</f>
        <v>NEUTRAL</v>
      </c>
      <c r="M1059" s="7">
        <f t="shared" si="160"/>
        <v>0</v>
      </c>
      <c r="N1059" s="7">
        <f t="shared" si="161"/>
        <v>0</v>
      </c>
      <c r="O1059" s="7">
        <f t="shared" si="162"/>
        <v>50</v>
      </c>
      <c r="P1059" s="7">
        <f t="shared" si="163"/>
        <v>33</v>
      </c>
      <c r="Q1059" s="8">
        <f t="shared" si="164"/>
        <v>12.45</v>
      </c>
      <c r="R1059" s="8">
        <f t="shared" si="165"/>
        <v>25.75</v>
      </c>
      <c r="S1059" s="8">
        <f t="shared" si="166"/>
        <v>27.35</v>
      </c>
      <c r="T1059" s="8">
        <f t="shared" si="167"/>
        <v>20.75</v>
      </c>
      <c r="U1059" s="7">
        <f t="shared" si="168"/>
        <v>21.850000000000005</v>
      </c>
      <c r="V1059" s="7">
        <f t="shared" si="169"/>
        <v>21.575000000000003</v>
      </c>
    </row>
    <row r="1060" spans="1:22" ht="13.5" x14ac:dyDescent="0.25">
      <c r="A1060" s="3">
        <f>RSI!A1060</f>
        <v>43853</v>
      </c>
      <c r="B1060" s="2">
        <f>RSI!B1060</f>
        <v>1.1000000000000001</v>
      </c>
      <c r="C1060" s="2">
        <f>RSI!I1060</f>
        <v>99.974108393482808</v>
      </c>
      <c r="D1060" s="2">
        <f>MACD!E1060</f>
        <v>2.9649440629619939E-4</v>
      </c>
      <c r="E1060" s="2">
        <f>MACD!F1060</f>
        <v>-8.8677331437624107E-4</v>
      </c>
      <c r="F1060" s="2">
        <f>'Moving Avg'!D1060</f>
        <v>1.1000000000000001</v>
      </c>
      <c r="G1060" s="2">
        <f>'Moving Avg'!F1060</f>
        <v>1.1000000000000001</v>
      </c>
      <c r="H1060" s="2">
        <f>'Moving Avg'!G1060</f>
        <v>1.0940000000000005</v>
      </c>
      <c r="I1060" s="2">
        <f>'Moving Avg'!H1060</f>
        <v>1.0581000000000007</v>
      </c>
      <c r="J1060" s="5" t="str">
        <f>OBV!F1060</f>
        <v>NEUTRAL</v>
      </c>
      <c r="K1060" s="5" t="str">
        <f>OBV!G1060</f>
        <v>NEUTRAL</v>
      </c>
      <c r="L1060" s="5" t="str">
        <f>OBV!H1060</f>
        <v>NEUTRAL</v>
      </c>
      <c r="M1060" s="7">
        <f t="shared" si="160"/>
        <v>0</v>
      </c>
      <c r="N1060" s="7">
        <f t="shared" si="161"/>
        <v>0</v>
      </c>
      <c r="O1060" s="7">
        <f t="shared" si="162"/>
        <v>50</v>
      </c>
      <c r="P1060" s="7">
        <f t="shared" si="163"/>
        <v>33</v>
      </c>
      <c r="Q1060" s="8">
        <f t="shared" si="164"/>
        <v>12.45</v>
      </c>
      <c r="R1060" s="8">
        <f t="shared" si="165"/>
        <v>25.75</v>
      </c>
      <c r="S1060" s="8">
        <f t="shared" si="166"/>
        <v>27.35</v>
      </c>
      <c r="T1060" s="8">
        <f t="shared" si="167"/>
        <v>20.75</v>
      </c>
      <c r="U1060" s="7">
        <f t="shared" si="168"/>
        <v>21.850000000000005</v>
      </c>
      <c r="V1060" s="7">
        <f t="shared" si="169"/>
        <v>21.575000000000003</v>
      </c>
    </row>
    <row r="1061" spans="1:22" ht="13.5" x14ac:dyDescent="0.25">
      <c r="A1061" s="3">
        <f>RSI!A1061</f>
        <v>43854</v>
      </c>
      <c r="B1061" s="2">
        <f>RSI!B1061</f>
        <v>1.1000000000000001</v>
      </c>
      <c r="C1061" s="2">
        <f>RSI!I1061</f>
        <v>99.974108393482808</v>
      </c>
      <c r="D1061" s="2">
        <f>MACD!E1061</f>
        <v>4.2462046637781192E-4</v>
      </c>
      <c r="E1061" s="2">
        <f>MACD!F1061</f>
        <v>-6.2449455822543047E-4</v>
      </c>
      <c r="F1061" s="2">
        <f>'Moving Avg'!D1061</f>
        <v>1.1000000000000001</v>
      </c>
      <c r="G1061" s="2">
        <f>'Moving Avg'!F1061</f>
        <v>1.1000000000000001</v>
      </c>
      <c r="H1061" s="2">
        <f>'Moving Avg'!G1061</f>
        <v>1.0942000000000005</v>
      </c>
      <c r="I1061" s="2">
        <f>'Moving Avg'!H1061</f>
        <v>1.0582000000000007</v>
      </c>
      <c r="J1061" s="5" t="str">
        <f>OBV!F1061</f>
        <v>NEUTRAL</v>
      </c>
      <c r="K1061" s="5" t="str">
        <f>OBV!G1061</f>
        <v>NEUTRAL</v>
      </c>
      <c r="L1061" s="5" t="str">
        <f>OBV!H1061</f>
        <v>NEUTRAL</v>
      </c>
      <c r="M1061" s="7">
        <f t="shared" si="160"/>
        <v>0</v>
      </c>
      <c r="N1061" s="7">
        <f t="shared" si="161"/>
        <v>0</v>
      </c>
      <c r="O1061" s="7">
        <f t="shared" si="162"/>
        <v>50</v>
      </c>
      <c r="P1061" s="7">
        <f t="shared" si="163"/>
        <v>33</v>
      </c>
      <c r="Q1061" s="8">
        <f t="shared" si="164"/>
        <v>12.45</v>
      </c>
      <c r="R1061" s="8">
        <f t="shared" si="165"/>
        <v>25.75</v>
      </c>
      <c r="S1061" s="8">
        <f t="shared" si="166"/>
        <v>27.35</v>
      </c>
      <c r="T1061" s="8">
        <f t="shared" si="167"/>
        <v>20.75</v>
      </c>
      <c r="U1061" s="7">
        <f t="shared" si="168"/>
        <v>21.850000000000005</v>
      </c>
      <c r="V1061" s="7">
        <f t="shared" si="169"/>
        <v>21.575000000000003</v>
      </c>
    </row>
    <row r="1062" spans="1:22" ht="13.5" x14ac:dyDescent="0.25">
      <c r="A1062" s="3">
        <f>RSI!A1062</f>
        <v>43857</v>
      </c>
      <c r="B1062" s="2">
        <f>RSI!B1062</f>
        <v>1.1000000000000001</v>
      </c>
      <c r="C1062" s="2">
        <f>RSI!I1062</f>
        <v>99.974108393482808</v>
      </c>
      <c r="D1062" s="2">
        <f>MACD!E1062</f>
        <v>5.2016515201014357E-4</v>
      </c>
      <c r="E1062" s="2">
        <f>MACD!F1062</f>
        <v>-3.9556261617831569E-4</v>
      </c>
      <c r="F1062" s="2">
        <f>'Moving Avg'!D1062</f>
        <v>1.1000000000000001</v>
      </c>
      <c r="G1062" s="2">
        <f>'Moving Avg'!F1062</f>
        <v>1.1000000000000001</v>
      </c>
      <c r="H1062" s="2">
        <f>'Moving Avg'!G1062</f>
        <v>1.0944000000000005</v>
      </c>
      <c r="I1062" s="2">
        <f>'Moving Avg'!H1062</f>
        <v>1.0583000000000005</v>
      </c>
      <c r="J1062" s="5" t="str">
        <f>OBV!F1062</f>
        <v>NEUTRAL</v>
      </c>
      <c r="K1062" s="5" t="str">
        <f>OBV!G1062</f>
        <v>NEUTRAL</v>
      </c>
      <c r="L1062" s="5" t="str">
        <f>OBV!H1062</f>
        <v>NEUTRAL</v>
      </c>
      <c r="M1062" s="7">
        <f t="shared" si="160"/>
        <v>0</v>
      </c>
      <c r="N1062" s="7">
        <f t="shared" si="161"/>
        <v>0</v>
      </c>
      <c r="O1062" s="7">
        <f t="shared" si="162"/>
        <v>50</v>
      </c>
      <c r="P1062" s="7">
        <f t="shared" si="163"/>
        <v>33</v>
      </c>
      <c r="Q1062" s="8">
        <f t="shared" si="164"/>
        <v>12.45</v>
      </c>
      <c r="R1062" s="8">
        <f t="shared" si="165"/>
        <v>25.75</v>
      </c>
      <c r="S1062" s="8">
        <f t="shared" si="166"/>
        <v>27.35</v>
      </c>
      <c r="T1062" s="8">
        <f t="shared" si="167"/>
        <v>20.75</v>
      </c>
      <c r="U1062" s="7">
        <f t="shared" si="168"/>
        <v>21.850000000000005</v>
      </c>
      <c r="V1062" s="7">
        <f t="shared" si="169"/>
        <v>21.575000000000003</v>
      </c>
    </row>
    <row r="1063" spans="1:22" ht="13.5" x14ac:dyDescent="0.25">
      <c r="A1063" s="3">
        <f>RSI!A1063</f>
        <v>43858</v>
      </c>
      <c r="B1063" s="2">
        <f>RSI!B1063</f>
        <v>1.1000000000000001</v>
      </c>
      <c r="C1063" s="2">
        <f>RSI!I1063</f>
        <v>99.974108393482808</v>
      </c>
      <c r="D1063" s="2">
        <f>MACD!E1063</f>
        <v>5.890942914426045E-4</v>
      </c>
      <c r="E1063" s="2">
        <f>MACD!F1063</f>
        <v>-1.9863123465413166E-4</v>
      </c>
      <c r="F1063" s="2">
        <f>'Moving Avg'!D1063</f>
        <v>1.1000000000000001</v>
      </c>
      <c r="G1063" s="2">
        <f>'Moving Avg'!F1063</f>
        <v>1.1000000000000001</v>
      </c>
      <c r="H1063" s="2">
        <f>'Moving Avg'!G1063</f>
        <v>1.0946000000000007</v>
      </c>
      <c r="I1063" s="2">
        <f>'Moving Avg'!H1063</f>
        <v>1.0584000000000005</v>
      </c>
      <c r="J1063" s="5" t="str">
        <f>OBV!F1063</f>
        <v>NEUTRAL</v>
      </c>
      <c r="K1063" s="5" t="str">
        <f>OBV!G1063</f>
        <v>NEUTRAL</v>
      </c>
      <c r="L1063" s="5" t="str">
        <f>OBV!H1063</f>
        <v>NEUTRAL</v>
      </c>
      <c r="M1063" s="7">
        <f t="shared" si="160"/>
        <v>0</v>
      </c>
      <c r="N1063" s="7">
        <f t="shared" si="161"/>
        <v>0</v>
      </c>
      <c r="O1063" s="7">
        <f t="shared" si="162"/>
        <v>50</v>
      </c>
      <c r="P1063" s="7">
        <f t="shared" si="163"/>
        <v>33</v>
      </c>
      <c r="Q1063" s="8">
        <f t="shared" si="164"/>
        <v>12.45</v>
      </c>
      <c r="R1063" s="8">
        <f t="shared" si="165"/>
        <v>25.75</v>
      </c>
      <c r="S1063" s="8">
        <f t="shared" si="166"/>
        <v>27.35</v>
      </c>
      <c r="T1063" s="8">
        <f t="shared" si="167"/>
        <v>20.75</v>
      </c>
      <c r="U1063" s="7">
        <f t="shared" si="168"/>
        <v>21.850000000000005</v>
      </c>
      <c r="V1063" s="7">
        <f t="shared" si="169"/>
        <v>21.575000000000003</v>
      </c>
    </row>
    <row r="1064" spans="1:22" ht="13.5" x14ac:dyDescent="0.25">
      <c r="A1064" s="3">
        <f>RSI!A1064</f>
        <v>43859</v>
      </c>
      <c r="B1064" s="2">
        <f>RSI!B1064</f>
        <v>1.1000000000000001</v>
      </c>
      <c r="C1064" s="2">
        <f>RSI!I1064</f>
        <v>99.974108393482808</v>
      </c>
      <c r="D1064" s="2">
        <f>MACD!E1064</f>
        <v>6.3638527770515374E-4</v>
      </c>
      <c r="E1064" s="2">
        <f>MACD!F1064</f>
        <v>-3.1627932182274595E-5</v>
      </c>
      <c r="F1064" s="2">
        <f>'Moving Avg'!D1064</f>
        <v>1.1000000000000001</v>
      </c>
      <c r="G1064" s="2">
        <f>'Moving Avg'!F1064</f>
        <v>1.1000000000000001</v>
      </c>
      <c r="H1064" s="2">
        <f>'Moving Avg'!G1064</f>
        <v>1.0948000000000007</v>
      </c>
      <c r="I1064" s="2">
        <f>'Moving Avg'!H1064</f>
        <v>1.0585000000000004</v>
      </c>
      <c r="J1064" s="5" t="str">
        <f>OBV!F1064</f>
        <v>NEUTRAL</v>
      </c>
      <c r="K1064" s="5" t="str">
        <f>OBV!G1064</f>
        <v>NEUTRAL</v>
      </c>
      <c r="L1064" s="5" t="str">
        <f>OBV!H1064</f>
        <v>NEUTRAL</v>
      </c>
      <c r="M1064" s="7">
        <f t="shared" si="160"/>
        <v>0</v>
      </c>
      <c r="N1064" s="7">
        <f t="shared" si="161"/>
        <v>0</v>
      </c>
      <c r="O1064" s="7">
        <f t="shared" si="162"/>
        <v>50</v>
      </c>
      <c r="P1064" s="7">
        <f t="shared" si="163"/>
        <v>33</v>
      </c>
      <c r="Q1064" s="8">
        <f t="shared" si="164"/>
        <v>12.45</v>
      </c>
      <c r="R1064" s="8">
        <f t="shared" si="165"/>
        <v>25.75</v>
      </c>
      <c r="S1064" s="8">
        <f t="shared" si="166"/>
        <v>27.35</v>
      </c>
      <c r="T1064" s="8">
        <f t="shared" si="167"/>
        <v>20.75</v>
      </c>
      <c r="U1064" s="7">
        <f t="shared" si="168"/>
        <v>21.850000000000005</v>
      </c>
      <c r="V1064" s="7">
        <f t="shared" si="169"/>
        <v>21.575000000000003</v>
      </c>
    </row>
    <row r="1065" spans="1:22" ht="13.5" x14ac:dyDescent="0.25">
      <c r="A1065" s="3">
        <f>RSI!A1065</f>
        <v>43860</v>
      </c>
      <c r="B1065" s="2">
        <f>RSI!B1065</f>
        <v>1.1000000000000001</v>
      </c>
      <c r="C1065" s="2">
        <f>RSI!I1065</f>
        <v>99.974108393482808</v>
      </c>
      <c r="D1065" s="2">
        <f>MACD!E1065</f>
        <v>6.6618436634158229E-4</v>
      </c>
      <c r="E1065" s="2">
        <f>MACD!F1065</f>
        <v>1.079345275224968E-4</v>
      </c>
      <c r="F1065" s="2">
        <f>'Moving Avg'!D1065</f>
        <v>1.1000000000000001</v>
      </c>
      <c r="G1065" s="2">
        <f>'Moving Avg'!F1065</f>
        <v>1.1000000000000001</v>
      </c>
      <c r="H1065" s="2">
        <f>'Moving Avg'!G1065</f>
        <v>1.0950000000000006</v>
      </c>
      <c r="I1065" s="2">
        <f>'Moving Avg'!H1065</f>
        <v>1.0586000000000004</v>
      </c>
      <c r="J1065" s="5" t="str">
        <f>OBV!F1065</f>
        <v>NEUTRAL</v>
      </c>
      <c r="K1065" s="5" t="str">
        <f>OBV!G1065</f>
        <v>NEUTRAL</v>
      </c>
      <c r="L1065" s="5" t="str">
        <f>OBV!H1065</f>
        <v>NEUTRAL</v>
      </c>
      <c r="M1065" s="7">
        <f t="shared" si="160"/>
        <v>0</v>
      </c>
      <c r="N1065" s="7">
        <f t="shared" si="161"/>
        <v>0</v>
      </c>
      <c r="O1065" s="7">
        <f t="shared" si="162"/>
        <v>50</v>
      </c>
      <c r="P1065" s="7">
        <f t="shared" si="163"/>
        <v>33</v>
      </c>
      <c r="Q1065" s="8">
        <f t="shared" si="164"/>
        <v>12.45</v>
      </c>
      <c r="R1065" s="8">
        <f t="shared" si="165"/>
        <v>25.75</v>
      </c>
      <c r="S1065" s="8">
        <f t="shared" si="166"/>
        <v>27.35</v>
      </c>
      <c r="T1065" s="8">
        <f t="shared" si="167"/>
        <v>20.75</v>
      </c>
      <c r="U1065" s="7">
        <f t="shared" si="168"/>
        <v>21.850000000000005</v>
      </c>
      <c r="V1065" s="7">
        <f t="shared" si="169"/>
        <v>21.575000000000003</v>
      </c>
    </row>
    <row r="1066" spans="1:22" ht="13.5" x14ac:dyDescent="0.25">
      <c r="A1066" s="3">
        <f>RSI!A1066</f>
        <v>43861</v>
      </c>
      <c r="B1066" s="2">
        <f>RSI!B1066</f>
        <v>1.1000000000000001</v>
      </c>
      <c r="C1066" s="2">
        <f>RSI!I1066</f>
        <v>99.974108393482808</v>
      </c>
      <c r="D1066" s="2">
        <f>MACD!E1066</f>
        <v>6.8193938602711945E-4</v>
      </c>
      <c r="E1066" s="2">
        <f>MACD!F1066</f>
        <v>2.2273549922342134E-4</v>
      </c>
      <c r="F1066" s="2">
        <f>'Moving Avg'!D1066</f>
        <v>1.1000000000000001</v>
      </c>
      <c r="G1066" s="2">
        <f>'Moving Avg'!F1066</f>
        <v>1.1000000000000001</v>
      </c>
      <c r="H1066" s="2">
        <f>'Moving Avg'!G1066</f>
        <v>1.0952000000000006</v>
      </c>
      <c r="I1066" s="2">
        <f>'Moving Avg'!H1066</f>
        <v>1.0587000000000004</v>
      </c>
      <c r="J1066" s="5" t="str">
        <f>OBV!F1066</f>
        <v>NEUTRAL</v>
      </c>
      <c r="K1066" s="5" t="str">
        <f>OBV!G1066</f>
        <v>NEUTRAL</v>
      </c>
      <c r="L1066" s="5" t="str">
        <f>OBV!H1066</f>
        <v>NEUTRAL</v>
      </c>
      <c r="M1066" s="7">
        <f t="shared" si="160"/>
        <v>0</v>
      </c>
      <c r="N1066" s="7">
        <f t="shared" si="161"/>
        <v>0</v>
      </c>
      <c r="O1066" s="7">
        <f t="shared" si="162"/>
        <v>50</v>
      </c>
      <c r="P1066" s="7">
        <f t="shared" si="163"/>
        <v>33</v>
      </c>
      <c r="Q1066" s="8">
        <f t="shared" si="164"/>
        <v>12.45</v>
      </c>
      <c r="R1066" s="8">
        <f t="shared" si="165"/>
        <v>25.75</v>
      </c>
      <c r="S1066" s="8">
        <f t="shared" si="166"/>
        <v>27.35</v>
      </c>
      <c r="T1066" s="8">
        <f t="shared" si="167"/>
        <v>20.75</v>
      </c>
      <c r="U1066" s="7">
        <f t="shared" si="168"/>
        <v>21.850000000000005</v>
      </c>
      <c r="V1066" s="7">
        <f t="shared" si="169"/>
        <v>21.575000000000003</v>
      </c>
    </row>
    <row r="1067" spans="1:22" ht="13.5" x14ac:dyDescent="0.25">
      <c r="A1067" s="3">
        <f>RSI!A1067</f>
        <v>43864</v>
      </c>
      <c r="B1067" s="2">
        <f>RSI!B1067</f>
        <v>1.1000000000000001</v>
      </c>
      <c r="C1067" s="2">
        <f>RSI!I1067</f>
        <v>99.974108393482808</v>
      </c>
      <c r="D1067" s="2">
        <f>MACD!E1067</f>
        <v>6.8651167340427754E-4</v>
      </c>
      <c r="E1067" s="2">
        <f>MACD!F1067</f>
        <v>3.154907340595926E-4</v>
      </c>
      <c r="F1067" s="2">
        <f>'Moving Avg'!D1067</f>
        <v>1.1000000000000001</v>
      </c>
      <c r="G1067" s="2">
        <f>'Moving Avg'!F1067</f>
        <v>1.1000000000000001</v>
      </c>
      <c r="H1067" s="2">
        <f>'Moving Avg'!G1067</f>
        <v>1.0954000000000008</v>
      </c>
      <c r="I1067" s="2">
        <f>'Moving Avg'!H1067</f>
        <v>1.0588000000000002</v>
      </c>
      <c r="J1067" s="5" t="str">
        <f>OBV!F1067</f>
        <v>NEUTRAL</v>
      </c>
      <c r="K1067" s="5" t="str">
        <f>OBV!G1067</f>
        <v>NEUTRAL</v>
      </c>
      <c r="L1067" s="5" t="str">
        <f>OBV!H1067</f>
        <v>NEUTRAL</v>
      </c>
      <c r="M1067" s="7">
        <f t="shared" si="160"/>
        <v>0</v>
      </c>
      <c r="N1067" s="7">
        <f t="shared" si="161"/>
        <v>0</v>
      </c>
      <c r="O1067" s="7">
        <f t="shared" si="162"/>
        <v>50</v>
      </c>
      <c r="P1067" s="7">
        <f t="shared" si="163"/>
        <v>33</v>
      </c>
      <c r="Q1067" s="8">
        <f t="shared" si="164"/>
        <v>12.45</v>
      </c>
      <c r="R1067" s="8">
        <f t="shared" si="165"/>
        <v>25.75</v>
      </c>
      <c r="S1067" s="8">
        <f t="shared" si="166"/>
        <v>27.35</v>
      </c>
      <c r="T1067" s="8">
        <f t="shared" si="167"/>
        <v>20.75</v>
      </c>
      <c r="U1067" s="7">
        <f t="shared" si="168"/>
        <v>21.850000000000005</v>
      </c>
      <c r="V1067" s="7">
        <f t="shared" si="169"/>
        <v>21.575000000000003</v>
      </c>
    </row>
    <row r="1068" spans="1:22" ht="13.5" x14ac:dyDescent="0.25">
      <c r="A1068" s="3">
        <f>RSI!A1068</f>
        <v>43865</v>
      </c>
      <c r="B1068" s="2">
        <f>RSI!B1068</f>
        <v>1.1000000000000001</v>
      </c>
      <c r="C1068" s="2">
        <f>RSI!I1068</f>
        <v>99.974108393482808</v>
      </c>
      <c r="D1068" s="2">
        <f>MACD!E1068</f>
        <v>6.8227045498603367E-4</v>
      </c>
      <c r="E1068" s="2">
        <f>MACD!F1068</f>
        <v>3.8884667824488081E-4</v>
      </c>
      <c r="F1068" s="2">
        <f>'Moving Avg'!D1068</f>
        <v>1.1000000000000001</v>
      </c>
      <c r="G1068" s="2">
        <f>'Moving Avg'!F1068</f>
        <v>1.1000000000000001</v>
      </c>
      <c r="H1068" s="2">
        <f>'Moving Avg'!G1068</f>
        <v>1.0956000000000008</v>
      </c>
      <c r="I1068" s="2">
        <f>'Moving Avg'!H1068</f>
        <v>1.0589000000000002</v>
      </c>
      <c r="J1068" s="5" t="str">
        <f>OBV!F1068</f>
        <v>NEUTRAL</v>
      </c>
      <c r="K1068" s="5" t="str">
        <f>OBV!G1068</f>
        <v>NEUTRAL</v>
      </c>
      <c r="L1068" s="5" t="str">
        <f>OBV!H1068</f>
        <v>NEUTRAL</v>
      </c>
      <c r="M1068" s="7">
        <f t="shared" si="160"/>
        <v>0</v>
      </c>
      <c r="N1068" s="7">
        <f t="shared" si="161"/>
        <v>0</v>
      </c>
      <c r="O1068" s="7">
        <f t="shared" si="162"/>
        <v>50</v>
      </c>
      <c r="P1068" s="7">
        <f t="shared" si="163"/>
        <v>33</v>
      </c>
      <c r="Q1068" s="8">
        <f t="shared" si="164"/>
        <v>12.45</v>
      </c>
      <c r="R1068" s="8">
        <f t="shared" si="165"/>
        <v>25.75</v>
      </c>
      <c r="S1068" s="8">
        <f t="shared" si="166"/>
        <v>27.35</v>
      </c>
      <c r="T1068" s="8">
        <f t="shared" si="167"/>
        <v>20.75</v>
      </c>
      <c r="U1068" s="7">
        <f t="shared" si="168"/>
        <v>21.850000000000005</v>
      </c>
      <c r="V1068" s="7">
        <f t="shared" si="169"/>
        <v>21.575000000000003</v>
      </c>
    </row>
    <row r="1069" spans="1:22" ht="13.5" x14ac:dyDescent="0.25">
      <c r="A1069" s="3">
        <f>RSI!A1069</f>
        <v>43866</v>
      </c>
      <c r="B1069" s="2">
        <f>RSI!B1069</f>
        <v>1.1000000000000001</v>
      </c>
      <c r="C1069" s="2">
        <f>RSI!I1069</f>
        <v>99.974108393482808</v>
      </c>
      <c r="D1069" s="2">
        <f>MACD!E1069</f>
        <v>6.7117240118275134E-4</v>
      </c>
      <c r="E1069" s="2">
        <f>MACD!F1069</f>
        <v>4.4531182283245494E-4</v>
      </c>
      <c r="F1069" s="2">
        <f>'Moving Avg'!D1069</f>
        <v>1.1000000000000001</v>
      </c>
      <c r="G1069" s="2">
        <f>'Moving Avg'!F1069</f>
        <v>1.1000000000000001</v>
      </c>
      <c r="H1069" s="2">
        <f>'Moving Avg'!G1069</f>
        <v>1.0958000000000008</v>
      </c>
      <c r="I1069" s="2">
        <f>'Moving Avg'!H1069</f>
        <v>1.0590000000000002</v>
      </c>
      <c r="J1069" s="5" t="str">
        <f>OBV!F1069</f>
        <v>NEUTRAL</v>
      </c>
      <c r="K1069" s="5" t="str">
        <f>OBV!G1069</f>
        <v>NEUTRAL</v>
      </c>
      <c r="L1069" s="5" t="str">
        <f>OBV!H1069</f>
        <v>NEUTRAL</v>
      </c>
      <c r="M1069" s="7">
        <f t="shared" si="160"/>
        <v>0</v>
      </c>
      <c r="N1069" s="7">
        <f t="shared" si="161"/>
        <v>0</v>
      </c>
      <c r="O1069" s="7">
        <f t="shared" si="162"/>
        <v>50</v>
      </c>
      <c r="P1069" s="7">
        <f t="shared" si="163"/>
        <v>33</v>
      </c>
      <c r="Q1069" s="8">
        <f t="shared" si="164"/>
        <v>12.45</v>
      </c>
      <c r="R1069" s="8">
        <f t="shared" si="165"/>
        <v>25.75</v>
      </c>
      <c r="S1069" s="8">
        <f t="shared" si="166"/>
        <v>27.35</v>
      </c>
      <c r="T1069" s="8">
        <f t="shared" si="167"/>
        <v>20.75</v>
      </c>
      <c r="U1069" s="7">
        <f t="shared" si="168"/>
        <v>21.850000000000005</v>
      </c>
      <c r="V1069" s="7">
        <f t="shared" si="169"/>
        <v>21.575000000000003</v>
      </c>
    </row>
    <row r="1070" spans="1:22" ht="13.5" x14ac:dyDescent="0.25">
      <c r="A1070" s="3">
        <f>RSI!A1070</f>
        <v>43867</v>
      </c>
      <c r="B1070" s="2">
        <f>RSI!B1070</f>
        <v>1.1000000000000001</v>
      </c>
      <c r="C1070" s="2">
        <f>RSI!I1070</f>
        <v>99.974108393482808</v>
      </c>
      <c r="D1070" s="2">
        <f>MACD!E1070</f>
        <v>6.5482865645138943E-4</v>
      </c>
      <c r="E1070" s="2">
        <f>MACD!F1070</f>
        <v>4.8721518955624184E-4</v>
      </c>
      <c r="F1070" s="2">
        <f>'Moving Avg'!D1070</f>
        <v>1.1000000000000001</v>
      </c>
      <c r="G1070" s="2">
        <f>'Moving Avg'!F1070</f>
        <v>1.1000000000000001</v>
      </c>
      <c r="H1070" s="2">
        <f>'Moving Avg'!G1070</f>
        <v>1.0960000000000008</v>
      </c>
      <c r="I1070" s="2">
        <f>'Moving Avg'!H1070</f>
        <v>1.0589500000000001</v>
      </c>
      <c r="J1070" s="5" t="str">
        <f>OBV!F1070</f>
        <v>NEUTRAL</v>
      </c>
      <c r="K1070" s="5" t="str">
        <f>OBV!G1070</f>
        <v>NEUTRAL</v>
      </c>
      <c r="L1070" s="5" t="str">
        <f>OBV!H1070</f>
        <v>NEUTRAL</v>
      </c>
      <c r="M1070" s="7">
        <f t="shared" si="160"/>
        <v>0</v>
      </c>
      <c r="N1070" s="7">
        <f t="shared" si="161"/>
        <v>0</v>
      </c>
      <c r="O1070" s="7">
        <f t="shared" si="162"/>
        <v>50</v>
      </c>
      <c r="P1070" s="7">
        <f t="shared" si="163"/>
        <v>33</v>
      </c>
      <c r="Q1070" s="8">
        <f t="shared" si="164"/>
        <v>12.45</v>
      </c>
      <c r="R1070" s="8">
        <f t="shared" si="165"/>
        <v>25.75</v>
      </c>
      <c r="S1070" s="8">
        <f t="shared" si="166"/>
        <v>27.35</v>
      </c>
      <c r="T1070" s="8">
        <f t="shared" si="167"/>
        <v>20.75</v>
      </c>
      <c r="U1070" s="7">
        <f t="shared" si="168"/>
        <v>21.850000000000005</v>
      </c>
      <c r="V1070" s="7">
        <f t="shared" si="169"/>
        <v>21.575000000000003</v>
      </c>
    </row>
    <row r="1071" spans="1:22" ht="13.5" x14ac:dyDescent="0.25">
      <c r="A1071" s="3">
        <f>RSI!A1071</f>
        <v>43868</v>
      </c>
      <c r="B1071" s="2">
        <f>RSI!B1071</f>
        <v>1.1000000000000001</v>
      </c>
      <c r="C1071" s="2">
        <f>RSI!I1071</f>
        <v>99.974108393482808</v>
      </c>
      <c r="D1071" s="2">
        <f>MACD!E1071</f>
        <v>6.3456129341177281E-4</v>
      </c>
      <c r="E1071" s="2">
        <f>MACD!F1071</f>
        <v>5.1668441032734806E-4</v>
      </c>
      <c r="F1071" s="2">
        <f>'Moving Avg'!D1071</f>
        <v>1.1000000000000001</v>
      </c>
      <c r="G1071" s="2">
        <f>'Moving Avg'!F1071</f>
        <v>1.1000000000000001</v>
      </c>
      <c r="H1071" s="2">
        <f>'Moving Avg'!G1071</f>
        <v>1.096200000000001</v>
      </c>
      <c r="I1071" s="2">
        <f>'Moving Avg'!H1071</f>
        <v>1.0589</v>
      </c>
      <c r="J1071" s="5" t="str">
        <f>OBV!F1071</f>
        <v>NEUTRAL</v>
      </c>
      <c r="K1071" s="5" t="str">
        <f>OBV!G1071</f>
        <v>NEUTRAL</v>
      </c>
      <c r="L1071" s="5" t="str">
        <f>OBV!H1071</f>
        <v>NEUTRAL</v>
      </c>
      <c r="M1071" s="7">
        <f t="shared" si="160"/>
        <v>0</v>
      </c>
      <c r="N1071" s="7">
        <f t="shared" si="161"/>
        <v>0</v>
      </c>
      <c r="O1071" s="7">
        <f t="shared" si="162"/>
        <v>50</v>
      </c>
      <c r="P1071" s="7">
        <f t="shared" si="163"/>
        <v>33</v>
      </c>
      <c r="Q1071" s="8">
        <f t="shared" si="164"/>
        <v>12.45</v>
      </c>
      <c r="R1071" s="8">
        <f t="shared" si="165"/>
        <v>25.75</v>
      </c>
      <c r="S1071" s="8">
        <f t="shared" si="166"/>
        <v>27.35</v>
      </c>
      <c r="T1071" s="8">
        <f t="shared" si="167"/>
        <v>20.75</v>
      </c>
      <c r="U1071" s="7">
        <f t="shared" si="168"/>
        <v>21.850000000000005</v>
      </c>
      <c r="V1071" s="7">
        <f t="shared" si="169"/>
        <v>21.575000000000003</v>
      </c>
    </row>
    <row r="1072" spans="1:22" ht="13.5" x14ac:dyDescent="0.25">
      <c r="A1072" s="3">
        <f>RSI!A1072</f>
        <v>43871</v>
      </c>
      <c r="B1072" s="2">
        <f>RSI!B1072</f>
        <v>1.1000000000000001</v>
      </c>
      <c r="C1072" s="2">
        <f>RSI!I1072</f>
        <v>99.974108393482808</v>
      </c>
      <c r="D1072" s="2">
        <f>MACD!E1072</f>
        <v>6.1145083754432505E-4</v>
      </c>
      <c r="E1072" s="2">
        <f>MACD!F1072</f>
        <v>5.3563769577074348E-4</v>
      </c>
      <c r="F1072" s="2">
        <f>'Moving Avg'!D1072</f>
        <v>1.1000000000000001</v>
      </c>
      <c r="G1072" s="2">
        <f>'Moving Avg'!F1072</f>
        <v>1.1000000000000001</v>
      </c>
      <c r="H1072" s="2">
        <f>'Moving Avg'!G1072</f>
        <v>1.0964000000000009</v>
      </c>
      <c r="I1072" s="2">
        <f>'Moving Avg'!H1072</f>
        <v>1.0588500000000001</v>
      </c>
      <c r="J1072" s="5" t="str">
        <f>OBV!F1072</f>
        <v>NEUTRAL</v>
      </c>
      <c r="K1072" s="5" t="str">
        <f>OBV!G1072</f>
        <v>NEUTRAL</v>
      </c>
      <c r="L1072" s="5" t="str">
        <f>OBV!H1072</f>
        <v>NEUTRAL</v>
      </c>
      <c r="M1072" s="7">
        <f t="shared" si="160"/>
        <v>0</v>
      </c>
      <c r="N1072" s="7">
        <f t="shared" si="161"/>
        <v>0</v>
      </c>
      <c r="O1072" s="7">
        <f t="shared" si="162"/>
        <v>50</v>
      </c>
      <c r="P1072" s="7">
        <f t="shared" si="163"/>
        <v>33</v>
      </c>
      <c r="Q1072" s="8">
        <f t="shared" si="164"/>
        <v>12.45</v>
      </c>
      <c r="R1072" s="8">
        <f t="shared" si="165"/>
        <v>25.75</v>
      </c>
      <c r="S1072" s="8">
        <f t="shared" si="166"/>
        <v>27.35</v>
      </c>
      <c r="T1072" s="8">
        <f t="shared" si="167"/>
        <v>20.75</v>
      </c>
      <c r="U1072" s="7">
        <f t="shared" si="168"/>
        <v>21.850000000000005</v>
      </c>
      <c r="V1072" s="7">
        <f t="shared" si="169"/>
        <v>21.575000000000003</v>
      </c>
    </row>
    <row r="1073" spans="1:22" ht="13.5" x14ac:dyDescent="0.25">
      <c r="A1073" s="3">
        <f>RSI!A1073</f>
        <v>43872</v>
      </c>
      <c r="B1073" s="2">
        <f>RSI!B1073</f>
        <v>1.1000000000000001</v>
      </c>
      <c r="C1073" s="2">
        <f>RSI!I1073</f>
        <v>99.974108393482808</v>
      </c>
      <c r="D1073" s="2">
        <f>MACD!E1073</f>
        <v>5.8637625431412488E-4</v>
      </c>
      <c r="E1073" s="2">
        <f>MACD!F1073</f>
        <v>5.457854074794198E-4</v>
      </c>
      <c r="F1073" s="2">
        <f>'Moving Avg'!D1073</f>
        <v>1.1000000000000001</v>
      </c>
      <c r="G1073" s="2">
        <f>'Moving Avg'!F1073</f>
        <v>1.1000000000000001</v>
      </c>
      <c r="H1073" s="2">
        <f>'Moving Avg'!G1073</f>
        <v>1.0966000000000009</v>
      </c>
      <c r="I1073" s="2">
        <f>'Moving Avg'!H1073</f>
        <v>1.0588</v>
      </c>
      <c r="J1073" s="5" t="str">
        <f>OBV!F1073</f>
        <v>NEUTRAL</v>
      </c>
      <c r="K1073" s="5" t="str">
        <f>OBV!G1073</f>
        <v>NEUTRAL</v>
      </c>
      <c r="L1073" s="5" t="str">
        <f>OBV!H1073</f>
        <v>NEUTRAL</v>
      </c>
      <c r="M1073" s="7">
        <f t="shared" si="160"/>
        <v>0</v>
      </c>
      <c r="N1073" s="7">
        <f t="shared" si="161"/>
        <v>0</v>
      </c>
      <c r="O1073" s="7">
        <f t="shared" si="162"/>
        <v>50</v>
      </c>
      <c r="P1073" s="7">
        <f t="shared" si="163"/>
        <v>33</v>
      </c>
      <c r="Q1073" s="8">
        <f t="shared" si="164"/>
        <v>12.45</v>
      </c>
      <c r="R1073" s="8">
        <f t="shared" si="165"/>
        <v>25.75</v>
      </c>
      <c r="S1073" s="8">
        <f t="shared" si="166"/>
        <v>27.35</v>
      </c>
      <c r="T1073" s="8">
        <f t="shared" si="167"/>
        <v>20.75</v>
      </c>
      <c r="U1073" s="7">
        <f t="shared" si="168"/>
        <v>21.850000000000005</v>
      </c>
      <c r="V1073" s="7">
        <f t="shared" si="169"/>
        <v>21.575000000000003</v>
      </c>
    </row>
    <row r="1074" spans="1:22" ht="13.5" x14ac:dyDescent="0.25">
      <c r="A1074" s="3">
        <f>RSI!A1074</f>
        <v>43873</v>
      </c>
      <c r="B1074" s="2">
        <f>RSI!B1074</f>
        <v>1.1000000000000001</v>
      </c>
      <c r="C1074" s="2">
        <f>RSI!I1074</f>
        <v>99.974108393482808</v>
      </c>
      <c r="D1074" s="2">
        <f>MACD!E1074</f>
        <v>5.6004857509606154E-4</v>
      </c>
      <c r="E1074" s="2">
        <f>MACD!F1074</f>
        <v>5.4863804100274813E-4</v>
      </c>
      <c r="F1074" s="2">
        <f>'Moving Avg'!D1074</f>
        <v>1.1000000000000001</v>
      </c>
      <c r="G1074" s="2">
        <f>'Moving Avg'!F1074</f>
        <v>1.1000000000000001</v>
      </c>
      <c r="H1074" s="2">
        <f>'Moving Avg'!G1074</f>
        <v>1.0968000000000009</v>
      </c>
      <c r="I1074" s="2">
        <f>'Moving Avg'!H1074</f>
        <v>1.0587499999999999</v>
      </c>
      <c r="J1074" s="5" t="str">
        <f>OBV!F1074</f>
        <v>NEUTRAL</v>
      </c>
      <c r="K1074" s="5" t="str">
        <f>OBV!G1074</f>
        <v>NEUTRAL</v>
      </c>
      <c r="L1074" s="5" t="str">
        <f>OBV!H1074</f>
        <v>NEUTRAL</v>
      </c>
      <c r="M1074" s="7">
        <f t="shared" si="160"/>
        <v>0</v>
      </c>
      <c r="N1074" s="7">
        <f t="shared" si="161"/>
        <v>0</v>
      </c>
      <c r="O1074" s="7">
        <f t="shared" si="162"/>
        <v>50</v>
      </c>
      <c r="P1074" s="7">
        <f t="shared" si="163"/>
        <v>33</v>
      </c>
      <c r="Q1074" s="8">
        <f t="shared" si="164"/>
        <v>12.45</v>
      </c>
      <c r="R1074" s="8">
        <f t="shared" si="165"/>
        <v>25.75</v>
      </c>
      <c r="S1074" s="8">
        <f t="shared" si="166"/>
        <v>27.35</v>
      </c>
      <c r="T1074" s="8">
        <f t="shared" si="167"/>
        <v>20.75</v>
      </c>
      <c r="U1074" s="7">
        <f t="shared" si="168"/>
        <v>21.850000000000005</v>
      </c>
      <c r="V1074" s="7">
        <f t="shared" si="169"/>
        <v>21.575000000000003</v>
      </c>
    </row>
    <row r="1075" spans="1:22" ht="13.5" x14ac:dyDescent="0.25">
      <c r="A1075" s="3">
        <f>RSI!A1075</f>
        <v>43874</v>
      </c>
      <c r="B1075" s="2">
        <f>RSI!B1075</f>
        <v>1.1000000000000001</v>
      </c>
      <c r="C1075" s="2">
        <f>RSI!I1075</f>
        <v>99.974108393482808</v>
      </c>
      <c r="D1075" s="2">
        <f>MACD!E1075</f>
        <v>5.3303915604940855E-4</v>
      </c>
      <c r="E1075" s="2">
        <f>MACD!F1075</f>
        <v>5.4551826401208025E-4</v>
      </c>
      <c r="F1075" s="2">
        <f>'Moving Avg'!D1075</f>
        <v>1.1000000000000001</v>
      </c>
      <c r="G1075" s="2">
        <f>'Moving Avg'!F1075</f>
        <v>1.1000000000000001</v>
      </c>
      <c r="H1075" s="2">
        <f>'Moving Avg'!G1075</f>
        <v>1.0970000000000011</v>
      </c>
      <c r="I1075" s="2">
        <f>'Moving Avg'!H1075</f>
        <v>1.0587</v>
      </c>
      <c r="J1075" s="5" t="str">
        <f>OBV!F1075</f>
        <v>NEUTRAL</v>
      </c>
      <c r="K1075" s="5" t="str">
        <f>OBV!G1075</f>
        <v>NEUTRAL</v>
      </c>
      <c r="L1075" s="5" t="str">
        <f>OBV!H1075</f>
        <v>NEUTRAL</v>
      </c>
      <c r="M1075" s="7">
        <f t="shared" si="160"/>
        <v>0</v>
      </c>
      <c r="N1075" s="7">
        <f t="shared" si="161"/>
        <v>45</v>
      </c>
      <c r="O1075" s="7">
        <f t="shared" si="162"/>
        <v>50</v>
      </c>
      <c r="P1075" s="7">
        <f t="shared" si="163"/>
        <v>33</v>
      </c>
      <c r="Q1075" s="8">
        <f t="shared" si="164"/>
        <v>28.2</v>
      </c>
      <c r="R1075" s="8">
        <f t="shared" si="165"/>
        <v>34.75</v>
      </c>
      <c r="S1075" s="8">
        <f t="shared" si="166"/>
        <v>34.1</v>
      </c>
      <c r="T1075" s="8">
        <f t="shared" si="167"/>
        <v>32</v>
      </c>
      <c r="U1075" s="7">
        <f t="shared" si="168"/>
        <v>32.35</v>
      </c>
      <c r="V1075" s="7">
        <f t="shared" si="169"/>
        <v>32.262500000000003</v>
      </c>
    </row>
    <row r="1076" spans="1:22" ht="13.5" x14ac:dyDescent="0.25">
      <c r="A1076" s="3">
        <f>RSI!A1076</f>
        <v>43875</v>
      </c>
      <c r="B1076" s="2">
        <f>RSI!B1076</f>
        <v>1.1000000000000001</v>
      </c>
      <c r="C1076" s="2">
        <f>RSI!I1076</f>
        <v>99.974108393482808</v>
      </c>
      <c r="D1076" s="2">
        <f>MACD!E1076</f>
        <v>5.0580341000361351E-4</v>
      </c>
      <c r="E1076" s="2">
        <f>MACD!F1076</f>
        <v>5.3757529321038695E-4</v>
      </c>
      <c r="F1076" s="2">
        <f>'Moving Avg'!D1076</f>
        <v>1.1000000000000001</v>
      </c>
      <c r="G1076" s="2">
        <f>'Moving Avg'!F1076</f>
        <v>1.1000000000000001</v>
      </c>
      <c r="H1076" s="2">
        <f>'Moving Avg'!G1076</f>
        <v>1.0972000000000011</v>
      </c>
      <c r="I1076" s="2">
        <f>'Moving Avg'!H1076</f>
        <v>1.0586499999999999</v>
      </c>
      <c r="J1076" s="5" t="str">
        <f>OBV!F1076</f>
        <v>NEUTRAL</v>
      </c>
      <c r="K1076" s="5" t="str">
        <f>OBV!G1076</f>
        <v>NEUTRAL</v>
      </c>
      <c r="L1076" s="5" t="str">
        <f>OBV!H1076</f>
        <v>NEUTRAL</v>
      </c>
      <c r="M1076" s="7">
        <f t="shared" si="160"/>
        <v>0</v>
      </c>
      <c r="N1076" s="7">
        <f t="shared" si="161"/>
        <v>45</v>
      </c>
      <c r="O1076" s="7">
        <f t="shared" si="162"/>
        <v>50</v>
      </c>
      <c r="P1076" s="7">
        <f t="shared" si="163"/>
        <v>33</v>
      </c>
      <c r="Q1076" s="8">
        <f t="shared" si="164"/>
        <v>28.2</v>
      </c>
      <c r="R1076" s="8">
        <f t="shared" si="165"/>
        <v>34.75</v>
      </c>
      <c r="S1076" s="8">
        <f t="shared" si="166"/>
        <v>34.1</v>
      </c>
      <c r="T1076" s="8">
        <f t="shared" si="167"/>
        <v>32</v>
      </c>
      <c r="U1076" s="7">
        <f t="shared" si="168"/>
        <v>32.35</v>
      </c>
      <c r="V1076" s="7">
        <f t="shared" si="169"/>
        <v>32.262500000000003</v>
      </c>
    </row>
    <row r="1077" spans="1:22" ht="13.5" x14ac:dyDescent="0.25">
      <c r="A1077" s="3">
        <f>RSI!A1077</f>
        <v>43878</v>
      </c>
      <c r="B1077" s="2">
        <f>RSI!B1077</f>
        <v>1.1000000000000001</v>
      </c>
      <c r="C1077" s="2">
        <f>RSI!I1077</f>
        <v>99.974108393482808</v>
      </c>
      <c r="D1077" s="2">
        <f>MACD!E1077</f>
        <v>4.7870072110733908E-4</v>
      </c>
      <c r="E1077" s="2">
        <f>MACD!F1077</f>
        <v>5.2580037878977742E-4</v>
      </c>
      <c r="F1077" s="2">
        <f>'Moving Avg'!D1077</f>
        <v>1.1000000000000001</v>
      </c>
      <c r="G1077" s="2">
        <f>'Moving Avg'!F1077</f>
        <v>1.1000000000000001</v>
      </c>
      <c r="H1077" s="2">
        <f>'Moving Avg'!G1077</f>
        <v>1.097400000000001</v>
      </c>
      <c r="I1077" s="2">
        <f>'Moving Avg'!H1077</f>
        <v>1.0585999999999998</v>
      </c>
      <c r="J1077" s="5" t="str">
        <f>OBV!F1077</f>
        <v>NEUTRAL</v>
      </c>
      <c r="K1077" s="5" t="str">
        <f>OBV!G1077</f>
        <v>NEUTRAL</v>
      </c>
      <c r="L1077" s="5" t="str">
        <f>OBV!H1077</f>
        <v>NEUTRAL</v>
      </c>
      <c r="M1077" s="7">
        <f t="shared" si="160"/>
        <v>0</v>
      </c>
      <c r="N1077" s="7">
        <f t="shared" si="161"/>
        <v>45</v>
      </c>
      <c r="O1077" s="7">
        <f t="shared" si="162"/>
        <v>50</v>
      </c>
      <c r="P1077" s="7">
        <f t="shared" si="163"/>
        <v>33</v>
      </c>
      <c r="Q1077" s="8">
        <f t="shared" si="164"/>
        <v>28.2</v>
      </c>
      <c r="R1077" s="8">
        <f t="shared" si="165"/>
        <v>34.75</v>
      </c>
      <c r="S1077" s="8">
        <f t="shared" si="166"/>
        <v>34.1</v>
      </c>
      <c r="T1077" s="8">
        <f t="shared" si="167"/>
        <v>32</v>
      </c>
      <c r="U1077" s="7">
        <f t="shared" si="168"/>
        <v>32.35</v>
      </c>
      <c r="V1077" s="7">
        <f t="shared" si="169"/>
        <v>32.262500000000003</v>
      </c>
    </row>
    <row r="1078" spans="1:22" ht="13.5" x14ac:dyDescent="0.25">
      <c r="A1078" s="3">
        <f>RSI!A1078</f>
        <v>43879</v>
      </c>
      <c r="B1078" s="2">
        <f>RSI!B1078</f>
        <v>1.1000000000000001</v>
      </c>
      <c r="C1078" s="2">
        <f>RSI!I1078</f>
        <v>99.974108393482808</v>
      </c>
      <c r="D1078" s="2">
        <f>MACD!E1078</f>
        <v>4.5201114181714352E-4</v>
      </c>
      <c r="E1078" s="2">
        <f>MACD!F1078</f>
        <v>5.1104253139525068E-4</v>
      </c>
      <c r="F1078" s="2">
        <f>'Moving Avg'!D1078</f>
        <v>1.1000000000000001</v>
      </c>
      <c r="G1078" s="2">
        <f>'Moving Avg'!F1078</f>
        <v>1.1000000000000001</v>
      </c>
      <c r="H1078" s="2">
        <f>'Moving Avg'!G1078</f>
        <v>1.0976000000000008</v>
      </c>
      <c r="I1078" s="2">
        <f>'Moving Avg'!H1078</f>
        <v>1.0585499999999999</v>
      </c>
      <c r="J1078" s="5" t="str">
        <f>OBV!F1078</f>
        <v>NEUTRAL</v>
      </c>
      <c r="K1078" s="5" t="str">
        <f>OBV!G1078</f>
        <v>NEUTRAL</v>
      </c>
      <c r="L1078" s="5" t="str">
        <f>OBV!H1078</f>
        <v>NEUTRAL</v>
      </c>
      <c r="M1078" s="7">
        <f t="shared" si="160"/>
        <v>0</v>
      </c>
      <c r="N1078" s="7">
        <f t="shared" si="161"/>
        <v>45</v>
      </c>
      <c r="O1078" s="7">
        <f t="shared" si="162"/>
        <v>50</v>
      </c>
      <c r="P1078" s="7">
        <f t="shared" si="163"/>
        <v>33</v>
      </c>
      <c r="Q1078" s="8">
        <f t="shared" si="164"/>
        <v>28.2</v>
      </c>
      <c r="R1078" s="8">
        <f t="shared" si="165"/>
        <v>34.75</v>
      </c>
      <c r="S1078" s="8">
        <f t="shared" si="166"/>
        <v>34.1</v>
      </c>
      <c r="T1078" s="8">
        <f t="shared" si="167"/>
        <v>32</v>
      </c>
      <c r="U1078" s="7">
        <f t="shared" si="168"/>
        <v>32.35</v>
      </c>
      <c r="V1078" s="7">
        <f t="shared" si="169"/>
        <v>32.262500000000003</v>
      </c>
    </row>
    <row r="1079" spans="1:22" ht="13.5" x14ac:dyDescent="0.25">
      <c r="A1079" s="3">
        <f>RSI!A1079</f>
        <v>43880</v>
      </c>
      <c r="B1079" s="2">
        <f>RSI!B1079</f>
        <v>1.1000000000000001</v>
      </c>
      <c r="C1079" s="2">
        <f>RSI!I1079</f>
        <v>99.974108393482808</v>
      </c>
      <c r="D1079" s="2">
        <f>MACD!E1079</f>
        <v>4.2594937864870452E-4</v>
      </c>
      <c r="E1079" s="2">
        <f>MACD!F1079</f>
        <v>4.9402390084594147E-4</v>
      </c>
      <c r="F1079" s="2">
        <f>'Moving Avg'!D1079</f>
        <v>1.1000000000000001</v>
      </c>
      <c r="G1079" s="2">
        <f>'Moving Avg'!F1079</f>
        <v>1.1000000000000001</v>
      </c>
      <c r="H1079" s="2">
        <f>'Moving Avg'!G1079</f>
        <v>1.097800000000001</v>
      </c>
      <c r="I1079" s="2">
        <f>'Moving Avg'!H1079</f>
        <v>1.0586499999999999</v>
      </c>
      <c r="J1079" s="5" t="str">
        <f>OBV!F1079</f>
        <v>NEUTRAL</v>
      </c>
      <c r="K1079" s="5" t="str">
        <f>OBV!G1079</f>
        <v>NEUTRAL</v>
      </c>
      <c r="L1079" s="5" t="str">
        <f>OBV!H1079</f>
        <v>NEUTRAL</v>
      </c>
      <c r="M1079" s="7">
        <f t="shared" si="160"/>
        <v>0</v>
      </c>
      <c r="N1079" s="7">
        <f t="shared" si="161"/>
        <v>45</v>
      </c>
      <c r="O1079" s="7">
        <f t="shared" si="162"/>
        <v>50</v>
      </c>
      <c r="P1079" s="7">
        <f t="shared" si="163"/>
        <v>33</v>
      </c>
      <c r="Q1079" s="8">
        <f t="shared" si="164"/>
        <v>28.2</v>
      </c>
      <c r="R1079" s="8">
        <f t="shared" si="165"/>
        <v>34.75</v>
      </c>
      <c r="S1079" s="8">
        <f t="shared" si="166"/>
        <v>34.1</v>
      </c>
      <c r="T1079" s="8">
        <f t="shared" si="167"/>
        <v>32</v>
      </c>
      <c r="U1079" s="7">
        <f t="shared" si="168"/>
        <v>32.35</v>
      </c>
      <c r="V1079" s="7">
        <f t="shared" si="169"/>
        <v>32.262500000000003</v>
      </c>
    </row>
    <row r="1080" spans="1:22" ht="13.5" x14ac:dyDescent="0.25">
      <c r="A1080" s="3">
        <f>RSI!A1080</f>
        <v>43881</v>
      </c>
      <c r="B1080" s="2">
        <f>RSI!B1080</f>
        <v>1.1000000000000001</v>
      </c>
      <c r="C1080" s="2">
        <f>RSI!I1080</f>
        <v>99.974108393482808</v>
      </c>
      <c r="D1080" s="2">
        <f>MACD!E1080</f>
        <v>4.0067649435848729E-4</v>
      </c>
      <c r="E1080" s="2">
        <f>MACD!F1080</f>
        <v>4.7535441954845066E-4</v>
      </c>
      <c r="F1080" s="2">
        <f>'Moving Avg'!D1080</f>
        <v>1.1000000000000001</v>
      </c>
      <c r="G1080" s="2">
        <f>'Moving Avg'!F1080</f>
        <v>1.1000000000000001</v>
      </c>
      <c r="H1080" s="2">
        <f>'Moving Avg'!G1080</f>
        <v>1.098000000000001</v>
      </c>
      <c r="I1080" s="2">
        <f>'Moving Avg'!H1080</f>
        <v>1.0588499999999998</v>
      </c>
      <c r="J1080" s="5" t="str">
        <f>OBV!F1080</f>
        <v>NEUTRAL</v>
      </c>
      <c r="K1080" s="5" t="str">
        <f>OBV!G1080</f>
        <v>NEUTRAL</v>
      </c>
      <c r="L1080" s="5" t="str">
        <f>OBV!H1080</f>
        <v>NEUTRAL</v>
      </c>
      <c r="M1080" s="7">
        <f t="shared" si="160"/>
        <v>0</v>
      </c>
      <c r="N1080" s="7">
        <f t="shared" si="161"/>
        <v>45</v>
      </c>
      <c r="O1080" s="7">
        <f t="shared" si="162"/>
        <v>50</v>
      </c>
      <c r="P1080" s="7">
        <f t="shared" si="163"/>
        <v>33</v>
      </c>
      <c r="Q1080" s="8">
        <f t="shared" si="164"/>
        <v>28.2</v>
      </c>
      <c r="R1080" s="8">
        <f t="shared" si="165"/>
        <v>34.75</v>
      </c>
      <c r="S1080" s="8">
        <f t="shared" si="166"/>
        <v>34.1</v>
      </c>
      <c r="T1080" s="8">
        <f t="shared" si="167"/>
        <v>32</v>
      </c>
      <c r="U1080" s="7">
        <f t="shared" si="168"/>
        <v>32.35</v>
      </c>
      <c r="V1080" s="7">
        <f t="shared" si="169"/>
        <v>32.262500000000003</v>
      </c>
    </row>
    <row r="1081" spans="1:22" ht="13.5" x14ac:dyDescent="0.25">
      <c r="A1081" s="3">
        <f>RSI!A1081</f>
        <v>43882</v>
      </c>
      <c r="B1081" s="2">
        <f>RSI!B1081</f>
        <v>1.1000000000000001</v>
      </c>
      <c r="C1081" s="2">
        <f>RSI!I1081</f>
        <v>99.974108393482808</v>
      </c>
      <c r="D1081" s="2">
        <f>MACD!E1081</f>
        <v>3.7630968764279515E-4</v>
      </c>
      <c r="E1081" s="2">
        <f>MACD!F1081</f>
        <v>4.5554547316731958E-4</v>
      </c>
      <c r="F1081" s="2">
        <f>'Moving Avg'!D1081</f>
        <v>1.1000000000000001</v>
      </c>
      <c r="G1081" s="2">
        <f>'Moving Avg'!F1081</f>
        <v>1.1000000000000001</v>
      </c>
      <c r="H1081" s="2">
        <f>'Moving Avg'!G1081</f>
        <v>1.098200000000001</v>
      </c>
      <c r="I1081" s="2">
        <f>'Moving Avg'!H1081</f>
        <v>1.0590499999999998</v>
      </c>
      <c r="J1081" s="5" t="str">
        <f>OBV!F1081</f>
        <v>NEUTRAL</v>
      </c>
      <c r="K1081" s="5" t="str">
        <f>OBV!G1081</f>
        <v>NEUTRAL</v>
      </c>
      <c r="L1081" s="5" t="str">
        <f>OBV!H1081</f>
        <v>NEUTRAL</v>
      </c>
      <c r="M1081" s="7">
        <f t="shared" si="160"/>
        <v>0</v>
      </c>
      <c r="N1081" s="7">
        <f t="shared" si="161"/>
        <v>45</v>
      </c>
      <c r="O1081" s="7">
        <f t="shared" si="162"/>
        <v>50</v>
      </c>
      <c r="P1081" s="7">
        <f t="shared" si="163"/>
        <v>33</v>
      </c>
      <c r="Q1081" s="8">
        <f t="shared" si="164"/>
        <v>28.2</v>
      </c>
      <c r="R1081" s="8">
        <f t="shared" si="165"/>
        <v>34.75</v>
      </c>
      <c r="S1081" s="8">
        <f t="shared" si="166"/>
        <v>34.1</v>
      </c>
      <c r="T1081" s="8">
        <f t="shared" si="167"/>
        <v>32</v>
      </c>
      <c r="U1081" s="7">
        <f t="shared" si="168"/>
        <v>32.35</v>
      </c>
      <c r="V1081" s="7">
        <f t="shared" si="169"/>
        <v>32.262500000000003</v>
      </c>
    </row>
    <row r="1082" spans="1:22" ht="13.5" x14ac:dyDescent="0.25">
      <c r="A1082" s="3">
        <f>RSI!A1082</f>
        <v>43885</v>
      </c>
      <c r="B1082" s="2">
        <f>RSI!B1082</f>
        <v>1.1000000000000001</v>
      </c>
      <c r="C1082" s="2">
        <f>RSI!I1082</f>
        <v>99.974108393482808</v>
      </c>
      <c r="D1082" s="2">
        <f>MACD!E1082</f>
        <v>3.5293045517148514E-4</v>
      </c>
      <c r="E1082" s="2">
        <f>MACD!F1082</f>
        <v>4.3502246956815272E-4</v>
      </c>
      <c r="F1082" s="2">
        <f>'Moving Avg'!D1082</f>
        <v>1.1000000000000001</v>
      </c>
      <c r="G1082" s="2">
        <f>'Moving Avg'!F1082</f>
        <v>1.1000000000000001</v>
      </c>
      <c r="H1082" s="2">
        <f>'Moving Avg'!G1082</f>
        <v>1.0984000000000009</v>
      </c>
      <c r="I1082" s="2">
        <f>'Moving Avg'!H1082</f>
        <v>1.0592499999999998</v>
      </c>
      <c r="J1082" s="5" t="str">
        <f>OBV!F1082</f>
        <v>NEUTRAL</v>
      </c>
      <c r="K1082" s="5" t="str">
        <f>OBV!G1082</f>
        <v>NEUTRAL</v>
      </c>
      <c r="L1082" s="5" t="str">
        <f>OBV!H1082</f>
        <v>NEUTRAL</v>
      </c>
      <c r="M1082" s="7">
        <f t="shared" si="160"/>
        <v>0</v>
      </c>
      <c r="N1082" s="7">
        <f t="shared" si="161"/>
        <v>45</v>
      </c>
      <c r="O1082" s="7">
        <f t="shared" si="162"/>
        <v>50</v>
      </c>
      <c r="P1082" s="7">
        <f t="shared" si="163"/>
        <v>33</v>
      </c>
      <c r="Q1082" s="8">
        <f t="shared" si="164"/>
        <v>28.2</v>
      </c>
      <c r="R1082" s="8">
        <f t="shared" si="165"/>
        <v>34.75</v>
      </c>
      <c r="S1082" s="8">
        <f t="shared" si="166"/>
        <v>34.1</v>
      </c>
      <c r="T1082" s="8">
        <f t="shared" si="167"/>
        <v>32</v>
      </c>
      <c r="U1082" s="7">
        <f t="shared" si="168"/>
        <v>32.35</v>
      </c>
      <c r="V1082" s="7">
        <f t="shared" si="169"/>
        <v>32.262500000000003</v>
      </c>
    </row>
    <row r="1083" spans="1:22" ht="13.5" x14ac:dyDescent="0.25">
      <c r="A1083" s="3">
        <f>RSI!A1083</f>
        <v>43886</v>
      </c>
      <c r="B1083" s="2">
        <f>RSI!B1083</f>
        <v>1.06</v>
      </c>
      <c r="C1083" s="2">
        <f>RSI!I1083</f>
        <v>1.1211544414493488</v>
      </c>
      <c r="D1083" s="2">
        <f>MACD!E1083</f>
        <v>3.2935543561678493E-3</v>
      </c>
      <c r="E1083" s="2">
        <f>MACD!F1083</f>
        <v>1.0067288468880921E-3</v>
      </c>
      <c r="F1083" s="2">
        <f>'Moving Avg'!D1083</f>
        <v>1.0920000000000001</v>
      </c>
      <c r="G1083" s="2">
        <f>'Moving Avg'!F1083</f>
        <v>1.0980000000000001</v>
      </c>
      <c r="H1083" s="2">
        <f>'Moving Avg'!G1083</f>
        <v>1.097800000000001</v>
      </c>
      <c r="I1083" s="2">
        <f>'Moving Avg'!H1083</f>
        <v>1.0592499999999998</v>
      </c>
      <c r="J1083" s="5" t="str">
        <f>OBV!F1083</f>
        <v>NEUTRAL</v>
      </c>
      <c r="K1083" s="5" t="str">
        <f>OBV!G1083</f>
        <v>NEUTRAL</v>
      </c>
      <c r="L1083" s="5" t="str">
        <f>OBV!H1083</f>
        <v>NEUTRAL</v>
      </c>
      <c r="M1083" s="7">
        <f t="shared" si="160"/>
        <v>50</v>
      </c>
      <c r="N1083" s="7">
        <f t="shared" si="161"/>
        <v>0</v>
      </c>
      <c r="O1083" s="7">
        <f t="shared" si="162"/>
        <v>50</v>
      </c>
      <c r="P1083" s="7">
        <f t="shared" si="163"/>
        <v>33</v>
      </c>
      <c r="Q1083" s="8">
        <f t="shared" si="164"/>
        <v>29.95</v>
      </c>
      <c r="R1083" s="8">
        <f t="shared" si="165"/>
        <v>35.75</v>
      </c>
      <c r="S1083" s="8">
        <f t="shared" si="166"/>
        <v>34.85</v>
      </c>
      <c r="T1083" s="8">
        <f t="shared" si="167"/>
        <v>33.25</v>
      </c>
      <c r="U1083" s="7">
        <f t="shared" si="168"/>
        <v>33.516666666666673</v>
      </c>
      <c r="V1083" s="7">
        <f t="shared" si="169"/>
        <v>33.450000000000003</v>
      </c>
    </row>
    <row r="1084" spans="1:22" ht="13.5" x14ac:dyDescent="0.25">
      <c r="A1084" s="3">
        <f>RSI!A1084</f>
        <v>43887</v>
      </c>
      <c r="B1084" s="2">
        <f>RSI!B1084</f>
        <v>1.02</v>
      </c>
      <c r="C1084" s="2">
        <f>RSI!I1084</f>
        <v>0.5429724312703712</v>
      </c>
      <c r="D1084" s="2">
        <f>MACD!E1084</f>
        <v>8.9787320067358234E-3</v>
      </c>
      <c r="E1084" s="2">
        <f>MACD!F1084</f>
        <v>2.6011294788576382E-3</v>
      </c>
      <c r="F1084" s="2">
        <f>'Moving Avg'!D1084</f>
        <v>1.0760000000000001</v>
      </c>
      <c r="G1084" s="2">
        <f>'Moving Avg'!F1084</f>
        <v>1.0939999999999999</v>
      </c>
      <c r="H1084" s="2">
        <f>'Moving Avg'!G1084</f>
        <v>1.0964000000000009</v>
      </c>
      <c r="I1084" s="2">
        <f>'Moving Avg'!H1084</f>
        <v>1.0590499999999998</v>
      </c>
      <c r="J1084" s="5" t="str">
        <f>OBV!F1084</f>
        <v>NEUTRAL</v>
      </c>
      <c r="K1084" s="5" t="str">
        <f>OBV!G1084</f>
        <v>NEUTRAL</v>
      </c>
      <c r="L1084" s="5" t="str">
        <f>OBV!H1084</f>
        <v>NEUTRAL</v>
      </c>
      <c r="M1084" s="7">
        <f t="shared" si="160"/>
        <v>50</v>
      </c>
      <c r="N1084" s="7">
        <f t="shared" si="161"/>
        <v>0</v>
      </c>
      <c r="O1084" s="7">
        <f t="shared" si="162"/>
        <v>50</v>
      </c>
      <c r="P1084" s="7">
        <f t="shared" si="163"/>
        <v>33</v>
      </c>
      <c r="Q1084" s="8">
        <f t="shared" si="164"/>
        <v>29.95</v>
      </c>
      <c r="R1084" s="8">
        <f t="shared" si="165"/>
        <v>35.75</v>
      </c>
      <c r="S1084" s="8">
        <f t="shared" si="166"/>
        <v>34.85</v>
      </c>
      <c r="T1084" s="8">
        <f t="shared" si="167"/>
        <v>33.25</v>
      </c>
      <c r="U1084" s="7">
        <f t="shared" si="168"/>
        <v>33.516666666666673</v>
      </c>
      <c r="V1084" s="7">
        <f t="shared" si="169"/>
        <v>33.450000000000003</v>
      </c>
    </row>
    <row r="1085" spans="1:22" ht="13.5" x14ac:dyDescent="0.25">
      <c r="A1085" s="3">
        <f>RSI!A1085</f>
        <v>43888</v>
      </c>
      <c r="B1085" s="2">
        <f>RSI!B1085</f>
        <v>0.98</v>
      </c>
      <c r="C1085" s="2">
        <f>RSI!I1085</f>
        <v>0.34909494606620228</v>
      </c>
      <c r="D1085" s="2">
        <f>MACD!E1085</f>
        <v>1.7205253163087075E-2</v>
      </c>
      <c r="E1085" s="2">
        <f>MACD!F1085</f>
        <v>5.5219542157035253E-3</v>
      </c>
      <c r="F1085" s="2">
        <f>'Moving Avg'!D1085</f>
        <v>1.052</v>
      </c>
      <c r="G1085" s="2">
        <f>'Moving Avg'!F1085</f>
        <v>1.0879999999999999</v>
      </c>
      <c r="H1085" s="2">
        <f>'Moving Avg'!G1085</f>
        <v>1.0942000000000009</v>
      </c>
      <c r="I1085" s="2">
        <f>'Moving Avg'!H1085</f>
        <v>1.0586499999999999</v>
      </c>
      <c r="J1085" s="5" t="str">
        <f>OBV!F1085</f>
        <v>NEUTRAL</v>
      </c>
      <c r="K1085" s="5" t="str">
        <f>OBV!G1085</f>
        <v>NEUTRAL</v>
      </c>
      <c r="L1085" s="5" t="str">
        <f>OBV!H1085</f>
        <v>NEUTRAL</v>
      </c>
      <c r="M1085" s="7">
        <f t="shared" si="160"/>
        <v>50</v>
      </c>
      <c r="N1085" s="7">
        <f t="shared" si="161"/>
        <v>0</v>
      </c>
      <c r="O1085" s="7">
        <f t="shared" si="162"/>
        <v>0</v>
      </c>
      <c r="P1085" s="7">
        <f t="shared" si="163"/>
        <v>33</v>
      </c>
      <c r="Q1085" s="8">
        <f t="shared" si="164"/>
        <v>22.45</v>
      </c>
      <c r="R1085" s="8">
        <f t="shared" si="165"/>
        <v>18.25</v>
      </c>
      <c r="S1085" s="8">
        <f t="shared" si="166"/>
        <v>22.35</v>
      </c>
      <c r="T1085" s="8">
        <f t="shared" si="167"/>
        <v>20.75</v>
      </c>
      <c r="U1085" s="7">
        <f t="shared" si="168"/>
        <v>21.016666666666669</v>
      </c>
      <c r="V1085" s="7">
        <f t="shared" si="169"/>
        <v>20.950000000000003</v>
      </c>
    </row>
    <row r="1086" spans="1:22" ht="13.5" x14ac:dyDescent="0.25">
      <c r="A1086" s="3">
        <f>RSI!A1086</f>
        <v>43889</v>
      </c>
      <c r="B1086" s="2">
        <f>RSI!B1086</f>
        <v>0.94</v>
      </c>
      <c r="C1086" s="2">
        <f>RSI!I1086</f>
        <v>0.25213902266622767</v>
      </c>
      <c r="D1086" s="2">
        <f>MACD!E1086</f>
        <v>2.7784946340705607E-2</v>
      </c>
      <c r="E1086" s="2">
        <f>MACD!F1086</f>
        <v>9.9745526407039424E-3</v>
      </c>
      <c r="F1086" s="2">
        <f>'Moving Avg'!D1086</f>
        <v>1.02</v>
      </c>
      <c r="G1086" s="2">
        <f>'Moving Avg'!F1086</f>
        <v>1.0799999999999998</v>
      </c>
      <c r="H1086" s="2">
        <f>'Moving Avg'!G1086</f>
        <v>1.0912000000000008</v>
      </c>
      <c r="I1086" s="2">
        <f>'Moving Avg'!H1086</f>
        <v>1.0581499999999999</v>
      </c>
      <c r="J1086" s="5" t="str">
        <f>OBV!F1086</f>
        <v>BEARISH</v>
      </c>
      <c r="K1086" s="5" t="str">
        <f>OBV!G1086</f>
        <v>NEUTRAL</v>
      </c>
      <c r="L1086" s="5" t="str">
        <f>OBV!H1086</f>
        <v>CONFIRMED BEARISH</v>
      </c>
      <c r="M1086" s="7">
        <f t="shared" si="160"/>
        <v>50</v>
      </c>
      <c r="N1086" s="7">
        <f t="shared" si="161"/>
        <v>0</v>
      </c>
      <c r="O1086" s="7">
        <f t="shared" si="162"/>
        <v>0</v>
      </c>
      <c r="P1086" s="7">
        <f t="shared" si="163"/>
        <v>16.5</v>
      </c>
      <c r="Q1086" s="8">
        <f t="shared" si="164"/>
        <v>19.975000000000001</v>
      </c>
      <c r="R1086" s="8">
        <f t="shared" si="165"/>
        <v>14.125</v>
      </c>
      <c r="S1086" s="8">
        <f t="shared" si="166"/>
        <v>14.925000000000001</v>
      </c>
      <c r="T1086" s="8">
        <f t="shared" si="167"/>
        <v>16.625</v>
      </c>
      <c r="U1086" s="7">
        <f t="shared" si="168"/>
        <v>16.341666666666669</v>
      </c>
      <c r="V1086" s="7">
        <f t="shared" si="169"/>
        <v>16.412500000000001</v>
      </c>
    </row>
    <row r="1087" spans="1:22" ht="13.5" x14ac:dyDescent="0.25">
      <c r="A1087" s="3">
        <f>RSI!A1087</f>
        <v>43892</v>
      </c>
      <c r="B1087" s="2">
        <f>RSI!B1087</f>
        <v>0.92</v>
      </c>
      <c r="C1087" s="2">
        <f>RSI!I1087</f>
        <v>0.21933721367763326</v>
      </c>
      <c r="D1087" s="2">
        <f>MACD!E1087</f>
        <v>3.9062085481680997E-2</v>
      </c>
      <c r="E1087" s="2">
        <f>MACD!F1087</f>
        <v>1.5792059208899353E-2</v>
      </c>
      <c r="F1087" s="2">
        <f>'Moving Avg'!D1087</f>
        <v>0.98399999999999999</v>
      </c>
      <c r="G1087" s="2">
        <f>'Moving Avg'!F1087</f>
        <v>1.071</v>
      </c>
      <c r="H1087" s="2">
        <f>'Moving Avg'!G1087</f>
        <v>1.0878000000000008</v>
      </c>
      <c r="I1087" s="2">
        <f>'Moving Avg'!H1087</f>
        <v>1.0575499999999998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50</v>
      </c>
      <c r="N1087" s="7">
        <f t="shared" si="161"/>
        <v>0</v>
      </c>
      <c r="O1087" s="7">
        <f t="shared" si="162"/>
        <v>0</v>
      </c>
      <c r="P1087" s="7">
        <f t="shared" si="163"/>
        <v>16.5</v>
      </c>
      <c r="Q1087" s="8">
        <f t="shared" si="164"/>
        <v>19.975000000000001</v>
      </c>
      <c r="R1087" s="8">
        <f t="shared" si="165"/>
        <v>14.125</v>
      </c>
      <c r="S1087" s="8">
        <f t="shared" si="166"/>
        <v>14.925000000000001</v>
      </c>
      <c r="T1087" s="8">
        <f t="shared" si="167"/>
        <v>16.625</v>
      </c>
      <c r="U1087" s="7">
        <f t="shared" si="168"/>
        <v>16.341666666666669</v>
      </c>
      <c r="V1087" s="7">
        <f t="shared" si="169"/>
        <v>16.412500000000001</v>
      </c>
    </row>
    <row r="1088" spans="1:22" ht="13.5" x14ac:dyDescent="0.25">
      <c r="A1088" s="3">
        <f>RSI!A1088</f>
        <v>43893</v>
      </c>
      <c r="B1088" s="2">
        <f>RSI!B1088</f>
        <v>0.88</v>
      </c>
      <c r="C1088" s="2">
        <f>RSI!I1088</f>
        <v>0.17133005839404802</v>
      </c>
      <c r="D1088" s="2">
        <f>MACD!E1088</f>
        <v>5.2466543948465949E-2</v>
      </c>
      <c r="E1088" s="2">
        <f>MACD!F1088</f>
        <v>2.3126956156812675E-2</v>
      </c>
      <c r="F1088" s="2">
        <f>'Moving Avg'!D1088</f>
        <v>0.94800000000000006</v>
      </c>
      <c r="G1088" s="2">
        <f>'Moving Avg'!F1088</f>
        <v>1.06</v>
      </c>
      <c r="H1088" s="2">
        <f>'Moving Avg'!G1088</f>
        <v>1.0836000000000008</v>
      </c>
      <c r="I1088" s="2">
        <f>'Moving Avg'!H1088</f>
        <v>1.0567499999999999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  <c r="M1088" s="7">
        <f t="shared" si="160"/>
        <v>50</v>
      </c>
      <c r="N1088" s="7">
        <f t="shared" si="161"/>
        <v>0</v>
      </c>
      <c r="O1088" s="7">
        <f t="shared" si="162"/>
        <v>0</v>
      </c>
      <c r="P1088" s="7">
        <f t="shared" si="163"/>
        <v>16.5</v>
      </c>
      <c r="Q1088" s="8">
        <f t="shared" si="164"/>
        <v>19.975000000000001</v>
      </c>
      <c r="R1088" s="8">
        <f t="shared" si="165"/>
        <v>14.125</v>
      </c>
      <c r="S1088" s="8">
        <f t="shared" si="166"/>
        <v>14.925000000000001</v>
      </c>
      <c r="T1088" s="8">
        <f t="shared" si="167"/>
        <v>16.625</v>
      </c>
      <c r="U1088" s="7">
        <f t="shared" si="168"/>
        <v>16.341666666666669</v>
      </c>
      <c r="V1088" s="7">
        <f t="shared" si="169"/>
        <v>16.412500000000001</v>
      </c>
    </row>
    <row r="1089" spans="1:22" ht="13.5" x14ac:dyDescent="0.25">
      <c r="A1089" s="3">
        <f>RSI!A1089</f>
        <v>43894</v>
      </c>
      <c r="B1089" s="2">
        <f>RSI!B1089</f>
        <v>0.85</v>
      </c>
      <c r="C1089" s="2">
        <f>RSI!I1089</f>
        <v>0.14559193317771246</v>
      </c>
      <c r="D1089" s="2">
        <f>MACD!E1089</f>
        <v>6.7100047944397501E-2</v>
      </c>
      <c r="E1089" s="2">
        <f>MACD!F1089</f>
        <v>3.1921574514329643E-2</v>
      </c>
      <c r="F1089" s="2">
        <f>'Moving Avg'!D1089</f>
        <v>0.91399999999999992</v>
      </c>
      <c r="G1089" s="2">
        <f>'Moving Avg'!F1089</f>
        <v>1.0475000000000001</v>
      </c>
      <c r="H1089" s="2">
        <f>'Moving Avg'!G1089</f>
        <v>1.0788000000000009</v>
      </c>
      <c r="I1089" s="2">
        <f>'Moving Avg'!H1089</f>
        <v>1.0557999999999998</v>
      </c>
      <c r="J1089" s="5" t="str">
        <f>OBV!F1089</f>
        <v>BEARISH</v>
      </c>
      <c r="K1089" s="5" t="str">
        <f>OBV!G1089</f>
        <v>NEUTRAL</v>
      </c>
      <c r="L1089" s="5" t="str">
        <f>OBV!H1089</f>
        <v>CONFIRMED BEARISH</v>
      </c>
      <c r="M1089" s="7">
        <f t="shared" si="160"/>
        <v>50</v>
      </c>
      <c r="N1089" s="7">
        <f t="shared" si="161"/>
        <v>0</v>
      </c>
      <c r="O1089" s="7">
        <f t="shared" si="162"/>
        <v>0</v>
      </c>
      <c r="P1089" s="7">
        <f t="shared" si="163"/>
        <v>16.5</v>
      </c>
      <c r="Q1089" s="8">
        <f t="shared" si="164"/>
        <v>19.975000000000001</v>
      </c>
      <c r="R1089" s="8">
        <f t="shared" si="165"/>
        <v>14.125</v>
      </c>
      <c r="S1089" s="8">
        <f t="shared" si="166"/>
        <v>14.925000000000001</v>
      </c>
      <c r="T1089" s="8">
        <f t="shared" si="167"/>
        <v>16.625</v>
      </c>
      <c r="U1089" s="7">
        <f t="shared" si="168"/>
        <v>16.341666666666669</v>
      </c>
      <c r="V1089" s="7">
        <f t="shared" si="169"/>
        <v>16.412500000000001</v>
      </c>
    </row>
    <row r="1090" spans="1:22" ht="13.5" x14ac:dyDescent="0.25">
      <c r="A1090" s="3">
        <f>RSI!A1090</f>
        <v>43895</v>
      </c>
      <c r="B1090" s="2">
        <f>RSI!B1090</f>
        <v>0.83</v>
      </c>
      <c r="C1090" s="2">
        <f>RSI!I1090</f>
        <v>0.13141796337075107</v>
      </c>
      <c r="D1090" s="2">
        <f>MACD!E1090</f>
        <v>8.213085537204301E-2</v>
      </c>
      <c r="E1090" s="2">
        <f>MACD!F1090</f>
        <v>4.196343068587232E-2</v>
      </c>
      <c r="F1090" s="2">
        <f>'Moving Avg'!D1090</f>
        <v>0.88400000000000001</v>
      </c>
      <c r="G1090" s="2">
        <f>'Moving Avg'!F1090</f>
        <v>1.034</v>
      </c>
      <c r="H1090" s="2">
        <f>'Moving Avg'!G1090</f>
        <v>1.0736000000000008</v>
      </c>
      <c r="I1090" s="2">
        <f>'Moving Avg'!H1090</f>
        <v>1.0547499999999999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50</v>
      </c>
      <c r="N1090" s="7">
        <f t="shared" ref="N1090:N1153" si="171">IF(E1090-D1090&gt;0.02, 100, IF(E1090-D1090&lt;0,0,45))</f>
        <v>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19.975000000000001</v>
      </c>
      <c r="R1090" s="8">
        <f t="shared" si="165"/>
        <v>14.125</v>
      </c>
      <c r="S1090" s="8">
        <f t="shared" si="166"/>
        <v>14.925000000000001</v>
      </c>
      <c r="T1090" s="8">
        <f t="shared" si="167"/>
        <v>16.625</v>
      </c>
      <c r="U1090" s="7">
        <f t="shared" si="168"/>
        <v>16.341666666666669</v>
      </c>
      <c r="V1090" s="7">
        <f t="shared" si="169"/>
        <v>16.412500000000001</v>
      </c>
    </row>
    <row r="1091" spans="1:22" ht="13.5" x14ac:dyDescent="0.25">
      <c r="A1091" s="3">
        <f>RSI!A1091</f>
        <v>43896</v>
      </c>
      <c r="B1091" s="2">
        <f>RSI!B1091</f>
        <v>0.83</v>
      </c>
      <c r="C1091" s="2">
        <f>RSI!I1091</f>
        <v>0.13141796337075107</v>
      </c>
      <c r="D1091" s="2">
        <f>MACD!E1091</f>
        <v>9.6048087910830304E-2</v>
      </c>
      <c r="E1091" s="2">
        <f>MACD!F1091</f>
        <v>5.2780362130863921E-2</v>
      </c>
      <c r="F1091" s="2">
        <f>'Moving Avg'!D1091</f>
        <v>0.86199999999999988</v>
      </c>
      <c r="G1091" s="2">
        <f>'Moving Avg'!F1091</f>
        <v>1.0204999999999997</v>
      </c>
      <c r="H1091" s="2">
        <f>'Moving Avg'!G1091</f>
        <v>1.0682000000000007</v>
      </c>
      <c r="I1091" s="2">
        <f>'Moving Avg'!H1091</f>
        <v>1.0537000000000001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50</v>
      </c>
      <c r="N1091" s="7">
        <f t="shared" si="171"/>
        <v>0</v>
      </c>
      <c r="O1091" s="7">
        <f t="shared" si="172"/>
        <v>0</v>
      </c>
      <c r="P1091" s="7">
        <f t="shared" si="173"/>
        <v>16.5</v>
      </c>
      <c r="Q1091" s="8">
        <f t="shared" ref="Q1091:Q1154" si="174">0.35*M1091+N1091*0.35+O1091*0.15+P1091*0.15</f>
        <v>19.975000000000001</v>
      </c>
      <c r="R1091" s="8">
        <f t="shared" ref="R1091:R1154" si="175">M1091*0.2+N1091*0.2+O1091*0.35+P1091*0.25</f>
        <v>14.125</v>
      </c>
      <c r="S1091" s="8">
        <f t="shared" ref="S1091:S1154" si="176">M1091*0.15+N1091*0.15+O1091*0.25+P1091*0.45</f>
        <v>14.925000000000001</v>
      </c>
      <c r="T1091" s="8">
        <f t="shared" ref="T1091:T1154" si="177">0.25*SUM(M1091:P1091)</f>
        <v>16.625</v>
      </c>
      <c r="U1091" s="7">
        <f t="shared" ref="U1091:U1154" si="178">SUM(Q1091:S1091)/3</f>
        <v>16.341666666666669</v>
      </c>
      <c r="V1091" s="7">
        <f t="shared" ref="V1091:V1154" si="179">SUM(Q1091:T1091)/4</f>
        <v>16.412500000000001</v>
      </c>
    </row>
    <row r="1092" spans="1:22" ht="13.5" x14ac:dyDescent="0.25">
      <c r="A1092" s="3">
        <f>RSI!A1092</f>
        <v>43899</v>
      </c>
      <c r="B1092" s="2">
        <f>RSI!B1092</f>
        <v>0.83</v>
      </c>
      <c r="C1092" s="2">
        <f>RSI!I1092</f>
        <v>0.13141796337075107</v>
      </c>
      <c r="D1092" s="2">
        <f>MACD!E1092</f>
        <v>0.1089342605504976</v>
      </c>
      <c r="E1092" s="2">
        <f>MACD!F1092</f>
        <v>6.4011141814790659E-2</v>
      </c>
      <c r="F1092" s="2">
        <f>'Moving Avg'!D1092</f>
        <v>0.84399999999999997</v>
      </c>
      <c r="G1092" s="2">
        <f>'Moving Avg'!F1092</f>
        <v>1.0069999999999997</v>
      </c>
      <c r="H1092" s="2">
        <f>'Moving Avg'!G1092</f>
        <v>1.0628000000000006</v>
      </c>
      <c r="I1092" s="2">
        <f>'Moving Avg'!H1092</f>
        <v>1.0526500000000001</v>
      </c>
      <c r="J1092" s="5" t="str">
        <f>OBV!F1092</f>
        <v>BEARISH</v>
      </c>
      <c r="K1092" s="5" t="str">
        <f>OBV!G1092</f>
        <v>NEUTRAL</v>
      </c>
      <c r="L1092" s="5" t="str">
        <f>OBV!H1092</f>
        <v>CONFIRMED BEARISH</v>
      </c>
      <c r="M1092" s="7">
        <f t="shared" si="170"/>
        <v>50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19.975000000000001</v>
      </c>
      <c r="R1092" s="8">
        <f t="shared" si="175"/>
        <v>14.125</v>
      </c>
      <c r="S1092" s="8">
        <f t="shared" si="176"/>
        <v>14.925000000000001</v>
      </c>
      <c r="T1092" s="8">
        <f t="shared" si="177"/>
        <v>16.625</v>
      </c>
      <c r="U1092" s="7">
        <f t="shared" si="178"/>
        <v>16.341666666666669</v>
      </c>
      <c r="V1092" s="7">
        <f t="shared" si="179"/>
        <v>16.412500000000001</v>
      </c>
    </row>
    <row r="1093" spans="1:22" ht="13.5" x14ac:dyDescent="0.25">
      <c r="A1093" s="3">
        <f>RSI!A1093</f>
        <v>43900</v>
      </c>
      <c r="B1093" s="2">
        <f>RSI!B1093</f>
        <v>0.83</v>
      </c>
      <c r="C1093" s="2">
        <f>RSI!I1093</f>
        <v>0.13141796337075107</v>
      </c>
      <c r="D1093" s="2">
        <f>MACD!E1093</f>
        <v>0.1147119256037924</v>
      </c>
      <c r="E1093" s="2">
        <f>MACD!F1093</f>
        <v>7.4151298572591007E-2</v>
      </c>
      <c r="F1093" s="2">
        <f>'Moving Avg'!D1093</f>
        <v>0.83399999999999996</v>
      </c>
      <c r="G1093" s="2">
        <f>'Moving Avg'!F1093</f>
        <v>0.99349999999999972</v>
      </c>
      <c r="H1093" s="2">
        <f>'Moving Avg'!G1093</f>
        <v>1.0574000000000006</v>
      </c>
      <c r="I1093" s="2">
        <f>'Moving Avg'!H1093</f>
        <v>1.0516000000000003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50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19.975000000000001</v>
      </c>
      <c r="R1093" s="8">
        <f t="shared" si="175"/>
        <v>14.125</v>
      </c>
      <c r="S1093" s="8">
        <f t="shared" si="176"/>
        <v>14.925000000000001</v>
      </c>
      <c r="T1093" s="8">
        <f t="shared" si="177"/>
        <v>16.625</v>
      </c>
      <c r="U1093" s="7">
        <f t="shared" si="178"/>
        <v>16.341666666666669</v>
      </c>
      <c r="V1093" s="7">
        <f t="shared" si="179"/>
        <v>16.412500000000001</v>
      </c>
    </row>
    <row r="1094" spans="1:22" ht="13.5" x14ac:dyDescent="0.25">
      <c r="A1094" s="3">
        <f>RSI!A1094</f>
        <v>43901</v>
      </c>
      <c r="B1094" s="2">
        <f>RSI!B1094</f>
        <v>0.83</v>
      </c>
      <c r="C1094" s="2">
        <f>RSI!I1094</f>
        <v>0.13141796337075107</v>
      </c>
      <c r="D1094" s="2">
        <f>MACD!E1094</f>
        <v>0.11439856431388051</v>
      </c>
      <c r="E1094" s="2">
        <f>MACD!F1094</f>
        <v>8.2200751720848911E-2</v>
      </c>
      <c r="F1094" s="2">
        <f>'Moving Avg'!D1094</f>
        <v>0.82999999999999985</v>
      </c>
      <c r="G1094" s="2">
        <f>'Moving Avg'!F1094</f>
        <v>0.97999999999999954</v>
      </c>
      <c r="H1094" s="2">
        <f>'Moving Avg'!G1094</f>
        <v>1.0520000000000005</v>
      </c>
      <c r="I1094" s="2">
        <f>'Moving Avg'!H1094</f>
        <v>1.0505500000000003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50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19.975000000000001</v>
      </c>
      <c r="R1094" s="8">
        <f t="shared" si="175"/>
        <v>14.125</v>
      </c>
      <c r="S1094" s="8">
        <f t="shared" si="176"/>
        <v>14.925000000000001</v>
      </c>
      <c r="T1094" s="8">
        <f t="shared" si="177"/>
        <v>16.625</v>
      </c>
      <c r="U1094" s="7">
        <f t="shared" si="178"/>
        <v>16.341666666666669</v>
      </c>
      <c r="V1094" s="7">
        <f t="shared" si="179"/>
        <v>16.412500000000001</v>
      </c>
    </row>
    <row r="1095" spans="1:22" ht="13.5" x14ac:dyDescent="0.25">
      <c r="A1095" s="3">
        <f>RSI!A1095</f>
        <v>43902</v>
      </c>
      <c r="B1095" s="2">
        <f>RSI!B1095</f>
        <v>0.83</v>
      </c>
      <c r="C1095" s="2">
        <f>RSI!I1095</f>
        <v>0.13141796337075107</v>
      </c>
      <c r="D1095" s="2">
        <f>MACD!E1095</f>
        <v>0.1088607620005434</v>
      </c>
      <c r="E1095" s="2">
        <f>MACD!F1095</f>
        <v>8.7532753776787819E-2</v>
      </c>
      <c r="F1095" s="2">
        <f>'Moving Avg'!D1095</f>
        <v>0.82999999999999985</v>
      </c>
      <c r="G1095" s="2">
        <f>'Moving Avg'!F1095</f>
        <v>0.96649999999999958</v>
      </c>
      <c r="H1095" s="2">
        <f>'Moving Avg'!G1095</f>
        <v>1.0466000000000004</v>
      </c>
      <c r="I1095" s="2">
        <f>'Moving Avg'!H1095</f>
        <v>1.0495000000000003</v>
      </c>
      <c r="J1095" s="5" t="str">
        <f>OBV!F1095</f>
        <v>NEUTRAL</v>
      </c>
      <c r="K1095" s="5" t="str">
        <f>OBV!G1095</f>
        <v>NEUTRAL</v>
      </c>
      <c r="L1095" s="5" t="str">
        <f>OBV!H1095</f>
        <v>NEUTRAL</v>
      </c>
      <c r="M1095" s="7">
        <f t="shared" si="170"/>
        <v>50</v>
      </c>
      <c r="N1095" s="7">
        <f t="shared" si="171"/>
        <v>0</v>
      </c>
      <c r="O1095" s="7">
        <f t="shared" si="172"/>
        <v>0</v>
      </c>
      <c r="P1095" s="7">
        <f t="shared" si="173"/>
        <v>33</v>
      </c>
      <c r="Q1095" s="8">
        <f t="shared" si="174"/>
        <v>22.45</v>
      </c>
      <c r="R1095" s="8">
        <f t="shared" si="175"/>
        <v>18.25</v>
      </c>
      <c r="S1095" s="8">
        <f t="shared" si="176"/>
        <v>22.35</v>
      </c>
      <c r="T1095" s="8">
        <f t="shared" si="177"/>
        <v>20.75</v>
      </c>
      <c r="U1095" s="7">
        <f t="shared" si="178"/>
        <v>21.016666666666669</v>
      </c>
      <c r="V1095" s="7">
        <f t="shared" si="179"/>
        <v>20.950000000000003</v>
      </c>
    </row>
    <row r="1096" spans="1:22" ht="13.5" x14ac:dyDescent="0.25">
      <c r="A1096" s="3">
        <f>RSI!A1096</f>
        <v>43903</v>
      </c>
      <c r="B1096" s="2">
        <f>RSI!B1096</f>
        <v>0.83</v>
      </c>
      <c r="C1096" s="2">
        <f>RSI!I1096</f>
        <v>0.13141796337075107</v>
      </c>
      <c r="D1096" s="2">
        <f>MACD!E1096</f>
        <v>9.883700506558657E-2</v>
      </c>
      <c r="E1096" s="2">
        <f>MACD!F1096</f>
        <v>8.9793604034547572E-2</v>
      </c>
      <c r="F1096" s="2">
        <f>'Moving Avg'!D1096</f>
        <v>0.82999999999999985</v>
      </c>
      <c r="G1096" s="2">
        <f>'Moving Avg'!F1096</f>
        <v>0.95299999999999974</v>
      </c>
      <c r="H1096" s="2">
        <f>'Moving Avg'!G1096</f>
        <v>1.0412000000000003</v>
      </c>
      <c r="I1096" s="2">
        <f>'Moving Avg'!H1096</f>
        <v>1.0484500000000003</v>
      </c>
      <c r="J1096" s="5" t="str">
        <f>OBV!F1096</f>
        <v>NEUTRAL</v>
      </c>
      <c r="K1096" s="5" t="str">
        <f>OBV!G1096</f>
        <v>NEUTRAL</v>
      </c>
      <c r="L1096" s="5" t="str">
        <f>OBV!H1096</f>
        <v>NEUTRAL</v>
      </c>
      <c r="M1096" s="7">
        <f t="shared" si="170"/>
        <v>50</v>
      </c>
      <c r="N1096" s="7">
        <f t="shared" si="171"/>
        <v>0</v>
      </c>
      <c r="O1096" s="7">
        <f t="shared" si="172"/>
        <v>0</v>
      </c>
      <c r="P1096" s="7">
        <f t="shared" si="173"/>
        <v>33</v>
      </c>
      <c r="Q1096" s="8">
        <f t="shared" si="174"/>
        <v>22.45</v>
      </c>
      <c r="R1096" s="8">
        <f t="shared" si="175"/>
        <v>18.25</v>
      </c>
      <c r="S1096" s="8">
        <f t="shared" si="176"/>
        <v>22.35</v>
      </c>
      <c r="T1096" s="8">
        <f t="shared" si="177"/>
        <v>20.75</v>
      </c>
      <c r="U1096" s="7">
        <f t="shared" si="178"/>
        <v>21.016666666666669</v>
      </c>
      <c r="V1096" s="7">
        <f t="shared" si="179"/>
        <v>20.950000000000003</v>
      </c>
    </row>
    <row r="1097" spans="1:22" ht="13.5" x14ac:dyDescent="0.25">
      <c r="A1097" s="3">
        <f>RSI!A1097</f>
        <v>43906</v>
      </c>
      <c r="B1097" s="2">
        <f>RSI!B1097</f>
        <v>0.83</v>
      </c>
      <c r="C1097" s="2">
        <f>RSI!I1097</f>
        <v>0.13141796337075107</v>
      </c>
      <c r="D1097" s="2">
        <f>MACD!E1097</f>
        <v>8.8033924788163631E-2</v>
      </c>
      <c r="E1097" s="2">
        <f>MACD!F1097</f>
        <v>8.9441668185270787E-2</v>
      </c>
      <c r="F1097" s="2">
        <f>'Moving Avg'!D1097</f>
        <v>0.82999999999999985</v>
      </c>
      <c r="G1097" s="2">
        <f>'Moving Avg'!F1097</f>
        <v>0.93949999999999978</v>
      </c>
      <c r="H1097" s="2">
        <f>'Moving Avg'!G1097</f>
        <v>1.0358000000000003</v>
      </c>
      <c r="I1097" s="2">
        <f>'Moving Avg'!H1097</f>
        <v>1.0474000000000006</v>
      </c>
      <c r="J1097" s="5" t="str">
        <f>OBV!F1097</f>
        <v>NEUTRAL</v>
      </c>
      <c r="K1097" s="5" t="str">
        <f>OBV!G1097</f>
        <v>NEUTRAL</v>
      </c>
      <c r="L1097" s="5" t="str">
        <f>OBV!H1097</f>
        <v>NEUTRAL</v>
      </c>
      <c r="M1097" s="7">
        <f t="shared" si="170"/>
        <v>50</v>
      </c>
      <c r="N1097" s="7">
        <f t="shared" si="171"/>
        <v>45</v>
      </c>
      <c r="O1097" s="7">
        <f t="shared" si="172"/>
        <v>0</v>
      </c>
      <c r="P1097" s="7">
        <f t="shared" si="173"/>
        <v>33</v>
      </c>
      <c r="Q1097" s="8">
        <f t="shared" si="174"/>
        <v>38.200000000000003</v>
      </c>
      <c r="R1097" s="8">
        <f t="shared" si="175"/>
        <v>27.25</v>
      </c>
      <c r="S1097" s="8">
        <f t="shared" si="176"/>
        <v>29.1</v>
      </c>
      <c r="T1097" s="8">
        <f t="shared" si="177"/>
        <v>32</v>
      </c>
      <c r="U1097" s="7">
        <f t="shared" si="178"/>
        <v>31.516666666666669</v>
      </c>
      <c r="V1097" s="7">
        <f t="shared" si="179"/>
        <v>31.637500000000003</v>
      </c>
    </row>
    <row r="1098" spans="1:22" ht="13.5" x14ac:dyDescent="0.25">
      <c r="A1098" s="3">
        <f>RSI!A1098</f>
        <v>43907</v>
      </c>
      <c r="B1098" s="2">
        <f>RSI!B1098</f>
        <v>0.8</v>
      </c>
      <c r="C1098" s="2">
        <f>RSI!I1098</f>
        <v>0.1039539544547381</v>
      </c>
      <c r="D1098" s="2">
        <f>MACD!E1098</f>
        <v>7.5660754487753445E-2</v>
      </c>
      <c r="E1098" s="2">
        <f>MACD!F1098</f>
        <v>8.6685485445767319E-2</v>
      </c>
      <c r="F1098" s="2">
        <f>'Moving Avg'!D1098</f>
        <v>0.82400000000000007</v>
      </c>
      <c r="G1098" s="2">
        <f>'Moving Avg'!F1098</f>
        <v>0.92449999999999988</v>
      </c>
      <c r="H1098" s="2">
        <f>'Moving Avg'!G1098</f>
        <v>1.0298000000000003</v>
      </c>
      <c r="I1098" s="2">
        <f>'Moving Avg'!H1098</f>
        <v>1.0462000000000007</v>
      </c>
      <c r="J1098" s="5" t="str">
        <f>OBV!F1098</f>
        <v>NEUTRAL</v>
      </c>
      <c r="K1098" s="5" t="str">
        <f>OBV!G1098</f>
        <v>NEUTRAL</v>
      </c>
      <c r="L1098" s="5" t="str">
        <f>OBV!H1098</f>
        <v>NEUTRAL</v>
      </c>
      <c r="M1098" s="7">
        <f t="shared" si="170"/>
        <v>50</v>
      </c>
      <c r="N1098" s="7">
        <f t="shared" si="171"/>
        <v>45</v>
      </c>
      <c r="O1098" s="7">
        <f t="shared" si="172"/>
        <v>0</v>
      </c>
      <c r="P1098" s="7">
        <f t="shared" si="173"/>
        <v>33</v>
      </c>
      <c r="Q1098" s="8">
        <f t="shared" si="174"/>
        <v>38.200000000000003</v>
      </c>
      <c r="R1098" s="8">
        <f t="shared" si="175"/>
        <v>27.25</v>
      </c>
      <c r="S1098" s="8">
        <f t="shared" si="176"/>
        <v>29.1</v>
      </c>
      <c r="T1098" s="8">
        <f t="shared" si="177"/>
        <v>32</v>
      </c>
      <c r="U1098" s="7">
        <f t="shared" si="178"/>
        <v>31.516666666666669</v>
      </c>
      <c r="V1098" s="7">
        <f t="shared" si="179"/>
        <v>31.637500000000003</v>
      </c>
    </row>
    <row r="1099" spans="1:22" ht="13.5" x14ac:dyDescent="0.25">
      <c r="A1099" s="3">
        <f>RSI!A1099</f>
        <v>43908</v>
      </c>
      <c r="B1099" s="2">
        <f>RSI!B1099</f>
        <v>0.78</v>
      </c>
      <c r="C1099" s="2">
        <f>RSI!I1099</f>
        <v>9.0391719302502338E-2</v>
      </c>
      <c r="D1099" s="2">
        <f>MACD!E1099</f>
        <v>6.288222214996475E-2</v>
      </c>
      <c r="E1099" s="2">
        <f>MACD!F1099</f>
        <v>8.192483278660681E-2</v>
      </c>
      <c r="F1099" s="2">
        <f>'Moving Avg'!D1099</f>
        <v>0.81400000000000006</v>
      </c>
      <c r="G1099" s="2">
        <f>'Moving Avg'!F1099</f>
        <v>0.90850000000000009</v>
      </c>
      <c r="H1099" s="2">
        <f>'Moving Avg'!G1099</f>
        <v>1.0234000000000001</v>
      </c>
      <c r="I1099" s="2">
        <f>'Moving Avg'!H1099</f>
        <v>1.0449000000000006</v>
      </c>
      <c r="J1099" s="5" t="str">
        <f>OBV!F1099</f>
        <v>NEUTRAL</v>
      </c>
      <c r="K1099" s="5" t="str">
        <f>OBV!G1099</f>
        <v>NEUTRAL</v>
      </c>
      <c r="L1099" s="5" t="str">
        <f>OBV!H1099</f>
        <v>NEUTRAL</v>
      </c>
      <c r="M1099" s="7">
        <f t="shared" si="170"/>
        <v>50</v>
      </c>
      <c r="N1099" s="7">
        <f t="shared" si="171"/>
        <v>45</v>
      </c>
      <c r="O1099" s="7">
        <f t="shared" si="172"/>
        <v>0</v>
      </c>
      <c r="P1099" s="7">
        <f t="shared" si="173"/>
        <v>33</v>
      </c>
      <c r="Q1099" s="8">
        <f t="shared" si="174"/>
        <v>38.200000000000003</v>
      </c>
      <c r="R1099" s="8">
        <f t="shared" si="175"/>
        <v>27.25</v>
      </c>
      <c r="S1099" s="8">
        <f t="shared" si="176"/>
        <v>29.1</v>
      </c>
      <c r="T1099" s="8">
        <f t="shared" si="177"/>
        <v>32</v>
      </c>
      <c r="U1099" s="7">
        <f t="shared" si="178"/>
        <v>31.516666666666669</v>
      </c>
      <c r="V1099" s="7">
        <f t="shared" si="179"/>
        <v>31.637500000000003</v>
      </c>
    </row>
    <row r="1100" spans="1:22" ht="13.5" x14ac:dyDescent="0.25">
      <c r="A1100" s="3">
        <f>RSI!A1100</f>
        <v>43909</v>
      </c>
      <c r="B1100" s="2">
        <f>RSI!B1100</f>
        <v>0.78</v>
      </c>
      <c r="C1100" s="2">
        <f>RSI!I1100</f>
        <v>9.0391719302502338E-2</v>
      </c>
      <c r="D1100" s="2">
        <f>MACD!E1100</f>
        <v>4.9874742715515286E-2</v>
      </c>
      <c r="E1100" s="2">
        <f>MACD!F1100</f>
        <v>7.5514814772388514E-2</v>
      </c>
      <c r="F1100" s="2">
        <f>'Moving Avg'!D1100</f>
        <v>0.80400000000000005</v>
      </c>
      <c r="G1100" s="2">
        <f>'Moving Avg'!F1100</f>
        <v>0.89250000000000007</v>
      </c>
      <c r="H1100" s="2">
        <f>'Moving Avg'!G1100</f>
        <v>1.0170000000000001</v>
      </c>
      <c r="I1100" s="2">
        <f>'Moving Avg'!H1100</f>
        <v>1.0436000000000005</v>
      </c>
      <c r="J1100" s="5" t="str">
        <f>OBV!F1100</f>
        <v>NEUTRAL</v>
      </c>
      <c r="K1100" s="5" t="str">
        <f>OBV!G1100</f>
        <v>NEUTRAL</v>
      </c>
      <c r="L1100" s="5" t="str">
        <f>OBV!H1100</f>
        <v>NEUTRAL</v>
      </c>
      <c r="M1100" s="7">
        <f t="shared" si="170"/>
        <v>50</v>
      </c>
      <c r="N1100" s="7">
        <f t="shared" si="171"/>
        <v>100</v>
      </c>
      <c r="O1100" s="7">
        <f t="shared" si="172"/>
        <v>0</v>
      </c>
      <c r="P1100" s="7">
        <f t="shared" si="173"/>
        <v>33</v>
      </c>
      <c r="Q1100" s="8">
        <f t="shared" si="174"/>
        <v>57.45</v>
      </c>
      <c r="R1100" s="8">
        <f t="shared" si="175"/>
        <v>38.25</v>
      </c>
      <c r="S1100" s="8">
        <f t="shared" si="176"/>
        <v>37.35</v>
      </c>
      <c r="T1100" s="8">
        <f t="shared" si="177"/>
        <v>45.75</v>
      </c>
      <c r="U1100" s="7">
        <f t="shared" si="178"/>
        <v>44.35</v>
      </c>
      <c r="V1100" s="7">
        <f t="shared" si="179"/>
        <v>44.7</v>
      </c>
    </row>
    <row r="1101" spans="1:22" ht="13.5" x14ac:dyDescent="0.25">
      <c r="A1101" s="3">
        <f>RSI!A1101</f>
        <v>43913</v>
      </c>
      <c r="B1101" s="2">
        <f>RSI!B1101</f>
        <v>0.78</v>
      </c>
      <c r="C1101" s="2">
        <f>RSI!I1101</f>
        <v>9.0391719302502338E-2</v>
      </c>
      <c r="D1101" s="2">
        <f>MACD!E1101</f>
        <v>3.9685125008006139E-2</v>
      </c>
      <c r="E1101" s="2">
        <f>MACD!F1101</f>
        <v>6.8348876819512044E-2</v>
      </c>
      <c r="F1101" s="2">
        <f>'Moving Avg'!D1101</f>
        <v>0.79400000000000015</v>
      </c>
      <c r="G1101" s="2">
        <f>'Moving Avg'!F1101</f>
        <v>0.87650000000000006</v>
      </c>
      <c r="H1101" s="2">
        <f>'Moving Avg'!G1101</f>
        <v>1.0106000000000002</v>
      </c>
      <c r="I1101" s="2">
        <f>'Moving Avg'!H1101</f>
        <v>1.0423000000000007</v>
      </c>
      <c r="J1101" s="5" t="str">
        <f>OBV!F1101</f>
        <v>NEUTRAL</v>
      </c>
      <c r="K1101" s="5" t="str">
        <f>OBV!G1101</f>
        <v>NEUTRAL</v>
      </c>
      <c r="L1101" s="5" t="str">
        <f>OBV!H1101</f>
        <v>NEUTRAL</v>
      </c>
      <c r="M1101" s="7">
        <f t="shared" si="170"/>
        <v>50</v>
      </c>
      <c r="N1101" s="7">
        <f t="shared" si="171"/>
        <v>100</v>
      </c>
      <c r="O1101" s="7">
        <f t="shared" si="172"/>
        <v>0</v>
      </c>
      <c r="P1101" s="7">
        <f t="shared" si="173"/>
        <v>33</v>
      </c>
      <c r="Q1101" s="8">
        <f t="shared" si="174"/>
        <v>57.45</v>
      </c>
      <c r="R1101" s="8">
        <f t="shared" si="175"/>
        <v>38.25</v>
      </c>
      <c r="S1101" s="8">
        <f t="shared" si="176"/>
        <v>37.35</v>
      </c>
      <c r="T1101" s="8">
        <f t="shared" si="177"/>
        <v>45.75</v>
      </c>
      <c r="U1101" s="7">
        <f t="shared" si="178"/>
        <v>44.35</v>
      </c>
      <c r="V1101" s="7">
        <f t="shared" si="179"/>
        <v>44.7</v>
      </c>
    </row>
    <row r="1102" spans="1:22" ht="13.5" x14ac:dyDescent="0.25">
      <c r="A1102" s="3">
        <f>RSI!A1102</f>
        <v>43914</v>
      </c>
      <c r="B1102" s="2">
        <f>RSI!B1102</f>
        <v>0.78</v>
      </c>
      <c r="C1102" s="2">
        <f>RSI!I1102</f>
        <v>9.0391719302502338E-2</v>
      </c>
      <c r="D1102" s="2">
        <f>MACD!E1102</f>
        <v>3.1819354724254012E-2</v>
      </c>
      <c r="E1102" s="2">
        <f>MACD!F1102</f>
        <v>6.1042972400460443E-2</v>
      </c>
      <c r="F1102" s="2">
        <f>'Moving Avg'!D1102</f>
        <v>0.78400000000000014</v>
      </c>
      <c r="G1102" s="2">
        <f>'Moving Avg'!F1102</f>
        <v>0.86050000000000004</v>
      </c>
      <c r="H1102" s="2">
        <f>'Moving Avg'!G1102</f>
        <v>1.0042000000000002</v>
      </c>
      <c r="I1102" s="2">
        <f>'Moving Avg'!H1102</f>
        <v>1.0412000000000006</v>
      </c>
      <c r="J1102" s="5" t="str">
        <f>OBV!F1102</f>
        <v>NEUTRAL</v>
      </c>
      <c r="K1102" s="5" t="str">
        <f>OBV!G1102</f>
        <v>NEUTRAL</v>
      </c>
      <c r="L1102" s="5" t="str">
        <f>OBV!H1102</f>
        <v>NEUTRAL</v>
      </c>
      <c r="M1102" s="7">
        <f t="shared" si="170"/>
        <v>50</v>
      </c>
      <c r="N1102" s="7">
        <f t="shared" si="171"/>
        <v>100</v>
      </c>
      <c r="O1102" s="7">
        <f t="shared" si="172"/>
        <v>0</v>
      </c>
      <c r="P1102" s="7">
        <f t="shared" si="173"/>
        <v>33</v>
      </c>
      <c r="Q1102" s="8">
        <f t="shared" si="174"/>
        <v>57.45</v>
      </c>
      <c r="R1102" s="8">
        <f t="shared" si="175"/>
        <v>38.25</v>
      </c>
      <c r="S1102" s="8">
        <f t="shared" si="176"/>
        <v>37.35</v>
      </c>
      <c r="T1102" s="8">
        <f t="shared" si="177"/>
        <v>45.75</v>
      </c>
      <c r="U1102" s="7">
        <f t="shared" si="178"/>
        <v>44.35</v>
      </c>
      <c r="V1102" s="7">
        <f t="shared" si="179"/>
        <v>44.7</v>
      </c>
    </row>
    <row r="1103" spans="1:22" ht="13.5" x14ac:dyDescent="0.25">
      <c r="A1103" s="3">
        <f>RSI!A1103</f>
        <v>43915</v>
      </c>
      <c r="B1103" s="2">
        <f>RSI!B1103</f>
        <v>0.78</v>
      </c>
      <c r="C1103" s="2">
        <f>RSI!I1103</f>
        <v>9.0391719302502338E-2</v>
      </c>
      <c r="D1103" s="2">
        <f>MACD!E1103</f>
        <v>2.5863901029300029E-2</v>
      </c>
      <c r="E1103" s="2">
        <f>MACD!F1103</f>
        <v>5.4007158126228361E-2</v>
      </c>
      <c r="F1103" s="2">
        <f>'Moving Avg'!D1103</f>
        <v>0.78</v>
      </c>
      <c r="G1103" s="2">
        <f>'Moving Avg'!F1103</f>
        <v>0.84650000000000003</v>
      </c>
      <c r="H1103" s="2">
        <f>'Moving Avg'!G1103</f>
        <v>0.99780000000000013</v>
      </c>
      <c r="I1103" s="2">
        <f>'Moving Avg'!H1103</f>
        <v>1.0402000000000007</v>
      </c>
      <c r="J1103" s="5" t="str">
        <f>OBV!F1103</f>
        <v>NEUTRAL</v>
      </c>
      <c r="K1103" s="5" t="str">
        <f>OBV!G1103</f>
        <v>NEUTRAL</v>
      </c>
      <c r="L1103" s="5" t="str">
        <f>OBV!H1103</f>
        <v>NEUTRAL</v>
      </c>
      <c r="M1103" s="7">
        <f t="shared" si="170"/>
        <v>50</v>
      </c>
      <c r="N1103" s="7">
        <f t="shared" si="171"/>
        <v>100</v>
      </c>
      <c r="O1103" s="7">
        <f t="shared" si="172"/>
        <v>0</v>
      </c>
      <c r="P1103" s="7">
        <f t="shared" si="173"/>
        <v>33</v>
      </c>
      <c r="Q1103" s="8">
        <f t="shared" si="174"/>
        <v>57.45</v>
      </c>
      <c r="R1103" s="8">
        <f t="shared" si="175"/>
        <v>38.25</v>
      </c>
      <c r="S1103" s="8">
        <f t="shared" si="176"/>
        <v>37.35</v>
      </c>
      <c r="T1103" s="8">
        <f t="shared" si="177"/>
        <v>45.75</v>
      </c>
      <c r="U1103" s="7">
        <f t="shared" si="178"/>
        <v>44.35</v>
      </c>
      <c r="V1103" s="7">
        <f t="shared" si="179"/>
        <v>44.7</v>
      </c>
    </row>
    <row r="1104" spans="1:22" ht="13.5" x14ac:dyDescent="0.25">
      <c r="A1104" s="3">
        <f>RSI!A1104</f>
        <v>43916</v>
      </c>
      <c r="B1104" s="2">
        <f>RSI!B1104</f>
        <v>0.78</v>
      </c>
      <c r="C1104" s="2">
        <f>RSI!I1104</f>
        <v>9.0391719302502338E-2</v>
      </c>
      <c r="D1104" s="2">
        <f>MACD!E1104</f>
        <v>2.1473002538617503E-2</v>
      </c>
      <c r="E1104" s="2">
        <f>MACD!F1104</f>
        <v>4.750032700870619E-2</v>
      </c>
      <c r="F1104" s="2">
        <f>'Moving Avg'!D1104</f>
        <v>0.78</v>
      </c>
      <c r="G1104" s="2">
        <f>'Moving Avg'!F1104</f>
        <v>0.83449999999999991</v>
      </c>
      <c r="H1104" s="2">
        <f>'Moving Avg'!G1104</f>
        <v>0.99140000000000017</v>
      </c>
      <c r="I1104" s="2">
        <f>'Moving Avg'!H1104</f>
        <v>1.0392000000000008</v>
      </c>
      <c r="J1104" s="5" t="str">
        <f>OBV!F1104</f>
        <v>NEUTRAL</v>
      </c>
      <c r="K1104" s="5" t="str">
        <f>OBV!G1104</f>
        <v>NEUTRAL</v>
      </c>
      <c r="L1104" s="5" t="str">
        <f>OBV!H1104</f>
        <v>NEUTRAL</v>
      </c>
      <c r="M1104" s="7">
        <f t="shared" si="170"/>
        <v>50</v>
      </c>
      <c r="N1104" s="7">
        <f t="shared" si="171"/>
        <v>100</v>
      </c>
      <c r="O1104" s="7">
        <f t="shared" si="172"/>
        <v>0</v>
      </c>
      <c r="P1104" s="7">
        <f t="shared" si="173"/>
        <v>33</v>
      </c>
      <c r="Q1104" s="8">
        <f t="shared" si="174"/>
        <v>57.45</v>
      </c>
      <c r="R1104" s="8">
        <f t="shared" si="175"/>
        <v>38.25</v>
      </c>
      <c r="S1104" s="8">
        <f t="shared" si="176"/>
        <v>37.35</v>
      </c>
      <c r="T1104" s="8">
        <f t="shared" si="177"/>
        <v>45.75</v>
      </c>
      <c r="U1104" s="7">
        <f t="shared" si="178"/>
        <v>44.35</v>
      </c>
      <c r="V1104" s="7">
        <f t="shared" si="179"/>
        <v>44.7</v>
      </c>
    </row>
    <row r="1105" spans="1:22" ht="13.5" x14ac:dyDescent="0.25">
      <c r="A1105" s="3">
        <f>RSI!A1105</f>
        <v>43917</v>
      </c>
      <c r="B1105" s="2">
        <f>RSI!B1105</f>
        <v>0.78</v>
      </c>
      <c r="C1105" s="2">
        <f>RSI!I1105</f>
        <v>9.0391719302502338E-2</v>
      </c>
      <c r="D1105" s="2">
        <f>MACD!E1105</f>
        <v>1.8357933891631317E-2</v>
      </c>
      <c r="E1105" s="2">
        <f>MACD!F1105</f>
        <v>4.167184838529122E-2</v>
      </c>
      <c r="F1105" s="2">
        <f>'Moving Avg'!D1105</f>
        <v>0.78</v>
      </c>
      <c r="G1105" s="2">
        <f>'Moving Avg'!F1105</f>
        <v>0.8244999999999999</v>
      </c>
      <c r="H1105" s="2">
        <f>'Moving Avg'!G1105</f>
        <v>0.9850000000000001</v>
      </c>
      <c r="I1105" s="2">
        <f>'Moving Avg'!H1105</f>
        <v>1.0382000000000007</v>
      </c>
      <c r="J1105" s="5" t="str">
        <f>OBV!F1105</f>
        <v>NEUTRAL</v>
      </c>
      <c r="K1105" s="5" t="str">
        <f>OBV!G1105</f>
        <v>NEUTRAL</v>
      </c>
      <c r="L1105" s="5" t="str">
        <f>OBV!H1105</f>
        <v>NEUTRAL</v>
      </c>
      <c r="M1105" s="7">
        <f t="shared" si="170"/>
        <v>50</v>
      </c>
      <c r="N1105" s="7">
        <f t="shared" si="171"/>
        <v>100</v>
      </c>
      <c r="O1105" s="7">
        <f t="shared" si="172"/>
        <v>0</v>
      </c>
      <c r="P1105" s="7">
        <f t="shared" si="173"/>
        <v>33</v>
      </c>
      <c r="Q1105" s="8">
        <f t="shared" si="174"/>
        <v>57.45</v>
      </c>
      <c r="R1105" s="8">
        <f t="shared" si="175"/>
        <v>38.25</v>
      </c>
      <c r="S1105" s="8">
        <f t="shared" si="176"/>
        <v>37.35</v>
      </c>
      <c r="T1105" s="8">
        <f t="shared" si="177"/>
        <v>45.75</v>
      </c>
      <c r="U1105" s="7">
        <f t="shared" si="178"/>
        <v>44.35</v>
      </c>
      <c r="V1105" s="7">
        <f t="shared" si="179"/>
        <v>44.7</v>
      </c>
    </row>
    <row r="1106" spans="1:22" ht="13.5" x14ac:dyDescent="0.25">
      <c r="A1106" s="3">
        <f>RSI!A1106</f>
        <v>43920</v>
      </c>
      <c r="B1106" s="2">
        <f>RSI!B1106</f>
        <v>0.78</v>
      </c>
      <c r="C1106" s="2">
        <f>RSI!I1106</f>
        <v>9.0391719302502338E-2</v>
      </c>
      <c r="D1106" s="2">
        <f>MACD!E1106</f>
        <v>1.6277946388817299E-2</v>
      </c>
      <c r="E1106" s="2">
        <f>MACD!F1106</f>
        <v>3.6593067985996437E-2</v>
      </c>
      <c r="F1106" s="2">
        <f>'Moving Avg'!D1106</f>
        <v>0.78</v>
      </c>
      <c r="G1106" s="2">
        <f>'Moving Avg'!F1106</f>
        <v>0.81649999999999978</v>
      </c>
      <c r="H1106" s="2">
        <f>'Moving Avg'!G1106</f>
        <v>0.97860000000000014</v>
      </c>
      <c r="I1106" s="2">
        <f>'Moving Avg'!H1106</f>
        <v>1.0372000000000008</v>
      </c>
      <c r="J1106" s="5" t="str">
        <f>OBV!F1106</f>
        <v>NEUTRAL</v>
      </c>
      <c r="K1106" s="5" t="str">
        <f>OBV!G1106</f>
        <v>NEUTRAL</v>
      </c>
      <c r="L1106" s="5" t="str">
        <f>OBV!H1106</f>
        <v>NEUTRAL</v>
      </c>
      <c r="M1106" s="7">
        <f t="shared" si="170"/>
        <v>50</v>
      </c>
      <c r="N1106" s="7">
        <f t="shared" si="171"/>
        <v>100</v>
      </c>
      <c r="O1106" s="7">
        <f t="shared" si="172"/>
        <v>0</v>
      </c>
      <c r="P1106" s="7">
        <f t="shared" si="173"/>
        <v>33</v>
      </c>
      <c r="Q1106" s="8">
        <f t="shared" si="174"/>
        <v>57.45</v>
      </c>
      <c r="R1106" s="8">
        <f t="shared" si="175"/>
        <v>38.25</v>
      </c>
      <c r="S1106" s="8">
        <f t="shared" si="176"/>
        <v>37.35</v>
      </c>
      <c r="T1106" s="8">
        <f t="shared" si="177"/>
        <v>45.75</v>
      </c>
      <c r="U1106" s="7">
        <f t="shared" si="178"/>
        <v>44.35</v>
      </c>
      <c r="V1106" s="7">
        <f t="shared" si="179"/>
        <v>44.7</v>
      </c>
    </row>
    <row r="1107" spans="1:22" ht="13.5" x14ac:dyDescent="0.25">
      <c r="A1107" s="3">
        <f>RSI!A1107</f>
        <v>43921</v>
      </c>
      <c r="B1107" s="2">
        <f>RSI!B1107</f>
        <v>0.78</v>
      </c>
      <c r="C1107" s="2">
        <f>RSI!I1107</f>
        <v>9.0391719302502338E-2</v>
      </c>
      <c r="D1107" s="2">
        <f>MACD!E1107</f>
        <v>1.5032623457680083E-2</v>
      </c>
      <c r="E1107" s="2">
        <f>MACD!F1107</f>
        <v>3.2280979080333172E-2</v>
      </c>
      <c r="F1107" s="2">
        <f>'Moving Avg'!D1107</f>
        <v>0.78</v>
      </c>
      <c r="G1107" s="2">
        <f>'Moving Avg'!F1107</f>
        <v>0.80949999999999966</v>
      </c>
      <c r="H1107" s="2">
        <f>'Moving Avg'!G1107</f>
        <v>0.97220000000000018</v>
      </c>
      <c r="I1107" s="2">
        <f>'Moving Avg'!H1107</f>
        <v>1.0362000000000007</v>
      </c>
      <c r="J1107" s="5" t="str">
        <f>OBV!F1107</f>
        <v>NEUTRAL</v>
      </c>
      <c r="K1107" s="5" t="str">
        <f>OBV!G1107</f>
        <v>NEUTRAL</v>
      </c>
      <c r="L1107" s="5" t="str">
        <f>OBV!H1107</f>
        <v>NEUTRAL</v>
      </c>
      <c r="M1107" s="7">
        <f t="shared" si="170"/>
        <v>50</v>
      </c>
      <c r="N1107" s="7">
        <f t="shared" si="171"/>
        <v>45</v>
      </c>
      <c r="O1107" s="7">
        <f t="shared" si="172"/>
        <v>0</v>
      </c>
      <c r="P1107" s="7">
        <f t="shared" si="173"/>
        <v>33</v>
      </c>
      <c r="Q1107" s="8">
        <f t="shared" si="174"/>
        <v>38.200000000000003</v>
      </c>
      <c r="R1107" s="8">
        <f t="shared" si="175"/>
        <v>27.25</v>
      </c>
      <c r="S1107" s="8">
        <f t="shared" si="176"/>
        <v>29.1</v>
      </c>
      <c r="T1107" s="8">
        <f t="shared" si="177"/>
        <v>32</v>
      </c>
      <c r="U1107" s="7">
        <f t="shared" si="178"/>
        <v>31.516666666666669</v>
      </c>
      <c r="V1107" s="7">
        <f t="shared" si="179"/>
        <v>31.637500000000003</v>
      </c>
    </row>
    <row r="1108" spans="1:22" ht="13.5" x14ac:dyDescent="0.25">
      <c r="A1108" s="3">
        <f>RSI!A1108</f>
        <v>43922</v>
      </c>
      <c r="B1108" s="2">
        <f>RSI!B1108</f>
        <v>0.78</v>
      </c>
      <c r="C1108" s="2">
        <f>RSI!I1108</f>
        <v>9.0391719302502338E-2</v>
      </c>
      <c r="D1108" s="2">
        <f>MACD!E1108</f>
        <v>9.8400471047073168E-3</v>
      </c>
      <c r="E1108" s="2">
        <f>MACD!F1108</f>
        <v>2.7792792685208002E-2</v>
      </c>
      <c r="F1108" s="2">
        <f>'Moving Avg'!D1108</f>
        <v>0.78</v>
      </c>
      <c r="G1108" s="2">
        <f>'Moving Avg'!F1108</f>
        <v>0.80449999999999977</v>
      </c>
      <c r="H1108" s="2">
        <f>'Moving Avg'!G1108</f>
        <v>0.9658000000000001</v>
      </c>
      <c r="I1108" s="2">
        <f>'Moving Avg'!H1108</f>
        <v>1.0352000000000006</v>
      </c>
      <c r="J1108" s="5" t="str">
        <f>OBV!F1108</f>
        <v>NEUTRAL</v>
      </c>
      <c r="K1108" s="5" t="str">
        <f>OBV!G1108</f>
        <v>NEUTRAL</v>
      </c>
      <c r="L1108" s="5" t="str">
        <f>OBV!H1108</f>
        <v>NEUTRAL</v>
      </c>
      <c r="M1108" s="7">
        <f t="shared" si="170"/>
        <v>50</v>
      </c>
      <c r="N1108" s="7">
        <f t="shared" si="171"/>
        <v>45</v>
      </c>
      <c r="O1108" s="7">
        <f t="shared" si="172"/>
        <v>0</v>
      </c>
      <c r="P1108" s="7">
        <f t="shared" si="173"/>
        <v>33</v>
      </c>
      <c r="Q1108" s="8">
        <f t="shared" si="174"/>
        <v>38.200000000000003</v>
      </c>
      <c r="R1108" s="8">
        <f t="shared" si="175"/>
        <v>27.25</v>
      </c>
      <c r="S1108" s="8">
        <f t="shared" si="176"/>
        <v>29.1</v>
      </c>
      <c r="T1108" s="8">
        <f t="shared" si="177"/>
        <v>32</v>
      </c>
      <c r="U1108" s="7">
        <f t="shared" si="178"/>
        <v>31.516666666666669</v>
      </c>
      <c r="V1108" s="7">
        <f t="shared" si="179"/>
        <v>31.637500000000003</v>
      </c>
    </row>
    <row r="1109" spans="1:22" ht="13.5" x14ac:dyDescent="0.25">
      <c r="A1109" s="3">
        <f>RSI!A1109</f>
        <v>43923</v>
      </c>
      <c r="B1109" s="2">
        <f>RSI!B1109</f>
        <v>0.78</v>
      </c>
      <c r="C1109" s="2">
        <f>RSI!I1109</f>
        <v>9.0391719302502338E-2</v>
      </c>
      <c r="D1109" s="2">
        <f>MACD!E1109</f>
        <v>2.8106491403587786E-3</v>
      </c>
      <c r="E1109" s="2">
        <f>MACD!F1109</f>
        <v>2.2796363976238156E-2</v>
      </c>
      <c r="F1109" s="2">
        <f>'Moving Avg'!D1109</f>
        <v>0.78</v>
      </c>
      <c r="G1109" s="2">
        <f>'Moving Avg'!F1109</f>
        <v>0.8009999999999996</v>
      </c>
      <c r="H1109" s="2">
        <f>'Moving Avg'!G1109</f>
        <v>0.95940000000000014</v>
      </c>
      <c r="I1109" s="2">
        <f>'Moving Avg'!H1109</f>
        <v>1.0342000000000007</v>
      </c>
      <c r="J1109" s="5" t="str">
        <f>OBV!F1109</f>
        <v>NEUTRAL</v>
      </c>
      <c r="K1109" s="5" t="str">
        <f>OBV!G1109</f>
        <v>NEUTRAL</v>
      </c>
      <c r="L1109" s="5" t="str">
        <f>OBV!H1109</f>
        <v>NEUTRAL</v>
      </c>
      <c r="M1109" s="7">
        <f t="shared" si="170"/>
        <v>50</v>
      </c>
      <c r="N1109" s="7">
        <f t="shared" si="171"/>
        <v>45</v>
      </c>
      <c r="O1109" s="7">
        <f t="shared" si="172"/>
        <v>0</v>
      </c>
      <c r="P1109" s="7">
        <f t="shared" si="173"/>
        <v>33</v>
      </c>
      <c r="Q1109" s="8">
        <f t="shared" si="174"/>
        <v>38.200000000000003</v>
      </c>
      <c r="R1109" s="8">
        <f t="shared" si="175"/>
        <v>27.25</v>
      </c>
      <c r="S1109" s="8">
        <f t="shared" si="176"/>
        <v>29.1</v>
      </c>
      <c r="T1109" s="8">
        <f t="shared" si="177"/>
        <v>32</v>
      </c>
      <c r="U1109" s="7">
        <f t="shared" si="178"/>
        <v>31.516666666666669</v>
      </c>
      <c r="V1109" s="7">
        <f t="shared" si="179"/>
        <v>31.637500000000003</v>
      </c>
    </row>
    <row r="1110" spans="1:22" ht="13.5" x14ac:dyDescent="0.25">
      <c r="A1110" s="3">
        <f>RSI!A1110</f>
        <v>43924</v>
      </c>
      <c r="B1110" s="2">
        <f>RSI!B1110</f>
        <v>0.78</v>
      </c>
      <c r="C1110" s="2">
        <f>RSI!I1110</f>
        <v>9.0391719302502338E-2</v>
      </c>
      <c r="D1110" s="2">
        <f>MACD!E1110</f>
        <v>-2.7287441267560553E-3</v>
      </c>
      <c r="E1110" s="2">
        <f>MACD!F1110</f>
        <v>1.7691342355639315E-2</v>
      </c>
      <c r="F1110" s="2">
        <f>'Moving Avg'!D1110</f>
        <v>0.78</v>
      </c>
      <c r="G1110" s="2">
        <f>'Moving Avg'!F1110</f>
        <v>0.79849999999999965</v>
      </c>
      <c r="H1110" s="2">
        <f>'Moving Avg'!G1110</f>
        <v>0.95300000000000007</v>
      </c>
      <c r="I1110" s="2">
        <f>'Moving Avg'!H1110</f>
        <v>1.0332000000000006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  <c r="M1110" s="7">
        <f t="shared" si="170"/>
        <v>50</v>
      </c>
      <c r="N1110" s="7">
        <f t="shared" si="171"/>
        <v>100</v>
      </c>
      <c r="O1110" s="7">
        <f t="shared" si="172"/>
        <v>0</v>
      </c>
      <c r="P1110" s="7">
        <f t="shared" si="173"/>
        <v>33</v>
      </c>
      <c r="Q1110" s="8">
        <f t="shared" si="174"/>
        <v>57.45</v>
      </c>
      <c r="R1110" s="8">
        <f t="shared" si="175"/>
        <v>38.25</v>
      </c>
      <c r="S1110" s="8">
        <f t="shared" si="176"/>
        <v>37.35</v>
      </c>
      <c r="T1110" s="8">
        <f t="shared" si="177"/>
        <v>45.75</v>
      </c>
      <c r="U1110" s="7">
        <f t="shared" si="178"/>
        <v>44.35</v>
      </c>
      <c r="V1110" s="7">
        <f t="shared" si="179"/>
        <v>44.7</v>
      </c>
    </row>
    <row r="1111" spans="1:22" ht="13.5" x14ac:dyDescent="0.25">
      <c r="A1111" s="3">
        <f>RSI!A1111</f>
        <v>43927</v>
      </c>
      <c r="B1111" s="2">
        <f>RSI!B1111</f>
        <v>0.78</v>
      </c>
      <c r="C1111" s="2">
        <f>RSI!I1111</f>
        <v>9.0391719302502338E-2</v>
      </c>
      <c r="D1111" s="2">
        <f>MACD!E1111</f>
        <v>-7.0376278075240384E-3</v>
      </c>
      <c r="E1111" s="2">
        <f>MACD!F1111</f>
        <v>1.2745548323006645E-2</v>
      </c>
      <c r="F1111" s="2">
        <f>'Moving Avg'!D1111</f>
        <v>0.78</v>
      </c>
      <c r="G1111" s="2">
        <f>'Moving Avg'!F1111</f>
        <v>0.7959999999999996</v>
      </c>
      <c r="H1111" s="2">
        <f>'Moving Avg'!G1111</f>
        <v>0.94660000000000011</v>
      </c>
      <c r="I1111" s="2">
        <f>'Moving Avg'!H1111</f>
        <v>1.0322000000000007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50</v>
      </c>
      <c r="N1111" s="7">
        <f t="shared" si="171"/>
        <v>45</v>
      </c>
      <c r="O1111" s="7">
        <f t="shared" si="172"/>
        <v>0</v>
      </c>
      <c r="P1111" s="7">
        <f t="shared" si="173"/>
        <v>33</v>
      </c>
      <c r="Q1111" s="8">
        <f t="shared" si="174"/>
        <v>38.200000000000003</v>
      </c>
      <c r="R1111" s="8">
        <f t="shared" si="175"/>
        <v>27.25</v>
      </c>
      <c r="S1111" s="8">
        <f t="shared" si="176"/>
        <v>29.1</v>
      </c>
      <c r="T1111" s="8">
        <f t="shared" si="177"/>
        <v>32</v>
      </c>
      <c r="U1111" s="7">
        <f t="shared" si="178"/>
        <v>31.516666666666669</v>
      </c>
      <c r="V1111" s="7">
        <f t="shared" si="179"/>
        <v>31.637500000000003</v>
      </c>
    </row>
    <row r="1112" spans="1:22" ht="13.5" x14ac:dyDescent="0.25">
      <c r="A1112" s="3">
        <f>RSI!A1112</f>
        <v>43928</v>
      </c>
      <c r="B1112" s="2">
        <f>RSI!B1112</f>
        <v>0.78</v>
      </c>
      <c r="C1112" s="2">
        <f>RSI!I1112</f>
        <v>9.0391719302502338E-2</v>
      </c>
      <c r="D1112" s="2">
        <f>MACD!E1112</f>
        <v>-1.0333332938524231E-2</v>
      </c>
      <c r="E1112" s="2">
        <f>MACD!F1112</f>
        <v>8.1297720707004702E-3</v>
      </c>
      <c r="F1112" s="2">
        <f>'Moving Avg'!D1112</f>
        <v>0.78</v>
      </c>
      <c r="G1112" s="2">
        <f>'Moving Avg'!F1112</f>
        <v>0.79349999999999965</v>
      </c>
      <c r="H1112" s="2">
        <f>'Moving Avg'!G1112</f>
        <v>0.94020000000000015</v>
      </c>
      <c r="I1112" s="2">
        <f>'Moving Avg'!H1112</f>
        <v>1.0312000000000008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  <c r="M1112" s="7">
        <f t="shared" si="170"/>
        <v>50</v>
      </c>
      <c r="N1112" s="7">
        <f t="shared" si="171"/>
        <v>45</v>
      </c>
      <c r="O1112" s="7">
        <f t="shared" si="172"/>
        <v>0</v>
      </c>
      <c r="P1112" s="7">
        <f t="shared" si="173"/>
        <v>33</v>
      </c>
      <c r="Q1112" s="8">
        <f t="shared" si="174"/>
        <v>38.200000000000003</v>
      </c>
      <c r="R1112" s="8">
        <f t="shared" si="175"/>
        <v>27.25</v>
      </c>
      <c r="S1112" s="8">
        <f t="shared" si="176"/>
        <v>29.1</v>
      </c>
      <c r="T1112" s="8">
        <f t="shared" si="177"/>
        <v>32</v>
      </c>
      <c r="U1112" s="7">
        <f t="shared" si="178"/>
        <v>31.516666666666669</v>
      </c>
      <c r="V1112" s="7">
        <f t="shared" si="179"/>
        <v>31.637500000000003</v>
      </c>
    </row>
    <row r="1113" spans="1:22" ht="13.5" x14ac:dyDescent="0.25">
      <c r="A1113" s="3">
        <f>RSI!A1113</f>
        <v>43929</v>
      </c>
      <c r="B1113" s="2">
        <f>RSI!B1113</f>
        <v>0.78</v>
      </c>
      <c r="C1113" s="2">
        <f>RSI!I1113</f>
        <v>9.0391719302502338E-2</v>
      </c>
      <c r="D1113" s="2">
        <f>MACD!E1113</f>
        <v>-1.2797679318213628E-2</v>
      </c>
      <c r="E1113" s="2">
        <f>MACD!F1113</f>
        <v>3.9442817929176508E-3</v>
      </c>
      <c r="F1113" s="2">
        <f>'Moving Avg'!D1113</f>
        <v>0.78</v>
      </c>
      <c r="G1113" s="2">
        <f>'Moving Avg'!F1113</f>
        <v>0.7909999999999997</v>
      </c>
      <c r="H1113" s="2">
        <f>'Moving Avg'!G1113</f>
        <v>0.93380000000000007</v>
      </c>
      <c r="I1113" s="2">
        <f>'Moving Avg'!H1113</f>
        <v>1.0302000000000007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  <c r="M1113" s="7">
        <f t="shared" si="170"/>
        <v>50</v>
      </c>
      <c r="N1113" s="7">
        <f t="shared" si="171"/>
        <v>45</v>
      </c>
      <c r="O1113" s="7">
        <f t="shared" si="172"/>
        <v>0</v>
      </c>
      <c r="P1113" s="7">
        <f t="shared" si="173"/>
        <v>33</v>
      </c>
      <c r="Q1113" s="8">
        <f t="shared" si="174"/>
        <v>38.200000000000003</v>
      </c>
      <c r="R1113" s="8">
        <f t="shared" si="175"/>
        <v>27.25</v>
      </c>
      <c r="S1113" s="8">
        <f t="shared" si="176"/>
        <v>29.1</v>
      </c>
      <c r="T1113" s="8">
        <f t="shared" si="177"/>
        <v>32</v>
      </c>
      <c r="U1113" s="7">
        <f t="shared" si="178"/>
        <v>31.516666666666669</v>
      </c>
      <c r="V1113" s="7">
        <f t="shared" si="179"/>
        <v>31.637500000000003</v>
      </c>
    </row>
    <row r="1114" spans="1:22" ht="13.5" x14ac:dyDescent="0.25">
      <c r="A1114" s="3">
        <f>RSI!A1114</f>
        <v>43934</v>
      </c>
      <c r="B1114" s="2">
        <f>RSI!B1114</f>
        <v>0.78</v>
      </c>
      <c r="C1114" s="2">
        <f>RSI!I1114</f>
        <v>9.0391719302502338E-2</v>
      </c>
      <c r="D1114" s="2">
        <f>MACD!E1114</f>
        <v>-1.4582592529443605E-2</v>
      </c>
      <c r="E1114" s="2">
        <f>MACD!F1114</f>
        <v>2.3890692844539922E-4</v>
      </c>
      <c r="F1114" s="2">
        <f>'Moving Avg'!D1114</f>
        <v>0.78</v>
      </c>
      <c r="G1114" s="2">
        <f>'Moving Avg'!F1114</f>
        <v>0.78849999999999976</v>
      </c>
      <c r="H1114" s="2">
        <f>'Moving Avg'!G1114</f>
        <v>0.92740000000000011</v>
      </c>
      <c r="I1114" s="2">
        <f>'Moving Avg'!H1114</f>
        <v>1.0292000000000008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  <c r="M1114" s="7">
        <f t="shared" si="170"/>
        <v>50</v>
      </c>
      <c r="N1114" s="7">
        <f t="shared" si="171"/>
        <v>45</v>
      </c>
      <c r="O1114" s="7">
        <f t="shared" si="172"/>
        <v>0</v>
      </c>
      <c r="P1114" s="7">
        <f t="shared" si="173"/>
        <v>33</v>
      </c>
      <c r="Q1114" s="8">
        <f t="shared" si="174"/>
        <v>38.200000000000003</v>
      </c>
      <c r="R1114" s="8">
        <f t="shared" si="175"/>
        <v>27.25</v>
      </c>
      <c r="S1114" s="8">
        <f t="shared" si="176"/>
        <v>29.1</v>
      </c>
      <c r="T1114" s="8">
        <f t="shared" si="177"/>
        <v>32</v>
      </c>
      <c r="U1114" s="7">
        <f t="shared" si="178"/>
        <v>31.516666666666669</v>
      </c>
      <c r="V1114" s="7">
        <f t="shared" si="179"/>
        <v>31.637500000000003</v>
      </c>
    </row>
    <row r="1115" spans="1:22" ht="13.5" x14ac:dyDescent="0.25">
      <c r="A1115" s="3">
        <f>RSI!A1115</f>
        <v>43935</v>
      </c>
      <c r="B1115" s="2">
        <f>RSI!B1115</f>
        <v>0.78</v>
      </c>
      <c r="C1115" s="2">
        <f>RSI!I1115</f>
        <v>9.0391719302502338E-2</v>
      </c>
      <c r="D1115" s="2">
        <f>MACD!E1115</f>
        <v>-1.5814845415399459E-2</v>
      </c>
      <c r="E1115" s="2">
        <f>MACD!F1115</f>
        <v>-2.9718435403235724E-3</v>
      </c>
      <c r="F1115" s="2">
        <f>'Moving Avg'!D1115</f>
        <v>0.78</v>
      </c>
      <c r="G1115" s="2">
        <f>'Moving Avg'!F1115</f>
        <v>0.78599999999999981</v>
      </c>
      <c r="H1115" s="2">
        <f>'Moving Avg'!G1115</f>
        <v>0.92100000000000004</v>
      </c>
      <c r="I1115" s="2">
        <f>'Moving Avg'!H1115</f>
        <v>1.0282000000000009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  <c r="M1115" s="7">
        <f t="shared" si="170"/>
        <v>50</v>
      </c>
      <c r="N1115" s="7">
        <f t="shared" si="171"/>
        <v>45</v>
      </c>
      <c r="O1115" s="7">
        <f t="shared" si="172"/>
        <v>0</v>
      </c>
      <c r="P1115" s="7">
        <f t="shared" si="173"/>
        <v>33</v>
      </c>
      <c r="Q1115" s="8">
        <f t="shared" si="174"/>
        <v>38.200000000000003</v>
      </c>
      <c r="R1115" s="8">
        <f t="shared" si="175"/>
        <v>27.25</v>
      </c>
      <c r="S1115" s="8">
        <f t="shared" si="176"/>
        <v>29.1</v>
      </c>
      <c r="T1115" s="8">
        <f t="shared" si="177"/>
        <v>32</v>
      </c>
      <c r="U1115" s="7">
        <f t="shared" si="178"/>
        <v>31.516666666666669</v>
      </c>
      <c r="V1115" s="7">
        <f t="shared" si="179"/>
        <v>31.637500000000003</v>
      </c>
    </row>
    <row r="1116" spans="1:22" ht="13.5" x14ac:dyDescent="0.25">
      <c r="A1116" s="3">
        <f>RSI!A1116</f>
        <v>43936</v>
      </c>
      <c r="B1116" s="2">
        <f>RSI!B1116</f>
        <v>0.78</v>
      </c>
      <c r="C1116" s="2">
        <f>RSI!I1116</f>
        <v>9.0391719302502338E-2</v>
      </c>
      <c r="D1116" s="2">
        <f>MACD!E1116</f>
        <v>-1.6600059552083879E-2</v>
      </c>
      <c r="E1116" s="2">
        <f>MACD!F1116</f>
        <v>-5.6974867426756344E-3</v>
      </c>
      <c r="F1116" s="2">
        <f>'Moving Avg'!D1116</f>
        <v>0.78</v>
      </c>
      <c r="G1116" s="2">
        <f>'Moving Avg'!F1116</f>
        <v>0.78349999999999986</v>
      </c>
      <c r="H1116" s="2">
        <f>'Moving Avg'!G1116</f>
        <v>0.91460000000000008</v>
      </c>
      <c r="I1116" s="2">
        <f>'Moving Avg'!H1116</f>
        <v>1.0272000000000008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  <c r="M1116" s="7">
        <f t="shared" si="170"/>
        <v>50</v>
      </c>
      <c r="N1116" s="7">
        <f t="shared" si="171"/>
        <v>45</v>
      </c>
      <c r="O1116" s="7">
        <f t="shared" si="172"/>
        <v>0</v>
      </c>
      <c r="P1116" s="7">
        <f t="shared" si="173"/>
        <v>33</v>
      </c>
      <c r="Q1116" s="8">
        <f t="shared" si="174"/>
        <v>38.200000000000003</v>
      </c>
      <c r="R1116" s="8">
        <f t="shared" si="175"/>
        <v>27.25</v>
      </c>
      <c r="S1116" s="8">
        <f t="shared" si="176"/>
        <v>29.1</v>
      </c>
      <c r="T1116" s="8">
        <f t="shared" si="177"/>
        <v>32</v>
      </c>
      <c r="U1116" s="7">
        <f t="shared" si="178"/>
        <v>31.516666666666669</v>
      </c>
      <c r="V1116" s="7">
        <f t="shared" si="179"/>
        <v>31.637500000000003</v>
      </c>
    </row>
    <row r="1117" spans="1:22" ht="13.5" x14ac:dyDescent="0.25">
      <c r="A1117" s="3">
        <f>RSI!A1117</f>
        <v>43937</v>
      </c>
      <c r="B1117" s="2">
        <f>RSI!B1117</f>
        <v>0.78</v>
      </c>
      <c r="C1117" s="2">
        <f>RSI!I1117</f>
        <v>9.0391719302502338E-2</v>
      </c>
      <c r="D1117" s="2">
        <f>MACD!E1117</f>
        <v>-1.7026081345188904E-2</v>
      </c>
      <c r="E1117" s="2">
        <f>MACD!F1117</f>
        <v>-7.9632056631782876E-3</v>
      </c>
      <c r="F1117" s="2">
        <f>'Moving Avg'!D1117</f>
        <v>0.78</v>
      </c>
      <c r="G1117" s="2">
        <f>'Moving Avg'!F1117</f>
        <v>0.78099999999999981</v>
      </c>
      <c r="H1117" s="2">
        <f>'Moving Avg'!G1117</f>
        <v>0.90820000000000012</v>
      </c>
      <c r="I1117" s="2">
        <f>'Moving Avg'!H1117</f>
        <v>1.0262000000000007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  <c r="M1117" s="7">
        <f t="shared" si="170"/>
        <v>50</v>
      </c>
      <c r="N1117" s="7">
        <f t="shared" si="171"/>
        <v>45</v>
      </c>
      <c r="O1117" s="7">
        <f t="shared" si="172"/>
        <v>0</v>
      </c>
      <c r="P1117" s="7">
        <f t="shared" si="173"/>
        <v>33</v>
      </c>
      <c r="Q1117" s="8">
        <f t="shared" si="174"/>
        <v>38.200000000000003</v>
      </c>
      <c r="R1117" s="8">
        <f t="shared" si="175"/>
        <v>27.25</v>
      </c>
      <c r="S1117" s="8">
        <f t="shared" si="176"/>
        <v>29.1</v>
      </c>
      <c r="T1117" s="8">
        <f t="shared" si="177"/>
        <v>32</v>
      </c>
      <c r="U1117" s="7">
        <f t="shared" si="178"/>
        <v>31.516666666666669</v>
      </c>
      <c r="V1117" s="7">
        <f t="shared" si="179"/>
        <v>31.637500000000003</v>
      </c>
    </row>
    <row r="1118" spans="1:22" ht="13.5" x14ac:dyDescent="0.25">
      <c r="A1118" s="3">
        <f>RSI!A1118</f>
        <v>43938</v>
      </c>
      <c r="B1118" s="2">
        <f>RSI!B1118</f>
        <v>0.78</v>
      </c>
      <c r="C1118" s="2">
        <f>RSI!I1118</f>
        <v>9.0391719302502338E-2</v>
      </c>
      <c r="D1118" s="2">
        <f>MACD!E1118</f>
        <v>-1.7165829686280443E-2</v>
      </c>
      <c r="E1118" s="2">
        <f>MACD!F1118</f>
        <v>-9.80373046779872E-3</v>
      </c>
      <c r="F1118" s="2">
        <f>'Moving Avg'!D1118</f>
        <v>0.78</v>
      </c>
      <c r="G1118" s="2">
        <f>'Moving Avg'!F1118</f>
        <v>0.7799999999999998</v>
      </c>
      <c r="H1118" s="2">
        <f>'Moving Avg'!G1118</f>
        <v>0.90180000000000016</v>
      </c>
      <c r="I1118" s="2">
        <f>'Moving Avg'!H1118</f>
        <v>1.0252000000000008</v>
      </c>
      <c r="J1118" s="5" t="str">
        <f>OBV!F1118</f>
        <v>NEUTRAL</v>
      </c>
      <c r="K1118" s="5" t="str">
        <f>OBV!G1118</f>
        <v>NEUTRAL</v>
      </c>
      <c r="L1118" s="5" t="str">
        <f>OBV!H1118</f>
        <v>NEUTRAL</v>
      </c>
      <c r="M1118" s="7">
        <f t="shared" si="170"/>
        <v>50</v>
      </c>
      <c r="N1118" s="7">
        <f t="shared" si="171"/>
        <v>45</v>
      </c>
      <c r="O1118" s="7">
        <f t="shared" si="172"/>
        <v>0</v>
      </c>
      <c r="P1118" s="7">
        <f t="shared" si="173"/>
        <v>33</v>
      </c>
      <c r="Q1118" s="8">
        <f t="shared" si="174"/>
        <v>38.200000000000003</v>
      </c>
      <c r="R1118" s="8">
        <f t="shared" si="175"/>
        <v>27.25</v>
      </c>
      <c r="S1118" s="8">
        <f t="shared" si="176"/>
        <v>29.1</v>
      </c>
      <c r="T1118" s="8">
        <f t="shared" si="177"/>
        <v>32</v>
      </c>
      <c r="U1118" s="7">
        <f t="shared" si="178"/>
        <v>31.516666666666669</v>
      </c>
      <c r="V1118" s="7">
        <f t="shared" si="179"/>
        <v>31.637500000000003</v>
      </c>
    </row>
    <row r="1119" spans="1:22" ht="13.5" x14ac:dyDescent="0.25">
      <c r="A1119" s="3">
        <f>RSI!A1119</f>
        <v>43941</v>
      </c>
      <c r="B1119" s="2">
        <f>RSI!B1119</f>
        <v>0.78</v>
      </c>
      <c r="C1119" s="2">
        <f>RSI!I1119</f>
        <v>9.0391719302502338E-2</v>
      </c>
      <c r="D1119" s="2">
        <f>MACD!E1119</f>
        <v>-1.7079697136579863E-2</v>
      </c>
      <c r="E1119" s="2">
        <f>MACD!F1119</f>
        <v>-1.1258923801554948E-2</v>
      </c>
      <c r="F1119" s="2">
        <f>'Moving Avg'!D1119</f>
        <v>0.78</v>
      </c>
      <c r="G1119" s="2">
        <f>'Moving Avg'!F1119</f>
        <v>0.7799999999999998</v>
      </c>
      <c r="H1119" s="2">
        <f>'Moving Avg'!G1119</f>
        <v>0.8954000000000002</v>
      </c>
      <c r="I1119" s="2">
        <f>'Moving Avg'!H1119</f>
        <v>1.0242000000000007</v>
      </c>
      <c r="J1119" s="5" t="str">
        <f>OBV!F1119</f>
        <v>NEUTRAL</v>
      </c>
      <c r="K1119" s="5" t="str">
        <f>OBV!G1119</f>
        <v>NEUTRAL</v>
      </c>
      <c r="L1119" s="5" t="str">
        <f>OBV!H1119</f>
        <v>NEUTRAL</v>
      </c>
      <c r="M1119" s="7">
        <f t="shared" si="170"/>
        <v>50</v>
      </c>
      <c r="N1119" s="7">
        <f t="shared" si="171"/>
        <v>45</v>
      </c>
      <c r="O1119" s="7">
        <f t="shared" si="172"/>
        <v>0</v>
      </c>
      <c r="P1119" s="7">
        <f t="shared" si="173"/>
        <v>33</v>
      </c>
      <c r="Q1119" s="8">
        <f t="shared" si="174"/>
        <v>38.200000000000003</v>
      </c>
      <c r="R1119" s="8">
        <f t="shared" si="175"/>
        <v>27.25</v>
      </c>
      <c r="S1119" s="8">
        <f t="shared" si="176"/>
        <v>29.1</v>
      </c>
      <c r="T1119" s="8">
        <f t="shared" si="177"/>
        <v>32</v>
      </c>
      <c r="U1119" s="7">
        <f t="shared" si="178"/>
        <v>31.516666666666669</v>
      </c>
      <c r="V1119" s="7">
        <f t="shared" si="179"/>
        <v>31.637500000000003</v>
      </c>
    </row>
    <row r="1120" spans="1:22" ht="13.5" x14ac:dyDescent="0.25">
      <c r="A1120" s="3">
        <f>RSI!A1120</f>
        <v>43942</v>
      </c>
      <c r="B1120" s="2">
        <f>RSI!B1120</f>
        <v>0.78</v>
      </c>
      <c r="C1120" s="2">
        <f>RSI!I1120</f>
        <v>9.0391719302502338E-2</v>
      </c>
      <c r="D1120" s="2">
        <f>MACD!E1120</f>
        <v>-1.681757394651151E-2</v>
      </c>
      <c r="E1120" s="2">
        <f>MACD!F1120</f>
        <v>-1.2370653830546261E-2</v>
      </c>
      <c r="F1120" s="2">
        <f>'Moving Avg'!D1120</f>
        <v>0.78</v>
      </c>
      <c r="G1120" s="2">
        <f>'Moving Avg'!F1120</f>
        <v>0.7799999999999998</v>
      </c>
      <c r="H1120" s="2">
        <f>'Moving Avg'!G1120</f>
        <v>0.88900000000000023</v>
      </c>
      <c r="I1120" s="2">
        <f>'Moving Avg'!H1120</f>
        <v>1.0232000000000008</v>
      </c>
      <c r="J1120" s="5" t="str">
        <f>OBV!F1120</f>
        <v>NEUTRAL</v>
      </c>
      <c r="K1120" s="5" t="str">
        <f>OBV!G1120</f>
        <v>NEUTRAL</v>
      </c>
      <c r="L1120" s="5" t="str">
        <f>OBV!H1120</f>
        <v>NEUTRAL</v>
      </c>
      <c r="M1120" s="7">
        <f t="shared" si="170"/>
        <v>50</v>
      </c>
      <c r="N1120" s="7">
        <f t="shared" si="171"/>
        <v>45</v>
      </c>
      <c r="O1120" s="7">
        <f t="shared" si="172"/>
        <v>0</v>
      </c>
      <c r="P1120" s="7">
        <f t="shared" si="173"/>
        <v>33</v>
      </c>
      <c r="Q1120" s="8">
        <f t="shared" si="174"/>
        <v>38.200000000000003</v>
      </c>
      <c r="R1120" s="8">
        <f t="shared" si="175"/>
        <v>27.25</v>
      </c>
      <c r="S1120" s="8">
        <f t="shared" si="176"/>
        <v>29.1</v>
      </c>
      <c r="T1120" s="8">
        <f t="shared" si="177"/>
        <v>32</v>
      </c>
      <c r="U1120" s="7">
        <f t="shared" si="178"/>
        <v>31.516666666666669</v>
      </c>
      <c r="V1120" s="7">
        <f t="shared" si="179"/>
        <v>31.637500000000003</v>
      </c>
    </row>
    <row r="1121" spans="1:22" ht="13.5" x14ac:dyDescent="0.25">
      <c r="A1121" s="3">
        <f>RSI!A1121</f>
        <v>43943</v>
      </c>
      <c r="B1121" s="2">
        <f>RSI!B1121</f>
        <v>0.78</v>
      </c>
      <c r="C1121" s="2">
        <f>RSI!I1121</f>
        <v>9.0391719302502338E-2</v>
      </c>
      <c r="D1121" s="2">
        <f>MACD!E1121</f>
        <v>-1.6420553510457792E-2</v>
      </c>
      <c r="E1121" s="2">
        <f>MACD!F1121</f>
        <v>-1.3180633766528567E-2</v>
      </c>
      <c r="F1121" s="2">
        <f>'Moving Avg'!D1121</f>
        <v>0.78</v>
      </c>
      <c r="G1121" s="2">
        <f>'Moving Avg'!F1121</f>
        <v>0.7799999999999998</v>
      </c>
      <c r="H1121" s="2">
        <f>'Moving Avg'!G1121</f>
        <v>0.88260000000000016</v>
      </c>
      <c r="I1121" s="2">
        <f>'Moving Avg'!H1121</f>
        <v>1.0222000000000009</v>
      </c>
      <c r="J1121" s="5" t="str">
        <f>OBV!F1121</f>
        <v>NEUTRAL</v>
      </c>
      <c r="K1121" s="5" t="str">
        <f>OBV!G1121</f>
        <v>NEUTRAL</v>
      </c>
      <c r="L1121" s="5" t="str">
        <f>OBV!H1121</f>
        <v>NEUTRAL</v>
      </c>
      <c r="M1121" s="7">
        <f t="shared" si="170"/>
        <v>50</v>
      </c>
      <c r="N1121" s="7">
        <f t="shared" si="171"/>
        <v>45</v>
      </c>
      <c r="O1121" s="7">
        <f t="shared" si="172"/>
        <v>0</v>
      </c>
      <c r="P1121" s="7">
        <f t="shared" si="173"/>
        <v>33</v>
      </c>
      <c r="Q1121" s="8">
        <f t="shared" si="174"/>
        <v>38.200000000000003</v>
      </c>
      <c r="R1121" s="8">
        <f t="shared" si="175"/>
        <v>27.25</v>
      </c>
      <c r="S1121" s="8">
        <f t="shared" si="176"/>
        <v>29.1</v>
      </c>
      <c r="T1121" s="8">
        <f t="shared" si="177"/>
        <v>32</v>
      </c>
      <c r="U1121" s="7">
        <f t="shared" si="178"/>
        <v>31.516666666666669</v>
      </c>
      <c r="V1121" s="7">
        <f t="shared" si="179"/>
        <v>31.637500000000003</v>
      </c>
    </row>
    <row r="1122" spans="1:22" ht="13.5" x14ac:dyDescent="0.25">
      <c r="A1122" s="3">
        <f>RSI!A1122</f>
        <v>43944</v>
      </c>
      <c r="B1122" s="2">
        <f>RSI!B1122</f>
        <v>0.78</v>
      </c>
      <c r="C1122" s="2">
        <f>RSI!I1122</f>
        <v>9.0391719302502338E-2</v>
      </c>
      <c r="D1122" s="2">
        <f>MACD!E1122</f>
        <v>-1.5922368798330755E-2</v>
      </c>
      <c r="E1122" s="2">
        <f>MACD!F1122</f>
        <v>-1.3728980772889006E-2</v>
      </c>
      <c r="F1122" s="2">
        <f>'Moving Avg'!D1122</f>
        <v>0.78</v>
      </c>
      <c r="G1122" s="2">
        <f>'Moving Avg'!F1122</f>
        <v>0.7799999999999998</v>
      </c>
      <c r="H1122" s="2">
        <f>'Moving Avg'!G1122</f>
        <v>0.8762000000000002</v>
      </c>
      <c r="I1122" s="2">
        <f>'Moving Avg'!H1122</f>
        <v>1.021200000000001</v>
      </c>
      <c r="J1122" s="5" t="str">
        <f>OBV!F1122</f>
        <v>NEUTRAL</v>
      </c>
      <c r="K1122" s="5" t="str">
        <f>OBV!G1122</f>
        <v>NEUTRAL</v>
      </c>
      <c r="L1122" s="5" t="str">
        <f>OBV!H1122</f>
        <v>NEUTRAL</v>
      </c>
      <c r="M1122" s="7">
        <f t="shared" si="170"/>
        <v>50</v>
      </c>
      <c r="N1122" s="7">
        <f t="shared" si="171"/>
        <v>45</v>
      </c>
      <c r="O1122" s="7">
        <f t="shared" si="172"/>
        <v>0</v>
      </c>
      <c r="P1122" s="7">
        <f t="shared" si="173"/>
        <v>33</v>
      </c>
      <c r="Q1122" s="8">
        <f t="shared" si="174"/>
        <v>38.200000000000003</v>
      </c>
      <c r="R1122" s="8">
        <f t="shared" si="175"/>
        <v>27.25</v>
      </c>
      <c r="S1122" s="8">
        <f t="shared" si="176"/>
        <v>29.1</v>
      </c>
      <c r="T1122" s="8">
        <f t="shared" si="177"/>
        <v>32</v>
      </c>
      <c r="U1122" s="7">
        <f t="shared" si="178"/>
        <v>31.516666666666669</v>
      </c>
      <c r="V1122" s="7">
        <f t="shared" si="179"/>
        <v>31.637500000000003</v>
      </c>
    </row>
    <row r="1123" spans="1:22" ht="13.5" x14ac:dyDescent="0.25">
      <c r="A1123" s="3">
        <f>RSI!A1123</f>
        <v>43945</v>
      </c>
      <c r="B1123" s="2">
        <f>RSI!B1123</f>
        <v>0.78</v>
      </c>
      <c r="C1123" s="2">
        <f>RSI!I1123</f>
        <v>9.0391719302502338E-2</v>
      </c>
      <c r="D1123" s="2">
        <f>MACD!E1123</f>
        <v>-1.535060164440416E-2</v>
      </c>
      <c r="E1123" s="2">
        <f>MACD!F1123</f>
        <v>-1.4053304947192039E-2</v>
      </c>
      <c r="F1123" s="2">
        <f>'Moving Avg'!D1123</f>
        <v>0.78</v>
      </c>
      <c r="G1123" s="2">
        <f>'Moving Avg'!F1123</f>
        <v>0.7799999999999998</v>
      </c>
      <c r="H1123" s="2">
        <f>'Moving Avg'!G1123</f>
        <v>0.86980000000000035</v>
      </c>
      <c r="I1123" s="2">
        <f>'Moving Avg'!H1123</f>
        <v>1.0202000000000009</v>
      </c>
      <c r="J1123" s="5" t="str">
        <f>OBV!F1123</f>
        <v>NEUTRAL</v>
      </c>
      <c r="K1123" s="5" t="str">
        <f>OBV!G1123</f>
        <v>NEUTRAL</v>
      </c>
      <c r="L1123" s="5" t="str">
        <f>OBV!H1123</f>
        <v>NEUTRAL</v>
      </c>
      <c r="M1123" s="7">
        <f t="shared" si="170"/>
        <v>50</v>
      </c>
      <c r="N1123" s="7">
        <f t="shared" si="171"/>
        <v>45</v>
      </c>
      <c r="O1123" s="7">
        <f t="shared" si="172"/>
        <v>0</v>
      </c>
      <c r="P1123" s="7">
        <f t="shared" si="173"/>
        <v>33</v>
      </c>
      <c r="Q1123" s="8">
        <f t="shared" si="174"/>
        <v>38.200000000000003</v>
      </c>
      <c r="R1123" s="8">
        <f t="shared" si="175"/>
        <v>27.25</v>
      </c>
      <c r="S1123" s="8">
        <f t="shared" si="176"/>
        <v>29.1</v>
      </c>
      <c r="T1123" s="8">
        <f t="shared" si="177"/>
        <v>32</v>
      </c>
      <c r="U1123" s="7">
        <f t="shared" si="178"/>
        <v>31.516666666666669</v>
      </c>
      <c r="V1123" s="7">
        <f t="shared" si="179"/>
        <v>31.637500000000003</v>
      </c>
    </row>
    <row r="1124" spans="1:22" ht="13.5" x14ac:dyDescent="0.25">
      <c r="A1124" s="3">
        <f>RSI!A1124</f>
        <v>43948</v>
      </c>
      <c r="B1124" s="2">
        <f>RSI!B1124</f>
        <v>0.78</v>
      </c>
      <c r="C1124" s="2">
        <f>RSI!I1124</f>
        <v>9.0391719302502338E-2</v>
      </c>
      <c r="D1124" s="2">
        <f>MACD!E1124</f>
        <v>-1.472770029424042E-2</v>
      </c>
      <c r="E1124" s="2">
        <f>MACD!F1124</f>
        <v>-1.4188184016601716E-2</v>
      </c>
      <c r="F1124" s="2">
        <f>'Moving Avg'!D1124</f>
        <v>0.78</v>
      </c>
      <c r="G1124" s="2">
        <f>'Moving Avg'!F1124</f>
        <v>0.7799999999999998</v>
      </c>
      <c r="H1124" s="2">
        <f>'Moving Avg'!G1124</f>
        <v>0.86340000000000028</v>
      </c>
      <c r="I1124" s="2">
        <f>'Moving Avg'!H1124</f>
        <v>1.0192000000000008</v>
      </c>
      <c r="J1124" s="5" t="str">
        <f>OBV!F1124</f>
        <v>NEUTRAL</v>
      </c>
      <c r="K1124" s="5" t="str">
        <f>OBV!G1124</f>
        <v>NEUTRAL</v>
      </c>
      <c r="L1124" s="5" t="str">
        <f>OBV!H1124</f>
        <v>NEUTRAL</v>
      </c>
      <c r="M1124" s="7">
        <f t="shared" si="170"/>
        <v>50</v>
      </c>
      <c r="N1124" s="7">
        <f t="shared" si="171"/>
        <v>45</v>
      </c>
      <c r="O1124" s="7">
        <f t="shared" si="172"/>
        <v>0</v>
      </c>
      <c r="P1124" s="7">
        <f t="shared" si="173"/>
        <v>33</v>
      </c>
      <c r="Q1124" s="8">
        <f t="shared" si="174"/>
        <v>38.200000000000003</v>
      </c>
      <c r="R1124" s="8">
        <f t="shared" si="175"/>
        <v>27.25</v>
      </c>
      <c r="S1124" s="8">
        <f t="shared" si="176"/>
        <v>29.1</v>
      </c>
      <c r="T1124" s="8">
        <f t="shared" si="177"/>
        <v>32</v>
      </c>
      <c r="U1124" s="7">
        <f t="shared" si="178"/>
        <v>31.516666666666669</v>
      </c>
      <c r="V1124" s="7">
        <f t="shared" si="179"/>
        <v>31.637500000000003</v>
      </c>
    </row>
    <row r="1125" spans="1:22" ht="13.5" x14ac:dyDescent="0.25">
      <c r="A1125" s="3">
        <f>RSI!A1125</f>
        <v>43949</v>
      </c>
      <c r="B1125" s="2">
        <f>RSI!B1125</f>
        <v>0.78</v>
      </c>
      <c r="C1125" s="2">
        <f>RSI!I1125</f>
        <v>9.0391719302502338E-2</v>
      </c>
      <c r="D1125" s="2">
        <f>MACD!E1125</f>
        <v>-1.4071835130502586E-2</v>
      </c>
      <c r="E1125" s="2">
        <f>MACD!F1125</f>
        <v>-1.4164914239381892E-2</v>
      </c>
      <c r="F1125" s="2">
        <f>'Moving Avg'!D1125</f>
        <v>0.78</v>
      </c>
      <c r="G1125" s="2">
        <f>'Moving Avg'!F1125</f>
        <v>0.7799999999999998</v>
      </c>
      <c r="H1125" s="2">
        <f>'Moving Avg'!G1125</f>
        <v>0.85700000000000032</v>
      </c>
      <c r="I1125" s="2">
        <f>'Moving Avg'!H1125</f>
        <v>1.0182000000000009</v>
      </c>
      <c r="J1125" s="5" t="str">
        <f>OBV!F1125</f>
        <v>NEUTRAL</v>
      </c>
      <c r="K1125" s="5" t="str">
        <f>OBV!G1125</f>
        <v>NEUTRAL</v>
      </c>
      <c r="L1125" s="5" t="str">
        <f>OBV!H1125</f>
        <v>NEUTRAL</v>
      </c>
      <c r="M1125" s="7">
        <f t="shared" si="170"/>
        <v>50</v>
      </c>
      <c r="N1125" s="7">
        <f t="shared" si="171"/>
        <v>0</v>
      </c>
      <c r="O1125" s="7">
        <f t="shared" si="172"/>
        <v>0</v>
      </c>
      <c r="P1125" s="7">
        <f t="shared" si="173"/>
        <v>33</v>
      </c>
      <c r="Q1125" s="8">
        <f t="shared" si="174"/>
        <v>22.45</v>
      </c>
      <c r="R1125" s="8">
        <f t="shared" si="175"/>
        <v>18.25</v>
      </c>
      <c r="S1125" s="8">
        <f t="shared" si="176"/>
        <v>22.35</v>
      </c>
      <c r="T1125" s="8">
        <f t="shared" si="177"/>
        <v>20.75</v>
      </c>
      <c r="U1125" s="7">
        <f t="shared" si="178"/>
        <v>21.016666666666669</v>
      </c>
      <c r="V1125" s="7">
        <f t="shared" si="179"/>
        <v>20.950000000000003</v>
      </c>
    </row>
    <row r="1126" spans="1:22" ht="13.5" x14ac:dyDescent="0.25">
      <c r="A1126" s="3">
        <f>RSI!A1126</f>
        <v>43950</v>
      </c>
      <c r="B1126" s="2">
        <f>RSI!B1126</f>
        <v>0.78</v>
      </c>
      <c r="C1126" s="2">
        <f>RSI!I1126</f>
        <v>9.0391719302502338E-2</v>
      </c>
      <c r="D1126" s="2">
        <f>MACD!E1126</f>
        <v>-1.3397617863978639E-2</v>
      </c>
      <c r="E1126" s="2">
        <f>MACD!F1126</f>
        <v>-1.4011454964301243E-2</v>
      </c>
      <c r="F1126" s="2">
        <f>'Moving Avg'!D1126</f>
        <v>0.78</v>
      </c>
      <c r="G1126" s="2">
        <f>'Moving Avg'!F1126</f>
        <v>0.7799999999999998</v>
      </c>
      <c r="H1126" s="2">
        <f>'Moving Avg'!G1126</f>
        <v>0.85060000000000047</v>
      </c>
      <c r="I1126" s="2">
        <f>'Moving Avg'!H1126</f>
        <v>1.0172000000000008</v>
      </c>
      <c r="J1126" s="5" t="str">
        <f>OBV!F1126</f>
        <v>NEUTRAL</v>
      </c>
      <c r="K1126" s="5" t="str">
        <f>OBV!G1126</f>
        <v>NEUTRAL</v>
      </c>
      <c r="L1126" s="5" t="str">
        <f>OBV!H1126</f>
        <v>NEUTRAL</v>
      </c>
      <c r="M1126" s="7">
        <f t="shared" si="170"/>
        <v>50</v>
      </c>
      <c r="N1126" s="7">
        <f t="shared" si="171"/>
        <v>0</v>
      </c>
      <c r="O1126" s="7">
        <f t="shared" si="172"/>
        <v>0</v>
      </c>
      <c r="P1126" s="7">
        <f t="shared" si="173"/>
        <v>33</v>
      </c>
      <c r="Q1126" s="8">
        <f t="shared" si="174"/>
        <v>22.45</v>
      </c>
      <c r="R1126" s="8">
        <f t="shared" si="175"/>
        <v>18.25</v>
      </c>
      <c r="S1126" s="8">
        <f t="shared" si="176"/>
        <v>22.35</v>
      </c>
      <c r="T1126" s="8">
        <f t="shared" si="177"/>
        <v>20.75</v>
      </c>
      <c r="U1126" s="7">
        <f t="shared" si="178"/>
        <v>21.016666666666669</v>
      </c>
      <c r="V1126" s="7">
        <f t="shared" si="179"/>
        <v>20.950000000000003</v>
      </c>
    </row>
    <row r="1127" spans="1:22" ht="13.5" x14ac:dyDescent="0.25">
      <c r="A1127" s="3">
        <f>RSI!A1127</f>
        <v>43951</v>
      </c>
      <c r="B1127" s="2">
        <f>RSI!B1127</f>
        <v>0.78</v>
      </c>
      <c r="C1127" s="2">
        <f>RSI!I1127</f>
        <v>9.0391719302502338E-2</v>
      </c>
      <c r="D1127" s="2">
        <f>MACD!E1127</f>
        <v>-1.2716705556998664E-2</v>
      </c>
      <c r="E1127" s="2">
        <f>MACD!F1127</f>
        <v>-1.3752505082840727E-2</v>
      </c>
      <c r="F1127" s="2">
        <f>'Moving Avg'!D1127</f>
        <v>0.78</v>
      </c>
      <c r="G1127" s="2">
        <f>'Moving Avg'!F1127</f>
        <v>0.7799999999999998</v>
      </c>
      <c r="H1127" s="2">
        <f>'Moving Avg'!G1127</f>
        <v>0.84420000000000062</v>
      </c>
      <c r="I1127" s="2">
        <f>'Moving Avg'!H1127</f>
        <v>1.0162000000000007</v>
      </c>
      <c r="J1127" s="5" t="str">
        <f>OBV!F1127</f>
        <v>NEUTRAL</v>
      </c>
      <c r="K1127" s="5" t="str">
        <f>OBV!G1127</f>
        <v>NEUTRAL</v>
      </c>
      <c r="L1127" s="5" t="str">
        <f>OBV!H1127</f>
        <v>NEUTRAL</v>
      </c>
      <c r="M1127" s="7">
        <f t="shared" si="170"/>
        <v>50</v>
      </c>
      <c r="N1127" s="7">
        <f t="shared" si="171"/>
        <v>0</v>
      </c>
      <c r="O1127" s="7">
        <f t="shared" si="172"/>
        <v>0</v>
      </c>
      <c r="P1127" s="7">
        <f t="shared" si="173"/>
        <v>33</v>
      </c>
      <c r="Q1127" s="8">
        <f t="shared" si="174"/>
        <v>22.45</v>
      </c>
      <c r="R1127" s="8">
        <f t="shared" si="175"/>
        <v>18.25</v>
      </c>
      <c r="S1127" s="8">
        <f t="shared" si="176"/>
        <v>22.35</v>
      </c>
      <c r="T1127" s="8">
        <f t="shared" si="177"/>
        <v>20.75</v>
      </c>
      <c r="U1127" s="7">
        <f t="shared" si="178"/>
        <v>21.016666666666669</v>
      </c>
      <c r="V1127" s="7">
        <f t="shared" si="179"/>
        <v>20.950000000000003</v>
      </c>
    </row>
    <row r="1128" spans="1:22" ht="13.5" x14ac:dyDescent="0.25">
      <c r="A1128" s="3">
        <f>RSI!A1128</f>
        <v>43955</v>
      </c>
      <c r="B1128" s="2">
        <f>RSI!B1128</f>
        <v>0.78</v>
      </c>
      <c r="C1128" s="2">
        <f>RSI!I1128</f>
        <v>9.0391719302502338E-2</v>
      </c>
      <c r="D1128" s="2">
        <f>MACD!E1128</f>
        <v>-1.2038307532361903E-2</v>
      </c>
      <c r="E1128" s="2">
        <f>MACD!F1128</f>
        <v>-1.3409665572744964E-2</v>
      </c>
      <c r="F1128" s="2">
        <f>'Moving Avg'!D1128</f>
        <v>0.78</v>
      </c>
      <c r="G1128" s="2">
        <f>'Moving Avg'!F1128</f>
        <v>0.7799999999999998</v>
      </c>
      <c r="H1128" s="2">
        <f>'Moving Avg'!G1128</f>
        <v>0.83780000000000054</v>
      </c>
      <c r="I1128" s="2">
        <f>'Moving Avg'!H1128</f>
        <v>1.0152000000000008</v>
      </c>
      <c r="J1128" s="5" t="str">
        <f>OBV!F1128</f>
        <v>NEUTRAL</v>
      </c>
      <c r="K1128" s="5" t="str">
        <f>OBV!G1128</f>
        <v>NEUTRAL</v>
      </c>
      <c r="L1128" s="5" t="str">
        <f>OBV!H1128</f>
        <v>NEUTRAL</v>
      </c>
      <c r="M1128" s="7">
        <f t="shared" si="170"/>
        <v>50</v>
      </c>
      <c r="N1128" s="7">
        <f t="shared" si="171"/>
        <v>0</v>
      </c>
      <c r="O1128" s="7">
        <f t="shared" si="172"/>
        <v>0</v>
      </c>
      <c r="P1128" s="7">
        <f t="shared" si="173"/>
        <v>33</v>
      </c>
      <c r="Q1128" s="8">
        <f t="shared" si="174"/>
        <v>22.45</v>
      </c>
      <c r="R1128" s="8">
        <f t="shared" si="175"/>
        <v>18.25</v>
      </c>
      <c r="S1128" s="8">
        <f t="shared" si="176"/>
        <v>22.35</v>
      </c>
      <c r="T1128" s="8">
        <f t="shared" si="177"/>
        <v>20.75</v>
      </c>
      <c r="U1128" s="7">
        <f t="shared" si="178"/>
        <v>21.016666666666669</v>
      </c>
      <c r="V1128" s="7">
        <f t="shared" si="179"/>
        <v>20.950000000000003</v>
      </c>
    </row>
    <row r="1129" spans="1:22" ht="13.5" x14ac:dyDescent="0.25">
      <c r="A1129" s="3">
        <f>RSI!A1129</f>
        <v>43956</v>
      </c>
      <c r="B1129" s="2">
        <f>RSI!B1129</f>
        <v>0.78</v>
      </c>
      <c r="C1129" s="2">
        <f>RSI!I1129</f>
        <v>9.0391719302502338E-2</v>
      </c>
      <c r="D1129" s="2">
        <f>MACD!E1129</f>
        <v>-1.1369610418673792E-2</v>
      </c>
      <c r="E1129" s="2">
        <f>MACD!F1129</f>
        <v>-1.3001654541930729E-2</v>
      </c>
      <c r="F1129" s="2">
        <f>'Moving Avg'!D1129</f>
        <v>0.78</v>
      </c>
      <c r="G1129" s="2">
        <f>'Moving Avg'!F1129</f>
        <v>0.7799999999999998</v>
      </c>
      <c r="H1129" s="2">
        <f>'Moving Avg'!G1129</f>
        <v>0.83140000000000069</v>
      </c>
      <c r="I1129" s="2">
        <f>'Moving Avg'!H1129</f>
        <v>1.0142000000000007</v>
      </c>
      <c r="J1129" s="5" t="str">
        <f>OBV!F1129</f>
        <v>NEUTRAL</v>
      </c>
      <c r="K1129" s="5" t="str">
        <f>OBV!G1129</f>
        <v>NEUTRAL</v>
      </c>
      <c r="L1129" s="5" t="str">
        <f>OBV!H1129</f>
        <v>NEUTRAL</v>
      </c>
      <c r="M1129" s="7">
        <f t="shared" si="170"/>
        <v>50</v>
      </c>
      <c r="N1129" s="7">
        <f t="shared" si="171"/>
        <v>0</v>
      </c>
      <c r="O1129" s="7">
        <f t="shared" si="172"/>
        <v>0</v>
      </c>
      <c r="P1129" s="7">
        <f t="shared" si="173"/>
        <v>33</v>
      </c>
      <c r="Q1129" s="8">
        <f t="shared" si="174"/>
        <v>22.45</v>
      </c>
      <c r="R1129" s="8">
        <f t="shared" si="175"/>
        <v>18.25</v>
      </c>
      <c r="S1129" s="8">
        <f t="shared" si="176"/>
        <v>22.35</v>
      </c>
      <c r="T1129" s="8">
        <f t="shared" si="177"/>
        <v>20.75</v>
      </c>
      <c r="U1129" s="7">
        <f t="shared" si="178"/>
        <v>21.016666666666669</v>
      </c>
      <c r="V1129" s="7">
        <f t="shared" si="179"/>
        <v>20.950000000000003</v>
      </c>
    </row>
    <row r="1130" spans="1:22" ht="13.5" x14ac:dyDescent="0.25">
      <c r="A1130" s="3">
        <f>RSI!A1130</f>
        <v>43957</v>
      </c>
      <c r="B1130" s="2">
        <f>RSI!B1130</f>
        <v>0.76</v>
      </c>
      <c r="C1130" s="2">
        <f>RSI!I1130</f>
        <v>3.9337983130636189E-2</v>
      </c>
      <c r="D1130" s="2">
        <f>MACD!E1130</f>
        <v>-9.2346527322380023E-3</v>
      </c>
      <c r="E1130" s="2">
        <f>MACD!F1130</f>
        <v>-1.2248254179992184E-2</v>
      </c>
      <c r="F1130" s="2">
        <f>'Moving Avg'!D1130</f>
        <v>0.77600000000000002</v>
      </c>
      <c r="G1130" s="2">
        <f>'Moving Avg'!F1130</f>
        <v>0.7789999999999998</v>
      </c>
      <c r="H1130" s="2">
        <f>'Moving Avg'!G1130</f>
        <v>0.82460000000000067</v>
      </c>
      <c r="I1130" s="2">
        <f>'Moving Avg'!H1130</f>
        <v>1.0131000000000008</v>
      </c>
      <c r="J1130" s="5" t="str">
        <f>OBV!F1130</f>
        <v>NEUTRAL</v>
      </c>
      <c r="K1130" s="5" t="str">
        <f>OBV!G1130</f>
        <v>NEUTRAL</v>
      </c>
      <c r="L1130" s="5" t="str">
        <f>OBV!H1130</f>
        <v>NEUTRAL</v>
      </c>
      <c r="M1130" s="7">
        <f t="shared" si="170"/>
        <v>50</v>
      </c>
      <c r="N1130" s="7">
        <f t="shared" si="171"/>
        <v>0</v>
      </c>
      <c r="O1130" s="7">
        <f t="shared" si="172"/>
        <v>0</v>
      </c>
      <c r="P1130" s="7">
        <f t="shared" si="173"/>
        <v>33</v>
      </c>
      <c r="Q1130" s="8">
        <f t="shared" si="174"/>
        <v>22.45</v>
      </c>
      <c r="R1130" s="8">
        <f t="shared" si="175"/>
        <v>18.25</v>
      </c>
      <c r="S1130" s="8">
        <f t="shared" si="176"/>
        <v>22.35</v>
      </c>
      <c r="T1130" s="8">
        <f t="shared" si="177"/>
        <v>20.75</v>
      </c>
      <c r="U1130" s="7">
        <f t="shared" si="178"/>
        <v>21.016666666666669</v>
      </c>
      <c r="V1130" s="7">
        <f t="shared" si="179"/>
        <v>20.950000000000003</v>
      </c>
    </row>
    <row r="1131" spans="1:22" ht="13.5" x14ac:dyDescent="0.25">
      <c r="A1131" s="3">
        <f>RSI!A1131</f>
        <v>43958</v>
      </c>
      <c r="B1131" s="2">
        <f>RSI!B1131</f>
        <v>0.76</v>
      </c>
      <c r="C1131" s="2">
        <f>RSI!I1131</f>
        <v>3.9337983130636189E-2</v>
      </c>
      <c r="D1131" s="2">
        <f>MACD!E1131</f>
        <v>-7.2288066504750947E-3</v>
      </c>
      <c r="E1131" s="2">
        <f>MACD!F1131</f>
        <v>-1.1244364674088767E-2</v>
      </c>
      <c r="F1131" s="2">
        <f>'Moving Avg'!D1131</f>
        <v>0.77199999999999991</v>
      </c>
      <c r="G1131" s="2">
        <f>'Moving Avg'!F1131</f>
        <v>0.7779999999999998</v>
      </c>
      <c r="H1131" s="2">
        <f>'Moving Avg'!G1131</f>
        <v>0.81780000000000053</v>
      </c>
      <c r="I1131" s="2">
        <f>'Moving Avg'!H1131</f>
        <v>1.0120000000000007</v>
      </c>
      <c r="J1131" s="5" t="str">
        <f>OBV!F1131</f>
        <v>NEUTRAL</v>
      </c>
      <c r="K1131" s="5" t="str">
        <f>OBV!G1131</f>
        <v>NEUTRAL</v>
      </c>
      <c r="L1131" s="5" t="str">
        <f>OBV!H1131</f>
        <v>NEUTRAL</v>
      </c>
      <c r="M1131" s="7">
        <f t="shared" si="170"/>
        <v>50</v>
      </c>
      <c r="N1131" s="7">
        <f t="shared" si="171"/>
        <v>0</v>
      </c>
      <c r="O1131" s="7">
        <f t="shared" si="172"/>
        <v>0</v>
      </c>
      <c r="P1131" s="7">
        <f t="shared" si="173"/>
        <v>33</v>
      </c>
      <c r="Q1131" s="8">
        <f t="shared" si="174"/>
        <v>22.45</v>
      </c>
      <c r="R1131" s="8">
        <f t="shared" si="175"/>
        <v>18.25</v>
      </c>
      <c r="S1131" s="8">
        <f t="shared" si="176"/>
        <v>22.35</v>
      </c>
      <c r="T1131" s="8">
        <f t="shared" si="177"/>
        <v>20.75</v>
      </c>
      <c r="U1131" s="7">
        <f t="shared" si="178"/>
        <v>21.016666666666669</v>
      </c>
      <c r="V1131" s="7">
        <f t="shared" si="179"/>
        <v>20.950000000000003</v>
      </c>
    </row>
    <row r="1132" spans="1:22" ht="13.5" x14ac:dyDescent="0.25">
      <c r="A1132" s="3">
        <f>RSI!A1132</f>
        <v>43959</v>
      </c>
      <c r="B1132" s="2">
        <f>RSI!B1132</f>
        <v>0.76</v>
      </c>
      <c r="C1132" s="2">
        <f>RSI!I1132</f>
        <v>3.9337983130636189E-2</v>
      </c>
      <c r="D1132" s="2">
        <f>MACD!E1132</f>
        <v>-5.3469750291454954E-3</v>
      </c>
      <c r="E1132" s="2">
        <f>MACD!F1132</f>
        <v>-1.0064886745100112E-2</v>
      </c>
      <c r="F1132" s="2">
        <f>'Moving Avg'!D1132</f>
        <v>0.76800000000000002</v>
      </c>
      <c r="G1132" s="2">
        <f>'Moving Avg'!F1132</f>
        <v>0.77699999999999991</v>
      </c>
      <c r="H1132" s="2">
        <f>'Moving Avg'!G1132</f>
        <v>0.8110000000000005</v>
      </c>
      <c r="I1132" s="2">
        <f>'Moving Avg'!H1132</f>
        <v>1.0109000000000006</v>
      </c>
      <c r="J1132" s="5" t="str">
        <f>OBV!F1132</f>
        <v>NEUTRAL</v>
      </c>
      <c r="K1132" s="5" t="str">
        <f>OBV!G1132</f>
        <v>NEUTRAL</v>
      </c>
      <c r="L1132" s="5" t="str">
        <f>OBV!H1132</f>
        <v>NEUTRAL</v>
      </c>
      <c r="M1132" s="7">
        <f t="shared" si="170"/>
        <v>50</v>
      </c>
      <c r="N1132" s="7">
        <f t="shared" si="171"/>
        <v>0</v>
      </c>
      <c r="O1132" s="7">
        <f t="shared" si="172"/>
        <v>0</v>
      </c>
      <c r="P1132" s="7">
        <f t="shared" si="173"/>
        <v>33</v>
      </c>
      <c r="Q1132" s="8">
        <f t="shared" si="174"/>
        <v>22.45</v>
      </c>
      <c r="R1132" s="8">
        <f t="shared" si="175"/>
        <v>18.25</v>
      </c>
      <c r="S1132" s="8">
        <f t="shared" si="176"/>
        <v>22.35</v>
      </c>
      <c r="T1132" s="8">
        <f t="shared" si="177"/>
        <v>20.75</v>
      </c>
      <c r="U1132" s="7">
        <f t="shared" si="178"/>
        <v>21.016666666666669</v>
      </c>
      <c r="V1132" s="7">
        <f t="shared" si="179"/>
        <v>20.950000000000003</v>
      </c>
    </row>
    <row r="1133" spans="1:22" ht="13.5" x14ac:dyDescent="0.25">
      <c r="A1133" s="3">
        <f>RSI!A1133</f>
        <v>43962</v>
      </c>
      <c r="B1133" s="2">
        <f>RSI!B1133</f>
        <v>0.76</v>
      </c>
      <c r="C1133" s="2">
        <f>RSI!I1133</f>
        <v>3.9337983130636189E-2</v>
      </c>
      <c r="D1133" s="2">
        <f>MACD!E1133</f>
        <v>-3.5837511089681362E-3</v>
      </c>
      <c r="E1133" s="2">
        <f>MACD!F1133</f>
        <v>-8.7686596178737173E-3</v>
      </c>
      <c r="F1133" s="2">
        <f>'Moving Avg'!D1133</f>
        <v>0.7639999999999999</v>
      </c>
      <c r="G1133" s="2">
        <f>'Moving Avg'!F1133</f>
        <v>0.77599999999999991</v>
      </c>
      <c r="H1133" s="2">
        <f>'Moving Avg'!G1133</f>
        <v>0.80500000000000038</v>
      </c>
      <c r="I1133" s="2">
        <f>'Moving Avg'!H1133</f>
        <v>1.0098000000000005</v>
      </c>
      <c r="J1133" s="5" t="str">
        <f>OBV!F1133</f>
        <v>NEUTRAL</v>
      </c>
      <c r="K1133" s="5" t="str">
        <f>OBV!G1133</f>
        <v>NEUTRAL</v>
      </c>
      <c r="L1133" s="5" t="str">
        <f>OBV!H1133</f>
        <v>NEUTRAL</v>
      </c>
      <c r="M1133" s="7">
        <f t="shared" si="170"/>
        <v>50</v>
      </c>
      <c r="N1133" s="7">
        <f t="shared" si="171"/>
        <v>0</v>
      </c>
      <c r="O1133" s="7">
        <f t="shared" si="172"/>
        <v>0</v>
      </c>
      <c r="P1133" s="7">
        <f t="shared" si="173"/>
        <v>33</v>
      </c>
      <c r="Q1133" s="8">
        <f t="shared" si="174"/>
        <v>22.45</v>
      </c>
      <c r="R1133" s="8">
        <f t="shared" si="175"/>
        <v>18.25</v>
      </c>
      <c r="S1133" s="8">
        <f t="shared" si="176"/>
        <v>22.35</v>
      </c>
      <c r="T1133" s="8">
        <f t="shared" si="177"/>
        <v>20.75</v>
      </c>
      <c r="U1133" s="7">
        <f t="shared" si="178"/>
        <v>21.016666666666669</v>
      </c>
      <c r="V1133" s="7">
        <f t="shared" si="179"/>
        <v>20.950000000000003</v>
      </c>
    </row>
    <row r="1134" spans="1:22" ht="13.5" x14ac:dyDescent="0.25">
      <c r="A1134" s="3">
        <f>RSI!A1134</f>
        <v>43963</v>
      </c>
      <c r="B1134" s="2">
        <f>RSI!B1134</f>
        <v>0.76</v>
      </c>
      <c r="C1134" s="2">
        <f>RSI!I1134</f>
        <v>3.9337983130636189E-2</v>
      </c>
      <c r="D1134" s="2">
        <f>MACD!E1134</f>
        <v>-1.9335471702655038E-3</v>
      </c>
      <c r="E1134" s="2">
        <f>MACD!F1134</f>
        <v>-7.4016371283520746E-3</v>
      </c>
      <c r="F1134" s="2">
        <f>'Moving Avg'!D1134</f>
        <v>0.76</v>
      </c>
      <c r="G1134" s="2">
        <f>'Moving Avg'!F1134</f>
        <v>0.77499999999999991</v>
      </c>
      <c r="H1134" s="2">
        <f>'Moving Avg'!G1134</f>
        <v>0.79980000000000029</v>
      </c>
      <c r="I1134" s="2">
        <f>'Moving Avg'!H1134</f>
        <v>1.0087000000000004</v>
      </c>
      <c r="J1134" s="5" t="str">
        <f>OBV!F1134</f>
        <v>NEUTRAL</v>
      </c>
      <c r="K1134" s="5" t="str">
        <f>OBV!G1134</f>
        <v>NEUTRAL</v>
      </c>
      <c r="L1134" s="5" t="str">
        <f>OBV!H1134</f>
        <v>NEUTRAL</v>
      </c>
      <c r="M1134" s="7">
        <f t="shared" si="170"/>
        <v>50</v>
      </c>
      <c r="N1134" s="7">
        <f t="shared" si="171"/>
        <v>0</v>
      </c>
      <c r="O1134" s="7">
        <f t="shared" si="172"/>
        <v>0</v>
      </c>
      <c r="P1134" s="7">
        <f t="shared" si="173"/>
        <v>33</v>
      </c>
      <c r="Q1134" s="8">
        <f t="shared" si="174"/>
        <v>22.45</v>
      </c>
      <c r="R1134" s="8">
        <f t="shared" si="175"/>
        <v>18.25</v>
      </c>
      <c r="S1134" s="8">
        <f t="shared" si="176"/>
        <v>22.35</v>
      </c>
      <c r="T1134" s="8">
        <f t="shared" si="177"/>
        <v>20.75</v>
      </c>
      <c r="U1134" s="7">
        <f t="shared" si="178"/>
        <v>21.016666666666669</v>
      </c>
      <c r="V1134" s="7">
        <f t="shared" si="179"/>
        <v>20.950000000000003</v>
      </c>
    </row>
    <row r="1135" spans="1:22" ht="13.5" x14ac:dyDescent="0.25">
      <c r="A1135" s="3">
        <f>RSI!A1135</f>
        <v>43964</v>
      </c>
      <c r="B1135" s="2">
        <f>RSI!B1135</f>
        <v>0.76</v>
      </c>
      <c r="C1135" s="2">
        <f>RSI!I1135</f>
        <v>3.9337983130636189E-2</v>
      </c>
      <c r="D1135" s="2">
        <f>MACD!E1135</f>
        <v>-3.9069739298824846E-4</v>
      </c>
      <c r="E1135" s="2">
        <f>MACD!F1135</f>
        <v>-5.9994491812793097E-3</v>
      </c>
      <c r="F1135" s="2">
        <f>'Moving Avg'!D1135</f>
        <v>0.76</v>
      </c>
      <c r="G1135" s="2">
        <f>'Moving Avg'!F1135</f>
        <v>0.77399999999999991</v>
      </c>
      <c r="H1135" s="2">
        <f>'Moving Avg'!G1135</f>
        <v>0.79540000000000022</v>
      </c>
      <c r="I1135" s="2">
        <f>'Moving Avg'!H1135</f>
        <v>1.0076000000000005</v>
      </c>
      <c r="J1135" s="5" t="str">
        <f>OBV!F1135</f>
        <v>NEUTRAL</v>
      </c>
      <c r="K1135" s="5" t="str">
        <f>OBV!G1135</f>
        <v>NEUTRAL</v>
      </c>
      <c r="L1135" s="5" t="str">
        <f>OBV!H1135</f>
        <v>NEUTRAL</v>
      </c>
      <c r="M1135" s="7">
        <f t="shared" si="170"/>
        <v>50</v>
      </c>
      <c r="N1135" s="7">
        <f t="shared" si="171"/>
        <v>0</v>
      </c>
      <c r="O1135" s="7">
        <f t="shared" si="172"/>
        <v>0</v>
      </c>
      <c r="P1135" s="7">
        <f t="shared" si="173"/>
        <v>33</v>
      </c>
      <c r="Q1135" s="8">
        <f t="shared" si="174"/>
        <v>22.45</v>
      </c>
      <c r="R1135" s="8">
        <f t="shared" si="175"/>
        <v>18.25</v>
      </c>
      <c r="S1135" s="8">
        <f t="shared" si="176"/>
        <v>22.35</v>
      </c>
      <c r="T1135" s="8">
        <f t="shared" si="177"/>
        <v>20.75</v>
      </c>
      <c r="U1135" s="7">
        <f t="shared" si="178"/>
        <v>21.016666666666669</v>
      </c>
      <c r="V1135" s="7">
        <f t="shared" si="179"/>
        <v>20.950000000000003</v>
      </c>
    </row>
    <row r="1136" spans="1:22" ht="13.5" x14ac:dyDescent="0.25">
      <c r="A1136" s="3">
        <f>RSI!A1136</f>
        <v>43965</v>
      </c>
      <c r="B1136" s="2">
        <f>RSI!B1136</f>
        <v>0.74</v>
      </c>
      <c r="C1136" s="2">
        <f>RSI!I1136</f>
        <v>2.0912634136053043E-2</v>
      </c>
      <c r="D1136" s="2">
        <f>MACD!E1136</f>
        <v>2.5319421463940728E-3</v>
      </c>
      <c r="E1136" s="2">
        <f>MACD!F1136</f>
        <v>-4.2931709157446336E-3</v>
      </c>
      <c r="F1136" s="2">
        <f>'Moving Avg'!D1136</f>
        <v>0.75600000000000001</v>
      </c>
      <c r="G1136" s="2">
        <f>'Moving Avg'!F1136</f>
        <v>0.77200000000000002</v>
      </c>
      <c r="H1136" s="2">
        <f>'Moving Avg'!G1136</f>
        <v>0.7914000000000001</v>
      </c>
      <c r="I1136" s="2">
        <f>'Moving Avg'!H1136</f>
        <v>1.0064000000000004</v>
      </c>
      <c r="J1136" s="5" t="str">
        <f>OBV!F1136</f>
        <v>NEUTRAL</v>
      </c>
      <c r="K1136" s="5" t="str">
        <f>OBV!G1136</f>
        <v>NEUTRAL</v>
      </c>
      <c r="L1136" s="5" t="str">
        <f>OBV!H1136</f>
        <v>NEUTRAL</v>
      </c>
      <c r="M1136" s="7">
        <f t="shared" si="170"/>
        <v>50</v>
      </c>
      <c r="N1136" s="7">
        <f t="shared" si="171"/>
        <v>0</v>
      </c>
      <c r="O1136" s="7">
        <f t="shared" si="172"/>
        <v>0</v>
      </c>
      <c r="P1136" s="7">
        <f t="shared" si="173"/>
        <v>33</v>
      </c>
      <c r="Q1136" s="8">
        <f t="shared" si="174"/>
        <v>22.45</v>
      </c>
      <c r="R1136" s="8">
        <f t="shared" si="175"/>
        <v>18.25</v>
      </c>
      <c r="S1136" s="8">
        <f t="shared" si="176"/>
        <v>22.35</v>
      </c>
      <c r="T1136" s="8">
        <f t="shared" si="177"/>
        <v>20.75</v>
      </c>
      <c r="U1136" s="7">
        <f t="shared" si="178"/>
        <v>21.016666666666669</v>
      </c>
      <c r="V1136" s="7">
        <f t="shared" si="179"/>
        <v>20.950000000000003</v>
      </c>
    </row>
    <row r="1137" spans="1:22" ht="13.5" x14ac:dyDescent="0.25">
      <c r="A1137" s="3">
        <f>RSI!A1137</f>
        <v>43966</v>
      </c>
      <c r="B1137" s="2">
        <f>RSI!B1137</f>
        <v>0.72</v>
      </c>
      <c r="C1137" s="2">
        <f>RSI!I1137</f>
        <v>1.3900837811476663E-2</v>
      </c>
      <c r="D1137" s="2">
        <f>MACD!E1137</f>
        <v>6.7302273450964289E-3</v>
      </c>
      <c r="E1137" s="2">
        <f>MACD!F1137</f>
        <v>-2.0884912635764212E-3</v>
      </c>
      <c r="F1137" s="2">
        <f>'Moving Avg'!D1137</f>
        <v>0.748</v>
      </c>
      <c r="G1137" s="2">
        <f>'Moving Avg'!F1137</f>
        <v>0.76900000000000002</v>
      </c>
      <c r="H1137" s="2">
        <f>'Moving Avg'!G1137</f>
        <v>0.7874000000000001</v>
      </c>
      <c r="I1137" s="2">
        <f>'Moving Avg'!H1137</f>
        <v>1.0050000000000003</v>
      </c>
      <c r="J1137" s="5" t="str">
        <f>OBV!F1137</f>
        <v>NEUTRAL</v>
      </c>
      <c r="K1137" s="5" t="str">
        <f>OBV!G1137</f>
        <v>NEUTRAL</v>
      </c>
      <c r="L1137" s="5" t="str">
        <f>OBV!H1137</f>
        <v>NEUTRAL</v>
      </c>
      <c r="M1137" s="7">
        <f t="shared" si="170"/>
        <v>50</v>
      </c>
      <c r="N1137" s="7">
        <f t="shared" si="171"/>
        <v>0</v>
      </c>
      <c r="O1137" s="7">
        <f t="shared" si="172"/>
        <v>0</v>
      </c>
      <c r="P1137" s="7">
        <f t="shared" si="173"/>
        <v>33</v>
      </c>
      <c r="Q1137" s="8">
        <f t="shared" si="174"/>
        <v>22.45</v>
      </c>
      <c r="R1137" s="8">
        <f t="shared" si="175"/>
        <v>18.25</v>
      </c>
      <c r="S1137" s="8">
        <f t="shared" si="176"/>
        <v>22.35</v>
      </c>
      <c r="T1137" s="8">
        <f t="shared" si="177"/>
        <v>20.75</v>
      </c>
      <c r="U1137" s="7">
        <f t="shared" si="178"/>
        <v>21.016666666666669</v>
      </c>
      <c r="V1137" s="7">
        <f t="shared" si="179"/>
        <v>20.950000000000003</v>
      </c>
    </row>
    <row r="1138" spans="1:22" ht="13.5" x14ac:dyDescent="0.25">
      <c r="A1138" s="3">
        <f>RSI!A1138</f>
        <v>43969</v>
      </c>
      <c r="B1138" s="2">
        <f>RSI!B1138</f>
        <v>0.72</v>
      </c>
      <c r="C1138" s="2">
        <f>RSI!I1138</f>
        <v>1.3900837811476663E-2</v>
      </c>
      <c r="D1138" s="2">
        <f>MACD!E1138</f>
        <v>1.0626545066642845E-2</v>
      </c>
      <c r="E1138" s="2">
        <f>MACD!F1138</f>
        <v>4.5451600246743237E-4</v>
      </c>
      <c r="F1138" s="2">
        <f>'Moving Avg'!D1138</f>
        <v>0.73999999999999988</v>
      </c>
      <c r="G1138" s="2">
        <f>'Moving Avg'!F1138</f>
        <v>0.76600000000000013</v>
      </c>
      <c r="H1138" s="2">
        <f>'Moving Avg'!G1138</f>
        <v>0.78420000000000012</v>
      </c>
      <c r="I1138" s="2">
        <f>'Moving Avg'!H1138</f>
        <v>1.0036000000000005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50</v>
      </c>
      <c r="N1138" s="7">
        <f t="shared" si="171"/>
        <v>0</v>
      </c>
      <c r="O1138" s="7">
        <f t="shared" si="172"/>
        <v>0</v>
      </c>
      <c r="P1138" s="7">
        <f t="shared" si="173"/>
        <v>33</v>
      </c>
      <c r="Q1138" s="8">
        <f t="shared" si="174"/>
        <v>22.45</v>
      </c>
      <c r="R1138" s="8">
        <f t="shared" si="175"/>
        <v>18.25</v>
      </c>
      <c r="S1138" s="8">
        <f t="shared" si="176"/>
        <v>22.35</v>
      </c>
      <c r="T1138" s="8">
        <f t="shared" si="177"/>
        <v>20.75</v>
      </c>
      <c r="U1138" s="7">
        <f t="shared" si="178"/>
        <v>21.016666666666669</v>
      </c>
      <c r="V1138" s="7">
        <f t="shared" si="179"/>
        <v>20.950000000000003</v>
      </c>
    </row>
    <row r="1139" spans="1:22" ht="13.5" x14ac:dyDescent="0.25">
      <c r="A1139" s="3">
        <f>RSI!A1139</f>
        <v>43970</v>
      </c>
      <c r="B1139" s="2">
        <f>RSI!B1139</f>
        <v>0.72</v>
      </c>
      <c r="C1139" s="2">
        <f>RSI!I1139</f>
        <v>1.3900837811476663E-2</v>
      </c>
      <c r="D1139" s="2">
        <f>MACD!E1139</f>
        <v>1.4241876101282913E-2</v>
      </c>
      <c r="E1139" s="2">
        <f>MACD!F1139</f>
        <v>3.2119880222305289E-3</v>
      </c>
      <c r="F1139" s="2">
        <f>'Moving Avg'!D1139</f>
        <v>0.73199999999999987</v>
      </c>
      <c r="G1139" s="2">
        <f>'Moving Avg'!F1139</f>
        <v>0.76300000000000012</v>
      </c>
      <c r="H1139" s="2">
        <f>'Moving Avg'!G1139</f>
        <v>0.78160000000000007</v>
      </c>
      <c r="I1139" s="2">
        <f>'Moving Avg'!H1139</f>
        <v>1.0022000000000004</v>
      </c>
      <c r="J1139" s="5" t="str">
        <f>OBV!F1139</f>
        <v>NEUTRAL</v>
      </c>
      <c r="K1139" s="5" t="str">
        <f>OBV!G1139</f>
        <v>NEUTRAL</v>
      </c>
      <c r="L1139" s="5" t="str">
        <f>OBV!H1139</f>
        <v>NEUTRAL</v>
      </c>
      <c r="M1139" s="7">
        <f t="shared" si="170"/>
        <v>50</v>
      </c>
      <c r="N1139" s="7">
        <f t="shared" si="171"/>
        <v>0</v>
      </c>
      <c r="O1139" s="7">
        <f t="shared" si="172"/>
        <v>0</v>
      </c>
      <c r="P1139" s="7">
        <f t="shared" si="173"/>
        <v>33</v>
      </c>
      <c r="Q1139" s="8">
        <f t="shared" si="174"/>
        <v>22.45</v>
      </c>
      <c r="R1139" s="8">
        <f t="shared" si="175"/>
        <v>18.25</v>
      </c>
      <c r="S1139" s="8">
        <f t="shared" si="176"/>
        <v>22.35</v>
      </c>
      <c r="T1139" s="8">
        <f t="shared" si="177"/>
        <v>20.75</v>
      </c>
      <c r="U1139" s="7">
        <f t="shared" si="178"/>
        <v>21.016666666666669</v>
      </c>
      <c r="V1139" s="7">
        <f t="shared" si="179"/>
        <v>20.950000000000003</v>
      </c>
    </row>
    <row r="1140" spans="1:22" ht="13.5" x14ac:dyDescent="0.25">
      <c r="A1140" s="3">
        <f>RSI!A1140</f>
        <v>43971</v>
      </c>
      <c r="B1140" s="2">
        <f>RSI!B1140</f>
        <v>0.7</v>
      </c>
      <c r="C1140" s="2">
        <f>RSI!I1140</f>
        <v>9.7978156234148628E-3</v>
      </c>
      <c r="D1140" s="2">
        <f>MACD!E1140</f>
        <v>1.6000418922140103E-2</v>
      </c>
      <c r="E1140" s="2">
        <f>MACD!F1140</f>
        <v>5.7696742022124436E-3</v>
      </c>
      <c r="F1140" s="2">
        <f>'Moving Avg'!D1140</f>
        <v>0.72</v>
      </c>
      <c r="G1140" s="2">
        <f>'Moving Avg'!F1140</f>
        <v>0.75900000000000012</v>
      </c>
      <c r="H1140" s="2">
        <f>'Moving Avg'!G1140</f>
        <v>0.77900000000000025</v>
      </c>
      <c r="I1140" s="2">
        <f>'Moving Avg'!H1140</f>
        <v>1.0007000000000004</v>
      </c>
      <c r="J1140" s="5" t="str">
        <f>OBV!F1140</f>
        <v>NEUTRAL</v>
      </c>
      <c r="K1140" s="5" t="str">
        <f>OBV!G1140</f>
        <v>NEUTRAL</v>
      </c>
      <c r="L1140" s="5" t="str">
        <f>OBV!H1140</f>
        <v>NEUTRAL</v>
      </c>
      <c r="M1140" s="7">
        <f t="shared" si="170"/>
        <v>50</v>
      </c>
      <c r="N1140" s="7">
        <f t="shared" si="171"/>
        <v>0</v>
      </c>
      <c r="O1140" s="7">
        <f t="shared" si="172"/>
        <v>0</v>
      </c>
      <c r="P1140" s="7">
        <f t="shared" si="173"/>
        <v>33</v>
      </c>
      <c r="Q1140" s="8">
        <f t="shared" si="174"/>
        <v>22.45</v>
      </c>
      <c r="R1140" s="8">
        <f t="shared" si="175"/>
        <v>18.25</v>
      </c>
      <c r="S1140" s="8">
        <f t="shared" si="176"/>
        <v>22.35</v>
      </c>
      <c r="T1140" s="8">
        <f t="shared" si="177"/>
        <v>20.75</v>
      </c>
      <c r="U1140" s="7">
        <f t="shared" si="178"/>
        <v>21.016666666666669</v>
      </c>
      <c r="V1140" s="7">
        <f t="shared" si="179"/>
        <v>20.950000000000003</v>
      </c>
    </row>
    <row r="1141" spans="1:22" ht="13.5" x14ac:dyDescent="0.25">
      <c r="A1141" s="3">
        <f>RSI!A1141</f>
        <v>43972</v>
      </c>
      <c r="B1141" s="2">
        <f>RSI!B1141</f>
        <v>0.7</v>
      </c>
      <c r="C1141" s="2">
        <f>RSI!I1141</f>
        <v>9.7978156234148628E-3</v>
      </c>
      <c r="D1141" s="2">
        <f>MACD!E1141</f>
        <v>1.7879614363870089E-2</v>
      </c>
      <c r="E1141" s="2">
        <f>MACD!F1141</f>
        <v>8.1916622345439734E-3</v>
      </c>
      <c r="F1141" s="2">
        <f>'Moving Avg'!D1141</f>
        <v>0.71200000000000008</v>
      </c>
      <c r="G1141" s="2">
        <f>'Moving Avg'!F1141</f>
        <v>0.75500000000000012</v>
      </c>
      <c r="H1141" s="2">
        <f>'Moving Avg'!G1141</f>
        <v>0.77640000000000031</v>
      </c>
      <c r="I1141" s="2">
        <f>'Moving Avg'!H1141</f>
        <v>0.99920000000000031</v>
      </c>
      <c r="J1141" s="5" t="str">
        <f>OBV!F1141</f>
        <v>NEUTRAL</v>
      </c>
      <c r="K1141" s="5" t="str">
        <f>OBV!G1141</f>
        <v>NEUTRAL</v>
      </c>
      <c r="L1141" s="5" t="str">
        <f>OBV!H1141</f>
        <v>NEUTRAL</v>
      </c>
      <c r="M1141" s="7">
        <f t="shared" si="170"/>
        <v>50</v>
      </c>
      <c r="N1141" s="7">
        <f t="shared" si="171"/>
        <v>0</v>
      </c>
      <c r="O1141" s="7">
        <f t="shared" si="172"/>
        <v>0</v>
      </c>
      <c r="P1141" s="7">
        <f t="shared" si="173"/>
        <v>33</v>
      </c>
      <c r="Q1141" s="8">
        <f t="shared" si="174"/>
        <v>22.45</v>
      </c>
      <c r="R1141" s="8">
        <f t="shared" si="175"/>
        <v>18.25</v>
      </c>
      <c r="S1141" s="8">
        <f t="shared" si="176"/>
        <v>22.35</v>
      </c>
      <c r="T1141" s="8">
        <f t="shared" si="177"/>
        <v>20.75</v>
      </c>
      <c r="U1141" s="7">
        <f t="shared" si="178"/>
        <v>21.016666666666669</v>
      </c>
      <c r="V1141" s="7">
        <f t="shared" si="179"/>
        <v>20.950000000000003</v>
      </c>
    </row>
    <row r="1142" spans="1:22" ht="13.5" x14ac:dyDescent="0.25">
      <c r="A1142" s="3">
        <f>RSI!A1142</f>
        <v>43973</v>
      </c>
      <c r="B1142" s="2">
        <f>RSI!B1142</f>
        <v>0.7</v>
      </c>
      <c r="C1142" s="2">
        <f>RSI!I1142</f>
        <v>9.7978156234148628E-3</v>
      </c>
      <c r="D1142" s="2">
        <f>MACD!E1142</f>
        <v>1.983192287959723E-2</v>
      </c>
      <c r="E1142" s="2">
        <f>MACD!F1142</f>
        <v>1.0519714363554627E-2</v>
      </c>
      <c r="F1142" s="2">
        <f>'Moving Avg'!D1142</f>
        <v>0.70799999999999996</v>
      </c>
      <c r="G1142" s="2">
        <f>'Moving Avg'!F1142</f>
        <v>0.751</v>
      </c>
      <c r="H1142" s="2">
        <f>'Moving Avg'!G1142</f>
        <v>0.77380000000000038</v>
      </c>
      <c r="I1142" s="2">
        <f>'Moving Avg'!H1142</f>
        <v>0.99770000000000014</v>
      </c>
      <c r="J1142" s="5" t="str">
        <f>OBV!F1142</f>
        <v>NEUTRAL</v>
      </c>
      <c r="K1142" s="5" t="str">
        <f>OBV!G1142</f>
        <v>NEUTRAL</v>
      </c>
      <c r="L1142" s="5" t="str">
        <f>OBV!H1142</f>
        <v>NEUTRAL</v>
      </c>
      <c r="M1142" s="7">
        <f t="shared" si="170"/>
        <v>50</v>
      </c>
      <c r="N1142" s="7">
        <f t="shared" si="171"/>
        <v>0</v>
      </c>
      <c r="O1142" s="7">
        <f t="shared" si="172"/>
        <v>0</v>
      </c>
      <c r="P1142" s="7">
        <f t="shared" si="173"/>
        <v>33</v>
      </c>
      <c r="Q1142" s="8">
        <f t="shared" si="174"/>
        <v>22.45</v>
      </c>
      <c r="R1142" s="8">
        <f t="shared" si="175"/>
        <v>18.25</v>
      </c>
      <c r="S1142" s="8">
        <f t="shared" si="176"/>
        <v>22.35</v>
      </c>
      <c r="T1142" s="8">
        <f t="shared" si="177"/>
        <v>20.75</v>
      </c>
      <c r="U1142" s="7">
        <f t="shared" si="178"/>
        <v>21.016666666666669</v>
      </c>
      <c r="V1142" s="7">
        <f t="shared" si="179"/>
        <v>20.950000000000003</v>
      </c>
    </row>
    <row r="1143" spans="1:22" ht="13.5" x14ac:dyDescent="0.25">
      <c r="A1143" s="3">
        <f>RSI!A1143</f>
        <v>43977</v>
      </c>
      <c r="B1143" s="2">
        <f>RSI!B1143</f>
        <v>0.7</v>
      </c>
      <c r="C1143" s="2">
        <f>RSI!I1143</f>
        <v>9.7978156234148628E-3</v>
      </c>
      <c r="D1143" s="2">
        <f>MACD!E1143</f>
        <v>2.1819265188163017E-2</v>
      </c>
      <c r="E1143" s="2">
        <f>MACD!F1143</f>
        <v>1.2779624528476304E-2</v>
      </c>
      <c r="F1143" s="2">
        <f>'Moving Avg'!D1143</f>
        <v>0.70400000000000007</v>
      </c>
      <c r="G1143" s="2">
        <f>'Moving Avg'!F1143</f>
        <v>0.747</v>
      </c>
      <c r="H1143" s="2">
        <f>'Moving Avg'!G1143</f>
        <v>0.77120000000000044</v>
      </c>
      <c r="I1143" s="2">
        <f>'Moving Avg'!H1143</f>
        <v>0.99620000000000009</v>
      </c>
      <c r="J1143" s="5" t="str">
        <f>OBV!F1143</f>
        <v>NEUTRAL</v>
      </c>
      <c r="K1143" s="5" t="str">
        <f>OBV!G1143</f>
        <v>NEUTRAL</v>
      </c>
      <c r="L1143" s="5" t="str">
        <f>OBV!H1143</f>
        <v>NEUTRAL</v>
      </c>
      <c r="M1143" s="7">
        <f t="shared" si="170"/>
        <v>50</v>
      </c>
      <c r="N1143" s="7">
        <f t="shared" si="171"/>
        <v>0</v>
      </c>
      <c r="O1143" s="7">
        <f t="shared" si="172"/>
        <v>0</v>
      </c>
      <c r="P1143" s="7">
        <f t="shared" si="173"/>
        <v>33</v>
      </c>
      <c r="Q1143" s="8">
        <f t="shared" si="174"/>
        <v>22.45</v>
      </c>
      <c r="R1143" s="8">
        <f t="shared" si="175"/>
        <v>18.25</v>
      </c>
      <c r="S1143" s="8">
        <f t="shared" si="176"/>
        <v>22.35</v>
      </c>
      <c r="T1143" s="8">
        <f t="shared" si="177"/>
        <v>20.75</v>
      </c>
      <c r="U1143" s="7">
        <f t="shared" si="178"/>
        <v>21.016666666666669</v>
      </c>
      <c r="V1143" s="7">
        <f t="shared" si="179"/>
        <v>20.950000000000003</v>
      </c>
    </row>
    <row r="1144" spans="1:22" ht="13.5" x14ac:dyDescent="0.25">
      <c r="A1144" s="3">
        <f>RSI!A1144</f>
        <v>43978</v>
      </c>
      <c r="B1144" s="2">
        <f>RSI!B1144</f>
        <v>0.7</v>
      </c>
      <c r="C1144" s="2">
        <f>RSI!I1144</f>
        <v>9.7978156234148628E-3</v>
      </c>
      <c r="D1144" s="2">
        <f>MACD!E1144</f>
        <v>2.3811407849424926E-2</v>
      </c>
      <c r="E1144" s="2">
        <f>MACD!F1144</f>
        <v>1.4985981192666031E-2</v>
      </c>
      <c r="F1144" s="2">
        <f>'Moving Avg'!D1144</f>
        <v>0.7</v>
      </c>
      <c r="G1144" s="2">
        <f>'Moving Avg'!F1144</f>
        <v>0.74299999999999988</v>
      </c>
      <c r="H1144" s="2">
        <f>'Moving Avg'!G1144</f>
        <v>0.76860000000000073</v>
      </c>
      <c r="I1144" s="2">
        <f>'Moving Avg'!H1144</f>
        <v>0.99470000000000003</v>
      </c>
      <c r="J1144" s="5" t="str">
        <f>OBV!F1144</f>
        <v>NEUTRAL</v>
      </c>
      <c r="K1144" s="5" t="str">
        <f>OBV!G1144</f>
        <v>NEUTRAL</v>
      </c>
      <c r="L1144" s="5" t="str">
        <f>OBV!H1144</f>
        <v>NEUTRAL</v>
      </c>
      <c r="M1144" s="7">
        <f t="shared" si="170"/>
        <v>50</v>
      </c>
      <c r="N1144" s="7">
        <f t="shared" si="171"/>
        <v>0</v>
      </c>
      <c r="O1144" s="7">
        <f t="shared" si="172"/>
        <v>0</v>
      </c>
      <c r="P1144" s="7">
        <f t="shared" si="173"/>
        <v>33</v>
      </c>
      <c r="Q1144" s="8">
        <f t="shared" si="174"/>
        <v>22.45</v>
      </c>
      <c r="R1144" s="8">
        <f t="shared" si="175"/>
        <v>18.25</v>
      </c>
      <c r="S1144" s="8">
        <f t="shared" si="176"/>
        <v>22.35</v>
      </c>
      <c r="T1144" s="8">
        <f t="shared" si="177"/>
        <v>20.75</v>
      </c>
      <c r="U1144" s="7">
        <f t="shared" si="178"/>
        <v>21.016666666666669</v>
      </c>
      <c r="V1144" s="7">
        <f t="shared" si="179"/>
        <v>20.950000000000003</v>
      </c>
    </row>
    <row r="1145" spans="1:22" ht="13.5" x14ac:dyDescent="0.25">
      <c r="A1145" s="3">
        <f>RSI!A1145</f>
        <v>43979</v>
      </c>
      <c r="B1145" s="2">
        <f>RSI!B1145</f>
        <v>0.7</v>
      </c>
      <c r="C1145" s="2">
        <f>RSI!I1145</f>
        <v>9.7978156234148628E-3</v>
      </c>
      <c r="D1145" s="2">
        <f>MACD!E1145</f>
        <v>2.5784608990306213E-2</v>
      </c>
      <c r="E1145" s="2">
        <f>MACD!F1145</f>
        <v>1.7145706752194068E-2</v>
      </c>
      <c r="F1145" s="2">
        <f>'Moving Avg'!D1145</f>
        <v>0.7</v>
      </c>
      <c r="G1145" s="2">
        <f>'Moving Avg'!F1145</f>
        <v>0.73899999999999977</v>
      </c>
      <c r="H1145" s="2">
        <f>'Moving Avg'!G1145</f>
        <v>0.76600000000000068</v>
      </c>
      <c r="I1145" s="2">
        <f>'Moving Avg'!H1145</f>
        <v>0.99319999999999997</v>
      </c>
      <c r="J1145" s="5" t="str">
        <f>OBV!F1145</f>
        <v>NEUTRAL</v>
      </c>
      <c r="K1145" s="5" t="str">
        <f>OBV!G1145</f>
        <v>NEUTRAL</v>
      </c>
      <c r="L1145" s="5" t="str">
        <f>OBV!H1145</f>
        <v>NEUTRAL</v>
      </c>
      <c r="M1145" s="7">
        <f t="shared" si="170"/>
        <v>50</v>
      </c>
      <c r="N1145" s="7">
        <f t="shared" si="171"/>
        <v>0</v>
      </c>
      <c r="O1145" s="7">
        <f t="shared" si="172"/>
        <v>0</v>
      </c>
      <c r="P1145" s="7">
        <f t="shared" si="173"/>
        <v>33</v>
      </c>
      <c r="Q1145" s="8">
        <f t="shared" si="174"/>
        <v>22.45</v>
      </c>
      <c r="R1145" s="8">
        <f t="shared" si="175"/>
        <v>18.25</v>
      </c>
      <c r="S1145" s="8">
        <f t="shared" si="176"/>
        <v>22.35</v>
      </c>
      <c r="T1145" s="8">
        <f t="shared" si="177"/>
        <v>20.75</v>
      </c>
      <c r="U1145" s="7">
        <f t="shared" si="178"/>
        <v>21.016666666666669</v>
      </c>
      <c r="V1145" s="7">
        <f t="shared" si="179"/>
        <v>20.950000000000003</v>
      </c>
    </row>
    <row r="1146" spans="1:22" ht="13.5" x14ac:dyDescent="0.25">
      <c r="A1146" s="3">
        <f>RSI!A1146</f>
        <v>43980</v>
      </c>
      <c r="B1146" s="2">
        <f>RSI!B1146</f>
        <v>0.7</v>
      </c>
      <c r="C1146" s="2">
        <f>RSI!I1146</f>
        <v>9.7978156234148628E-3</v>
      </c>
      <c r="D1146" s="2">
        <f>MACD!E1146</f>
        <v>2.4643560209055781E-2</v>
      </c>
      <c r="E1146" s="2">
        <f>MACD!F1146</f>
        <v>1.8645277443566411E-2</v>
      </c>
      <c r="F1146" s="2">
        <f>'Moving Avg'!D1146</f>
        <v>0.7</v>
      </c>
      <c r="G1146" s="2">
        <f>'Moving Avg'!F1146</f>
        <v>0.73499999999999976</v>
      </c>
      <c r="H1146" s="2">
        <f>'Moving Avg'!G1146</f>
        <v>0.76340000000000074</v>
      </c>
      <c r="I1146" s="2">
        <f>'Moving Avg'!H1146</f>
        <v>0.99169999999999991</v>
      </c>
      <c r="J1146" s="5" t="str">
        <f>OBV!F1146</f>
        <v>NEUTRAL</v>
      </c>
      <c r="K1146" s="5" t="str">
        <f>OBV!G1146</f>
        <v>NEUTRAL</v>
      </c>
      <c r="L1146" s="5" t="str">
        <f>OBV!H1146</f>
        <v>NEUTRAL</v>
      </c>
      <c r="M1146" s="7">
        <f t="shared" si="170"/>
        <v>50</v>
      </c>
      <c r="N1146" s="7">
        <f t="shared" si="171"/>
        <v>0</v>
      </c>
      <c r="O1146" s="7">
        <f t="shared" si="172"/>
        <v>0</v>
      </c>
      <c r="P1146" s="7">
        <f t="shared" si="173"/>
        <v>33</v>
      </c>
      <c r="Q1146" s="8">
        <f t="shared" si="174"/>
        <v>22.45</v>
      </c>
      <c r="R1146" s="8">
        <f t="shared" si="175"/>
        <v>18.25</v>
      </c>
      <c r="S1146" s="8">
        <f t="shared" si="176"/>
        <v>22.35</v>
      </c>
      <c r="T1146" s="8">
        <f t="shared" si="177"/>
        <v>20.75</v>
      </c>
      <c r="U1146" s="7">
        <f t="shared" si="178"/>
        <v>21.016666666666669</v>
      </c>
      <c r="V1146" s="7">
        <f t="shared" si="179"/>
        <v>20.950000000000003</v>
      </c>
    </row>
    <row r="1147" spans="1:22" ht="13.5" x14ac:dyDescent="0.25">
      <c r="A1147" s="3">
        <f>RSI!A1147</f>
        <v>43983</v>
      </c>
      <c r="B1147" s="2">
        <f>RSI!B1147</f>
        <v>0.7</v>
      </c>
      <c r="C1147" s="2">
        <f>RSI!I1147</f>
        <v>9.7978156234148628E-3</v>
      </c>
      <c r="D1147" s="2">
        <f>MACD!E1147</f>
        <v>2.0847655207118287E-2</v>
      </c>
      <c r="E1147" s="2">
        <f>MACD!F1147</f>
        <v>1.9085752996276788E-2</v>
      </c>
      <c r="F1147" s="2">
        <f>'Moving Avg'!D1147</f>
        <v>0.7</v>
      </c>
      <c r="G1147" s="2">
        <f>'Moving Avg'!F1147</f>
        <v>0.73099999999999965</v>
      </c>
      <c r="H1147" s="2">
        <f>'Moving Avg'!G1147</f>
        <v>0.7608000000000007</v>
      </c>
      <c r="I1147" s="2">
        <f>'Moving Avg'!H1147</f>
        <v>0.99019999999999986</v>
      </c>
      <c r="J1147" s="5" t="str">
        <f>OBV!F1147</f>
        <v>NEUTRAL</v>
      </c>
      <c r="K1147" s="5" t="str">
        <f>OBV!G1147</f>
        <v>NEUTRAL</v>
      </c>
      <c r="L1147" s="5" t="str">
        <f>OBV!H1147</f>
        <v>NEUTRAL</v>
      </c>
      <c r="M1147" s="7">
        <f t="shared" si="170"/>
        <v>50</v>
      </c>
      <c r="N1147" s="7">
        <f t="shared" si="171"/>
        <v>0</v>
      </c>
      <c r="O1147" s="7">
        <f t="shared" si="172"/>
        <v>0</v>
      </c>
      <c r="P1147" s="7">
        <f t="shared" si="173"/>
        <v>33</v>
      </c>
      <c r="Q1147" s="8">
        <f t="shared" si="174"/>
        <v>22.45</v>
      </c>
      <c r="R1147" s="8">
        <f t="shared" si="175"/>
        <v>18.25</v>
      </c>
      <c r="S1147" s="8">
        <f t="shared" si="176"/>
        <v>22.35</v>
      </c>
      <c r="T1147" s="8">
        <f t="shared" si="177"/>
        <v>20.75</v>
      </c>
      <c r="U1147" s="7">
        <f t="shared" si="178"/>
        <v>21.016666666666669</v>
      </c>
      <c r="V1147" s="7">
        <f t="shared" si="179"/>
        <v>20.950000000000003</v>
      </c>
    </row>
    <row r="1148" spans="1:22" ht="13.5" x14ac:dyDescent="0.25">
      <c r="A1148" s="3">
        <f>RSI!A1148</f>
        <v>43984</v>
      </c>
      <c r="B1148" s="2">
        <f>RSI!B1148</f>
        <v>0.7</v>
      </c>
      <c r="C1148" s="2">
        <f>RSI!I1148</f>
        <v>9.7978156234148628E-3</v>
      </c>
      <c r="D1148" s="2">
        <f>MACD!E1148</f>
        <v>1.7863995673325417E-2</v>
      </c>
      <c r="E1148" s="2">
        <f>MACD!F1148</f>
        <v>1.8841401531686515E-2</v>
      </c>
      <c r="F1148" s="2">
        <f>'Moving Avg'!D1148</f>
        <v>0.7</v>
      </c>
      <c r="G1148" s="2">
        <f>'Moving Avg'!F1148</f>
        <v>0.72699999999999965</v>
      </c>
      <c r="H1148" s="2">
        <f>'Moving Avg'!G1148</f>
        <v>0.7588000000000007</v>
      </c>
      <c r="I1148" s="2">
        <f>'Moving Avg'!H1148</f>
        <v>0.9886999999999998</v>
      </c>
      <c r="J1148" s="5" t="str">
        <f>OBV!F1148</f>
        <v>NEUTRAL</v>
      </c>
      <c r="K1148" s="5" t="str">
        <f>OBV!G1148</f>
        <v>NEUTRAL</v>
      </c>
      <c r="L1148" s="5" t="str">
        <f>OBV!H1148</f>
        <v>NEUTRAL</v>
      </c>
      <c r="M1148" s="7">
        <f t="shared" si="170"/>
        <v>50</v>
      </c>
      <c r="N1148" s="7">
        <f t="shared" si="171"/>
        <v>45</v>
      </c>
      <c r="O1148" s="7">
        <f t="shared" si="172"/>
        <v>0</v>
      </c>
      <c r="P1148" s="7">
        <f t="shared" si="173"/>
        <v>33</v>
      </c>
      <c r="Q1148" s="8">
        <f t="shared" si="174"/>
        <v>38.200000000000003</v>
      </c>
      <c r="R1148" s="8">
        <f t="shared" si="175"/>
        <v>27.25</v>
      </c>
      <c r="S1148" s="8">
        <f t="shared" si="176"/>
        <v>29.1</v>
      </c>
      <c r="T1148" s="8">
        <f t="shared" si="177"/>
        <v>32</v>
      </c>
      <c r="U1148" s="7">
        <f t="shared" si="178"/>
        <v>31.516666666666669</v>
      </c>
      <c r="V1148" s="7">
        <f t="shared" si="179"/>
        <v>31.637500000000003</v>
      </c>
    </row>
    <row r="1149" spans="1:22" ht="13.5" x14ac:dyDescent="0.25">
      <c r="A1149" s="3">
        <f>RSI!A1149</f>
        <v>43985</v>
      </c>
      <c r="B1149" s="2">
        <f>RSI!B1149</f>
        <v>0.7</v>
      </c>
      <c r="C1149" s="2">
        <f>RSI!I1149</f>
        <v>9.7978156234148628E-3</v>
      </c>
      <c r="D1149" s="2">
        <f>MACD!E1149</f>
        <v>1.5550712612110829E-2</v>
      </c>
      <c r="E1149" s="2">
        <f>MACD!F1149</f>
        <v>1.8183263747771378E-2</v>
      </c>
      <c r="F1149" s="2">
        <f>'Moving Avg'!D1149</f>
        <v>0.7</v>
      </c>
      <c r="G1149" s="2">
        <f>'Moving Avg'!F1149</f>
        <v>0.72299999999999964</v>
      </c>
      <c r="H1149" s="2">
        <f>'Moving Avg'!G1149</f>
        <v>0.75720000000000065</v>
      </c>
      <c r="I1149" s="2">
        <f>'Moving Avg'!H1149</f>
        <v>0.98719999999999974</v>
      </c>
      <c r="J1149" s="5" t="str">
        <f>OBV!F1149</f>
        <v>NEUTRAL</v>
      </c>
      <c r="K1149" s="5" t="str">
        <f>OBV!G1149</f>
        <v>NEUTRAL</v>
      </c>
      <c r="L1149" s="5" t="str">
        <f>OBV!H1149</f>
        <v>NEUTRAL</v>
      </c>
      <c r="M1149" s="7">
        <f t="shared" si="170"/>
        <v>50</v>
      </c>
      <c r="N1149" s="7">
        <f t="shared" si="171"/>
        <v>45</v>
      </c>
      <c r="O1149" s="7">
        <f t="shared" si="172"/>
        <v>0</v>
      </c>
      <c r="P1149" s="7">
        <f t="shared" si="173"/>
        <v>33</v>
      </c>
      <c r="Q1149" s="8">
        <f t="shared" si="174"/>
        <v>38.200000000000003</v>
      </c>
      <c r="R1149" s="8">
        <f t="shared" si="175"/>
        <v>27.25</v>
      </c>
      <c r="S1149" s="8">
        <f t="shared" si="176"/>
        <v>29.1</v>
      </c>
      <c r="T1149" s="8">
        <f t="shared" si="177"/>
        <v>32</v>
      </c>
      <c r="U1149" s="7">
        <f t="shared" si="178"/>
        <v>31.516666666666669</v>
      </c>
      <c r="V1149" s="7">
        <f t="shared" si="179"/>
        <v>31.637500000000003</v>
      </c>
    </row>
    <row r="1150" spans="1:22" ht="13.5" x14ac:dyDescent="0.25">
      <c r="A1150" s="3">
        <f>RSI!A1150</f>
        <v>43986</v>
      </c>
      <c r="B1150" s="2">
        <f>RSI!B1150</f>
        <v>0.7</v>
      </c>
      <c r="C1150" s="2">
        <f>RSI!I1150</f>
        <v>9.7978156234148628E-3</v>
      </c>
      <c r="D1150" s="2">
        <f>MACD!E1150</f>
        <v>1.0712092406177876E-2</v>
      </c>
      <c r="E1150" s="2">
        <f>MACD!F1150</f>
        <v>1.6689029479452677E-2</v>
      </c>
      <c r="F1150" s="2">
        <f>'Moving Avg'!D1150</f>
        <v>0.7</v>
      </c>
      <c r="G1150" s="2">
        <f>'Moving Avg'!F1150</f>
        <v>0.71999999999999964</v>
      </c>
      <c r="H1150" s="2">
        <f>'Moving Avg'!G1150</f>
        <v>0.7556000000000006</v>
      </c>
      <c r="I1150" s="2">
        <f>'Moving Avg'!H1150</f>
        <v>0.98569999999999969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  <c r="M1150" s="7">
        <f t="shared" si="170"/>
        <v>50</v>
      </c>
      <c r="N1150" s="7">
        <f t="shared" si="171"/>
        <v>45</v>
      </c>
      <c r="O1150" s="7">
        <f t="shared" si="172"/>
        <v>0</v>
      </c>
      <c r="P1150" s="7">
        <f t="shared" si="173"/>
        <v>33</v>
      </c>
      <c r="Q1150" s="8">
        <f t="shared" si="174"/>
        <v>38.200000000000003</v>
      </c>
      <c r="R1150" s="8">
        <f t="shared" si="175"/>
        <v>27.25</v>
      </c>
      <c r="S1150" s="8">
        <f t="shared" si="176"/>
        <v>29.1</v>
      </c>
      <c r="T1150" s="8">
        <f t="shared" si="177"/>
        <v>32</v>
      </c>
      <c r="U1150" s="7">
        <f t="shared" si="178"/>
        <v>31.516666666666669</v>
      </c>
      <c r="V1150" s="7">
        <f t="shared" si="179"/>
        <v>31.637500000000003</v>
      </c>
    </row>
    <row r="1151" spans="1:22" ht="13.5" x14ac:dyDescent="0.25">
      <c r="A1151" s="3">
        <f>RSI!A1151</f>
        <v>43987</v>
      </c>
      <c r="B1151" s="2">
        <f>RSI!B1151</f>
        <v>0.7</v>
      </c>
      <c r="C1151" s="2">
        <f>RSI!I1151</f>
        <v>9.7978156234148628E-3</v>
      </c>
      <c r="D1151" s="2">
        <f>MACD!E1151</f>
        <v>6.7990755222568922E-3</v>
      </c>
      <c r="E1151" s="2">
        <f>MACD!F1151</f>
        <v>1.471103868801352E-2</v>
      </c>
      <c r="F1151" s="2">
        <f>'Moving Avg'!D1151</f>
        <v>0.7</v>
      </c>
      <c r="G1151" s="2">
        <f>'Moving Avg'!F1151</f>
        <v>0.71699999999999964</v>
      </c>
      <c r="H1151" s="2">
        <f>'Moving Avg'!G1151</f>
        <v>0.75400000000000067</v>
      </c>
      <c r="I1151" s="2">
        <f>'Moving Avg'!H1151</f>
        <v>0.98419999999999963</v>
      </c>
      <c r="J1151" s="5" t="str">
        <f>OBV!F1151</f>
        <v>NEUTRAL</v>
      </c>
      <c r="K1151" s="5" t="str">
        <f>OBV!G1151</f>
        <v>NEUTRAL</v>
      </c>
      <c r="L1151" s="5" t="str">
        <f>OBV!H1151</f>
        <v>NEUTRAL</v>
      </c>
      <c r="M1151" s="7">
        <f t="shared" si="170"/>
        <v>50</v>
      </c>
      <c r="N1151" s="7">
        <f t="shared" si="171"/>
        <v>45</v>
      </c>
      <c r="O1151" s="7">
        <f t="shared" si="172"/>
        <v>0</v>
      </c>
      <c r="P1151" s="7">
        <f t="shared" si="173"/>
        <v>33</v>
      </c>
      <c r="Q1151" s="8">
        <f t="shared" si="174"/>
        <v>38.200000000000003</v>
      </c>
      <c r="R1151" s="8">
        <f t="shared" si="175"/>
        <v>27.25</v>
      </c>
      <c r="S1151" s="8">
        <f t="shared" si="176"/>
        <v>29.1</v>
      </c>
      <c r="T1151" s="8">
        <f t="shared" si="177"/>
        <v>32</v>
      </c>
      <c r="U1151" s="7">
        <f t="shared" si="178"/>
        <v>31.516666666666669</v>
      </c>
      <c r="V1151" s="7">
        <f t="shared" si="179"/>
        <v>31.637500000000003</v>
      </c>
    </row>
    <row r="1152" spans="1:22" ht="13.5" x14ac:dyDescent="0.25">
      <c r="A1152" s="3">
        <f>RSI!A1152</f>
        <v>43990</v>
      </c>
      <c r="B1152" s="2">
        <f>RSI!B1152</f>
        <v>0.7</v>
      </c>
      <c r="C1152" s="2">
        <f>RSI!I1152</f>
        <v>9.7978156234148628E-3</v>
      </c>
      <c r="D1152" s="2">
        <f>MACD!E1152</f>
        <v>3.6558392112390203E-3</v>
      </c>
      <c r="E1152" s="2">
        <f>MACD!F1152</f>
        <v>1.2499998792658621E-2</v>
      </c>
      <c r="F1152" s="2">
        <f>'Moving Avg'!D1152</f>
        <v>0.7</v>
      </c>
      <c r="G1152" s="2">
        <f>'Moving Avg'!F1152</f>
        <v>0.71399999999999975</v>
      </c>
      <c r="H1152" s="2">
        <f>'Moving Avg'!G1152</f>
        <v>0.75240000000000051</v>
      </c>
      <c r="I1152" s="2">
        <f>'Moving Avg'!H1152</f>
        <v>0.98269999999999935</v>
      </c>
      <c r="J1152" s="5" t="str">
        <f>OBV!F1152</f>
        <v>NEUTRAL</v>
      </c>
      <c r="K1152" s="5" t="str">
        <f>OBV!G1152</f>
        <v>NEUTRAL</v>
      </c>
      <c r="L1152" s="5" t="str">
        <f>OBV!H1152</f>
        <v>NEUTRAL</v>
      </c>
      <c r="M1152" s="7">
        <f t="shared" si="170"/>
        <v>50</v>
      </c>
      <c r="N1152" s="7">
        <f t="shared" si="171"/>
        <v>45</v>
      </c>
      <c r="O1152" s="7">
        <f t="shared" si="172"/>
        <v>0</v>
      </c>
      <c r="P1152" s="7">
        <f t="shared" si="173"/>
        <v>33</v>
      </c>
      <c r="Q1152" s="8">
        <f t="shared" si="174"/>
        <v>38.200000000000003</v>
      </c>
      <c r="R1152" s="8">
        <f t="shared" si="175"/>
        <v>27.25</v>
      </c>
      <c r="S1152" s="8">
        <f t="shared" si="176"/>
        <v>29.1</v>
      </c>
      <c r="T1152" s="8">
        <f t="shared" si="177"/>
        <v>32</v>
      </c>
      <c r="U1152" s="7">
        <f t="shared" si="178"/>
        <v>31.516666666666669</v>
      </c>
      <c r="V1152" s="7">
        <f t="shared" si="179"/>
        <v>31.637500000000003</v>
      </c>
    </row>
    <row r="1153" spans="1:22" ht="13.5" x14ac:dyDescent="0.25">
      <c r="A1153" s="3">
        <f>RSI!A1153</f>
        <v>43991</v>
      </c>
      <c r="B1153" s="2">
        <f>RSI!B1153</f>
        <v>0.7</v>
      </c>
      <c r="C1153" s="2">
        <f>RSI!I1153</f>
        <v>9.7978156234148628E-3</v>
      </c>
      <c r="D1153" s="2">
        <f>MACD!E1153</f>
        <v>1.1515276945015529E-3</v>
      </c>
      <c r="E1153" s="2">
        <f>MACD!F1153</f>
        <v>1.0230304573027208E-2</v>
      </c>
      <c r="F1153" s="2">
        <f>'Moving Avg'!D1153</f>
        <v>0.7</v>
      </c>
      <c r="G1153" s="2">
        <f>'Moving Avg'!F1153</f>
        <v>0.71099999999999963</v>
      </c>
      <c r="H1153" s="2">
        <f>'Moving Avg'!G1153</f>
        <v>0.75080000000000036</v>
      </c>
      <c r="I1153" s="2">
        <f>'Moving Avg'!H1153</f>
        <v>0.98119999999999929</v>
      </c>
      <c r="J1153" s="5" t="str">
        <f>OBV!F1153</f>
        <v>NEUTRAL</v>
      </c>
      <c r="K1153" s="5" t="str">
        <f>OBV!G1153</f>
        <v>NEUTRAL</v>
      </c>
      <c r="L1153" s="5" t="str">
        <f>OBV!H1153</f>
        <v>NEUTRAL</v>
      </c>
      <c r="M1153" s="7">
        <f t="shared" si="170"/>
        <v>50</v>
      </c>
      <c r="N1153" s="7">
        <f t="shared" si="171"/>
        <v>45</v>
      </c>
      <c r="O1153" s="7">
        <f t="shared" si="172"/>
        <v>0</v>
      </c>
      <c r="P1153" s="7">
        <f t="shared" si="173"/>
        <v>33</v>
      </c>
      <c r="Q1153" s="8">
        <f t="shared" si="174"/>
        <v>38.200000000000003</v>
      </c>
      <c r="R1153" s="8">
        <f t="shared" si="175"/>
        <v>27.25</v>
      </c>
      <c r="S1153" s="8">
        <f t="shared" si="176"/>
        <v>29.1</v>
      </c>
      <c r="T1153" s="8">
        <f t="shared" si="177"/>
        <v>32</v>
      </c>
      <c r="U1153" s="7">
        <f t="shared" si="178"/>
        <v>31.516666666666669</v>
      </c>
      <c r="V1153" s="7">
        <f t="shared" si="179"/>
        <v>31.637500000000003</v>
      </c>
    </row>
    <row r="1154" spans="1:22" ht="13.5" x14ac:dyDescent="0.25">
      <c r="A1154" s="3">
        <f>RSI!A1154</f>
        <v>43992</v>
      </c>
      <c r="B1154" s="2">
        <f>RSI!B1154</f>
        <v>0.7</v>
      </c>
      <c r="C1154" s="2">
        <f>RSI!I1154</f>
        <v>9.7978156234148628E-3</v>
      </c>
      <c r="D1154" s="2">
        <f>MACD!E1154</f>
        <v>-8.2366255587129622E-4</v>
      </c>
      <c r="E1154" s="2">
        <f>MACD!F1154</f>
        <v>8.0195111472475076E-3</v>
      </c>
      <c r="F1154" s="2">
        <f>'Moving Avg'!D1154</f>
        <v>0.7</v>
      </c>
      <c r="G1154" s="2">
        <f>'Moving Avg'!F1154</f>
        <v>0.70799999999999974</v>
      </c>
      <c r="H1154" s="2">
        <f>'Moving Avg'!G1154</f>
        <v>0.74920000000000042</v>
      </c>
      <c r="I1154" s="2">
        <f>'Moving Avg'!H1154</f>
        <v>0.97969999999999924</v>
      </c>
      <c r="J1154" s="5" t="str">
        <f>OBV!F1154</f>
        <v>NEUTRAL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50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33</v>
      </c>
      <c r="Q1154" s="8">
        <f t="shared" si="174"/>
        <v>38.200000000000003</v>
      </c>
      <c r="R1154" s="8">
        <f t="shared" si="175"/>
        <v>27.25</v>
      </c>
      <c r="S1154" s="8">
        <f t="shared" si="176"/>
        <v>29.1</v>
      </c>
      <c r="T1154" s="8">
        <f t="shared" si="177"/>
        <v>32</v>
      </c>
      <c r="U1154" s="7">
        <f t="shared" si="178"/>
        <v>31.516666666666669</v>
      </c>
      <c r="V1154" s="7">
        <f t="shared" si="179"/>
        <v>31.637500000000003</v>
      </c>
    </row>
    <row r="1155" spans="1:22" ht="13.5" x14ac:dyDescent="0.25">
      <c r="A1155" s="3">
        <f>RSI!A1155</f>
        <v>43993</v>
      </c>
      <c r="B1155" s="2">
        <f>RSI!B1155</f>
        <v>0.73</v>
      </c>
      <c r="C1155" s="2">
        <f>RSI!I1155</f>
        <v>57.37163624904894</v>
      </c>
      <c r="D1155" s="2">
        <f>MACD!E1155</f>
        <v>-4.5840120391448247E-3</v>
      </c>
      <c r="E1155" s="2">
        <f>MACD!F1155</f>
        <v>5.4988065099690411E-3</v>
      </c>
      <c r="F1155" s="2">
        <f>'Moving Avg'!D1155</f>
        <v>0.70599999999999996</v>
      </c>
      <c r="G1155" s="2">
        <f>'Moving Avg'!F1155</f>
        <v>0.70649999999999979</v>
      </c>
      <c r="H1155" s="2">
        <f>'Moving Avg'!G1155</f>
        <v>0.7482000000000002</v>
      </c>
      <c r="I1155" s="2">
        <f>'Moving Avg'!H1155</f>
        <v>0.97834999999999928</v>
      </c>
      <c r="J1155" s="5" t="str">
        <f>OBV!F1155</f>
        <v>NEUTRAL</v>
      </c>
      <c r="K1155" s="5" t="str">
        <f>OBV!G1155</f>
        <v>NEUTRAL</v>
      </c>
      <c r="L1155" s="5" t="str">
        <f>OBV!H1155</f>
        <v>NEUTRAL</v>
      </c>
      <c r="M1155" s="7">
        <f t="shared" si="180"/>
        <v>25</v>
      </c>
      <c r="N1155" s="7">
        <f t="shared" si="181"/>
        <v>45</v>
      </c>
      <c r="O1155" s="7">
        <f t="shared" si="182"/>
        <v>0</v>
      </c>
      <c r="P1155" s="7">
        <f t="shared" si="183"/>
        <v>33</v>
      </c>
      <c r="Q1155" s="8">
        <f t="shared" ref="Q1155:Q1218" si="184">0.35*M1155+N1155*0.35+O1155*0.15+P1155*0.15</f>
        <v>29.45</v>
      </c>
      <c r="R1155" s="8">
        <f t="shared" ref="R1155:R1218" si="185">M1155*0.2+N1155*0.2+O1155*0.35+P1155*0.25</f>
        <v>22.25</v>
      </c>
      <c r="S1155" s="8">
        <f t="shared" ref="S1155:S1218" si="186">M1155*0.15+N1155*0.15+O1155*0.25+P1155*0.45</f>
        <v>25.35</v>
      </c>
      <c r="T1155" s="8">
        <f t="shared" ref="T1155:T1218" si="187">0.25*SUM(M1155:P1155)</f>
        <v>25.75</v>
      </c>
      <c r="U1155" s="7">
        <f t="shared" ref="U1155:U1218" si="188">SUM(Q1155:S1155)/3</f>
        <v>25.683333333333337</v>
      </c>
      <c r="V1155" s="7">
        <f t="shared" ref="V1155:V1218" si="189">SUM(Q1155:T1155)/4</f>
        <v>25.700000000000003</v>
      </c>
    </row>
    <row r="1156" spans="1:22" ht="13.5" x14ac:dyDescent="0.25">
      <c r="A1156" s="3">
        <f>RSI!A1156</f>
        <v>43994</v>
      </c>
      <c r="B1156" s="2">
        <f>RSI!B1156</f>
        <v>0.73</v>
      </c>
      <c r="C1156" s="2">
        <f>RSI!I1156</f>
        <v>57.37163624904894</v>
      </c>
      <c r="D1156" s="2">
        <f>MACD!E1156</f>
        <v>-7.8197956851381312E-3</v>
      </c>
      <c r="E1156" s="2">
        <f>MACD!F1156</f>
        <v>2.8350860709476068E-3</v>
      </c>
      <c r="F1156" s="2">
        <f>'Moving Avg'!D1156</f>
        <v>0.71199999999999997</v>
      </c>
      <c r="G1156" s="2">
        <f>'Moving Avg'!F1156</f>
        <v>0.70599999999999985</v>
      </c>
      <c r="H1156" s="2">
        <f>'Moving Avg'!G1156</f>
        <v>0.74720000000000009</v>
      </c>
      <c r="I1156" s="2">
        <f>'Moving Avg'!H1156</f>
        <v>0.9769999999999992</v>
      </c>
      <c r="J1156" s="5" t="str">
        <f>OBV!F1156</f>
        <v>NEUTRAL</v>
      </c>
      <c r="K1156" s="5" t="str">
        <f>OBV!G1156</f>
        <v>NEUTRAL</v>
      </c>
      <c r="L1156" s="5" t="str">
        <f>OBV!H1156</f>
        <v>NEUTRAL</v>
      </c>
      <c r="M1156" s="7">
        <f t="shared" si="180"/>
        <v>25</v>
      </c>
      <c r="N1156" s="7">
        <f t="shared" si="181"/>
        <v>45</v>
      </c>
      <c r="O1156" s="7">
        <f t="shared" si="182"/>
        <v>0</v>
      </c>
      <c r="P1156" s="7">
        <f t="shared" si="183"/>
        <v>33</v>
      </c>
      <c r="Q1156" s="8">
        <f t="shared" si="184"/>
        <v>29.45</v>
      </c>
      <c r="R1156" s="8">
        <f t="shared" si="185"/>
        <v>22.25</v>
      </c>
      <c r="S1156" s="8">
        <f t="shared" si="186"/>
        <v>25.35</v>
      </c>
      <c r="T1156" s="8">
        <f t="shared" si="187"/>
        <v>25.75</v>
      </c>
      <c r="U1156" s="7">
        <f t="shared" si="188"/>
        <v>25.683333333333337</v>
      </c>
      <c r="V1156" s="7">
        <f t="shared" si="189"/>
        <v>25.700000000000003</v>
      </c>
    </row>
    <row r="1157" spans="1:22" ht="13.5" x14ac:dyDescent="0.25">
      <c r="A1157" s="3">
        <f>RSI!A1157</f>
        <v>43997</v>
      </c>
      <c r="B1157" s="2">
        <f>RSI!B1157</f>
        <v>0.75</v>
      </c>
      <c r="C1157" s="2">
        <f>RSI!I1157</f>
        <v>70.469793644370682</v>
      </c>
      <c r="D1157" s="2">
        <f>MACD!E1157</f>
        <v>-1.2089201154960483E-2</v>
      </c>
      <c r="E1157" s="2">
        <f>MACD!F1157</f>
        <v>-1.497713742340109E-4</v>
      </c>
      <c r="F1157" s="2">
        <f>'Moving Avg'!D1157</f>
        <v>0.72199999999999998</v>
      </c>
      <c r="G1157" s="2">
        <f>'Moving Avg'!F1157</f>
        <v>0.70749999999999991</v>
      </c>
      <c r="H1157" s="2">
        <f>'Moving Avg'!G1157</f>
        <v>0.74659999999999993</v>
      </c>
      <c r="I1157" s="2">
        <f>'Moving Avg'!H1157</f>
        <v>0.97554999999999925</v>
      </c>
      <c r="J1157" s="5" t="str">
        <f>OBV!F1157</f>
        <v>NEUTRAL</v>
      </c>
      <c r="K1157" s="5" t="str">
        <f>OBV!G1157</f>
        <v>NEUTRAL</v>
      </c>
      <c r="L1157" s="5" t="str">
        <f>OBV!H1157</f>
        <v>NEUTRAL</v>
      </c>
      <c r="M1157" s="7">
        <f t="shared" si="180"/>
        <v>0</v>
      </c>
      <c r="N1157" s="7">
        <f t="shared" si="181"/>
        <v>45</v>
      </c>
      <c r="O1157" s="7">
        <f t="shared" si="182"/>
        <v>0</v>
      </c>
      <c r="P1157" s="7">
        <f t="shared" si="183"/>
        <v>33</v>
      </c>
      <c r="Q1157" s="8">
        <f t="shared" si="184"/>
        <v>20.7</v>
      </c>
      <c r="R1157" s="8">
        <f t="shared" si="185"/>
        <v>17.25</v>
      </c>
      <c r="S1157" s="8">
        <f t="shared" si="186"/>
        <v>21.6</v>
      </c>
      <c r="T1157" s="8">
        <f t="shared" si="187"/>
        <v>19.5</v>
      </c>
      <c r="U1157" s="7">
        <f t="shared" si="188"/>
        <v>19.850000000000001</v>
      </c>
      <c r="V1157" s="7">
        <f t="shared" si="189"/>
        <v>19.762500000000003</v>
      </c>
    </row>
    <row r="1158" spans="1:22" ht="13.5" x14ac:dyDescent="0.25">
      <c r="A1158" s="3">
        <f>RSI!A1158</f>
        <v>43998</v>
      </c>
      <c r="B1158" s="2">
        <f>RSI!B1158</f>
        <v>0.75</v>
      </c>
      <c r="C1158" s="2">
        <f>RSI!I1158</f>
        <v>70.469793644370668</v>
      </c>
      <c r="D1158" s="2">
        <f>MACD!E1158</f>
        <v>-1.5866208846075369E-2</v>
      </c>
      <c r="E1158" s="2">
        <f>MACD!F1158</f>
        <v>-3.2930588686022827E-3</v>
      </c>
      <c r="F1158" s="2">
        <f>'Moving Avg'!D1158</f>
        <v>0.73199999999999998</v>
      </c>
      <c r="G1158" s="2">
        <f>'Moving Avg'!F1158</f>
        <v>0.70899999999999996</v>
      </c>
      <c r="H1158" s="2">
        <f>'Moving Avg'!G1158</f>
        <v>0.746</v>
      </c>
      <c r="I1158" s="2">
        <f>'Moving Avg'!H1158</f>
        <v>0.97384999999999922</v>
      </c>
      <c r="J1158" s="5" t="str">
        <f>OBV!F1158</f>
        <v>NEUTRAL</v>
      </c>
      <c r="K1158" s="5" t="str">
        <f>OBV!G1158</f>
        <v>NEUTRAL</v>
      </c>
      <c r="L1158" s="5" t="str">
        <f>OBV!H1158</f>
        <v>NEUTRAL</v>
      </c>
      <c r="M1158" s="7">
        <f t="shared" si="180"/>
        <v>0</v>
      </c>
      <c r="N1158" s="7">
        <f t="shared" si="181"/>
        <v>45</v>
      </c>
      <c r="O1158" s="7">
        <f t="shared" si="182"/>
        <v>0</v>
      </c>
      <c r="P1158" s="7">
        <f t="shared" si="183"/>
        <v>33</v>
      </c>
      <c r="Q1158" s="8">
        <f t="shared" si="184"/>
        <v>20.7</v>
      </c>
      <c r="R1158" s="8">
        <f t="shared" si="185"/>
        <v>17.25</v>
      </c>
      <c r="S1158" s="8">
        <f t="shared" si="186"/>
        <v>21.6</v>
      </c>
      <c r="T1158" s="8">
        <f t="shared" si="187"/>
        <v>19.5</v>
      </c>
      <c r="U1158" s="7">
        <f t="shared" si="188"/>
        <v>19.850000000000001</v>
      </c>
      <c r="V1158" s="7">
        <f t="shared" si="189"/>
        <v>19.762500000000003</v>
      </c>
    </row>
    <row r="1159" spans="1:22" ht="13.5" x14ac:dyDescent="0.25">
      <c r="A1159" s="3">
        <f>RSI!A1159</f>
        <v>43999</v>
      </c>
      <c r="B1159" s="2">
        <f>RSI!B1159</f>
        <v>0.77</v>
      </c>
      <c r="C1159" s="2">
        <f>RSI!I1159</f>
        <v>78.228235854314022</v>
      </c>
      <c r="D1159" s="2">
        <f>MACD!E1159</f>
        <v>-2.069587346052626E-2</v>
      </c>
      <c r="E1159" s="2">
        <f>MACD!F1159</f>
        <v>-6.7736217869870784E-3</v>
      </c>
      <c r="F1159" s="2">
        <f>'Moving Avg'!D1159</f>
        <v>0.746</v>
      </c>
      <c r="G1159" s="2">
        <f>'Moving Avg'!F1159</f>
        <v>0.71149999999999991</v>
      </c>
      <c r="H1159" s="2">
        <f>'Moving Avg'!G1159</f>
        <v>0.7457999999999998</v>
      </c>
      <c r="I1159" s="2">
        <f>'Moving Avg'!H1159</f>
        <v>0.97224999999999928</v>
      </c>
      <c r="J1159" s="5" t="str">
        <f>OBV!F1159</f>
        <v>NEUTRAL</v>
      </c>
      <c r="K1159" s="5" t="str">
        <f>OBV!G1159</f>
        <v>NEUTRAL</v>
      </c>
      <c r="L1159" s="5" t="str">
        <f>OBV!H1159</f>
        <v>NEUTRAL</v>
      </c>
      <c r="M1159" s="7">
        <f t="shared" si="180"/>
        <v>0</v>
      </c>
      <c r="N1159" s="7">
        <f t="shared" si="181"/>
        <v>45</v>
      </c>
      <c r="O1159" s="7">
        <f t="shared" si="182"/>
        <v>0</v>
      </c>
      <c r="P1159" s="7">
        <f t="shared" si="183"/>
        <v>33</v>
      </c>
      <c r="Q1159" s="8">
        <f t="shared" si="184"/>
        <v>20.7</v>
      </c>
      <c r="R1159" s="8">
        <f t="shared" si="185"/>
        <v>17.25</v>
      </c>
      <c r="S1159" s="8">
        <f t="shared" si="186"/>
        <v>21.6</v>
      </c>
      <c r="T1159" s="8">
        <f t="shared" si="187"/>
        <v>19.5</v>
      </c>
      <c r="U1159" s="7">
        <f t="shared" si="188"/>
        <v>19.850000000000001</v>
      </c>
      <c r="V1159" s="7">
        <f t="shared" si="189"/>
        <v>19.762500000000003</v>
      </c>
    </row>
    <row r="1160" spans="1:22" ht="13.5" x14ac:dyDescent="0.25">
      <c r="A1160" s="3">
        <f>RSI!A1160</f>
        <v>44000</v>
      </c>
      <c r="B1160" s="2">
        <f>RSI!B1160</f>
        <v>0.79</v>
      </c>
      <c r="C1160" s="2">
        <f>RSI!I1160</f>
        <v>83.02977377357773</v>
      </c>
      <c r="D1160" s="2">
        <f>MACD!E1160</f>
        <v>-2.6523150597654088E-2</v>
      </c>
      <c r="E1160" s="2">
        <f>MACD!F1160</f>
        <v>-1.0723527549120482E-2</v>
      </c>
      <c r="F1160" s="2">
        <f>'Moving Avg'!D1160</f>
        <v>0.75800000000000001</v>
      </c>
      <c r="G1160" s="2">
        <f>'Moving Avg'!F1160</f>
        <v>0.71599999999999997</v>
      </c>
      <c r="H1160" s="2">
        <f>'Moving Avg'!G1160</f>
        <v>0.74599999999999977</v>
      </c>
      <c r="I1160" s="2">
        <f>'Moving Avg'!H1160</f>
        <v>0.97074999999999922</v>
      </c>
      <c r="J1160" s="5" t="str">
        <f>OBV!F1160</f>
        <v>NEUTRAL</v>
      </c>
      <c r="K1160" s="5" t="str">
        <f>OBV!G1160</f>
        <v>NEUTRAL</v>
      </c>
      <c r="L1160" s="5" t="str">
        <f>OBV!H1160</f>
        <v>NEUTRAL</v>
      </c>
      <c r="M1160" s="7">
        <f t="shared" si="180"/>
        <v>0</v>
      </c>
      <c r="N1160" s="7">
        <f t="shared" si="181"/>
        <v>45</v>
      </c>
      <c r="O1160" s="7">
        <f t="shared" si="182"/>
        <v>0</v>
      </c>
      <c r="P1160" s="7">
        <f t="shared" si="183"/>
        <v>33</v>
      </c>
      <c r="Q1160" s="8">
        <f t="shared" si="184"/>
        <v>20.7</v>
      </c>
      <c r="R1160" s="8">
        <f t="shared" si="185"/>
        <v>17.25</v>
      </c>
      <c r="S1160" s="8">
        <f t="shared" si="186"/>
        <v>21.6</v>
      </c>
      <c r="T1160" s="8">
        <f t="shared" si="187"/>
        <v>19.5</v>
      </c>
      <c r="U1160" s="7">
        <f t="shared" si="188"/>
        <v>19.850000000000001</v>
      </c>
      <c r="V1160" s="7">
        <f t="shared" si="189"/>
        <v>19.762500000000003</v>
      </c>
    </row>
    <row r="1161" spans="1:22" ht="13.5" x14ac:dyDescent="0.25">
      <c r="A1161" s="3">
        <f>RSI!A1161</f>
        <v>44001</v>
      </c>
      <c r="B1161" s="2">
        <f>RSI!B1161</f>
        <v>0.81</v>
      </c>
      <c r="C1161" s="2">
        <f>RSI!I1161</f>
        <v>86.286733215665109</v>
      </c>
      <c r="D1161" s="2">
        <f>MACD!E1161</f>
        <v>-3.329354549884922E-2</v>
      </c>
      <c r="E1161" s="2">
        <f>MACD!F1161</f>
        <v>-1.5237531139066229E-2</v>
      </c>
      <c r="F1161" s="2">
        <f>'Moving Avg'!D1161</f>
        <v>0.77400000000000002</v>
      </c>
      <c r="G1161" s="2">
        <f>'Moving Avg'!F1161</f>
        <v>0.72150000000000003</v>
      </c>
      <c r="H1161" s="2">
        <f>'Moving Avg'!G1161</f>
        <v>0.74659999999999971</v>
      </c>
      <c r="I1161" s="2">
        <f>'Moving Avg'!H1161</f>
        <v>0.96934999999999916</v>
      </c>
      <c r="J1161" s="5" t="str">
        <f>OBV!F1161</f>
        <v>NEUTRAL</v>
      </c>
      <c r="K1161" s="5" t="str">
        <f>OBV!G1161</f>
        <v>NEUTRAL</v>
      </c>
      <c r="L1161" s="5" t="str">
        <f>OBV!H1161</f>
        <v>NEUTRAL</v>
      </c>
      <c r="M1161" s="7">
        <f t="shared" si="180"/>
        <v>0</v>
      </c>
      <c r="N1161" s="7">
        <f t="shared" si="181"/>
        <v>45</v>
      </c>
      <c r="O1161" s="7">
        <f t="shared" si="182"/>
        <v>0</v>
      </c>
      <c r="P1161" s="7">
        <f t="shared" si="183"/>
        <v>33</v>
      </c>
      <c r="Q1161" s="8">
        <f t="shared" si="184"/>
        <v>20.7</v>
      </c>
      <c r="R1161" s="8">
        <f t="shared" si="185"/>
        <v>17.25</v>
      </c>
      <c r="S1161" s="8">
        <f t="shared" si="186"/>
        <v>21.6</v>
      </c>
      <c r="T1161" s="8">
        <f t="shared" si="187"/>
        <v>19.5</v>
      </c>
      <c r="U1161" s="7">
        <f t="shared" si="188"/>
        <v>19.850000000000001</v>
      </c>
      <c r="V1161" s="7">
        <f t="shared" si="189"/>
        <v>19.762500000000003</v>
      </c>
    </row>
    <row r="1162" spans="1:22" ht="13.5" x14ac:dyDescent="0.25">
      <c r="A1162" s="3">
        <f>RSI!A1162</f>
        <v>44004</v>
      </c>
      <c r="B1162" s="2">
        <f>RSI!B1162</f>
        <v>0.81</v>
      </c>
      <c r="C1162" s="2">
        <f>RSI!I1162</f>
        <v>86.286733215665109</v>
      </c>
      <c r="D1162" s="2">
        <f>MACD!E1162</f>
        <v>-3.9472133578146495E-2</v>
      </c>
      <c r="E1162" s="2">
        <f>MACD!F1162</f>
        <v>-2.0084451626882285E-2</v>
      </c>
      <c r="F1162" s="2">
        <f>'Moving Avg'!D1162</f>
        <v>0.78600000000000003</v>
      </c>
      <c r="G1162" s="2">
        <f>'Moving Avg'!F1162</f>
        <v>0.72700000000000009</v>
      </c>
      <c r="H1162" s="2">
        <f>'Moving Avg'!G1162</f>
        <v>0.74719999999999986</v>
      </c>
      <c r="I1162" s="2">
        <f>'Moving Avg'!H1162</f>
        <v>0.9679499999999992</v>
      </c>
      <c r="J1162" s="5" t="str">
        <f>OBV!F1162</f>
        <v>NEUTRAL</v>
      </c>
      <c r="K1162" s="5" t="str">
        <f>OBV!G1162</f>
        <v>NEUTRAL</v>
      </c>
      <c r="L1162" s="5" t="str">
        <f>OBV!H1162</f>
        <v>NEUTRAL</v>
      </c>
      <c r="M1162" s="7">
        <f t="shared" si="180"/>
        <v>0</v>
      </c>
      <c r="N1162" s="7">
        <f t="shared" si="181"/>
        <v>45</v>
      </c>
      <c r="O1162" s="7">
        <f t="shared" si="182"/>
        <v>0</v>
      </c>
      <c r="P1162" s="7">
        <f t="shared" si="183"/>
        <v>33</v>
      </c>
      <c r="Q1162" s="8">
        <f t="shared" si="184"/>
        <v>20.7</v>
      </c>
      <c r="R1162" s="8">
        <f t="shared" si="185"/>
        <v>17.25</v>
      </c>
      <c r="S1162" s="8">
        <f t="shared" si="186"/>
        <v>21.6</v>
      </c>
      <c r="T1162" s="8">
        <f t="shared" si="187"/>
        <v>19.5</v>
      </c>
      <c r="U1162" s="7">
        <f t="shared" si="188"/>
        <v>19.850000000000001</v>
      </c>
      <c r="V1162" s="7">
        <f t="shared" si="189"/>
        <v>19.762500000000003</v>
      </c>
    </row>
    <row r="1163" spans="1:22" ht="13.5" x14ac:dyDescent="0.25">
      <c r="A1163" s="3">
        <f>RSI!A1163</f>
        <v>44005</v>
      </c>
      <c r="B1163" s="2">
        <f>RSI!B1163</f>
        <v>0.81</v>
      </c>
      <c r="C1163" s="2">
        <f>RSI!I1163</f>
        <v>86.286733215665109</v>
      </c>
      <c r="D1163" s="2">
        <f>MACD!E1163</f>
        <v>-4.5116644083827984E-2</v>
      </c>
      <c r="E1163" s="2">
        <f>MACD!F1163</f>
        <v>-2.5090890118271425E-2</v>
      </c>
      <c r="F1163" s="2">
        <f>'Moving Avg'!D1163</f>
        <v>0.79800000000000004</v>
      </c>
      <c r="G1163" s="2">
        <f>'Moving Avg'!F1163</f>
        <v>0.73250000000000015</v>
      </c>
      <c r="H1163" s="2">
        <f>'Moving Avg'!G1163</f>
        <v>0.74779999999999991</v>
      </c>
      <c r="I1163" s="2">
        <f>'Moving Avg'!H1163</f>
        <v>0.96654999999999913</v>
      </c>
      <c r="J1163" s="5" t="str">
        <f>OBV!F1163</f>
        <v>NEUTRAL</v>
      </c>
      <c r="K1163" s="5" t="str">
        <f>OBV!G1163</f>
        <v>NEUTRAL</v>
      </c>
      <c r="L1163" s="5" t="str">
        <f>OBV!H1163</f>
        <v>NEUTRAL</v>
      </c>
      <c r="M1163" s="7">
        <f t="shared" si="180"/>
        <v>0</v>
      </c>
      <c r="N1163" s="7">
        <f t="shared" si="181"/>
        <v>100</v>
      </c>
      <c r="O1163" s="7">
        <f t="shared" si="182"/>
        <v>0</v>
      </c>
      <c r="P1163" s="7">
        <f t="shared" si="183"/>
        <v>33</v>
      </c>
      <c r="Q1163" s="8">
        <f t="shared" si="184"/>
        <v>39.950000000000003</v>
      </c>
      <c r="R1163" s="8">
        <f t="shared" si="185"/>
        <v>28.25</v>
      </c>
      <c r="S1163" s="8">
        <f t="shared" si="186"/>
        <v>29.85</v>
      </c>
      <c r="T1163" s="8">
        <f t="shared" si="187"/>
        <v>33.25</v>
      </c>
      <c r="U1163" s="7">
        <f t="shared" si="188"/>
        <v>32.683333333333337</v>
      </c>
      <c r="V1163" s="7">
        <f t="shared" si="189"/>
        <v>32.825000000000003</v>
      </c>
    </row>
    <row r="1164" spans="1:22" ht="13.5" x14ac:dyDescent="0.25">
      <c r="A1164" s="3">
        <f>RSI!A1164</f>
        <v>44006</v>
      </c>
      <c r="B1164" s="2">
        <f>RSI!B1164</f>
        <v>0.81</v>
      </c>
      <c r="C1164" s="2">
        <f>RSI!I1164</f>
        <v>86.286733215665109</v>
      </c>
      <c r="D1164" s="2">
        <f>MACD!E1164</f>
        <v>-5.0278392838035924E-2</v>
      </c>
      <c r="E1164" s="2">
        <f>MACD!F1164</f>
        <v>-3.0128390662224325E-2</v>
      </c>
      <c r="F1164" s="2">
        <f>'Moving Avg'!D1164</f>
        <v>0.80600000000000005</v>
      </c>
      <c r="G1164" s="2">
        <f>'Moving Avg'!F1164</f>
        <v>0.7380000000000001</v>
      </c>
      <c r="H1164" s="2">
        <f>'Moving Avg'!G1164</f>
        <v>0.74839999999999984</v>
      </c>
      <c r="I1164" s="2">
        <f>'Moving Avg'!H1164</f>
        <v>0.96514999999999918</v>
      </c>
      <c r="J1164" s="5" t="str">
        <f>OBV!F1164</f>
        <v>NEUTRAL</v>
      </c>
      <c r="K1164" s="5" t="str">
        <f>OBV!G1164</f>
        <v>NEUTRAL</v>
      </c>
      <c r="L1164" s="5" t="str">
        <f>OBV!H1164</f>
        <v>NEUTRAL</v>
      </c>
      <c r="M1164" s="7">
        <f t="shared" si="180"/>
        <v>0</v>
      </c>
      <c r="N1164" s="7">
        <f t="shared" si="181"/>
        <v>100</v>
      </c>
      <c r="O1164" s="7">
        <f t="shared" si="182"/>
        <v>0</v>
      </c>
      <c r="P1164" s="7">
        <f t="shared" si="183"/>
        <v>33</v>
      </c>
      <c r="Q1164" s="8">
        <f t="shared" si="184"/>
        <v>39.950000000000003</v>
      </c>
      <c r="R1164" s="8">
        <f t="shared" si="185"/>
        <v>28.25</v>
      </c>
      <c r="S1164" s="8">
        <f t="shared" si="186"/>
        <v>29.85</v>
      </c>
      <c r="T1164" s="8">
        <f t="shared" si="187"/>
        <v>33.25</v>
      </c>
      <c r="U1164" s="7">
        <f t="shared" si="188"/>
        <v>32.683333333333337</v>
      </c>
      <c r="V1164" s="7">
        <f t="shared" si="189"/>
        <v>32.825000000000003</v>
      </c>
    </row>
    <row r="1165" spans="1:22" ht="13.5" x14ac:dyDescent="0.25">
      <c r="A1165" s="3">
        <f>RSI!A1165</f>
        <v>44007</v>
      </c>
      <c r="B1165" s="2">
        <f>RSI!B1165</f>
        <v>0.83</v>
      </c>
      <c r="C1165" s="2">
        <f>RSI!I1165</f>
        <v>89.100406944664385</v>
      </c>
      <c r="D1165" s="2">
        <f>MACD!E1165</f>
        <v>-5.186918296924703E-2</v>
      </c>
      <c r="E1165" s="2">
        <f>MACD!F1165</f>
        <v>-3.4476549123628866E-2</v>
      </c>
      <c r="F1165" s="2">
        <f>'Moving Avg'!D1165</f>
        <v>0.81400000000000006</v>
      </c>
      <c r="G1165" s="2">
        <f>'Moving Avg'!F1165</f>
        <v>0.74450000000000016</v>
      </c>
      <c r="H1165" s="2">
        <f>'Moving Avg'!G1165</f>
        <v>0.74939999999999984</v>
      </c>
      <c r="I1165" s="2">
        <f>'Moving Avg'!H1165</f>
        <v>0.9638499999999991</v>
      </c>
      <c r="J1165" s="5" t="str">
        <f>OBV!F1165</f>
        <v>NEUTRAL</v>
      </c>
      <c r="K1165" s="5" t="str">
        <f>OBV!G1165</f>
        <v>NEUTRAL</v>
      </c>
      <c r="L1165" s="5" t="str">
        <f>OBV!H1165</f>
        <v>NEUTRAL</v>
      </c>
      <c r="M1165" s="7">
        <f t="shared" si="180"/>
        <v>0</v>
      </c>
      <c r="N1165" s="7">
        <f t="shared" si="181"/>
        <v>45</v>
      </c>
      <c r="O1165" s="7">
        <f t="shared" si="182"/>
        <v>0</v>
      </c>
      <c r="P1165" s="7">
        <f t="shared" si="183"/>
        <v>33</v>
      </c>
      <c r="Q1165" s="8">
        <f t="shared" si="184"/>
        <v>20.7</v>
      </c>
      <c r="R1165" s="8">
        <f t="shared" si="185"/>
        <v>17.25</v>
      </c>
      <c r="S1165" s="8">
        <f t="shared" si="186"/>
        <v>21.6</v>
      </c>
      <c r="T1165" s="8">
        <f t="shared" si="187"/>
        <v>19.5</v>
      </c>
      <c r="U1165" s="7">
        <f t="shared" si="188"/>
        <v>19.850000000000001</v>
      </c>
      <c r="V1165" s="7">
        <f t="shared" si="189"/>
        <v>19.762500000000003</v>
      </c>
    </row>
    <row r="1166" spans="1:22" ht="13.5" x14ac:dyDescent="0.25">
      <c r="A1166" s="3">
        <f>RSI!A1166</f>
        <v>44008</v>
      </c>
      <c r="B1166" s="2">
        <f>RSI!B1166</f>
        <v>0.83</v>
      </c>
      <c r="C1166" s="2">
        <f>RSI!I1166</f>
        <v>89.100406944664385</v>
      </c>
      <c r="D1166" s="2">
        <f>MACD!E1166</f>
        <v>-5.3664027853024932E-2</v>
      </c>
      <c r="E1166" s="2">
        <f>MACD!F1166</f>
        <v>-3.8314044869508082E-2</v>
      </c>
      <c r="F1166" s="2">
        <f>'Moving Avg'!D1166</f>
        <v>0.81799999999999995</v>
      </c>
      <c r="G1166" s="2">
        <f>'Moving Avg'!F1166</f>
        <v>0.75100000000000011</v>
      </c>
      <c r="H1166" s="2">
        <f>'Moving Avg'!G1166</f>
        <v>0.75039999999999996</v>
      </c>
      <c r="I1166" s="2">
        <f>'Moving Avg'!H1166</f>
        <v>0.96254999999999913</v>
      </c>
      <c r="J1166" s="5" t="str">
        <f>OBV!F1166</f>
        <v>NEUTRAL</v>
      </c>
      <c r="K1166" s="5" t="str">
        <f>OBV!G1166</f>
        <v>NEUTRAL</v>
      </c>
      <c r="L1166" s="5" t="str">
        <f>OBV!H1166</f>
        <v>NEUTRAL</v>
      </c>
      <c r="M1166" s="7">
        <f t="shared" si="180"/>
        <v>0</v>
      </c>
      <c r="N1166" s="7">
        <f t="shared" si="181"/>
        <v>45</v>
      </c>
      <c r="O1166" s="7">
        <f t="shared" si="182"/>
        <v>0</v>
      </c>
      <c r="P1166" s="7">
        <f t="shared" si="183"/>
        <v>33</v>
      </c>
      <c r="Q1166" s="8">
        <f t="shared" si="184"/>
        <v>20.7</v>
      </c>
      <c r="R1166" s="8">
        <f t="shared" si="185"/>
        <v>17.25</v>
      </c>
      <c r="S1166" s="8">
        <f t="shared" si="186"/>
        <v>21.6</v>
      </c>
      <c r="T1166" s="8">
        <f t="shared" si="187"/>
        <v>19.5</v>
      </c>
      <c r="U1166" s="7">
        <f t="shared" si="188"/>
        <v>19.850000000000001</v>
      </c>
      <c r="V1166" s="7">
        <f t="shared" si="189"/>
        <v>19.762500000000003</v>
      </c>
    </row>
    <row r="1167" spans="1:22" ht="13.5" x14ac:dyDescent="0.25">
      <c r="A1167" s="3">
        <f>RSI!A1167</f>
        <v>44011</v>
      </c>
      <c r="B1167" s="2">
        <f>RSI!B1167</f>
        <v>0.83</v>
      </c>
      <c r="C1167" s="2">
        <f>RSI!I1167</f>
        <v>89.100406944664385</v>
      </c>
      <c r="D1167" s="2">
        <f>MACD!E1167</f>
        <v>-5.2521367544269393E-2</v>
      </c>
      <c r="E1167" s="2">
        <f>MACD!F1167</f>
        <v>-4.1155509404460347E-2</v>
      </c>
      <c r="F1167" s="2">
        <f>'Moving Avg'!D1167</f>
        <v>0.82200000000000006</v>
      </c>
      <c r="G1167" s="2">
        <f>'Moving Avg'!F1167</f>
        <v>0.75750000000000017</v>
      </c>
      <c r="H1167" s="2">
        <f>'Moving Avg'!G1167</f>
        <v>0.75139999999999985</v>
      </c>
      <c r="I1167" s="2">
        <f>'Moving Avg'!H1167</f>
        <v>0.96124999999999916</v>
      </c>
      <c r="J1167" s="5" t="str">
        <f>OBV!F1167</f>
        <v>NEUTRAL</v>
      </c>
      <c r="K1167" s="5" t="str">
        <f>OBV!G1167</f>
        <v>NEUTRAL</v>
      </c>
      <c r="L1167" s="5" t="str">
        <f>OBV!H1167</f>
        <v>NEUTRAL</v>
      </c>
      <c r="M1167" s="7">
        <f t="shared" si="180"/>
        <v>0</v>
      </c>
      <c r="N1167" s="7">
        <f t="shared" si="181"/>
        <v>45</v>
      </c>
      <c r="O1167" s="7">
        <f t="shared" si="182"/>
        <v>0</v>
      </c>
      <c r="P1167" s="7">
        <f t="shared" si="183"/>
        <v>33</v>
      </c>
      <c r="Q1167" s="8">
        <f t="shared" si="184"/>
        <v>20.7</v>
      </c>
      <c r="R1167" s="8">
        <f t="shared" si="185"/>
        <v>17.25</v>
      </c>
      <c r="S1167" s="8">
        <f t="shared" si="186"/>
        <v>21.6</v>
      </c>
      <c r="T1167" s="8">
        <f t="shared" si="187"/>
        <v>19.5</v>
      </c>
      <c r="U1167" s="7">
        <f t="shared" si="188"/>
        <v>19.850000000000001</v>
      </c>
      <c r="V1167" s="7">
        <f t="shared" si="189"/>
        <v>19.762500000000003</v>
      </c>
    </row>
    <row r="1168" spans="1:22" ht="13.5" x14ac:dyDescent="0.25">
      <c r="A1168" s="3">
        <f>RSI!A1168</f>
        <v>44012</v>
      </c>
      <c r="B1168" s="2">
        <f>RSI!B1168</f>
        <v>0.83</v>
      </c>
      <c r="C1168" s="2">
        <f>RSI!I1168</f>
        <v>89.100406944664385</v>
      </c>
      <c r="D1168" s="2">
        <f>MACD!E1168</f>
        <v>-5.1939267672232892E-2</v>
      </c>
      <c r="E1168" s="2">
        <f>MACD!F1168</f>
        <v>-4.3312261058014861E-2</v>
      </c>
      <c r="F1168" s="2">
        <f>'Moving Avg'!D1168</f>
        <v>0.82599999999999996</v>
      </c>
      <c r="G1168" s="2">
        <f>'Moving Avg'!F1168</f>
        <v>0.76400000000000001</v>
      </c>
      <c r="H1168" s="2">
        <f>'Moving Avg'!G1168</f>
        <v>0.75239999999999985</v>
      </c>
      <c r="I1168" s="2">
        <f>'Moving Avg'!H1168</f>
        <v>0.9599499999999993</v>
      </c>
      <c r="J1168" s="5" t="str">
        <f>OBV!F1168</f>
        <v>NEUTRAL</v>
      </c>
      <c r="K1168" s="5" t="str">
        <f>OBV!G1168</f>
        <v>NEUTRAL</v>
      </c>
      <c r="L1168" s="5" t="str">
        <f>OBV!H1168</f>
        <v>NEUTRAL</v>
      </c>
      <c r="M1168" s="7">
        <f t="shared" si="180"/>
        <v>0</v>
      </c>
      <c r="N1168" s="7">
        <f t="shared" si="181"/>
        <v>45</v>
      </c>
      <c r="O1168" s="7">
        <f t="shared" si="182"/>
        <v>0</v>
      </c>
      <c r="P1168" s="7">
        <f t="shared" si="183"/>
        <v>33</v>
      </c>
      <c r="Q1168" s="8">
        <f t="shared" si="184"/>
        <v>20.7</v>
      </c>
      <c r="R1168" s="8">
        <f t="shared" si="185"/>
        <v>17.25</v>
      </c>
      <c r="S1168" s="8">
        <f t="shared" si="186"/>
        <v>21.6</v>
      </c>
      <c r="T1168" s="8">
        <f t="shared" si="187"/>
        <v>19.5</v>
      </c>
      <c r="U1168" s="7">
        <f t="shared" si="188"/>
        <v>19.850000000000001</v>
      </c>
      <c r="V1168" s="7">
        <f t="shared" si="189"/>
        <v>19.762500000000003</v>
      </c>
    </row>
    <row r="1169" spans="1:22" ht="13.5" x14ac:dyDescent="0.25">
      <c r="A1169" s="3">
        <f>RSI!A1169</f>
        <v>44013</v>
      </c>
      <c r="B1169" s="2">
        <f>RSI!B1169</f>
        <v>0.85</v>
      </c>
      <c r="C1169" s="2">
        <f>RSI!I1169</f>
        <v>91.457839476848861</v>
      </c>
      <c r="D1169" s="2">
        <f>MACD!E1169</f>
        <v>-5.020754534887395E-2</v>
      </c>
      <c r="E1169" s="2">
        <f>MACD!F1169</f>
        <v>-4.4691317916186676E-2</v>
      </c>
      <c r="F1169" s="2">
        <f>'Moving Avg'!D1169</f>
        <v>0.83399999999999996</v>
      </c>
      <c r="G1169" s="2">
        <f>'Moving Avg'!F1169</f>
        <v>0.77150000000000007</v>
      </c>
      <c r="H1169" s="2">
        <f>'Moving Avg'!G1169</f>
        <v>0.7537999999999998</v>
      </c>
      <c r="I1169" s="2">
        <f>'Moving Avg'!H1169</f>
        <v>0.95874999999999932</v>
      </c>
      <c r="J1169" s="5" t="str">
        <f>OBV!F1169</f>
        <v>NEUTRAL</v>
      </c>
      <c r="K1169" s="5" t="str">
        <f>OBV!G1169</f>
        <v>NEUTRAL</v>
      </c>
      <c r="L1169" s="5" t="str">
        <f>OBV!H1169</f>
        <v>NEUTRAL</v>
      </c>
      <c r="M1169" s="7">
        <f t="shared" si="180"/>
        <v>0</v>
      </c>
      <c r="N1169" s="7">
        <f t="shared" si="181"/>
        <v>45</v>
      </c>
      <c r="O1169" s="7">
        <f t="shared" si="182"/>
        <v>0</v>
      </c>
      <c r="P1169" s="7">
        <f t="shared" si="183"/>
        <v>33</v>
      </c>
      <c r="Q1169" s="8">
        <f t="shared" si="184"/>
        <v>20.7</v>
      </c>
      <c r="R1169" s="8">
        <f t="shared" si="185"/>
        <v>17.25</v>
      </c>
      <c r="S1169" s="8">
        <f t="shared" si="186"/>
        <v>21.6</v>
      </c>
      <c r="T1169" s="8">
        <f t="shared" si="187"/>
        <v>19.5</v>
      </c>
      <c r="U1169" s="7">
        <f t="shared" si="188"/>
        <v>19.850000000000001</v>
      </c>
      <c r="V1169" s="7">
        <f t="shared" si="189"/>
        <v>19.762500000000003</v>
      </c>
    </row>
    <row r="1170" spans="1:22" ht="13.5" x14ac:dyDescent="0.25">
      <c r="A1170" s="3">
        <f>RSI!A1170</f>
        <v>44014</v>
      </c>
      <c r="B1170" s="2">
        <f>RSI!B1170</f>
        <v>0.87</v>
      </c>
      <c r="C1170" s="2">
        <f>RSI!I1170</f>
        <v>93.071622718531216</v>
      </c>
      <c r="D1170" s="2">
        <f>MACD!E1170</f>
        <v>-4.7594856402095487E-2</v>
      </c>
      <c r="E1170" s="2">
        <f>MACD!F1170</f>
        <v>-4.527202561336844E-2</v>
      </c>
      <c r="F1170" s="2">
        <f>'Moving Avg'!D1170</f>
        <v>0.84199999999999997</v>
      </c>
      <c r="G1170" s="2">
        <f>'Moving Avg'!F1170</f>
        <v>0.78</v>
      </c>
      <c r="H1170" s="2">
        <f>'Moving Avg'!G1170</f>
        <v>0.75559999999999961</v>
      </c>
      <c r="I1170" s="2">
        <f>'Moving Avg'!H1170</f>
        <v>0.95764999999999934</v>
      </c>
      <c r="J1170" s="5" t="str">
        <f>OBV!F1170</f>
        <v>NEUTRAL</v>
      </c>
      <c r="K1170" s="5" t="str">
        <f>OBV!G1170</f>
        <v>NEUTRAL</v>
      </c>
      <c r="L1170" s="5" t="str">
        <f>OBV!H1170</f>
        <v>NEUTRAL</v>
      </c>
      <c r="M1170" s="7">
        <f t="shared" si="180"/>
        <v>0</v>
      </c>
      <c r="N1170" s="7">
        <f t="shared" si="181"/>
        <v>45</v>
      </c>
      <c r="O1170" s="7">
        <f t="shared" si="182"/>
        <v>0</v>
      </c>
      <c r="P1170" s="7">
        <f t="shared" si="183"/>
        <v>33</v>
      </c>
      <c r="Q1170" s="8">
        <f t="shared" si="184"/>
        <v>20.7</v>
      </c>
      <c r="R1170" s="8">
        <f t="shared" si="185"/>
        <v>17.25</v>
      </c>
      <c r="S1170" s="8">
        <f t="shared" si="186"/>
        <v>21.6</v>
      </c>
      <c r="T1170" s="8">
        <f t="shared" si="187"/>
        <v>19.5</v>
      </c>
      <c r="U1170" s="7">
        <f t="shared" si="188"/>
        <v>19.850000000000001</v>
      </c>
      <c r="V1170" s="7">
        <f t="shared" si="189"/>
        <v>19.762500000000003</v>
      </c>
    </row>
    <row r="1171" spans="1:22" ht="13.5" x14ac:dyDescent="0.25">
      <c r="A1171" s="3">
        <f>RSI!A1171</f>
        <v>44015</v>
      </c>
      <c r="B1171" s="2">
        <f>RSI!B1171</f>
        <v>0.87</v>
      </c>
      <c r="C1171" s="2">
        <f>RSI!I1171</f>
        <v>93.071622718531216</v>
      </c>
      <c r="D1171" s="2">
        <f>MACD!E1171</f>
        <v>-4.2840244191347909E-2</v>
      </c>
      <c r="E1171" s="2">
        <f>MACD!F1171</f>
        <v>-4.4785669328964335E-2</v>
      </c>
      <c r="F1171" s="2">
        <f>'Moving Avg'!D1171</f>
        <v>0.85</v>
      </c>
      <c r="G1171" s="2">
        <f>'Moving Avg'!F1171</f>
        <v>0.78849999999999998</v>
      </c>
      <c r="H1171" s="2">
        <f>'Moving Avg'!G1171</f>
        <v>0.75739999999999952</v>
      </c>
      <c r="I1171" s="2">
        <f>'Moving Avg'!H1171</f>
        <v>0.95654999999999935</v>
      </c>
      <c r="J1171" s="5" t="str">
        <f>OBV!F1171</f>
        <v>NEUTRAL</v>
      </c>
      <c r="K1171" s="5" t="str">
        <f>OBV!G1171</f>
        <v>NEUTRAL</v>
      </c>
      <c r="L1171" s="5" t="str">
        <f>OBV!H1171</f>
        <v>NEUTRAL</v>
      </c>
      <c r="M1171" s="7">
        <f t="shared" si="180"/>
        <v>0</v>
      </c>
      <c r="N1171" s="7">
        <f t="shared" si="181"/>
        <v>0</v>
      </c>
      <c r="O1171" s="7">
        <f t="shared" si="182"/>
        <v>0</v>
      </c>
      <c r="P1171" s="7">
        <f t="shared" si="183"/>
        <v>33</v>
      </c>
      <c r="Q1171" s="8">
        <f t="shared" si="184"/>
        <v>4.95</v>
      </c>
      <c r="R1171" s="8">
        <f t="shared" si="185"/>
        <v>8.25</v>
      </c>
      <c r="S1171" s="8">
        <f t="shared" si="186"/>
        <v>14.85</v>
      </c>
      <c r="T1171" s="8">
        <f t="shared" si="187"/>
        <v>8.25</v>
      </c>
      <c r="U1171" s="7">
        <f t="shared" si="188"/>
        <v>9.35</v>
      </c>
      <c r="V1171" s="7">
        <f t="shared" si="189"/>
        <v>9.0749999999999993</v>
      </c>
    </row>
    <row r="1172" spans="1:22" ht="13.5" x14ac:dyDescent="0.25">
      <c r="A1172" s="3">
        <f>RSI!A1172</f>
        <v>44018</v>
      </c>
      <c r="B1172" s="2">
        <f>RSI!B1172</f>
        <v>0.87</v>
      </c>
      <c r="C1172" s="2">
        <f>RSI!I1172</f>
        <v>93.071622718531216</v>
      </c>
      <c r="D1172" s="2">
        <f>MACD!E1172</f>
        <v>-3.9310673437156995E-2</v>
      </c>
      <c r="E1172" s="2">
        <f>MACD!F1172</f>
        <v>-4.3690670150602864E-2</v>
      </c>
      <c r="F1172" s="2">
        <f>'Moving Avg'!D1172</f>
        <v>0.85799999999999998</v>
      </c>
      <c r="G1172" s="2">
        <f>'Moving Avg'!F1172</f>
        <v>0.79699999999999993</v>
      </c>
      <c r="H1172" s="2">
        <f>'Moving Avg'!G1172</f>
        <v>0.75919999999999943</v>
      </c>
      <c r="I1172" s="2">
        <f>'Moving Avg'!H1172</f>
        <v>0.95544999999999913</v>
      </c>
      <c r="J1172" s="5" t="str">
        <f>OBV!F1172</f>
        <v>NEUTRAL</v>
      </c>
      <c r="K1172" s="5" t="str">
        <f>OBV!G1172</f>
        <v>NEUTRAL</v>
      </c>
      <c r="L1172" s="5" t="str">
        <f>OBV!H1172</f>
        <v>NEUTRAL</v>
      </c>
      <c r="M1172" s="7">
        <f t="shared" si="180"/>
        <v>0</v>
      </c>
      <c r="N1172" s="7">
        <f t="shared" si="181"/>
        <v>0</v>
      </c>
      <c r="O1172" s="7">
        <f t="shared" si="182"/>
        <v>0</v>
      </c>
      <c r="P1172" s="7">
        <f t="shared" si="183"/>
        <v>33</v>
      </c>
      <c r="Q1172" s="8">
        <f t="shared" si="184"/>
        <v>4.95</v>
      </c>
      <c r="R1172" s="8">
        <f t="shared" si="185"/>
        <v>8.25</v>
      </c>
      <c r="S1172" s="8">
        <f t="shared" si="186"/>
        <v>14.85</v>
      </c>
      <c r="T1172" s="8">
        <f t="shared" si="187"/>
        <v>8.25</v>
      </c>
      <c r="U1172" s="7">
        <f t="shared" si="188"/>
        <v>9.35</v>
      </c>
      <c r="V1172" s="7">
        <f t="shared" si="189"/>
        <v>9.0749999999999993</v>
      </c>
    </row>
    <row r="1173" spans="1:22" ht="13.5" x14ac:dyDescent="0.25">
      <c r="A1173" s="3">
        <f>RSI!A1173</f>
        <v>44019</v>
      </c>
      <c r="B1173" s="2">
        <f>RSI!B1173</f>
        <v>0.87</v>
      </c>
      <c r="C1173" s="2">
        <f>RSI!I1173</f>
        <v>93.071622718531216</v>
      </c>
      <c r="D1173" s="2">
        <f>MACD!E1173</f>
        <v>-3.678111602646994E-2</v>
      </c>
      <c r="E1173" s="2">
        <f>MACD!F1173</f>
        <v>-4.2308759325776282E-2</v>
      </c>
      <c r="F1173" s="2">
        <f>'Moving Avg'!D1173</f>
        <v>0.86599999999999999</v>
      </c>
      <c r="G1173" s="2">
        <f>'Moving Avg'!F1173</f>
        <v>0.80549999999999999</v>
      </c>
      <c r="H1173" s="2">
        <f>'Moving Avg'!G1173</f>
        <v>0.76099999999999957</v>
      </c>
      <c r="I1173" s="2">
        <f>'Moving Avg'!H1173</f>
        <v>0.95434999999999914</v>
      </c>
      <c r="J1173" s="5" t="str">
        <f>OBV!F1173</f>
        <v>NEUTRAL</v>
      </c>
      <c r="K1173" s="5" t="str">
        <f>OBV!G1173</f>
        <v>NEUTRAL</v>
      </c>
      <c r="L1173" s="5" t="str">
        <f>OBV!H1173</f>
        <v>NEUTRAL</v>
      </c>
      <c r="M1173" s="7">
        <f t="shared" si="180"/>
        <v>0</v>
      </c>
      <c r="N1173" s="7">
        <f t="shared" si="181"/>
        <v>0</v>
      </c>
      <c r="O1173" s="7">
        <f t="shared" si="182"/>
        <v>0</v>
      </c>
      <c r="P1173" s="7">
        <f t="shared" si="183"/>
        <v>33</v>
      </c>
      <c r="Q1173" s="8">
        <f t="shared" si="184"/>
        <v>4.95</v>
      </c>
      <c r="R1173" s="8">
        <f t="shared" si="185"/>
        <v>8.25</v>
      </c>
      <c r="S1173" s="8">
        <f t="shared" si="186"/>
        <v>14.85</v>
      </c>
      <c r="T1173" s="8">
        <f t="shared" si="187"/>
        <v>8.25</v>
      </c>
      <c r="U1173" s="7">
        <f t="shared" si="188"/>
        <v>9.35</v>
      </c>
      <c r="V1173" s="7">
        <f t="shared" si="189"/>
        <v>9.0749999999999993</v>
      </c>
    </row>
    <row r="1174" spans="1:22" ht="13.5" x14ac:dyDescent="0.25">
      <c r="A1174" s="3">
        <f>RSI!A1174</f>
        <v>44020</v>
      </c>
      <c r="B1174" s="2">
        <f>RSI!B1174</f>
        <v>0.91</v>
      </c>
      <c r="C1174" s="2">
        <f>RSI!I1174</f>
        <v>95.406235750952703</v>
      </c>
      <c r="D1174" s="2">
        <f>MACD!E1174</f>
        <v>-3.8026834681612942E-2</v>
      </c>
      <c r="E1174" s="2">
        <f>MACD!F1174</f>
        <v>-4.1452374396943617E-2</v>
      </c>
      <c r="F1174" s="2">
        <f>'Moving Avg'!D1174</f>
        <v>0.87799999999999989</v>
      </c>
      <c r="G1174" s="2">
        <f>'Moving Avg'!F1174</f>
        <v>0.81599999999999984</v>
      </c>
      <c r="H1174" s="2">
        <f>'Moving Avg'!G1174</f>
        <v>0.76359999999999939</v>
      </c>
      <c r="I1174" s="2">
        <f>'Moving Avg'!H1174</f>
        <v>0.95344999999999902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0</v>
      </c>
      <c r="N1174" s="7">
        <f t="shared" si="181"/>
        <v>0</v>
      </c>
      <c r="O1174" s="7">
        <f t="shared" si="182"/>
        <v>0</v>
      </c>
      <c r="P1174" s="7">
        <f t="shared" si="183"/>
        <v>83.5</v>
      </c>
      <c r="Q1174" s="8">
        <f t="shared" si="184"/>
        <v>12.525</v>
      </c>
      <c r="R1174" s="8">
        <f t="shared" si="185"/>
        <v>20.875</v>
      </c>
      <c r="S1174" s="8">
        <f t="shared" si="186"/>
        <v>37.575000000000003</v>
      </c>
      <c r="T1174" s="8">
        <f t="shared" si="187"/>
        <v>20.875</v>
      </c>
      <c r="U1174" s="7">
        <f t="shared" si="188"/>
        <v>23.658333333333331</v>
      </c>
      <c r="V1174" s="7">
        <f t="shared" si="189"/>
        <v>22.962499999999999</v>
      </c>
    </row>
    <row r="1175" spans="1:22" ht="13.5" x14ac:dyDescent="0.25">
      <c r="A1175" s="3">
        <f>RSI!A1175</f>
        <v>44021</v>
      </c>
      <c r="B1175" s="2">
        <f>RSI!B1175</f>
        <v>0.93</v>
      </c>
      <c r="C1175" s="2">
        <f>RSI!I1175</f>
        <v>96.11173137630287</v>
      </c>
      <c r="D1175" s="2">
        <f>MACD!E1175</f>
        <v>-3.811363038371518E-2</v>
      </c>
      <c r="E1175" s="2">
        <f>MACD!F1175</f>
        <v>-4.0784625594297935E-2</v>
      </c>
      <c r="F1175" s="2">
        <f>'Moving Avg'!D1175</f>
        <v>0.89</v>
      </c>
      <c r="G1175" s="2">
        <f>'Moving Avg'!F1175</f>
        <v>0.82599999999999996</v>
      </c>
      <c r="H1175" s="2">
        <f>'Moving Avg'!G1175</f>
        <v>0.76659999999999939</v>
      </c>
      <c r="I1175" s="2">
        <f>'Moving Avg'!H1175</f>
        <v>0.95264999999999889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0</v>
      </c>
      <c r="N1175" s="7">
        <f t="shared" si="181"/>
        <v>0</v>
      </c>
      <c r="O1175" s="7">
        <f t="shared" si="182"/>
        <v>0</v>
      </c>
      <c r="P1175" s="7">
        <f t="shared" si="183"/>
        <v>83.5</v>
      </c>
      <c r="Q1175" s="8">
        <f t="shared" si="184"/>
        <v>12.525</v>
      </c>
      <c r="R1175" s="8">
        <f t="shared" si="185"/>
        <v>20.875</v>
      </c>
      <c r="S1175" s="8">
        <f t="shared" si="186"/>
        <v>37.575000000000003</v>
      </c>
      <c r="T1175" s="8">
        <f t="shared" si="187"/>
        <v>20.875</v>
      </c>
      <c r="U1175" s="7">
        <f t="shared" si="188"/>
        <v>23.658333333333331</v>
      </c>
      <c r="V1175" s="7">
        <f t="shared" si="189"/>
        <v>22.962499999999999</v>
      </c>
    </row>
    <row r="1176" spans="1:22" ht="13.5" x14ac:dyDescent="0.25">
      <c r="A1176" s="3">
        <f>RSI!A1176</f>
        <v>44022</v>
      </c>
      <c r="B1176" s="2">
        <f>RSI!B1176</f>
        <v>0.93</v>
      </c>
      <c r="C1176" s="2">
        <f>RSI!I1176</f>
        <v>96.11173137630287</v>
      </c>
      <c r="D1176" s="2">
        <f>MACD!E1176</f>
        <v>-3.8886890487827008E-2</v>
      </c>
      <c r="E1176" s="2">
        <f>MACD!F1176</f>
        <v>-4.0405078573003753E-2</v>
      </c>
      <c r="F1176" s="2">
        <f>'Moving Avg'!D1176</f>
        <v>0.90199999999999991</v>
      </c>
      <c r="G1176" s="2">
        <f>'Moving Avg'!F1176</f>
        <v>0.83599999999999997</v>
      </c>
      <c r="H1176" s="2">
        <f>'Moving Avg'!G1176</f>
        <v>0.76959999999999917</v>
      </c>
      <c r="I1176" s="2">
        <f>'Moving Avg'!H1176</f>
        <v>0.95184999999999886</v>
      </c>
      <c r="J1176" s="5" t="str">
        <f>OBV!F1176</f>
        <v>BULLISH</v>
      </c>
      <c r="K1176" s="5" t="str">
        <f>OBV!G1176</f>
        <v>NEUTRAL</v>
      </c>
      <c r="L1176" s="5" t="str">
        <f>OBV!H1176</f>
        <v>CONFIRMED BULLISH</v>
      </c>
      <c r="M1176" s="7">
        <f t="shared" si="180"/>
        <v>0</v>
      </c>
      <c r="N1176" s="7">
        <f t="shared" si="181"/>
        <v>0</v>
      </c>
      <c r="O1176" s="7">
        <f t="shared" si="182"/>
        <v>0</v>
      </c>
      <c r="P1176" s="7">
        <f t="shared" si="183"/>
        <v>83.5</v>
      </c>
      <c r="Q1176" s="8">
        <f t="shared" si="184"/>
        <v>12.525</v>
      </c>
      <c r="R1176" s="8">
        <f t="shared" si="185"/>
        <v>20.875</v>
      </c>
      <c r="S1176" s="8">
        <f t="shared" si="186"/>
        <v>37.575000000000003</v>
      </c>
      <c r="T1176" s="8">
        <f t="shared" si="187"/>
        <v>20.875</v>
      </c>
      <c r="U1176" s="7">
        <f t="shared" si="188"/>
        <v>23.658333333333331</v>
      </c>
      <c r="V1176" s="7">
        <f t="shared" si="189"/>
        <v>22.962499999999999</v>
      </c>
    </row>
    <row r="1177" spans="1:22" ht="13.5" x14ac:dyDescent="0.25">
      <c r="A1177" s="3">
        <f>RSI!A1177</f>
        <v>44025</v>
      </c>
      <c r="B1177" s="2">
        <f>RSI!B1177</f>
        <v>0.93</v>
      </c>
      <c r="C1177" s="2">
        <f>RSI!I1177</f>
        <v>96.11173137630287</v>
      </c>
      <c r="D1177" s="2">
        <f>MACD!E1177</f>
        <v>-4.0189166746173011E-2</v>
      </c>
      <c r="E1177" s="2">
        <f>MACD!F1177</f>
        <v>-4.0361896207637603E-2</v>
      </c>
      <c r="F1177" s="2">
        <f>'Moving Avg'!D1177</f>
        <v>0.91400000000000003</v>
      </c>
      <c r="G1177" s="2">
        <f>'Moving Avg'!F1177</f>
        <v>0.84499999999999997</v>
      </c>
      <c r="H1177" s="2">
        <f>'Moving Avg'!G1177</f>
        <v>0.77259999999999929</v>
      </c>
      <c r="I1177" s="2">
        <f>'Moving Avg'!H1177</f>
        <v>0.95104999999999873</v>
      </c>
      <c r="J1177" s="5" t="str">
        <f>OBV!F1177</f>
        <v>BULLISH</v>
      </c>
      <c r="K1177" s="5" t="str">
        <f>OBV!G1177</f>
        <v>NEUTRAL</v>
      </c>
      <c r="L1177" s="5" t="str">
        <f>OBV!H1177</f>
        <v>CONFIRMED BULLISH</v>
      </c>
      <c r="M1177" s="7">
        <f t="shared" si="180"/>
        <v>0</v>
      </c>
      <c r="N1177" s="7">
        <f t="shared" si="181"/>
        <v>0</v>
      </c>
      <c r="O1177" s="7">
        <f t="shared" si="182"/>
        <v>0</v>
      </c>
      <c r="P1177" s="7">
        <f t="shared" si="183"/>
        <v>83.5</v>
      </c>
      <c r="Q1177" s="8">
        <f t="shared" si="184"/>
        <v>12.525</v>
      </c>
      <c r="R1177" s="8">
        <f t="shared" si="185"/>
        <v>20.875</v>
      </c>
      <c r="S1177" s="8">
        <f t="shared" si="186"/>
        <v>37.575000000000003</v>
      </c>
      <c r="T1177" s="8">
        <f t="shared" si="187"/>
        <v>20.875</v>
      </c>
      <c r="U1177" s="7">
        <f t="shared" si="188"/>
        <v>23.658333333333331</v>
      </c>
      <c r="V1177" s="7">
        <f t="shared" si="189"/>
        <v>22.962499999999999</v>
      </c>
    </row>
    <row r="1178" spans="1:22" ht="13.5" x14ac:dyDescent="0.25">
      <c r="A1178" s="3">
        <f>RSI!A1178</f>
        <v>44026</v>
      </c>
      <c r="B1178" s="2">
        <f>RSI!B1178</f>
        <v>0.93</v>
      </c>
      <c r="C1178" s="2">
        <f>RSI!I1178</f>
        <v>96.11173137630287</v>
      </c>
      <c r="D1178" s="2">
        <f>MACD!E1178</f>
        <v>-4.1891073595348161E-2</v>
      </c>
      <c r="E1178" s="2">
        <f>MACD!F1178</f>
        <v>-4.0667731685179717E-2</v>
      </c>
      <c r="F1178" s="2">
        <f>'Moving Avg'!D1178</f>
        <v>0.92599999999999993</v>
      </c>
      <c r="G1178" s="2">
        <f>'Moving Avg'!F1178</f>
        <v>0.85399999999999987</v>
      </c>
      <c r="H1178" s="2">
        <f>'Moving Avg'!G1178</f>
        <v>0.77559999999999929</v>
      </c>
      <c r="I1178" s="2">
        <f>'Moving Avg'!H1178</f>
        <v>0.9502499999999986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  <c r="M1178" s="7">
        <f t="shared" si="180"/>
        <v>0</v>
      </c>
      <c r="N1178" s="7">
        <f t="shared" si="181"/>
        <v>45</v>
      </c>
      <c r="O1178" s="7">
        <f t="shared" si="182"/>
        <v>0</v>
      </c>
      <c r="P1178" s="7">
        <f t="shared" si="183"/>
        <v>83.5</v>
      </c>
      <c r="Q1178" s="8">
        <f t="shared" si="184"/>
        <v>28.274999999999999</v>
      </c>
      <c r="R1178" s="8">
        <f t="shared" si="185"/>
        <v>29.875</v>
      </c>
      <c r="S1178" s="8">
        <f t="shared" si="186"/>
        <v>44.325000000000003</v>
      </c>
      <c r="T1178" s="8">
        <f t="shared" si="187"/>
        <v>32.125</v>
      </c>
      <c r="U1178" s="7">
        <f t="shared" si="188"/>
        <v>34.158333333333331</v>
      </c>
      <c r="V1178" s="7">
        <f t="shared" si="189"/>
        <v>33.65</v>
      </c>
    </row>
    <row r="1179" spans="1:22" ht="13.5" x14ac:dyDescent="0.25">
      <c r="A1179" s="3">
        <f>RSI!A1179</f>
        <v>44027</v>
      </c>
      <c r="B1179" s="2">
        <f>RSI!B1179</f>
        <v>0.93</v>
      </c>
      <c r="C1179" s="2">
        <f>RSI!I1179</f>
        <v>96.11173137630287</v>
      </c>
      <c r="D1179" s="2">
        <f>MACD!E1179</f>
        <v>-4.0809763308002789E-2</v>
      </c>
      <c r="E1179" s="2">
        <f>MACD!F1179</f>
        <v>-4.0696138009744337E-2</v>
      </c>
      <c r="F1179" s="2">
        <f>'Moving Avg'!D1179</f>
        <v>0.93</v>
      </c>
      <c r="G1179" s="2">
        <f>'Moving Avg'!F1179</f>
        <v>0.86199999999999988</v>
      </c>
      <c r="H1179" s="2">
        <f>'Moving Avg'!G1179</f>
        <v>0.7785999999999994</v>
      </c>
      <c r="I1179" s="2">
        <f>'Moving Avg'!H1179</f>
        <v>0.94944999999999868</v>
      </c>
      <c r="J1179" s="5" t="str">
        <f>OBV!F1179</f>
        <v>BULLISH</v>
      </c>
      <c r="K1179" s="5" t="str">
        <f>OBV!G1179</f>
        <v>NEUTRAL</v>
      </c>
      <c r="L1179" s="5" t="str">
        <f>OBV!H1179</f>
        <v>CONFIRMED BULLISH</v>
      </c>
      <c r="M1179" s="7">
        <f t="shared" si="180"/>
        <v>0</v>
      </c>
      <c r="N1179" s="7">
        <f t="shared" si="181"/>
        <v>45</v>
      </c>
      <c r="O1179" s="7">
        <f t="shared" si="182"/>
        <v>0</v>
      </c>
      <c r="P1179" s="7">
        <f t="shared" si="183"/>
        <v>83.5</v>
      </c>
      <c r="Q1179" s="8">
        <f t="shared" si="184"/>
        <v>28.274999999999999</v>
      </c>
      <c r="R1179" s="8">
        <f t="shared" si="185"/>
        <v>29.875</v>
      </c>
      <c r="S1179" s="8">
        <f t="shared" si="186"/>
        <v>44.325000000000003</v>
      </c>
      <c r="T1179" s="8">
        <f t="shared" si="187"/>
        <v>32.125</v>
      </c>
      <c r="U1179" s="7">
        <f t="shared" si="188"/>
        <v>34.158333333333331</v>
      </c>
      <c r="V1179" s="7">
        <f t="shared" si="189"/>
        <v>33.65</v>
      </c>
    </row>
    <row r="1180" spans="1:22" ht="13.5" x14ac:dyDescent="0.25">
      <c r="A1180" s="3">
        <f>RSI!A1180</f>
        <v>44028</v>
      </c>
      <c r="B1180" s="2">
        <f>RSI!B1180</f>
        <v>0.93</v>
      </c>
      <c r="C1180" s="2">
        <f>RSI!I1180</f>
        <v>96.11173137630287</v>
      </c>
      <c r="D1180" s="2">
        <f>MACD!E1180</f>
        <v>-3.7332272190475746E-2</v>
      </c>
      <c r="E1180" s="2">
        <f>MACD!F1180</f>
        <v>-4.002336484589062E-2</v>
      </c>
      <c r="F1180" s="2">
        <f>'Moving Avg'!D1180</f>
        <v>0.93</v>
      </c>
      <c r="G1180" s="2">
        <f>'Moving Avg'!F1180</f>
        <v>0.86899999999999977</v>
      </c>
      <c r="H1180" s="2">
        <f>'Moving Avg'!G1180</f>
        <v>0.78199999999999958</v>
      </c>
      <c r="I1180" s="2">
        <f>'Moving Avg'!H1180</f>
        <v>0.94864999999999866</v>
      </c>
      <c r="J1180" s="5" t="str">
        <f>OBV!F1180</f>
        <v>NEUTRAL</v>
      </c>
      <c r="K1180" s="5" t="str">
        <f>OBV!G1180</f>
        <v>NEUTRAL</v>
      </c>
      <c r="L1180" s="5" t="str">
        <f>OBV!H1180</f>
        <v>NEUTRAL</v>
      </c>
      <c r="M1180" s="7">
        <f t="shared" si="180"/>
        <v>0</v>
      </c>
      <c r="N1180" s="7">
        <f t="shared" si="181"/>
        <v>0</v>
      </c>
      <c r="O1180" s="7">
        <f t="shared" si="182"/>
        <v>0</v>
      </c>
      <c r="P1180" s="7">
        <f t="shared" si="183"/>
        <v>33</v>
      </c>
      <c r="Q1180" s="8">
        <f t="shared" si="184"/>
        <v>4.95</v>
      </c>
      <c r="R1180" s="8">
        <f t="shared" si="185"/>
        <v>8.25</v>
      </c>
      <c r="S1180" s="8">
        <f t="shared" si="186"/>
        <v>14.85</v>
      </c>
      <c r="T1180" s="8">
        <f t="shared" si="187"/>
        <v>8.25</v>
      </c>
      <c r="U1180" s="7">
        <f t="shared" si="188"/>
        <v>9.35</v>
      </c>
      <c r="V1180" s="7">
        <f t="shared" si="189"/>
        <v>9.0749999999999993</v>
      </c>
    </row>
    <row r="1181" spans="1:22" ht="13.5" x14ac:dyDescent="0.25">
      <c r="A1181" s="3">
        <f>RSI!A1181</f>
        <v>44029</v>
      </c>
      <c r="B1181" s="2">
        <f>RSI!B1181</f>
        <v>0.95</v>
      </c>
      <c r="C1181" s="2">
        <f>RSI!I1181</f>
        <v>96.863213539061547</v>
      </c>
      <c r="D1181" s="2">
        <f>MACD!E1181</f>
        <v>-3.6347545278561655E-2</v>
      </c>
      <c r="E1181" s="2">
        <f>MACD!F1181</f>
        <v>-3.9288200932424827E-2</v>
      </c>
      <c r="F1181" s="2">
        <f>'Moving Avg'!D1181</f>
        <v>0.93399999999999994</v>
      </c>
      <c r="G1181" s="2">
        <f>'Moving Avg'!F1181</f>
        <v>0.87599999999999978</v>
      </c>
      <c r="H1181" s="2">
        <f>'Moving Avg'!G1181</f>
        <v>0.78579999999999972</v>
      </c>
      <c r="I1181" s="2">
        <f>'Moving Avg'!H1181</f>
        <v>0.94794999999999863</v>
      </c>
      <c r="J1181" s="5" t="str">
        <f>OBV!F1181</f>
        <v>NEUTRAL</v>
      </c>
      <c r="K1181" s="5" t="str">
        <f>OBV!G1181</f>
        <v>NEUTRAL</v>
      </c>
      <c r="L1181" s="5" t="str">
        <f>OBV!H1181</f>
        <v>NEUTRAL</v>
      </c>
      <c r="M1181" s="7">
        <f t="shared" si="180"/>
        <v>0</v>
      </c>
      <c r="N1181" s="7">
        <f t="shared" si="181"/>
        <v>0</v>
      </c>
      <c r="O1181" s="7">
        <f t="shared" si="182"/>
        <v>0</v>
      </c>
      <c r="P1181" s="7">
        <f t="shared" si="183"/>
        <v>33</v>
      </c>
      <c r="Q1181" s="8">
        <f t="shared" si="184"/>
        <v>4.95</v>
      </c>
      <c r="R1181" s="8">
        <f t="shared" si="185"/>
        <v>8.25</v>
      </c>
      <c r="S1181" s="8">
        <f t="shared" si="186"/>
        <v>14.85</v>
      </c>
      <c r="T1181" s="8">
        <f t="shared" si="187"/>
        <v>8.25</v>
      </c>
      <c r="U1181" s="7">
        <f t="shared" si="188"/>
        <v>9.35</v>
      </c>
      <c r="V1181" s="7">
        <f t="shared" si="189"/>
        <v>9.0749999999999993</v>
      </c>
    </row>
    <row r="1182" spans="1:22" ht="13.5" x14ac:dyDescent="0.25">
      <c r="A1182" s="3">
        <f>RSI!A1182</f>
        <v>44032</v>
      </c>
      <c r="B1182" s="2">
        <f>RSI!B1182</f>
        <v>0.96</v>
      </c>
      <c r="C1182" s="2">
        <f>RSI!I1182</f>
        <v>97.158882847535693</v>
      </c>
      <c r="D1182" s="2">
        <f>MACD!E1182</f>
        <v>-3.6814240201950232E-2</v>
      </c>
      <c r="E1182" s="2">
        <f>MACD!F1182</f>
        <v>-3.8793408786329905E-2</v>
      </c>
      <c r="F1182" s="2">
        <f>'Moving Avg'!D1182</f>
        <v>0.94000000000000006</v>
      </c>
      <c r="G1182" s="2">
        <f>'Moving Avg'!F1182</f>
        <v>0.88349999999999995</v>
      </c>
      <c r="H1182" s="2">
        <f>'Moving Avg'!G1182</f>
        <v>0.78979999999999972</v>
      </c>
      <c r="I1182" s="2">
        <f>'Moving Avg'!H1182</f>
        <v>0.94729999999999859</v>
      </c>
      <c r="J1182" s="5" t="str">
        <f>OBV!F1182</f>
        <v>BULLISH</v>
      </c>
      <c r="K1182" s="5" t="str">
        <f>OBV!G1182</f>
        <v>NEUTRAL</v>
      </c>
      <c r="L1182" s="5" t="str">
        <f>OBV!H1182</f>
        <v>CONFIRMED BULLISH</v>
      </c>
      <c r="M1182" s="7">
        <f t="shared" si="180"/>
        <v>0</v>
      </c>
      <c r="N1182" s="7">
        <f t="shared" si="181"/>
        <v>0</v>
      </c>
      <c r="O1182" s="7">
        <f t="shared" si="182"/>
        <v>0</v>
      </c>
      <c r="P1182" s="7">
        <f t="shared" si="183"/>
        <v>83.5</v>
      </c>
      <c r="Q1182" s="8">
        <f t="shared" si="184"/>
        <v>12.525</v>
      </c>
      <c r="R1182" s="8">
        <f t="shared" si="185"/>
        <v>20.875</v>
      </c>
      <c r="S1182" s="8">
        <f t="shared" si="186"/>
        <v>37.575000000000003</v>
      </c>
      <c r="T1182" s="8">
        <f t="shared" si="187"/>
        <v>20.875</v>
      </c>
      <c r="U1182" s="7">
        <f t="shared" si="188"/>
        <v>23.658333333333331</v>
      </c>
      <c r="V1182" s="7">
        <f t="shared" si="189"/>
        <v>22.962499999999999</v>
      </c>
    </row>
    <row r="1183" spans="1:22" ht="13.5" x14ac:dyDescent="0.25">
      <c r="A1183" s="3">
        <f>RSI!A1183</f>
        <v>44033</v>
      </c>
      <c r="B1183" s="2">
        <f>RSI!B1183</f>
        <v>0.96</v>
      </c>
      <c r="C1183" s="2">
        <f>RSI!I1183</f>
        <v>97.158882847535693</v>
      </c>
      <c r="D1183" s="2">
        <f>MACD!E1183</f>
        <v>-3.7785989897460404E-2</v>
      </c>
      <c r="E1183" s="2">
        <f>MACD!F1183</f>
        <v>-3.8591925008556009E-2</v>
      </c>
      <c r="F1183" s="2">
        <f>'Moving Avg'!D1183</f>
        <v>0.94600000000000006</v>
      </c>
      <c r="G1183" s="2">
        <f>'Moving Avg'!F1183</f>
        <v>0.89099999999999979</v>
      </c>
      <c r="H1183" s="2">
        <f>'Moving Avg'!G1183</f>
        <v>0.79379999999999984</v>
      </c>
      <c r="I1183" s="2">
        <f>'Moving Avg'!H1183</f>
        <v>0.94664999999999877</v>
      </c>
      <c r="J1183" s="5" t="str">
        <f>OBV!F1183</f>
        <v>BULLISH</v>
      </c>
      <c r="K1183" s="5" t="str">
        <f>OBV!G1183</f>
        <v>NEUTRAL</v>
      </c>
      <c r="L1183" s="5" t="str">
        <f>OBV!H1183</f>
        <v>CONFIRMED BULLISH</v>
      </c>
      <c r="M1183" s="7">
        <f t="shared" si="180"/>
        <v>0</v>
      </c>
      <c r="N1183" s="7">
        <f t="shared" si="181"/>
        <v>0</v>
      </c>
      <c r="O1183" s="7">
        <f t="shared" si="182"/>
        <v>0</v>
      </c>
      <c r="P1183" s="7">
        <f t="shared" si="183"/>
        <v>83.5</v>
      </c>
      <c r="Q1183" s="8">
        <f t="shared" si="184"/>
        <v>12.525</v>
      </c>
      <c r="R1183" s="8">
        <f t="shared" si="185"/>
        <v>20.875</v>
      </c>
      <c r="S1183" s="8">
        <f t="shared" si="186"/>
        <v>37.575000000000003</v>
      </c>
      <c r="T1183" s="8">
        <f t="shared" si="187"/>
        <v>20.875</v>
      </c>
      <c r="U1183" s="7">
        <f t="shared" si="188"/>
        <v>23.658333333333331</v>
      </c>
      <c r="V1183" s="7">
        <f t="shared" si="189"/>
        <v>22.962499999999999</v>
      </c>
    </row>
    <row r="1184" spans="1:22" ht="13.5" x14ac:dyDescent="0.25">
      <c r="A1184" s="3">
        <f>RSI!A1184</f>
        <v>44034</v>
      </c>
      <c r="B1184" s="2">
        <f>RSI!B1184</f>
        <v>0.96</v>
      </c>
      <c r="C1184" s="2">
        <f>RSI!I1184</f>
        <v>97.158882847535693</v>
      </c>
      <c r="D1184" s="2">
        <f>MACD!E1184</f>
        <v>-3.2988517551806429E-2</v>
      </c>
      <c r="E1184" s="2">
        <f>MACD!F1184</f>
        <v>-3.7471243517206092E-2</v>
      </c>
      <c r="F1184" s="2">
        <f>'Moving Avg'!D1184</f>
        <v>0.95199999999999996</v>
      </c>
      <c r="G1184" s="2">
        <f>'Moving Avg'!F1184</f>
        <v>0.89849999999999997</v>
      </c>
      <c r="H1184" s="2">
        <f>'Moving Avg'!G1184</f>
        <v>0.79779999999999984</v>
      </c>
      <c r="I1184" s="2">
        <f>'Moving Avg'!H1184</f>
        <v>0.94599999999999884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0</v>
      </c>
      <c r="N1184" s="7">
        <f t="shared" si="181"/>
        <v>0</v>
      </c>
      <c r="O1184" s="7">
        <f t="shared" si="182"/>
        <v>50</v>
      </c>
      <c r="P1184" s="7">
        <f t="shared" si="183"/>
        <v>83.5</v>
      </c>
      <c r="Q1184" s="8">
        <f t="shared" si="184"/>
        <v>20.024999999999999</v>
      </c>
      <c r="R1184" s="8">
        <f t="shared" si="185"/>
        <v>38.375</v>
      </c>
      <c r="S1184" s="8">
        <f t="shared" si="186"/>
        <v>50.075000000000003</v>
      </c>
      <c r="T1184" s="8">
        <f t="shared" si="187"/>
        <v>33.375</v>
      </c>
      <c r="U1184" s="7">
        <f t="shared" si="188"/>
        <v>36.158333333333331</v>
      </c>
      <c r="V1184" s="7">
        <f t="shared" si="189"/>
        <v>35.462499999999999</v>
      </c>
    </row>
    <row r="1185" spans="1:22" ht="13.5" x14ac:dyDescent="0.25">
      <c r="A1185" s="3">
        <f>RSI!A1185</f>
        <v>44035</v>
      </c>
      <c r="B1185" s="2">
        <f>RSI!B1185</f>
        <v>0.96</v>
      </c>
      <c r="C1185" s="2">
        <f>RSI!I1185</f>
        <v>97.158882847535693</v>
      </c>
      <c r="D1185" s="2">
        <f>MACD!E1185</f>
        <v>-2.6346754118011351E-2</v>
      </c>
      <c r="E1185" s="2">
        <f>MACD!F1185</f>
        <v>-3.5246345637367144E-2</v>
      </c>
      <c r="F1185" s="2">
        <f>'Moving Avg'!D1185</f>
        <v>0.95799999999999996</v>
      </c>
      <c r="G1185" s="2">
        <f>'Moving Avg'!F1185</f>
        <v>0.90500000000000003</v>
      </c>
      <c r="H1185" s="2">
        <f>'Moving Avg'!G1185</f>
        <v>0.80179999999999996</v>
      </c>
      <c r="I1185" s="2">
        <f>'Moving Avg'!H1185</f>
        <v>0.9453499999999988</v>
      </c>
      <c r="J1185" s="5" t="str">
        <f>OBV!F1185</f>
        <v>BULLISH</v>
      </c>
      <c r="K1185" s="5" t="str">
        <f>OBV!G1185</f>
        <v>NEUTRAL</v>
      </c>
      <c r="L1185" s="5" t="str">
        <f>OBV!H1185</f>
        <v>CONFIRMED BULLISH</v>
      </c>
      <c r="M1185" s="7">
        <f t="shared" si="180"/>
        <v>0</v>
      </c>
      <c r="N1185" s="7">
        <f t="shared" si="181"/>
        <v>0</v>
      </c>
      <c r="O1185" s="7">
        <f t="shared" si="182"/>
        <v>50</v>
      </c>
      <c r="P1185" s="7">
        <f t="shared" si="183"/>
        <v>83.5</v>
      </c>
      <c r="Q1185" s="8">
        <f t="shared" si="184"/>
        <v>20.024999999999999</v>
      </c>
      <c r="R1185" s="8">
        <f t="shared" si="185"/>
        <v>38.375</v>
      </c>
      <c r="S1185" s="8">
        <f t="shared" si="186"/>
        <v>50.075000000000003</v>
      </c>
      <c r="T1185" s="8">
        <f t="shared" si="187"/>
        <v>33.375</v>
      </c>
      <c r="U1185" s="7">
        <f t="shared" si="188"/>
        <v>36.158333333333331</v>
      </c>
      <c r="V1185" s="7">
        <f t="shared" si="189"/>
        <v>35.462499999999999</v>
      </c>
    </row>
    <row r="1186" spans="1:22" ht="13.5" x14ac:dyDescent="0.25">
      <c r="A1186" s="3">
        <f>RSI!A1186</f>
        <v>44036</v>
      </c>
      <c r="B1186" s="2">
        <f>RSI!B1186</f>
        <v>0.96</v>
      </c>
      <c r="C1186" s="2">
        <f>RSI!I1186</f>
        <v>97.158882847535693</v>
      </c>
      <c r="D1186" s="2">
        <f>MACD!E1186</f>
        <v>-2.118472573976149E-2</v>
      </c>
      <c r="E1186" s="2">
        <f>MACD!F1186</f>
        <v>-3.2434021657846014E-2</v>
      </c>
      <c r="F1186" s="2">
        <f>'Moving Avg'!D1186</f>
        <v>0.96</v>
      </c>
      <c r="G1186" s="2">
        <f>'Moving Avg'!F1186</f>
        <v>0.91149999999999998</v>
      </c>
      <c r="H1186" s="2">
        <f>'Moving Avg'!G1186</f>
        <v>0.80619999999999992</v>
      </c>
      <c r="I1186" s="2">
        <f>'Moving Avg'!H1186</f>
        <v>0.94469999999999887</v>
      </c>
      <c r="J1186" s="5" t="str">
        <f>OBV!F1186</f>
        <v>BULLISH</v>
      </c>
      <c r="K1186" s="5" t="str">
        <f>OBV!G1186</f>
        <v>NEUTRAL</v>
      </c>
      <c r="L1186" s="5" t="str">
        <f>OBV!H1186</f>
        <v>CONFIRMED BULLISH</v>
      </c>
      <c r="M1186" s="7">
        <f t="shared" si="180"/>
        <v>0</v>
      </c>
      <c r="N1186" s="7">
        <f t="shared" si="181"/>
        <v>0</v>
      </c>
      <c r="O1186" s="7">
        <f t="shared" si="182"/>
        <v>50</v>
      </c>
      <c r="P1186" s="7">
        <f t="shared" si="183"/>
        <v>83.5</v>
      </c>
      <c r="Q1186" s="8">
        <f t="shared" si="184"/>
        <v>20.024999999999999</v>
      </c>
      <c r="R1186" s="8">
        <f t="shared" si="185"/>
        <v>38.375</v>
      </c>
      <c r="S1186" s="8">
        <f t="shared" si="186"/>
        <v>50.075000000000003</v>
      </c>
      <c r="T1186" s="8">
        <f t="shared" si="187"/>
        <v>33.375</v>
      </c>
      <c r="U1186" s="7">
        <f t="shared" si="188"/>
        <v>36.158333333333331</v>
      </c>
      <c r="V1186" s="7">
        <f t="shared" si="189"/>
        <v>35.462499999999999</v>
      </c>
    </row>
    <row r="1187" spans="1:22" ht="13.5" x14ac:dyDescent="0.25">
      <c r="A1187" s="3">
        <f>RSI!A1187</f>
        <v>44039</v>
      </c>
      <c r="B1187" s="2">
        <f>RSI!B1187</f>
        <v>0.96</v>
      </c>
      <c r="C1187" s="2">
        <f>RSI!I1187</f>
        <v>97.158882847535693</v>
      </c>
      <c r="D1187" s="2">
        <f>MACD!E1187</f>
        <v>-1.7240860477716669E-2</v>
      </c>
      <c r="E1187" s="2">
        <f>MACD!F1187</f>
        <v>-2.9395389421820146E-2</v>
      </c>
      <c r="F1187" s="2">
        <f>'Moving Avg'!D1187</f>
        <v>0.96</v>
      </c>
      <c r="G1187" s="2">
        <f>'Moving Avg'!F1187</f>
        <v>0.91800000000000015</v>
      </c>
      <c r="H1187" s="2">
        <f>'Moving Avg'!G1187</f>
        <v>0.81099999999999994</v>
      </c>
      <c r="I1187" s="2">
        <f>'Moving Avg'!H1187</f>
        <v>0.94404999999999906</v>
      </c>
      <c r="J1187" s="5" t="str">
        <f>OBV!F1187</f>
        <v>NEUTRAL</v>
      </c>
      <c r="K1187" s="5" t="str">
        <f>OBV!G1187</f>
        <v>NEUTRAL</v>
      </c>
      <c r="L1187" s="5" t="str">
        <f>OBV!H1187</f>
        <v>NEUTRAL</v>
      </c>
      <c r="M1187" s="7">
        <f t="shared" si="180"/>
        <v>0</v>
      </c>
      <c r="N1187" s="7">
        <f t="shared" si="181"/>
        <v>0</v>
      </c>
      <c r="O1187" s="7">
        <f t="shared" si="182"/>
        <v>50</v>
      </c>
      <c r="P1187" s="7">
        <f t="shared" si="183"/>
        <v>33</v>
      </c>
      <c r="Q1187" s="8">
        <f t="shared" si="184"/>
        <v>12.45</v>
      </c>
      <c r="R1187" s="8">
        <f t="shared" si="185"/>
        <v>25.75</v>
      </c>
      <c r="S1187" s="8">
        <f t="shared" si="186"/>
        <v>27.35</v>
      </c>
      <c r="T1187" s="8">
        <f t="shared" si="187"/>
        <v>20.75</v>
      </c>
      <c r="U1187" s="7">
        <f t="shared" si="188"/>
        <v>21.850000000000005</v>
      </c>
      <c r="V1187" s="7">
        <f t="shared" si="189"/>
        <v>21.575000000000003</v>
      </c>
    </row>
    <row r="1188" spans="1:22" ht="13.5" x14ac:dyDescent="0.25">
      <c r="A1188" s="3">
        <f>RSI!A1188</f>
        <v>44040</v>
      </c>
      <c r="B1188" s="2">
        <f>RSI!B1188</f>
        <v>0.98</v>
      </c>
      <c r="C1188" s="2">
        <f>RSI!I1188</f>
        <v>97.804520411774021</v>
      </c>
      <c r="D1188" s="2">
        <f>MACD!E1188</f>
        <v>-1.5777822332493696E-2</v>
      </c>
      <c r="E1188" s="2">
        <f>MACD!F1188</f>
        <v>-2.6671876003954858E-2</v>
      </c>
      <c r="F1188" s="2">
        <f>'Moving Avg'!D1188</f>
        <v>0.96400000000000008</v>
      </c>
      <c r="G1188" s="2">
        <f>'Moving Avg'!F1188</f>
        <v>0.9255000000000001</v>
      </c>
      <c r="H1188" s="2">
        <f>'Moving Avg'!G1188</f>
        <v>0.81619999999999993</v>
      </c>
      <c r="I1188" s="2">
        <f>'Moving Avg'!H1188</f>
        <v>0.9434999999999989</v>
      </c>
      <c r="J1188" s="5" t="str">
        <f>OBV!F1188</f>
        <v>BULLISH</v>
      </c>
      <c r="K1188" s="5" t="str">
        <f>OBV!G1188</f>
        <v>NEUTRAL</v>
      </c>
      <c r="L1188" s="5" t="str">
        <f>OBV!H1188</f>
        <v>CONFIRMED BULLISH</v>
      </c>
      <c r="M1188" s="7">
        <f t="shared" si="180"/>
        <v>0</v>
      </c>
      <c r="N1188" s="7">
        <f t="shared" si="181"/>
        <v>0</v>
      </c>
      <c r="O1188" s="7">
        <f t="shared" si="182"/>
        <v>50</v>
      </c>
      <c r="P1188" s="7">
        <f t="shared" si="183"/>
        <v>83.5</v>
      </c>
      <c r="Q1188" s="8">
        <f t="shared" si="184"/>
        <v>20.024999999999999</v>
      </c>
      <c r="R1188" s="8">
        <f t="shared" si="185"/>
        <v>38.375</v>
      </c>
      <c r="S1188" s="8">
        <f t="shared" si="186"/>
        <v>50.075000000000003</v>
      </c>
      <c r="T1188" s="8">
        <f t="shared" si="187"/>
        <v>33.375</v>
      </c>
      <c r="U1188" s="7">
        <f t="shared" si="188"/>
        <v>36.158333333333331</v>
      </c>
      <c r="V1188" s="7">
        <f t="shared" si="189"/>
        <v>35.462499999999999</v>
      </c>
    </row>
    <row r="1189" spans="1:22" ht="13.5" x14ac:dyDescent="0.25">
      <c r="A1189" s="3">
        <f>RSI!A1189</f>
        <v>44041</v>
      </c>
      <c r="B1189" s="2">
        <f>RSI!B1189</f>
        <v>1</v>
      </c>
      <c r="C1189" s="2">
        <f>RSI!I1189</f>
        <v>98.236177766058816</v>
      </c>
      <c r="D1189" s="2">
        <f>MACD!E1189</f>
        <v>-1.6503045183587028E-2</v>
      </c>
      <c r="E1189" s="2">
        <f>MACD!F1189</f>
        <v>-2.4638109839881295E-2</v>
      </c>
      <c r="F1189" s="2">
        <f>'Moving Avg'!D1189</f>
        <v>0.97199999999999986</v>
      </c>
      <c r="G1189" s="2">
        <f>'Moving Avg'!F1189</f>
        <v>0.93300000000000016</v>
      </c>
      <c r="H1189" s="2">
        <f>'Moving Avg'!G1189</f>
        <v>0.82180000000000009</v>
      </c>
      <c r="I1189" s="2">
        <f>'Moving Avg'!H1189</f>
        <v>0.94304999999999894</v>
      </c>
      <c r="J1189" s="5" t="str">
        <f>OBV!F1189</f>
        <v>BULLISH</v>
      </c>
      <c r="K1189" s="5" t="str">
        <f>OBV!G1189</f>
        <v>NEUTRAL</v>
      </c>
      <c r="L1189" s="5" t="str">
        <f>OBV!H1189</f>
        <v>CONFIRMED BULLISH</v>
      </c>
      <c r="M1189" s="7">
        <f t="shared" si="180"/>
        <v>0</v>
      </c>
      <c r="N1189" s="7">
        <f t="shared" si="181"/>
        <v>0</v>
      </c>
      <c r="O1189" s="7">
        <f t="shared" si="182"/>
        <v>50</v>
      </c>
      <c r="P1189" s="7">
        <f t="shared" si="183"/>
        <v>83.5</v>
      </c>
      <c r="Q1189" s="8">
        <f t="shared" si="184"/>
        <v>20.024999999999999</v>
      </c>
      <c r="R1189" s="8">
        <f t="shared" si="185"/>
        <v>38.375</v>
      </c>
      <c r="S1189" s="8">
        <f t="shared" si="186"/>
        <v>50.075000000000003</v>
      </c>
      <c r="T1189" s="8">
        <f t="shared" si="187"/>
        <v>33.375</v>
      </c>
      <c r="U1189" s="7">
        <f t="shared" si="188"/>
        <v>36.158333333333331</v>
      </c>
      <c r="V1189" s="7">
        <f t="shared" si="189"/>
        <v>35.462499999999999</v>
      </c>
    </row>
    <row r="1190" spans="1:22" ht="13.5" x14ac:dyDescent="0.25">
      <c r="A1190" s="3">
        <f>RSI!A1190</f>
        <v>44042</v>
      </c>
      <c r="B1190" s="2">
        <f>RSI!B1190</f>
        <v>1</v>
      </c>
      <c r="C1190" s="2">
        <f>RSI!I1190</f>
        <v>98.236177766058816</v>
      </c>
      <c r="D1190" s="2">
        <f>MACD!E1190</f>
        <v>-1.7680891631781659E-2</v>
      </c>
      <c r="E1190" s="2">
        <f>MACD!F1190</f>
        <v>-2.3246666198261368E-2</v>
      </c>
      <c r="F1190" s="2">
        <f>'Moving Avg'!D1190</f>
        <v>0.98000000000000009</v>
      </c>
      <c r="G1190" s="2">
        <f>'Moving Avg'!F1190</f>
        <v>0.93950000000000011</v>
      </c>
      <c r="H1190" s="2">
        <f>'Moving Avg'!G1190</f>
        <v>0.82779999999999998</v>
      </c>
      <c r="I1190" s="2">
        <f>'Moving Avg'!H1190</f>
        <v>0.94259999999999888</v>
      </c>
      <c r="J1190" s="5" t="str">
        <f>OBV!F1190</f>
        <v>BULLISH</v>
      </c>
      <c r="K1190" s="5" t="str">
        <f>OBV!G1190</f>
        <v>NEUTRAL</v>
      </c>
      <c r="L1190" s="5" t="str">
        <f>OBV!H1190</f>
        <v>CONFIRMED BULLISH</v>
      </c>
      <c r="M1190" s="7">
        <f t="shared" si="180"/>
        <v>0</v>
      </c>
      <c r="N1190" s="7">
        <f t="shared" si="181"/>
        <v>0</v>
      </c>
      <c r="O1190" s="7">
        <f t="shared" si="182"/>
        <v>50</v>
      </c>
      <c r="P1190" s="7">
        <f t="shared" si="183"/>
        <v>83.5</v>
      </c>
      <c r="Q1190" s="8">
        <f t="shared" si="184"/>
        <v>20.024999999999999</v>
      </c>
      <c r="R1190" s="8">
        <f t="shared" si="185"/>
        <v>38.375</v>
      </c>
      <c r="S1190" s="8">
        <f t="shared" si="186"/>
        <v>50.075000000000003</v>
      </c>
      <c r="T1190" s="8">
        <f t="shared" si="187"/>
        <v>33.375</v>
      </c>
      <c r="U1190" s="7">
        <f t="shared" si="188"/>
        <v>36.158333333333331</v>
      </c>
      <c r="V1190" s="7">
        <f t="shared" si="189"/>
        <v>35.462499999999999</v>
      </c>
    </row>
    <row r="1191" spans="1:22" ht="13.5" x14ac:dyDescent="0.25">
      <c r="A1191" s="3">
        <f>RSI!A1191</f>
        <v>44046</v>
      </c>
      <c r="B1191" s="2">
        <f>RSI!B1191</f>
        <v>1</v>
      </c>
      <c r="C1191" s="2">
        <f>RSI!I1191</f>
        <v>98.236177766058816</v>
      </c>
      <c r="D1191" s="2">
        <f>MACD!E1191</f>
        <v>-1.6123011878865334E-2</v>
      </c>
      <c r="E1191" s="2">
        <f>MACD!F1191</f>
        <v>-2.1821935334382161E-2</v>
      </c>
      <c r="F1191" s="2">
        <f>'Moving Avg'!D1191</f>
        <v>0.98799999999999988</v>
      </c>
      <c r="G1191" s="2">
        <f>'Moving Avg'!F1191</f>
        <v>0.94600000000000006</v>
      </c>
      <c r="H1191" s="2">
        <f>'Moving Avg'!G1191</f>
        <v>0.83379999999999999</v>
      </c>
      <c r="I1191" s="2">
        <f>'Moving Avg'!H1191</f>
        <v>0.94214999999999904</v>
      </c>
      <c r="J1191" s="5" t="str">
        <f>OBV!F1191</f>
        <v>BULLISH</v>
      </c>
      <c r="K1191" s="5" t="str">
        <f>OBV!G1191</f>
        <v>NEUTRAL</v>
      </c>
      <c r="L1191" s="5" t="str">
        <f>OBV!H1191</f>
        <v>CONFIRMED BULLISH</v>
      </c>
      <c r="M1191" s="7">
        <f t="shared" si="180"/>
        <v>0</v>
      </c>
      <c r="N1191" s="7">
        <f t="shared" si="181"/>
        <v>0</v>
      </c>
      <c r="O1191" s="7">
        <f t="shared" si="182"/>
        <v>50</v>
      </c>
      <c r="P1191" s="7">
        <f t="shared" si="183"/>
        <v>83.5</v>
      </c>
      <c r="Q1191" s="8">
        <f t="shared" si="184"/>
        <v>20.024999999999999</v>
      </c>
      <c r="R1191" s="8">
        <f t="shared" si="185"/>
        <v>38.375</v>
      </c>
      <c r="S1191" s="8">
        <f t="shared" si="186"/>
        <v>50.075000000000003</v>
      </c>
      <c r="T1191" s="8">
        <f t="shared" si="187"/>
        <v>33.375</v>
      </c>
      <c r="U1191" s="7">
        <f t="shared" si="188"/>
        <v>36.158333333333331</v>
      </c>
      <c r="V1191" s="7">
        <f t="shared" si="189"/>
        <v>35.462499999999999</v>
      </c>
    </row>
    <row r="1192" spans="1:22" ht="13.5" x14ac:dyDescent="0.25">
      <c r="A1192" s="3">
        <f>RSI!A1192</f>
        <v>44047</v>
      </c>
      <c r="B1192" s="2">
        <f>RSI!B1192</f>
        <v>1</v>
      </c>
      <c r="C1192" s="2">
        <f>RSI!I1192</f>
        <v>98.236177766058816</v>
      </c>
      <c r="D1192" s="2">
        <f>MACD!E1192</f>
        <v>-1.3750051823117726E-2</v>
      </c>
      <c r="E1192" s="2">
        <f>MACD!F1192</f>
        <v>-2.0207558632129273E-2</v>
      </c>
      <c r="F1192" s="2">
        <f>'Moving Avg'!D1192</f>
        <v>0.99600000000000011</v>
      </c>
      <c r="G1192" s="2">
        <f>'Moving Avg'!F1192</f>
        <v>0.95250000000000024</v>
      </c>
      <c r="H1192" s="2">
        <f>'Moving Avg'!G1192</f>
        <v>0.83979999999999999</v>
      </c>
      <c r="I1192" s="2">
        <f>'Moving Avg'!H1192</f>
        <v>0.94169999999999898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  <c r="M1192" s="7">
        <f t="shared" si="180"/>
        <v>0</v>
      </c>
      <c r="N1192" s="7">
        <f t="shared" si="181"/>
        <v>0</v>
      </c>
      <c r="O1192" s="7">
        <f t="shared" si="182"/>
        <v>50</v>
      </c>
      <c r="P1192" s="7">
        <f t="shared" si="183"/>
        <v>83.5</v>
      </c>
      <c r="Q1192" s="8">
        <f t="shared" si="184"/>
        <v>20.024999999999999</v>
      </c>
      <c r="R1192" s="8">
        <f t="shared" si="185"/>
        <v>38.375</v>
      </c>
      <c r="S1192" s="8">
        <f t="shared" si="186"/>
        <v>50.075000000000003</v>
      </c>
      <c r="T1192" s="8">
        <f t="shared" si="187"/>
        <v>33.375</v>
      </c>
      <c r="U1192" s="7">
        <f t="shared" si="188"/>
        <v>36.158333333333331</v>
      </c>
      <c r="V1192" s="7">
        <f t="shared" si="189"/>
        <v>35.462499999999999</v>
      </c>
    </row>
    <row r="1193" spans="1:22" ht="13.5" x14ac:dyDescent="0.25">
      <c r="A1193" s="3">
        <f>RSI!A1193</f>
        <v>44048</v>
      </c>
      <c r="B1193" s="2">
        <f>RSI!B1193</f>
        <v>1</v>
      </c>
      <c r="C1193" s="2">
        <f>RSI!I1193</f>
        <v>98.236177766058816</v>
      </c>
      <c r="D1193" s="2">
        <f>MACD!E1193</f>
        <v>-1.2190039792852603E-2</v>
      </c>
      <c r="E1193" s="2">
        <f>MACD!F1193</f>
        <v>-1.8604054864273939E-2</v>
      </c>
      <c r="F1193" s="2">
        <f>'Moving Avg'!D1193</f>
        <v>1</v>
      </c>
      <c r="G1193" s="2">
        <f>'Moving Avg'!F1193</f>
        <v>0.95900000000000019</v>
      </c>
      <c r="H1193" s="2">
        <f>'Moving Avg'!G1193</f>
        <v>0.8458</v>
      </c>
      <c r="I1193" s="2">
        <f>'Moving Avg'!H1193</f>
        <v>0.94124999999999903</v>
      </c>
      <c r="J1193" s="5" t="str">
        <f>OBV!F1193</f>
        <v>BULLISH</v>
      </c>
      <c r="K1193" s="5" t="str">
        <f>OBV!G1193</f>
        <v>NEUTRAL</v>
      </c>
      <c r="L1193" s="5" t="str">
        <f>OBV!H1193</f>
        <v>CONFIRMED BULLISH</v>
      </c>
      <c r="M1193" s="7">
        <f t="shared" si="180"/>
        <v>0</v>
      </c>
      <c r="N1193" s="7">
        <f t="shared" si="181"/>
        <v>0</v>
      </c>
      <c r="O1193" s="7">
        <f t="shared" si="182"/>
        <v>50</v>
      </c>
      <c r="P1193" s="7">
        <f t="shared" si="183"/>
        <v>83.5</v>
      </c>
      <c r="Q1193" s="8">
        <f t="shared" si="184"/>
        <v>20.024999999999999</v>
      </c>
      <c r="R1193" s="8">
        <f t="shared" si="185"/>
        <v>38.375</v>
      </c>
      <c r="S1193" s="8">
        <f t="shared" si="186"/>
        <v>50.075000000000003</v>
      </c>
      <c r="T1193" s="8">
        <f t="shared" si="187"/>
        <v>33.375</v>
      </c>
      <c r="U1193" s="7">
        <f t="shared" si="188"/>
        <v>36.158333333333331</v>
      </c>
      <c r="V1193" s="7">
        <f t="shared" si="189"/>
        <v>35.462499999999999</v>
      </c>
    </row>
    <row r="1194" spans="1:22" ht="13.5" x14ac:dyDescent="0.25">
      <c r="A1194" s="3">
        <f>RSI!A1194</f>
        <v>44049</v>
      </c>
      <c r="B1194" s="2">
        <f>RSI!B1194</f>
        <v>1</v>
      </c>
      <c r="C1194" s="2">
        <f>RSI!I1194</f>
        <v>98.236177766058816</v>
      </c>
      <c r="D1194" s="2">
        <f>MACD!E1194</f>
        <v>-1.1284730768652329E-2</v>
      </c>
      <c r="E1194" s="2">
        <f>MACD!F1194</f>
        <v>-1.7140190045149616E-2</v>
      </c>
      <c r="F1194" s="2">
        <f>'Moving Avg'!D1194</f>
        <v>1</v>
      </c>
      <c r="G1194" s="2">
        <f>'Moving Avg'!F1194</f>
        <v>0.96350000000000013</v>
      </c>
      <c r="H1194" s="2">
        <f>'Moving Avg'!G1194</f>
        <v>0.85180000000000011</v>
      </c>
      <c r="I1194" s="2">
        <f>'Moving Avg'!H1194</f>
        <v>0.94079999999999897</v>
      </c>
      <c r="J1194" s="5" t="str">
        <f>OBV!F1194</f>
        <v>NEUTRAL</v>
      </c>
      <c r="K1194" s="5" t="str">
        <f>OBV!G1194</f>
        <v>NEUTRAL</v>
      </c>
      <c r="L1194" s="5" t="str">
        <f>OBV!H1194</f>
        <v>NEUTRAL</v>
      </c>
      <c r="M1194" s="7">
        <f t="shared" si="180"/>
        <v>0</v>
      </c>
      <c r="N1194" s="7">
        <f t="shared" si="181"/>
        <v>0</v>
      </c>
      <c r="O1194" s="7">
        <f t="shared" si="182"/>
        <v>50</v>
      </c>
      <c r="P1194" s="7">
        <f t="shared" si="183"/>
        <v>33</v>
      </c>
      <c r="Q1194" s="8">
        <f t="shared" si="184"/>
        <v>12.45</v>
      </c>
      <c r="R1194" s="8">
        <f t="shared" si="185"/>
        <v>25.75</v>
      </c>
      <c r="S1194" s="8">
        <f t="shared" si="186"/>
        <v>27.35</v>
      </c>
      <c r="T1194" s="8">
        <f t="shared" si="187"/>
        <v>20.75</v>
      </c>
      <c r="U1194" s="7">
        <f t="shared" si="188"/>
        <v>21.850000000000005</v>
      </c>
      <c r="V1194" s="7">
        <f t="shared" si="189"/>
        <v>21.575000000000003</v>
      </c>
    </row>
    <row r="1195" spans="1:22" ht="13.5" x14ac:dyDescent="0.25">
      <c r="A1195" s="3">
        <f>RSI!A1195</f>
        <v>44050</v>
      </c>
      <c r="B1195" s="2">
        <f>RSI!B1195</f>
        <v>1</v>
      </c>
      <c r="C1195" s="2">
        <f>RSI!I1195</f>
        <v>98.236177766058816</v>
      </c>
      <c r="D1195" s="2">
        <f>MACD!E1195</f>
        <v>-1.0902682607029202E-2</v>
      </c>
      <c r="E1195" s="2">
        <f>MACD!F1195</f>
        <v>-1.5892688557525535E-2</v>
      </c>
      <c r="F1195" s="2">
        <f>'Moving Avg'!D1195</f>
        <v>1</v>
      </c>
      <c r="G1195" s="2">
        <f>'Moving Avg'!F1195</f>
        <v>0.96700000000000019</v>
      </c>
      <c r="H1195" s="2">
        <f>'Moving Avg'!G1195</f>
        <v>0.85780000000000001</v>
      </c>
      <c r="I1195" s="2">
        <f>'Moving Avg'!H1195</f>
        <v>0.94034999999999913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0</v>
      </c>
      <c r="N1195" s="7">
        <f t="shared" si="181"/>
        <v>0</v>
      </c>
      <c r="O1195" s="7">
        <f t="shared" si="182"/>
        <v>50</v>
      </c>
      <c r="P1195" s="7">
        <f t="shared" si="183"/>
        <v>33</v>
      </c>
      <c r="Q1195" s="8">
        <f t="shared" si="184"/>
        <v>12.45</v>
      </c>
      <c r="R1195" s="8">
        <f t="shared" si="185"/>
        <v>25.75</v>
      </c>
      <c r="S1195" s="8">
        <f t="shared" si="186"/>
        <v>27.35</v>
      </c>
      <c r="T1195" s="8">
        <f t="shared" si="187"/>
        <v>20.75</v>
      </c>
      <c r="U1195" s="7">
        <f t="shared" si="188"/>
        <v>21.850000000000005</v>
      </c>
      <c r="V1195" s="7">
        <f t="shared" si="189"/>
        <v>21.575000000000003</v>
      </c>
    </row>
    <row r="1196" spans="1:22" ht="13.5" x14ac:dyDescent="0.25">
      <c r="A1196" s="3">
        <f>RSI!A1196</f>
        <v>44053</v>
      </c>
      <c r="B1196" s="2">
        <f>RSI!B1196</f>
        <v>1</v>
      </c>
      <c r="C1196" s="2">
        <f>RSI!I1196</f>
        <v>98.236177766058816</v>
      </c>
      <c r="D1196" s="2">
        <f>MACD!E1196</f>
        <v>-1.0934950484879691E-2</v>
      </c>
      <c r="E1196" s="2">
        <f>MACD!F1196</f>
        <v>-1.4901140942996365E-2</v>
      </c>
      <c r="F1196" s="2">
        <f>'Moving Avg'!D1196</f>
        <v>1</v>
      </c>
      <c r="G1196" s="2">
        <f>'Moving Avg'!F1196</f>
        <v>0.97050000000000003</v>
      </c>
      <c r="H1196" s="2">
        <f>'Moving Avg'!G1196</f>
        <v>0.86380000000000012</v>
      </c>
      <c r="I1196" s="2">
        <f>'Moving Avg'!H1196</f>
        <v>0.93989999999999907</v>
      </c>
      <c r="J1196" s="5" t="str">
        <f>OBV!F1196</f>
        <v>NEUTRAL</v>
      </c>
      <c r="K1196" s="5" t="str">
        <f>OBV!G1196</f>
        <v>NEUTRAL</v>
      </c>
      <c r="L1196" s="5" t="str">
        <f>OBV!H1196</f>
        <v>NEUTRAL</v>
      </c>
      <c r="M1196" s="7">
        <f t="shared" si="180"/>
        <v>0</v>
      </c>
      <c r="N1196" s="7">
        <f t="shared" si="181"/>
        <v>0</v>
      </c>
      <c r="O1196" s="7">
        <f t="shared" si="182"/>
        <v>50</v>
      </c>
      <c r="P1196" s="7">
        <f t="shared" si="183"/>
        <v>33</v>
      </c>
      <c r="Q1196" s="8">
        <f t="shared" si="184"/>
        <v>12.45</v>
      </c>
      <c r="R1196" s="8">
        <f t="shared" si="185"/>
        <v>25.75</v>
      </c>
      <c r="S1196" s="8">
        <f t="shared" si="186"/>
        <v>27.35</v>
      </c>
      <c r="T1196" s="8">
        <f t="shared" si="187"/>
        <v>20.75</v>
      </c>
      <c r="U1196" s="7">
        <f t="shared" si="188"/>
        <v>21.850000000000005</v>
      </c>
      <c r="V1196" s="7">
        <f t="shared" si="189"/>
        <v>21.575000000000003</v>
      </c>
    </row>
    <row r="1197" spans="1:22" ht="13.5" x14ac:dyDescent="0.25">
      <c r="A1197" s="3">
        <f>RSI!A1197</f>
        <v>44054</v>
      </c>
      <c r="B1197" s="2">
        <f>RSI!B1197</f>
        <v>1</v>
      </c>
      <c r="C1197" s="2">
        <f>RSI!I1197</f>
        <v>98.236177766058816</v>
      </c>
      <c r="D1197" s="2">
        <f>MACD!E1197</f>
        <v>-1.1291457221259682E-2</v>
      </c>
      <c r="E1197" s="2">
        <f>MACD!F1197</f>
        <v>-1.4179204198649029E-2</v>
      </c>
      <c r="F1197" s="2">
        <f>'Moving Avg'!D1197</f>
        <v>1</v>
      </c>
      <c r="G1197" s="2">
        <f>'Moving Avg'!F1197</f>
        <v>0.97399999999999998</v>
      </c>
      <c r="H1197" s="2">
        <f>'Moving Avg'!G1197</f>
        <v>0.86980000000000013</v>
      </c>
      <c r="I1197" s="2">
        <f>'Moving Avg'!H1197</f>
        <v>0.93944999999999912</v>
      </c>
      <c r="J1197" s="5" t="str">
        <f>OBV!F1197</f>
        <v>NEUTRAL</v>
      </c>
      <c r="K1197" s="5" t="str">
        <f>OBV!G1197</f>
        <v>NEUTRAL</v>
      </c>
      <c r="L1197" s="5" t="str">
        <f>OBV!H1197</f>
        <v>NEUTRAL</v>
      </c>
      <c r="M1197" s="7">
        <f t="shared" si="180"/>
        <v>0</v>
      </c>
      <c r="N1197" s="7">
        <f t="shared" si="181"/>
        <v>0</v>
      </c>
      <c r="O1197" s="7">
        <f t="shared" si="182"/>
        <v>50</v>
      </c>
      <c r="P1197" s="7">
        <f t="shared" si="183"/>
        <v>33</v>
      </c>
      <c r="Q1197" s="8">
        <f t="shared" si="184"/>
        <v>12.45</v>
      </c>
      <c r="R1197" s="8">
        <f t="shared" si="185"/>
        <v>25.75</v>
      </c>
      <c r="S1197" s="8">
        <f t="shared" si="186"/>
        <v>27.35</v>
      </c>
      <c r="T1197" s="8">
        <f t="shared" si="187"/>
        <v>20.75</v>
      </c>
      <c r="U1197" s="7">
        <f t="shared" si="188"/>
        <v>21.850000000000005</v>
      </c>
      <c r="V1197" s="7">
        <f t="shared" si="189"/>
        <v>21.575000000000003</v>
      </c>
    </row>
    <row r="1198" spans="1:22" ht="13.5" x14ac:dyDescent="0.25">
      <c r="A1198" s="3">
        <f>RSI!A1198</f>
        <v>44055</v>
      </c>
      <c r="B1198" s="2">
        <f>RSI!B1198</f>
        <v>1</v>
      </c>
      <c r="C1198" s="2">
        <f>RSI!I1198</f>
        <v>98.236177766058816</v>
      </c>
      <c r="D1198" s="2">
        <f>MACD!E1198</f>
        <v>-8.8210114196056733E-3</v>
      </c>
      <c r="E1198" s="2">
        <f>MACD!F1198</f>
        <v>-1.3107565642840357E-2</v>
      </c>
      <c r="F1198" s="2">
        <f>'Moving Avg'!D1198</f>
        <v>1</v>
      </c>
      <c r="G1198" s="2">
        <f>'Moving Avg'!F1198</f>
        <v>0.97750000000000004</v>
      </c>
      <c r="H1198" s="2">
        <f>'Moving Avg'!G1198</f>
        <v>0.87580000000000013</v>
      </c>
      <c r="I1198" s="2">
        <f>'Moving Avg'!H1198</f>
        <v>0.93899999999999906</v>
      </c>
      <c r="J1198" s="5" t="str">
        <f>OBV!F1198</f>
        <v>NEUTRAL</v>
      </c>
      <c r="K1198" s="5" t="str">
        <f>OBV!G1198</f>
        <v>NEUTRAL</v>
      </c>
      <c r="L1198" s="5" t="str">
        <f>OBV!H1198</f>
        <v>NEUTRAL</v>
      </c>
      <c r="M1198" s="7">
        <f t="shared" si="180"/>
        <v>0</v>
      </c>
      <c r="N1198" s="7">
        <f t="shared" si="181"/>
        <v>0</v>
      </c>
      <c r="O1198" s="7">
        <f t="shared" si="182"/>
        <v>50</v>
      </c>
      <c r="P1198" s="7">
        <f t="shared" si="183"/>
        <v>33</v>
      </c>
      <c r="Q1198" s="8">
        <f t="shared" si="184"/>
        <v>12.45</v>
      </c>
      <c r="R1198" s="8">
        <f t="shared" si="185"/>
        <v>25.75</v>
      </c>
      <c r="S1198" s="8">
        <f t="shared" si="186"/>
        <v>27.35</v>
      </c>
      <c r="T1198" s="8">
        <f t="shared" si="187"/>
        <v>20.75</v>
      </c>
      <c r="U1198" s="7">
        <f t="shared" si="188"/>
        <v>21.850000000000005</v>
      </c>
      <c r="V1198" s="7">
        <f t="shared" si="189"/>
        <v>21.575000000000003</v>
      </c>
    </row>
    <row r="1199" spans="1:22" ht="13.5" x14ac:dyDescent="0.25">
      <c r="A1199" s="3">
        <f>RSI!A1199</f>
        <v>44057</v>
      </c>
      <c r="B1199" s="2">
        <f>RSI!B1199</f>
        <v>1</v>
      </c>
      <c r="C1199" s="2">
        <f>RSI!I1199</f>
        <v>98.236177766058816</v>
      </c>
      <c r="D1199" s="2">
        <f>MACD!E1199</f>
        <v>-3.9359497639553931E-3</v>
      </c>
      <c r="E1199" s="2">
        <f>MACD!F1199</f>
        <v>-1.1273242467063366E-2</v>
      </c>
      <c r="F1199" s="2">
        <f>'Moving Avg'!D1199</f>
        <v>1</v>
      </c>
      <c r="G1199" s="2">
        <f>'Moving Avg'!F1199</f>
        <v>0.98099999999999987</v>
      </c>
      <c r="H1199" s="2">
        <f>'Moving Avg'!G1199</f>
        <v>0.88180000000000003</v>
      </c>
      <c r="I1199" s="2">
        <f>'Moving Avg'!H1199</f>
        <v>0.93854999999999922</v>
      </c>
      <c r="J1199" s="5" t="str">
        <f>OBV!F1199</f>
        <v>NEUTRAL</v>
      </c>
      <c r="K1199" s="5" t="str">
        <f>OBV!G1199</f>
        <v>NEUTRAL</v>
      </c>
      <c r="L1199" s="5" t="str">
        <f>OBV!H1199</f>
        <v>NEUTRAL</v>
      </c>
      <c r="M1199" s="7">
        <f t="shared" si="180"/>
        <v>0</v>
      </c>
      <c r="N1199" s="7">
        <f t="shared" si="181"/>
        <v>0</v>
      </c>
      <c r="O1199" s="7">
        <f t="shared" si="182"/>
        <v>50</v>
      </c>
      <c r="P1199" s="7">
        <f t="shared" si="183"/>
        <v>33</v>
      </c>
      <c r="Q1199" s="8">
        <f t="shared" si="184"/>
        <v>12.45</v>
      </c>
      <c r="R1199" s="8">
        <f t="shared" si="185"/>
        <v>25.75</v>
      </c>
      <c r="S1199" s="8">
        <f t="shared" si="186"/>
        <v>27.35</v>
      </c>
      <c r="T1199" s="8">
        <f t="shared" si="187"/>
        <v>20.75</v>
      </c>
      <c r="U1199" s="7">
        <f t="shared" si="188"/>
        <v>21.850000000000005</v>
      </c>
      <c r="V1199" s="7">
        <f t="shared" si="189"/>
        <v>21.575000000000003</v>
      </c>
    </row>
    <row r="1200" spans="1:22" ht="13.5" x14ac:dyDescent="0.25">
      <c r="A1200" s="3">
        <f>RSI!A1200</f>
        <v>44060</v>
      </c>
      <c r="B1200" s="2">
        <f>RSI!B1200</f>
        <v>1</v>
      </c>
      <c r="C1200" s="2">
        <f>RSI!I1200</f>
        <v>98.236177766058816</v>
      </c>
      <c r="D1200" s="2">
        <f>MACD!E1200</f>
        <v>-6.3768127603003322E-5</v>
      </c>
      <c r="E1200" s="2">
        <f>MACD!F1200</f>
        <v>-9.0313475991712945E-3</v>
      </c>
      <c r="F1200" s="2">
        <f>'Moving Avg'!D1200</f>
        <v>1</v>
      </c>
      <c r="G1200" s="2">
        <f>'Moving Avg'!F1200</f>
        <v>0.98449999999999993</v>
      </c>
      <c r="H1200" s="2">
        <f>'Moving Avg'!G1200</f>
        <v>0.88780000000000003</v>
      </c>
      <c r="I1200" s="2">
        <f>'Moving Avg'!H1200</f>
        <v>0.93809999999999916</v>
      </c>
      <c r="J1200" s="5" t="str">
        <f>OBV!F1200</f>
        <v>NEUTRAL</v>
      </c>
      <c r="K1200" s="5" t="str">
        <f>OBV!G1200</f>
        <v>NEUTRAL</v>
      </c>
      <c r="L1200" s="5" t="str">
        <f>OBV!H1200</f>
        <v>NEUTRAL</v>
      </c>
      <c r="M1200" s="7">
        <f t="shared" si="180"/>
        <v>0</v>
      </c>
      <c r="N1200" s="7">
        <f t="shared" si="181"/>
        <v>0</v>
      </c>
      <c r="O1200" s="7">
        <f t="shared" si="182"/>
        <v>50</v>
      </c>
      <c r="P1200" s="7">
        <f t="shared" si="183"/>
        <v>33</v>
      </c>
      <c r="Q1200" s="8">
        <f t="shared" si="184"/>
        <v>12.45</v>
      </c>
      <c r="R1200" s="8">
        <f t="shared" si="185"/>
        <v>25.75</v>
      </c>
      <c r="S1200" s="8">
        <f t="shared" si="186"/>
        <v>27.35</v>
      </c>
      <c r="T1200" s="8">
        <f t="shared" si="187"/>
        <v>20.75</v>
      </c>
      <c r="U1200" s="7">
        <f t="shared" si="188"/>
        <v>21.850000000000005</v>
      </c>
      <c r="V1200" s="7">
        <f t="shared" si="189"/>
        <v>21.575000000000003</v>
      </c>
    </row>
    <row r="1201" spans="1:22" ht="13.5" x14ac:dyDescent="0.25">
      <c r="A1201" s="3">
        <f>RSI!A1201</f>
        <v>44061</v>
      </c>
      <c r="B1201" s="2">
        <f>RSI!B1201</f>
        <v>1</v>
      </c>
      <c r="C1201" s="2">
        <f>RSI!I1201</f>
        <v>98.236177766058816</v>
      </c>
      <c r="D1201" s="2">
        <f>MACD!E1201</f>
        <v>2.9707191160075475E-3</v>
      </c>
      <c r="E1201" s="2">
        <f>MACD!F1201</f>
        <v>-6.6309342561355266E-3</v>
      </c>
      <c r="F1201" s="2">
        <f>'Moving Avg'!D1201</f>
        <v>1</v>
      </c>
      <c r="G1201" s="2">
        <f>'Moving Avg'!F1201</f>
        <v>0.9870000000000001</v>
      </c>
      <c r="H1201" s="2">
        <f>'Moving Avg'!G1201</f>
        <v>0.89380000000000015</v>
      </c>
      <c r="I1201" s="2">
        <f>'Moving Avg'!H1201</f>
        <v>0.93764999999999932</v>
      </c>
      <c r="J1201" s="5" t="str">
        <f>OBV!F1201</f>
        <v>NEUTRAL</v>
      </c>
      <c r="K1201" s="5" t="str">
        <f>OBV!G1201</f>
        <v>NEUTRAL</v>
      </c>
      <c r="L1201" s="5" t="str">
        <f>OBV!H1201</f>
        <v>NEUTRAL</v>
      </c>
      <c r="M1201" s="7">
        <f t="shared" si="180"/>
        <v>0</v>
      </c>
      <c r="N1201" s="7">
        <f t="shared" si="181"/>
        <v>0</v>
      </c>
      <c r="O1201" s="7">
        <f t="shared" si="182"/>
        <v>50</v>
      </c>
      <c r="P1201" s="7">
        <f t="shared" si="183"/>
        <v>33</v>
      </c>
      <c r="Q1201" s="8">
        <f t="shared" si="184"/>
        <v>12.45</v>
      </c>
      <c r="R1201" s="8">
        <f t="shared" si="185"/>
        <v>25.75</v>
      </c>
      <c r="S1201" s="8">
        <f t="shared" si="186"/>
        <v>27.35</v>
      </c>
      <c r="T1201" s="8">
        <f t="shared" si="187"/>
        <v>20.75</v>
      </c>
      <c r="U1201" s="7">
        <f t="shared" si="188"/>
        <v>21.850000000000005</v>
      </c>
      <c r="V1201" s="7">
        <f t="shared" si="189"/>
        <v>21.575000000000003</v>
      </c>
    </row>
    <row r="1202" spans="1:22" ht="13.5" x14ac:dyDescent="0.25">
      <c r="A1202" s="3">
        <f>RSI!A1202</f>
        <v>44062</v>
      </c>
      <c r="B1202" s="2">
        <f>RSI!B1202</f>
        <v>1</v>
      </c>
      <c r="C1202" s="2">
        <f>RSI!I1202</f>
        <v>98.236177766058816</v>
      </c>
      <c r="D1202" s="2">
        <f>MACD!E1202</f>
        <v>5.3143120377422415E-3</v>
      </c>
      <c r="E1202" s="2">
        <f>MACD!F1202</f>
        <v>-4.2418849973599728E-3</v>
      </c>
      <c r="F1202" s="2">
        <f>'Moving Avg'!D1202</f>
        <v>1</v>
      </c>
      <c r="G1202" s="2">
        <f>'Moving Avg'!F1202</f>
        <v>0.9890000000000001</v>
      </c>
      <c r="H1202" s="2">
        <f>'Moving Avg'!G1202</f>
        <v>0.89980000000000004</v>
      </c>
      <c r="I1202" s="2">
        <f>'Moving Avg'!H1202</f>
        <v>0.93719999999999937</v>
      </c>
      <c r="J1202" s="5" t="str">
        <f>OBV!F1202</f>
        <v>NEUTRAL</v>
      </c>
      <c r="K1202" s="5" t="str">
        <f>OBV!G1202</f>
        <v>NEUTRAL</v>
      </c>
      <c r="L1202" s="5" t="str">
        <f>OBV!H1202</f>
        <v>NEUTRAL</v>
      </c>
      <c r="M1202" s="7">
        <f t="shared" si="180"/>
        <v>0</v>
      </c>
      <c r="N1202" s="7">
        <f t="shared" si="181"/>
        <v>0</v>
      </c>
      <c r="O1202" s="7">
        <f t="shared" si="182"/>
        <v>50</v>
      </c>
      <c r="P1202" s="7">
        <f t="shared" si="183"/>
        <v>33</v>
      </c>
      <c r="Q1202" s="8">
        <f t="shared" si="184"/>
        <v>12.45</v>
      </c>
      <c r="R1202" s="8">
        <f t="shared" si="185"/>
        <v>25.75</v>
      </c>
      <c r="S1202" s="8">
        <f t="shared" si="186"/>
        <v>27.35</v>
      </c>
      <c r="T1202" s="8">
        <f t="shared" si="187"/>
        <v>20.75</v>
      </c>
      <c r="U1202" s="7">
        <f t="shared" si="188"/>
        <v>21.850000000000005</v>
      </c>
      <c r="V1202" s="7">
        <f t="shared" si="189"/>
        <v>21.575000000000003</v>
      </c>
    </row>
    <row r="1203" spans="1:22" ht="13.5" x14ac:dyDescent="0.25">
      <c r="A1203" s="3">
        <f>RSI!A1203</f>
        <v>44064</v>
      </c>
      <c r="B1203" s="2">
        <f>RSI!B1203</f>
        <v>1</v>
      </c>
      <c r="C1203" s="2">
        <f>RSI!I1203</f>
        <v>98.236177766058816</v>
      </c>
      <c r="D1203" s="2">
        <f>MACD!E1203</f>
        <v>7.0898983777025748E-3</v>
      </c>
      <c r="E1203" s="2">
        <f>MACD!F1203</f>
        <v>-1.9755283223474637E-3</v>
      </c>
      <c r="F1203" s="2">
        <f>'Moving Avg'!D1203</f>
        <v>1</v>
      </c>
      <c r="G1203" s="2">
        <f>'Moving Avg'!F1203</f>
        <v>0.99099999999999999</v>
      </c>
      <c r="H1203" s="2">
        <f>'Moving Avg'!G1203</f>
        <v>0.90580000000000016</v>
      </c>
      <c r="I1203" s="2">
        <f>'Moving Avg'!H1203</f>
        <v>0.93674999999999953</v>
      </c>
      <c r="J1203" s="5" t="str">
        <f>OBV!F1203</f>
        <v>NEUTRAL</v>
      </c>
      <c r="K1203" s="5" t="str">
        <f>OBV!G1203</f>
        <v>NEUTRAL</v>
      </c>
      <c r="L1203" s="5" t="str">
        <f>OBV!H1203</f>
        <v>NEUTRAL</v>
      </c>
      <c r="M1203" s="7">
        <f t="shared" si="180"/>
        <v>0</v>
      </c>
      <c r="N1203" s="7">
        <f t="shared" si="181"/>
        <v>0</v>
      </c>
      <c r="O1203" s="7">
        <f t="shared" si="182"/>
        <v>50</v>
      </c>
      <c r="P1203" s="7">
        <f t="shared" si="183"/>
        <v>33</v>
      </c>
      <c r="Q1203" s="8">
        <f t="shared" si="184"/>
        <v>12.45</v>
      </c>
      <c r="R1203" s="8">
        <f t="shared" si="185"/>
        <v>25.75</v>
      </c>
      <c r="S1203" s="8">
        <f t="shared" si="186"/>
        <v>27.35</v>
      </c>
      <c r="T1203" s="8">
        <f t="shared" si="187"/>
        <v>20.75</v>
      </c>
      <c r="U1203" s="7">
        <f t="shared" si="188"/>
        <v>21.850000000000005</v>
      </c>
      <c r="V1203" s="7">
        <f t="shared" si="189"/>
        <v>21.575000000000003</v>
      </c>
    </row>
    <row r="1204" spans="1:22" ht="13.5" x14ac:dyDescent="0.25">
      <c r="A1204" s="3">
        <f>RSI!A1204</f>
        <v>44067</v>
      </c>
      <c r="B1204" s="2">
        <f>RSI!B1204</f>
        <v>1</v>
      </c>
      <c r="C1204" s="2">
        <f>RSI!I1204</f>
        <v>98.236177766058816</v>
      </c>
      <c r="D1204" s="2">
        <f>MACD!E1204</f>
        <v>8.4002307138230092E-3</v>
      </c>
      <c r="E1204" s="2">
        <f>MACD!F1204</f>
        <v>9.962348488663092E-5</v>
      </c>
      <c r="F1204" s="2">
        <f>'Moving Avg'!D1204</f>
        <v>1</v>
      </c>
      <c r="G1204" s="2">
        <f>'Moving Avg'!F1204</f>
        <v>0.99299999999999999</v>
      </c>
      <c r="H1204" s="2">
        <f>'Moving Avg'!G1204</f>
        <v>0.91180000000000005</v>
      </c>
      <c r="I1204" s="2">
        <f>'Moving Avg'!H1204</f>
        <v>0.93629999999999969</v>
      </c>
      <c r="J1204" s="5" t="str">
        <f>OBV!F1204</f>
        <v>NEUTRAL</v>
      </c>
      <c r="K1204" s="5" t="str">
        <f>OBV!G1204</f>
        <v>NEUTRAL</v>
      </c>
      <c r="L1204" s="5" t="str">
        <f>OBV!H1204</f>
        <v>NEUTRAL</v>
      </c>
      <c r="M1204" s="7">
        <f t="shared" si="180"/>
        <v>0</v>
      </c>
      <c r="N1204" s="7">
        <f t="shared" si="181"/>
        <v>0</v>
      </c>
      <c r="O1204" s="7">
        <f t="shared" si="182"/>
        <v>50</v>
      </c>
      <c r="P1204" s="7">
        <f t="shared" si="183"/>
        <v>33</v>
      </c>
      <c r="Q1204" s="8">
        <f t="shared" si="184"/>
        <v>12.45</v>
      </c>
      <c r="R1204" s="8">
        <f t="shared" si="185"/>
        <v>25.75</v>
      </c>
      <c r="S1204" s="8">
        <f t="shared" si="186"/>
        <v>27.35</v>
      </c>
      <c r="T1204" s="8">
        <f t="shared" si="187"/>
        <v>20.75</v>
      </c>
      <c r="U1204" s="7">
        <f t="shared" si="188"/>
        <v>21.850000000000005</v>
      </c>
      <c r="V1204" s="7">
        <f t="shared" si="189"/>
        <v>21.575000000000003</v>
      </c>
    </row>
    <row r="1205" spans="1:22" ht="13.5" x14ac:dyDescent="0.25">
      <c r="A1205" s="3">
        <f>RSI!A1205</f>
        <v>44068</v>
      </c>
      <c r="B1205" s="2">
        <f>RSI!B1205</f>
        <v>1</v>
      </c>
      <c r="C1205" s="2">
        <f>RSI!I1205</f>
        <v>98.236177766058816</v>
      </c>
      <c r="D1205" s="2">
        <f>MACD!E1205</f>
        <v>9.3311152425348265E-3</v>
      </c>
      <c r="E1205" s="2">
        <f>MACD!F1205</f>
        <v>1.94592183641627E-3</v>
      </c>
      <c r="F1205" s="2">
        <f>'Moving Avg'!D1205</f>
        <v>1</v>
      </c>
      <c r="G1205" s="2">
        <f>'Moving Avg'!F1205</f>
        <v>0.99499999999999988</v>
      </c>
      <c r="H1205" s="2">
        <f>'Moving Avg'!G1205</f>
        <v>0.91720000000000002</v>
      </c>
      <c r="I1205" s="2">
        <f>'Moving Avg'!H1205</f>
        <v>0.93584999999999963</v>
      </c>
      <c r="J1205" s="5" t="str">
        <f>OBV!F1205</f>
        <v>NEUTRAL</v>
      </c>
      <c r="K1205" s="5" t="str">
        <f>OBV!G1205</f>
        <v>NEUTRAL</v>
      </c>
      <c r="L1205" s="5" t="str">
        <f>OBV!H1205</f>
        <v>NEUTRAL</v>
      </c>
      <c r="M1205" s="7">
        <f t="shared" si="180"/>
        <v>0</v>
      </c>
      <c r="N1205" s="7">
        <f t="shared" si="181"/>
        <v>0</v>
      </c>
      <c r="O1205" s="7">
        <f t="shared" si="182"/>
        <v>50</v>
      </c>
      <c r="P1205" s="7">
        <f t="shared" si="183"/>
        <v>33</v>
      </c>
      <c r="Q1205" s="8">
        <f t="shared" si="184"/>
        <v>12.45</v>
      </c>
      <c r="R1205" s="8">
        <f t="shared" si="185"/>
        <v>25.75</v>
      </c>
      <c r="S1205" s="8">
        <f t="shared" si="186"/>
        <v>27.35</v>
      </c>
      <c r="T1205" s="8">
        <f t="shared" si="187"/>
        <v>20.75</v>
      </c>
      <c r="U1205" s="7">
        <f t="shared" si="188"/>
        <v>21.850000000000005</v>
      </c>
      <c r="V1205" s="7">
        <f t="shared" si="189"/>
        <v>21.575000000000003</v>
      </c>
    </row>
    <row r="1206" spans="1:22" ht="13.5" x14ac:dyDescent="0.25">
      <c r="A1206" s="3">
        <f>RSI!A1206</f>
        <v>44069</v>
      </c>
      <c r="B1206" s="2">
        <f>RSI!B1206</f>
        <v>1</v>
      </c>
      <c r="C1206" s="2">
        <f>RSI!I1206</f>
        <v>98.236177766058816</v>
      </c>
      <c r="D1206" s="2">
        <f>MACD!E1206</f>
        <v>9.9541032323513523E-3</v>
      </c>
      <c r="E1206" s="2">
        <f>MACD!F1206</f>
        <v>3.5475581156032866E-3</v>
      </c>
      <c r="F1206" s="2">
        <f>'Moving Avg'!D1206</f>
        <v>1</v>
      </c>
      <c r="G1206" s="2">
        <f>'Moving Avg'!F1206</f>
        <v>0.99699999999999989</v>
      </c>
      <c r="H1206" s="2">
        <f>'Moving Avg'!G1206</f>
        <v>0.92260000000000009</v>
      </c>
      <c r="I1206" s="2">
        <f>'Moving Avg'!H1206</f>
        <v>0.93539999999999968</v>
      </c>
      <c r="J1206" s="5" t="str">
        <f>OBV!F1206</f>
        <v>NEUTRAL</v>
      </c>
      <c r="K1206" s="5" t="str">
        <f>OBV!G1206</f>
        <v>NEUTRAL</v>
      </c>
      <c r="L1206" s="5" t="str">
        <f>OBV!H1206</f>
        <v>NEUTRAL</v>
      </c>
      <c r="M1206" s="7">
        <f t="shared" si="180"/>
        <v>0</v>
      </c>
      <c r="N1206" s="7">
        <f t="shared" si="181"/>
        <v>0</v>
      </c>
      <c r="O1206" s="7">
        <f t="shared" si="182"/>
        <v>50</v>
      </c>
      <c r="P1206" s="7">
        <f t="shared" si="183"/>
        <v>33</v>
      </c>
      <c r="Q1206" s="8">
        <f t="shared" si="184"/>
        <v>12.45</v>
      </c>
      <c r="R1206" s="8">
        <f t="shared" si="185"/>
        <v>25.75</v>
      </c>
      <c r="S1206" s="8">
        <f t="shared" si="186"/>
        <v>27.35</v>
      </c>
      <c r="T1206" s="8">
        <f t="shared" si="187"/>
        <v>20.75</v>
      </c>
      <c r="U1206" s="7">
        <f t="shared" si="188"/>
        <v>21.850000000000005</v>
      </c>
      <c r="V1206" s="7">
        <f t="shared" si="189"/>
        <v>21.575000000000003</v>
      </c>
    </row>
    <row r="1207" spans="1:22" ht="13.5" x14ac:dyDescent="0.25">
      <c r="A1207" s="3">
        <f>RSI!A1207</f>
        <v>44070</v>
      </c>
      <c r="B1207" s="2">
        <f>RSI!B1207</f>
        <v>1</v>
      </c>
      <c r="C1207" s="2">
        <f>RSI!I1207</f>
        <v>98.236177766058816</v>
      </c>
      <c r="D1207" s="2">
        <f>MACD!E1207</f>
        <v>1.0328762161895932E-2</v>
      </c>
      <c r="E1207" s="2">
        <f>MACD!F1207</f>
        <v>4.9037989248618165E-3</v>
      </c>
      <c r="F1207" s="2">
        <f>'Moving Avg'!D1207</f>
        <v>1</v>
      </c>
      <c r="G1207" s="2">
        <f>'Moving Avg'!F1207</f>
        <v>0.999</v>
      </c>
      <c r="H1207" s="2">
        <f>'Moving Avg'!G1207</f>
        <v>0.92760000000000009</v>
      </c>
      <c r="I1207" s="2">
        <f>'Moving Avg'!H1207</f>
        <v>0.93494999999999973</v>
      </c>
      <c r="J1207" s="5" t="str">
        <f>OBV!F1207</f>
        <v>NEUTRAL</v>
      </c>
      <c r="K1207" s="5" t="str">
        <f>OBV!G1207</f>
        <v>NEUTRAL</v>
      </c>
      <c r="L1207" s="5" t="str">
        <f>OBV!H1207</f>
        <v>NEUTRAL</v>
      </c>
      <c r="M1207" s="7">
        <f t="shared" si="180"/>
        <v>0</v>
      </c>
      <c r="N1207" s="7">
        <f t="shared" si="181"/>
        <v>0</v>
      </c>
      <c r="O1207" s="7">
        <f t="shared" si="182"/>
        <v>50</v>
      </c>
      <c r="P1207" s="7">
        <f t="shared" si="183"/>
        <v>33</v>
      </c>
      <c r="Q1207" s="8">
        <f t="shared" si="184"/>
        <v>12.45</v>
      </c>
      <c r="R1207" s="8">
        <f t="shared" si="185"/>
        <v>25.75</v>
      </c>
      <c r="S1207" s="8">
        <f t="shared" si="186"/>
        <v>27.35</v>
      </c>
      <c r="T1207" s="8">
        <f t="shared" si="187"/>
        <v>20.75</v>
      </c>
      <c r="U1207" s="7">
        <f t="shared" si="188"/>
        <v>21.850000000000005</v>
      </c>
      <c r="V1207" s="7">
        <f t="shared" si="189"/>
        <v>21.575000000000003</v>
      </c>
    </row>
    <row r="1208" spans="1:22" ht="13.5" x14ac:dyDescent="0.25">
      <c r="A1208" s="3">
        <f>RSI!A1208</f>
        <v>44071</v>
      </c>
      <c r="B1208" s="2">
        <f>RSI!B1208</f>
        <v>1</v>
      </c>
      <c r="C1208" s="2">
        <f>RSI!I1208</f>
        <v>98.236177766058816</v>
      </c>
      <c r="D1208" s="2">
        <f>MACD!E1208</f>
        <v>1.0504591668953345E-2</v>
      </c>
      <c r="E1208" s="2">
        <f>MACD!F1208</f>
        <v>6.023957473680122E-3</v>
      </c>
      <c r="F1208" s="2">
        <f>'Moving Avg'!D1208</f>
        <v>1</v>
      </c>
      <c r="G1208" s="2">
        <f>'Moving Avg'!F1208</f>
        <v>1</v>
      </c>
      <c r="H1208" s="2">
        <f>'Moving Avg'!G1208</f>
        <v>0.9326000000000001</v>
      </c>
      <c r="I1208" s="2">
        <f>'Moving Avg'!H1208</f>
        <v>0.93449999999999978</v>
      </c>
      <c r="J1208" s="5" t="str">
        <f>OBV!F1208</f>
        <v>NEUTRAL</v>
      </c>
      <c r="K1208" s="5" t="str">
        <f>OBV!G1208</f>
        <v>NEUTRAL</v>
      </c>
      <c r="L1208" s="5" t="str">
        <f>OBV!H1208</f>
        <v>NEUTRAL</v>
      </c>
      <c r="M1208" s="7">
        <f t="shared" si="180"/>
        <v>0</v>
      </c>
      <c r="N1208" s="7">
        <f t="shared" si="181"/>
        <v>0</v>
      </c>
      <c r="O1208" s="7">
        <f t="shared" si="182"/>
        <v>50</v>
      </c>
      <c r="P1208" s="7">
        <f t="shared" si="183"/>
        <v>33</v>
      </c>
      <c r="Q1208" s="8">
        <f t="shared" si="184"/>
        <v>12.45</v>
      </c>
      <c r="R1208" s="8">
        <f t="shared" si="185"/>
        <v>25.75</v>
      </c>
      <c r="S1208" s="8">
        <f t="shared" si="186"/>
        <v>27.35</v>
      </c>
      <c r="T1208" s="8">
        <f t="shared" si="187"/>
        <v>20.75</v>
      </c>
      <c r="U1208" s="7">
        <f t="shared" si="188"/>
        <v>21.850000000000005</v>
      </c>
      <c r="V1208" s="7">
        <f t="shared" si="189"/>
        <v>21.575000000000003</v>
      </c>
    </row>
    <row r="1209" spans="1:22" ht="13.5" x14ac:dyDescent="0.25">
      <c r="A1209" s="3">
        <f>RSI!A1209</f>
        <v>44074</v>
      </c>
      <c r="B1209" s="2">
        <f>RSI!B1209</f>
        <v>1</v>
      </c>
      <c r="C1209" s="2">
        <f>RSI!I1209</f>
        <v>98.236177766058816</v>
      </c>
      <c r="D1209" s="2">
        <f>MACD!E1209</f>
        <v>1.0522639383383492E-2</v>
      </c>
      <c r="E1209" s="2">
        <f>MACD!F1209</f>
        <v>6.9236938556207963E-3</v>
      </c>
      <c r="F1209" s="2">
        <f>'Moving Avg'!D1209</f>
        <v>1</v>
      </c>
      <c r="G1209" s="2">
        <f>'Moving Avg'!F1209</f>
        <v>1</v>
      </c>
      <c r="H1209" s="2">
        <f>'Moving Avg'!G1209</f>
        <v>0.93720000000000003</v>
      </c>
      <c r="I1209" s="2">
        <f>'Moving Avg'!H1209</f>
        <v>0.93405000000000005</v>
      </c>
      <c r="J1209" s="5" t="str">
        <f>OBV!F1209</f>
        <v>NEUTRAL</v>
      </c>
      <c r="K1209" s="5" t="str">
        <f>OBV!G1209</f>
        <v>NEUTRAL</v>
      </c>
      <c r="L1209" s="5" t="str">
        <f>OBV!H1209</f>
        <v>NEUTRAL</v>
      </c>
      <c r="M1209" s="7">
        <f t="shared" si="180"/>
        <v>0</v>
      </c>
      <c r="N1209" s="7">
        <f t="shared" si="181"/>
        <v>0</v>
      </c>
      <c r="O1209" s="7">
        <f t="shared" si="182"/>
        <v>50</v>
      </c>
      <c r="P1209" s="7">
        <f t="shared" si="183"/>
        <v>33</v>
      </c>
      <c r="Q1209" s="8">
        <f t="shared" si="184"/>
        <v>12.45</v>
      </c>
      <c r="R1209" s="8">
        <f t="shared" si="185"/>
        <v>25.75</v>
      </c>
      <c r="S1209" s="8">
        <f t="shared" si="186"/>
        <v>27.35</v>
      </c>
      <c r="T1209" s="8">
        <f t="shared" si="187"/>
        <v>20.75</v>
      </c>
      <c r="U1209" s="7">
        <f t="shared" si="188"/>
        <v>21.850000000000005</v>
      </c>
      <c r="V1209" s="7">
        <f t="shared" si="189"/>
        <v>21.575000000000003</v>
      </c>
    </row>
    <row r="1210" spans="1:22" ht="13.5" x14ac:dyDescent="0.25">
      <c r="A1210" s="3">
        <f>RSI!A1210</f>
        <v>44075</v>
      </c>
      <c r="B1210" s="2">
        <f>RSI!B1210</f>
        <v>1</v>
      </c>
      <c r="C1210" s="2">
        <f>RSI!I1210</f>
        <v>98.236177766058816</v>
      </c>
      <c r="D1210" s="2">
        <f>MACD!E1210</f>
        <v>1.0416863212257432E-2</v>
      </c>
      <c r="E1210" s="2">
        <f>MACD!F1210</f>
        <v>7.6223277269481231E-3</v>
      </c>
      <c r="F1210" s="2">
        <f>'Moving Avg'!D1210</f>
        <v>1</v>
      </c>
      <c r="G1210" s="2">
        <f>'Moving Avg'!F1210</f>
        <v>1</v>
      </c>
      <c r="H1210" s="2">
        <f>'Moving Avg'!G1210</f>
        <v>0.94140000000000001</v>
      </c>
      <c r="I1210" s="2">
        <f>'Moving Avg'!H1210</f>
        <v>0.93359999999999999</v>
      </c>
      <c r="J1210" s="5" t="str">
        <f>OBV!F1210</f>
        <v>NEUTRAL</v>
      </c>
      <c r="K1210" s="5" t="str">
        <f>OBV!G1210</f>
        <v>NEUTRAL</v>
      </c>
      <c r="L1210" s="5" t="str">
        <f>OBV!H1210</f>
        <v>NEUTRAL</v>
      </c>
      <c r="M1210" s="7">
        <f t="shared" si="180"/>
        <v>0</v>
      </c>
      <c r="N1210" s="7">
        <f t="shared" si="181"/>
        <v>0</v>
      </c>
      <c r="O1210" s="7">
        <f t="shared" si="182"/>
        <v>50</v>
      </c>
      <c r="P1210" s="7">
        <f t="shared" si="183"/>
        <v>33</v>
      </c>
      <c r="Q1210" s="8">
        <f t="shared" si="184"/>
        <v>12.45</v>
      </c>
      <c r="R1210" s="8">
        <f t="shared" si="185"/>
        <v>25.75</v>
      </c>
      <c r="S1210" s="8">
        <f t="shared" si="186"/>
        <v>27.35</v>
      </c>
      <c r="T1210" s="8">
        <f t="shared" si="187"/>
        <v>20.75</v>
      </c>
      <c r="U1210" s="7">
        <f t="shared" si="188"/>
        <v>21.850000000000005</v>
      </c>
      <c r="V1210" s="7">
        <f t="shared" si="189"/>
        <v>21.575000000000003</v>
      </c>
    </row>
    <row r="1211" spans="1:22" ht="13.5" x14ac:dyDescent="0.25">
      <c r="A1211" s="3">
        <f>RSI!A1211</f>
        <v>44076</v>
      </c>
      <c r="B1211" s="2">
        <f>RSI!B1211</f>
        <v>0.97</v>
      </c>
      <c r="C1211" s="2">
        <f>RSI!I1211</f>
        <v>39.203695716873234</v>
      </c>
      <c r="D1211" s="2">
        <f>MACD!E1211</f>
        <v>1.2437501674056106E-2</v>
      </c>
      <c r="E1211" s="2">
        <f>MACD!F1211</f>
        <v>8.5853625163697204E-3</v>
      </c>
      <c r="F1211" s="2">
        <f>'Moving Avg'!D1211</f>
        <v>0.99399999999999999</v>
      </c>
      <c r="G1211" s="2">
        <f>'Moving Avg'!F1211</f>
        <v>0.99849999999999994</v>
      </c>
      <c r="H1211" s="2">
        <f>'Moving Avg'!G1211</f>
        <v>0.94460000000000011</v>
      </c>
      <c r="I1211" s="2">
        <f>'Moving Avg'!H1211</f>
        <v>0.93300000000000027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  <c r="M1211" s="7">
        <f t="shared" si="180"/>
        <v>25</v>
      </c>
      <c r="N1211" s="7">
        <f t="shared" si="181"/>
        <v>0</v>
      </c>
      <c r="O1211" s="7">
        <f t="shared" si="182"/>
        <v>50</v>
      </c>
      <c r="P1211" s="7">
        <f t="shared" si="183"/>
        <v>16.5</v>
      </c>
      <c r="Q1211" s="8">
        <f t="shared" si="184"/>
        <v>18.725000000000001</v>
      </c>
      <c r="R1211" s="8">
        <f t="shared" si="185"/>
        <v>26.625</v>
      </c>
      <c r="S1211" s="8">
        <f t="shared" si="186"/>
        <v>23.675000000000001</v>
      </c>
      <c r="T1211" s="8">
        <f t="shared" si="187"/>
        <v>22.875</v>
      </c>
      <c r="U1211" s="7">
        <f t="shared" si="188"/>
        <v>23.008333333333336</v>
      </c>
      <c r="V1211" s="7">
        <f t="shared" si="189"/>
        <v>22.975000000000001</v>
      </c>
    </row>
    <row r="1212" spans="1:22" ht="13.5" x14ac:dyDescent="0.25">
      <c r="A1212" s="3">
        <f>RSI!A1212</f>
        <v>44077</v>
      </c>
      <c r="B1212" s="2">
        <f>RSI!B1212</f>
        <v>0.93</v>
      </c>
      <c r="C1212" s="2">
        <f>RSI!I1212</f>
        <v>21.044836460354077</v>
      </c>
      <c r="D1212" s="2">
        <f>MACD!E1212</f>
        <v>1.7183728370062878E-2</v>
      </c>
      <c r="E1212" s="2">
        <f>MACD!F1212</f>
        <v>1.0305035687108353E-2</v>
      </c>
      <c r="F1212" s="2">
        <f>'Moving Avg'!D1212</f>
        <v>0.97999999999999987</v>
      </c>
      <c r="G1212" s="2">
        <f>'Moving Avg'!F1212</f>
        <v>0.99499999999999988</v>
      </c>
      <c r="H1212" s="2">
        <f>'Moving Avg'!G1212</f>
        <v>0.94700000000000006</v>
      </c>
      <c r="I1212" s="2">
        <f>'Moving Avg'!H1212</f>
        <v>0.93220000000000025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50</v>
      </c>
      <c r="N1212" s="7">
        <f t="shared" si="181"/>
        <v>0</v>
      </c>
      <c r="O1212" s="7">
        <f t="shared" si="182"/>
        <v>50</v>
      </c>
      <c r="P1212" s="7">
        <f t="shared" si="183"/>
        <v>16.5</v>
      </c>
      <c r="Q1212" s="8">
        <f t="shared" si="184"/>
        <v>27.475000000000001</v>
      </c>
      <c r="R1212" s="8">
        <f t="shared" si="185"/>
        <v>31.625</v>
      </c>
      <c r="S1212" s="8">
        <f t="shared" si="186"/>
        <v>27.425000000000001</v>
      </c>
      <c r="T1212" s="8">
        <f t="shared" si="187"/>
        <v>29.125</v>
      </c>
      <c r="U1212" s="7">
        <f t="shared" si="188"/>
        <v>28.841666666666669</v>
      </c>
      <c r="V1212" s="7">
        <f t="shared" si="189"/>
        <v>28.912500000000001</v>
      </c>
    </row>
    <row r="1213" spans="1:22" ht="13.5" x14ac:dyDescent="0.25">
      <c r="A1213" s="3">
        <f>RSI!A1213</f>
        <v>44078</v>
      </c>
      <c r="B1213" s="2">
        <f>RSI!B1213</f>
        <v>0.93</v>
      </c>
      <c r="C1213" s="2">
        <f>RSI!I1213</f>
        <v>21.044836460354077</v>
      </c>
      <c r="D1213" s="2">
        <f>MACD!E1213</f>
        <v>2.1504176882660042E-2</v>
      </c>
      <c r="E1213" s="2">
        <f>MACD!F1213</f>
        <v>1.2544863926218692E-2</v>
      </c>
      <c r="F1213" s="2">
        <f>'Moving Avg'!D1213</f>
        <v>0.96599999999999997</v>
      </c>
      <c r="G1213" s="2">
        <f>'Moving Avg'!F1213</f>
        <v>0.99149999999999994</v>
      </c>
      <c r="H1213" s="2">
        <f>'Moving Avg'!G1213</f>
        <v>0.94940000000000002</v>
      </c>
      <c r="I1213" s="2">
        <f>'Moving Avg'!H1213</f>
        <v>0.93140000000000056</v>
      </c>
      <c r="J1213" s="5" t="str">
        <f>OBV!F1213</f>
        <v>BEARISH</v>
      </c>
      <c r="K1213" s="5" t="str">
        <f>OBV!G1213</f>
        <v>NEUTRAL</v>
      </c>
      <c r="L1213" s="5" t="str">
        <f>OBV!H1213</f>
        <v>CONFIRMED BEARISH</v>
      </c>
      <c r="M1213" s="7">
        <f t="shared" si="180"/>
        <v>50</v>
      </c>
      <c r="N1213" s="7">
        <f t="shared" si="181"/>
        <v>0</v>
      </c>
      <c r="O1213" s="7">
        <f t="shared" si="182"/>
        <v>50</v>
      </c>
      <c r="P1213" s="7">
        <f t="shared" si="183"/>
        <v>16.5</v>
      </c>
      <c r="Q1213" s="8">
        <f t="shared" si="184"/>
        <v>27.475000000000001</v>
      </c>
      <c r="R1213" s="8">
        <f t="shared" si="185"/>
        <v>31.625</v>
      </c>
      <c r="S1213" s="8">
        <f t="shared" si="186"/>
        <v>27.425000000000001</v>
      </c>
      <c r="T1213" s="8">
        <f t="shared" si="187"/>
        <v>29.125</v>
      </c>
      <c r="U1213" s="7">
        <f t="shared" si="188"/>
        <v>28.841666666666669</v>
      </c>
      <c r="V1213" s="7">
        <f t="shared" si="189"/>
        <v>28.912500000000001</v>
      </c>
    </row>
    <row r="1214" spans="1:22" ht="13.5" x14ac:dyDescent="0.25">
      <c r="A1214" s="3">
        <f>RSI!A1214</f>
        <v>44081</v>
      </c>
      <c r="B1214" s="2">
        <f>RSI!B1214</f>
        <v>0.93</v>
      </c>
      <c r="C1214" s="2">
        <f>RSI!I1214</f>
        <v>21.044836460354077</v>
      </c>
      <c r="D1214" s="2">
        <f>MACD!E1214</f>
        <v>2.5441802618938136E-2</v>
      </c>
      <c r="E1214" s="2">
        <f>MACD!F1214</f>
        <v>1.5124251664762582E-2</v>
      </c>
      <c r="F1214" s="2">
        <f>'Moving Avg'!D1214</f>
        <v>0.95199999999999996</v>
      </c>
      <c r="G1214" s="2">
        <f>'Moving Avg'!F1214</f>
        <v>0.98799999999999988</v>
      </c>
      <c r="H1214" s="2">
        <f>'Moving Avg'!G1214</f>
        <v>0.95179999999999998</v>
      </c>
      <c r="I1214" s="2">
        <f>'Moving Avg'!H1214</f>
        <v>0.93060000000000076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50</v>
      </c>
      <c r="N1214" s="7">
        <f t="shared" si="181"/>
        <v>0</v>
      </c>
      <c r="O1214" s="7">
        <f t="shared" si="182"/>
        <v>50</v>
      </c>
      <c r="P1214" s="7">
        <f t="shared" si="183"/>
        <v>16.5</v>
      </c>
      <c r="Q1214" s="8">
        <f t="shared" si="184"/>
        <v>27.475000000000001</v>
      </c>
      <c r="R1214" s="8">
        <f t="shared" si="185"/>
        <v>31.625</v>
      </c>
      <c r="S1214" s="8">
        <f t="shared" si="186"/>
        <v>27.425000000000001</v>
      </c>
      <c r="T1214" s="8">
        <f t="shared" si="187"/>
        <v>29.125</v>
      </c>
      <c r="U1214" s="7">
        <f t="shared" si="188"/>
        <v>28.841666666666669</v>
      </c>
      <c r="V1214" s="7">
        <f t="shared" si="189"/>
        <v>28.912500000000001</v>
      </c>
    </row>
    <row r="1215" spans="1:22" ht="13.5" x14ac:dyDescent="0.25">
      <c r="A1215" s="3">
        <f>RSI!A1215</f>
        <v>44082</v>
      </c>
      <c r="B1215" s="2">
        <f>RSI!B1215</f>
        <v>0.93</v>
      </c>
      <c r="C1215" s="2">
        <f>RSI!I1215</f>
        <v>21.044836460354077</v>
      </c>
      <c r="D1215" s="2">
        <f>MACD!E1215</f>
        <v>2.9034622752843298E-2</v>
      </c>
      <c r="E1215" s="2">
        <f>MACD!F1215</f>
        <v>1.7906325882378726E-2</v>
      </c>
      <c r="F1215" s="2">
        <f>'Moving Avg'!D1215</f>
        <v>0.93800000000000006</v>
      </c>
      <c r="G1215" s="2">
        <f>'Moving Avg'!F1215</f>
        <v>0.98450000000000004</v>
      </c>
      <c r="H1215" s="2">
        <f>'Moving Avg'!G1215</f>
        <v>0.95379999999999998</v>
      </c>
      <c r="I1215" s="2">
        <f>'Moving Avg'!H1215</f>
        <v>0.92980000000000085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50</v>
      </c>
      <c r="N1215" s="7">
        <f t="shared" si="181"/>
        <v>0</v>
      </c>
      <c r="O1215" s="7">
        <f t="shared" si="182"/>
        <v>50</v>
      </c>
      <c r="P1215" s="7">
        <f t="shared" si="183"/>
        <v>16.5</v>
      </c>
      <c r="Q1215" s="8">
        <f t="shared" si="184"/>
        <v>27.475000000000001</v>
      </c>
      <c r="R1215" s="8">
        <f t="shared" si="185"/>
        <v>31.625</v>
      </c>
      <c r="S1215" s="8">
        <f t="shared" si="186"/>
        <v>27.425000000000001</v>
      </c>
      <c r="T1215" s="8">
        <f t="shared" si="187"/>
        <v>29.125</v>
      </c>
      <c r="U1215" s="7">
        <f t="shared" si="188"/>
        <v>28.841666666666669</v>
      </c>
      <c r="V1215" s="7">
        <f t="shared" si="189"/>
        <v>28.912500000000001</v>
      </c>
    </row>
    <row r="1216" spans="1:22" ht="13.5" x14ac:dyDescent="0.25">
      <c r="A1216" s="3">
        <f>RSI!A1216</f>
        <v>44083</v>
      </c>
      <c r="B1216" s="2">
        <f>RSI!B1216</f>
        <v>0.93</v>
      </c>
      <c r="C1216" s="2">
        <f>RSI!I1216</f>
        <v>21.044836460354077</v>
      </c>
      <c r="D1216" s="2">
        <f>MACD!E1216</f>
        <v>3.2316352228092704E-2</v>
      </c>
      <c r="E1216" s="2">
        <f>MACD!F1216</f>
        <v>2.0788331151521525E-2</v>
      </c>
      <c r="F1216" s="2">
        <f>'Moving Avg'!D1216</f>
        <v>0.93</v>
      </c>
      <c r="G1216" s="2">
        <f>'Moving Avg'!F1216</f>
        <v>0.98100000000000009</v>
      </c>
      <c r="H1216" s="2">
        <f>'Moving Avg'!G1216</f>
        <v>0.95579999999999998</v>
      </c>
      <c r="I1216" s="2">
        <f>'Moving Avg'!H1216</f>
        <v>0.92900000000000105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  <c r="M1216" s="7">
        <f t="shared" si="180"/>
        <v>50</v>
      </c>
      <c r="N1216" s="7">
        <f t="shared" si="181"/>
        <v>0</v>
      </c>
      <c r="O1216" s="7">
        <f t="shared" si="182"/>
        <v>50</v>
      </c>
      <c r="P1216" s="7">
        <f t="shared" si="183"/>
        <v>16.5</v>
      </c>
      <c r="Q1216" s="8">
        <f t="shared" si="184"/>
        <v>27.475000000000001</v>
      </c>
      <c r="R1216" s="8">
        <f t="shared" si="185"/>
        <v>31.625</v>
      </c>
      <c r="S1216" s="8">
        <f t="shared" si="186"/>
        <v>27.425000000000001</v>
      </c>
      <c r="T1216" s="8">
        <f t="shared" si="187"/>
        <v>29.125</v>
      </c>
      <c r="U1216" s="7">
        <f t="shared" si="188"/>
        <v>28.841666666666669</v>
      </c>
      <c r="V1216" s="7">
        <f t="shared" si="189"/>
        <v>28.912500000000001</v>
      </c>
    </row>
    <row r="1217" spans="1:22" ht="13.5" x14ac:dyDescent="0.25">
      <c r="A1217" s="3">
        <f>RSI!A1217</f>
        <v>44084</v>
      </c>
      <c r="B1217" s="2">
        <f>RSI!B1217</f>
        <v>0.93</v>
      </c>
      <c r="C1217" s="2">
        <f>RSI!I1217</f>
        <v>21.044836460354077</v>
      </c>
      <c r="D1217" s="2">
        <f>MACD!E1217</f>
        <v>3.5316951079321202E-2</v>
      </c>
      <c r="E1217" s="2">
        <f>MACD!F1217</f>
        <v>2.3694055137081463E-2</v>
      </c>
      <c r="F1217" s="2">
        <f>'Moving Avg'!D1217</f>
        <v>0.93</v>
      </c>
      <c r="G1217" s="2">
        <f>'Moving Avg'!F1217</f>
        <v>0.97750000000000004</v>
      </c>
      <c r="H1217" s="2">
        <f>'Moving Avg'!G1217</f>
        <v>0.95779999999999998</v>
      </c>
      <c r="I1217" s="2">
        <f>'Moving Avg'!H1217</f>
        <v>0.92820000000000125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  <c r="M1217" s="7">
        <f t="shared" si="180"/>
        <v>50</v>
      </c>
      <c r="N1217" s="7">
        <f t="shared" si="181"/>
        <v>0</v>
      </c>
      <c r="O1217" s="7">
        <f t="shared" si="182"/>
        <v>50</v>
      </c>
      <c r="P1217" s="7">
        <f t="shared" si="183"/>
        <v>33</v>
      </c>
      <c r="Q1217" s="8">
        <f t="shared" si="184"/>
        <v>29.95</v>
      </c>
      <c r="R1217" s="8">
        <f t="shared" si="185"/>
        <v>35.75</v>
      </c>
      <c r="S1217" s="8">
        <f t="shared" si="186"/>
        <v>34.85</v>
      </c>
      <c r="T1217" s="8">
        <f t="shared" si="187"/>
        <v>33.25</v>
      </c>
      <c r="U1217" s="7">
        <f t="shared" si="188"/>
        <v>33.516666666666673</v>
      </c>
      <c r="V1217" s="7">
        <f t="shared" si="189"/>
        <v>33.450000000000003</v>
      </c>
    </row>
    <row r="1218" spans="1:22" ht="13.5" x14ac:dyDescent="0.25">
      <c r="A1218" s="3">
        <f>RSI!A1218</f>
        <v>44085</v>
      </c>
      <c r="B1218" s="2">
        <f>RSI!B1218</f>
        <v>0.93</v>
      </c>
      <c r="C1218" s="2">
        <f>RSI!I1218</f>
        <v>21.044836460354077</v>
      </c>
      <c r="D1218" s="2">
        <f>MACD!E1218</f>
        <v>3.8063096035932498E-2</v>
      </c>
      <c r="E1218" s="2">
        <f>MACD!F1218</f>
        <v>2.6567863316851674E-2</v>
      </c>
      <c r="F1218" s="2">
        <f>'Moving Avg'!D1218</f>
        <v>0.93</v>
      </c>
      <c r="G1218" s="2">
        <f>'Moving Avg'!F1218</f>
        <v>0.97399999999999998</v>
      </c>
      <c r="H1218" s="2">
        <f>'Moving Avg'!G1218</f>
        <v>0.95979999999999999</v>
      </c>
      <c r="I1218" s="2">
        <f>'Moving Avg'!H1218</f>
        <v>0.92740000000000156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  <c r="M1218" s="7">
        <f t="shared" ref="M1218:M1281" si="190">IF(C1218&lt;30,50, IF(C1218&gt;70, 0, 25))</f>
        <v>50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29.95</v>
      </c>
      <c r="R1218" s="8">
        <f t="shared" si="185"/>
        <v>35.75</v>
      </c>
      <c r="S1218" s="8">
        <f t="shared" si="186"/>
        <v>34.85</v>
      </c>
      <c r="T1218" s="8">
        <f t="shared" si="187"/>
        <v>33.25</v>
      </c>
      <c r="U1218" s="7">
        <f t="shared" si="188"/>
        <v>33.516666666666673</v>
      </c>
      <c r="V1218" s="7">
        <f t="shared" si="189"/>
        <v>33.450000000000003</v>
      </c>
    </row>
    <row r="1219" spans="1:22" ht="13.5" x14ac:dyDescent="0.25">
      <c r="A1219" s="3">
        <f>RSI!A1219</f>
        <v>44088</v>
      </c>
      <c r="B1219" s="2">
        <f>RSI!B1219</f>
        <v>0.93</v>
      </c>
      <c r="C1219" s="2">
        <f>RSI!I1219</f>
        <v>21.044836460354077</v>
      </c>
      <c r="D1219" s="2">
        <f>MACD!E1219</f>
        <v>4.0578587428879431E-2</v>
      </c>
      <c r="E1219" s="2">
        <f>MACD!F1219</f>
        <v>2.9370008139257227E-2</v>
      </c>
      <c r="F1219" s="2">
        <f>'Moving Avg'!D1219</f>
        <v>0.93</v>
      </c>
      <c r="G1219" s="2">
        <f>'Moving Avg'!F1219</f>
        <v>0.97050000000000003</v>
      </c>
      <c r="H1219" s="2">
        <f>'Moving Avg'!G1219</f>
        <v>0.96140000000000003</v>
      </c>
      <c r="I1219" s="2">
        <f>'Moving Avg'!H1219</f>
        <v>0.92660000000000153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  <c r="M1219" s="7">
        <f t="shared" si="190"/>
        <v>50</v>
      </c>
      <c r="N1219" s="7">
        <f t="shared" si="191"/>
        <v>0</v>
      </c>
      <c r="O1219" s="7">
        <f t="shared" si="192"/>
        <v>50</v>
      </c>
      <c r="P1219" s="7">
        <f t="shared" si="193"/>
        <v>33</v>
      </c>
      <c r="Q1219" s="8">
        <f t="shared" ref="Q1219:Q1282" si="194">0.35*M1219+N1219*0.35+O1219*0.15+P1219*0.15</f>
        <v>29.95</v>
      </c>
      <c r="R1219" s="8">
        <f t="shared" ref="R1219:R1282" si="195">M1219*0.2+N1219*0.2+O1219*0.35+P1219*0.25</f>
        <v>35.75</v>
      </c>
      <c r="S1219" s="8">
        <f t="shared" ref="S1219:S1282" si="196">M1219*0.15+N1219*0.15+O1219*0.25+P1219*0.45</f>
        <v>34.85</v>
      </c>
      <c r="T1219" s="8">
        <f t="shared" ref="T1219:T1282" si="197">0.25*SUM(M1219:P1219)</f>
        <v>33.25</v>
      </c>
      <c r="U1219" s="7">
        <f t="shared" ref="U1219:U1282" si="198">SUM(Q1219:S1219)/3</f>
        <v>33.516666666666673</v>
      </c>
      <c r="V1219" s="7">
        <f t="shared" ref="V1219:V1282" si="199">SUM(Q1219:T1219)/4</f>
        <v>33.450000000000003</v>
      </c>
    </row>
    <row r="1220" spans="1:22" ht="13.5" x14ac:dyDescent="0.25">
      <c r="A1220" s="3">
        <f>RSI!A1220</f>
        <v>44089</v>
      </c>
      <c r="B1220" s="2">
        <f>RSI!B1220</f>
        <v>0.93</v>
      </c>
      <c r="C1220" s="2">
        <f>RSI!I1220</f>
        <v>21.044836460354077</v>
      </c>
      <c r="D1220" s="2">
        <f>MACD!E1220</f>
        <v>4.2884700771742335E-2</v>
      </c>
      <c r="E1220" s="2">
        <f>MACD!F1220</f>
        <v>3.2072946665754248E-2</v>
      </c>
      <c r="F1220" s="2">
        <f>'Moving Avg'!D1220</f>
        <v>0.93</v>
      </c>
      <c r="G1220" s="2">
        <f>'Moving Avg'!F1220</f>
        <v>0.96699999999999997</v>
      </c>
      <c r="H1220" s="2">
        <f>'Moving Avg'!G1220</f>
        <v>0.96260000000000001</v>
      </c>
      <c r="I1220" s="2">
        <f>'Moving Avg'!H1220</f>
        <v>0.92580000000000151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  <c r="M1220" s="7">
        <f t="shared" si="190"/>
        <v>50</v>
      </c>
      <c r="N1220" s="7">
        <f t="shared" si="191"/>
        <v>0</v>
      </c>
      <c r="O1220" s="7">
        <f t="shared" si="192"/>
        <v>50</v>
      </c>
      <c r="P1220" s="7">
        <f t="shared" si="193"/>
        <v>33</v>
      </c>
      <c r="Q1220" s="8">
        <f t="shared" si="194"/>
        <v>29.95</v>
      </c>
      <c r="R1220" s="8">
        <f t="shared" si="195"/>
        <v>35.75</v>
      </c>
      <c r="S1220" s="8">
        <f t="shared" si="196"/>
        <v>34.85</v>
      </c>
      <c r="T1220" s="8">
        <f t="shared" si="197"/>
        <v>33.25</v>
      </c>
      <c r="U1220" s="7">
        <f t="shared" si="198"/>
        <v>33.516666666666673</v>
      </c>
      <c r="V1220" s="7">
        <f t="shared" si="199"/>
        <v>33.450000000000003</v>
      </c>
    </row>
    <row r="1221" spans="1:22" ht="13.5" x14ac:dyDescent="0.25">
      <c r="A1221" s="3">
        <f>RSI!A1221</f>
        <v>44090</v>
      </c>
      <c r="B1221" s="2">
        <f>RSI!B1221</f>
        <v>0.93</v>
      </c>
      <c r="C1221" s="2">
        <f>RSI!I1221</f>
        <v>21.044836460354077</v>
      </c>
      <c r="D1221" s="2">
        <f>MACD!E1221</f>
        <v>4.0385106373452606E-2</v>
      </c>
      <c r="E1221" s="2">
        <f>MACD!F1221</f>
        <v>3.373537860729392E-2</v>
      </c>
      <c r="F1221" s="2">
        <f>'Moving Avg'!D1221</f>
        <v>0.93</v>
      </c>
      <c r="G1221" s="2">
        <f>'Moving Avg'!F1221</f>
        <v>0.96350000000000002</v>
      </c>
      <c r="H1221" s="2">
        <f>'Moving Avg'!G1221</f>
        <v>0.96379999999999999</v>
      </c>
      <c r="I1221" s="2">
        <f>'Moving Avg'!H1221</f>
        <v>0.9250000000000016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  <c r="M1221" s="7">
        <f t="shared" si="190"/>
        <v>50</v>
      </c>
      <c r="N1221" s="7">
        <f t="shared" si="191"/>
        <v>0</v>
      </c>
      <c r="O1221" s="7">
        <f t="shared" si="192"/>
        <v>50</v>
      </c>
      <c r="P1221" s="7">
        <f t="shared" si="193"/>
        <v>33</v>
      </c>
      <c r="Q1221" s="8">
        <f t="shared" si="194"/>
        <v>29.95</v>
      </c>
      <c r="R1221" s="8">
        <f t="shared" si="195"/>
        <v>35.75</v>
      </c>
      <c r="S1221" s="8">
        <f t="shared" si="196"/>
        <v>34.85</v>
      </c>
      <c r="T1221" s="8">
        <f t="shared" si="197"/>
        <v>33.25</v>
      </c>
      <c r="U1221" s="7">
        <f t="shared" si="198"/>
        <v>33.516666666666673</v>
      </c>
      <c r="V1221" s="7">
        <f t="shared" si="199"/>
        <v>33.450000000000003</v>
      </c>
    </row>
    <row r="1222" spans="1:22" ht="13.5" x14ac:dyDescent="0.25">
      <c r="A1222" s="3">
        <f>RSI!A1222</f>
        <v>44091</v>
      </c>
      <c r="B1222" s="2">
        <f>RSI!B1222</f>
        <v>0.89</v>
      </c>
      <c r="C1222" s="2">
        <f>RSI!I1222</f>
        <v>10.672524781416499</v>
      </c>
      <c r="D1222" s="2">
        <f>MACD!E1222</f>
        <v>3.5231462826377236E-2</v>
      </c>
      <c r="E1222" s="2">
        <f>MACD!F1222</f>
        <v>3.403459545111058E-2</v>
      </c>
      <c r="F1222" s="2">
        <f>'Moving Avg'!D1222</f>
        <v>0.92200000000000004</v>
      </c>
      <c r="G1222" s="2">
        <f>'Moving Avg'!F1222</f>
        <v>0.95799999999999996</v>
      </c>
      <c r="H1222" s="2">
        <f>'Moving Avg'!G1222</f>
        <v>0.96420000000000006</v>
      </c>
      <c r="I1222" s="2">
        <f>'Moving Avg'!H1222</f>
        <v>0.9240000000000016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50</v>
      </c>
      <c r="N1222" s="7">
        <f t="shared" si="191"/>
        <v>0</v>
      </c>
      <c r="O1222" s="7">
        <f t="shared" si="192"/>
        <v>0</v>
      </c>
      <c r="P1222" s="7">
        <f t="shared" si="193"/>
        <v>16.5</v>
      </c>
      <c r="Q1222" s="8">
        <f t="shared" si="194"/>
        <v>19.975000000000001</v>
      </c>
      <c r="R1222" s="8">
        <f t="shared" si="195"/>
        <v>14.125</v>
      </c>
      <c r="S1222" s="8">
        <f t="shared" si="196"/>
        <v>14.925000000000001</v>
      </c>
      <c r="T1222" s="8">
        <f t="shared" si="197"/>
        <v>16.625</v>
      </c>
      <c r="U1222" s="7">
        <f t="shared" si="198"/>
        <v>16.341666666666669</v>
      </c>
      <c r="V1222" s="7">
        <f t="shared" si="199"/>
        <v>16.412500000000001</v>
      </c>
    </row>
    <row r="1223" spans="1:22" ht="13.5" x14ac:dyDescent="0.25">
      <c r="A1223" s="3">
        <f>RSI!A1223</f>
        <v>44092</v>
      </c>
      <c r="B1223" s="2">
        <f>RSI!B1223</f>
        <v>0.89</v>
      </c>
      <c r="C1223" s="2">
        <f>RSI!I1223</f>
        <v>10.672524781416499</v>
      </c>
      <c r="D1223" s="2">
        <f>MACD!E1223</f>
        <v>3.1248050214550349E-2</v>
      </c>
      <c r="E1223" s="2">
        <f>MACD!F1223</f>
        <v>3.3477286403798531E-2</v>
      </c>
      <c r="F1223" s="2">
        <f>'Moving Avg'!D1223</f>
        <v>0.91400000000000003</v>
      </c>
      <c r="G1223" s="2">
        <f>'Moving Avg'!F1223</f>
        <v>0.95250000000000001</v>
      </c>
      <c r="H1223" s="2">
        <f>'Moving Avg'!G1223</f>
        <v>0.96460000000000012</v>
      </c>
      <c r="I1223" s="2">
        <f>'Moving Avg'!H1223</f>
        <v>0.92300000000000149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50</v>
      </c>
      <c r="N1223" s="7">
        <f t="shared" si="191"/>
        <v>45</v>
      </c>
      <c r="O1223" s="7">
        <f t="shared" si="192"/>
        <v>0</v>
      </c>
      <c r="P1223" s="7">
        <f t="shared" si="193"/>
        <v>16.5</v>
      </c>
      <c r="Q1223" s="8">
        <f t="shared" si="194"/>
        <v>35.725000000000001</v>
      </c>
      <c r="R1223" s="8">
        <f t="shared" si="195"/>
        <v>23.125</v>
      </c>
      <c r="S1223" s="8">
        <f t="shared" si="196"/>
        <v>21.675000000000001</v>
      </c>
      <c r="T1223" s="8">
        <f t="shared" si="197"/>
        <v>27.875</v>
      </c>
      <c r="U1223" s="7">
        <f t="shared" si="198"/>
        <v>26.841666666666669</v>
      </c>
      <c r="V1223" s="7">
        <f t="shared" si="199"/>
        <v>27.1</v>
      </c>
    </row>
    <row r="1224" spans="1:22" ht="13.5" x14ac:dyDescent="0.25">
      <c r="A1224" s="3">
        <f>RSI!A1224</f>
        <v>44095</v>
      </c>
      <c r="B1224" s="2">
        <f>RSI!B1224</f>
        <v>0.89</v>
      </c>
      <c r="C1224" s="2">
        <f>RSI!I1224</f>
        <v>10.672524781416499</v>
      </c>
      <c r="D1224" s="2">
        <f>MACD!E1224</f>
        <v>2.8226880217084194E-2</v>
      </c>
      <c r="E1224" s="2">
        <f>MACD!F1224</f>
        <v>3.2427205166455662E-2</v>
      </c>
      <c r="F1224" s="2">
        <f>'Moving Avg'!D1224</f>
        <v>0.90600000000000003</v>
      </c>
      <c r="G1224" s="2">
        <f>'Moving Avg'!F1224</f>
        <v>0.94700000000000006</v>
      </c>
      <c r="H1224" s="2">
        <f>'Moving Avg'!G1224</f>
        <v>0.96420000000000006</v>
      </c>
      <c r="I1224" s="2">
        <f>'Moving Avg'!H1224</f>
        <v>0.92200000000000149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50</v>
      </c>
      <c r="N1224" s="7">
        <f t="shared" si="191"/>
        <v>45</v>
      </c>
      <c r="O1224" s="7">
        <f t="shared" si="192"/>
        <v>0</v>
      </c>
      <c r="P1224" s="7">
        <f t="shared" si="193"/>
        <v>16.5</v>
      </c>
      <c r="Q1224" s="8">
        <f t="shared" si="194"/>
        <v>35.725000000000001</v>
      </c>
      <c r="R1224" s="8">
        <f t="shared" si="195"/>
        <v>23.125</v>
      </c>
      <c r="S1224" s="8">
        <f t="shared" si="196"/>
        <v>21.675000000000001</v>
      </c>
      <c r="T1224" s="8">
        <f t="shared" si="197"/>
        <v>27.875</v>
      </c>
      <c r="U1224" s="7">
        <f t="shared" si="198"/>
        <v>26.841666666666669</v>
      </c>
      <c r="V1224" s="7">
        <f t="shared" si="199"/>
        <v>27.1</v>
      </c>
    </row>
    <row r="1225" spans="1:22" ht="13.5" x14ac:dyDescent="0.25">
      <c r="A1225" s="3">
        <f>RSI!A1225</f>
        <v>44096</v>
      </c>
      <c r="B1225" s="2">
        <f>RSI!B1225</f>
        <v>0.89</v>
      </c>
      <c r="C1225" s="2">
        <f>RSI!I1225</f>
        <v>10.672524781416499</v>
      </c>
      <c r="D1225" s="2">
        <f>MACD!E1225</f>
        <v>2.599403329351857E-2</v>
      </c>
      <c r="E1225" s="2">
        <f>MACD!F1225</f>
        <v>3.1140570791868244E-2</v>
      </c>
      <c r="F1225" s="2">
        <f>'Moving Avg'!D1225</f>
        <v>0.89800000000000002</v>
      </c>
      <c r="G1225" s="2">
        <f>'Moving Avg'!F1225</f>
        <v>0.94149999999999989</v>
      </c>
      <c r="H1225" s="2">
        <f>'Moving Avg'!G1225</f>
        <v>0.96340000000000003</v>
      </c>
      <c r="I1225" s="2">
        <f>'Moving Avg'!H1225</f>
        <v>0.92100000000000137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50</v>
      </c>
      <c r="N1225" s="7">
        <f t="shared" si="191"/>
        <v>45</v>
      </c>
      <c r="O1225" s="7">
        <f t="shared" si="192"/>
        <v>0</v>
      </c>
      <c r="P1225" s="7">
        <f t="shared" si="193"/>
        <v>16.5</v>
      </c>
      <c r="Q1225" s="8">
        <f t="shared" si="194"/>
        <v>35.725000000000001</v>
      </c>
      <c r="R1225" s="8">
        <f t="shared" si="195"/>
        <v>23.125</v>
      </c>
      <c r="S1225" s="8">
        <f t="shared" si="196"/>
        <v>21.675000000000001</v>
      </c>
      <c r="T1225" s="8">
        <f t="shared" si="197"/>
        <v>27.875</v>
      </c>
      <c r="U1225" s="7">
        <f t="shared" si="198"/>
        <v>26.841666666666669</v>
      </c>
      <c r="V1225" s="7">
        <f t="shared" si="199"/>
        <v>27.1</v>
      </c>
    </row>
    <row r="1226" spans="1:22" ht="13.5" x14ac:dyDescent="0.25">
      <c r="A1226" s="3">
        <f>RSI!A1226</f>
        <v>44097</v>
      </c>
      <c r="B1226" s="2">
        <f>RSI!B1226</f>
        <v>0.89</v>
      </c>
      <c r="C1226" s="2">
        <f>RSI!I1226</f>
        <v>10.672524781416499</v>
      </c>
      <c r="D1226" s="2">
        <f>MACD!E1226</f>
        <v>2.4404263956895766E-2</v>
      </c>
      <c r="E1226" s="2">
        <f>MACD!F1226</f>
        <v>2.9793309424873751E-2</v>
      </c>
      <c r="F1226" s="2">
        <f>'Moving Avg'!D1226</f>
        <v>0.89</v>
      </c>
      <c r="G1226" s="2">
        <f>'Moving Avg'!F1226</f>
        <v>0.93599999999999994</v>
      </c>
      <c r="H1226" s="2">
        <f>'Moving Avg'!G1226</f>
        <v>0.9625999999999999</v>
      </c>
      <c r="I1226" s="2">
        <f>'Moving Avg'!H1226</f>
        <v>0.92000000000000115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50</v>
      </c>
      <c r="N1226" s="7">
        <f t="shared" si="191"/>
        <v>45</v>
      </c>
      <c r="O1226" s="7">
        <f t="shared" si="192"/>
        <v>0</v>
      </c>
      <c r="P1226" s="7">
        <f t="shared" si="193"/>
        <v>16.5</v>
      </c>
      <c r="Q1226" s="8">
        <f t="shared" si="194"/>
        <v>35.725000000000001</v>
      </c>
      <c r="R1226" s="8">
        <f t="shared" si="195"/>
        <v>23.125</v>
      </c>
      <c r="S1226" s="8">
        <f t="shared" si="196"/>
        <v>21.675000000000001</v>
      </c>
      <c r="T1226" s="8">
        <f t="shared" si="197"/>
        <v>27.875</v>
      </c>
      <c r="U1226" s="7">
        <f t="shared" si="198"/>
        <v>26.841666666666669</v>
      </c>
      <c r="V1226" s="7">
        <f t="shared" si="199"/>
        <v>27.1</v>
      </c>
    </row>
    <row r="1227" spans="1:22" ht="13.5" x14ac:dyDescent="0.25">
      <c r="A1227" s="3">
        <f>RSI!A1227</f>
        <v>44098</v>
      </c>
      <c r="B1227" s="2">
        <f>RSI!B1227</f>
        <v>0.87</v>
      </c>
      <c r="C1227" s="2">
        <f>RSI!I1227</f>
        <v>7.86500689323816</v>
      </c>
      <c r="D1227" s="2">
        <f>MACD!E1227</f>
        <v>2.4817928847497339E-2</v>
      </c>
      <c r="E1227" s="2">
        <f>MACD!F1227</f>
        <v>2.8798233309398468E-2</v>
      </c>
      <c r="F1227" s="2">
        <f>'Moving Avg'!D1227</f>
        <v>0.8859999999999999</v>
      </c>
      <c r="G1227" s="2">
        <f>'Moving Avg'!F1227</f>
        <v>0.92949999999999999</v>
      </c>
      <c r="H1227" s="2">
        <f>'Moving Avg'!G1227</f>
        <v>0.96140000000000003</v>
      </c>
      <c r="I1227" s="2">
        <f>'Moving Avg'!H1227</f>
        <v>0.91890000000000116</v>
      </c>
      <c r="J1227" s="5" t="str">
        <f>OBV!F1227</f>
        <v>BEARISH</v>
      </c>
      <c r="K1227" s="5" t="str">
        <f>OBV!G1227</f>
        <v>NEUTRAL</v>
      </c>
      <c r="L1227" s="5" t="str">
        <f>OBV!H1227</f>
        <v>CONFIRMED BEARISH</v>
      </c>
      <c r="M1227" s="7">
        <f t="shared" si="190"/>
        <v>50</v>
      </c>
      <c r="N1227" s="7">
        <f t="shared" si="191"/>
        <v>45</v>
      </c>
      <c r="O1227" s="7">
        <f t="shared" si="192"/>
        <v>0</v>
      </c>
      <c r="P1227" s="7">
        <f t="shared" si="193"/>
        <v>16.5</v>
      </c>
      <c r="Q1227" s="8">
        <f t="shared" si="194"/>
        <v>35.725000000000001</v>
      </c>
      <c r="R1227" s="8">
        <f t="shared" si="195"/>
        <v>23.125</v>
      </c>
      <c r="S1227" s="8">
        <f t="shared" si="196"/>
        <v>21.675000000000001</v>
      </c>
      <c r="T1227" s="8">
        <f t="shared" si="197"/>
        <v>27.875</v>
      </c>
      <c r="U1227" s="7">
        <f t="shared" si="198"/>
        <v>26.841666666666669</v>
      </c>
      <c r="V1227" s="7">
        <f t="shared" si="199"/>
        <v>27.1</v>
      </c>
    </row>
    <row r="1228" spans="1:22" ht="13.5" x14ac:dyDescent="0.25">
      <c r="A1228" s="3">
        <f>RSI!A1228</f>
        <v>44099</v>
      </c>
      <c r="B1228" s="2">
        <f>RSI!B1228</f>
        <v>0.87</v>
      </c>
      <c r="C1228" s="2">
        <f>RSI!I1228</f>
        <v>7.86500689323816</v>
      </c>
      <c r="D1228" s="2">
        <f>MACD!E1228</f>
        <v>2.5542960555547167E-2</v>
      </c>
      <c r="E1228" s="2">
        <f>MACD!F1228</f>
        <v>2.8147178758628207E-2</v>
      </c>
      <c r="F1228" s="2">
        <f>'Moving Avg'!D1228</f>
        <v>0.88200000000000001</v>
      </c>
      <c r="G1228" s="2">
        <f>'Moving Avg'!F1228</f>
        <v>0.92300000000000004</v>
      </c>
      <c r="H1228" s="2">
        <f>'Moving Avg'!G1228</f>
        <v>0.96019999999999994</v>
      </c>
      <c r="I1228" s="2">
        <f>'Moving Avg'!H1228</f>
        <v>0.91780000000000106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  <c r="M1228" s="7">
        <f t="shared" si="190"/>
        <v>50</v>
      </c>
      <c r="N1228" s="7">
        <f t="shared" si="191"/>
        <v>45</v>
      </c>
      <c r="O1228" s="7">
        <f t="shared" si="192"/>
        <v>0</v>
      </c>
      <c r="P1228" s="7">
        <f t="shared" si="193"/>
        <v>16.5</v>
      </c>
      <c r="Q1228" s="8">
        <f t="shared" si="194"/>
        <v>35.725000000000001</v>
      </c>
      <c r="R1228" s="8">
        <f t="shared" si="195"/>
        <v>23.125</v>
      </c>
      <c r="S1228" s="8">
        <f t="shared" si="196"/>
        <v>21.675000000000001</v>
      </c>
      <c r="T1228" s="8">
        <f t="shared" si="197"/>
        <v>27.875</v>
      </c>
      <c r="U1228" s="7">
        <f t="shared" si="198"/>
        <v>26.841666666666669</v>
      </c>
      <c r="V1228" s="7">
        <f t="shared" si="199"/>
        <v>27.1</v>
      </c>
    </row>
    <row r="1229" spans="1:22" ht="13.5" x14ac:dyDescent="0.25">
      <c r="A1229" s="3">
        <f>RSI!A1229</f>
        <v>44102</v>
      </c>
      <c r="B1229" s="2">
        <f>RSI!B1229</f>
        <v>0.87</v>
      </c>
      <c r="C1229" s="2">
        <f>RSI!I1229</f>
        <v>7.86500689323816</v>
      </c>
      <c r="D1229" s="2">
        <f>MACD!E1229</f>
        <v>2.650367815523802E-2</v>
      </c>
      <c r="E1229" s="2">
        <f>MACD!F1229</f>
        <v>2.7818478637950173E-2</v>
      </c>
      <c r="F1229" s="2">
        <f>'Moving Avg'!D1229</f>
        <v>0.87799999999999989</v>
      </c>
      <c r="G1229" s="2">
        <f>'Moving Avg'!F1229</f>
        <v>0.91650000000000009</v>
      </c>
      <c r="H1229" s="2">
        <f>'Moving Avg'!G1229</f>
        <v>0.95899999999999974</v>
      </c>
      <c r="I1229" s="2">
        <f>'Moving Avg'!H1229</f>
        <v>0.91670000000000118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  <c r="M1229" s="7">
        <f t="shared" si="190"/>
        <v>50</v>
      </c>
      <c r="N1229" s="7">
        <f t="shared" si="191"/>
        <v>45</v>
      </c>
      <c r="O1229" s="7">
        <f t="shared" si="192"/>
        <v>0</v>
      </c>
      <c r="P1229" s="7">
        <f t="shared" si="193"/>
        <v>16.5</v>
      </c>
      <c r="Q1229" s="8">
        <f t="shared" si="194"/>
        <v>35.725000000000001</v>
      </c>
      <c r="R1229" s="8">
        <f t="shared" si="195"/>
        <v>23.125</v>
      </c>
      <c r="S1229" s="8">
        <f t="shared" si="196"/>
        <v>21.675000000000001</v>
      </c>
      <c r="T1229" s="8">
        <f t="shared" si="197"/>
        <v>27.875</v>
      </c>
      <c r="U1229" s="7">
        <f t="shared" si="198"/>
        <v>26.841666666666669</v>
      </c>
      <c r="V1229" s="7">
        <f t="shared" si="199"/>
        <v>27.1</v>
      </c>
    </row>
    <row r="1230" spans="1:22" ht="13.5" x14ac:dyDescent="0.25">
      <c r="A1230" s="3">
        <f>RSI!A1230</f>
        <v>44103</v>
      </c>
      <c r="B1230" s="2">
        <f>RSI!B1230</f>
        <v>0.87</v>
      </c>
      <c r="C1230" s="2">
        <f>RSI!I1230</f>
        <v>7.86500689323816</v>
      </c>
      <c r="D1230" s="2">
        <f>MACD!E1230</f>
        <v>2.7638101594822162E-2</v>
      </c>
      <c r="E1230" s="2">
        <f>MACD!F1230</f>
        <v>2.778240322932457E-2</v>
      </c>
      <c r="F1230" s="2">
        <f>'Moving Avg'!D1230</f>
        <v>0.874</v>
      </c>
      <c r="G1230" s="2">
        <f>'Moving Avg'!F1230</f>
        <v>0.91000000000000014</v>
      </c>
      <c r="H1230" s="2">
        <f>'Moving Avg'!G1230</f>
        <v>0.95779999999999976</v>
      </c>
      <c r="I1230" s="2">
        <f>'Moving Avg'!H1230</f>
        <v>0.91560000000000119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  <c r="M1230" s="7">
        <f t="shared" si="190"/>
        <v>50</v>
      </c>
      <c r="N1230" s="7">
        <f t="shared" si="191"/>
        <v>45</v>
      </c>
      <c r="O1230" s="7">
        <f t="shared" si="192"/>
        <v>0</v>
      </c>
      <c r="P1230" s="7">
        <f t="shared" si="193"/>
        <v>16.5</v>
      </c>
      <c r="Q1230" s="8">
        <f t="shared" si="194"/>
        <v>35.725000000000001</v>
      </c>
      <c r="R1230" s="8">
        <f t="shared" si="195"/>
        <v>23.125</v>
      </c>
      <c r="S1230" s="8">
        <f t="shared" si="196"/>
        <v>21.675000000000001</v>
      </c>
      <c r="T1230" s="8">
        <f t="shared" si="197"/>
        <v>27.875</v>
      </c>
      <c r="U1230" s="7">
        <f t="shared" si="198"/>
        <v>26.841666666666669</v>
      </c>
      <c r="V1230" s="7">
        <f t="shared" si="199"/>
        <v>27.1</v>
      </c>
    </row>
    <row r="1231" spans="1:22" ht="13.5" x14ac:dyDescent="0.25">
      <c r="A1231" s="3">
        <f>RSI!A1231</f>
        <v>44104</v>
      </c>
      <c r="B1231" s="2">
        <f>RSI!B1231</f>
        <v>0.87</v>
      </c>
      <c r="C1231" s="2">
        <f>RSI!I1231</f>
        <v>7.86500689323816</v>
      </c>
      <c r="D1231" s="2">
        <f>MACD!E1231</f>
        <v>2.8895691450965599E-2</v>
      </c>
      <c r="E1231" s="2">
        <f>MACD!F1231</f>
        <v>2.8005060873652777E-2</v>
      </c>
      <c r="F1231" s="2">
        <f>'Moving Avg'!D1231</f>
        <v>0.86999999999999988</v>
      </c>
      <c r="G1231" s="2">
        <f>'Moving Avg'!F1231</f>
        <v>0.90500000000000003</v>
      </c>
      <c r="H1231" s="2">
        <f>'Moving Avg'!G1231</f>
        <v>0.95619999999999972</v>
      </c>
      <c r="I1231" s="2">
        <f>'Moving Avg'!H1231</f>
        <v>0.91450000000000131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  <c r="M1231" s="7">
        <f t="shared" si="190"/>
        <v>50</v>
      </c>
      <c r="N1231" s="7">
        <f t="shared" si="191"/>
        <v>0</v>
      </c>
      <c r="O1231" s="7">
        <f t="shared" si="192"/>
        <v>0</v>
      </c>
      <c r="P1231" s="7">
        <f t="shared" si="193"/>
        <v>16.5</v>
      </c>
      <c r="Q1231" s="8">
        <f t="shared" si="194"/>
        <v>19.975000000000001</v>
      </c>
      <c r="R1231" s="8">
        <f t="shared" si="195"/>
        <v>14.125</v>
      </c>
      <c r="S1231" s="8">
        <f t="shared" si="196"/>
        <v>14.925000000000001</v>
      </c>
      <c r="T1231" s="8">
        <f t="shared" si="197"/>
        <v>16.625</v>
      </c>
      <c r="U1231" s="7">
        <f t="shared" si="198"/>
        <v>16.341666666666669</v>
      </c>
      <c r="V1231" s="7">
        <f t="shared" si="199"/>
        <v>16.412500000000001</v>
      </c>
    </row>
    <row r="1232" spans="1:22" ht="13.5" x14ac:dyDescent="0.25">
      <c r="A1232" s="3">
        <f>RSI!A1232</f>
        <v>44105</v>
      </c>
      <c r="B1232" s="2">
        <f>RSI!B1232</f>
        <v>0.87</v>
      </c>
      <c r="C1232" s="2">
        <f>RSI!I1232</f>
        <v>7.86500689323816</v>
      </c>
      <c r="D1232" s="2">
        <f>MACD!E1232</f>
        <v>2.4081601549642451E-2</v>
      </c>
      <c r="E1232" s="2">
        <f>MACD!F1232</f>
        <v>2.7220369008850713E-2</v>
      </c>
      <c r="F1232" s="2">
        <f>'Moving Avg'!D1232</f>
        <v>0.86999999999999988</v>
      </c>
      <c r="G1232" s="2">
        <f>'Moving Avg'!F1232</f>
        <v>0.90200000000000014</v>
      </c>
      <c r="H1232" s="2">
        <f>'Moving Avg'!G1232</f>
        <v>0.95439999999999969</v>
      </c>
      <c r="I1232" s="2">
        <f>'Moving Avg'!H1232</f>
        <v>0.91340000000000121</v>
      </c>
      <c r="J1232" s="5" t="str">
        <f>OBV!F1232</f>
        <v>NEUTRAL</v>
      </c>
      <c r="K1232" s="5" t="str">
        <f>OBV!G1232</f>
        <v>NEUTRAL</v>
      </c>
      <c r="L1232" s="5" t="str">
        <f>OBV!H1232</f>
        <v>NEUTRAL</v>
      </c>
      <c r="M1232" s="7">
        <f t="shared" si="190"/>
        <v>50</v>
      </c>
      <c r="N1232" s="7">
        <f t="shared" si="191"/>
        <v>45</v>
      </c>
      <c r="O1232" s="7">
        <f t="shared" si="192"/>
        <v>0</v>
      </c>
      <c r="P1232" s="7">
        <f t="shared" si="193"/>
        <v>33</v>
      </c>
      <c r="Q1232" s="8">
        <f t="shared" si="194"/>
        <v>38.200000000000003</v>
      </c>
      <c r="R1232" s="8">
        <f t="shared" si="195"/>
        <v>27.25</v>
      </c>
      <c r="S1232" s="8">
        <f t="shared" si="196"/>
        <v>29.1</v>
      </c>
      <c r="T1232" s="8">
        <f t="shared" si="197"/>
        <v>32</v>
      </c>
      <c r="U1232" s="7">
        <f t="shared" si="198"/>
        <v>31.516666666666669</v>
      </c>
      <c r="V1232" s="7">
        <f t="shared" si="199"/>
        <v>31.637500000000003</v>
      </c>
    </row>
    <row r="1233" spans="1:22" ht="13.5" x14ac:dyDescent="0.25">
      <c r="A1233" s="3">
        <f>RSI!A1233</f>
        <v>44106</v>
      </c>
      <c r="B1233" s="2">
        <f>RSI!B1233</f>
        <v>0.87</v>
      </c>
      <c r="C1233" s="2">
        <f>RSI!I1233</f>
        <v>7.86500689323816</v>
      </c>
      <c r="D1233" s="2">
        <f>MACD!E1233</f>
        <v>2.02633647147068E-2</v>
      </c>
      <c r="E1233" s="2">
        <f>MACD!F1233</f>
        <v>2.5828968150021933E-2</v>
      </c>
      <c r="F1233" s="2">
        <f>'Moving Avg'!D1233</f>
        <v>0.86999999999999988</v>
      </c>
      <c r="G1233" s="2">
        <f>'Moving Avg'!F1233</f>
        <v>0.89900000000000002</v>
      </c>
      <c r="H1233" s="2">
        <f>'Moving Avg'!G1233</f>
        <v>0.95259999999999967</v>
      </c>
      <c r="I1233" s="2">
        <f>'Moving Avg'!H1233</f>
        <v>0.91230000000000133</v>
      </c>
      <c r="J1233" s="5" t="str">
        <f>OBV!F1233</f>
        <v>NEUTRAL</v>
      </c>
      <c r="K1233" s="5" t="str">
        <f>OBV!G1233</f>
        <v>NEUTRAL</v>
      </c>
      <c r="L1233" s="5" t="str">
        <f>OBV!H1233</f>
        <v>NEUTRAL</v>
      </c>
      <c r="M1233" s="7">
        <f t="shared" si="190"/>
        <v>50</v>
      </c>
      <c r="N1233" s="7">
        <f t="shared" si="191"/>
        <v>45</v>
      </c>
      <c r="O1233" s="7">
        <f t="shared" si="192"/>
        <v>0</v>
      </c>
      <c r="P1233" s="7">
        <f t="shared" si="193"/>
        <v>33</v>
      </c>
      <c r="Q1233" s="8">
        <f t="shared" si="194"/>
        <v>38.200000000000003</v>
      </c>
      <c r="R1233" s="8">
        <f t="shared" si="195"/>
        <v>27.25</v>
      </c>
      <c r="S1233" s="8">
        <f t="shared" si="196"/>
        <v>29.1</v>
      </c>
      <c r="T1233" s="8">
        <f t="shared" si="197"/>
        <v>32</v>
      </c>
      <c r="U1233" s="7">
        <f t="shared" si="198"/>
        <v>31.516666666666669</v>
      </c>
      <c r="V1233" s="7">
        <f t="shared" si="199"/>
        <v>31.637500000000003</v>
      </c>
    </row>
    <row r="1234" spans="1:22" ht="13.5" x14ac:dyDescent="0.25">
      <c r="A1234" s="3">
        <f>RSI!A1234</f>
        <v>44109</v>
      </c>
      <c r="B1234" s="2">
        <f>RSI!B1234</f>
        <v>0.85</v>
      </c>
      <c r="C1234" s="2">
        <f>RSI!I1234</f>
        <v>5.45452035460562</v>
      </c>
      <c r="D1234" s="2">
        <f>MACD!E1234</f>
        <v>1.8750348793150851E-2</v>
      </c>
      <c r="E1234" s="2">
        <f>MACD!F1234</f>
        <v>2.441324427864772E-2</v>
      </c>
      <c r="F1234" s="2">
        <f>'Moving Avg'!D1234</f>
        <v>0.86599999999999999</v>
      </c>
      <c r="G1234" s="2">
        <f>'Moving Avg'!F1234</f>
        <v>0.89499999999999991</v>
      </c>
      <c r="H1234" s="2">
        <f>'Moving Avg'!G1234</f>
        <v>0.95039999999999969</v>
      </c>
      <c r="I1234" s="2">
        <f>'Moving Avg'!H1234</f>
        <v>0.91110000000000124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50</v>
      </c>
      <c r="N1234" s="7">
        <f t="shared" si="191"/>
        <v>45</v>
      </c>
      <c r="O1234" s="7">
        <f t="shared" si="192"/>
        <v>0</v>
      </c>
      <c r="P1234" s="7">
        <f t="shared" si="193"/>
        <v>16.5</v>
      </c>
      <c r="Q1234" s="8">
        <f t="shared" si="194"/>
        <v>35.725000000000001</v>
      </c>
      <c r="R1234" s="8">
        <f t="shared" si="195"/>
        <v>23.125</v>
      </c>
      <c r="S1234" s="8">
        <f t="shared" si="196"/>
        <v>21.675000000000001</v>
      </c>
      <c r="T1234" s="8">
        <f t="shared" si="197"/>
        <v>27.875</v>
      </c>
      <c r="U1234" s="7">
        <f t="shared" si="198"/>
        <v>26.841666666666669</v>
      </c>
      <c r="V1234" s="7">
        <f t="shared" si="199"/>
        <v>27.1</v>
      </c>
    </row>
    <row r="1235" spans="1:22" ht="13.5" x14ac:dyDescent="0.25">
      <c r="A1235" s="3">
        <f>RSI!A1235</f>
        <v>44110</v>
      </c>
      <c r="B1235" s="2">
        <f>RSI!B1235</f>
        <v>0.85</v>
      </c>
      <c r="C1235" s="2">
        <f>RSI!I1235</f>
        <v>5.45452035460562</v>
      </c>
      <c r="D1235" s="2">
        <f>MACD!E1235</f>
        <v>1.7807098725912907E-2</v>
      </c>
      <c r="E1235" s="2">
        <f>MACD!F1235</f>
        <v>2.3092015168100759E-2</v>
      </c>
      <c r="F1235" s="2">
        <f>'Moving Avg'!D1235</f>
        <v>0.86199999999999988</v>
      </c>
      <c r="G1235" s="2">
        <f>'Moving Avg'!F1235</f>
        <v>0.89100000000000001</v>
      </c>
      <c r="H1235" s="2">
        <f>'Moving Avg'!G1235</f>
        <v>0.9481999999999996</v>
      </c>
      <c r="I1235" s="2">
        <f>'Moving Avg'!H1235</f>
        <v>0.90990000000000126</v>
      </c>
      <c r="J1235" s="5" t="str">
        <f>OBV!F1235</f>
        <v>BEARISH</v>
      </c>
      <c r="K1235" s="5" t="str">
        <f>OBV!G1235</f>
        <v>NEUTRAL</v>
      </c>
      <c r="L1235" s="5" t="str">
        <f>OBV!H1235</f>
        <v>CONFIRMED BEARISH</v>
      </c>
      <c r="M1235" s="7">
        <f t="shared" si="190"/>
        <v>50</v>
      </c>
      <c r="N1235" s="7">
        <f t="shared" si="191"/>
        <v>45</v>
      </c>
      <c r="O1235" s="7">
        <f t="shared" si="192"/>
        <v>0</v>
      </c>
      <c r="P1235" s="7">
        <f t="shared" si="193"/>
        <v>16.5</v>
      </c>
      <c r="Q1235" s="8">
        <f t="shared" si="194"/>
        <v>35.725000000000001</v>
      </c>
      <c r="R1235" s="8">
        <f t="shared" si="195"/>
        <v>23.125</v>
      </c>
      <c r="S1235" s="8">
        <f t="shared" si="196"/>
        <v>21.675000000000001</v>
      </c>
      <c r="T1235" s="8">
        <f t="shared" si="197"/>
        <v>27.875</v>
      </c>
      <c r="U1235" s="7">
        <f t="shared" si="198"/>
        <v>26.841666666666669</v>
      </c>
      <c r="V1235" s="7">
        <f t="shared" si="199"/>
        <v>27.1</v>
      </c>
    </row>
    <row r="1236" spans="1:22" ht="13.5" x14ac:dyDescent="0.25">
      <c r="A1236" s="3">
        <f>RSI!A1236</f>
        <v>44111</v>
      </c>
      <c r="B1236" s="2">
        <f>RSI!B1236</f>
        <v>0.85</v>
      </c>
      <c r="C1236" s="2">
        <f>RSI!I1236</f>
        <v>5.45452035460562</v>
      </c>
      <c r="D1236" s="2">
        <f>MACD!E1236</f>
        <v>1.732099569630019E-2</v>
      </c>
      <c r="E1236" s="2">
        <f>MACD!F1236</f>
        <v>2.1937811273740646E-2</v>
      </c>
      <c r="F1236" s="2">
        <f>'Moving Avg'!D1236</f>
        <v>0.85799999999999998</v>
      </c>
      <c r="G1236" s="2">
        <f>'Moving Avg'!F1236</f>
        <v>0.8869999999999999</v>
      </c>
      <c r="H1236" s="2">
        <f>'Moving Avg'!G1236</f>
        <v>0.94599999999999962</v>
      </c>
      <c r="I1236" s="2">
        <f>'Moving Avg'!H1236</f>
        <v>0.90870000000000117</v>
      </c>
      <c r="J1236" s="5" t="str">
        <f>OBV!F1236</f>
        <v>BEARISH</v>
      </c>
      <c r="K1236" s="5" t="str">
        <f>OBV!G1236</f>
        <v>NEUTRAL</v>
      </c>
      <c r="L1236" s="5" t="str">
        <f>OBV!H1236</f>
        <v>CONFIRMED BEARISH</v>
      </c>
      <c r="M1236" s="7">
        <f t="shared" si="190"/>
        <v>50</v>
      </c>
      <c r="N1236" s="7">
        <f t="shared" si="191"/>
        <v>45</v>
      </c>
      <c r="O1236" s="7">
        <f t="shared" si="192"/>
        <v>0</v>
      </c>
      <c r="P1236" s="7">
        <f t="shared" si="193"/>
        <v>16.5</v>
      </c>
      <c r="Q1236" s="8">
        <f t="shared" si="194"/>
        <v>35.725000000000001</v>
      </c>
      <c r="R1236" s="8">
        <f t="shared" si="195"/>
        <v>23.125</v>
      </c>
      <c r="S1236" s="8">
        <f t="shared" si="196"/>
        <v>21.675000000000001</v>
      </c>
      <c r="T1236" s="8">
        <f t="shared" si="197"/>
        <v>27.875</v>
      </c>
      <c r="U1236" s="7">
        <f t="shared" si="198"/>
        <v>26.841666666666669</v>
      </c>
      <c r="V1236" s="7">
        <f t="shared" si="199"/>
        <v>27.1</v>
      </c>
    </row>
    <row r="1237" spans="1:22" ht="13.5" x14ac:dyDescent="0.25">
      <c r="A1237" s="3">
        <f>RSI!A1237</f>
        <v>44112</v>
      </c>
      <c r="B1237" s="2">
        <f>RSI!B1237</f>
        <v>0.85</v>
      </c>
      <c r="C1237" s="2">
        <f>RSI!I1237</f>
        <v>5.45452035460562</v>
      </c>
      <c r="D1237" s="2">
        <f>MACD!E1237</f>
        <v>1.4121672858896317E-2</v>
      </c>
      <c r="E1237" s="2">
        <f>MACD!F1237</f>
        <v>2.037458359077178E-2</v>
      </c>
      <c r="F1237" s="2">
        <f>'Moving Avg'!D1237</f>
        <v>0.85399999999999987</v>
      </c>
      <c r="G1237" s="2">
        <f>'Moving Avg'!F1237</f>
        <v>0.88299999999999979</v>
      </c>
      <c r="H1237" s="2">
        <f>'Moving Avg'!G1237</f>
        <v>0.94379999999999986</v>
      </c>
      <c r="I1237" s="2">
        <f>'Moving Avg'!H1237</f>
        <v>0.90750000000000108</v>
      </c>
      <c r="J1237" s="5" t="str">
        <f>OBV!F1237</f>
        <v>BEARISH</v>
      </c>
      <c r="K1237" s="5" t="str">
        <f>OBV!G1237</f>
        <v>NEUTRAL</v>
      </c>
      <c r="L1237" s="5" t="str">
        <f>OBV!H1237</f>
        <v>CONFIRMED BEARISH</v>
      </c>
      <c r="M1237" s="7">
        <f t="shared" si="190"/>
        <v>50</v>
      </c>
      <c r="N1237" s="7">
        <f t="shared" si="191"/>
        <v>45</v>
      </c>
      <c r="O1237" s="7">
        <f t="shared" si="192"/>
        <v>0</v>
      </c>
      <c r="P1237" s="7">
        <f t="shared" si="193"/>
        <v>16.5</v>
      </c>
      <c r="Q1237" s="8">
        <f t="shared" si="194"/>
        <v>35.725000000000001</v>
      </c>
      <c r="R1237" s="8">
        <f t="shared" si="195"/>
        <v>23.125</v>
      </c>
      <c r="S1237" s="8">
        <f t="shared" si="196"/>
        <v>21.675000000000001</v>
      </c>
      <c r="T1237" s="8">
        <f t="shared" si="197"/>
        <v>27.875</v>
      </c>
      <c r="U1237" s="7">
        <f t="shared" si="198"/>
        <v>26.841666666666669</v>
      </c>
      <c r="V1237" s="7">
        <f t="shared" si="199"/>
        <v>27.1</v>
      </c>
    </row>
    <row r="1238" spans="1:22" ht="13.5" x14ac:dyDescent="0.25">
      <c r="A1238" s="3">
        <f>RSI!A1238</f>
        <v>44113</v>
      </c>
      <c r="B1238" s="2">
        <f>RSI!B1238</f>
        <v>0.85</v>
      </c>
      <c r="C1238" s="2">
        <f>RSI!I1238</f>
        <v>5.45452035460562</v>
      </c>
      <c r="D1238" s="2">
        <f>MACD!E1238</f>
        <v>1.1682070375358955E-2</v>
      </c>
      <c r="E1238" s="2">
        <f>MACD!F1238</f>
        <v>1.8636080947689215E-2</v>
      </c>
      <c r="F1238" s="2">
        <f>'Moving Avg'!D1238</f>
        <v>0.85</v>
      </c>
      <c r="G1238" s="2">
        <f>'Moving Avg'!F1238</f>
        <v>0.87899999999999978</v>
      </c>
      <c r="H1238" s="2">
        <f>'Moving Avg'!G1238</f>
        <v>0.94119999999999981</v>
      </c>
      <c r="I1238" s="2">
        <f>'Moving Avg'!H1238</f>
        <v>0.9063000000000011</v>
      </c>
      <c r="J1238" s="5" t="str">
        <f>OBV!F1238</f>
        <v>BEARISH</v>
      </c>
      <c r="K1238" s="5" t="str">
        <f>OBV!G1238</f>
        <v>NEUTRAL</v>
      </c>
      <c r="L1238" s="5" t="str">
        <f>OBV!H1238</f>
        <v>CONFIRMED BEARISH</v>
      </c>
      <c r="M1238" s="7">
        <f t="shared" si="190"/>
        <v>50</v>
      </c>
      <c r="N1238" s="7">
        <f t="shared" si="191"/>
        <v>45</v>
      </c>
      <c r="O1238" s="7">
        <f t="shared" si="192"/>
        <v>0</v>
      </c>
      <c r="P1238" s="7">
        <f t="shared" si="193"/>
        <v>16.5</v>
      </c>
      <c r="Q1238" s="8">
        <f t="shared" si="194"/>
        <v>35.725000000000001</v>
      </c>
      <c r="R1238" s="8">
        <f t="shared" si="195"/>
        <v>23.125</v>
      </c>
      <c r="S1238" s="8">
        <f t="shared" si="196"/>
        <v>21.675000000000001</v>
      </c>
      <c r="T1238" s="8">
        <f t="shared" si="197"/>
        <v>27.875</v>
      </c>
      <c r="U1238" s="7">
        <f t="shared" si="198"/>
        <v>26.841666666666669</v>
      </c>
      <c r="V1238" s="7">
        <f t="shared" si="199"/>
        <v>27.1</v>
      </c>
    </row>
    <row r="1239" spans="1:22" ht="13.5" x14ac:dyDescent="0.25">
      <c r="A1239" s="3">
        <f>RSI!A1239</f>
        <v>44116</v>
      </c>
      <c r="B1239" s="2">
        <f>RSI!B1239</f>
        <v>0.85</v>
      </c>
      <c r="C1239" s="2">
        <f>RSI!I1239</f>
        <v>5.45452035460562</v>
      </c>
      <c r="D1239" s="2">
        <f>MACD!E1239</f>
        <v>9.8654921289936803E-3</v>
      </c>
      <c r="E1239" s="2">
        <f>MACD!F1239</f>
        <v>1.6881963183950108E-2</v>
      </c>
      <c r="F1239" s="2">
        <f>'Moving Avg'!D1239</f>
        <v>0.85</v>
      </c>
      <c r="G1239" s="2">
        <f>'Moving Avg'!F1239</f>
        <v>0.87499999999999978</v>
      </c>
      <c r="H1239" s="2">
        <f>'Moving Avg'!G1239</f>
        <v>0.93819999999999981</v>
      </c>
      <c r="I1239" s="2">
        <f>'Moving Avg'!H1239</f>
        <v>0.90510000000000101</v>
      </c>
      <c r="J1239" s="5" t="str">
        <f>OBV!F1239</f>
        <v>NEUTRAL</v>
      </c>
      <c r="K1239" s="5" t="str">
        <f>OBV!G1239</f>
        <v>NEUTRAL</v>
      </c>
      <c r="L1239" s="5" t="str">
        <f>OBV!H1239</f>
        <v>NEUTRAL</v>
      </c>
      <c r="M1239" s="7">
        <f t="shared" si="190"/>
        <v>50</v>
      </c>
      <c r="N1239" s="7">
        <f t="shared" si="191"/>
        <v>45</v>
      </c>
      <c r="O1239" s="7">
        <f t="shared" si="192"/>
        <v>0</v>
      </c>
      <c r="P1239" s="7">
        <f t="shared" si="193"/>
        <v>33</v>
      </c>
      <c r="Q1239" s="8">
        <f t="shared" si="194"/>
        <v>38.200000000000003</v>
      </c>
      <c r="R1239" s="8">
        <f t="shared" si="195"/>
        <v>27.25</v>
      </c>
      <c r="S1239" s="8">
        <f t="shared" si="196"/>
        <v>29.1</v>
      </c>
      <c r="T1239" s="8">
        <f t="shared" si="197"/>
        <v>32</v>
      </c>
      <c r="U1239" s="7">
        <f t="shared" si="198"/>
        <v>31.516666666666669</v>
      </c>
      <c r="V1239" s="7">
        <f t="shared" si="199"/>
        <v>31.637500000000003</v>
      </c>
    </row>
    <row r="1240" spans="1:22" ht="13.5" x14ac:dyDescent="0.25">
      <c r="A1240" s="3">
        <f>RSI!A1240</f>
        <v>44117</v>
      </c>
      <c r="B1240" s="2">
        <f>RSI!B1240</f>
        <v>0.85</v>
      </c>
      <c r="C1240" s="2">
        <f>RSI!I1240</f>
        <v>5.45452035460562</v>
      </c>
      <c r="D1240" s="2">
        <f>MACD!E1240</f>
        <v>8.5577400313685548E-3</v>
      </c>
      <c r="E1240" s="2">
        <f>MACD!F1240</f>
        <v>1.5217118553433799E-2</v>
      </c>
      <c r="F1240" s="2">
        <f>'Moving Avg'!D1240</f>
        <v>0.85</v>
      </c>
      <c r="G1240" s="2">
        <f>'Moving Avg'!F1240</f>
        <v>0.87099999999999989</v>
      </c>
      <c r="H1240" s="2">
        <f>'Moving Avg'!G1240</f>
        <v>0.93519999999999981</v>
      </c>
      <c r="I1240" s="2">
        <f>'Moving Avg'!H1240</f>
        <v>0.90390000000000081</v>
      </c>
      <c r="J1240" s="5" t="str">
        <f>OBV!F1240</f>
        <v>NEUTRAL</v>
      </c>
      <c r="K1240" s="5" t="str">
        <f>OBV!G1240</f>
        <v>NEUTRAL</v>
      </c>
      <c r="L1240" s="5" t="str">
        <f>OBV!H1240</f>
        <v>NEUTRAL</v>
      </c>
      <c r="M1240" s="7">
        <f t="shared" si="190"/>
        <v>50</v>
      </c>
      <c r="N1240" s="7">
        <f t="shared" si="191"/>
        <v>45</v>
      </c>
      <c r="O1240" s="7">
        <f t="shared" si="192"/>
        <v>0</v>
      </c>
      <c r="P1240" s="7">
        <f t="shared" si="193"/>
        <v>33</v>
      </c>
      <c r="Q1240" s="8">
        <f t="shared" si="194"/>
        <v>38.200000000000003</v>
      </c>
      <c r="R1240" s="8">
        <f t="shared" si="195"/>
        <v>27.25</v>
      </c>
      <c r="S1240" s="8">
        <f t="shared" si="196"/>
        <v>29.1</v>
      </c>
      <c r="T1240" s="8">
        <f t="shared" si="197"/>
        <v>32</v>
      </c>
      <c r="U1240" s="7">
        <f t="shared" si="198"/>
        <v>31.516666666666669</v>
      </c>
      <c r="V1240" s="7">
        <f t="shared" si="199"/>
        <v>31.637500000000003</v>
      </c>
    </row>
    <row r="1241" spans="1:22" ht="13.5" x14ac:dyDescent="0.25">
      <c r="A1241" s="3">
        <f>RSI!A1241</f>
        <v>44118</v>
      </c>
      <c r="B1241" s="2">
        <f>RSI!B1241</f>
        <v>0.85</v>
      </c>
      <c r="C1241" s="2">
        <f>RSI!I1241</f>
        <v>5.45452035460562</v>
      </c>
      <c r="D1241" s="2">
        <f>MACD!E1241</f>
        <v>7.6635440570882452E-3</v>
      </c>
      <c r="E1241" s="2">
        <f>MACD!F1241</f>
        <v>1.3706403654164688E-2</v>
      </c>
      <c r="F1241" s="2">
        <f>'Moving Avg'!D1241</f>
        <v>0.85</v>
      </c>
      <c r="G1241" s="2">
        <f>'Moving Avg'!F1241</f>
        <v>0.86699999999999999</v>
      </c>
      <c r="H1241" s="2">
        <f>'Moving Avg'!G1241</f>
        <v>0.93219999999999981</v>
      </c>
      <c r="I1241" s="2">
        <f>'Moving Avg'!H1241</f>
        <v>0.90265000000000073</v>
      </c>
      <c r="J1241" s="5" t="str">
        <f>OBV!F1241</f>
        <v>NEUTRAL</v>
      </c>
      <c r="K1241" s="5" t="str">
        <f>OBV!G1241</f>
        <v>NEUTRAL</v>
      </c>
      <c r="L1241" s="5" t="str">
        <f>OBV!H1241</f>
        <v>NEUTRAL</v>
      </c>
      <c r="M1241" s="7">
        <f t="shared" si="190"/>
        <v>50</v>
      </c>
      <c r="N1241" s="7">
        <f t="shared" si="191"/>
        <v>45</v>
      </c>
      <c r="O1241" s="7">
        <f t="shared" si="192"/>
        <v>0</v>
      </c>
      <c r="P1241" s="7">
        <f t="shared" si="193"/>
        <v>33</v>
      </c>
      <c r="Q1241" s="8">
        <f t="shared" si="194"/>
        <v>38.200000000000003</v>
      </c>
      <c r="R1241" s="8">
        <f t="shared" si="195"/>
        <v>27.25</v>
      </c>
      <c r="S1241" s="8">
        <f t="shared" si="196"/>
        <v>29.1</v>
      </c>
      <c r="T1241" s="8">
        <f t="shared" si="197"/>
        <v>32</v>
      </c>
      <c r="U1241" s="7">
        <f t="shared" si="198"/>
        <v>31.516666666666669</v>
      </c>
      <c r="V1241" s="7">
        <f t="shared" si="199"/>
        <v>31.637500000000003</v>
      </c>
    </row>
    <row r="1242" spans="1:22" ht="13.5" x14ac:dyDescent="0.25">
      <c r="A1242" s="3">
        <f>RSI!A1242</f>
        <v>44120</v>
      </c>
      <c r="B1242" s="2">
        <f>RSI!B1242</f>
        <v>0.85</v>
      </c>
      <c r="C1242" s="2">
        <f>RSI!I1242</f>
        <v>5.45452035460562</v>
      </c>
      <c r="D1242" s="2">
        <f>MACD!E1242</f>
        <v>7.1035495580697994E-3</v>
      </c>
      <c r="E1242" s="2">
        <f>MACD!F1242</f>
        <v>1.2385832834945713E-2</v>
      </c>
      <c r="F1242" s="2">
        <f>'Moving Avg'!D1242</f>
        <v>0.85</v>
      </c>
      <c r="G1242" s="2">
        <f>'Moving Avg'!F1242</f>
        <v>0.86499999999999988</v>
      </c>
      <c r="H1242" s="2">
        <f>'Moving Avg'!G1242</f>
        <v>0.92919999999999991</v>
      </c>
      <c r="I1242" s="2">
        <f>'Moving Avg'!H1242</f>
        <v>0.90140000000000053</v>
      </c>
      <c r="J1242" s="5" t="str">
        <f>OBV!F1242</f>
        <v>NEUTRAL</v>
      </c>
      <c r="K1242" s="5" t="str">
        <f>OBV!G1242</f>
        <v>NEUTRAL</v>
      </c>
      <c r="L1242" s="5" t="str">
        <f>OBV!H1242</f>
        <v>NEUTRAL</v>
      </c>
      <c r="M1242" s="7">
        <f t="shared" si="190"/>
        <v>50</v>
      </c>
      <c r="N1242" s="7">
        <f t="shared" si="191"/>
        <v>45</v>
      </c>
      <c r="O1242" s="7">
        <f t="shared" si="192"/>
        <v>0</v>
      </c>
      <c r="P1242" s="7">
        <f t="shared" si="193"/>
        <v>33</v>
      </c>
      <c r="Q1242" s="8">
        <f t="shared" si="194"/>
        <v>38.200000000000003</v>
      </c>
      <c r="R1242" s="8">
        <f t="shared" si="195"/>
        <v>27.25</v>
      </c>
      <c r="S1242" s="8">
        <f t="shared" si="196"/>
        <v>29.1</v>
      </c>
      <c r="T1242" s="8">
        <f t="shared" si="197"/>
        <v>32</v>
      </c>
      <c r="U1242" s="7">
        <f t="shared" si="198"/>
        <v>31.516666666666669</v>
      </c>
      <c r="V1242" s="7">
        <f t="shared" si="199"/>
        <v>31.637500000000003</v>
      </c>
    </row>
    <row r="1243" spans="1:22" ht="13.5" x14ac:dyDescent="0.25">
      <c r="A1243" s="3">
        <f>RSI!A1243</f>
        <v>44123</v>
      </c>
      <c r="B1243" s="2">
        <f>RSI!B1243</f>
        <v>0.85</v>
      </c>
      <c r="C1243" s="2">
        <f>RSI!I1243</f>
        <v>5.45452035460562</v>
      </c>
      <c r="D1243" s="2">
        <f>MACD!E1243</f>
        <v>6.8117755254135659E-3</v>
      </c>
      <c r="E1243" s="2">
        <f>MACD!F1243</f>
        <v>1.1271021373039283E-2</v>
      </c>
      <c r="F1243" s="2">
        <f>'Moving Avg'!D1243</f>
        <v>0.85</v>
      </c>
      <c r="G1243" s="2">
        <f>'Moving Avg'!F1243</f>
        <v>0.86299999999999988</v>
      </c>
      <c r="H1243" s="2">
        <f>'Moving Avg'!G1243</f>
        <v>0.92619999999999991</v>
      </c>
      <c r="I1243" s="2">
        <f>'Moving Avg'!H1243</f>
        <v>0.90015000000000056</v>
      </c>
      <c r="J1243" s="5" t="str">
        <f>OBV!F1243</f>
        <v>NEUTRAL</v>
      </c>
      <c r="K1243" s="5" t="str">
        <f>OBV!G1243</f>
        <v>NEUTRAL</v>
      </c>
      <c r="L1243" s="5" t="str">
        <f>OBV!H1243</f>
        <v>NEUTRAL</v>
      </c>
      <c r="M1243" s="7">
        <f t="shared" si="190"/>
        <v>50</v>
      </c>
      <c r="N1243" s="7">
        <f t="shared" si="191"/>
        <v>45</v>
      </c>
      <c r="O1243" s="7">
        <f t="shared" si="192"/>
        <v>0</v>
      </c>
      <c r="P1243" s="7">
        <f t="shared" si="193"/>
        <v>33</v>
      </c>
      <c r="Q1243" s="8">
        <f t="shared" si="194"/>
        <v>38.200000000000003</v>
      </c>
      <c r="R1243" s="8">
        <f t="shared" si="195"/>
        <v>27.25</v>
      </c>
      <c r="S1243" s="8">
        <f t="shared" si="196"/>
        <v>29.1</v>
      </c>
      <c r="T1243" s="8">
        <f t="shared" si="197"/>
        <v>32</v>
      </c>
      <c r="U1243" s="7">
        <f t="shared" si="198"/>
        <v>31.516666666666669</v>
      </c>
      <c r="V1243" s="7">
        <f t="shared" si="199"/>
        <v>31.637500000000003</v>
      </c>
    </row>
    <row r="1244" spans="1:22" ht="13.5" x14ac:dyDescent="0.25">
      <c r="A1244" s="3">
        <f>RSI!A1244</f>
        <v>44124</v>
      </c>
      <c r="B1244" s="2">
        <f>RSI!B1244</f>
        <v>0.85</v>
      </c>
      <c r="C1244" s="2">
        <f>RSI!I1244</f>
        <v>5.45452035460562</v>
      </c>
      <c r="D1244" s="2">
        <f>MACD!E1244</f>
        <v>3.6565477160628301E-3</v>
      </c>
      <c r="E1244" s="2">
        <f>MACD!F1244</f>
        <v>9.7481266416439925E-3</v>
      </c>
      <c r="F1244" s="2">
        <f>'Moving Avg'!D1244</f>
        <v>0.85</v>
      </c>
      <c r="G1244" s="2">
        <f>'Moving Avg'!F1244</f>
        <v>0.86099999999999999</v>
      </c>
      <c r="H1244" s="2">
        <f>'Moving Avg'!G1244</f>
        <v>0.92320000000000002</v>
      </c>
      <c r="I1244" s="2">
        <f>'Moving Avg'!H1244</f>
        <v>0.89890000000000059</v>
      </c>
      <c r="J1244" s="5" t="str">
        <f>OBV!F1244</f>
        <v>NEUTRAL</v>
      </c>
      <c r="K1244" s="5" t="str">
        <f>OBV!G1244</f>
        <v>NEUTRAL</v>
      </c>
      <c r="L1244" s="5" t="str">
        <f>OBV!H1244</f>
        <v>NEUTRAL</v>
      </c>
      <c r="M1244" s="7">
        <f t="shared" si="190"/>
        <v>50</v>
      </c>
      <c r="N1244" s="7">
        <f t="shared" si="191"/>
        <v>45</v>
      </c>
      <c r="O1244" s="7">
        <f t="shared" si="192"/>
        <v>0</v>
      </c>
      <c r="P1244" s="7">
        <f t="shared" si="193"/>
        <v>33</v>
      </c>
      <c r="Q1244" s="8">
        <f t="shared" si="194"/>
        <v>38.200000000000003</v>
      </c>
      <c r="R1244" s="8">
        <f t="shared" si="195"/>
        <v>27.25</v>
      </c>
      <c r="S1244" s="8">
        <f t="shared" si="196"/>
        <v>29.1</v>
      </c>
      <c r="T1244" s="8">
        <f t="shared" si="197"/>
        <v>32</v>
      </c>
      <c r="U1244" s="7">
        <f t="shared" si="198"/>
        <v>31.516666666666669</v>
      </c>
      <c r="V1244" s="7">
        <f t="shared" si="199"/>
        <v>31.637500000000003</v>
      </c>
    </row>
    <row r="1245" spans="1:22" ht="13.5" x14ac:dyDescent="0.25">
      <c r="A1245" s="3">
        <f>RSI!A1245</f>
        <v>44125</v>
      </c>
      <c r="B1245" s="2">
        <f>RSI!B1245</f>
        <v>0.85</v>
      </c>
      <c r="C1245" s="2">
        <f>RSI!I1245</f>
        <v>5.4545203546056484</v>
      </c>
      <c r="D1245" s="2">
        <f>MACD!E1245</f>
        <v>1.1428330766448669E-3</v>
      </c>
      <c r="E1245" s="2">
        <f>MACD!F1245</f>
        <v>8.0270679286441673E-3</v>
      </c>
      <c r="F1245" s="2">
        <f>'Moving Avg'!D1245</f>
        <v>0.85</v>
      </c>
      <c r="G1245" s="2">
        <f>'Moving Avg'!F1245</f>
        <v>0.85899999999999999</v>
      </c>
      <c r="H1245" s="2">
        <f>'Moving Avg'!G1245</f>
        <v>0.92020000000000024</v>
      </c>
      <c r="I1245" s="2">
        <f>'Moving Avg'!H1245</f>
        <v>0.89765000000000061</v>
      </c>
      <c r="J1245" s="5" t="str">
        <f>OBV!F1245</f>
        <v>NEUTRAL</v>
      </c>
      <c r="K1245" s="5" t="str">
        <f>OBV!G1245</f>
        <v>NEUTRAL</v>
      </c>
      <c r="L1245" s="5" t="str">
        <f>OBV!H1245</f>
        <v>NEUTRAL</v>
      </c>
      <c r="M1245" s="7">
        <f t="shared" si="190"/>
        <v>50</v>
      </c>
      <c r="N1245" s="7">
        <f t="shared" si="191"/>
        <v>45</v>
      </c>
      <c r="O1245" s="7">
        <f t="shared" si="192"/>
        <v>0</v>
      </c>
      <c r="P1245" s="7">
        <f t="shared" si="193"/>
        <v>33</v>
      </c>
      <c r="Q1245" s="8">
        <f t="shared" si="194"/>
        <v>38.200000000000003</v>
      </c>
      <c r="R1245" s="8">
        <f t="shared" si="195"/>
        <v>27.25</v>
      </c>
      <c r="S1245" s="8">
        <f t="shared" si="196"/>
        <v>29.1</v>
      </c>
      <c r="T1245" s="8">
        <f t="shared" si="197"/>
        <v>32</v>
      </c>
      <c r="U1245" s="7">
        <f t="shared" si="198"/>
        <v>31.516666666666669</v>
      </c>
      <c r="V1245" s="7">
        <f t="shared" si="199"/>
        <v>31.637500000000003</v>
      </c>
    </row>
    <row r="1246" spans="1:22" ht="13.5" x14ac:dyDescent="0.25">
      <c r="A1246" s="3">
        <f>RSI!A1246</f>
        <v>44126</v>
      </c>
      <c r="B1246" s="2">
        <f>RSI!B1246</f>
        <v>0.84</v>
      </c>
      <c r="C1246" s="2">
        <f>RSI!I1246</f>
        <v>3.9729931665560514</v>
      </c>
      <c r="D1246" s="2">
        <f>MACD!E1246</f>
        <v>-9.8884467932047748E-5</v>
      </c>
      <c r="E1246" s="2">
        <f>MACD!F1246</f>
        <v>6.4018774493289242E-3</v>
      </c>
      <c r="F1246" s="2">
        <f>'Moving Avg'!D1246</f>
        <v>0.84800000000000009</v>
      </c>
      <c r="G1246" s="2">
        <f>'Moving Avg'!F1246</f>
        <v>0.85649999999999982</v>
      </c>
      <c r="H1246" s="2">
        <f>'Moving Avg'!G1246</f>
        <v>0.91700000000000026</v>
      </c>
      <c r="I1246" s="2">
        <f>'Moving Avg'!H1246</f>
        <v>0.89635000000000042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50</v>
      </c>
      <c r="N1246" s="7">
        <f t="shared" si="191"/>
        <v>45</v>
      </c>
      <c r="O1246" s="7">
        <f t="shared" si="192"/>
        <v>0</v>
      </c>
      <c r="P1246" s="7">
        <f t="shared" si="193"/>
        <v>16.5</v>
      </c>
      <c r="Q1246" s="8">
        <f t="shared" si="194"/>
        <v>35.725000000000001</v>
      </c>
      <c r="R1246" s="8">
        <f t="shared" si="195"/>
        <v>23.125</v>
      </c>
      <c r="S1246" s="8">
        <f t="shared" si="196"/>
        <v>21.675000000000001</v>
      </c>
      <c r="T1246" s="8">
        <f t="shared" si="197"/>
        <v>27.875</v>
      </c>
      <c r="U1246" s="7">
        <f t="shared" si="198"/>
        <v>26.841666666666669</v>
      </c>
      <c r="V1246" s="7">
        <f t="shared" si="199"/>
        <v>27.1</v>
      </c>
    </row>
    <row r="1247" spans="1:22" ht="13.5" x14ac:dyDescent="0.25">
      <c r="A1247" s="3">
        <f>RSI!A1247</f>
        <v>44127</v>
      </c>
      <c r="B1247" s="2">
        <f>RSI!B1247</f>
        <v>0.85</v>
      </c>
      <c r="C1247" s="2">
        <f>RSI!I1247</f>
        <v>25.704903077657036</v>
      </c>
      <c r="D1247" s="2">
        <f>MACD!E1247</f>
        <v>-1.6973938322824011E-3</v>
      </c>
      <c r="E1247" s="2">
        <f>MACD!F1247</f>
        <v>4.7820231930066591E-3</v>
      </c>
      <c r="F1247" s="2">
        <f>'Moving Avg'!D1247</f>
        <v>0.84799999999999986</v>
      </c>
      <c r="G1247" s="2">
        <f>'Moving Avg'!F1247</f>
        <v>0.85549999999999993</v>
      </c>
      <c r="H1247" s="2">
        <f>'Moving Avg'!G1247</f>
        <v>0.91400000000000048</v>
      </c>
      <c r="I1247" s="2">
        <f>'Moving Avg'!H1247</f>
        <v>0.89510000000000045</v>
      </c>
      <c r="J1247" s="5" t="str">
        <f>OBV!F1247</f>
        <v>BULLISH</v>
      </c>
      <c r="K1247" s="5" t="str">
        <f>OBV!G1247</f>
        <v>NEUTRAL</v>
      </c>
      <c r="L1247" s="5" t="str">
        <f>OBV!H1247</f>
        <v>NEUTRAL</v>
      </c>
      <c r="M1247" s="7">
        <f t="shared" si="190"/>
        <v>50</v>
      </c>
      <c r="N1247" s="7">
        <f t="shared" si="191"/>
        <v>45</v>
      </c>
      <c r="O1247" s="7">
        <f t="shared" si="192"/>
        <v>0</v>
      </c>
      <c r="P1247" s="7">
        <f t="shared" si="193"/>
        <v>49.5</v>
      </c>
      <c r="Q1247" s="8">
        <f t="shared" si="194"/>
        <v>40.674999999999997</v>
      </c>
      <c r="R1247" s="8">
        <f t="shared" si="195"/>
        <v>31.375</v>
      </c>
      <c r="S1247" s="8">
        <f t="shared" si="196"/>
        <v>36.525000000000006</v>
      </c>
      <c r="T1247" s="8">
        <f t="shared" si="197"/>
        <v>36.125</v>
      </c>
      <c r="U1247" s="7">
        <f t="shared" si="198"/>
        <v>36.19166666666667</v>
      </c>
      <c r="V1247" s="7">
        <f t="shared" si="199"/>
        <v>36.174999999999997</v>
      </c>
    </row>
    <row r="1248" spans="1:22" ht="13.5" x14ac:dyDescent="0.25">
      <c r="A1248" s="3">
        <f>RSI!A1248</f>
        <v>44130</v>
      </c>
      <c r="B1248" s="2">
        <f>RSI!B1248</f>
        <v>0.85</v>
      </c>
      <c r="C1248" s="2">
        <f>RSI!I1248</f>
        <v>25.704903077657036</v>
      </c>
      <c r="D1248" s="2">
        <f>MACD!E1248</f>
        <v>-2.9304436894539432E-3</v>
      </c>
      <c r="E1248" s="2">
        <f>MACD!F1248</f>
        <v>3.2395298165145388E-3</v>
      </c>
      <c r="F1248" s="2">
        <f>'Moving Avg'!D1248</f>
        <v>0.84800000000000009</v>
      </c>
      <c r="G1248" s="2">
        <f>'Moving Avg'!F1248</f>
        <v>0.85449999999999982</v>
      </c>
      <c r="H1248" s="2">
        <f>'Moving Avg'!G1248</f>
        <v>0.9110000000000007</v>
      </c>
      <c r="I1248" s="2">
        <f>'Moving Avg'!H1248</f>
        <v>0.89385000000000048</v>
      </c>
      <c r="J1248" s="5" t="str">
        <f>OBV!F1248</f>
        <v>BULLISH</v>
      </c>
      <c r="K1248" s="5" t="str">
        <f>OBV!G1248</f>
        <v>NEUTRAL</v>
      </c>
      <c r="L1248" s="5" t="str">
        <f>OBV!H1248</f>
        <v>NEUTRAL</v>
      </c>
      <c r="M1248" s="7">
        <f t="shared" si="190"/>
        <v>50</v>
      </c>
      <c r="N1248" s="7">
        <f t="shared" si="191"/>
        <v>45</v>
      </c>
      <c r="O1248" s="7">
        <f t="shared" si="192"/>
        <v>0</v>
      </c>
      <c r="P1248" s="7">
        <f t="shared" si="193"/>
        <v>49.5</v>
      </c>
      <c r="Q1248" s="8">
        <f t="shared" si="194"/>
        <v>40.674999999999997</v>
      </c>
      <c r="R1248" s="8">
        <f t="shared" si="195"/>
        <v>31.375</v>
      </c>
      <c r="S1248" s="8">
        <f t="shared" si="196"/>
        <v>36.525000000000006</v>
      </c>
      <c r="T1248" s="8">
        <f t="shared" si="197"/>
        <v>36.125</v>
      </c>
      <c r="U1248" s="7">
        <f t="shared" si="198"/>
        <v>36.19166666666667</v>
      </c>
      <c r="V1248" s="7">
        <f t="shared" si="199"/>
        <v>36.174999999999997</v>
      </c>
    </row>
    <row r="1249" spans="1:22" ht="13.5" x14ac:dyDescent="0.25">
      <c r="A1249" s="3">
        <f>RSI!A1249</f>
        <v>44131</v>
      </c>
      <c r="B1249" s="2">
        <f>RSI!B1249</f>
        <v>0.85</v>
      </c>
      <c r="C1249" s="2">
        <f>RSI!I1249</f>
        <v>25.704903077657036</v>
      </c>
      <c r="D1249" s="2">
        <f>MACD!E1249</f>
        <v>-3.8631130226857158E-3</v>
      </c>
      <c r="E1249" s="2">
        <f>MACD!F1249</f>
        <v>1.8190012486744879E-3</v>
      </c>
      <c r="F1249" s="2">
        <f>'Moving Avg'!D1249</f>
        <v>0.84800000000000009</v>
      </c>
      <c r="G1249" s="2">
        <f>'Moving Avg'!F1249</f>
        <v>0.85349999999999981</v>
      </c>
      <c r="H1249" s="2">
        <f>'Moving Avg'!G1249</f>
        <v>0.9080000000000007</v>
      </c>
      <c r="I1249" s="2">
        <f>'Moving Avg'!H1249</f>
        <v>0.89260000000000028</v>
      </c>
      <c r="J1249" s="5" t="str">
        <f>OBV!F1249</f>
        <v>BULLISH</v>
      </c>
      <c r="K1249" s="5" t="str">
        <f>OBV!G1249</f>
        <v>NEUTRAL</v>
      </c>
      <c r="L1249" s="5" t="str">
        <f>OBV!H1249</f>
        <v>NEUTRAL</v>
      </c>
      <c r="M1249" s="7">
        <f t="shared" si="190"/>
        <v>50</v>
      </c>
      <c r="N1249" s="7">
        <f t="shared" si="191"/>
        <v>45</v>
      </c>
      <c r="O1249" s="7">
        <f t="shared" si="192"/>
        <v>0</v>
      </c>
      <c r="P1249" s="7">
        <f t="shared" si="193"/>
        <v>49.5</v>
      </c>
      <c r="Q1249" s="8">
        <f t="shared" si="194"/>
        <v>40.674999999999997</v>
      </c>
      <c r="R1249" s="8">
        <f t="shared" si="195"/>
        <v>31.375</v>
      </c>
      <c r="S1249" s="8">
        <f t="shared" si="196"/>
        <v>36.525000000000006</v>
      </c>
      <c r="T1249" s="8">
        <f t="shared" si="197"/>
        <v>36.125</v>
      </c>
      <c r="U1249" s="7">
        <f t="shared" si="198"/>
        <v>36.19166666666667</v>
      </c>
      <c r="V1249" s="7">
        <f t="shared" si="199"/>
        <v>36.174999999999997</v>
      </c>
    </row>
    <row r="1250" spans="1:22" ht="13.5" x14ac:dyDescent="0.25">
      <c r="A1250" s="3">
        <f>RSI!A1250</f>
        <v>44132</v>
      </c>
      <c r="B1250" s="2">
        <f>RSI!B1250</f>
        <v>0.85</v>
      </c>
      <c r="C1250" s="2">
        <f>RSI!I1250</f>
        <v>25.704903077657022</v>
      </c>
      <c r="D1250" s="2">
        <f>MACD!E1250</f>
        <v>-4.5498127792327203E-3</v>
      </c>
      <c r="E1250" s="2">
        <f>MACD!F1250</f>
        <v>5.4523844309304628E-4</v>
      </c>
      <c r="F1250" s="2">
        <f>'Moving Avg'!D1250</f>
        <v>0.84800000000000009</v>
      </c>
      <c r="G1250" s="2">
        <f>'Moving Avg'!F1250</f>
        <v>0.85249999999999981</v>
      </c>
      <c r="H1250" s="2">
        <f>'Moving Avg'!G1250</f>
        <v>0.90500000000000069</v>
      </c>
      <c r="I1250" s="2">
        <f>'Moving Avg'!H1250</f>
        <v>0.89135000000000053</v>
      </c>
      <c r="J1250" s="5" t="str">
        <f>OBV!F1250</f>
        <v>BULLISH</v>
      </c>
      <c r="K1250" s="5" t="str">
        <f>OBV!G1250</f>
        <v>NEUTRAL</v>
      </c>
      <c r="L1250" s="5" t="str">
        <f>OBV!H1250</f>
        <v>NEUTRAL</v>
      </c>
      <c r="M1250" s="7">
        <f t="shared" si="190"/>
        <v>50</v>
      </c>
      <c r="N1250" s="7">
        <f t="shared" si="191"/>
        <v>45</v>
      </c>
      <c r="O1250" s="7">
        <f t="shared" si="192"/>
        <v>0</v>
      </c>
      <c r="P1250" s="7">
        <f t="shared" si="193"/>
        <v>49.5</v>
      </c>
      <c r="Q1250" s="8">
        <f t="shared" si="194"/>
        <v>40.674999999999997</v>
      </c>
      <c r="R1250" s="8">
        <f t="shared" si="195"/>
        <v>31.375</v>
      </c>
      <c r="S1250" s="8">
        <f t="shared" si="196"/>
        <v>36.525000000000006</v>
      </c>
      <c r="T1250" s="8">
        <f t="shared" si="197"/>
        <v>36.125</v>
      </c>
      <c r="U1250" s="7">
        <f t="shared" si="198"/>
        <v>36.19166666666667</v>
      </c>
      <c r="V1250" s="7">
        <f t="shared" si="199"/>
        <v>36.174999999999997</v>
      </c>
    </row>
    <row r="1251" spans="1:22" ht="13.5" x14ac:dyDescent="0.25">
      <c r="A1251" s="3">
        <f>RSI!A1251</f>
        <v>44134</v>
      </c>
      <c r="B1251" s="2">
        <f>RSI!B1251</f>
        <v>0.85</v>
      </c>
      <c r="C1251" s="2">
        <f>RSI!I1251</f>
        <v>25.704903077657022</v>
      </c>
      <c r="D1251" s="2">
        <f>MACD!E1251</f>
        <v>-5.0359756907242259E-3</v>
      </c>
      <c r="E1251" s="2">
        <f>MACD!F1251</f>
        <v>-5.7100438367040812E-4</v>
      </c>
      <c r="F1251" s="2">
        <f>'Moving Avg'!D1251</f>
        <v>0.85</v>
      </c>
      <c r="G1251" s="2">
        <f>'Moving Avg'!F1251</f>
        <v>0.85149999999999992</v>
      </c>
      <c r="H1251" s="2">
        <f>'Moving Avg'!G1251</f>
        <v>0.90200000000000069</v>
      </c>
      <c r="I1251" s="2">
        <f>'Moving Avg'!H1251</f>
        <v>0.89010000000000034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50</v>
      </c>
      <c r="N1251" s="7">
        <f t="shared" si="191"/>
        <v>45</v>
      </c>
      <c r="O1251" s="7">
        <f t="shared" si="192"/>
        <v>0</v>
      </c>
      <c r="P1251" s="7">
        <f t="shared" si="193"/>
        <v>83.5</v>
      </c>
      <c r="Q1251" s="8">
        <f t="shared" si="194"/>
        <v>45.774999999999999</v>
      </c>
      <c r="R1251" s="8">
        <f t="shared" si="195"/>
        <v>39.875</v>
      </c>
      <c r="S1251" s="8">
        <f t="shared" si="196"/>
        <v>51.825000000000003</v>
      </c>
      <c r="T1251" s="8">
        <f t="shared" si="197"/>
        <v>44.625</v>
      </c>
      <c r="U1251" s="7">
        <f t="shared" si="198"/>
        <v>45.82500000000001</v>
      </c>
      <c r="V1251" s="7">
        <f t="shared" si="199"/>
        <v>45.525000000000006</v>
      </c>
    </row>
    <row r="1252" spans="1:22" ht="13.5" x14ac:dyDescent="0.25">
      <c r="A1252" s="3">
        <f>RSI!A1252</f>
        <v>44137</v>
      </c>
      <c r="B1252" s="2">
        <f>RSI!B1252</f>
        <v>0.85</v>
      </c>
      <c r="C1252" s="2">
        <f>RSI!I1252</f>
        <v>25.704903077657036</v>
      </c>
      <c r="D1252" s="2">
        <f>MACD!E1252</f>
        <v>-5.3594825223404197E-3</v>
      </c>
      <c r="E1252" s="2">
        <f>MACD!F1252</f>
        <v>-1.5287000114044104E-3</v>
      </c>
      <c r="F1252" s="2">
        <f>'Moving Avg'!D1252</f>
        <v>0.85</v>
      </c>
      <c r="G1252" s="2">
        <f>'Moving Avg'!F1252</f>
        <v>0.85049999999999992</v>
      </c>
      <c r="H1252" s="2">
        <f>'Moving Avg'!G1252</f>
        <v>0.8990000000000008</v>
      </c>
      <c r="I1252" s="2">
        <f>'Moving Avg'!H1252</f>
        <v>0.88885000000000036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  <c r="M1252" s="7">
        <f t="shared" si="190"/>
        <v>50</v>
      </c>
      <c r="N1252" s="7">
        <f t="shared" si="191"/>
        <v>45</v>
      </c>
      <c r="O1252" s="7">
        <f t="shared" si="192"/>
        <v>0</v>
      </c>
      <c r="P1252" s="7">
        <f t="shared" si="193"/>
        <v>33</v>
      </c>
      <c r="Q1252" s="8">
        <f t="shared" si="194"/>
        <v>38.200000000000003</v>
      </c>
      <c r="R1252" s="8">
        <f t="shared" si="195"/>
        <v>27.25</v>
      </c>
      <c r="S1252" s="8">
        <f t="shared" si="196"/>
        <v>29.1</v>
      </c>
      <c r="T1252" s="8">
        <f t="shared" si="197"/>
        <v>32</v>
      </c>
      <c r="U1252" s="7">
        <f t="shared" si="198"/>
        <v>31.516666666666669</v>
      </c>
      <c r="V1252" s="7">
        <f t="shared" si="199"/>
        <v>31.637500000000003</v>
      </c>
    </row>
    <row r="1253" spans="1:22" ht="13.5" x14ac:dyDescent="0.25">
      <c r="A1253" s="3">
        <f>RSI!A1253</f>
        <v>44138</v>
      </c>
      <c r="B1253" s="2">
        <f>RSI!B1253</f>
        <v>0.85</v>
      </c>
      <c r="C1253" s="2">
        <f>RSI!I1253</f>
        <v>25.704903077657036</v>
      </c>
      <c r="D1253" s="2">
        <f>MACD!E1253</f>
        <v>-5.5518655667993189E-3</v>
      </c>
      <c r="E1253" s="2">
        <f>MACD!F1253</f>
        <v>-2.3333331224833923E-3</v>
      </c>
      <c r="F1253" s="2">
        <f>'Moving Avg'!D1253</f>
        <v>0.85</v>
      </c>
      <c r="G1253" s="2">
        <f>'Moving Avg'!F1253</f>
        <v>0.84949999999999992</v>
      </c>
      <c r="H1253" s="2">
        <f>'Moving Avg'!G1253</f>
        <v>0.8960000000000008</v>
      </c>
      <c r="I1253" s="2">
        <f>'Moving Avg'!H1253</f>
        <v>0.88760000000000039</v>
      </c>
      <c r="J1253" s="5" t="str">
        <f>OBV!F1253</f>
        <v>NEUTRAL</v>
      </c>
      <c r="K1253" s="5" t="str">
        <f>OBV!G1253</f>
        <v>NEUTRAL</v>
      </c>
      <c r="L1253" s="5" t="str">
        <f>OBV!H1253</f>
        <v>NEUTRAL</v>
      </c>
      <c r="M1253" s="7">
        <f t="shared" si="190"/>
        <v>50</v>
      </c>
      <c r="N1253" s="7">
        <f t="shared" si="191"/>
        <v>45</v>
      </c>
      <c r="O1253" s="7">
        <f t="shared" si="192"/>
        <v>0</v>
      </c>
      <c r="P1253" s="7">
        <f t="shared" si="193"/>
        <v>33</v>
      </c>
      <c r="Q1253" s="8">
        <f t="shared" si="194"/>
        <v>38.200000000000003</v>
      </c>
      <c r="R1253" s="8">
        <f t="shared" si="195"/>
        <v>27.25</v>
      </c>
      <c r="S1253" s="8">
        <f t="shared" si="196"/>
        <v>29.1</v>
      </c>
      <c r="T1253" s="8">
        <f t="shared" si="197"/>
        <v>32</v>
      </c>
      <c r="U1253" s="7">
        <f t="shared" si="198"/>
        <v>31.516666666666669</v>
      </c>
      <c r="V1253" s="7">
        <f t="shared" si="199"/>
        <v>31.637500000000003</v>
      </c>
    </row>
    <row r="1254" spans="1:22" ht="13.5" x14ac:dyDescent="0.25">
      <c r="A1254" s="3">
        <f>RSI!A1254</f>
        <v>44139</v>
      </c>
      <c r="B1254" s="2">
        <f>RSI!B1254</f>
        <v>0.85</v>
      </c>
      <c r="C1254" s="2">
        <f>RSI!I1254</f>
        <v>25.704903077657036</v>
      </c>
      <c r="D1254" s="2">
        <f>MACD!E1254</f>
        <v>-5.639323900015869E-3</v>
      </c>
      <c r="E1254" s="2">
        <f>MACD!F1254</f>
        <v>-2.994531277989888E-3</v>
      </c>
      <c r="F1254" s="2">
        <f>'Moving Avg'!D1254</f>
        <v>0.85</v>
      </c>
      <c r="G1254" s="2">
        <f>'Moving Avg'!F1254</f>
        <v>0.84949999999999992</v>
      </c>
      <c r="H1254" s="2">
        <f>'Moving Avg'!G1254</f>
        <v>0.89300000000000079</v>
      </c>
      <c r="I1254" s="2">
        <f>'Moving Avg'!H1254</f>
        <v>0.88635000000000019</v>
      </c>
      <c r="J1254" s="5" t="str">
        <f>OBV!F1254</f>
        <v>NEUTRAL</v>
      </c>
      <c r="K1254" s="5" t="str">
        <f>OBV!G1254</f>
        <v>NEUTRAL</v>
      </c>
      <c r="L1254" s="5" t="str">
        <f>OBV!H1254</f>
        <v>NEUTRAL</v>
      </c>
      <c r="M1254" s="7">
        <f t="shared" si="190"/>
        <v>50</v>
      </c>
      <c r="N1254" s="7">
        <f t="shared" si="191"/>
        <v>45</v>
      </c>
      <c r="O1254" s="7">
        <f t="shared" si="192"/>
        <v>0</v>
      </c>
      <c r="P1254" s="7">
        <f t="shared" si="193"/>
        <v>33</v>
      </c>
      <c r="Q1254" s="8">
        <f t="shared" si="194"/>
        <v>38.200000000000003</v>
      </c>
      <c r="R1254" s="8">
        <f t="shared" si="195"/>
        <v>27.25</v>
      </c>
      <c r="S1254" s="8">
        <f t="shared" si="196"/>
        <v>29.1</v>
      </c>
      <c r="T1254" s="8">
        <f t="shared" si="197"/>
        <v>32</v>
      </c>
      <c r="U1254" s="7">
        <f t="shared" si="198"/>
        <v>31.516666666666669</v>
      </c>
      <c r="V1254" s="7">
        <f t="shared" si="199"/>
        <v>31.637500000000003</v>
      </c>
    </row>
    <row r="1255" spans="1:22" ht="13.5" x14ac:dyDescent="0.25">
      <c r="A1255" s="3">
        <f>RSI!A1255</f>
        <v>44140</v>
      </c>
      <c r="B1255" s="2">
        <f>RSI!B1255</f>
        <v>0.85</v>
      </c>
      <c r="C1255" s="2">
        <f>RSI!I1255</f>
        <v>25.704903077657036</v>
      </c>
      <c r="D1255" s="2">
        <f>MACD!E1255</f>
        <v>-5.6435795867237903E-3</v>
      </c>
      <c r="E1255" s="2">
        <f>MACD!F1255</f>
        <v>-3.5243409397366686E-3</v>
      </c>
      <c r="F1255" s="2">
        <f>'Moving Avg'!D1255</f>
        <v>0.85</v>
      </c>
      <c r="G1255" s="2">
        <f>'Moving Avg'!F1255</f>
        <v>0.84949999999999992</v>
      </c>
      <c r="H1255" s="2">
        <f>'Moving Avg'!G1255</f>
        <v>0.89000000000000068</v>
      </c>
      <c r="I1255" s="2">
        <f>'Moving Avg'!H1255</f>
        <v>0.88510000000000022</v>
      </c>
      <c r="J1255" s="5" t="str">
        <f>OBV!F1255</f>
        <v>NEUTRAL</v>
      </c>
      <c r="K1255" s="5" t="str">
        <f>OBV!G1255</f>
        <v>NEUTRAL</v>
      </c>
      <c r="L1255" s="5" t="str">
        <f>OBV!H1255</f>
        <v>NEUTRAL</v>
      </c>
      <c r="M1255" s="7">
        <f t="shared" si="190"/>
        <v>50</v>
      </c>
      <c r="N1255" s="7">
        <f t="shared" si="191"/>
        <v>45</v>
      </c>
      <c r="O1255" s="7">
        <f t="shared" si="192"/>
        <v>0</v>
      </c>
      <c r="P1255" s="7">
        <f t="shared" si="193"/>
        <v>33</v>
      </c>
      <c r="Q1255" s="8">
        <f t="shared" si="194"/>
        <v>38.200000000000003</v>
      </c>
      <c r="R1255" s="8">
        <f t="shared" si="195"/>
        <v>27.25</v>
      </c>
      <c r="S1255" s="8">
        <f t="shared" si="196"/>
        <v>29.1</v>
      </c>
      <c r="T1255" s="8">
        <f t="shared" si="197"/>
        <v>32</v>
      </c>
      <c r="U1255" s="7">
        <f t="shared" si="198"/>
        <v>31.516666666666669</v>
      </c>
      <c r="V1255" s="7">
        <f t="shared" si="199"/>
        <v>31.637500000000003</v>
      </c>
    </row>
    <row r="1256" spans="1:22" ht="13.5" x14ac:dyDescent="0.25">
      <c r="A1256" s="3">
        <f>RSI!A1256</f>
        <v>44141</v>
      </c>
      <c r="B1256" s="2">
        <f>RSI!B1256</f>
        <v>0.85</v>
      </c>
      <c r="C1256" s="2">
        <f>RSI!I1256</f>
        <v>25.704903077657036</v>
      </c>
      <c r="D1256" s="2">
        <f>MACD!E1256</f>
        <v>-7.1210610553783527E-3</v>
      </c>
      <c r="E1256" s="2">
        <f>MACD!F1256</f>
        <v>-4.2436849628650058E-3</v>
      </c>
      <c r="F1256" s="2">
        <f>'Moving Avg'!D1256</f>
        <v>0.85</v>
      </c>
      <c r="G1256" s="2">
        <f>'Moving Avg'!F1256</f>
        <v>0.84949999999999992</v>
      </c>
      <c r="H1256" s="2">
        <f>'Moving Avg'!G1256</f>
        <v>0.88700000000000079</v>
      </c>
      <c r="I1256" s="2">
        <f>'Moving Avg'!H1256</f>
        <v>0.88385000000000025</v>
      </c>
      <c r="J1256" s="5" t="str">
        <f>OBV!F1256</f>
        <v>NEUTRAL</v>
      </c>
      <c r="K1256" s="5" t="str">
        <f>OBV!G1256</f>
        <v>NEUTRAL</v>
      </c>
      <c r="L1256" s="5" t="str">
        <f>OBV!H1256</f>
        <v>NEUTRAL</v>
      </c>
      <c r="M1256" s="7">
        <f t="shared" si="190"/>
        <v>50</v>
      </c>
      <c r="N1256" s="7">
        <f t="shared" si="191"/>
        <v>45</v>
      </c>
      <c r="O1256" s="7">
        <f t="shared" si="192"/>
        <v>0</v>
      </c>
      <c r="P1256" s="7">
        <f t="shared" si="193"/>
        <v>33</v>
      </c>
      <c r="Q1256" s="8">
        <f t="shared" si="194"/>
        <v>38.200000000000003</v>
      </c>
      <c r="R1256" s="8">
        <f t="shared" si="195"/>
        <v>27.25</v>
      </c>
      <c r="S1256" s="8">
        <f t="shared" si="196"/>
        <v>29.1</v>
      </c>
      <c r="T1256" s="8">
        <f t="shared" si="197"/>
        <v>32</v>
      </c>
      <c r="U1256" s="7">
        <f t="shared" si="198"/>
        <v>31.516666666666669</v>
      </c>
      <c r="V1256" s="7">
        <f t="shared" si="199"/>
        <v>31.637500000000003</v>
      </c>
    </row>
    <row r="1257" spans="1:22" ht="13.5" x14ac:dyDescent="0.25">
      <c r="A1257" s="3">
        <f>RSI!A1257</f>
        <v>44144</v>
      </c>
      <c r="B1257" s="2">
        <f>RSI!B1257</f>
        <v>0.85</v>
      </c>
      <c r="C1257" s="2">
        <f>RSI!I1257</f>
        <v>25.704903077657036</v>
      </c>
      <c r="D1257" s="2">
        <f>MACD!E1257</f>
        <v>-6.7729788891633946E-3</v>
      </c>
      <c r="E1257" s="2">
        <f>MACD!F1257</f>
        <v>-4.7495437481246839E-3</v>
      </c>
      <c r="F1257" s="2">
        <f>'Moving Avg'!D1257</f>
        <v>0.85</v>
      </c>
      <c r="G1257" s="2">
        <f>'Moving Avg'!F1257</f>
        <v>0.84949999999999992</v>
      </c>
      <c r="H1257" s="2">
        <f>'Moving Avg'!G1257</f>
        <v>0.88400000000000079</v>
      </c>
      <c r="I1257" s="2">
        <f>'Moving Avg'!H1257</f>
        <v>0.88260000000000005</v>
      </c>
      <c r="J1257" s="5" t="str">
        <f>OBV!F1257</f>
        <v>NEUTRAL</v>
      </c>
      <c r="K1257" s="5" t="str">
        <f>OBV!G1257</f>
        <v>NEUTRAL</v>
      </c>
      <c r="L1257" s="5" t="str">
        <f>OBV!H1257</f>
        <v>NEUTRAL</v>
      </c>
      <c r="M1257" s="7">
        <f t="shared" si="190"/>
        <v>50</v>
      </c>
      <c r="N1257" s="7">
        <f t="shared" si="191"/>
        <v>45</v>
      </c>
      <c r="O1257" s="7">
        <f t="shared" si="192"/>
        <v>0</v>
      </c>
      <c r="P1257" s="7">
        <f t="shared" si="193"/>
        <v>33</v>
      </c>
      <c r="Q1257" s="8">
        <f t="shared" si="194"/>
        <v>38.200000000000003</v>
      </c>
      <c r="R1257" s="8">
        <f t="shared" si="195"/>
        <v>27.25</v>
      </c>
      <c r="S1257" s="8">
        <f t="shared" si="196"/>
        <v>29.1</v>
      </c>
      <c r="T1257" s="8">
        <f t="shared" si="197"/>
        <v>32</v>
      </c>
      <c r="U1257" s="7">
        <f t="shared" si="198"/>
        <v>31.516666666666669</v>
      </c>
      <c r="V1257" s="7">
        <f t="shared" si="199"/>
        <v>31.637500000000003</v>
      </c>
    </row>
    <row r="1258" spans="1:22" ht="13.5" x14ac:dyDescent="0.25">
      <c r="A1258" s="3">
        <f>RSI!A1258</f>
        <v>44145</v>
      </c>
      <c r="B1258" s="2">
        <f>RSI!B1258</f>
        <v>0.85</v>
      </c>
      <c r="C1258" s="2">
        <f>RSI!I1258</f>
        <v>25.704903077657036</v>
      </c>
      <c r="D1258" s="2">
        <f>MACD!E1258</f>
        <v>-6.4230799966682461E-3</v>
      </c>
      <c r="E1258" s="2">
        <f>MACD!F1258</f>
        <v>-5.0842509978333969E-3</v>
      </c>
      <c r="F1258" s="2">
        <f>'Moving Avg'!D1258</f>
        <v>0.85</v>
      </c>
      <c r="G1258" s="2">
        <f>'Moving Avg'!F1258</f>
        <v>0.84949999999999992</v>
      </c>
      <c r="H1258" s="2">
        <f>'Moving Avg'!G1258</f>
        <v>0.88100000000000078</v>
      </c>
      <c r="I1258" s="2">
        <f>'Moving Avg'!H1258</f>
        <v>0.88135000000000019</v>
      </c>
      <c r="J1258" s="5" t="str">
        <f>OBV!F1258</f>
        <v>NEUTRAL</v>
      </c>
      <c r="K1258" s="5" t="str">
        <f>OBV!G1258</f>
        <v>NEUTRAL</v>
      </c>
      <c r="L1258" s="5" t="str">
        <f>OBV!H1258</f>
        <v>NEUTRAL</v>
      </c>
      <c r="M1258" s="7">
        <f t="shared" si="190"/>
        <v>50</v>
      </c>
      <c r="N1258" s="7">
        <f t="shared" si="191"/>
        <v>45</v>
      </c>
      <c r="O1258" s="7">
        <f t="shared" si="192"/>
        <v>0</v>
      </c>
      <c r="P1258" s="7">
        <f t="shared" si="193"/>
        <v>33</v>
      </c>
      <c r="Q1258" s="8">
        <f t="shared" si="194"/>
        <v>38.200000000000003</v>
      </c>
      <c r="R1258" s="8">
        <f t="shared" si="195"/>
        <v>27.25</v>
      </c>
      <c r="S1258" s="8">
        <f t="shared" si="196"/>
        <v>29.1</v>
      </c>
      <c r="T1258" s="8">
        <f t="shared" si="197"/>
        <v>32</v>
      </c>
      <c r="U1258" s="7">
        <f t="shared" si="198"/>
        <v>31.516666666666669</v>
      </c>
      <c r="V1258" s="7">
        <f t="shared" si="199"/>
        <v>31.637500000000003</v>
      </c>
    </row>
    <row r="1259" spans="1:22" ht="13.5" x14ac:dyDescent="0.25">
      <c r="A1259" s="3">
        <f>RSI!A1259</f>
        <v>44146</v>
      </c>
      <c r="B1259" s="2">
        <f>RSI!B1259</f>
        <v>0.85</v>
      </c>
      <c r="C1259" s="2">
        <f>RSI!I1259</f>
        <v>25.704903077657036</v>
      </c>
      <c r="D1259" s="2">
        <f>MACD!E1259</f>
        <v>-6.0757451948937335E-3</v>
      </c>
      <c r="E1259" s="2">
        <f>MACD!F1259</f>
        <v>-5.2825498372454649E-3</v>
      </c>
      <c r="F1259" s="2">
        <f>'Moving Avg'!D1259</f>
        <v>0.85</v>
      </c>
      <c r="G1259" s="2">
        <f>'Moving Avg'!F1259</f>
        <v>0.84949999999999992</v>
      </c>
      <c r="H1259" s="2">
        <f>'Moving Avg'!G1259</f>
        <v>0.87800000000000078</v>
      </c>
      <c r="I1259" s="2">
        <f>'Moving Avg'!H1259</f>
        <v>0.8801000000000001</v>
      </c>
      <c r="J1259" s="5" t="str">
        <f>OBV!F1259</f>
        <v>NEUTRAL</v>
      </c>
      <c r="K1259" s="5" t="str">
        <f>OBV!G1259</f>
        <v>NEUTRAL</v>
      </c>
      <c r="L1259" s="5" t="str">
        <f>OBV!H1259</f>
        <v>NEUTRAL</v>
      </c>
      <c r="M1259" s="7">
        <f t="shared" si="190"/>
        <v>50</v>
      </c>
      <c r="N1259" s="7">
        <f t="shared" si="191"/>
        <v>45</v>
      </c>
      <c r="O1259" s="7">
        <f t="shared" si="192"/>
        <v>0</v>
      </c>
      <c r="P1259" s="7">
        <f t="shared" si="193"/>
        <v>33</v>
      </c>
      <c r="Q1259" s="8">
        <f t="shared" si="194"/>
        <v>38.200000000000003</v>
      </c>
      <c r="R1259" s="8">
        <f t="shared" si="195"/>
        <v>27.25</v>
      </c>
      <c r="S1259" s="8">
        <f t="shared" si="196"/>
        <v>29.1</v>
      </c>
      <c r="T1259" s="8">
        <f t="shared" si="197"/>
        <v>32</v>
      </c>
      <c r="U1259" s="7">
        <f t="shared" si="198"/>
        <v>31.516666666666669</v>
      </c>
      <c r="V1259" s="7">
        <f t="shared" si="199"/>
        <v>31.637500000000003</v>
      </c>
    </row>
    <row r="1260" spans="1:22" ht="13.5" x14ac:dyDescent="0.25">
      <c r="A1260" s="3">
        <f>RSI!A1260</f>
        <v>44147</v>
      </c>
      <c r="B1260" s="2">
        <f>RSI!B1260</f>
        <v>0.85</v>
      </c>
      <c r="C1260" s="2">
        <f>RSI!I1260</f>
        <v>25.704903077657036</v>
      </c>
      <c r="D1260" s="2">
        <f>MACD!E1260</f>
        <v>-5.7343775274648623E-3</v>
      </c>
      <c r="E1260" s="2">
        <f>MACD!F1260</f>
        <v>-5.3729153752893445E-3</v>
      </c>
      <c r="F1260" s="2">
        <f>'Moving Avg'!D1260</f>
        <v>0.85</v>
      </c>
      <c r="G1260" s="2">
        <f>'Moving Avg'!F1260</f>
        <v>0.84949999999999992</v>
      </c>
      <c r="H1260" s="2">
        <f>'Moving Avg'!G1260</f>
        <v>0.87500000000000089</v>
      </c>
      <c r="I1260" s="2">
        <f>'Moving Avg'!H1260</f>
        <v>0.87884999999999991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50</v>
      </c>
      <c r="N1260" s="7">
        <f t="shared" si="191"/>
        <v>45</v>
      </c>
      <c r="O1260" s="7">
        <f t="shared" si="192"/>
        <v>0</v>
      </c>
      <c r="P1260" s="7">
        <f t="shared" si="193"/>
        <v>33</v>
      </c>
      <c r="Q1260" s="8">
        <f t="shared" si="194"/>
        <v>38.200000000000003</v>
      </c>
      <c r="R1260" s="8">
        <f t="shared" si="195"/>
        <v>27.25</v>
      </c>
      <c r="S1260" s="8">
        <f t="shared" si="196"/>
        <v>29.1</v>
      </c>
      <c r="T1260" s="8">
        <f t="shared" si="197"/>
        <v>32</v>
      </c>
      <c r="U1260" s="7">
        <f t="shared" si="198"/>
        <v>31.516666666666669</v>
      </c>
      <c r="V1260" s="7">
        <f t="shared" si="199"/>
        <v>31.637500000000003</v>
      </c>
    </row>
    <row r="1261" spans="1:22" ht="13.5" x14ac:dyDescent="0.25">
      <c r="A1261" s="3">
        <f>RSI!A1261</f>
        <v>44148</v>
      </c>
      <c r="B1261" s="2">
        <f>RSI!B1261</f>
        <v>0.85</v>
      </c>
      <c r="C1261" s="2">
        <f>RSI!I1261</f>
        <v>25.704903077657022</v>
      </c>
      <c r="D1261" s="2">
        <f>MACD!E1261</f>
        <v>-5.4015751951207447E-3</v>
      </c>
      <c r="E1261" s="2">
        <f>MACD!F1261</f>
        <v>-5.3786473392556256E-3</v>
      </c>
      <c r="F1261" s="2">
        <f>'Moving Avg'!D1261</f>
        <v>0.85</v>
      </c>
      <c r="G1261" s="2">
        <f>'Moving Avg'!F1261</f>
        <v>0.84949999999999992</v>
      </c>
      <c r="H1261" s="2">
        <f>'Moving Avg'!G1261</f>
        <v>0.87260000000000071</v>
      </c>
      <c r="I1261" s="2">
        <f>'Moving Avg'!H1261</f>
        <v>0.87759999999999994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50</v>
      </c>
      <c r="N1261" s="7">
        <f t="shared" si="191"/>
        <v>45</v>
      </c>
      <c r="O1261" s="7">
        <f t="shared" si="192"/>
        <v>0</v>
      </c>
      <c r="P1261" s="7">
        <f t="shared" si="193"/>
        <v>33</v>
      </c>
      <c r="Q1261" s="8">
        <f t="shared" si="194"/>
        <v>38.200000000000003</v>
      </c>
      <c r="R1261" s="8">
        <f t="shared" si="195"/>
        <v>27.25</v>
      </c>
      <c r="S1261" s="8">
        <f t="shared" si="196"/>
        <v>29.1</v>
      </c>
      <c r="T1261" s="8">
        <f t="shared" si="197"/>
        <v>32</v>
      </c>
      <c r="U1261" s="7">
        <f t="shared" si="198"/>
        <v>31.516666666666669</v>
      </c>
      <c r="V1261" s="7">
        <f t="shared" si="199"/>
        <v>31.637500000000003</v>
      </c>
    </row>
    <row r="1262" spans="1:22" ht="13.5" x14ac:dyDescent="0.25">
      <c r="A1262" s="3">
        <f>RSI!A1262</f>
        <v>44151</v>
      </c>
      <c r="B1262" s="2">
        <f>RSI!B1262</f>
        <v>0.85</v>
      </c>
      <c r="C1262" s="2">
        <f>RSI!I1262</f>
        <v>25.704903077657022</v>
      </c>
      <c r="D1262" s="2">
        <f>MACD!E1262</f>
        <v>-5.0792762145648318E-3</v>
      </c>
      <c r="E1262" s="2">
        <f>MACD!F1262</f>
        <v>-5.3187731143174667E-3</v>
      </c>
      <c r="F1262" s="2">
        <f>'Moving Avg'!D1262</f>
        <v>0.85</v>
      </c>
      <c r="G1262" s="2">
        <f>'Moving Avg'!F1262</f>
        <v>0.84949999999999992</v>
      </c>
      <c r="H1262" s="2">
        <f>'Moving Avg'!G1262</f>
        <v>0.87100000000000077</v>
      </c>
      <c r="I1262" s="2">
        <f>'Moving Avg'!H1262</f>
        <v>0.87634999999999996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  <c r="M1262" s="7">
        <f t="shared" si="190"/>
        <v>50</v>
      </c>
      <c r="N1262" s="7">
        <f t="shared" si="191"/>
        <v>0</v>
      </c>
      <c r="O1262" s="7">
        <f t="shared" si="192"/>
        <v>0</v>
      </c>
      <c r="P1262" s="7">
        <f t="shared" si="193"/>
        <v>33</v>
      </c>
      <c r="Q1262" s="8">
        <f t="shared" si="194"/>
        <v>22.45</v>
      </c>
      <c r="R1262" s="8">
        <f t="shared" si="195"/>
        <v>18.25</v>
      </c>
      <c r="S1262" s="8">
        <f t="shared" si="196"/>
        <v>22.35</v>
      </c>
      <c r="T1262" s="8">
        <f t="shared" si="197"/>
        <v>20.75</v>
      </c>
      <c r="U1262" s="7">
        <f t="shared" si="198"/>
        <v>21.016666666666669</v>
      </c>
      <c r="V1262" s="7">
        <f t="shared" si="199"/>
        <v>20.950000000000003</v>
      </c>
    </row>
    <row r="1263" spans="1:22" ht="13.5" x14ac:dyDescent="0.25">
      <c r="A1263" s="3">
        <f>RSI!A1263</f>
        <v>44152</v>
      </c>
      <c r="B1263" s="2">
        <f>RSI!B1263</f>
        <v>0.85</v>
      </c>
      <c r="C1263" s="2">
        <f>RSI!I1263</f>
        <v>25.704903077657022</v>
      </c>
      <c r="D1263" s="2">
        <f>MACD!E1263</f>
        <v>-4.7688792786356737E-3</v>
      </c>
      <c r="E1263" s="2">
        <f>MACD!F1263</f>
        <v>-5.2087943471811077E-3</v>
      </c>
      <c r="F1263" s="2">
        <f>'Moving Avg'!D1263</f>
        <v>0.85</v>
      </c>
      <c r="G1263" s="2">
        <f>'Moving Avg'!F1263</f>
        <v>0.84949999999999992</v>
      </c>
      <c r="H1263" s="2">
        <f>'Moving Avg'!G1263</f>
        <v>0.86940000000000084</v>
      </c>
      <c r="I1263" s="2">
        <f>'Moving Avg'!H1263</f>
        <v>0.87509999999999977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  <c r="M1263" s="7">
        <f t="shared" si="190"/>
        <v>50</v>
      </c>
      <c r="N1263" s="7">
        <f t="shared" si="191"/>
        <v>0</v>
      </c>
      <c r="O1263" s="7">
        <f t="shared" si="192"/>
        <v>0</v>
      </c>
      <c r="P1263" s="7">
        <f t="shared" si="193"/>
        <v>33</v>
      </c>
      <c r="Q1263" s="8">
        <f t="shared" si="194"/>
        <v>22.45</v>
      </c>
      <c r="R1263" s="8">
        <f t="shared" si="195"/>
        <v>18.25</v>
      </c>
      <c r="S1263" s="8">
        <f t="shared" si="196"/>
        <v>22.35</v>
      </c>
      <c r="T1263" s="8">
        <f t="shared" si="197"/>
        <v>20.75</v>
      </c>
      <c r="U1263" s="7">
        <f t="shared" si="198"/>
        <v>21.016666666666669</v>
      </c>
      <c r="V1263" s="7">
        <f t="shared" si="199"/>
        <v>20.950000000000003</v>
      </c>
    </row>
    <row r="1264" spans="1:22" ht="13.5" x14ac:dyDescent="0.25">
      <c r="A1264" s="3">
        <f>RSI!A1264</f>
        <v>44153</v>
      </c>
      <c r="B1264" s="2">
        <f>RSI!B1264</f>
        <v>0.85</v>
      </c>
      <c r="C1264" s="2">
        <f>RSI!I1264</f>
        <v>25.704903077657022</v>
      </c>
      <c r="D1264" s="2">
        <f>MACD!E1264</f>
        <v>-4.4713445934646545E-3</v>
      </c>
      <c r="E1264" s="2">
        <f>MACD!F1264</f>
        <v>-5.0613043964378174E-3</v>
      </c>
      <c r="F1264" s="2">
        <f>'Moving Avg'!D1264</f>
        <v>0.85</v>
      </c>
      <c r="G1264" s="2">
        <f>'Moving Avg'!F1264</f>
        <v>0.84949999999999992</v>
      </c>
      <c r="H1264" s="2">
        <f>'Moving Avg'!G1264</f>
        <v>0.86780000000000068</v>
      </c>
      <c r="I1264" s="2">
        <f>'Moving Avg'!H1264</f>
        <v>0.87384999999999979</v>
      </c>
      <c r="J1264" s="5" t="str">
        <f>OBV!F1264</f>
        <v>NEUTRAL</v>
      </c>
      <c r="K1264" s="5" t="str">
        <f>OBV!G1264</f>
        <v>NEUTRAL</v>
      </c>
      <c r="L1264" s="5" t="str">
        <f>OBV!H1264</f>
        <v>NEUTRAL</v>
      </c>
      <c r="M1264" s="7">
        <f t="shared" si="190"/>
        <v>50</v>
      </c>
      <c r="N1264" s="7">
        <f t="shared" si="191"/>
        <v>0</v>
      </c>
      <c r="O1264" s="7">
        <f t="shared" si="192"/>
        <v>0</v>
      </c>
      <c r="P1264" s="7">
        <f t="shared" si="193"/>
        <v>33</v>
      </c>
      <c r="Q1264" s="8">
        <f t="shared" si="194"/>
        <v>22.45</v>
      </c>
      <c r="R1264" s="8">
        <f t="shared" si="195"/>
        <v>18.25</v>
      </c>
      <c r="S1264" s="8">
        <f t="shared" si="196"/>
        <v>22.35</v>
      </c>
      <c r="T1264" s="8">
        <f t="shared" si="197"/>
        <v>20.75</v>
      </c>
      <c r="U1264" s="7">
        <f t="shared" si="198"/>
        <v>21.016666666666669</v>
      </c>
      <c r="V1264" s="7">
        <f t="shared" si="199"/>
        <v>20.950000000000003</v>
      </c>
    </row>
    <row r="1265" spans="1:22" ht="13.5" x14ac:dyDescent="0.25">
      <c r="A1265" s="3">
        <f>RSI!A1265</f>
        <v>44154</v>
      </c>
      <c r="B1265" s="2">
        <f>RSI!B1265</f>
        <v>0.87</v>
      </c>
      <c r="C1265" s="2">
        <f>RSI!I1265</f>
        <v>72.666945144317353</v>
      </c>
      <c r="D1265" s="2">
        <f>MACD!E1265</f>
        <v>-5.6687593604277664E-3</v>
      </c>
      <c r="E1265" s="2">
        <f>MACD!F1265</f>
        <v>-5.1827953892358081E-3</v>
      </c>
      <c r="F1265" s="2">
        <f>'Moving Avg'!D1265</f>
        <v>0.85399999999999987</v>
      </c>
      <c r="G1265" s="2">
        <f>'Moving Avg'!F1265</f>
        <v>0.85049999999999992</v>
      </c>
      <c r="H1265" s="2">
        <f>'Moving Avg'!G1265</f>
        <v>0.8666000000000007</v>
      </c>
      <c r="I1265" s="2">
        <f>'Moving Avg'!H1265</f>
        <v>0.8726999999999997</v>
      </c>
      <c r="J1265" s="5" t="str">
        <f>OBV!F1265</f>
        <v>NEUTRAL</v>
      </c>
      <c r="K1265" s="5" t="str">
        <f>OBV!G1265</f>
        <v>NEUTRAL</v>
      </c>
      <c r="L1265" s="5" t="str">
        <f>OBV!H1265</f>
        <v>NEUTRAL</v>
      </c>
      <c r="M1265" s="7">
        <f t="shared" si="190"/>
        <v>0</v>
      </c>
      <c r="N1265" s="7">
        <f t="shared" si="191"/>
        <v>45</v>
      </c>
      <c r="O1265" s="7">
        <f t="shared" si="192"/>
        <v>0</v>
      </c>
      <c r="P1265" s="7">
        <f t="shared" si="193"/>
        <v>33</v>
      </c>
      <c r="Q1265" s="8">
        <f t="shared" si="194"/>
        <v>20.7</v>
      </c>
      <c r="R1265" s="8">
        <f t="shared" si="195"/>
        <v>17.25</v>
      </c>
      <c r="S1265" s="8">
        <f t="shared" si="196"/>
        <v>21.6</v>
      </c>
      <c r="T1265" s="8">
        <f t="shared" si="197"/>
        <v>19.5</v>
      </c>
      <c r="U1265" s="7">
        <f t="shared" si="198"/>
        <v>19.850000000000001</v>
      </c>
      <c r="V1265" s="7">
        <f t="shared" si="199"/>
        <v>19.762500000000003</v>
      </c>
    </row>
    <row r="1266" spans="1:22" ht="13.5" x14ac:dyDescent="0.25">
      <c r="A1266" s="3">
        <f>RSI!A1266</f>
        <v>44155</v>
      </c>
      <c r="B1266" s="2">
        <f>RSI!B1266</f>
        <v>0.9</v>
      </c>
      <c r="C1266" s="2">
        <f>RSI!I1266</f>
        <v>86.476062447151534</v>
      </c>
      <c r="D1266" s="2">
        <f>MACD!E1266</f>
        <v>-8.9924460369894543E-3</v>
      </c>
      <c r="E1266" s="2">
        <f>MACD!F1266</f>
        <v>-5.9447255187865377E-3</v>
      </c>
      <c r="F1266" s="2">
        <f>'Moving Avg'!D1266</f>
        <v>0.8640000000000001</v>
      </c>
      <c r="G1266" s="2">
        <f>'Moving Avg'!F1266</f>
        <v>0.8534999999999997</v>
      </c>
      <c r="H1266" s="2">
        <f>'Moving Avg'!G1266</f>
        <v>0.86600000000000066</v>
      </c>
      <c r="I1266" s="2">
        <f>'Moving Avg'!H1266</f>
        <v>0.8716999999999997</v>
      </c>
      <c r="J1266" s="5" t="str">
        <f>OBV!F1266</f>
        <v>BULLISH</v>
      </c>
      <c r="K1266" s="5" t="str">
        <f>OBV!G1266</f>
        <v>NEUTRAL</v>
      </c>
      <c r="L1266" s="5" t="str">
        <f>OBV!H1266</f>
        <v>CONFIRMED BULLISH</v>
      </c>
      <c r="M1266" s="7">
        <f t="shared" si="190"/>
        <v>0</v>
      </c>
      <c r="N1266" s="7">
        <f t="shared" si="191"/>
        <v>45</v>
      </c>
      <c r="O1266" s="7">
        <f t="shared" si="192"/>
        <v>0</v>
      </c>
      <c r="P1266" s="7">
        <f t="shared" si="193"/>
        <v>83.5</v>
      </c>
      <c r="Q1266" s="8">
        <f t="shared" si="194"/>
        <v>28.274999999999999</v>
      </c>
      <c r="R1266" s="8">
        <f t="shared" si="195"/>
        <v>29.875</v>
      </c>
      <c r="S1266" s="8">
        <f t="shared" si="196"/>
        <v>44.325000000000003</v>
      </c>
      <c r="T1266" s="8">
        <f t="shared" si="197"/>
        <v>32.125</v>
      </c>
      <c r="U1266" s="7">
        <f t="shared" si="198"/>
        <v>34.158333333333331</v>
      </c>
      <c r="V1266" s="7">
        <f t="shared" si="199"/>
        <v>33.65</v>
      </c>
    </row>
    <row r="1267" spans="1:22" ht="13.5" x14ac:dyDescent="0.25">
      <c r="A1267" s="3">
        <f>RSI!A1267</f>
        <v>44158</v>
      </c>
      <c r="B1267" s="2">
        <f>RSI!B1267</f>
        <v>0.9</v>
      </c>
      <c r="C1267" s="2">
        <f>RSI!I1267</f>
        <v>86.476062447151534</v>
      </c>
      <c r="D1267" s="2">
        <f>MACD!E1267</f>
        <v>-1.2063796612221678E-2</v>
      </c>
      <c r="E1267" s="2">
        <f>MACD!F1267</f>
        <v>-7.1685397374735664E-3</v>
      </c>
      <c r="F1267" s="2">
        <f>'Moving Avg'!D1267</f>
        <v>0.874</v>
      </c>
      <c r="G1267" s="2">
        <f>'Moving Avg'!F1267</f>
        <v>0.85599999999999965</v>
      </c>
      <c r="H1267" s="2">
        <f>'Moving Avg'!G1267</f>
        <v>0.8654000000000005</v>
      </c>
      <c r="I1267" s="2">
        <f>'Moving Avg'!H1267</f>
        <v>0.87069999999999981</v>
      </c>
      <c r="J1267" s="5" t="str">
        <f>OBV!F1267</f>
        <v>BULLISH</v>
      </c>
      <c r="K1267" s="5" t="str">
        <f>OBV!G1267</f>
        <v>NEUTRAL</v>
      </c>
      <c r="L1267" s="5" t="str">
        <f>OBV!H1267</f>
        <v>CONFIRMED BULLISH</v>
      </c>
      <c r="M1267" s="7">
        <f t="shared" si="190"/>
        <v>0</v>
      </c>
      <c r="N1267" s="7">
        <f t="shared" si="191"/>
        <v>45</v>
      </c>
      <c r="O1267" s="7">
        <f t="shared" si="192"/>
        <v>50</v>
      </c>
      <c r="P1267" s="7">
        <f t="shared" si="193"/>
        <v>83.5</v>
      </c>
      <c r="Q1267" s="8">
        <f t="shared" si="194"/>
        <v>35.774999999999999</v>
      </c>
      <c r="R1267" s="8">
        <f t="shared" si="195"/>
        <v>47.375</v>
      </c>
      <c r="S1267" s="8">
        <f t="shared" si="196"/>
        <v>56.825000000000003</v>
      </c>
      <c r="T1267" s="8">
        <f t="shared" si="197"/>
        <v>44.625</v>
      </c>
      <c r="U1267" s="7">
        <f t="shared" si="198"/>
        <v>46.658333333333339</v>
      </c>
      <c r="V1267" s="7">
        <f t="shared" si="199"/>
        <v>46.150000000000006</v>
      </c>
    </row>
    <row r="1268" spans="1:22" ht="13.5" x14ac:dyDescent="0.25">
      <c r="A1268" s="3">
        <f>RSI!A1268</f>
        <v>44159</v>
      </c>
      <c r="B1268" s="2">
        <f>RSI!B1268</f>
        <v>0.9</v>
      </c>
      <c r="C1268" s="2">
        <f>RSI!I1268</f>
        <v>86.476062447151534</v>
      </c>
      <c r="D1268" s="2">
        <f>MACD!E1268</f>
        <v>-1.4902446816609016E-2</v>
      </c>
      <c r="E1268" s="2">
        <f>MACD!F1268</f>
        <v>-8.7153211533006567E-3</v>
      </c>
      <c r="F1268" s="2">
        <f>'Moving Avg'!D1268</f>
        <v>0.88400000000000001</v>
      </c>
      <c r="G1268" s="2">
        <f>'Moving Avg'!F1268</f>
        <v>0.85849999999999971</v>
      </c>
      <c r="H1268" s="2">
        <f>'Moving Avg'!G1268</f>
        <v>0.86480000000000046</v>
      </c>
      <c r="I1268" s="2">
        <f>'Moving Avg'!H1268</f>
        <v>0.86969999999999981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0</v>
      </c>
      <c r="N1268" s="7">
        <f t="shared" si="191"/>
        <v>45</v>
      </c>
      <c r="O1268" s="7">
        <f t="shared" si="192"/>
        <v>50</v>
      </c>
      <c r="P1268" s="7">
        <f t="shared" si="193"/>
        <v>83.5</v>
      </c>
      <c r="Q1268" s="8">
        <f t="shared" si="194"/>
        <v>35.774999999999999</v>
      </c>
      <c r="R1268" s="8">
        <f t="shared" si="195"/>
        <v>47.375</v>
      </c>
      <c r="S1268" s="8">
        <f t="shared" si="196"/>
        <v>56.825000000000003</v>
      </c>
      <c r="T1268" s="8">
        <f t="shared" si="197"/>
        <v>44.625</v>
      </c>
      <c r="U1268" s="7">
        <f t="shared" si="198"/>
        <v>46.658333333333339</v>
      </c>
      <c r="V1268" s="7">
        <f t="shared" si="199"/>
        <v>46.150000000000006</v>
      </c>
    </row>
    <row r="1269" spans="1:22" ht="13.5" x14ac:dyDescent="0.25">
      <c r="A1269" s="3">
        <f>RSI!A1269</f>
        <v>44160</v>
      </c>
      <c r="B1269" s="2">
        <f>RSI!B1269</f>
        <v>0.92</v>
      </c>
      <c r="C1269" s="2">
        <f>RSI!I1269</f>
        <v>90.480585346260071</v>
      </c>
      <c r="D1269" s="2">
        <f>MACD!E1269</f>
        <v>-1.9007914107036727E-2</v>
      </c>
      <c r="E1269" s="2">
        <f>MACD!F1269</f>
        <v>-1.0773839744047872E-2</v>
      </c>
      <c r="F1269" s="2">
        <f>'Moving Avg'!D1269</f>
        <v>0.89800000000000002</v>
      </c>
      <c r="G1269" s="2">
        <f>'Moving Avg'!F1269</f>
        <v>0.86199999999999988</v>
      </c>
      <c r="H1269" s="2">
        <f>'Moving Avg'!G1269</f>
        <v>0.86460000000000048</v>
      </c>
      <c r="I1269" s="2">
        <f>'Moving Avg'!H1269</f>
        <v>0.86879999999999968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  <c r="M1269" s="7">
        <f t="shared" si="190"/>
        <v>0</v>
      </c>
      <c r="N1269" s="7">
        <f t="shared" si="191"/>
        <v>45</v>
      </c>
      <c r="O1269" s="7">
        <f t="shared" si="192"/>
        <v>50</v>
      </c>
      <c r="P1269" s="7">
        <f t="shared" si="193"/>
        <v>100</v>
      </c>
      <c r="Q1269" s="8">
        <f t="shared" si="194"/>
        <v>38.25</v>
      </c>
      <c r="R1269" s="8">
        <f t="shared" si="195"/>
        <v>51.5</v>
      </c>
      <c r="S1269" s="8">
        <f t="shared" si="196"/>
        <v>64.25</v>
      </c>
      <c r="T1269" s="8">
        <f t="shared" si="197"/>
        <v>48.75</v>
      </c>
      <c r="U1269" s="7">
        <f t="shared" si="198"/>
        <v>51.333333333333336</v>
      </c>
      <c r="V1269" s="7">
        <f t="shared" si="199"/>
        <v>50.6875</v>
      </c>
    </row>
    <row r="1270" spans="1:22" ht="13.5" x14ac:dyDescent="0.25">
      <c r="A1270" s="3">
        <f>RSI!A1270</f>
        <v>44161</v>
      </c>
      <c r="B1270" s="2">
        <f>RSI!B1270</f>
        <v>0.92</v>
      </c>
      <c r="C1270" s="2">
        <f>RSI!I1270</f>
        <v>90.480585346260071</v>
      </c>
      <c r="D1270" s="2">
        <f>MACD!E1270</f>
        <v>-2.2805554700881414E-2</v>
      </c>
      <c r="E1270" s="2">
        <f>MACD!F1270</f>
        <v>-1.3180182735414582E-2</v>
      </c>
      <c r="F1270" s="2">
        <f>'Moving Avg'!D1270</f>
        <v>0.90800000000000003</v>
      </c>
      <c r="G1270" s="2">
        <f>'Moving Avg'!F1270</f>
        <v>0.86549999999999994</v>
      </c>
      <c r="H1270" s="2">
        <f>'Moving Avg'!G1270</f>
        <v>0.8644000000000005</v>
      </c>
      <c r="I1270" s="2">
        <f>'Moving Avg'!H1270</f>
        <v>0.86789999999999967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  <c r="M1270" s="7">
        <f t="shared" si="190"/>
        <v>0</v>
      </c>
      <c r="N1270" s="7">
        <f t="shared" si="191"/>
        <v>45</v>
      </c>
      <c r="O1270" s="7">
        <f t="shared" si="192"/>
        <v>50</v>
      </c>
      <c r="P1270" s="7">
        <f t="shared" si="193"/>
        <v>100</v>
      </c>
      <c r="Q1270" s="8">
        <f t="shared" si="194"/>
        <v>38.25</v>
      </c>
      <c r="R1270" s="8">
        <f t="shared" si="195"/>
        <v>51.5</v>
      </c>
      <c r="S1270" s="8">
        <f t="shared" si="196"/>
        <v>64.25</v>
      </c>
      <c r="T1270" s="8">
        <f t="shared" si="197"/>
        <v>48.75</v>
      </c>
      <c r="U1270" s="7">
        <f t="shared" si="198"/>
        <v>51.333333333333336</v>
      </c>
      <c r="V1270" s="7">
        <f t="shared" si="199"/>
        <v>50.6875</v>
      </c>
    </row>
    <row r="1271" spans="1:22" ht="13.5" x14ac:dyDescent="0.25">
      <c r="A1271" s="3">
        <f>RSI!A1271</f>
        <v>44162</v>
      </c>
      <c r="B1271" s="2">
        <f>RSI!B1271</f>
        <v>0.92</v>
      </c>
      <c r="C1271" s="2">
        <f>RSI!I1271</f>
        <v>90.480585346260071</v>
      </c>
      <c r="D1271" s="2">
        <f>MACD!E1271</f>
        <v>-2.631874257696043E-2</v>
      </c>
      <c r="E1271" s="2">
        <f>MACD!F1271</f>
        <v>-1.5807894703723752E-2</v>
      </c>
      <c r="F1271" s="2">
        <f>'Moving Avg'!D1271</f>
        <v>0.91200000000000014</v>
      </c>
      <c r="G1271" s="2">
        <f>'Moving Avg'!F1271</f>
        <v>0.86899999999999999</v>
      </c>
      <c r="H1271" s="2">
        <f>'Moving Avg'!G1271</f>
        <v>0.86420000000000063</v>
      </c>
      <c r="I1271" s="2">
        <f>'Moving Avg'!H1271</f>
        <v>0.86699999999999955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  <c r="M1271" s="7">
        <f t="shared" si="190"/>
        <v>0</v>
      </c>
      <c r="N1271" s="7">
        <f t="shared" si="191"/>
        <v>45</v>
      </c>
      <c r="O1271" s="7">
        <f t="shared" si="192"/>
        <v>50</v>
      </c>
      <c r="P1271" s="7">
        <f t="shared" si="193"/>
        <v>100</v>
      </c>
      <c r="Q1271" s="8">
        <f t="shared" si="194"/>
        <v>38.25</v>
      </c>
      <c r="R1271" s="8">
        <f t="shared" si="195"/>
        <v>51.5</v>
      </c>
      <c r="S1271" s="8">
        <f t="shared" si="196"/>
        <v>64.25</v>
      </c>
      <c r="T1271" s="8">
        <f t="shared" si="197"/>
        <v>48.75</v>
      </c>
      <c r="U1271" s="7">
        <f t="shared" si="198"/>
        <v>51.333333333333336</v>
      </c>
      <c r="V1271" s="7">
        <f t="shared" si="199"/>
        <v>50.6875</v>
      </c>
    </row>
    <row r="1272" spans="1:22" ht="13.5" x14ac:dyDescent="0.25">
      <c r="A1272" s="3">
        <f>RSI!A1272</f>
        <v>44165</v>
      </c>
      <c r="B1272" s="2">
        <f>RSI!B1272</f>
        <v>0.92</v>
      </c>
      <c r="C1272" s="2">
        <f>RSI!I1272</f>
        <v>90.480585346260071</v>
      </c>
      <c r="D1272" s="2">
        <f>MACD!E1272</f>
        <v>-2.9569032308054188E-2</v>
      </c>
      <c r="E1272" s="2">
        <f>MACD!F1272</f>
        <v>-1.8560122224589842E-2</v>
      </c>
      <c r="F1272" s="2">
        <f>'Moving Avg'!D1272</f>
        <v>0.91600000000000004</v>
      </c>
      <c r="G1272" s="2">
        <f>'Moving Avg'!F1272</f>
        <v>0.87249999999999994</v>
      </c>
      <c r="H1272" s="2">
        <f>'Moving Avg'!G1272</f>
        <v>0.86480000000000046</v>
      </c>
      <c r="I1272" s="2">
        <f>'Moving Avg'!H1272</f>
        <v>0.86609999999999954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0</v>
      </c>
      <c r="N1272" s="7">
        <f t="shared" si="191"/>
        <v>45</v>
      </c>
      <c r="O1272" s="7">
        <f t="shared" si="192"/>
        <v>50</v>
      </c>
      <c r="P1272" s="7">
        <f t="shared" si="193"/>
        <v>100</v>
      </c>
      <c r="Q1272" s="8">
        <f t="shared" si="194"/>
        <v>38.25</v>
      </c>
      <c r="R1272" s="8">
        <f t="shared" si="195"/>
        <v>51.5</v>
      </c>
      <c r="S1272" s="8">
        <f t="shared" si="196"/>
        <v>64.25</v>
      </c>
      <c r="T1272" s="8">
        <f t="shared" si="197"/>
        <v>48.75</v>
      </c>
      <c r="U1272" s="7">
        <f t="shared" si="198"/>
        <v>51.333333333333336</v>
      </c>
      <c r="V1272" s="7">
        <f t="shared" si="199"/>
        <v>50.6875</v>
      </c>
    </row>
    <row r="1273" spans="1:22" ht="13.5" x14ac:dyDescent="0.25">
      <c r="A1273" s="3">
        <f>RSI!A1273</f>
        <v>44166</v>
      </c>
      <c r="B1273" s="2">
        <f>RSI!B1273</f>
        <v>0.92</v>
      </c>
      <c r="C1273" s="2">
        <f>RSI!I1273</f>
        <v>90.480585346260071</v>
      </c>
      <c r="D1273" s="2">
        <f>MACD!E1273</f>
        <v>-3.2576307370215329E-2</v>
      </c>
      <c r="E1273" s="2">
        <f>MACD!F1273</f>
        <v>-2.136335925371494E-2</v>
      </c>
      <c r="F1273" s="2">
        <f>'Moving Avg'!D1273</f>
        <v>0.92000000000000015</v>
      </c>
      <c r="G1273" s="2">
        <f>'Moving Avg'!F1273</f>
        <v>0.876</v>
      </c>
      <c r="H1273" s="2">
        <f>'Moving Avg'!G1273</f>
        <v>0.8654000000000005</v>
      </c>
      <c r="I1273" s="2">
        <f>'Moving Avg'!H1273</f>
        <v>0.86519999999999953</v>
      </c>
      <c r="J1273" s="5" t="str">
        <f>OBV!F1273</f>
        <v>BULLISH</v>
      </c>
      <c r="K1273" s="5" t="str">
        <f>OBV!G1273</f>
        <v>STRONG</v>
      </c>
      <c r="L1273" s="5" t="str">
        <f>OBV!H1273</f>
        <v>CONFIRMED BULLISH</v>
      </c>
      <c r="M1273" s="7">
        <f t="shared" si="190"/>
        <v>0</v>
      </c>
      <c r="N1273" s="7">
        <f t="shared" si="191"/>
        <v>45</v>
      </c>
      <c r="O1273" s="7">
        <f t="shared" si="192"/>
        <v>50</v>
      </c>
      <c r="P1273" s="7">
        <f t="shared" si="193"/>
        <v>100</v>
      </c>
      <c r="Q1273" s="8">
        <f t="shared" si="194"/>
        <v>38.25</v>
      </c>
      <c r="R1273" s="8">
        <f t="shared" si="195"/>
        <v>51.5</v>
      </c>
      <c r="S1273" s="8">
        <f t="shared" si="196"/>
        <v>64.25</v>
      </c>
      <c r="T1273" s="8">
        <f t="shared" si="197"/>
        <v>48.75</v>
      </c>
      <c r="U1273" s="7">
        <f t="shared" si="198"/>
        <v>51.333333333333336</v>
      </c>
      <c r="V1273" s="7">
        <f t="shared" si="199"/>
        <v>50.6875</v>
      </c>
    </row>
    <row r="1274" spans="1:22" ht="13.5" x14ac:dyDescent="0.25">
      <c r="A1274" s="3">
        <f>RSI!A1274</f>
        <v>44167</v>
      </c>
      <c r="B1274" s="2">
        <f>RSI!B1274</f>
        <v>0.92</v>
      </c>
      <c r="C1274" s="2">
        <f>RSI!I1274</f>
        <v>90.480585346260071</v>
      </c>
      <c r="D1274" s="2">
        <f>MACD!E1274</f>
        <v>-3.5358915383359113E-2</v>
      </c>
      <c r="E1274" s="2">
        <f>MACD!F1274</f>
        <v>-2.4162470479643774E-2</v>
      </c>
      <c r="F1274" s="2">
        <f>'Moving Avg'!D1274</f>
        <v>0.92000000000000015</v>
      </c>
      <c r="G1274" s="2">
        <f>'Moving Avg'!F1274</f>
        <v>0.87949999999999995</v>
      </c>
      <c r="H1274" s="2">
        <f>'Moving Avg'!G1274</f>
        <v>0.86600000000000055</v>
      </c>
      <c r="I1274" s="2">
        <f>'Moving Avg'!H1274</f>
        <v>0.86429999999999951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  <c r="M1274" s="7">
        <f t="shared" si="190"/>
        <v>0</v>
      </c>
      <c r="N1274" s="7">
        <f t="shared" si="191"/>
        <v>45</v>
      </c>
      <c r="O1274" s="7">
        <f t="shared" si="192"/>
        <v>50</v>
      </c>
      <c r="P1274" s="7">
        <f t="shared" si="193"/>
        <v>33</v>
      </c>
      <c r="Q1274" s="8">
        <f t="shared" si="194"/>
        <v>28.2</v>
      </c>
      <c r="R1274" s="8">
        <f t="shared" si="195"/>
        <v>34.75</v>
      </c>
      <c r="S1274" s="8">
        <f t="shared" si="196"/>
        <v>34.1</v>
      </c>
      <c r="T1274" s="8">
        <f t="shared" si="197"/>
        <v>32</v>
      </c>
      <c r="U1274" s="7">
        <f t="shared" si="198"/>
        <v>32.35</v>
      </c>
      <c r="V1274" s="7">
        <f t="shared" si="199"/>
        <v>32.262500000000003</v>
      </c>
    </row>
    <row r="1275" spans="1:22" ht="13.5" x14ac:dyDescent="0.25">
      <c r="A1275" s="3">
        <f>RSI!A1275</f>
        <v>44168</v>
      </c>
      <c r="B1275" s="2">
        <f>RSI!B1275</f>
        <v>0.92</v>
      </c>
      <c r="C1275" s="2">
        <f>RSI!I1275</f>
        <v>90.480585346260071</v>
      </c>
      <c r="D1275" s="2">
        <f>MACD!E1275</f>
        <v>-3.4856868494701265E-2</v>
      </c>
      <c r="E1275" s="2">
        <f>MACD!F1275</f>
        <v>-2.6301350082655273E-2</v>
      </c>
      <c r="F1275" s="2">
        <f>'Moving Avg'!D1275</f>
        <v>0.92000000000000015</v>
      </c>
      <c r="G1275" s="2">
        <f>'Moving Avg'!F1275</f>
        <v>0.88300000000000001</v>
      </c>
      <c r="H1275" s="2">
        <f>'Moving Avg'!G1275</f>
        <v>0.86660000000000048</v>
      </c>
      <c r="I1275" s="2">
        <f>'Moving Avg'!H1275</f>
        <v>0.86339999999999961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  <c r="M1275" s="7">
        <f t="shared" si="190"/>
        <v>0</v>
      </c>
      <c r="N1275" s="7">
        <f t="shared" si="191"/>
        <v>45</v>
      </c>
      <c r="O1275" s="7">
        <f t="shared" si="192"/>
        <v>50</v>
      </c>
      <c r="P1275" s="7">
        <f t="shared" si="193"/>
        <v>33</v>
      </c>
      <c r="Q1275" s="8">
        <f t="shared" si="194"/>
        <v>28.2</v>
      </c>
      <c r="R1275" s="8">
        <f t="shared" si="195"/>
        <v>34.75</v>
      </c>
      <c r="S1275" s="8">
        <f t="shared" si="196"/>
        <v>34.1</v>
      </c>
      <c r="T1275" s="8">
        <f t="shared" si="197"/>
        <v>32</v>
      </c>
      <c r="U1275" s="7">
        <f t="shared" si="198"/>
        <v>32.35</v>
      </c>
      <c r="V1275" s="7">
        <f t="shared" si="199"/>
        <v>32.262500000000003</v>
      </c>
    </row>
    <row r="1276" spans="1:22" ht="13.5" x14ac:dyDescent="0.25">
      <c r="A1276" s="3">
        <f>RSI!A1276</f>
        <v>44169</v>
      </c>
      <c r="B1276" s="2">
        <f>RSI!B1276</f>
        <v>0.92</v>
      </c>
      <c r="C1276" s="2">
        <f>RSI!I1276</f>
        <v>90.480585346260071</v>
      </c>
      <c r="D1276" s="2">
        <f>MACD!E1276</f>
        <v>-3.0020713599089643E-2</v>
      </c>
      <c r="E1276" s="2">
        <f>MACD!F1276</f>
        <v>-2.7045222785942149E-2</v>
      </c>
      <c r="F1276" s="2">
        <f>'Moving Avg'!D1276</f>
        <v>0.92000000000000015</v>
      </c>
      <c r="G1276" s="2">
        <f>'Moving Avg'!F1276</f>
        <v>0.88650000000000007</v>
      </c>
      <c r="H1276" s="2">
        <f>'Moving Avg'!G1276</f>
        <v>0.86720000000000053</v>
      </c>
      <c r="I1276" s="2">
        <f>'Moving Avg'!H1276</f>
        <v>0.8624999999999996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  <c r="M1276" s="7">
        <f t="shared" si="190"/>
        <v>0</v>
      </c>
      <c r="N1276" s="7">
        <f t="shared" si="191"/>
        <v>45</v>
      </c>
      <c r="O1276" s="7">
        <f t="shared" si="192"/>
        <v>50</v>
      </c>
      <c r="P1276" s="7">
        <f t="shared" si="193"/>
        <v>33</v>
      </c>
      <c r="Q1276" s="8">
        <f t="shared" si="194"/>
        <v>28.2</v>
      </c>
      <c r="R1276" s="8">
        <f t="shared" si="195"/>
        <v>34.75</v>
      </c>
      <c r="S1276" s="8">
        <f t="shared" si="196"/>
        <v>34.1</v>
      </c>
      <c r="T1276" s="8">
        <f t="shared" si="197"/>
        <v>32</v>
      </c>
      <c r="U1276" s="7">
        <f t="shared" si="198"/>
        <v>32.35</v>
      </c>
      <c r="V1276" s="7">
        <f t="shared" si="199"/>
        <v>32.262500000000003</v>
      </c>
    </row>
    <row r="1277" spans="1:22" ht="13.5" x14ac:dyDescent="0.25">
      <c r="A1277" s="3">
        <f>RSI!A1277</f>
        <v>44172</v>
      </c>
      <c r="B1277" s="2">
        <f>RSI!B1277</f>
        <v>0.92</v>
      </c>
      <c r="C1277" s="2">
        <f>RSI!I1277</f>
        <v>90.480585346260071</v>
      </c>
      <c r="D1277" s="2">
        <f>MACD!E1277</f>
        <v>-2.6117507186868671E-2</v>
      </c>
      <c r="E1277" s="2">
        <f>MACD!F1277</f>
        <v>-2.6859679666127456E-2</v>
      </c>
      <c r="F1277" s="2">
        <f>'Moving Avg'!D1277</f>
        <v>0.92000000000000015</v>
      </c>
      <c r="G1277" s="2">
        <f>'Moving Avg'!F1277</f>
        <v>0.89</v>
      </c>
      <c r="H1277" s="2">
        <f>'Moving Avg'!G1277</f>
        <v>0.86820000000000064</v>
      </c>
      <c r="I1277" s="2">
        <f>'Moving Avg'!H1277</f>
        <v>0.86159999999999959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  <c r="M1277" s="7">
        <f t="shared" si="190"/>
        <v>0</v>
      </c>
      <c r="N1277" s="7">
        <f t="shared" si="191"/>
        <v>0</v>
      </c>
      <c r="O1277" s="7">
        <f t="shared" si="192"/>
        <v>50</v>
      </c>
      <c r="P1277" s="7">
        <f t="shared" si="193"/>
        <v>33</v>
      </c>
      <c r="Q1277" s="8">
        <f t="shared" si="194"/>
        <v>12.45</v>
      </c>
      <c r="R1277" s="8">
        <f t="shared" si="195"/>
        <v>25.75</v>
      </c>
      <c r="S1277" s="8">
        <f t="shared" si="196"/>
        <v>27.35</v>
      </c>
      <c r="T1277" s="8">
        <f t="shared" si="197"/>
        <v>20.75</v>
      </c>
      <c r="U1277" s="7">
        <f t="shared" si="198"/>
        <v>21.850000000000005</v>
      </c>
      <c r="V1277" s="7">
        <f t="shared" si="199"/>
        <v>21.575000000000003</v>
      </c>
    </row>
    <row r="1278" spans="1:22" ht="13.5" x14ac:dyDescent="0.25">
      <c r="A1278" s="3">
        <f>RSI!A1278</f>
        <v>44173</v>
      </c>
      <c r="B1278" s="2">
        <f>RSI!B1278</f>
        <v>0.92</v>
      </c>
      <c r="C1278" s="2">
        <f>RSI!I1278</f>
        <v>90.480585346260071</v>
      </c>
      <c r="D1278" s="2">
        <f>MACD!E1278</f>
        <v>-2.2989724303369208E-2</v>
      </c>
      <c r="E1278" s="2">
        <f>MACD!F1278</f>
        <v>-2.6085688593575806E-2</v>
      </c>
      <c r="F1278" s="2">
        <f>'Moving Avg'!D1278</f>
        <v>0.92000000000000015</v>
      </c>
      <c r="G1278" s="2">
        <f>'Moving Avg'!F1278</f>
        <v>0.89350000000000018</v>
      </c>
      <c r="H1278" s="2">
        <f>'Moving Avg'!G1278</f>
        <v>0.86920000000000075</v>
      </c>
      <c r="I1278" s="2">
        <f>'Moving Avg'!H1278</f>
        <v>0.86069999999999947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  <c r="M1278" s="7">
        <f t="shared" si="190"/>
        <v>0</v>
      </c>
      <c r="N1278" s="7">
        <f t="shared" si="191"/>
        <v>0</v>
      </c>
      <c r="O1278" s="7">
        <f t="shared" si="192"/>
        <v>50</v>
      </c>
      <c r="P1278" s="7">
        <f t="shared" si="193"/>
        <v>33</v>
      </c>
      <c r="Q1278" s="8">
        <f t="shared" si="194"/>
        <v>12.45</v>
      </c>
      <c r="R1278" s="8">
        <f t="shared" si="195"/>
        <v>25.75</v>
      </c>
      <c r="S1278" s="8">
        <f t="shared" si="196"/>
        <v>27.35</v>
      </c>
      <c r="T1278" s="8">
        <f t="shared" si="197"/>
        <v>20.75</v>
      </c>
      <c r="U1278" s="7">
        <f t="shared" si="198"/>
        <v>21.850000000000005</v>
      </c>
      <c r="V1278" s="7">
        <f t="shared" si="199"/>
        <v>21.575000000000003</v>
      </c>
    </row>
    <row r="1279" spans="1:22" ht="13.5" x14ac:dyDescent="0.25">
      <c r="A1279" s="3">
        <f>RSI!A1279</f>
        <v>44174</v>
      </c>
      <c r="B1279" s="2">
        <f>RSI!B1279</f>
        <v>0.9</v>
      </c>
      <c r="C1279" s="2">
        <f>RSI!I1279</f>
        <v>55.807768977339563</v>
      </c>
      <c r="D1279" s="2">
        <f>MACD!E1279</f>
        <v>-1.5946706667540611E-2</v>
      </c>
      <c r="E1279" s="2">
        <f>MACD!F1279</f>
        <v>-2.4057892208368768E-2</v>
      </c>
      <c r="F1279" s="2">
        <f>'Moving Avg'!D1279</f>
        <v>0.91600000000000004</v>
      </c>
      <c r="G1279" s="2">
        <f>'Moving Avg'!F1279</f>
        <v>0.89600000000000013</v>
      </c>
      <c r="H1279" s="2">
        <f>'Moving Avg'!G1279</f>
        <v>0.86980000000000057</v>
      </c>
      <c r="I1279" s="2">
        <f>'Moving Avg'!H1279</f>
        <v>0.85969999999999958</v>
      </c>
      <c r="J1279" s="5" t="str">
        <f>OBV!F1279</f>
        <v>BEARISH</v>
      </c>
      <c r="K1279" s="5" t="str">
        <f>OBV!G1279</f>
        <v>NEUTRAL</v>
      </c>
      <c r="L1279" s="5" t="str">
        <f>OBV!H1279</f>
        <v>CONFIRMED BEARISH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16.5</v>
      </c>
      <c r="Q1279" s="8">
        <f t="shared" si="194"/>
        <v>18.725000000000001</v>
      </c>
      <c r="R1279" s="8">
        <f t="shared" si="195"/>
        <v>26.625</v>
      </c>
      <c r="S1279" s="8">
        <f t="shared" si="196"/>
        <v>23.675000000000001</v>
      </c>
      <c r="T1279" s="8">
        <f t="shared" si="197"/>
        <v>22.875</v>
      </c>
      <c r="U1279" s="7">
        <f t="shared" si="198"/>
        <v>23.008333333333336</v>
      </c>
      <c r="V1279" s="7">
        <f t="shared" si="199"/>
        <v>22.975000000000001</v>
      </c>
    </row>
    <row r="1280" spans="1:22" ht="13.5" x14ac:dyDescent="0.25">
      <c r="A1280" s="3">
        <f>RSI!A1280</f>
        <v>44175</v>
      </c>
      <c r="B1280" s="2">
        <f>RSI!B1280</f>
        <v>0.92</v>
      </c>
      <c r="C1280" s="2">
        <f>RSI!I1280</f>
        <v>68.717555990844289</v>
      </c>
      <c r="D1280" s="2">
        <f>MACD!E1280</f>
        <v>-1.1500505309925302E-2</v>
      </c>
      <c r="E1280" s="2">
        <f>MACD!F1280</f>
        <v>-2.1546414828680076E-2</v>
      </c>
      <c r="F1280" s="2">
        <f>'Moving Avg'!D1280</f>
        <v>0.91600000000000004</v>
      </c>
      <c r="G1280" s="2">
        <f>'Moving Avg'!F1280</f>
        <v>0.89950000000000008</v>
      </c>
      <c r="H1280" s="2">
        <f>'Moving Avg'!G1280</f>
        <v>0.87080000000000068</v>
      </c>
      <c r="I1280" s="2">
        <f>'Moving Avg'!H1280</f>
        <v>0.85879999999999956</v>
      </c>
      <c r="J1280" s="5" t="str">
        <f>OBV!F1280</f>
        <v>BULLISH</v>
      </c>
      <c r="K1280" s="5" t="str">
        <f>OBV!G1280</f>
        <v>NEUTRAL</v>
      </c>
      <c r="L1280" s="5" t="str">
        <f>OBV!H1280</f>
        <v>NEUTRAL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49.5</v>
      </c>
      <c r="Q1280" s="8">
        <f t="shared" si="194"/>
        <v>23.675000000000001</v>
      </c>
      <c r="R1280" s="8">
        <f t="shared" si="195"/>
        <v>34.875</v>
      </c>
      <c r="S1280" s="8">
        <f t="shared" si="196"/>
        <v>38.525000000000006</v>
      </c>
      <c r="T1280" s="8">
        <f t="shared" si="197"/>
        <v>31.125</v>
      </c>
      <c r="U1280" s="7">
        <f t="shared" si="198"/>
        <v>32.358333333333334</v>
      </c>
      <c r="V1280" s="7">
        <f t="shared" si="199"/>
        <v>32.049999999999997</v>
      </c>
    </row>
    <row r="1281" spans="1:22" ht="13.5" x14ac:dyDescent="0.25">
      <c r="A1281" s="3">
        <f>RSI!A1281</f>
        <v>44176</v>
      </c>
      <c r="B1281" s="2">
        <f>RSI!B1281</f>
        <v>0.93</v>
      </c>
      <c r="C1281" s="2">
        <f>RSI!I1281</f>
        <v>72.969452456325556</v>
      </c>
      <c r="D1281" s="2">
        <f>MACD!E1281</f>
        <v>-8.6266950689455335E-3</v>
      </c>
      <c r="E1281" s="2">
        <f>MACD!F1281</f>
        <v>-1.8962470876733171E-2</v>
      </c>
      <c r="F1281" s="2">
        <f>'Moving Avg'!D1281</f>
        <v>0.91799999999999993</v>
      </c>
      <c r="G1281" s="2">
        <f>'Moving Avg'!F1281</f>
        <v>0.90349999999999997</v>
      </c>
      <c r="H1281" s="2">
        <f>'Moving Avg'!G1281</f>
        <v>0.87200000000000055</v>
      </c>
      <c r="I1281" s="2">
        <f>'Moving Avg'!H1281</f>
        <v>0.85794999999999944</v>
      </c>
      <c r="J1281" s="5" t="str">
        <f>OBV!F1281</f>
        <v>BULLISH</v>
      </c>
      <c r="K1281" s="5" t="str">
        <f>OBV!G1281</f>
        <v>NEUTRAL</v>
      </c>
      <c r="L1281" s="5" t="str">
        <f>OBV!H1281</f>
        <v>CONFIRMED BULLISH</v>
      </c>
      <c r="M1281" s="7">
        <f t="shared" si="190"/>
        <v>0</v>
      </c>
      <c r="N1281" s="7">
        <f t="shared" si="191"/>
        <v>0</v>
      </c>
      <c r="O1281" s="7">
        <f t="shared" si="192"/>
        <v>50</v>
      </c>
      <c r="P1281" s="7">
        <f t="shared" si="193"/>
        <v>83.5</v>
      </c>
      <c r="Q1281" s="8">
        <f t="shared" si="194"/>
        <v>20.024999999999999</v>
      </c>
      <c r="R1281" s="8">
        <f t="shared" si="195"/>
        <v>38.375</v>
      </c>
      <c r="S1281" s="8">
        <f t="shared" si="196"/>
        <v>50.075000000000003</v>
      </c>
      <c r="T1281" s="8">
        <f t="shared" si="197"/>
        <v>33.375</v>
      </c>
      <c r="U1281" s="7">
        <f t="shared" si="198"/>
        <v>36.158333333333331</v>
      </c>
      <c r="V1281" s="7">
        <f t="shared" si="199"/>
        <v>35.462499999999999</v>
      </c>
    </row>
    <row r="1282" spans="1:22" ht="13.5" x14ac:dyDescent="0.25">
      <c r="A1282" s="3">
        <f>RSI!A1282</f>
        <v>44179</v>
      </c>
      <c r="B1282" s="2">
        <f>RSI!B1282</f>
        <v>0.92</v>
      </c>
      <c r="C1282" s="2">
        <f>RSI!I1282</f>
        <v>63.652345150442365</v>
      </c>
      <c r="D1282" s="2">
        <f>MACD!E1282</f>
        <v>-5.6500437967369477E-3</v>
      </c>
      <c r="E1282" s="2">
        <f>MACD!F1282</f>
        <v>-1.6299985460733926E-2</v>
      </c>
      <c r="F1282" s="2">
        <f>'Moving Avg'!D1282</f>
        <v>0.91800000000000015</v>
      </c>
      <c r="G1282" s="2">
        <f>'Moving Avg'!F1282</f>
        <v>0.90700000000000025</v>
      </c>
      <c r="H1282" s="2">
        <f>'Moving Avg'!G1282</f>
        <v>0.87300000000000055</v>
      </c>
      <c r="I1282" s="2">
        <f>'Moving Avg'!H1282</f>
        <v>0.85704999999999942</v>
      </c>
      <c r="J1282" s="5" t="str">
        <f>OBV!F1282</f>
        <v>BULLISH</v>
      </c>
      <c r="K1282" s="5" t="str">
        <f>OBV!G1282</f>
        <v>NEUTRAL</v>
      </c>
      <c r="L1282" s="5" t="str">
        <f>OBV!H1282</f>
        <v>NEUTRAL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49.5</v>
      </c>
      <c r="Q1282" s="8">
        <f t="shared" si="194"/>
        <v>23.675000000000001</v>
      </c>
      <c r="R1282" s="8">
        <f t="shared" si="195"/>
        <v>34.875</v>
      </c>
      <c r="S1282" s="8">
        <f t="shared" si="196"/>
        <v>38.525000000000006</v>
      </c>
      <c r="T1282" s="8">
        <f t="shared" si="197"/>
        <v>31.125</v>
      </c>
      <c r="U1282" s="7">
        <f t="shared" si="198"/>
        <v>32.358333333333334</v>
      </c>
      <c r="V1282" s="7">
        <f t="shared" si="199"/>
        <v>32.049999999999997</v>
      </c>
    </row>
    <row r="1283" spans="1:22" ht="13.5" x14ac:dyDescent="0.25">
      <c r="A1283" s="3">
        <f>RSI!A1283</f>
        <v>44180</v>
      </c>
      <c r="B1283" s="2">
        <f>RSI!B1283</f>
        <v>0.92</v>
      </c>
      <c r="C1283" s="2">
        <f>RSI!I1283</f>
        <v>63.652345150442365</v>
      </c>
      <c r="D1283" s="2">
        <f>MACD!E1283</f>
        <v>-3.2535216456136551E-3</v>
      </c>
      <c r="E1283" s="2">
        <f>MACD!F1283</f>
        <v>-1.3690692697709873E-2</v>
      </c>
      <c r="F1283" s="2">
        <f>'Moving Avg'!D1283</f>
        <v>0.91799999999999993</v>
      </c>
      <c r="G1283" s="2">
        <f>'Moving Avg'!F1283</f>
        <v>0.9105000000000002</v>
      </c>
      <c r="H1283" s="2">
        <f>'Moving Avg'!G1283</f>
        <v>0.87400000000000067</v>
      </c>
      <c r="I1283" s="2">
        <f>'Moving Avg'!H1283</f>
        <v>0.8563499999999995</v>
      </c>
      <c r="J1283" s="5" t="str">
        <f>OBV!F1283</f>
        <v>BULLISH</v>
      </c>
      <c r="K1283" s="5" t="str">
        <f>OBV!G1283</f>
        <v>NEUTRAL</v>
      </c>
      <c r="L1283" s="5" t="str">
        <f>OBV!H1283</f>
        <v>NEUTRAL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49.5</v>
      </c>
      <c r="Q1283" s="8">
        <f t="shared" ref="Q1283:Q1346" si="204">0.35*M1283+N1283*0.35+O1283*0.15+P1283*0.15</f>
        <v>23.675000000000001</v>
      </c>
      <c r="R1283" s="8">
        <f t="shared" ref="R1283:R1346" si="205">M1283*0.2+N1283*0.2+O1283*0.35+P1283*0.25</f>
        <v>34.875</v>
      </c>
      <c r="S1283" s="8">
        <f t="shared" ref="S1283:S1346" si="206">M1283*0.15+N1283*0.15+O1283*0.25+P1283*0.45</f>
        <v>38.525000000000006</v>
      </c>
      <c r="T1283" s="8">
        <f t="shared" ref="T1283:T1346" si="207">0.25*SUM(M1283:P1283)</f>
        <v>31.125</v>
      </c>
      <c r="U1283" s="7">
        <f t="shared" ref="U1283:U1346" si="208">SUM(Q1283:S1283)/3</f>
        <v>32.358333333333334</v>
      </c>
      <c r="V1283" s="7">
        <f t="shared" ref="V1283:V1346" si="209">SUM(Q1283:T1283)/4</f>
        <v>32.049999999999997</v>
      </c>
    </row>
    <row r="1284" spans="1:22" ht="13.5" x14ac:dyDescent="0.25">
      <c r="A1284" s="3">
        <f>RSI!A1284</f>
        <v>44181</v>
      </c>
      <c r="B1284" s="2">
        <f>RSI!B1284</f>
        <v>0.92</v>
      </c>
      <c r="C1284" s="2">
        <f>RSI!I1284</f>
        <v>63.652345150442365</v>
      </c>
      <c r="D1284" s="2">
        <f>MACD!E1284</f>
        <v>-1.3388274058945271E-3</v>
      </c>
      <c r="E1284" s="2">
        <f>MACD!F1284</f>
        <v>-1.1220319639346804E-2</v>
      </c>
      <c r="F1284" s="2">
        <f>'Moving Avg'!D1284</f>
        <v>0.92200000000000004</v>
      </c>
      <c r="G1284" s="2">
        <f>'Moving Avg'!F1284</f>
        <v>0.91400000000000026</v>
      </c>
      <c r="H1284" s="2">
        <f>'Moving Avg'!G1284</f>
        <v>0.87540000000000062</v>
      </c>
      <c r="I1284" s="2">
        <f>'Moving Avg'!H1284</f>
        <v>0.85584999999999933</v>
      </c>
      <c r="J1284" s="5" t="str">
        <f>OBV!F1284</f>
        <v>BULLISH</v>
      </c>
      <c r="K1284" s="5" t="str">
        <f>OBV!G1284</f>
        <v>NEUTRAL</v>
      </c>
      <c r="L1284" s="5" t="str">
        <f>OBV!H1284</f>
        <v>CONFIRMED BULLISH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83.5</v>
      </c>
      <c r="Q1284" s="8">
        <f t="shared" si="204"/>
        <v>28.774999999999999</v>
      </c>
      <c r="R1284" s="8">
        <f t="shared" si="205"/>
        <v>43.375</v>
      </c>
      <c r="S1284" s="8">
        <f t="shared" si="206"/>
        <v>53.825000000000003</v>
      </c>
      <c r="T1284" s="8">
        <f t="shared" si="207"/>
        <v>39.625</v>
      </c>
      <c r="U1284" s="7">
        <f t="shared" si="208"/>
        <v>41.991666666666667</v>
      </c>
      <c r="V1284" s="7">
        <f t="shared" si="209"/>
        <v>41.400000000000006</v>
      </c>
    </row>
    <row r="1285" spans="1:22" ht="13.5" x14ac:dyDescent="0.25">
      <c r="A1285" s="3">
        <f>RSI!A1285</f>
        <v>44182</v>
      </c>
      <c r="B1285" s="2">
        <f>RSI!B1285</f>
        <v>0.92</v>
      </c>
      <c r="C1285" s="2">
        <f>RSI!I1285</f>
        <v>63.652345150442358</v>
      </c>
      <c r="D1285" s="2">
        <f>MACD!E1285</f>
        <v>1.7654645606091091E-4</v>
      </c>
      <c r="E1285" s="2">
        <f>MACD!F1285</f>
        <v>-8.9409464202652618E-3</v>
      </c>
      <c r="F1285" s="2">
        <f>'Moving Avg'!D1285</f>
        <v>0.92200000000000004</v>
      </c>
      <c r="G1285" s="2">
        <f>'Moving Avg'!F1285</f>
        <v>0.91650000000000031</v>
      </c>
      <c r="H1285" s="2">
        <f>'Moving Avg'!G1285</f>
        <v>0.87680000000000069</v>
      </c>
      <c r="I1285" s="2">
        <f>'Moving Avg'!H1285</f>
        <v>0.85554999999999937</v>
      </c>
      <c r="J1285" s="5" t="str">
        <f>OBV!F1285</f>
        <v>BULLISH</v>
      </c>
      <c r="K1285" s="5" t="str">
        <f>OBV!G1285</f>
        <v>NEUTRAL</v>
      </c>
      <c r="L1285" s="5" t="str">
        <f>OBV!H1285</f>
        <v>NEUTRAL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49.5</v>
      </c>
      <c r="Q1285" s="8">
        <f t="shared" si="204"/>
        <v>23.675000000000001</v>
      </c>
      <c r="R1285" s="8">
        <f t="shared" si="205"/>
        <v>34.875</v>
      </c>
      <c r="S1285" s="8">
        <f t="shared" si="206"/>
        <v>38.525000000000006</v>
      </c>
      <c r="T1285" s="8">
        <f t="shared" si="207"/>
        <v>31.125</v>
      </c>
      <c r="U1285" s="7">
        <f t="shared" si="208"/>
        <v>32.358333333333334</v>
      </c>
      <c r="V1285" s="7">
        <f t="shared" si="209"/>
        <v>32.049999999999997</v>
      </c>
    </row>
    <row r="1286" spans="1:22" ht="13.5" x14ac:dyDescent="0.25">
      <c r="A1286" s="3">
        <f>RSI!A1286</f>
        <v>44183</v>
      </c>
      <c r="B1286" s="2">
        <f>RSI!B1286</f>
        <v>0.92</v>
      </c>
      <c r="C1286" s="2">
        <f>RSI!I1286</f>
        <v>63.652345150442358</v>
      </c>
      <c r="D1286" s="2">
        <f>MACD!E1286</f>
        <v>1.3617932543898981E-3</v>
      </c>
      <c r="E1286" s="2">
        <f>MACD!F1286</f>
        <v>-6.8803984853342305E-3</v>
      </c>
      <c r="F1286" s="2">
        <f>'Moving Avg'!D1286</f>
        <v>0.92000000000000015</v>
      </c>
      <c r="G1286" s="2">
        <f>'Moving Avg'!F1286</f>
        <v>0.9175000000000002</v>
      </c>
      <c r="H1286" s="2">
        <f>'Moving Avg'!G1286</f>
        <v>0.87820000000000065</v>
      </c>
      <c r="I1286" s="2">
        <f>'Moving Avg'!H1286</f>
        <v>0.85544999999999916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16.5</v>
      </c>
      <c r="Q1286" s="8">
        <f t="shared" si="204"/>
        <v>18.725000000000001</v>
      </c>
      <c r="R1286" s="8">
        <f t="shared" si="205"/>
        <v>26.625</v>
      </c>
      <c r="S1286" s="8">
        <f t="shared" si="206"/>
        <v>23.675000000000001</v>
      </c>
      <c r="T1286" s="8">
        <f t="shared" si="207"/>
        <v>22.875</v>
      </c>
      <c r="U1286" s="7">
        <f t="shared" si="208"/>
        <v>23.008333333333336</v>
      </c>
      <c r="V1286" s="7">
        <f t="shared" si="209"/>
        <v>22.975000000000001</v>
      </c>
    </row>
    <row r="1287" spans="1:22" ht="13.5" x14ac:dyDescent="0.25">
      <c r="A1287" s="3">
        <f>RSI!A1287</f>
        <v>44186</v>
      </c>
      <c r="B1287" s="2">
        <f>RSI!B1287</f>
        <v>0.92</v>
      </c>
      <c r="C1287" s="2">
        <f>RSI!I1287</f>
        <v>63.652345150442358</v>
      </c>
      <c r="D1287" s="2">
        <f>MACD!E1287</f>
        <v>2.274886406876786E-3</v>
      </c>
      <c r="E1287" s="2">
        <f>MACD!F1287</f>
        <v>-5.0493415068920272E-3</v>
      </c>
      <c r="F1287" s="2">
        <f>'Moving Avg'!D1287</f>
        <v>0.92000000000000015</v>
      </c>
      <c r="G1287" s="2">
        <f>'Moving Avg'!F1287</f>
        <v>0.91850000000000021</v>
      </c>
      <c r="H1287" s="2">
        <f>'Moving Avg'!G1287</f>
        <v>0.8796000000000006</v>
      </c>
      <c r="I1287" s="2">
        <f>'Moving Avg'!H1287</f>
        <v>0.85544999999999916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33</v>
      </c>
      <c r="Q1287" s="8">
        <f t="shared" si="204"/>
        <v>21.2</v>
      </c>
      <c r="R1287" s="8">
        <f t="shared" si="205"/>
        <v>30.75</v>
      </c>
      <c r="S1287" s="8">
        <f t="shared" si="206"/>
        <v>31.1</v>
      </c>
      <c r="T1287" s="8">
        <f t="shared" si="207"/>
        <v>27</v>
      </c>
      <c r="U1287" s="7">
        <f t="shared" si="208"/>
        <v>27.683333333333337</v>
      </c>
      <c r="V1287" s="7">
        <f t="shared" si="209"/>
        <v>27.512500000000003</v>
      </c>
    </row>
    <row r="1288" spans="1:22" ht="13.5" x14ac:dyDescent="0.25">
      <c r="A1288" s="3">
        <f>RSI!A1288</f>
        <v>44187</v>
      </c>
      <c r="B1288" s="2">
        <f>RSI!B1288</f>
        <v>0.92</v>
      </c>
      <c r="C1288" s="2">
        <f>RSI!I1288</f>
        <v>63.652345150442358</v>
      </c>
      <c r="D1288" s="2">
        <f>MACD!E1288</f>
        <v>2.9643481484904477E-3</v>
      </c>
      <c r="E1288" s="2">
        <f>MACD!F1288</f>
        <v>-3.4466035758155323E-3</v>
      </c>
      <c r="F1288" s="2">
        <f>'Moving Avg'!D1288</f>
        <v>0.92000000000000015</v>
      </c>
      <c r="G1288" s="2">
        <f>'Moving Avg'!F1288</f>
        <v>0.91950000000000021</v>
      </c>
      <c r="H1288" s="2">
        <f>'Moving Avg'!G1288</f>
        <v>0.88100000000000067</v>
      </c>
      <c r="I1288" s="2">
        <f>'Moving Avg'!H1288</f>
        <v>0.85564999999999913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33</v>
      </c>
      <c r="Q1288" s="8">
        <f t="shared" si="204"/>
        <v>21.2</v>
      </c>
      <c r="R1288" s="8">
        <f t="shared" si="205"/>
        <v>30.75</v>
      </c>
      <c r="S1288" s="8">
        <f t="shared" si="206"/>
        <v>31.1</v>
      </c>
      <c r="T1288" s="8">
        <f t="shared" si="207"/>
        <v>27</v>
      </c>
      <c r="U1288" s="7">
        <f t="shared" si="208"/>
        <v>27.683333333333337</v>
      </c>
      <c r="V1288" s="7">
        <f t="shared" si="209"/>
        <v>27.512500000000003</v>
      </c>
    </row>
    <row r="1289" spans="1:22" ht="13.5" x14ac:dyDescent="0.25">
      <c r="A1289" s="3">
        <f>RSI!A1289</f>
        <v>44188</v>
      </c>
      <c r="B1289" s="2">
        <f>RSI!B1289</f>
        <v>0.92</v>
      </c>
      <c r="C1289" s="2">
        <f>RSI!I1289</f>
        <v>63.652345150442358</v>
      </c>
      <c r="D1289" s="2">
        <f>MACD!E1289</f>
        <v>3.9381990447262538E-4</v>
      </c>
      <c r="E1289" s="2">
        <f>MACD!F1289</f>
        <v>-2.6785188797579006E-3</v>
      </c>
      <c r="F1289" s="2">
        <f>'Moving Avg'!D1289</f>
        <v>0.92000000000000015</v>
      </c>
      <c r="G1289" s="2">
        <f>'Moving Avg'!F1289</f>
        <v>0.91950000000000021</v>
      </c>
      <c r="H1289" s="2">
        <f>'Moving Avg'!G1289</f>
        <v>0.88240000000000063</v>
      </c>
      <c r="I1289" s="2">
        <f>'Moving Avg'!H1289</f>
        <v>0.85599999999999898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33</v>
      </c>
      <c r="Q1289" s="8">
        <f t="shared" si="204"/>
        <v>21.2</v>
      </c>
      <c r="R1289" s="8">
        <f t="shared" si="205"/>
        <v>30.75</v>
      </c>
      <c r="S1289" s="8">
        <f t="shared" si="206"/>
        <v>31.1</v>
      </c>
      <c r="T1289" s="8">
        <f t="shared" si="207"/>
        <v>27</v>
      </c>
      <c r="U1289" s="7">
        <f t="shared" si="208"/>
        <v>27.683333333333337</v>
      </c>
      <c r="V1289" s="7">
        <f t="shared" si="209"/>
        <v>27.512500000000003</v>
      </c>
    </row>
    <row r="1290" spans="1:22" ht="13.5" x14ac:dyDescent="0.25">
      <c r="A1290" s="3">
        <f>RSI!A1290</f>
        <v>44189</v>
      </c>
      <c r="B1290" s="2">
        <f>RSI!B1290</f>
        <v>0.92</v>
      </c>
      <c r="C1290" s="2">
        <f>RSI!I1290</f>
        <v>63.652345150442351</v>
      </c>
      <c r="D1290" s="2">
        <f>MACD!E1290</f>
        <v>1.2243881474277574E-3</v>
      </c>
      <c r="E1290" s="2">
        <f>MACD!F1290</f>
        <v>-1.897937474320769E-3</v>
      </c>
      <c r="F1290" s="2">
        <f>'Moving Avg'!D1290</f>
        <v>0.92000000000000015</v>
      </c>
      <c r="G1290" s="2">
        <f>'Moving Avg'!F1290</f>
        <v>0.91950000000000021</v>
      </c>
      <c r="H1290" s="2">
        <f>'Moving Avg'!G1290</f>
        <v>0.8838000000000007</v>
      </c>
      <c r="I1290" s="2">
        <f>'Moving Avg'!H1290</f>
        <v>0.85644999999999882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33</v>
      </c>
      <c r="Q1290" s="8">
        <f t="shared" si="204"/>
        <v>21.2</v>
      </c>
      <c r="R1290" s="8">
        <f t="shared" si="205"/>
        <v>30.75</v>
      </c>
      <c r="S1290" s="8">
        <f t="shared" si="206"/>
        <v>31.1</v>
      </c>
      <c r="T1290" s="8">
        <f t="shared" si="207"/>
        <v>27</v>
      </c>
      <c r="U1290" s="7">
        <f t="shared" si="208"/>
        <v>27.683333333333337</v>
      </c>
      <c r="V1290" s="7">
        <f t="shared" si="209"/>
        <v>27.512500000000003</v>
      </c>
    </row>
    <row r="1291" spans="1:22" ht="13.5" x14ac:dyDescent="0.25">
      <c r="A1291" s="3">
        <f>RSI!A1291</f>
        <v>44190</v>
      </c>
      <c r="B1291" s="2">
        <f>RSI!B1291</f>
        <v>0.92</v>
      </c>
      <c r="C1291" s="2">
        <f>RSI!I1291</f>
        <v>63.652345150442351</v>
      </c>
      <c r="D1291" s="2">
        <f>MACD!E1291</f>
        <v>3.3996266494874527E-3</v>
      </c>
      <c r="E1291" s="2">
        <f>MACD!F1291</f>
        <v>-8.3842464955912464E-4</v>
      </c>
      <c r="F1291" s="2">
        <f>'Moving Avg'!D1291</f>
        <v>0.92000000000000015</v>
      </c>
      <c r="G1291" s="2">
        <f>'Moving Avg'!F1291</f>
        <v>0.91950000000000021</v>
      </c>
      <c r="H1291" s="2">
        <f>'Moving Avg'!G1291</f>
        <v>0.88520000000000065</v>
      </c>
      <c r="I1291" s="2">
        <f>'Moving Avg'!H1291</f>
        <v>0.85689999999999888</v>
      </c>
      <c r="J1291" s="5" t="str">
        <f>OBV!F1291</f>
        <v>NEUTRAL</v>
      </c>
      <c r="K1291" s="5" t="str">
        <f>OBV!G1291</f>
        <v>NEUTRAL</v>
      </c>
      <c r="L1291" s="5" t="str">
        <f>OBV!H1291</f>
        <v>NEUTRAL</v>
      </c>
      <c r="M1291" s="7">
        <f t="shared" si="200"/>
        <v>25</v>
      </c>
      <c r="N1291" s="7">
        <f t="shared" si="201"/>
        <v>0</v>
      </c>
      <c r="O1291" s="7">
        <f t="shared" si="202"/>
        <v>50</v>
      </c>
      <c r="P1291" s="7">
        <f t="shared" si="203"/>
        <v>33</v>
      </c>
      <c r="Q1291" s="8">
        <f t="shared" si="204"/>
        <v>21.2</v>
      </c>
      <c r="R1291" s="8">
        <f t="shared" si="205"/>
        <v>30.75</v>
      </c>
      <c r="S1291" s="8">
        <f t="shared" si="206"/>
        <v>31.1</v>
      </c>
      <c r="T1291" s="8">
        <f t="shared" si="207"/>
        <v>27</v>
      </c>
      <c r="U1291" s="7">
        <f t="shared" si="208"/>
        <v>27.683333333333337</v>
      </c>
      <c r="V1291" s="7">
        <f t="shared" si="209"/>
        <v>27.512500000000003</v>
      </c>
    </row>
    <row r="1292" spans="1:22" ht="13.5" x14ac:dyDescent="0.25">
      <c r="A1292" s="3">
        <f>RSI!A1292</f>
        <v>44193</v>
      </c>
      <c r="B1292" s="2">
        <f>RSI!B1292</f>
        <v>0.92</v>
      </c>
      <c r="C1292" s="2">
        <f>RSI!I1292</f>
        <v>63.652345150442351</v>
      </c>
      <c r="D1292" s="2">
        <f>MACD!E1292</f>
        <v>3.6406297305940916E-3</v>
      </c>
      <c r="E1292" s="2">
        <f>MACD!F1292</f>
        <v>5.7386226471518604E-5</v>
      </c>
      <c r="F1292" s="2">
        <f>'Moving Avg'!D1292</f>
        <v>0.92000000000000015</v>
      </c>
      <c r="G1292" s="2">
        <f>'Moving Avg'!F1292</f>
        <v>0.91950000000000021</v>
      </c>
      <c r="H1292" s="2">
        <f>'Moving Avg'!G1292</f>
        <v>0.88660000000000072</v>
      </c>
      <c r="I1292" s="2">
        <f>'Moving Avg'!H1292</f>
        <v>0.85734999999999872</v>
      </c>
      <c r="J1292" s="5" t="str">
        <f>OBV!F1292</f>
        <v>NEUTRAL</v>
      </c>
      <c r="K1292" s="5" t="str">
        <f>OBV!G1292</f>
        <v>NEUTRAL</v>
      </c>
      <c r="L1292" s="5" t="str">
        <f>OBV!H1292</f>
        <v>NEUTRAL</v>
      </c>
      <c r="M1292" s="7">
        <f t="shared" si="200"/>
        <v>25</v>
      </c>
      <c r="N1292" s="7">
        <f t="shared" si="201"/>
        <v>0</v>
      </c>
      <c r="O1292" s="7">
        <f t="shared" si="202"/>
        <v>50</v>
      </c>
      <c r="P1292" s="7">
        <f t="shared" si="203"/>
        <v>33</v>
      </c>
      <c r="Q1292" s="8">
        <f t="shared" si="204"/>
        <v>21.2</v>
      </c>
      <c r="R1292" s="8">
        <f t="shared" si="205"/>
        <v>30.75</v>
      </c>
      <c r="S1292" s="8">
        <f t="shared" si="206"/>
        <v>31.1</v>
      </c>
      <c r="T1292" s="8">
        <f t="shared" si="207"/>
        <v>27</v>
      </c>
      <c r="U1292" s="7">
        <f t="shared" si="208"/>
        <v>27.683333333333337</v>
      </c>
      <c r="V1292" s="7">
        <f t="shared" si="209"/>
        <v>27.512500000000003</v>
      </c>
    </row>
    <row r="1293" spans="1:22" ht="13.5" x14ac:dyDescent="0.25">
      <c r="A1293" s="3">
        <f>RSI!A1293</f>
        <v>44194</v>
      </c>
      <c r="B1293" s="2">
        <f>RSI!B1293</f>
        <v>0.92</v>
      </c>
      <c r="C1293" s="2">
        <f>RSI!I1293</f>
        <v>63.652345150442351</v>
      </c>
      <c r="D1293" s="2">
        <f>MACD!E1293</f>
        <v>3.7879611504856303E-3</v>
      </c>
      <c r="E1293" s="2">
        <f>MACD!F1293</f>
        <v>8.0350121127434099E-4</v>
      </c>
      <c r="F1293" s="2">
        <f>'Moving Avg'!D1293</f>
        <v>0.92000000000000015</v>
      </c>
      <c r="G1293" s="2">
        <f>'Moving Avg'!F1293</f>
        <v>0.91950000000000021</v>
      </c>
      <c r="H1293" s="2">
        <f>'Moving Avg'!G1293</f>
        <v>0.88800000000000068</v>
      </c>
      <c r="I1293" s="2">
        <f>'Moving Avg'!H1293</f>
        <v>0.85779999999999856</v>
      </c>
      <c r="J1293" s="5" t="str">
        <f>OBV!F1293</f>
        <v>NEUTRAL</v>
      </c>
      <c r="K1293" s="5" t="str">
        <f>OBV!G1293</f>
        <v>NEUTRAL</v>
      </c>
      <c r="L1293" s="5" t="str">
        <f>OBV!H1293</f>
        <v>NEUTRAL</v>
      </c>
      <c r="M1293" s="7">
        <f t="shared" si="200"/>
        <v>25</v>
      </c>
      <c r="N1293" s="7">
        <f t="shared" si="201"/>
        <v>0</v>
      </c>
      <c r="O1293" s="7">
        <f t="shared" si="202"/>
        <v>50</v>
      </c>
      <c r="P1293" s="7">
        <f t="shared" si="203"/>
        <v>33</v>
      </c>
      <c r="Q1293" s="8">
        <f t="shared" si="204"/>
        <v>21.2</v>
      </c>
      <c r="R1293" s="8">
        <f t="shared" si="205"/>
        <v>30.75</v>
      </c>
      <c r="S1293" s="8">
        <f t="shared" si="206"/>
        <v>31.1</v>
      </c>
      <c r="T1293" s="8">
        <f t="shared" si="207"/>
        <v>27</v>
      </c>
      <c r="U1293" s="7">
        <f t="shared" si="208"/>
        <v>27.683333333333337</v>
      </c>
      <c r="V1293" s="7">
        <f t="shared" si="209"/>
        <v>27.512500000000003</v>
      </c>
    </row>
    <row r="1294" spans="1:22" ht="13.5" x14ac:dyDescent="0.25">
      <c r="A1294" s="3">
        <f>RSI!A1294</f>
        <v>44195</v>
      </c>
      <c r="B1294" s="2">
        <f>RSI!B1294</f>
        <v>0.92</v>
      </c>
      <c r="C1294" s="2">
        <f>RSI!I1294</f>
        <v>63.652345150442351</v>
      </c>
      <c r="D1294" s="2">
        <f>MACD!E1294</f>
        <v>3.8602241016771899E-3</v>
      </c>
      <c r="E1294" s="2">
        <f>MACD!F1294</f>
        <v>1.4148457893549109E-3</v>
      </c>
      <c r="F1294" s="2">
        <f>'Moving Avg'!D1294</f>
        <v>0.92000000000000015</v>
      </c>
      <c r="G1294" s="2">
        <f>'Moving Avg'!F1294</f>
        <v>0.91950000000000021</v>
      </c>
      <c r="H1294" s="2">
        <f>'Moving Avg'!G1294</f>
        <v>0.88940000000000063</v>
      </c>
      <c r="I1294" s="2">
        <f>'Moving Avg'!H1294</f>
        <v>0.85824999999999863</v>
      </c>
      <c r="J1294" s="5" t="str">
        <f>OBV!F1294</f>
        <v>NEUTRAL</v>
      </c>
      <c r="K1294" s="5" t="str">
        <f>OBV!G1294</f>
        <v>NEUTRAL</v>
      </c>
      <c r="L1294" s="5" t="str">
        <f>OBV!H1294</f>
        <v>NEUTRAL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33</v>
      </c>
      <c r="Q1294" s="8">
        <f t="shared" si="204"/>
        <v>21.2</v>
      </c>
      <c r="R1294" s="8">
        <f t="shared" si="205"/>
        <v>30.75</v>
      </c>
      <c r="S1294" s="8">
        <f t="shared" si="206"/>
        <v>31.1</v>
      </c>
      <c r="T1294" s="8">
        <f t="shared" si="207"/>
        <v>27</v>
      </c>
      <c r="U1294" s="7">
        <f t="shared" si="208"/>
        <v>27.683333333333337</v>
      </c>
      <c r="V1294" s="7">
        <f t="shared" si="209"/>
        <v>27.512500000000003</v>
      </c>
    </row>
    <row r="1295" spans="1:22" ht="13.5" x14ac:dyDescent="0.25">
      <c r="A1295" s="3">
        <f>RSI!A1295</f>
        <v>44196</v>
      </c>
      <c r="B1295" s="2">
        <f>RSI!B1295</f>
        <v>0.92</v>
      </c>
      <c r="C1295" s="2">
        <f>RSI!I1295</f>
        <v>63.652345150442351</v>
      </c>
      <c r="D1295" s="2">
        <f>MACD!E1295</f>
        <v>3.8728492161244077E-3</v>
      </c>
      <c r="E1295" s="2">
        <f>MACD!F1295</f>
        <v>1.9064464747088102E-3</v>
      </c>
      <c r="F1295" s="2">
        <f>'Moving Avg'!D1295</f>
        <v>0.92000000000000015</v>
      </c>
      <c r="G1295" s="2">
        <f>'Moving Avg'!F1295</f>
        <v>0.91950000000000021</v>
      </c>
      <c r="H1295" s="2">
        <f>'Moving Avg'!G1295</f>
        <v>0.8908000000000007</v>
      </c>
      <c r="I1295" s="2">
        <f>'Moving Avg'!H1295</f>
        <v>0.85869999999999835</v>
      </c>
      <c r="J1295" s="5" t="str">
        <f>OBV!F1295</f>
        <v>NEUTRAL</v>
      </c>
      <c r="K1295" s="5" t="str">
        <f>OBV!G1295</f>
        <v>NEUTRAL</v>
      </c>
      <c r="L1295" s="5" t="str">
        <f>OBV!H1295</f>
        <v>NEUTRAL</v>
      </c>
      <c r="M1295" s="7">
        <f t="shared" si="200"/>
        <v>25</v>
      </c>
      <c r="N1295" s="7">
        <f t="shared" si="201"/>
        <v>0</v>
      </c>
      <c r="O1295" s="7">
        <f t="shared" si="202"/>
        <v>50</v>
      </c>
      <c r="P1295" s="7">
        <f t="shared" si="203"/>
        <v>33</v>
      </c>
      <c r="Q1295" s="8">
        <f t="shared" si="204"/>
        <v>21.2</v>
      </c>
      <c r="R1295" s="8">
        <f t="shared" si="205"/>
        <v>30.75</v>
      </c>
      <c r="S1295" s="8">
        <f t="shared" si="206"/>
        <v>31.1</v>
      </c>
      <c r="T1295" s="8">
        <f t="shared" si="207"/>
        <v>27</v>
      </c>
      <c r="U1295" s="7">
        <f t="shared" si="208"/>
        <v>27.683333333333337</v>
      </c>
      <c r="V1295" s="7">
        <f t="shared" si="209"/>
        <v>27.512500000000003</v>
      </c>
    </row>
    <row r="1296" spans="1:22" ht="13.5" x14ac:dyDescent="0.25">
      <c r="A1296" s="3">
        <f>RSI!A1296</f>
        <v>44200</v>
      </c>
      <c r="B1296" s="2">
        <f>RSI!B1296</f>
        <v>0.92</v>
      </c>
      <c r="C1296" s="2">
        <f>RSI!I1296</f>
        <v>63.652345150442351</v>
      </c>
      <c r="D1296" s="2">
        <f>MACD!E1296</f>
        <v>3.8386056537553781E-3</v>
      </c>
      <c r="E1296" s="2">
        <f>MACD!F1296</f>
        <v>2.2928783105181242E-3</v>
      </c>
      <c r="F1296" s="2">
        <f>'Moving Avg'!D1296</f>
        <v>0.92000000000000015</v>
      </c>
      <c r="G1296" s="2">
        <f>'Moving Avg'!F1296</f>
        <v>0.91950000000000021</v>
      </c>
      <c r="H1296" s="2">
        <f>'Moving Avg'!G1296</f>
        <v>0.89240000000000064</v>
      </c>
      <c r="I1296" s="2">
        <f>'Moving Avg'!H1296</f>
        <v>0.8591499999999983</v>
      </c>
      <c r="J1296" s="5" t="str">
        <f>OBV!F1296</f>
        <v>NEUTRAL</v>
      </c>
      <c r="K1296" s="5" t="str">
        <f>OBV!G1296</f>
        <v>NEUTRAL</v>
      </c>
      <c r="L1296" s="5" t="str">
        <f>OBV!H1296</f>
        <v>NEUTRAL</v>
      </c>
      <c r="M1296" s="7">
        <f t="shared" si="200"/>
        <v>25</v>
      </c>
      <c r="N1296" s="7">
        <f t="shared" si="201"/>
        <v>0</v>
      </c>
      <c r="O1296" s="7">
        <f t="shared" si="202"/>
        <v>50</v>
      </c>
      <c r="P1296" s="7">
        <f t="shared" si="203"/>
        <v>33</v>
      </c>
      <c r="Q1296" s="8">
        <f t="shared" si="204"/>
        <v>21.2</v>
      </c>
      <c r="R1296" s="8">
        <f t="shared" si="205"/>
        <v>30.75</v>
      </c>
      <c r="S1296" s="8">
        <f t="shared" si="206"/>
        <v>31.1</v>
      </c>
      <c r="T1296" s="8">
        <f t="shared" si="207"/>
        <v>27</v>
      </c>
      <c r="U1296" s="7">
        <f t="shared" si="208"/>
        <v>27.683333333333337</v>
      </c>
      <c r="V1296" s="7">
        <f t="shared" si="209"/>
        <v>27.512500000000003</v>
      </c>
    </row>
    <row r="1297" spans="1:22" ht="13.5" x14ac:dyDescent="0.25">
      <c r="A1297" s="3">
        <f>RSI!A1297</f>
        <v>44201</v>
      </c>
      <c r="B1297" s="2">
        <f>RSI!B1297</f>
        <v>0.92</v>
      </c>
      <c r="C1297" s="2">
        <f>RSI!I1297</f>
        <v>63.652345150442351</v>
      </c>
      <c r="D1297" s="2">
        <f>MACD!E1297</f>
        <v>3.7680318581243544E-3</v>
      </c>
      <c r="E1297" s="2">
        <f>MACD!F1297</f>
        <v>2.5879090200393706E-3</v>
      </c>
      <c r="F1297" s="2">
        <f>'Moving Avg'!D1297</f>
        <v>0.92000000000000015</v>
      </c>
      <c r="G1297" s="2">
        <f>'Moving Avg'!F1297</f>
        <v>0.91950000000000021</v>
      </c>
      <c r="H1297" s="2">
        <f>'Moving Avg'!G1297</f>
        <v>0.89380000000000071</v>
      </c>
      <c r="I1297" s="2">
        <f>'Moving Avg'!H1297</f>
        <v>0.85959999999999825</v>
      </c>
      <c r="J1297" s="5" t="str">
        <f>OBV!F1297</f>
        <v>NEUTRAL</v>
      </c>
      <c r="K1297" s="5" t="str">
        <f>OBV!G1297</f>
        <v>NEUTRAL</v>
      </c>
      <c r="L1297" s="5" t="str">
        <f>OBV!H1297</f>
        <v>NEUTRAL</v>
      </c>
      <c r="M1297" s="7">
        <f t="shared" si="200"/>
        <v>25</v>
      </c>
      <c r="N1297" s="7">
        <f t="shared" si="201"/>
        <v>0</v>
      </c>
      <c r="O1297" s="7">
        <f t="shared" si="202"/>
        <v>50</v>
      </c>
      <c r="P1297" s="7">
        <f t="shared" si="203"/>
        <v>33</v>
      </c>
      <c r="Q1297" s="8">
        <f t="shared" si="204"/>
        <v>21.2</v>
      </c>
      <c r="R1297" s="8">
        <f t="shared" si="205"/>
        <v>30.75</v>
      </c>
      <c r="S1297" s="8">
        <f t="shared" si="206"/>
        <v>31.1</v>
      </c>
      <c r="T1297" s="8">
        <f t="shared" si="207"/>
        <v>27</v>
      </c>
      <c r="U1297" s="7">
        <f t="shared" si="208"/>
        <v>27.683333333333337</v>
      </c>
      <c r="V1297" s="7">
        <f t="shared" si="209"/>
        <v>27.512500000000003</v>
      </c>
    </row>
    <row r="1298" spans="1:22" ht="13.5" x14ac:dyDescent="0.25">
      <c r="A1298" s="3">
        <f>RSI!A1298</f>
        <v>44202</v>
      </c>
      <c r="B1298" s="2">
        <f>RSI!B1298</f>
        <v>0.92</v>
      </c>
      <c r="C1298" s="2">
        <f>RSI!I1298</f>
        <v>63.652345150442351</v>
      </c>
      <c r="D1298" s="2">
        <f>MACD!E1298</f>
        <v>3.6697984643039305E-3</v>
      </c>
      <c r="E1298" s="2">
        <f>MACD!F1298</f>
        <v>2.8042869088922826E-3</v>
      </c>
      <c r="F1298" s="2">
        <f>'Moving Avg'!D1298</f>
        <v>0.92000000000000015</v>
      </c>
      <c r="G1298" s="2">
        <f>'Moving Avg'!F1298</f>
        <v>0.91950000000000021</v>
      </c>
      <c r="H1298" s="2">
        <f>'Moving Avg'!G1298</f>
        <v>0.89520000000000077</v>
      </c>
      <c r="I1298" s="2">
        <f>'Moving Avg'!H1298</f>
        <v>0.86019999999999808</v>
      </c>
      <c r="J1298" s="5" t="str">
        <f>OBV!F1298</f>
        <v>NEUTRAL</v>
      </c>
      <c r="K1298" s="5" t="str">
        <f>OBV!G1298</f>
        <v>NEUTRAL</v>
      </c>
      <c r="L1298" s="5" t="str">
        <f>OBV!H1298</f>
        <v>NEUTRAL</v>
      </c>
      <c r="M1298" s="7">
        <f t="shared" si="200"/>
        <v>25</v>
      </c>
      <c r="N1298" s="7">
        <f t="shared" si="201"/>
        <v>0</v>
      </c>
      <c r="O1298" s="7">
        <f t="shared" si="202"/>
        <v>50</v>
      </c>
      <c r="P1298" s="7">
        <f t="shared" si="203"/>
        <v>33</v>
      </c>
      <c r="Q1298" s="8">
        <f t="shared" si="204"/>
        <v>21.2</v>
      </c>
      <c r="R1298" s="8">
        <f t="shared" si="205"/>
        <v>30.75</v>
      </c>
      <c r="S1298" s="8">
        <f t="shared" si="206"/>
        <v>31.1</v>
      </c>
      <c r="T1298" s="8">
        <f t="shared" si="207"/>
        <v>27</v>
      </c>
      <c r="U1298" s="7">
        <f t="shared" si="208"/>
        <v>27.683333333333337</v>
      </c>
      <c r="V1298" s="7">
        <f t="shared" si="209"/>
        <v>27.512500000000003</v>
      </c>
    </row>
    <row r="1299" spans="1:22" ht="13.5" x14ac:dyDescent="0.25">
      <c r="A1299" s="3">
        <f>RSI!A1299</f>
        <v>44203</v>
      </c>
      <c r="B1299" s="2">
        <f>RSI!B1299</f>
        <v>0.92</v>
      </c>
      <c r="C1299" s="2">
        <f>RSI!I1299</f>
        <v>63.652345150442351</v>
      </c>
      <c r="D1299" s="2">
        <f>MACD!E1299</f>
        <v>3.5510139139965924E-3</v>
      </c>
      <c r="E1299" s="2">
        <f>MACD!F1299</f>
        <v>2.9536323099131445E-3</v>
      </c>
      <c r="F1299" s="2">
        <f>'Moving Avg'!D1299</f>
        <v>0.92000000000000015</v>
      </c>
      <c r="G1299" s="2">
        <f>'Moving Avg'!F1299</f>
        <v>0.92050000000000021</v>
      </c>
      <c r="H1299" s="2">
        <f>'Moving Avg'!G1299</f>
        <v>0.89660000000000084</v>
      </c>
      <c r="I1299" s="2">
        <f>'Moving Avg'!H1299</f>
        <v>0.860899999999998</v>
      </c>
      <c r="J1299" s="5" t="str">
        <f>OBV!F1299</f>
        <v>NEUTRAL</v>
      </c>
      <c r="K1299" s="5" t="str">
        <f>OBV!G1299</f>
        <v>NEUTRAL</v>
      </c>
      <c r="L1299" s="5" t="str">
        <f>OBV!H1299</f>
        <v>NEUTRAL</v>
      </c>
      <c r="M1299" s="7">
        <f t="shared" si="200"/>
        <v>25</v>
      </c>
      <c r="N1299" s="7">
        <f t="shared" si="201"/>
        <v>0</v>
      </c>
      <c r="O1299" s="7">
        <f t="shared" si="202"/>
        <v>50</v>
      </c>
      <c r="P1299" s="7">
        <f t="shared" si="203"/>
        <v>33</v>
      </c>
      <c r="Q1299" s="8">
        <f t="shared" si="204"/>
        <v>21.2</v>
      </c>
      <c r="R1299" s="8">
        <f t="shared" si="205"/>
        <v>30.75</v>
      </c>
      <c r="S1299" s="8">
        <f t="shared" si="206"/>
        <v>31.1</v>
      </c>
      <c r="T1299" s="8">
        <f t="shared" si="207"/>
        <v>27</v>
      </c>
      <c r="U1299" s="7">
        <f t="shared" si="208"/>
        <v>27.683333333333337</v>
      </c>
      <c r="V1299" s="7">
        <f t="shared" si="209"/>
        <v>27.512500000000003</v>
      </c>
    </row>
    <row r="1300" spans="1:22" ht="13.5" x14ac:dyDescent="0.25">
      <c r="A1300" s="3">
        <f>RSI!A1300</f>
        <v>44204</v>
      </c>
      <c r="B1300" s="2">
        <f>RSI!B1300</f>
        <v>0.92</v>
      </c>
      <c r="C1300" s="2">
        <f>RSI!I1300</f>
        <v>63.652345150442351</v>
      </c>
      <c r="D1300" s="2">
        <f>MACD!E1300</f>
        <v>3.4174817003485014E-3</v>
      </c>
      <c r="E1300" s="2">
        <f>MACD!F1300</f>
        <v>3.0464021880002162E-3</v>
      </c>
      <c r="F1300" s="2">
        <f>'Moving Avg'!D1300</f>
        <v>0.92000000000000015</v>
      </c>
      <c r="G1300" s="2">
        <f>'Moving Avg'!F1300</f>
        <v>0.92050000000000021</v>
      </c>
      <c r="H1300" s="2">
        <f>'Moving Avg'!G1300</f>
        <v>0.8980000000000008</v>
      </c>
      <c r="I1300" s="2">
        <f>'Moving Avg'!H1300</f>
        <v>0.86159999999999792</v>
      </c>
      <c r="J1300" s="5" t="str">
        <f>OBV!F1300</f>
        <v>NEUTRAL</v>
      </c>
      <c r="K1300" s="5" t="str">
        <f>OBV!G1300</f>
        <v>NEUTRAL</v>
      </c>
      <c r="L1300" s="5" t="str">
        <f>OBV!H1300</f>
        <v>NEUTRAL</v>
      </c>
      <c r="M1300" s="7">
        <f t="shared" si="200"/>
        <v>25</v>
      </c>
      <c r="N1300" s="7">
        <f t="shared" si="201"/>
        <v>0</v>
      </c>
      <c r="O1300" s="7">
        <f t="shared" si="202"/>
        <v>50</v>
      </c>
      <c r="P1300" s="7">
        <f t="shared" si="203"/>
        <v>33</v>
      </c>
      <c r="Q1300" s="8">
        <f t="shared" si="204"/>
        <v>21.2</v>
      </c>
      <c r="R1300" s="8">
        <f t="shared" si="205"/>
        <v>30.75</v>
      </c>
      <c r="S1300" s="8">
        <f t="shared" si="206"/>
        <v>31.1</v>
      </c>
      <c r="T1300" s="8">
        <f t="shared" si="207"/>
        <v>27</v>
      </c>
      <c r="U1300" s="7">
        <f t="shared" si="208"/>
        <v>27.683333333333337</v>
      </c>
      <c r="V1300" s="7">
        <f t="shared" si="209"/>
        <v>27.512500000000003</v>
      </c>
    </row>
    <row r="1301" spans="1:22" ht="13.5" x14ac:dyDescent="0.25">
      <c r="A1301" s="3">
        <f>RSI!A1301</f>
        <v>44207</v>
      </c>
      <c r="B1301" s="2">
        <f>RSI!B1301</f>
        <v>0.92</v>
      </c>
      <c r="C1301" s="2">
        <f>RSI!I1301</f>
        <v>63.652345150442351</v>
      </c>
      <c r="D1301" s="2">
        <f>MACD!E1301</f>
        <v>3.2739167842382733E-3</v>
      </c>
      <c r="E1301" s="2">
        <f>MACD!F1301</f>
        <v>3.0919051072478276E-3</v>
      </c>
      <c r="F1301" s="2">
        <f>'Moving Avg'!D1301</f>
        <v>0.92000000000000015</v>
      </c>
      <c r="G1301" s="2">
        <f>'Moving Avg'!F1301</f>
        <v>0.92000000000000026</v>
      </c>
      <c r="H1301" s="2">
        <f>'Moving Avg'!G1301</f>
        <v>0.89940000000000087</v>
      </c>
      <c r="I1301" s="2">
        <f>'Moving Avg'!H1301</f>
        <v>0.86229999999999796</v>
      </c>
      <c r="J1301" s="5" t="str">
        <f>OBV!F1301</f>
        <v>NEUTRAL</v>
      </c>
      <c r="K1301" s="5" t="str">
        <f>OBV!G1301</f>
        <v>NEUTRAL</v>
      </c>
      <c r="L1301" s="5" t="str">
        <f>OBV!H1301</f>
        <v>NEUTRAL</v>
      </c>
      <c r="M1301" s="7">
        <f t="shared" si="200"/>
        <v>25</v>
      </c>
      <c r="N1301" s="7">
        <f t="shared" si="201"/>
        <v>0</v>
      </c>
      <c r="O1301" s="7">
        <f t="shared" si="202"/>
        <v>50</v>
      </c>
      <c r="P1301" s="7">
        <f t="shared" si="203"/>
        <v>33</v>
      </c>
      <c r="Q1301" s="8">
        <f t="shared" si="204"/>
        <v>21.2</v>
      </c>
      <c r="R1301" s="8">
        <f t="shared" si="205"/>
        <v>30.75</v>
      </c>
      <c r="S1301" s="8">
        <f t="shared" si="206"/>
        <v>31.1</v>
      </c>
      <c r="T1301" s="8">
        <f t="shared" si="207"/>
        <v>27</v>
      </c>
      <c r="U1301" s="7">
        <f t="shared" si="208"/>
        <v>27.683333333333337</v>
      </c>
      <c r="V1301" s="7">
        <f t="shared" si="209"/>
        <v>27.512500000000003</v>
      </c>
    </row>
    <row r="1302" spans="1:22" ht="13.5" x14ac:dyDescent="0.25">
      <c r="A1302" s="3">
        <f>RSI!A1302</f>
        <v>44208</v>
      </c>
      <c r="B1302" s="2">
        <f>RSI!B1302</f>
        <v>0.92</v>
      </c>
      <c r="C1302" s="2">
        <f>RSI!I1302</f>
        <v>63.652345150442351</v>
      </c>
      <c r="D1302" s="2">
        <f>MACD!E1302</f>
        <v>3.1241275561264548E-3</v>
      </c>
      <c r="E1302" s="2">
        <f>MACD!F1302</f>
        <v>3.0983495970235532E-3</v>
      </c>
      <c r="F1302" s="2">
        <f>'Moving Avg'!D1302</f>
        <v>0.92000000000000015</v>
      </c>
      <c r="G1302" s="2">
        <f>'Moving Avg'!F1302</f>
        <v>0.92000000000000026</v>
      </c>
      <c r="H1302" s="2">
        <f>'Moving Avg'!G1302</f>
        <v>0.90080000000000082</v>
      </c>
      <c r="I1302" s="2">
        <f>'Moving Avg'!H1302</f>
        <v>0.86299999999999788</v>
      </c>
      <c r="J1302" s="5" t="str">
        <f>OBV!F1302</f>
        <v>NEUTRAL</v>
      </c>
      <c r="K1302" s="5" t="str">
        <f>OBV!G1302</f>
        <v>NEUTRAL</v>
      </c>
      <c r="L1302" s="5" t="str">
        <f>OBV!H1302</f>
        <v>NEUTRAL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33</v>
      </c>
      <c r="Q1302" s="8">
        <f t="shared" si="204"/>
        <v>21.2</v>
      </c>
      <c r="R1302" s="8">
        <f t="shared" si="205"/>
        <v>30.75</v>
      </c>
      <c r="S1302" s="8">
        <f t="shared" si="206"/>
        <v>31.1</v>
      </c>
      <c r="T1302" s="8">
        <f t="shared" si="207"/>
        <v>27</v>
      </c>
      <c r="U1302" s="7">
        <f t="shared" si="208"/>
        <v>27.683333333333337</v>
      </c>
      <c r="V1302" s="7">
        <f t="shared" si="209"/>
        <v>27.512500000000003</v>
      </c>
    </row>
    <row r="1303" spans="1:22" ht="13.5" x14ac:dyDescent="0.25">
      <c r="A1303" s="3">
        <f>RSI!A1303</f>
        <v>44209</v>
      </c>
      <c r="B1303" s="2">
        <f>RSI!B1303</f>
        <v>0.92</v>
      </c>
      <c r="C1303" s="2">
        <f>RSI!I1303</f>
        <v>63.652345150442351</v>
      </c>
      <c r="D1303" s="2">
        <f>MACD!E1303</f>
        <v>2.9711687300432166E-3</v>
      </c>
      <c r="E1303" s="2">
        <f>MACD!F1303</f>
        <v>3.072913423627486E-3</v>
      </c>
      <c r="F1303" s="2">
        <f>'Moving Avg'!D1303</f>
        <v>0.92000000000000015</v>
      </c>
      <c r="G1303" s="2">
        <f>'Moving Avg'!F1303</f>
        <v>0.92000000000000026</v>
      </c>
      <c r="H1303" s="2">
        <f>'Moving Avg'!G1303</f>
        <v>0.90220000000000089</v>
      </c>
      <c r="I1303" s="2">
        <f>'Moving Avg'!H1303</f>
        <v>0.8636999999999978</v>
      </c>
      <c r="J1303" s="5" t="str">
        <f>OBV!F1303</f>
        <v>NEUTRAL</v>
      </c>
      <c r="K1303" s="5" t="str">
        <f>OBV!G1303</f>
        <v>NEUTRAL</v>
      </c>
      <c r="L1303" s="5" t="str">
        <f>OBV!H1303</f>
        <v>NEUTRAL</v>
      </c>
      <c r="M1303" s="7">
        <f t="shared" si="200"/>
        <v>25</v>
      </c>
      <c r="N1303" s="7">
        <f t="shared" si="201"/>
        <v>45</v>
      </c>
      <c r="O1303" s="7">
        <f t="shared" si="202"/>
        <v>50</v>
      </c>
      <c r="P1303" s="7">
        <f t="shared" si="203"/>
        <v>33</v>
      </c>
      <c r="Q1303" s="8">
        <f t="shared" si="204"/>
        <v>36.950000000000003</v>
      </c>
      <c r="R1303" s="8">
        <f t="shared" si="205"/>
        <v>39.75</v>
      </c>
      <c r="S1303" s="8">
        <f t="shared" si="206"/>
        <v>37.85</v>
      </c>
      <c r="T1303" s="8">
        <f t="shared" si="207"/>
        <v>38.25</v>
      </c>
      <c r="U1303" s="7">
        <f t="shared" si="208"/>
        <v>38.183333333333337</v>
      </c>
      <c r="V1303" s="7">
        <f t="shared" si="209"/>
        <v>38.200000000000003</v>
      </c>
    </row>
    <row r="1304" spans="1:22" ht="13.5" x14ac:dyDescent="0.25">
      <c r="A1304" s="3">
        <f>RSI!A1304</f>
        <v>44211</v>
      </c>
      <c r="B1304" s="2">
        <f>RSI!B1304</f>
        <v>0.92</v>
      </c>
      <c r="C1304" s="2">
        <f>RSI!I1304</f>
        <v>63.652345150442351</v>
      </c>
      <c r="D1304" s="2">
        <f>MACD!E1304</f>
        <v>2.8174697212308697E-3</v>
      </c>
      <c r="E1304" s="2">
        <f>MACD!F1304</f>
        <v>3.0218246831481628E-3</v>
      </c>
      <c r="F1304" s="2">
        <f>'Moving Avg'!D1304</f>
        <v>0.92000000000000015</v>
      </c>
      <c r="G1304" s="2">
        <f>'Moving Avg'!F1304</f>
        <v>0.92000000000000026</v>
      </c>
      <c r="H1304" s="2">
        <f>'Moving Avg'!G1304</f>
        <v>0.90360000000000085</v>
      </c>
      <c r="I1304" s="2">
        <f>'Moving Avg'!H1304</f>
        <v>0.86439999999999773</v>
      </c>
      <c r="J1304" s="5" t="str">
        <f>OBV!F1304</f>
        <v>NEUTRAL</v>
      </c>
      <c r="K1304" s="5" t="str">
        <f>OBV!G1304</f>
        <v>NEUTRAL</v>
      </c>
      <c r="L1304" s="5" t="str">
        <f>OBV!H1304</f>
        <v>NEUTRAL</v>
      </c>
      <c r="M1304" s="7">
        <f t="shared" si="200"/>
        <v>25</v>
      </c>
      <c r="N1304" s="7">
        <f t="shared" si="201"/>
        <v>45</v>
      </c>
      <c r="O1304" s="7">
        <f t="shared" si="202"/>
        <v>50</v>
      </c>
      <c r="P1304" s="7">
        <f t="shared" si="203"/>
        <v>33</v>
      </c>
      <c r="Q1304" s="8">
        <f t="shared" si="204"/>
        <v>36.950000000000003</v>
      </c>
      <c r="R1304" s="8">
        <f t="shared" si="205"/>
        <v>39.75</v>
      </c>
      <c r="S1304" s="8">
        <f t="shared" si="206"/>
        <v>37.85</v>
      </c>
      <c r="T1304" s="8">
        <f t="shared" si="207"/>
        <v>38.25</v>
      </c>
      <c r="U1304" s="7">
        <f t="shared" si="208"/>
        <v>38.183333333333337</v>
      </c>
      <c r="V1304" s="7">
        <f t="shared" si="209"/>
        <v>38.200000000000003</v>
      </c>
    </row>
    <row r="1305" spans="1:22" ht="13.5" x14ac:dyDescent="0.25">
      <c r="A1305" s="3">
        <f>RSI!A1305</f>
        <v>44214</v>
      </c>
      <c r="B1305" s="2">
        <f>RSI!B1305</f>
        <v>0.92</v>
      </c>
      <c r="C1305" s="2">
        <f>RSI!I1305</f>
        <v>63.652345150442351</v>
      </c>
      <c r="D1305" s="2">
        <f>MACD!E1305</f>
        <v>2.6649423528313232E-3</v>
      </c>
      <c r="E1305" s="2">
        <f>MACD!F1305</f>
        <v>2.9504482170847951E-3</v>
      </c>
      <c r="F1305" s="2">
        <f>'Moving Avg'!D1305</f>
        <v>0.92000000000000015</v>
      </c>
      <c r="G1305" s="2">
        <f>'Moving Avg'!F1305</f>
        <v>0.92000000000000026</v>
      </c>
      <c r="H1305" s="2">
        <f>'Moving Avg'!G1305</f>
        <v>0.9050000000000008</v>
      </c>
      <c r="I1305" s="2">
        <f>'Moving Avg'!H1305</f>
        <v>0.86509999999999765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  <c r="M1305" s="7">
        <f t="shared" si="200"/>
        <v>25</v>
      </c>
      <c r="N1305" s="7">
        <f t="shared" si="201"/>
        <v>45</v>
      </c>
      <c r="O1305" s="7">
        <f t="shared" si="202"/>
        <v>50</v>
      </c>
      <c r="P1305" s="7">
        <f t="shared" si="203"/>
        <v>33</v>
      </c>
      <c r="Q1305" s="8">
        <f t="shared" si="204"/>
        <v>36.950000000000003</v>
      </c>
      <c r="R1305" s="8">
        <f t="shared" si="205"/>
        <v>39.75</v>
      </c>
      <c r="S1305" s="8">
        <f t="shared" si="206"/>
        <v>37.85</v>
      </c>
      <c r="T1305" s="8">
        <f t="shared" si="207"/>
        <v>38.25</v>
      </c>
      <c r="U1305" s="7">
        <f t="shared" si="208"/>
        <v>38.183333333333337</v>
      </c>
      <c r="V1305" s="7">
        <f t="shared" si="209"/>
        <v>38.200000000000003</v>
      </c>
    </row>
    <row r="1306" spans="1:22" ht="13.5" x14ac:dyDescent="0.25">
      <c r="A1306" s="3">
        <f>RSI!A1306</f>
        <v>44215</v>
      </c>
      <c r="B1306" s="2">
        <f>RSI!B1306</f>
        <v>0.94</v>
      </c>
      <c r="C1306" s="2">
        <f>RSI!I1306</f>
        <v>85.531407213340273</v>
      </c>
      <c r="D1306" s="2">
        <f>MACD!E1306</f>
        <v>1.0335896584688919E-3</v>
      </c>
      <c r="E1306" s="2">
        <f>MACD!F1306</f>
        <v>2.5670765053616147E-3</v>
      </c>
      <c r="F1306" s="2">
        <f>'Moving Avg'!D1306</f>
        <v>0.92400000000000004</v>
      </c>
      <c r="G1306" s="2">
        <f>'Moving Avg'!F1306</f>
        <v>0.92100000000000026</v>
      </c>
      <c r="H1306" s="2">
        <f>'Moving Avg'!G1306</f>
        <v>0.90680000000000083</v>
      </c>
      <c r="I1306" s="2">
        <f>'Moving Avg'!H1306</f>
        <v>0.86589999999999778</v>
      </c>
      <c r="J1306" s="5" t="str">
        <f>OBV!F1306</f>
        <v>BULLISH</v>
      </c>
      <c r="K1306" s="5" t="str">
        <f>OBV!G1306</f>
        <v>STRONG</v>
      </c>
      <c r="L1306" s="5" t="str">
        <f>OBV!H1306</f>
        <v>CONFIRMED BULLISH</v>
      </c>
      <c r="M1306" s="7">
        <f t="shared" si="200"/>
        <v>0</v>
      </c>
      <c r="N1306" s="7">
        <f t="shared" si="201"/>
        <v>45</v>
      </c>
      <c r="O1306" s="7">
        <f t="shared" si="202"/>
        <v>50</v>
      </c>
      <c r="P1306" s="7">
        <f t="shared" si="203"/>
        <v>100</v>
      </c>
      <c r="Q1306" s="8">
        <f t="shared" si="204"/>
        <v>38.25</v>
      </c>
      <c r="R1306" s="8">
        <f t="shared" si="205"/>
        <v>51.5</v>
      </c>
      <c r="S1306" s="8">
        <f t="shared" si="206"/>
        <v>64.25</v>
      </c>
      <c r="T1306" s="8">
        <f t="shared" si="207"/>
        <v>48.75</v>
      </c>
      <c r="U1306" s="7">
        <f t="shared" si="208"/>
        <v>51.333333333333336</v>
      </c>
      <c r="V1306" s="7">
        <f t="shared" si="209"/>
        <v>50.6875</v>
      </c>
    </row>
    <row r="1307" spans="1:22" ht="13.5" x14ac:dyDescent="0.25">
      <c r="A1307" s="3">
        <f>RSI!A1307</f>
        <v>44216</v>
      </c>
      <c r="B1307" s="2">
        <f>RSI!B1307</f>
        <v>0.98</v>
      </c>
      <c r="C1307" s="2">
        <f>RSI!I1307</f>
        <v>93.699674751544336</v>
      </c>
      <c r="D1307" s="2">
        <f>MACD!E1307</f>
        <v>-3.4471976622819644E-3</v>
      </c>
      <c r="E1307" s="2">
        <f>MACD!F1307</f>
        <v>1.3642216718328989E-3</v>
      </c>
      <c r="F1307" s="2">
        <f>'Moving Avg'!D1307</f>
        <v>0.93599999999999994</v>
      </c>
      <c r="G1307" s="2">
        <f>'Moving Avg'!F1307</f>
        <v>0.92400000000000015</v>
      </c>
      <c r="H1307" s="2">
        <f>'Moving Avg'!G1307</f>
        <v>0.90940000000000065</v>
      </c>
      <c r="I1307" s="2">
        <f>'Moving Avg'!H1307</f>
        <v>0.86689999999999756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  <c r="M1307" s="7">
        <f t="shared" si="200"/>
        <v>0</v>
      </c>
      <c r="N1307" s="7">
        <f t="shared" si="201"/>
        <v>45</v>
      </c>
      <c r="O1307" s="7">
        <f t="shared" si="202"/>
        <v>50</v>
      </c>
      <c r="P1307" s="7">
        <f t="shared" si="203"/>
        <v>100</v>
      </c>
      <c r="Q1307" s="8">
        <f t="shared" si="204"/>
        <v>38.25</v>
      </c>
      <c r="R1307" s="8">
        <f t="shared" si="205"/>
        <v>51.5</v>
      </c>
      <c r="S1307" s="8">
        <f t="shared" si="206"/>
        <v>64.25</v>
      </c>
      <c r="T1307" s="8">
        <f t="shared" si="207"/>
        <v>48.75</v>
      </c>
      <c r="U1307" s="7">
        <f t="shared" si="208"/>
        <v>51.333333333333336</v>
      </c>
      <c r="V1307" s="7">
        <f t="shared" si="209"/>
        <v>50.6875</v>
      </c>
    </row>
    <row r="1308" spans="1:22" ht="13.5" x14ac:dyDescent="0.25">
      <c r="A1308" s="3">
        <f>RSI!A1308</f>
        <v>44217</v>
      </c>
      <c r="B1308" s="2">
        <f>RSI!B1308</f>
        <v>1.02</v>
      </c>
      <c r="C1308" s="2">
        <f>RSI!I1308</f>
        <v>96.081835311017443</v>
      </c>
      <c r="D1308" s="2">
        <f>MACD!E1308</f>
        <v>-1.0565225361875763E-2</v>
      </c>
      <c r="E1308" s="2">
        <f>MACD!F1308</f>
        <v>-1.0216677349088336E-3</v>
      </c>
      <c r="F1308" s="2">
        <f>'Moving Avg'!D1308</f>
        <v>0.95600000000000007</v>
      </c>
      <c r="G1308" s="2">
        <f>'Moving Avg'!F1308</f>
        <v>0.92900000000000005</v>
      </c>
      <c r="H1308" s="2">
        <f>'Moving Avg'!G1308</f>
        <v>0.91280000000000083</v>
      </c>
      <c r="I1308" s="2">
        <f>'Moving Avg'!H1308</f>
        <v>0.86809999999999765</v>
      </c>
      <c r="J1308" s="5" t="str">
        <f>OBV!F1308</f>
        <v>BULLISH</v>
      </c>
      <c r="K1308" s="5" t="str">
        <f>OBV!G1308</f>
        <v>STRONG</v>
      </c>
      <c r="L1308" s="5" t="str">
        <f>OBV!H1308</f>
        <v>CONFIRMED BULLISH</v>
      </c>
      <c r="M1308" s="7">
        <f t="shared" si="200"/>
        <v>0</v>
      </c>
      <c r="N1308" s="7">
        <f t="shared" si="201"/>
        <v>45</v>
      </c>
      <c r="O1308" s="7">
        <f t="shared" si="202"/>
        <v>50</v>
      </c>
      <c r="P1308" s="7">
        <f t="shared" si="203"/>
        <v>100</v>
      </c>
      <c r="Q1308" s="8">
        <f t="shared" si="204"/>
        <v>38.25</v>
      </c>
      <c r="R1308" s="8">
        <f t="shared" si="205"/>
        <v>51.5</v>
      </c>
      <c r="S1308" s="8">
        <f t="shared" si="206"/>
        <v>64.25</v>
      </c>
      <c r="T1308" s="8">
        <f t="shared" si="207"/>
        <v>48.75</v>
      </c>
      <c r="U1308" s="7">
        <f t="shared" si="208"/>
        <v>51.333333333333336</v>
      </c>
      <c r="V1308" s="7">
        <f t="shared" si="209"/>
        <v>50.6875</v>
      </c>
    </row>
    <row r="1309" spans="1:22" ht="13.5" x14ac:dyDescent="0.25">
      <c r="A1309" s="3">
        <f>RSI!A1309</f>
        <v>44218</v>
      </c>
      <c r="B1309" s="2">
        <f>RSI!B1309</f>
        <v>1.06</v>
      </c>
      <c r="C1309" s="2">
        <f>RSI!I1309</f>
        <v>97.215602674253631</v>
      </c>
      <c r="D1309" s="2">
        <f>MACD!E1309</f>
        <v>-2.0124190364556038E-2</v>
      </c>
      <c r="E1309" s="2">
        <f>MACD!F1309</f>
        <v>-4.8421722608382751E-3</v>
      </c>
      <c r="F1309" s="2">
        <f>'Moving Avg'!D1309</f>
        <v>0.98399999999999999</v>
      </c>
      <c r="G1309" s="2">
        <f>'Moving Avg'!F1309</f>
        <v>0.93599999999999994</v>
      </c>
      <c r="H1309" s="2">
        <f>'Moving Avg'!G1309</f>
        <v>0.91700000000000093</v>
      </c>
      <c r="I1309" s="2">
        <f>'Moving Avg'!H1309</f>
        <v>0.86949999999999761</v>
      </c>
      <c r="J1309" s="5" t="str">
        <f>OBV!F1309</f>
        <v>BULLISH</v>
      </c>
      <c r="K1309" s="5" t="str">
        <f>OBV!G1309</f>
        <v>STRONG</v>
      </c>
      <c r="L1309" s="5" t="str">
        <f>OBV!H1309</f>
        <v>CONFIRMED BULLISH</v>
      </c>
      <c r="M1309" s="7">
        <f t="shared" si="200"/>
        <v>0</v>
      </c>
      <c r="N1309" s="7">
        <f t="shared" si="201"/>
        <v>45</v>
      </c>
      <c r="O1309" s="7">
        <f t="shared" si="202"/>
        <v>50</v>
      </c>
      <c r="P1309" s="7">
        <f t="shared" si="203"/>
        <v>100</v>
      </c>
      <c r="Q1309" s="8">
        <f t="shared" si="204"/>
        <v>38.25</v>
      </c>
      <c r="R1309" s="8">
        <f t="shared" si="205"/>
        <v>51.5</v>
      </c>
      <c r="S1309" s="8">
        <f t="shared" si="206"/>
        <v>64.25</v>
      </c>
      <c r="T1309" s="8">
        <f t="shared" si="207"/>
        <v>48.75</v>
      </c>
      <c r="U1309" s="7">
        <f t="shared" si="208"/>
        <v>51.333333333333336</v>
      </c>
      <c r="V1309" s="7">
        <f t="shared" si="209"/>
        <v>50.6875</v>
      </c>
    </row>
    <row r="1310" spans="1:22" ht="13.5" x14ac:dyDescent="0.25">
      <c r="A1310" s="3">
        <f>RSI!A1310</f>
        <v>44221</v>
      </c>
      <c r="B1310" s="2">
        <f>RSI!B1310</f>
        <v>1.1000000000000001</v>
      </c>
      <c r="C1310" s="2">
        <f>RSI!I1310</f>
        <v>97.877131811174252</v>
      </c>
      <c r="D1310" s="2">
        <f>MACD!E1310</f>
        <v>-3.1942477014923032E-2</v>
      </c>
      <c r="E1310" s="2">
        <f>MACD!F1310</f>
        <v>-1.0262233211655227E-2</v>
      </c>
      <c r="F1310" s="2">
        <f>'Moving Avg'!D1310</f>
        <v>1.02</v>
      </c>
      <c r="G1310" s="2">
        <f>'Moving Avg'!F1310</f>
        <v>0.94500000000000006</v>
      </c>
      <c r="H1310" s="2">
        <f>'Moving Avg'!G1310</f>
        <v>0.92200000000000093</v>
      </c>
      <c r="I1310" s="2">
        <f>'Moving Avg'!H1310</f>
        <v>0.87109999999999754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  <c r="M1310" s="7">
        <f t="shared" si="200"/>
        <v>0</v>
      </c>
      <c r="N1310" s="7">
        <f t="shared" si="201"/>
        <v>100</v>
      </c>
      <c r="O1310" s="7">
        <f t="shared" si="202"/>
        <v>50</v>
      </c>
      <c r="P1310" s="7">
        <f t="shared" si="203"/>
        <v>100</v>
      </c>
      <c r="Q1310" s="8">
        <f t="shared" si="204"/>
        <v>57.5</v>
      </c>
      <c r="R1310" s="8">
        <f t="shared" si="205"/>
        <v>62.5</v>
      </c>
      <c r="S1310" s="8">
        <f t="shared" si="206"/>
        <v>72.5</v>
      </c>
      <c r="T1310" s="8">
        <f t="shared" si="207"/>
        <v>62.5</v>
      </c>
      <c r="U1310" s="7">
        <f t="shared" si="208"/>
        <v>64.166666666666671</v>
      </c>
      <c r="V1310" s="7">
        <f t="shared" si="209"/>
        <v>63.75</v>
      </c>
    </row>
    <row r="1311" spans="1:22" ht="13.5" x14ac:dyDescent="0.25">
      <c r="A1311" s="3">
        <f>RSI!A1311</f>
        <v>44222</v>
      </c>
      <c r="B1311" s="2">
        <f>RSI!B1311</f>
        <v>1.1399999999999999</v>
      </c>
      <c r="C1311" s="2">
        <f>RSI!I1311</f>
        <v>98.309629949312878</v>
      </c>
      <c r="D1311" s="2">
        <f>MACD!E1311</f>
        <v>-4.5852046589826889E-2</v>
      </c>
      <c r="E1311" s="2">
        <f>MACD!F1311</f>
        <v>-1.7380195887289562E-2</v>
      </c>
      <c r="F1311" s="2">
        <f>'Moving Avg'!D1311</f>
        <v>1.06</v>
      </c>
      <c r="G1311" s="2">
        <f>'Moving Avg'!F1311</f>
        <v>0.95600000000000007</v>
      </c>
      <c r="H1311" s="2">
        <f>'Moving Avg'!G1311</f>
        <v>0.92780000000000085</v>
      </c>
      <c r="I1311" s="2">
        <f>'Moving Avg'!H1311</f>
        <v>0.87289999999999746</v>
      </c>
      <c r="J1311" s="5" t="str">
        <f>OBV!F1311</f>
        <v>NEUTRAL</v>
      </c>
      <c r="K1311" s="5" t="str">
        <f>OBV!G1311</f>
        <v>NEUTRAL</v>
      </c>
      <c r="L1311" s="5" t="str">
        <f>OBV!H1311</f>
        <v>NEUTRAL</v>
      </c>
      <c r="M1311" s="7">
        <f t="shared" si="200"/>
        <v>0</v>
      </c>
      <c r="N1311" s="7">
        <f t="shared" si="201"/>
        <v>100</v>
      </c>
      <c r="O1311" s="7">
        <f t="shared" si="202"/>
        <v>50</v>
      </c>
      <c r="P1311" s="7">
        <f t="shared" si="203"/>
        <v>33</v>
      </c>
      <c r="Q1311" s="8">
        <f t="shared" si="204"/>
        <v>47.45</v>
      </c>
      <c r="R1311" s="8">
        <f t="shared" si="205"/>
        <v>45.75</v>
      </c>
      <c r="S1311" s="8">
        <f t="shared" si="206"/>
        <v>42.35</v>
      </c>
      <c r="T1311" s="8">
        <f t="shared" si="207"/>
        <v>45.75</v>
      </c>
      <c r="U1311" s="7">
        <f t="shared" si="208"/>
        <v>45.183333333333337</v>
      </c>
      <c r="V1311" s="7">
        <f t="shared" si="209"/>
        <v>45.325000000000003</v>
      </c>
    </row>
    <row r="1312" spans="1:22" ht="13.5" x14ac:dyDescent="0.25">
      <c r="A1312" s="3">
        <f>RSI!A1312</f>
        <v>44223</v>
      </c>
      <c r="B1312" s="2">
        <f>RSI!B1312</f>
        <v>1.2</v>
      </c>
      <c r="C1312" s="2">
        <f>RSI!I1312</f>
        <v>98.728191171792886</v>
      </c>
      <c r="D1312" s="2">
        <f>MACD!E1312</f>
        <v>-6.3178894016434395E-2</v>
      </c>
      <c r="E1312" s="2">
        <f>MACD!F1312</f>
        <v>-2.6539935513118531E-2</v>
      </c>
      <c r="F1312" s="2">
        <f>'Moving Avg'!D1312</f>
        <v>1.1040000000000001</v>
      </c>
      <c r="G1312" s="2">
        <f>'Moving Avg'!F1312</f>
        <v>0.97000000000000008</v>
      </c>
      <c r="H1312" s="2">
        <f>'Moving Avg'!G1312</f>
        <v>0.93480000000000085</v>
      </c>
      <c r="I1312" s="2">
        <f>'Moving Avg'!H1312</f>
        <v>0.87499999999999745</v>
      </c>
      <c r="J1312" s="5" t="str">
        <f>OBV!F1312</f>
        <v>BULLISH</v>
      </c>
      <c r="K1312" s="5" t="str">
        <f>OBV!G1312</f>
        <v>STRONG</v>
      </c>
      <c r="L1312" s="5" t="str">
        <f>OBV!H1312</f>
        <v>CONFIRMED BULLISH</v>
      </c>
      <c r="M1312" s="7">
        <f t="shared" si="200"/>
        <v>0</v>
      </c>
      <c r="N1312" s="7">
        <f t="shared" si="201"/>
        <v>100</v>
      </c>
      <c r="O1312" s="7">
        <f t="shared" si="202"/>
        <v>50</v>
      </c>
      <c r="P1312" s="7">
        <f t="shared" si="203"/>
        <v>100</v>
      </c>
      <c r="Q1312" s="8">
        <f t="shared" si="204"/>
        <v>57.5</v>
      </c>
      <c r="R1312" s="8">
        <f t="shared" si="205"/>
        <v>62.5</v>
      </c>
      <c r="S1312" s="8">
        <f t="shared" si="206"/>
        <v>72.5</v>
      </c>
      <c r="T1312" s="8">
        <f t="shared" si="207"/>
        <v>62.5</v>
      </c>
      <c r="U1312" s="7">
        <f t="shared" si="208"/>
        <v>64.166666666666671</v>
      </c>
      <c r="V1312" s="7">
        <f t="shared" si="209"/>
        <v>63.75</v>
      </c>
    </row>
    <row r="1313" spans="1:22" ht="13.5" x14ac:dyDescent="0.25">
      <c r="A1313" s="3">
        <f>RSI!A1313</f>
        <v>44224</v>
      </c>
      <c r="B1313" s="2">
        <f>RSI!B1313</f>
        <v>1.25</v>
      </c>
      <c r="C1313" s="2">
        <f>RSI!I1313</f>
        <v>98.959426157500104</v>
      </c>
      <c r="D1313" s="2">
        <f>MACD!E1313</f>
        <v>-8.2928658877549299E-2</v>
      </c>
      <c r="E1313" s="2">
        <f>MACD!F1313</f>
        <v>-3.781768018600469E-2</v>
      </c>
      <c r="F1313" s="2">
        <f>'Moving Avg'!D1313</f>
        <v>1.1499999999999999</v>
      </c>
      <c r="G1313" s="2">
        <f>'Moving Avg'!F1313</f>
        <v>0.98650000000000004</v>
      </c>
      <c r="H1313" s="2">
        <f>'Moving Avg'!G1313</f>
        <v>0.94280000000000086</v>
      </c>
      <c r="I1313" s="2">
        <f>'Moving Avg'!H1313</f>
        <v>0.87734999999999741</v>
      </c>
      <c r="J1313" s="5" t="str">
        <f>OBV!F1313</f>
        <v>BULLISH</v>
      </c>
      <c r="K1313" s="5" t="str">
        <f>OBV!G1313</f>
        <v>STRONG</v>
      </c>
      <c r="L1313" s="5" t="str">
        <f>OBV!H1313</f>
        <v>CONFIRMED BULLISH</v>
      </c>
      <c r="M1313" s="7">
        <f t="shared" si="200"/>
        <v>0</v>
      </c>
      <c r="N1313" s="7">
        <f t="shared" si="201"/>
        <v>100</v>
      </c>
      <c r="O1313" s="7">
        <f t="shared" si="202"/>
        <v>50</v>
      </c>
      <c r="P1313" s="7">
        <f t="shared" si="203"/>
        <v>100</v>
      </c>
      <c r="Q1313" s="8">
        <f t="shared" si="204"/>
        <v>57.5</v>
      </c>
      <c r="R1313" s="8">
        <f t="shared" si="205"/>
        <v>62.5</v>
      </c>
      <c r="S1313" s="8">
        <f t="shared" si="206"/>
        <v>72.5</v>
      </c>
      <c r="T1313" s="8">
        <f t="shared" si="207"/>
        <v>62.5</v>
      </c>
      <c r="U1313" s="7">
        <f t="shared" si="208"/>
        <v>64.166666666666671</v>
      </c>
      <c r="V1313" s="7">
        <f t="shared" si="209"/>
        <v>63.75</v>
      </c>
    </row>
    <row r="1314" spans="1:22" ht="13.5" x14ac:dyDescent="0.25">
      <c r="A1314" s="3">
        <f>RSI!A1314</f>
        <v>44225</v>
      </c>
      <c r="B1314" s="2">
        <f>RSI!B1314</f>
        <v>1.3</v>
      </c>
      <c r="C1314" s="2">
        <f>RSI!I1314</f>
        <v>99.129810679537258</v>
      </c>
      <c r="D1314" s="2">
        <f>MACD!E1314</f>
        <v>-0.10492145289833665</v>
      </c>
      <c r="E1314" s="2">
        <f>MACD!F1314</f>
        <v>-5.1238434728471088E-2</v>
      </c>
      <c r="F1314" s="2">
        <f>'Moving Avg'!D1314</f>
        <v>1.198</v>
      </c>
      <c r="G1314" s="2">
        <f>'Moving Avg'!F1314</f>
        <v>1.0055000000000001</v>
      </c>
      <c r="H1314" s="2">
        <f>'Moving Avg'!G1314</f>
        <v>0.95180000000000076</v>
      </c>
      <c r="I1314" s="2">
        <f>'Moving Avg'!H1314</f>
        <v>0.87994999999999746</v>
      </c>
      <c r="J1314" s="5" t="str">
        <f>OBV!F1314</f>
        <v>BULLISH</v>
      </c>
      <c r="K1314" s="5" t="str">
        <f>OBV!G1314</f>
        <v>STRONG</v>
      </c>
      <c r="L1314" s="5" t="str">
        <f>OBV!H1314</f>
        <v>CONFIRMED BULLISH</v>
      </c>
      <c r="M1314" s="7">
        <f t="shared" si="200"/>
        <v>0</v>
      </c>
      <c r="N1314" s="7">
        <f t="shared" si="201"/>
        <v>100</v>
      </c>
      <c r="O1314" s="7">
        <f t="shared" si="202"/>
        <v>50</v>
      </c>
      <c r="P1314" s="7">
        <f t="shared" si="203"/>
        <v>100</v>
      </c>
      <c r="Q1314" s="8">
        <f t="shared" si="204"/>
        <v>57.5</v>
      </c>
      <c r="R1314" s="8">
        <f t="shared" si="205"/>
        <v>62.5</v>
      </c>
      <c r="S1314" s="8">
        <f t="shared" si="206"/>
        <v>72.5</v>
      </c>
      <c r="T1314" s="8">
        <f t="shared" si="207"/>
        <v>62.5</v>
      </c>
      <c r="U1314" s="7">
        <f t="shared" si="208"/>
        <v>64.166666666666671</v>
      </c>
      <c r="V1314" s="7">
        <f t="shared" si="209"/>
        <v>63.75</v>
      </c>
    </row>
    <row r="1315" spans="1:22" ht="13.5" x14ac:dyDescent="0.25">
      <c r="A1315" s="3">
        <f>RSI!A1315</f>
        <v>44228</v>
      </c>
      <c r="B1315" s="2">
        <f>RSI!B1315</f>
        <v>1.35</v>
      </c>
      <c r="C1315" s="2">
        <f>RSI!I1315</f>
        <v>99.26025468921145</v>
      </c>
      <c r="D1315" s="2">
        <f>MACD!E1315</f>
        <v>-0.12899077638586709</v>
      </c>
      <c r="E1315" s="2">
        <f>MACD!F1315</f>
        <v>-6.6788903059950291E-2</v>
      </c>
      <c r="F1315" s="2">
        <f>'Moving Avg'!D1315</f>
        <v>1.248</v>
      </c>
      <c r="G1315" s="2">
        <f>'Moving Avg'!F1315</f>
        <v>1.0270000000000001</v>
      </c>
      <c r="H1315" s="2">
        <f>'Moving Avg'!G1315</f>
        <v>0.96140000000000081</v>
      </c>
      <c r="I1315" s="2">
        <f>'Moving Avg'!H1315</f>
        <v>0.88279999999999736</v>
      </c>
      <c r="J1315" s="5" t="str">
        <f>OBV!F1315</f>
        <v>BULLISH</v>
      </c>
      <c r="K1315" s="5" t="str">
        <f>OBV!G1315</f>
        <v>STRONG</v>
      </c>
      <c r="L1315" s="5" t="str">
        <f>OBV!H1315</f>
        <v>CONFIRMED BULLISH</v>
      </c>
      <c r="M1315" s="7">
        <f t="shared" si="200"/>
        <v>0</v>
      </c>
      <c r="N1315" s="7">
        <f t="shared" si="201"/>
        <v>100</v>
      </c>
      <c r="O1315" s="7">
        <f t="shared" si="202"/>
        <v>50</v>
      </c>
      <c r="P1315" s="7">
        <f t="shared" si="203"/>
        <v>100</v>
      </c>
      <c r="Q1315" s="8">
        <f t="shared" si="204"/>
        <v>57.5</v>
      </c>
      <c r="R1315" s="8">
        <f t="shared" si="205"/>
        <v>62.5</v>
      </c>
      <c r="S1315" s="8">
        <f t="shared" si="206"/>
        <v>72.5</v>
      </c>
      <c r="T1315" s="8">
        <f t="shared" si="207"/>
        <v>62.5</v>
      </c>
      <c r="U1315" s="7">
        <f t="shared" si="208"/>
        <v>64.166666666666671</v>
      </c>
      <c r="V1315" s="7">
        <f t="shared" si="209"/>
        <v>63.75</v>
      </c>
    </row>
    <row r="1316" spans="1:22" ht="13.5" x14ac:dyDescent="0.25">
      <c r="A1316" s="3">
        <f>RSI!A1316</f>
        <v>44229</v>
      </c>
      <c r="B1316" s="2">
        <f>RSI!B1316</f>
        <v>1.41</v>
      </c>
      <c r="C1316" s="2">
        <f>RSI!I1316</f>
        <v>99.380302921410845</v>
      </c>
      <c r="D1316" s="2">
        <f>MACD!E1316</f>
        <v>-0.15264633437312469</v>
      </c>
      <c r="E1316" s="2">
        <f>MACD!F1316</f>
        <v>-8.3960389322585177E-2</v>
      </c>
      <c r="F1316" s="2">
        <f>'Moving Avg'!D1316</f>
        <v>1.302</v>
      </c>
      <c r="G1316" s="2">
        <f>'Moving Avg'!F1316</f>
        <v>1.0515000000000001</v>
      </c>
      <c r="H1316" s="2">
        <f>'Moving Avg'!G1316</f>
        <v>0.97160000000000069</v>
      </c>
      <c r="I1316" s="2">
        <f>'Moving Avg'!H1316</f>
        <v>0.88594999999999746</v>
      </c>
      <c r="J1316" s="5" t="str">
        <f>OBV!F1316</f>
        <v>BULLISH</v>
      </c>
      <c r="K1316" s="5" t="str">
        <f>OBV!G1316</f>
        <v>STRONG</v>
      </c>
      <c r="L1316" s="5" t="str">
        <f>OBV!H1316</f>
        <v>CONFIRMED BULLISH</v>
      </c>
      <c r="M1316" s="7">
        <f t="shared" si="200"/>
        <v>0</v>
      </c>
      <c r="N1316" s="7">
        <f t="shared" si="201"/>
        <v>100</v>
      </c>
      <c r="O1316" s="7">
        <f t="shared" si="202"/>
        <v>50</v>
      </c>
      <c r="P1316" s="7">
        <f t="shared" si="203"/>
        <v>100</v>
      </c>
      <c r="Q1316" s="8">
        <f t="shared" si="204"/>
        <v>57.5</v>
      </c>
      <c r="R1316" s="8">
        <f t="shared" si="205"/>
        <v>62.5</v>
      </c>
      <c r="S1316" s="8">
        <f t="shared" si="206"/>
        <v>72.5</v>
      </c>
      <c r="T1316" s="8">
        <f t="shared" si="207"/>
        <v>62.5</v>
      </c>
      <c r="U1316" s="7">
        <f t="shared" si="208"/>
        <v>64.166666666666671</v>
      </c>
      <c r="V1316" s="7">
        <f t="shared" si="209"/>
        <v>63.75</v>
      </c>
    </row>
    <row r="1317" spans="1:22" ht="13.5" x14ac:dyDescent="0.25">
      <c r="A1317" s="3">
        <f>RSI!A1317</f>
        <v>44230</v>
      </c>
      <c r="B1317" s="2">
        <f>RSI!B1317</f>
        <v>1.47</v>
      </c>
      <c r="C1317" s="2">
        <f>RSI!I1317</f>
        <v>99.472493410815375</v>
      </c>
      <c r="D1317" s="2">
        <f>MACD!E1317</f>
        <v>-0.17308705548139636</v>
      </c>
      <c r="E1317" s="2">
        <f>MACD!F1317</f>
        <v>-0.10178572255434742</v>
      </c>
      <c r="F1317" s="2">
        <f>'Moving Avg'!D1317</f>
        <v>1.3559999999999999</v>
      </c>
      <c r="G1317" s="2">
        <f>'Moving Avg'!F1317</f>
        <v>1.0790000000000002</v>
      </c>
      <c r="H1317" s="2">
        <f>'Moving Avg'!G1317</f>
        <v>0.98300000000000065</v>
      </c>
      <c r="I1317" s="2">
        <f>'Moving Avg'!H1317</f>
        <v>0.88939999999999741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0</v>
      </c>
      <c r="N1317" s="7">
        <f t="shared" si="201"/>
        <v>100</v>
      </c>
      <c r="O1317" s="7">
        <f t="shared" si="202"/>
        <v>50</v>
      </c>
      <c r="P1317" s="7">
        <f t="shared" si="203"/>
        <v>33</v>
      </c>
      <c r="Q1317" s="8">
        <f t="shared" si="204"/>
        <v>47.45</v>
      </c>
      <c r="R1317" s="8">
        <f t="shared" si="205"/>
        <v>45.75</v>
      </c>
      <c r="S1317" s="8">
        <f t="shared" si="206"/>
        <v>42.35</v>
      </c>
      <c r="T1317" s="8">
        <f t="shared" si="207"/>
        <v>45.75</v>
      </c>
      <c r="U1317" s="7">
        <f t="shared" si="208"/>
        <v>45.183333333333337</v>
      </c>
      <c r="V1317" s="7">
        <f t="shared" si="209"/>
        <v>45.325000000000003</v>
      </c>
    </row>
    <row r="1318" spans="1:22" ht="13.5" x14ac:dyDescent="0.25">
      <c r="A1318" s="3">
        <f>RSI!A1318</f>
        <v>44231</v>
      </c>
      <c r="B1318" s="2">
        <f>RSI!B1318</f>
        <v>1.53</v>
      </c>
      <c r="C1318" s="2">
        <f>RSI!I1318</f>
        <v>99.545335501125493</v>
      </c>
      <c r="D1318" s="2">
        <f>MACD!E1318</f>
        <v>-0.19100400728438527</v>
      </c>
      <c r="E1318" s="2">
        <f>MACD!F1318</f>
        <v>-0.119629379500355</v>
      </c>
      <c r="F1318" s="2">
        <f>'Moving Avg'!D1318</f>
        <v>1.4120000000000001</v>
      </c>
      <c r="G1318" s="2">
        <f>'Moving Avg'!F1318</f>
        <v>1.1095000000000002</v>
      </c>
      <c r="H1318" s="2">
        <f>'Moving Avg'!G1318</f>
        <v>0.9956000000000006</v>
      </c>
      <c r="I1318" s="2">
        <f>'Moving Avg'!H1318</f>
        <v>0.89314999999999745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  <c r="M1318" s="7">
        <f t="shared" si="200"/>
        <v>0</v>
      </c>
      <c r="N1318" s="7">
        <f t="shared" si="201"/>
        <v>100</v>
      </c>
      <c r="O1318" s="7">
        <f t="shared" si="202"/>
        <v>50</v>
      </c>
      <c r="P1318" s="7">
        <f t="shared" si="203"/>
        <v>33</v>
      </c>
      <c r="Q1318" s="8">
        <f t="shared" si="204"/>
        <v>47.45</v>
      </c>
      <c r="R1318" s="8">
        <f t="shared" si="205"/>
        <v>45.75</v>
      </c>
      <c r="S1318" s="8">
        <f t="shared" si="206"/>
        <v>42.35</v>
      </c>
      <c r="T1318" s="8">
        <f t="shared" si="207"/>
        <v>45.75</v>
      </c>
      <c r="U1318" s="7">
        <f t="shared" si="208"/>
        <v>45.183333333333337</v>
      </c>
      <c r="V1318" s="7">
        <f t="shared" si="209"/>
        <v>45.325000000000003</v>
      </c>
    </row>
    <row r="1319" spans="1:22" ht="13.5" x14ac:dyDescent="0.25">
      <c r="A1319" s="3">
        <f>RSI!A1319</f>
        <v>44232</v>
      </c>
      <c r="B1319" s="2">
        <f>RSI!B1319</f>
        <v>1.6</v>
      </c>
      <c r="C1319" s="2">
        <f>RSI!I1319</f>
        <v>99.612555102136781</v>
      </c>
      <c r="D1319" s="2">
        <f>MACD!E1319</f>
        <v>-0.20770812613533784</v>
      </c>
      <c r="E1319" s="2">
        <f>MACD!F1319</f>
        <v>-0.13724512882735157</v>
      </c>
      <c r="F1319" s="2">
        <f>'Moving Avg'!D1319</f>
        <v>1.472</v>
      </c>
      <c r="G1319" s="2">
        <f>'Moving Avg'!F1319</f>
        <v>1.1435000000000002</v>
      </c>
      <c r="H1319" s="2">
        <f>'Moving Avg'!G1319</f>
        <v>1.0092000000000005</v>
      </c>
      <c r="I1319" s="2">
        <f>'Moving Avg'!H1319</f>
        <v>0.89724999999999744</v>
      </c>
      <c r="J1319" s="5" t="str">
        <f>OBV!F1319</f>
        <v>BULLISH</v>
      </c>
      <c r="K1319" s="5" t="str">
        <f>OBV!G1319</f>
        <v>STRONG</v>
      </c>
      <c r="L1319" s="5" t="str">
        <f>OBV!H1319</f>
        <v>CONFIRMED BULLISH</v>
      </c>
      <c r="M1319" s="7">
        <f t="shared" si="200"/>
        <v>0</v>
      </c>
      <c r="N1319" s="7">
        <f t="shared" si="201"/>
        <v>100</v>
      </c>
      <c r="O1319" s="7">
        <f t="shared" si="202"/>
        <v>50</v>
      </c>
      <c r="P1319" s="7">
        <f t="shared" si="203"/>
        <v>100</v>
      </c>
      <c r="Q1319" s="8">
        <f t="shared" si="204"/>
        <v>57.5</v>
      </c>
      <c r="R1319" s="8">
        <f t="shared" si="205"/>
        <v>62.5</v>
      </c>
      <c r="S1319" s="8">
        <f t="shared" si="206"/>
        <v>72.5</v>
      </c>
      <c r="T1319" s="8">
        <f t="shared" si="207"/>
        <v>62.5</v>
      </c>
      <c r="U1319" s="7">
        <f t="shared" si="208"/>
        <v>64.166666666666671</v>
      </c>
      <c r="V1319" s="7">
        <f t="shared" si="209"/>
        <v>63.75</v>
      </c>
    </row>
    <row r="1320" spans="1:22" ht="13.5" x14ac:dyDescent="0.25">
      <c r="A1320" s="3">
        <f>RSI!A1320</f>
        <v>44235</v>
      </c>
      <c r="B1320" s="2">
        <f>RSI!B1320</f>
        <v>1.64</v>
      </c>
      <c r="C1320" s="2">
        <f>RSI!I1320</f>
        <v>99.644865641752304</v>
      </c>
      <c r="D1320" s="2">
        <f>MACD!E1320</f>
        <v>-0.2213913175298412</v>
      </c>
      <c r="E1320" s="2">
        <f>MACD!F1320</f>
        <v>-0.15407436656784951</v>
      </c>
      <c r="F1320" s="2">
        <f>'Moving Avg'!D1320</f>
        <v>1.5299999999999998</v>
      </c>
      <c r="G1320" s="2">
        <f>'Moving Avg'!F1320</f>
        <v>1.1795000000000002</v>
      </c>
      <c r="H1320" s="2">
        <f>'Moving Avg'!G1320</f>
        <v>1.0236000000000005</v>
      </c>
      <c r="I1320" s="2">
        <f>'Moving Avg'!H1320</f>
        <v>0.9015499999999973</v>
      </c>
      <c r="J1320" s="5" t="str">
        <f>OBV!F1320</f>
        <v>BULLISH</v>
      </c>
      <c r="K1320" s="5" t="str">
        <f>OBV!G1320</f>
        <v>STRONG</v>
      </c>
      <c r="L1320" s="5" t="str">
        <f>OBV!H1320</f>
        <v>CONFIRMED BULLISH</v>
      </c>
      <c r="M1320" s="7">
        <f t="shared" si="200"/>
        <v>0</v>
      </c>
      <c r="N1320" s="7">
        <f t="shared" si="201"/>
        <v>100</v>
      </c>
      <c r="O1320" s="7">
        <f t="shared" si="202"/>
        <v>50</v>
      </c>
      <c r="P1320" s="7">
        <f t="shared" si="203"/>
        <v>100</v>
      </c>
      <c r="Q1320" s="8">
        <f t="shared" si="204"/>
        <v>57.5</v>
      </c>
      <c r="R1320" s="8">
        <f t="shared" si="205"/>
        <v>62.5</v>
      </c>
      <c r="S1320" s="8">
        <f t="shared" si="206"/>
        <v>72.5</v>
      </c>
      <c r="T1320" s="8">
        <f t="shared" si="207"/>
        <v>62.5</v>
      </c>
      <c r="U1320" s="7">
        <f t="shared" si="208"/>
        <v>64.166666666666671</v>
      </c>
      <c r="V1320" s="7">
        <f t="shared" si="209"/>
        <v>63.75</v>
      </c>
    </row>
    <row r="1321" spans="1:22" ht="13.5" x14ac:dyDescent="0.25">
      <c r="A1321" s="3">
        <f>RSI!A1321</f>
        <v>44236</v>
      </c>
      <c r="B1321" s="2">
        <f>RSI!B1321</f>
        <v>1.6</v>
      </c>
      <c r="C1321" s="2">
        <f>RSI!I1321</f>
        <v>91.433345559518102</v>
      </c>
      <c r="D1321" s="2">
        <f>MACD!E1321</f>
        <v>-0.22662582568758771</v>
      </c>
      <c r="E1321" s="2">
        <f>MACD!F1321</f>
        <v>-0.16858465839179715</v>
      </c>
      <c r="F1321" s="2">
        <f>'Moving Avg'!D1321</f>
        <v>1.5680000000000001</v>
      </c>
      <c r="G1321" s="2">
        <f>'Moving Avg'!F1321</f>
        <v>1.2135000000000002</v>
      </c>
      <c r="H1321" s="2">
        <f>'Moving Avg'!G1321</f>
        <v>1.0372000000000008</v>
      </c>
      <c r="I1321" s="2">
        <f>'Moving Avg'!H1321</f>
        <v>0.90564999999999729</v>
      </c>
      <c r="J1321" s="5" t="str">
        <f>OBV!F1321</f>
        <v>BULLISH</v>
      </c>
      <c r="K1321" s="5" t="str">
        <f>OBV!G1321</f>
        <v>STRONG</v>
      </c>
      <c r="L1321" s="5" t="str">
        <f>OBV!H1321</f>
        <v>CONFIRMED BULLISH</v>
      </c>
      <c r="M1321" s="7">
        <f t="shared" si="200"/>
        <v>0</v>
      </c>
      <c r="N1321" s="7">
        <f t="shared" si="201"/>
        <v>100</v>
      </c>
      <c r="O1321" s="7">
        <f t="shared" si="202"/>
        <v>50</v>
      </c>
      <c r="P1321" s="7">
        <f t="shared" si="203"/>
        <v>100</v>
      </c>
      <c r="Q1321" s="8">
        <f t="shared" si="204"/>
        <v>57.5</v>
      </c>
      <c r="R1321" s="8">
        <f t="shared" si="205"/>
        <v>62.5</v>
      </c>
      <c r="S1321" s="8">
        <f t="shared" si="206"/>
        <v>72.5</v>
      </c>
      <c r="T1321" s="8">
        <f t="shared" si="207"/>
        <v>62.5</v>
      </c>
      <c r="U1321" s="7">
        <f t="shared" si="208"/>
        <v>64.166666666666671</v>
      </c>
      <c r="V1321" s="7">
        <f t="shared" si="209"/>
        <v>63.75</v>
      </c>
    </row>
    <row r="1322" spans="1:22" ht="13.5" x14ac:dyDescent="0.25">
      <c r="A1322" s="3">
        <f>RSI!A1322</f>
        <v>44237</v>
      </c>
      <c r="B1322" s="2">
        <f>RSI!B1322</f>
        <v>1.53</v>
      </c>
      <c r="C1322" s="2">
        <f>RSI!I1322</f>
        <v>79.142025525991698</v>
      </c>
      <c r="D1322" s="2">
        <f>MACD!E1322</f>
        <v>-0.21897051640163312</v>
      </c>
      <c r="E1322" s="2">
        <f>MACD!F1322</f>
        <v>-0.17866182999376434</v>
      </c>
      <c r="F1322" s="2">
        <f>'Moving Avg'!D1322</f>
        <v>1.5799999999999998</v>
      </c>
      <c r="G1322" s="2">
        <f>'Moving Avg'!F1322</f>
        <v>1.2440000000000002</v>
      </c>
      <c r="H1322" s="2">
        <f>'Moving Avg'!G1322</f>
        <v>1.0494000000000008</v>
      </c>
      <c r="I1322" s="2">
        <f>'Moving Avg'!H1322</f>
        <v>0.90939999999999743</v>
      </c>
      <c r="J1322" s="5" t="str">
        <f>OBV!F1322</f>
        <v>BEARISH</v>
      </c>
      <c r="K1322" s="5" t="str">
        <f>OBV!G1322</f>
        <v>WEAK</v>
      </c>
      <c r="L1322" s="5" t="str">
        <f>OBV!H1322</f>
        <v>BEARISH DIVERGENCE</v>
      </c>
      <c r="M1322" s="7">
        <f t="shared" si="200"/>
        <v>0</v>
      </c>
      <c r="N1322" s="7">
        <f t="shared" si="201"/>
        <v>100</v>
      </c>
      <c r="O1322" s="7">
        <f t="shared" si="202"/>
        <v>50</v>
      </c>
      <c r="P1322" s="7">
        <f t="shared" si="203"/>
        <v>0</v>
      </c>
      <c r="Q1322" s="8">
        <f t="shared" si="204"/>
        <v>42.5</v>
      </c>
      <c r="R1322" s="8">
        <f t="shared" si="205"/>
        <v>37.5</v>
      </c>
      <c r="S1322" s="8">
        <f t="shared" si="206"/>
        <v>27.5</v>
      </c>
      <c r="T1322" s="8">
        <f t="shared" si="207"/>
        <v>37.5</v>
      </c>
      <c r="U1322" s="7">
        <f t="shared" si="208"/>
        <v>35.833333333333336</v>
      </c>
      <c r="V1322" s="7">
        <f t="shared" si="209"/>
        <v>36.25</v>
      </c>
    </row>
    <row r="1323" spans="1:22" ht="13.5" x14ac:dyDescent="0.25">
      <c r="A1323" s="3">
        <f>RSI!A1323</f>
        <v>44238</v>
      </c>
      <c r="B1323" s="2">
        <f>RSI!B1323</f>
        <v>1.47</v>
      </c>
      <c r="C1323" s="2">
        <f>RSI!I1323</f>
        <v>70.405506327870086</v>
      </c>
      <c r="D1323" s="2">
        <f>MACD!E1323</f>
        <v>-0.20210130808469828</v>
      </c>
      <c r="E1323" s="2">
        <f>MACD!F1323</f>
        <v>-0.18334972561195112</v>
      </c>
      <c r="F1323" s="2">
        <f>'Moving Avg'!D1323</f>
        <v>1.5680000000000001</v>
      </c>
      <c r="G1323" s="2">
        <f>'Moving Avg'!F1323</f>
        <v>1.2715000000000001</v>
      </c>
      <c r="H1323" s="2">
        <f>'Moving Avg'!G1323</f>
        <v>1.0604000000000007</v>
      </c>
      <c r="I1323" s="2">
        <f>'Moving Avg'!H1323</f>
        <v>0.9128499999999975</v>
      </c>
      <c r="J1323" s="5" t="str">
        <f>OBV!F1323</f>
        <v>BEARISH</v>
      </c>
      <c r="K1323" s="5" t="str">
        <f>OBV!G1323</f>
        <v>WEAK</v>
      </c>
      <c r="L1323" s="5" t="str">
        <f>OBV!H1323</f>
        <v>CONFIRMED BEARISH</v>
      </c>
      <c r="M1323" s="7">
        <f t="shared" si="200"/>
        <v>0</v>
      </c>
      <c r="N1323" s="7">
        <f t="shared" si="201"/>
        <v>45</v>
      </c>
      <c r="O1323" s="7">
        <f t="shared" si="202"/>
        <v>50</v>
      </c>
      <c r="P1323" s="7">
        <f t="shared" si="203"/>
        <v>0</v>
      </c>
      <c r="Q1323" s="8">
        <f t="shared" si="204"/>
        <v>23.25</v>
      </c>
      <c r="R1323" s="8">
        <f t="shared" si="205"/>
        <v>26.5</v>
      </c>
      <c r="S1323" s="8">
        <f t="shared" si="206"/>
        <v>19.25</v>
      </c>
      <c r="T1323" s="8">
        <f t="shared" si="207"/>
        <v>23.75</v>
      </c>
      <c r="U1323" s="7">
        <f t="shared" si="208"/>
        <v>23</v>
      </c>
      <c r="V1323" s="7">
        <f t="shared" si="209"/>
        <v>23.1875</v>
      </c>
    </row>
    <row r="1324" spans="1:22" ht="13.5" x14ac:dyDescent="0.25">
      <c r="A1324" s="3">
        <f>RSI!A1324</f>
        <v>44239</v>
      </c>
      <c r="B1324" s="2">
        <f>RSI!B1324</f>
        <v>1.41</v>
      </c>
      <c r="C1324" s="2">
        <f>RSI!I1324</f>
        <v>62.924873960033025</v>
      </c>
      <c r="D1324" s="2">
        <f>MACD!E1324</f>
        <v>-0.17695191344225991</v>
      </c>
      <c r="E1324" s="2">
        <f>MACD!F1324</f>
        <v>-0.18207016317801289</v>
      </c>
      <c r="F1324" s="2">
        <f>'Moving Avg'!D1324</f>
        <v>1.53</v>
      </c>
      <c r="G1324" s="2">
        <f>'Moving Avg'!F1324</f>
        <v>1.2960000000000003</v>
      </c>
      <c r="H1324" s="2">
        <f>'Moving Avg'!G1324</f>
        <v>1.0702000000000005</v>
      </c>
      <c r="I1324" s="2">
        <f>'Moving Avg'!H1324</f>
        <v>0.91599999999999748</v>
      </c>
      <c r="J1324" s="5" t="str">
        <f>OBV!F1324</f>
        <v>BEARISH</v>
      </c>
      <c r="K1324" s="5" t="str">
        <f>OBV!G1324</f>
        <v>WEAK</v>
      </c>
      <c r="L1324" s="5" t="str">
        <f>OBV!H1324</f>
        <v>CONFIRMED BEARISH</v>
      </c>
      <c r="M1324" s="7">
        <f t="shared" si="200"/>
        <v>25</v>
      </c>
      <c r="N1324" s="7">
        <f t="shared" si="201"/>
        <v>0</v>
      </c>
      <c r="O1324" s="7">
        <f t="shared" si="202"/>
        <v>50</v>
      </c>
      <c r="P1324" s="7">
        <f t="shared" si="203"/>
        <v>0</v>
      </c>
      <c r="Q1324" s="8">
        <f t="shared" si="204"/>
        <v>16.25</v>
      </c>
      <c r="R1324" s="8">
        <f t="shared" si="205"/>
        <v>22.5</v>
      </c>
      <c r="S1324" s="8">
        <f t="shared" si="206"/>
        <v>16.25</v>
      </c>
      <c r="T1324" s="8">
        <f t="shared" si="207"/>
        <v>18.75</v>
      </c>
      <c r="U1324" s="7">
        <f t="shared" si="208"/>
        <v>18.333333333333332</v>
      </c>
      <c r="V1324" s="7">
        <f t="shared" si="209"/>
        <v>18.4375</v>
      </c>
    </row>
    <row r="1325" spans="1:22" ht="13.5" x14ac:dyDescent="0.25">
      <c r="A1325" s="3">
        <f>RSI!A1325</f>
        <v>44242</v>
      </c>
      <c r="B1325" s="2">
        <f>RSI!B1325</f>
        <v>1.35</v>
      </c>
      <c r="C1325" s="2">
        <f>RSI!I1325</f>
        <v>56.464043497972696</v>
      </c>
      <c r="D1325" s="2">
        <f>MACD!E1325</f>
        <v>-0.14434823486550918</v>
      </c>
      <c r="E1325" s="2">
        <f>MACD!F1325</f>
        <v>-0.17452577751551215</v>
      </c>
      <c r="F1325" s="2">
        <f>'Moving Avg'!D1325</f>
        <v>1.472</v>
      </c>
      <c r="G1325" s="2">
        <f>'Moving Avg'!F1325</f>
        <v>1.3175000000000003</v>
      </c>
      <c r="H1325" s="2">
        <f>'Moving Avg'!G1325</f>
        <v>1.0788000000000004</v>
      </c>
      <c r="I1325" s="2">
        <f>'Moving Avg'!H1325</f>
        <v>0.91884999999999761</v>
      </c>
      <c r="J1325" s="5" t="str">
        <f>OBV!F1325</f>
        <v>BEARISH</v>
      </c>
      <c r="K1325" s="5" t="str">
        <f>OBV!G1325</f>
        <v>WEAK</v>
      </c>
      <c r="L1325" s="5" t="str">
        <f>OBV!H1325</f>
        <v>CONFIRMED BEARISH</v>
      </c>
      <c r="M1325" s="7">
        <f t="shared" si="200"/>
        <v>25</v>
      </c>
      <c r="N1325" s="7">
        <f t="shared" si="201"/>
        <v>0</v>
      </c>
      <c r="O1325" s="7">
        <f t="shared" si="202"/>
        <v>50</v>
      </c>
      <c r="P1325" s="7">
        <f t="shared" si="203"/>
        <v>0</v>
      </c>
      <c r="Q1325" s="8">
        <f t="shared" si="204"/>
        <v>16.25</v>
      </c>
      <c r="R1325" s="8">
        <f t="shared" si="205"/>
        <v>22.5</v>
      </c>
      <c r="S1325" s="8">
        <f t="shared" si="206"/>
        <v>16.25</v>
      </c>
      <c r="T1325" s="8">
        <f t="shared" si="207"/>
        <v>18.75</v>
      </c>
      <c r="U1325" s="7">
        <f t="shared" si="208"/>
        <v>18.333333333333332</v>
      </c>
      <c r="V1325" s="7">
        <f t="shared" si="209"/>
        <v>18.4375</v>
      </c>
    </row>
    <row r="1326" spans="1:22" ht="13.5" x14ac:dyDescent="0.25">
      <c r="A1326" s="3">
        <f>RSI!A1326</f>
        <v>44243</v>
      </c>
      <c r="B1326" s="2">
        <f>RSI!B1326</f>
        <v>1.29</v>
      </c>
      <c r="C1326" s="2">
        <f>RSI!I1326</f>
        <v>50.842243625498483</v>
      </c>
      <c r="D1326" s="2">
        <f>MACD!E1326</f>
        <v>-0.10348383444366172</v>
      </c>
      <c r="E1326" s="2">
        <f>MACD!F1326</f>
        <v>-0.16031738890114208</v>
      </c>
      <c r="F1326" s="2">
        <f>'Moving Avg'!D1326</f>
        <v>1.41</v>
      </c>
      <c r="G1326" s="2">
        <f>'Moving Avg'!F1326</f>
        <v>1.3350000000000002</v>
      </c>
      <c r="H1326" s="2">
        <f>'Moving Avg'!G1326</f>
        <v>1.0862000000000003</v>
      </c>
      <c r="I1326" s="2">
        <f>'Moving Avg'!H1326</f>
        <v>0.92139999999999744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  <c r="M1326" s="7">
        <f t="shared" si="200"/>
        <v>25</v>
      </c>
      <c r="N1326" s="7">
        <f t="shared" si="201"/>
        <v>0</v>
      </c>
      <c r="O1326" s="7">
        <f t="shared" si="202"/>
        <v>50</v>
      </c>
      <c r="P1326" s="7">
        <f t="shared" si="203"/>
        <v>0</v>
      </c>
      <c r="Q1326" s="8">
        <f t="shared" si="204"/>
        <v>16.25</v>
      </c>
      <c r="R1326" s="8">
        <f t="shared" si="205"/>
        <v>22.5</v>
      </c>
      <c r="S1326" s="8">
        <f t="shared" si="206"/>
        <v>16.25</v>
      </c>
      <c r="T1326" s="8">
        <f t="shared" si="207"/>
        <v>18.75</v>
      </c>
      <c r="U1326" s="7">
        <f t="shared" si="208"/>
        <v>18.333333333333332</v>
      </c>
      <c r="V1326" s="7">
        <f t="shared" si="209"/>
        <v>18.4375</v>
      </c>
    </row>
    <row r="1327" spans="1:22" ht="13.5" x14ac:dyDescent="0.25">
      <c r="A1327" s="3">
        <f>RSI!A1327</f>
        <v>44244</v>
      </c>
      <c r="B1327" s="2">
        <f>RSI!B1327</f>
        <v>1.24</v>
      </c>
      <c r="C1327" s="2">
        <f>RSI!I1327</f>
        <v>46.671983889660666</v>
      </c>
      <c r="D1327" s="2">
        <f>MACD!E1327</f>
        <v>-5.598626904826931E-2</v>
      </c>
      <c r="E1327" s="2">
        <f>MACD!F1327</f>
        <v>-0.13945116493056753</v>
      </c>
      <c r="F1327" s="2">
        <f>'Moving Avg'!D1327</f>
        <v>1.3520000000000001</v>
      </c>
      <c r="G1327" s="2">
        <f>'Moving Avg'!F1327</f>
        <v>1.3480000000000001</v>
      </c>
      <c r="H1327" s="2">
        <f>'Moving Avg'!G1327</f>
        <v>1.0926000000000002</v>
      </c>
      <c r="I1327" s="2">
        <f>'Moving Avg'!H1327</f>
        <v>0.92369999999999763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50</v>
      </c>
      <c r="P1327" s="7">
        <f t="shared" si="203"/>
        <v>0</v>
      </c>
      <c r="Q1327" s="8">
        <f t="shared" si="204"/>
        <v>16.25</v>
      </c>
      <c r="R1327" s="8">
        <f t="shared" si="205"/>
        <v>22.5</v>
      </c>
      <c r="S1327" s="8">
        <f t="shared" si="206"/>
        <v>16.25</v>
      </c>
      <c r="T1327" s="8">
        <f t="shared" si="207"/>
        <v>18.75</v>
      </c>
      <c r="U1327" s="7">
        <f t="shared" si="208"/>
        <v>18.333333333333332</v>
      </c>
      <c r="V1327" s="7">
        <f t="shared" si="209"/>
        <v>18.4375</v>
      </c>
    </row>
    <row r="1328" spans="1:22" ht="13.5" x14ac:dyDescent="0.25">
      <c r="A1328" s="3">
        <f>RSI!A1328</f>
        <v>44245</v>
      </c>
      <c r="B1328" s="2">
        <f>RSI!B1328</f>
        <v>1.19</v>
      </c>
      <c r="C1328" s="2">
        <f>RSI!I1328</f>
        <v>42.883917893102598</v>
      </c>
      <c r="D1328" s="2">
        <f>MACD!E1328</f>
        <v>-2.5795010712721389E-3</v>
      </c>
      <c r="E1328" s="2">
        <f>MACD!F1328</f>
        <v>-0.11207683215870846</v>
      </c>
      <c r="F1328" s="2">
        <f>'Moving Avg'!D1328</f>
        <v>1.296</v>
      </c>
      <c r="G1328" s="2">
        <f>'Moving Avg'!F1328</f>
        <v>1.3565</v>
      </c>
      <c r="H1328" s="2">
        <f>'Moving Avg'!G1328</f>
        <v>1.0980000000000003</v>
      </c>
      <c r="I1328" s="2">
        <f>'Moving Avg'!H1328</f>
        <v>0.92574999999999774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  <c r="M1328" s="7">
        <f t="shared" si="200"/>
        <v>25</v>
      </c>
      <c r="N1328" s="7">
        <f t="shared" si="201"/>
        <v>0</v>
      </c>
      <c r="O1328" s="7">
        <f t="shared" si="202"/>
        <v>50</v>
      </c>
      <c r="P1328" s="7">
        <f t="shared" si="203"/>
        <v>0</v>
      </c>
      <c r="Q1328" s="8">
        <f t="shared" si="204"/>
        <v>16.25</v>
      </c>
      <c r="R1328" s="8">
        <f t="shared" si="205"/>
        <v>22.5</v>
      </c>
      <c r="S1328" s="8">
        <f t="shared" si="206"/>
        <v>16.25</v>
      </c>
      <c r="T1328" s="8">
        <f t="shared" si="207"/>
        <v>18.75</v>
      </c>
      <c r="U1328" s="7">
        <f t="shared" si="208"/>
        <v>18.333333333333332</v>
      </c>
      <c r="V1328" s="7">
        <f t="shared" si="209"/>
        <v>18.4375</v>
      </c>
    </row>
    <row r="1329" spans="1:22" ht="13.5" x14ac:dyDescent="0.25">
      <c r="A1329" s="3">
        <f>RSI!A1329</f>
        <v>44246</v>
      </c>
      <c r="B1329" s="2">
        <f>RSI!B1329</f>
        <v>1.19</v>
      </c>
      <c r="C1329" s="2">
        <f>RSI!I1329</f>
        <v>42.883917893102598</v>
      </c>
      <c r="D1329" s="2">
        <f>MACD!E1329</f>
        <v>5.393667897989407E-2</v>
      </c>
      <c r="E1329" s="2">
        <f>MACD!F1329</f>
        <v>-7.8874129930987955E-2</v>
      </c>
      <c r="F1329" s="2">
        <f>'Moving Avg'!D1329</f>
        <v>1.252</v>
      </c>
      <c r="G1329" s="2">
        <f>'Moving Avg'!F1329</f>
        <v>1.363</v>
      </c>
      <c r="H1329" s="2">
        <f>'Moving Avg'!G1329</f>
        <v>1.1038000000000003</v>
      </c>
      <c r="I1329" s="2">
        <f>'Moving Avg'!H1329</f>
        <v>0.92779999999999785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  <c r="M1329" s="7">
        <f t="shared" si="200"/>
        <v>25</v>
      </c>
      <c r="N1329" s="7">
        <f t="shared" si="201"/>
        <v>0</v>
      </c>
      <c r="O1329" s="7">
        <f t="shared" si="202"/>
        <v>50</v>
      </c>
      <c r="P1329" s="7">
        <f t="shared" si="203"/>
        <v>0</v>
      </c>
      <c r="Q1329" s="8">
        <f t="shared" si="204"/>
        <v>16.25</v>
      </c>
      <c r="R1329" s="8">
        <f t="shared" si="205"/>
        <v>22.5</v>
      </c>
      <c r="S1329" s="8">
        <f t="shared" si="206"/>
        <v>16.25</v>
      </c>
      <c r="T1329" s="8">
        <f t="shared" si="207"/>
        <v>18.75</v>
      </c>
      <c r="U1329" s="7">
        <f t="shared" si="208"/>
        <v>18.333333333333332</v>
      </c>
      <c r="V1329" s="7">
        <f t="shared" si="209"/>
        <v>18.4375</v>
      </c>
    </row>
    <row r="1330" spans="1:22" ht="13.5" x14ac:dyDescent="0.25">
      <c r="A1330" s="3">
        <f>RSI!A1330</f>
        <v>44249</v>
      </c>
      <c r="B1330" s="2">
        <f>RSI!B1330</f>
        <v>1.19</v>
      </c>
      <c r="C1330" s="2">
        <f>RSI!I1330</f>
        <v>42.883917893102598</v>
      </c>
      <c r="D1330" s="2">
        <f>MACD!E1330</f>
        <v>0.10842728524243284</v>
      </c>
      <c r="E1330" s="2">
        <f>MACD!F1330</f>
        <v>-4.1413846896303799E-2</v>
      </c>
      <c r="F1330" s="2">
        <f>'Moving Avg'!D1330</f>
        <v>1.22</v>
      </c>
      <c r="G1330" s="2">
        <f>'Moving Avg'!F1330</f>
        <v>1.3675000000000002</v>
      </c>
      <c r="H1330" s="2">
        <f>'Moving Avg'!G1330</f>
        <v>1.1092000000000002</v>
      </c>
      <c r="I1330" s="2">
        <f>'Moving Avg'!H1330</f>
        <v>0.92994999999999794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  <c r="M1330" s="7">
        <f t="shared" si="200"/>
        <v>25</v>
      </c>
      <c r="N1330" s="7">
        <f t="shared" si="201"/>
        <v>0</v>
      </c>
      <c r="O1330" s="7">
        <f t="shared" si="202"/>
        <v>50</v>
      </c>
      <c r="P1330" s="7">
        <f t="shared" si="203"/>
        <v>0</v>
      </c>
      <c r="Q1330" s="8">
        <f t="shared" si="204"/>
        <v>16.25</v>
      </c>
      <c r="R1330" s="8">
        <f t="shared" si="205"/>
        <v>22.5</v>
      </c>
      <c r="S1330" s="8">
        <f t="shared" si="206"/>
        <v>16.25</v>
      </c>
      <c r="T1330" s="8">
        <f t="shared" si="207"/>
        <v>18.75</v>
      </c>
      <c r="U1330" s="7">
        <f t="shared" si="208"/>
        <v>18.333333333333332</v>
      </c>
      <c r="V1330" s="7">
        <f t="shared" si="209"/>
        <v>18.4375</v>
      </c>
    </row>
    <row r="1331" spans="1:22" ht="13.5" x14ac:dyDescent="0.25">
      <c r="A1331" s="3">
        <f>RSI!A1331</f>
        <v>44250</v>
      </c>
      <c r="B1331" s="2">
        <f>RSI!B1331</f>
        <v>1.1599999999999999</v>
      </c>
      <c r="C1331" s="2">
        <f>RSI!I1331</f>
        <v>40.42514635995429</v>
      </c>
      <c r="D1331" s="2">
        <f>MACD!E1331</f>
        <v>0.15108029829436553</v>
      </c>
      <c r="E1331" s="2">
        <f>MACD!F1331</f>
        <v>-2.9150178581699333E-3</v>
      </c>
      <c r="F1331" s="2">
        <f>'Moving Avg'!D1331</f>
        <v>1.194</v>
      </c>
      <c r="G1331" s="2">
        <f>'Moving Avg'!F1331</f>
        <v>1.3685</v>
      </c>
      <c r="H1331" s="2">
        <f>'Moving Avg'!G1331</f>
        <v>1.1138000000000001</v>
      </c>
      <c r="I1331" s="2">
        <f>'Moving Avg'!H1331</f>
        <v>0.93194999999999795</v>
      </c>
      <c r="J1331" s="5" t="str">
        <f>OBV!F1331</f>
        <v>BEARISH</v>
      </c>
      <c r="K1331" s="5" t="str">
        <f>OBV!G1331</f>
        <v>WEAK</v>
      </c>
      <c r="L1331" s="5" t="str">
        <f>OBV!H1331</f>
        <v>CONFIRMED BEARISH</v>
      </c>
      <c r="M1331" s="7">
        <f t="shared" si="200"/>
        <v>25</v>
      </c>
      <c r="N1331" s="7">
        <f t="shared" si="201"/>
        <v>0</v>
      </c>
      <c r="O1331" s="7">
        <f t="shared" si="202"/>
        <v>50</v>
      </c>
      <c r="P1331" s="7">
        <f t="shared" si="203"/>
        <v>0</v>
      </c>
      <c r="Q1331" s="8">
        <f t="shared" si="204"/>
        <v>16.25</v>
      </c>
      <c r="R1331" s="8">
        <f t="shared" si="205"/>
        <v>22.5</v>
      </c>
      <c r="S1331" s="8">
        <f t="shared" si="206"/>
        <v>16.25</v>
      </c>
      <c r="T1331" s="8">
        <f t="shared" si="207"/>
        <v>18.75</v>
      </c>
      <c r="U1331" s="7">
        <f t="shared" si="208"/>
        <v>18.333333333333332</v>
      </c>
      <c r="V1331" s="7">
        <f t="shared" si="209"/>
        <v>18.4375</v>
      </c>
    </row>
    <row r="1332" spans="1:22" ht="13.5" x14ac:dyDescent="0.25">
      <c r="A1332" s="3">
        <f>RSI!A1332</f>
        <v>44251</v>
      </c>
      <c r="B1332" s="2">
        <f>RSI!B1332</f>
        <v>1.1599999999999999</v>
      </c>
      <c r="C1332" s="2">
        <f>RSI!I1332</f>
        <v>40.425146359954304</v>
      </c>
      <c r="D1332" s="2">
        <f>MACD!E1332</f>
        <v>0.17702120255677012</v>
      </c>
      <c r="E1332" s="2">
        <f>MACD!F1332</f>
        <v>3.3072226224818077E-2</v>
      </c>
      <c r="F1332" s="2">
        <f>'Moving Avg'!D1332</f>
        <v>1.1779999999999999</v>
      </c>
      <c r="G1332" s="2">
        <f>'Moving Avg'!F1332</f>
        <v>1.3665</v>
      </c>
      <c r="H1332" s="2">
        <f>'Moving Avg'!G1332</f>
        <v>1.1186</v>
      </c>
      <c r="I1332" s="2">
        <f>'Moving Avg'!H1332</f>
        <v>0.93394999999999784</v>
      </c>
      <c r="J1332" s="5" t="str">
        <f>OBV!F1332</f>
        <v>BEARISH</v>
      </c>
      <c r="K1332" s="5" t="str">
        <f>OBV!G1332</f>
        <v>WEAK</v>
      </c>
      <c r="L1332" s="5" t="str">
        <f>OBV!H1332</f>
        <v>CONFIRMED BEARISH</v>
      </c>
      <c r="M1332" s="7">
        <f t="shared" si="200"/>
        <v>25</v>
      </c>
      <c r="N1332" s="7">
        <f t="shared" si="201"/>
        <v>0</v>
      </c>
      <c r="O1332" s="7">
        <f t="shared" si="202"/>
        <v>50</v>
      </c>
      <c r="P1332" s="7">
        <f t="shared" si="203"/>
        <v>0</v>
      </c>
      <c r="Q1332" s="8">
        <f t="shared" si="204"/>
        <v>16.25</v>
      </c>
      <c r="R1332" s="8">
        <f t="shared" si="205"/>
        <v>22.5</v>
      </c>
      <c r="S1332" s="8">
        <f t="shared" si="206"/>
        <v>16.25</v>
      </c>
      <c r="T1332" s="8">
        <f t="shared" si="207"/>
        <v>18.75</v>
      </c>
      <c r="U1332" s="7">
        <f t="shared" si="208"/>
        <v>18.333333333333332</v>
      </c>
      <c r="V1332" s="7">
        <f t="shared" si="209"/>
        <v>18.4375</v>
      </c>
    </row>
    <row r="1333" spans="1:22" ht="13.5" x14ac:dyDescent="0.25">
      <c r="A1333" s="3">
        <f>RSI!A1333</f>
        <v>44252</v>
      </c>
      <c r="B1333" s="2">
        <f>RSI!B1333</f>
        <v>1.1599999999999999</v>
      </c>
      <c r="C1333" s="2">
        <f>RSI!I1333</f>
        <v>40.425146359954304</v>
      </c>
      <c r="D1333" s="2">
        <f>MACD!E1333</f>
        <v>0.19031369219191041</v>
      </c>
      <c r="E1333" s="2">
        <f>MACD!F1333</f>
        <v>6.4520519418236555E-2</v>
      </c>
      <c r="F1333" s="2">
        <f>'Moving Avg'!D1333</f>
        <v>1.1720000000000002</v>
      </c>
      <c r="G1333" s="2">
        <f>'Moving Avg'!F1333</f>
        <v>1.3620000000000001</v>
      </c>
      <c r="H1333" s="2">
        <f>'Moving Avg'!G1333</f>
        <v>1.1234</v>
      </c>
      <c r="I1333" s="2">
        <f>'Moving Avg'!H1333</f>
        <v>0.93594999999999795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0</v>
      </c>
      <c r="O1333" s="7">
        <f t="shared" si="202"/>
        <v>50</v>
      </c>
      <c r="P1333" s="7">
        <f t="shared" si="203"/>
        <v>16.5</v>
      </c>
      <c r="Q1333" s="8">
        <f t="shared" si="204"/>
        <v>18.725000000000001</v>
      </c>
      <c r="R1333" s="8">
        <f t="shared" si="205"/>
        <v>26.625</v>
      </c>
      <c r="S1333" s="8">
        <f t="shared" si="206"/>
        <v>23.675000000000001</v>
      </c>
      <c r="T1333" s="8">
        <f t="shared" si="207"/>
        <v>22.875</v>
      </c>
      <c r="U1333" s="7">
        <f t="shared" si="208"/>
        <v>23.008333333333336</v>
      </c>
      <c r="V1333" s="7">
        <f t="shared" si="209"/>
        <v>22.975000000000001</v>
      </c>
    </row>
    <row r="1334" spans="1:22" ht="13.5" x14ac:dyDescent="0.25">
      <c r="A1334" s="3">
        <f>RSI!A1334</f>
        <v>44253</v>
      </c>
      <c r="B1334" s="2">
        <f>RSI!B1334</f>
        <v>1.1599999999999999</v>
      </c>
      <c r="C1334" s="2">
        <f>RSI!I1334</f>
        <v>40.42514635995429</v>
      </c>
      <c r="D1334" s="2">
        <f>MACD!E1334</f>
        <v>0.19286121322010397</v>
      </c>
      <c r="E1334" s="2">
        <f>MACD!F1334</f>
        <v>9.0188658178610048E-2</v>
      </c>
      <c r="F1334" s="2">
        <f>'Moving Avg'!D1334</f>
        <v>1.1659999999999999</v>
      </c>
      <c r="G1334" s="2">
        <f>'Moving Avg'!F1334</f>
        <v>1.355</v>
      </c>
      <c r="H1334" s="2">
        <f>'Moving Avg'!G1334</f>
        <v>1.1281999999999999</v>
      </c>
      <c r="I1334" s="2">
        <f>'Moving Avg'!H1334</f>
        <v>0.93794999999999806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25</v>
      </c>
      <c r="N1334" s="7">
        <f t="shared" si="201"/>
        <v>0</v>
      </c>
      <c r="O1334" s="7">
        <f t="shared" si="202"/>
        <v>50</v>
      </c>
      <c r="P1334" s="7">
        <f t="shared" si="203"/>
        <v>16.5</v>
      </c>
      <c r="Q1334" s="8">
        <f t="shared" si="204"/>
        <v>18.725000000000001</v>
      </c>
      <c r="R1334" s="8">
        <f t="shared" si="205"/>
        <v>26.625</v>
      </c>
      <c r="S1334" s="8">
        <f t="shared" si="206"/>
        <v>23.675000000000001</v>
      </c>
      <c r="T1334" s="8">
        <f t="shared" si="207"/>
        <v>22.875</v>
      </c>
      <c r="U1334" s="7">
        <f t="shared" si="208"/>
        <v>23.008333333333336</v>
      </c>
      <c r="V1334" s="7">
        <f t="shared" si="209"/>
        <v>22.975000000000001</v>
      </c>
    </row>
    <row r="1335" spans="1:22" ht="13.5" x14ac:dyDescent="0.25">
      <c r="A1335" s="3">
        <f>RSI!A1335</f>
        <v>44256</v>
      </c>
      <c r="B1335" s="2">
        <f>RSI!B1335</f>
        <v>1.1599999999999999</v>
      </c>
      <c r="C1335" s="2">
        <f>RSI!I1335</f>
        <v>40.425146359954304</v>
      </c>
      <c r="D1335" s="2">
        <f>MACD!E1335</f>
        <v>0.18627751928811742</v>
      </c>
      <c r="E1335" s="2">
        <f>MACD!F1335</f>
        <v>0.10940643040051154</v>
      </c>
      <c r="F1335" s="2">
        <f>'Moving Avg'!D1335</f>
        <v>1.1599999999999999</v>
      </c>
      <c r="G1335" s="2">
        <f>'Moving Avg'!F1335</f>
        <v>1.3455000000000001</v>
      </c>
      <c r="H1335" s="2">
        <f>'Moving Avg'!G1335</f>
        <v>1.1329999999999998</v>
      </c>
      <c r="I1335" s="2">
        <f>'Moving Avg'!H1335</f>
        <v>0.93994999999999806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25</v>
      </c>
      <c r="N1335" s="7">
        <f t="shared" si="201"/>
        <v>0</v>
      </c>
      <c r="O1335" s="7">
        <f t="shared" si="202"/>
        <v>50</v>
      </c>
      <c r="P1335" s="7">
        <f t="shared" si="203"/>
        <v>16.5</v>
      </c>
      <c r="Q1335" s="8">
        <f t="shared" si="204"/>
        <v>18.725000000000001</v>
      </c>
      <c r="R1335" s="8">
        <f t="shared" si="205"/>
        <v>26.625</v>
      </c>
      <c r="S1335" s="8">
        <f t="shared" si="206"/>
        <v>23.675000000000001</v>
      </c>
      <c r="T1335" s="8">
        <f t="shared" si="207"/>
        <v>22.875</v>
      </c>
      <c r="U1335" s="7">
        <f t="shared" si="208"/>
        <v>23.008333333333336</v>
      </c>
      <c r="V1335" s="7">
        <f t="shared" si="209"/>
        <v>22.975000000000001</v>
      </c>
    </row>
    <row r="1336" spans="1:22" ht="13.5" x14ac:dyDescent="0.25">
      <c r="A1336" s="3">
        <f>RSI!A1336</f>
        <v>44257</v>
      </c>
      <c r="B1336" s="2">
        <f>RSI!B1336</f>
        <v>1.1599999999999999</v>
      </c>
      <c r="C1336" s="2">
        <f>RSI!I1336</f>
        <v>40.425146359954311</v>
      </c>
      <c r="D1336" s="2">
        <f>MACD!E1336</f>
        <v>0.17193100672843453</v>
      </c>
      <c r="E1336" s="2">
        <f>MACD!F1336</f>
        <v>0.12191134566609615</v>
      </c>
      <c r="F1336" s="2">
        <f>'Moving Avg'!D1336</f>
        <v>1.1599999999999999</v>
      </c>
      <c r="G1336" s="2">
        <f>'Moving Avg'!F1336</f>
        <v>1.3330000000000002</v>
      </c>
      <c r="H1336" s="2">
        <f>'Moving Avg'!G1336</f>
        <v>1.1377999999999995</v>
      </c>
      <c r="I1336" s="2">
        <f>'Moving Avg'!H1336</f>
        <v>0.94204999999999817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25</v>
      </c>
      <c r="N1336" s="7">
        <f t="shared" si="201"/>
        <v>0</v>
      </c>
      <c r="O1336" s="7">
        <f t="shared" si="202"/>
        <v>50</v>
      </c>
      <c r="P1336" s="7">
        <f t="shared" si="203"/>
        <v>33</v>
      </c>
      <c r="Q1336" s="8">
        <f t="shared" si="204"/>
        <v>21.2</v>
      </c>
      <c r="R1336" s="8">
        <f t="shared" si="205"/>
        <v>30.75</v>
      </c>
      <c r="S1336" s="8">
        <f t="shared" si="206"/>
        <v>31.1</v>
      </c>
      <c r="T1336" s="8">
        <f t="shared" si="207"/>
        <v>27</v>
      </c>
      <c r="U1336" s="7">
        <f t="shared" si="208"/>
        <v>27.683333333333337</v>
      </c>
      <c r="V1336" s="7">
        <f t="shared" si="209"/>
        <v>27.512500000000003</v>
      </c>
    </row>
    <row r="1337" spans="1:22" ht="13.5" x14ac:dyDescent="0.25">
      <c r="A1337" s="3">
        <f>RSI!A1337</f>
        <v>44258</v>
      </c>
      <c r="B1337" s="2">
        <f>RSI!B1337</f>
        <v>1.1299999999999999</v>
      </c>
      <c r="C1337" s="2">
        <f>RSI!I1337</f>
        <v>37.10635384145781</v>
      </c>
      <c r="D1337" s="2">
        <f>MACD!E1337</f>
        <v>0.15474292985998295</v>
      </c>
      <c r="E1337" s="2">
        <f>MACD!F1337</f>
        <v>0.12847766250487352</v>
      </c>
      <c r="F1337" s="2">
        <f>'Moving Avg'!D1337</f>
        <v>1.1539999999999999</v>
      </c>
      <c r="G1337" s="2">
        <f>'Moving Avg'!F1337</f>
        <v>1.3160000000000001</v>
      </c>
      <c r="H1337" s="2">
        <f>'Moving Avg'!G1337</f>
        <v>1.1419999999999997</v>
      </c>
      <c r="I1337" s="2">
        <f>'Moving Avg'!H1337</f>
        <v>0.94409999999999816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16.5</v>
      </c>
      <c r="Q1337" s="8">
        <f t="shared" si="204"/>
        <v>18.725000000000001</v>
      </c>
      <c r="R1337" s="8">
        <f t="shared" si="205"/>
        <v>26.625</v>
      </c>
      <c r="S1337" s="8">
        <f t="shared" si="206"/>
        <v>23.675000000000001</v>
      </c>
      <c r="T1337" s="8">
        <f t="shared" si="207"/>
        <v>22.875</v>
      </c>
      <c r="U1337" s="7">
        <f t="shared" si="208"/>
        <v>23.008333333333336</v>
      </c>
      <c r="V1337" s="7">
        <f t="shared" si="209"/>
        <v>22.975000000000001</v>
      </c>
    </row>
    <row r="1338" spans="1:22" ht="13.5" x14ac:dyDescent="0.25">
      <c r="A1338" s="3">
        <f>RSI!A1338</f>
        <v>44259</v>
      </c>
      <c r="B1338" s="2">
        <f>RSI!B1338</f>
        <v>1.1299999999999999</v>
      </c>
      <c r="C1338" s="2">
        <f>RSI!I1338</f>
        <v>37.10635384145781</v>
      </c>
      <c r="D1338" s="2">
        <f>MACD!E1338</f>
        <v>0.13307428923814779</v>
      </c>
      <c r="E1338" s="2">
        <f>MACD!F1338</f>
        <v>0.12939698785152839</v>
      </c>
      <c r="F1338" s="2">
        <f>'Moving Avg'!D1338</f>
        <v>1.1479999999999999</v>
      </c>
      <c r="G1338" s="2">
        <f>'Moving Avg'!F1338</f>
        <v>1.2959999999999998</v>
      </c>
      <c r="H1338" s="2">
        <f>'Moving Avg'!G1338</f>
        <v>1.1461999999999997</v>
      </c>
      <c r="I1338" s="2">
        <f>'Moving Avg'!H1338</f>
        <v>0.94614999999999805</v>
      </c>
      <c r="J1338" s="5" t="str">
        <f>OBV!F1338</f>
        <v>BEARISH</v>
      </c>
      <c r="K1338" s="5" t="str">
        <f>OBV!G1338</f>
        <v>NEUTRAL</v>
      </c>
      <c r="L1338" s="5" t="str">
        <f>OBV!H1338</f>
        <v>CONFIRMED BEARISH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16.5</v>
      </c>
      <c r="Q1338" s="8">
        <f t="shared" si="204"/>
        <v>18.725000000000001</v>
      </c>
      <c r="R1338" s="8">
        <f t="shared" si="205"/>
        <v>26.625</v>
      </c>
      <c r="S1338" s="8">
        <f t="shared" si="206"/>
        <v>23.675000000000001</v>
      </c>
      <c r="T1338" s="8">
        <f t="shared" si="207"/>
        <v>22.875</v>
      </c>
      <c r="U1338" s="7">
        <f t="shared" si="208"/>
        <v>23.008333333333336</v>
      </c>
      <c r="V1338" s="7">
        <f t="shared" si="209"/>
        <v>22.975000000000001</v>
      </c>
    </row>
    <row r="1339" spans="1:22" ht="13.5" x14ac:dyDescent="0.25">
      <c r="A1339" s="3">
        <f>RSI!A1339</f>
        <v>44260</v>
      </c>
      <c r="B1339" s="2">
        <f>RSI!B1339</f>
        <v>1.1299999999999999</v>
      </c>
      <c r="C1339" s="2">
        <f>RSI!I1339</f>
        <v>37.106353841457803</v>
      </c>
      <c r="D1339" s="2">
        <f>MACD!E1339</f>
        <v>0.11526467861718714</v>
      </c>
      <c r="E1339" s="2">
        <f>MACD!F1339</f>
        <v>0.12657052600466015</v>
      </c>
      <c r="F1339" s="2">
        <f>'Moving Avg'!D1339</f>
        <v>1.1419999999999999</v>
      </c>
      <c r="G1339" s="2">
        <f>'Moving Avg'!F1339</f>
        <v>1.2724999999999997</v>
      </c>
      <c r="H1339" s="2">
        <f>'Moving Avg'!G1339</f>
        <v>1.1503999999999996</v>
      </c>
      <c r="I1339" s="2">
        <f>'Moving Avg'!H1339</f>
        <v>0.94819999999999804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45</v>
      </c>
      <c r="O1339" s="7">
        <f t="shared" si="202"/>
        <v>50</v>
      </c>
      <c r="P1339" s="7">
        <f t="shared" si="203"/>
        <v>16.5</v>
      </c>
      <c r="Q1339" s="8">
        <f t="shared" si="204"/>
        <v>34.475000000000001</v>
      </c>
      <c r="R1339" s="8">
        <f t="shared" si="205"/>
        <v>35.625</v>
      </c>
      <c r="S1339" s="8">
        <f t="shared" si="206"/>
        <v>30.425000000000001</v>
      </c>
      <c r="T1339" s="8">
        <f t="shared" si="207"/>
        <v>34.125</v>
      </c>
      <c r="U1339" s="7">
        <f t="shared" si="208"/>
        <v>33.508333333333333</v>
      </c>
      <c r="V1339" s="7">
        <f t="shared" si="209"/>
        <v>33.662499999999994</v>
      </c>
    </row>
    <row r="1340" spans="1:22" ht="13.5" x14ac:dyDescent="0.25">
      <c r="A1340" s="3">
        <f>RSI!A1340</f>
        <v>44263</v>
      </c>
      <c r="B1340" s="2">
        <f>RSI!B1340</f>
        <v>1.1299999999999999</v>
      </c>
      <c r="C1340" s="2">
        <f>RSI!I1340</f>
        <v>37.106353841457803</v>
      </c>
      <c r="D1340" s="2">
        <f>MACD!E1340</f>
        <v>0.10068148307521296</v>
      </c>
      <c r="E1340" s="2">
        <f>MACD!F1340</f>
        <v>0.12139271741877072</v>
      </c>
      <c r="F1340" s="2">
        <f>'Moving Avg'!D1340</f>
        <v>1.1359999999999999</v>
      </c>
      <c r="G1340" s="2">
        <f>'Moving Avg'!F1340</f>
        <v>1.2469999999999997</v>
      </c>
      <c r="H1340" s="2">
        <f>'Moving Avg'!G1340</f>
        <v>1.1545999999999998</v>
      </c>
      <c r="I1340" s="2">
        <f>'Moving Avg'!H1340</f>
        <v>0.95034999999999814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  <c r="M1340" s="7">
        <f t="shared" si="200"/>
        <v>25</v>
      </c>
      <c r="N1340" s="7">
        <f t="shared" si="201"/>
        <v>100</v>
      </c>
      <c r="O1340" s="7">
        <f t="shared" si="202"/>
        <v>50</v>
      </c>
      <c r="P1340" s="7">
        <f t="shared" si="203"/>
        <v>16.5</v>
      </c>
      <c r="Q1340" s="8">
        <f t="shared" si="204"/>
        <v>53.725000000000001</v>
      </c>
      <c r="R1340" s="8">
        <f t="shared" si="205"/>
        <v>46.625</v>
      </c>
      <c r="S1340" s="8">
        <f t="shared" si="206"/>
        <v>38.674999999999997</v>
      </c>
      <c r="T1340" s="8">
        <f t="shared" si="207"/>
        <v>47.875</v>
      </c>
      <c r="U1340" s="7">
        <f t="shared" si="208"/>
        <v>46.341666666666661</v>
      </c>
      <c r="V1340" s="7">
        <f t="shared" si="209"/>
        <v>46.724999999999994</v>
      </c>
    </row>
    <row r="1341" spans="1:22" ht="13.5" x14ac:dyDescent="0.25">
      <c r="A1341" s="3">
        <f>RSI!A1341</f>
        <v>44264</v>
      </c>
      <c r="B1341" s="2">
        <f>RSI!B1341</f>
        <v>1.1299999999999999</v>
      </c>
      <c r="C1341" s="2">
        <f>RSI!I1341</f>
        <v>37.106353841457803</v>
      </c>
      <c r="D1341" s="2">
        <f>MACD!E1341</f>
        <v>8.4176911262267895E-2</v>
      </c>
      <c r="E1341" s="2">
        <f>MACD!F1341</f>
        <v>0.11394955618747017</v>
      </c>
      <c r="F1341" s="2">
        <f>'Moving Avg'!D1341</f>
        <v>1.1299999999999999</v>
      </c>
      <c r="G1341" s="2">
        <f>'Moving Avg'!F1341</f>
        <v>1.2234999999999996</v>
      </c>
      <c r="H1341" s="2">
        <f>'Moving Avg'!G1341</f>
        <v>1.1587999999999998</v>
      </c>
      <c r="I1341" s="2">
        <f>'Moving Avg'!H1341</f>
        <v>0.95249999999999813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100</v>
      </c>
      <c r="O1341" s="7">
        <f t="shared" si="202"/>
        <v>50</v>
      </c>
      <c r="P1341" s="7">
        <f t="shared" si="203"/>
        <v>16.5</v>
      </c>
      <c r="Q1341" s="8">
        <f t="shared" si="204"/>
        <v>53.725000000000001</v>
      </c>
      <c r="R1341" s="8">
        <f t="shared" si="205"/>
        <v>46.625</v>
      </c>
      <c r="S1341" s="8">
        <f t="shared" si="206"/>
        <v>38.674999999999997</v>
      </c>
      <c r="T1341" s="8">
        <f t="shared" si="207"/>
        <v>47.875</v>
      </c>
      <c r="U1341" s="7">
        <f t="shared" si="208"/>
        <v>46.341666666666661</v>
      </c>
      <c r="V1341" s="7">
        <f t="shared" si="209"/>
        <v>46.724999999999994</v>
      </c>
    </row>
    <row r="1342" spans="1:22" ht="13.5" x14ac:dyDescent="0.25">
      <c r="A1342" s="3">
        <f>RSI!A1342</f>
        <v>44265</v>
      </c>
      <c r="B1342" s="2">
        <f>RSI!B1342</f>
        <v>1.1299999999999999</v>
      </c>
      <c r="C1342" s="2">
        <f>RSI!I1342</f>
        <v>37.106353841457803</v>
      </c>
      <c r="D1342" s="2">
        <f>MACD!E1342</f>
        <v>7.0628578232042827E-2</v>
      </c>
      <c r="E1342" s="2">
        <f>MACD!F1342</f>
        <v>0.1052853605963847</v>
      </c>
      <c r="F1342" s="2">
        <f>'Moving Avg'!D1342</f>
        <v>1.1299999999999999</v>
      </c>
      <c r="G1342" s="2">
        <f>'Moving Avg'!F1342</f>
        <v>1.2034999999999996</v>
      </c>
      <c r="H1342" s="2">
        <f>'Moving Avg'!G1342</f>
        <v>1.1629999999999998</v>
      </c>
      <c r="I1342" s="2">
        <f>'Moving Avg'!H1342</f>
        <v>0.95464999999999822</v>
      </c>
      <c r="J1342" s="5" t="str">
        <f>OBV!F1342</f>
        <v>NEUTRAL</v>
      </c>
      <c r="K1342" s="5" t="str">
        <f>OBV!G1342</f>
        <v>NEUTRAL</v>
      </c>
      <c r="L1342" s="5" t="str">
        <f>OBV!H1342</f>
        <v>NEUTRAL</v>
      </c>
      <c r="M1342" s="7">
        <f t="shared" si="200"/>
        <v>25</v>
      </c>
      <c r="N1342" s="7">
        <f t="shared" si="201"/>
        <v>100</v>
      </c>
      <c r="O1342" s="7">
        <f t="shared" si="202"/>
        <v>50</v>
      </c>
      <c r="P1342" s="7">
        <f t="shared" si="203"/>
        <v>33</v>
      </c>
      <c r="Q1342" s="8">
        <f t="shared" si="204"/>
        <v>56.2</v>
      </c>
      <c r="R1342" s="8">
        <f t="shared" si="205"/>
        <v>50.75</v>
      </c>
      <c r="S1342" s="8">
        <f t="shared" si="206"/>
        <v>46.1</v>
      </c>
      <c r="T1342" s="8">
        <f t="shared" si="207"/>
        <v>52</v>
      </c>
      <c r="U1342" s="7">
        <f t="shared" si="208"/>
        <v>51.016666666666673</v>
      </c>
      <c r="V1342" s="7">
        <f t="shared" si="209"/>
        <v>51.262500000000003</v>
      </c>
    </row>
    <row r="1343" spans="1:22" ht="13.5" x14ac:dyDescent="0.25">
      <c r="A1343" s="3">
        <f>RSI!A1343</f>
        <v>44266</v>
      </c>
      <c r="B1343" s="2">
        <f>RSI!B1343</f>
        <v>1.1000000000000001</v>
      </c>
      <c r="C1343" s="2">
        <f>RSI!I1343</f>
        <v>32.893755420732745</v>
      </c>
      <c r="D1343" s="2">
        <f>MACD!E1343</f>
        <v>6.1773005878082321E-2</v>
      </c>
      <c r="E1343" s="2">
        <f>MACD!F1343</f>
        <v>9.6582889652724241E-2</v>
      </c>
      <c r="F1343" s="2">
        <f>'Moving Avg'!D1343</f>
        <v>1.1239999999999999</v>
      </c>
      <c r="G1343" s="2">
        <f>'Moving Avg'!F1343</f>
        <v>1.1849999999999998</v>
      </c>
      <c r="H1343" s="2">
        <f>'Moving Avg'!G1343</f>
        <v>1.1665999999999999</v>
      </c>
      <c r="I1343" s="2">
        <f>'Moving Avg'!H1343</f>
        <v>0.95664999999999811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  <c r="M1343" s="7">
        <f t="shared" si="200"/>
        <v>25</v>
      </c>
      <c r="N1343" s="7">
        <f t="shared" si="201"/>
        <v>100</v>
      </c>
      <c r="O1343" s="7">
        <f t="shared" si="202"/>
        <v>50</v>
      </c>
      <c r="P1343" s="7">
        <f t="shared" si="203"/>
        <v>16.5</v>
      </c>
      <c r="Q1343" s="8">
        <f t="shared" si="204"/>
        <v>53.725000000000001</v>
      </c>
      <c r="R1343" s="8">
        <f t="shared" si="205"/>
        <v>46.625</v>
      </c>
      <c r="S1343" s="8">
        <f t="shared" si="206"/>
        <v>38.674999999999997</v>
      </c>
      <c r="T1343" s="8">
        <f t="shared" si="207"/>
        <v>47.875</v>
      </c>
      <c r="U1343" s="7">
        <f t="shared" si="208"/>
        <v>46.341666666666661</v>
      </c>
      <c r="V1343" s="7">
        <f t="shared" si="209"/>
        <v>46.724999999999994</v>
      </c>
    </row>
    <row r="1344" spans="1:22" ht="13.5" x14ac:dyDescent="0.25">
      <c r="A1344" s="3">
        <f>RSI!A1344</f>
        <v>44267</v>
      </c>
      <c r="B1344" s="2">
        <f>RSI!B1344</f>
        <v>1.1000000000000001</v>
      </c>
      <c r="C1344" s="2">
        <f>RSI!I1344</f>
        <v>32.893755420732759</v>
      </c>
      <c r="D1344" s="2">
        <f>MACD!E1344</f>
        <v>5.4814674194744839E-2</v>
      </c>
      <c r="E1344" s="2">
        <f>MACD!F1344</f>
        <v>8.8229246561128377E-2</v>
      </c>
      <c r="F1344" s="2">
        <f>'Moving Avg'!D1344</f>
        <v>1.1179999999999999</v>
      </c>
      <c r="G1344" s="2">
        <f>'Moving Avg'!F1344</f>
        <v>1.1694999999999998</v>
      </c>
      <c r="H1344" s="2">
        <f>'Moving Avg'!G1344</f>
        <v>1.1701999999999999</v>
      </c>
      <c r="I1344" s="2">
        <f>'Moving Avg'!H1344</f>
        <v>0.95864999999999823</v>
      </c>
      <c r="J1344" s="5" t="str">
        <f>OBV!F1344</f>
        <v>BEARISH</v>
      </c>
      <c r="K1344" s="5" t="str">
        <f>OBV!G1344</f>
        <v>NEUTRAL</v>
      </c>
      <c r="L1344" s="5" t="str">
        <f>OBV!H1344</f>
        <v>CONFIRMED BEARISH</v>
      </c>
      <c r="M1344" s="7">
        <f t="shared" si="200"/>
        <v>25</v>
      </c>
      <c r="N1344" s="7">
        <f t="shared" si="201"/>
        <v>100</v>
      </c>
      <c r="O1344" s="7">
        <f t="shared" si="202"/>
        <v>50</v>
      </c>
      <c r="P1344" s="7">
        <f t="shared" si="203"/>
        <v>16.5</v>
      </c>
      <c r="Q1344" s="8">
        <f t="shared" si="204"/>
        <v>53.725000000000001</v>
      </c>
      <c r="R1344" s="8">
        <f t="shared" si="205"/>
        <v>46.625</v>
      </c>
      <c r="S1344" s="8">
        <f t="shared" si="206"/>
        <v>38.674999999999997</v>
      </c>
      <c r="T1344" s="8">
        <f t="shared" si="207"/>
        <v>47.875</v>
      </c>
      <c r="U1344" s="7">
        <f t="shared" si="208"/>
        <v>46.341666666666661</v>
      </c>
      <c r="V1344" s="7">
        <f t="shared" si="209"/>
        <v>46.724999999999994</v>
      </c>
    </row>
    <row r="1345" spans="1:22" ht="13.5" x14ac:dyDescent="0.25">
      <c r="A1345" s="3">
        <f>RSI!A1345</f>
        <v>44270</v>
      </c>
      <c r="B1345" s="2">
        <f>RSI!B1345</f>
        <v>1.1000000000000001</v>
      </c>
      <c r="C1345" s="2">
        <f>RSI!I1345</f>
        <v>32.893755420732759</v>
      </c>
      <c r="D1345" s="2">
        <f>MACD!E1345</f>
        <v>4.9422081859426426E-2</v>
      </c>
      <c r="E1345" s="2">
        <f>MACD!F1345</f>
        <v>8.0467813620788003E-2</v>
      </c>
      <c r="F1345" s="2">
        <f>'Moving Avg'!D1345</f>
        <v>1.1120000000000001</v>
      </c>
      <c r="G1345" s="2">
        <f>'Moving Avg'!F1345</f>
        <v>1.157</v>
      </c>
      <c r="H1345" s="2">
        <f>'Moving Avg'!G1345</f>
        <v>1.1738</v>
      </c>
      <c r="I1345" s="2">
        <f>'Moving Avg'!H1345</f>
        <v>0.96064999999999812</v>
      </c>
      <c r="J1345" s="5" t="str">
        <f>OBV!F1345</f>
        <v>BEARISH</v>
      </c>
      <c r="K1345" s="5" t="str">
        <f>OBV!G1345</f>
        <v>NEUTRAL</v>
      </c>
      <c r="L1345" s="5" t="str">
        <f>OBV!H1345</f>
        <v>CONFIRMED BEARISH</v>
      </c>
      <c r="M1345" s="7">
        <f t="shared" si="200"/>
        <v>25</v>
      </c>
      <c r="N1345" s="7">
        <f t="shared" si="201"/>
        <v>100</v>
      </c>
      <c r="O1345" s="7">
        <f t="shared" si="202"/>
        <v>50</v>
      </c>
      <c r="P1345" s="7">
        <f t="shared" si="203"/>
        <v>16.5</v>
      </c>
      <c r="Q1345" s="8">
        <f t="shared" si="204"/>
        <v>53.725000000000001</v>
      </c>
      <c r="R1345" s="8">
        <f t="shared" si="205"/>
        <v>46.625</v>
      </c>
      <c r="S1345" s="8">
        <f t="shared" si="206"/>
        <v>38.674999999999997</v>
      </c>
      <c r="T1345" s="8">
        <f t="shared" si="207"/>
        <v>47.875</v>
      </c>
      <c r="U1345" s="7">
        <f t="shared" si="208"/>
        <v>46.341666666666661</v>
      </c>
      <c r="V1345" s="7">
        <f t="shared" si="209"/>
        <v>46.724999999999994</v>
      </c>
    </row>
    <row r="1346" spans="1:22" ht="13.5" x14ac:dyDescent="0.25">
      <c r="A1346" s="3">
        <f>RSI!A1346</f>
        <v>44271</v>
      </c>
      <c r="B1346" s="2">
        <f>RSI!B1346</f>
        <v>1.1000000000000001</v>
      </c>
      <c r="C1346" s="2">
        <f>RSI!I1346</f>
        <v>32.893755420732745</v>
      </c>
      <c r="D1346" s="2">
        <f>MACD!E1346</f>
        <v>4.5317662430223393E-2</v>
      </c>
      <c r="E1346" s="2">
        <f>MACD!F1346</f>
        <v>7.3437783382675079E-2</v>
      </c>
      <c r="F1346" s="2">
        <f>'Moving Avg'!D1346</f>
        <v>1.1059999999999999</v>
      </c>
      <c r="G1346" s="2">
        <f>'Moving Avg'!F1346</f>
        <v>1.1475</v>
      </c>
      <c r="H1346" s="2">
        <f>'Moving Avg'!G1346</f>
        <v>1.1774</v>
      </c>
      <c r="I1346" s="2">
        <f>'Moving Avg'!H1346</f>
        <v>0.96264999999999812</v>
      </c>
      <c r="J1346" s="5" t="str">
        <f>OBV!F1346</f>
        <v>BEARISH</v>
      </c>
      <c r="K1346" s="5" t="str">
        <f>OBV!G1346</f>
        <v>NEUTRAL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16.5</v>
      </c>
      <c r="Q1346" s="8">
        <f t="shared" si="204"/>
        <v>53.725000000000001</v>
      </c>
      <c r="R1346" s="8">
        <f t="shared" si="205"/>
        <v>46.625</v>
      </c>
      <c r="S1346" s="8">
        <f t="shared" si="206"/>
        <v>38.674999999999997</v>
      </c>
      <c r="T1346" s="8">
        <f t="shared" si="207"/>
        <v>47.875</v>
      </c>
      <c r="U1346" s="7">
        <f t="shared" si="208"/>
        <v>46.341666666666661</v>
      </c>
      <c r="V1346" s="7">
        <f t="shared" si="209"/>
        <v>46.724999999999994</v>
      </c>
    </row>
    <row r="1347" spans="1:22" ht="13.5" x14ac:dyDescent="0.25">
      <c r="A1347" s="3">
        <f>RSI!A1347</f>
        <v>44272</v>
      </c>
      <c r="B1347" s="2">
        <f>RSI!B1347</f>
        <v>1.1000000000000001</v>
      </c>
      <c r="C1347" s="2">
        <f>RSI!I1347</f>
        <v>32.893755420732745</v>
      </c>
      <c r="D1347" s="2">
        <f>MACD!E1347</f>
        <v>3.7653884673095828E-2</v>
      </c>
      <c r="E1347" s="2">
        <f>MACD!F1347</f>
        <v>6.6281003640759228E-2</v>
      </c>
      <c r="F1347" s="2">
        <f>'Moving Avg'!D1347</f>
        <v>1.1000000000000001</v>
      </c>
      <c r="G1347" s="2">
        <f>'Moving Avg'!F1347</f>
        <v>1.1405000000000001</v>
      </c>
      <c r="H1347" s="2">
        <f>'Moving Avg'!G1347</f>
        <v>1.181</v>
      </c>
      <c r="I1347" s="2">
        <f>'Moving Avg'!H1347</f>
        <v>0.96464999999999823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100</v>
      </c>
      <c r="O1347" s="7">
        <f t="shared" si="212"/>
        <v>50</v>
      </c>
      <c r="P1347" s="7">
        <f t="shared" si="213"/>
        <v>16.5</v>
      </c>
      <c r="Q1347" s="8">
        <f t="shared" ref="Q1347:Q1410" si="214">0.35*M1347+N1347*0.35+O1347*0.15+P1347*0.15</f>
        <v>53.725000000000001</v>
      </c>
      <c r="R1347" s="8">
        <f t="shared" ref="R1347:R1410" si="215">M1347*0.2+N1347*0.2+O1347*0.35+P1347*0.25</f>
        <v>46.625</v>
      </c>
      <c r="S1347" s="8">
        <f t="shared" ref="S1347:S1410" si="216">M1347*0.15+N1347*0.15+O1347*0.25+P1347*0.45</f>
        <v>38.674999999999997</v>
      </c>
      <c r="T1347" s="8">
        <f t="shared" ref="T1347:T1410" si="217">0.25*SUM(M1347:P1347)</f>
        <v>47.875</v>
      </c>
      <c r="U1347" s="7">
        <f t="shared" ref="U1347:U1410" si="218">SUM(Q1347:S1347)/3</f>
        <v>46.341666666666661</v>
      </c>
      <c r="V1347" s="7">
        <f t="shared" ref="V1347:V1410" si="219">SUM(Q1347:T1347)/4</f>
        <v>46.724999999999994</v>
      </c>
    </row>
    <row r="1348" spans="1:22" ht="13.5" x14ac:dyDescent="0.25">
      <c r="A1348" s="3">
        <f>RSI!A1348</f>
        <v>44273</v>
      </c>
      <c r="B1348" s="2">
        <f>RSI!B1348</f>
        <v>1.1000000000000001</v>
      </c>
      <c r="C1348" s="2">
        <f>RSI!I1348</f>
        <v>32.893755420732745</v>
      </c>
      <c r="D1348" s="2">
        <f>MACD!E1348</f>
        <v>3.1562276633487762E-2</v>
      </c>
      <c r="E1348" s="2">
        <f>MACD!F1348</f>
        <v>5.9337258239304941E-2</v>
      </c>
      <c r="F1348" s="2">
        <f>'Moving Avg'!D1348</f>
        <v>1.1000000000000001</v>
      </c>
      <c r="G1348" s="2">
        <f>'Moving Avg'!F1348</f>
        <v>1.1360000000000001</v>
      </c>
      <c r="H1348" s="2">
        <f>'Moving Avg'!G1348</f>
        <v>1.1846000000000001</v>
      </c>
      <c r="I1348" s="2">
        <f>'Moving Avg'!H1348</f>
        <v>0.96664999999999823</v>
      </c>
      <c r="J1348" s="5" t="str">
        <f>OBV!F1348</f>
        <v>NEUTRAL</v>
      </c>
      <c r="K1348" s="5" t="str">
        <f>OBV!G1348</f>
        <v>NEUTRAL</v>
      </c>
      <c r="L1348" s="5" t="str">
        <f>OBV!H1348</f>
        <v>NEUTRAL</v>
      </c>
      <c r="M1348" s="7">
        <f t="shared" si="210"/>
        <v>25</v>
      </c>
      <c r="N1348" s="7">
        <f t="shared" si="211"/>
        <v>100</v>
      </c>
      <c r="O1348" s="7">
        <f t="shared" si="212"/>
        <v>50</v>
      </c>
      <c r="P1348" s="7">
        <f t="shared" si="213"/>
        <v>33</v>
      </c>
      <c r="Q1348" s="8">
        <f t="shared" si="214"/>
        <v>56.2</v>
      </c>
      <c r="R1348" s="8">
        <f t="shared" si="215"/>
        <v>50.75</v>
      </c>
      <c r="S1348" s="8">
        <f t="shared" si="216"/>
        <v>46.1</v>
      </c>
      <c r="T1348" s="8">
        <f t="shared" si="217"/>
        <v>52</v>
      </c>
      <c r="U1348" s="7">
        <f t="shared" si="218"/>
        <v>51.016666666666673</v>
      </c>
      <c r="V1348" s="7">
        <f t="shared" si="219"/>
        <v>51.262500000000003</v>
      </c>
    </row>
    <row r="1349" spans="1:22" ht="13.5" x14ac:dyDescent="0.25">
      <c r="A1349" s="3">
        <f>RSI!A1349</f>
        <v>44274</v>
      </c>
      <c r="B1349" s="2">
        <f>RSI!B1349</f>
        <v>1.1000000000000001</v>
      </c>
      <c r="C1349" s="2">
        <f>RSI!I1349</f>
        <v>32.893755420732745</v>
      </c>
      <c r="D1349" s="2">
        <f>MACD!E1349</f>
        <v>2.6771845529709459E-2</v>
      </c>
      <c r="E1349" s="2">
        <f>MACD!F1349</f>
        <v>5.2824175697385845E-2</v>
      </c>
      <c r="F1349" s="2">
        <f>'Moving Avg'!D1349</f>
        <v>1.1000000000000001</v>
      </c>
      <c r="G1349" s="2">
        <f>'Moving Avg'!F1349</f>
        <v>1.1315000000000004</v>
      </c>
      <c r="H1349" s="2">
        <f>'Moving Avg'!G1349</f>
        <v>1.1882000000000001</v>
      </c>
      <c r="I1349" s="2">
        <f>'Moving Avg'!H1349</f>
        <v>0.96864999999999823</v>
      </c>
      <c r="J1349" s="5" t="str">
        <f>OBV!F1349</f>
        <v>NEUTRAL</v>
      </c>
      <c r="K1349" s="5" t="str">
        <f>OBV!G1349</f>
        <v>NEUTRAL</v>
      </c>
      <c r="L1349" s="5" t="str">
        <f>OBV!H1349</f>
        <v>NEUTRAL</v>
      </c>
      <c r="M1349" s="7">
        <f t="shared" si="210"/>
        <v>25</v>
      </c>
      <c r="N1349" s="7">
        <f t="shared" si="211"/>
        <v>100</v>
      </c>
      <c r="O1349" s="7">
        <f t="shared" si="212"/>
        <v>50</v>
      </c>
      <c r="P1349" s="7">
        <f t="shared" si="213"/>
        <v>33</v>
      </c>
      <c r="Q1349" s="8">
        <f t="shared" si="214"/>
        <v>56.2</v>
      </c>
      <c r="R1349" s="8">
        <f t="shared" si="215"/>
        <v>50.75</v>
      </c>
      <c r="S1349" s="8">
        <f t="shared" si="216"/>
        <v>46.1</v>
      </c>
      <c r="T1349" s="8">
        <f t="shared" si="217"/>
        <v>52</v>
      </c>
      <c r="U1349" s="7">
        <f t="shared" si="218"/>
        <v>51.016666666666673</v>
      </c>
      <c r="V1349" s="7">
        <f t="shared" si="219"/>
        <v>51.262500000000003</v>
      </c>
    </row>
    <row r="1350" spans="1:22" ht="13.5" x14ac:dyDescent="0.25">
      <c r="A1350" s="3">
        <f>RSI!A1350</f>
        <v>44277</v>
      </c>
      <c r="B1350" s="2">
        <f>RSI!B1350</f>
        <v>1.1000000000000001</v>
      </c>
      <c r="C1350" s="2">
        <f>RSI!I1350</f>
        <v>32.893755420732745</v>
      </c>
      <c r="D1350" s="2">
        <f>MACD!E1350</f>
        <v>2.3055446852621397E-2</v>
      </c>
      <c r="E1350" s="2">
        <f>MACD!F1350</f>
        <v>4.6870429928432954E-2</v>
      </c>
      <c r="F1350" s="2">
        <f>'Moving Avg'!D1350</f>
        <v>1.1000000000000001</v>
      </c>
      <c r="G1350" s="2">
        <f>'Moving Avg'!F1350</f>
        <v>1.1270000000000002</v>
      </c>
      <c r="H1350" s="2">
        <f>'Moving Avg'!G1350</f>
        <v>1.1918000000000002</v>
      </c>
      <c r="I1350" s="2">
        <f>'Moving Avg'!H1350</f>
        <v>0.97064999999999813</v>
      </c>
      <c r="J1350" s="5" t="str">
        <f>OBV!F1350</f>
        <v>NEUTRAL</v>
      </c>
      <c r="K1350" s="5" t="str">
        <f>OBV!G1350</f>
        <v>NEUTRAL</v>
      </c>
      <c r="L1350" s="5" t="str">
        <f>OBV!H1350</f>
        <v>NEUTRAL</v>
      </c>
      <c r="M1350" s="7">
        <f t="shared" si="210"/>
        <v>25</v>
      </c>
      <c r="N1350" s="7">
        <f t="shared" si="211"/>
        <v>100</v>
      </c>
      <c r="O1350" s="7">
        <f t="shared" si="212"/>
        <v>50</v>
      </c>
      <c r="P1350" s="7">
        <f t="shared" si="213"/>
        <v>33</v>
      </c>
      <c r="Q1350" s="8">
        <f t="shared" si="214"/>
        <v>56.2</v>
      </c>
      <c r="R1350" s="8">
        <f t="shared" si="215"/>
        <v>50.75</v>
      </c>
      <c r="S1350" s="8">
        <f t="shared" si="216"/>
        <v>46.1</v>
      </c>
      <c r="T1350" s="8">
        <f t="shared" si="217"/>
        <v>52</v>
      </c>
      <c r="U1350" s="7">
        <f t="shared" si="218"/>
        <v>51.016666666666673</v>
      </c>
      <c r="V1350" s="7">
        <f t="shared" si="219"/>
        <v>51.262500000000003</v>
      </c>
    </row>
    <row r="1351" spans="1:22" ht="13.5" x14ac:dyDescent="0.25">
      <c r="A1351" s="3">
        <f>RSI!A1351</f>
        <v>44278</v>
      </c>
      <c r="B1351" s="2">
        <f>RSI!B1351</f>
        <v>1.1000000000000001</v>
      </c>
      <c r="C1351" s="2">
        <f>RSI!I1351</f>
        <v>32.893755420732759</v>
      </c>
      <c r="D1351" s="2">
        <f>MACD!E1351</f>
        <v>2.0222878694189372E-2</v>
      </c>
      <c r="E1351" s="2">
        <f>MACD!F1351</f>
        <v>4.1540919681584243E-2</v>
      </c>
      <c r="F1351" s="2">
        <f>'Moving Avg'!D1351</f>
        <v>1.1000000000000001</v>
      </c>
      <c r="G1351" s="2">
        <f>'Moving Avg'!F1351</f>
        <v>1.1240000000000001</v>
      </c>
      <c r="H1351" s="2">
        <f>'Moving Avg'!G1351</f>
        <v>1.1954</v>
      </c>
      <c r="I1351" s="2">
        <f>'Moving Avg'!H1351</f>
        <v>0.97264999999999813</v>
      </c>
      <c r="J1351" s="5" t="str">
        <f>OBV!F1351</f>
        <v>NEUTRAL</v>
      </c>
      <c r="K1351" s="5" t="str">
        <f>OBV!G1351</f>
        <v>NEUTRAL</v>
      </c>
      <c r="L1351" s="5" t="str">
        <f>OBV!H1351</f>
        <v>NEUTRAL</v>
      </c>
      <c r="M1351" s="7">
        <f t="shared" si="210"/>
        <v>25</v>
      </c>
      <c r="N1351" s="7">
        <f t="shared" si="211"/>
        <v>100</v>
      </c>
      <c r="O1351" s="7">
        <f t="shared" si="212"/>
        <v>50</v>
      </c>
      <c r="P1351" s="7">
        <f t="shared" si="213"/>
        <v>33</v>
      </c>
      <c r="Q1351" s="8">
        <f t="shared" si="214"/>
        <v>56.2</v>
      </c>
      <c r="R1351" s="8">
        <f t="shared" si="215"/>
        <v>50.75</v>
      </c>
      <c r="S1351" s="8">
        <f t="shared" si="216"/>
        <v>46.1</v>
      </c>
      <c r="T1351" s="8">
        <f t="shared" si="217"/>
        <v>52</v>
      </c>
      <c r="U1351" s="7">
        <f t="shared" si="218"/>
        <v>51.016666666666673</v>
      </c>
      <c r="V1351" s="7">
        <f t="shared" si="219"/>
        <v>51.262500000000003</v>
      </c>
    </row>
    <row r="1352" spans="1:22" ht="13.5" x14ac:dyDescent="0.25">
      <c r="A1352" s="3">
        <f>RSI!A1352</f>
        <v>44279</v>
      </c>
      <c r="B1352" s="2">
        <f>RSI!B1352</f>
        <v>1.1000000000000001</v>
      </c>
      <c r="C1352" s="2">
        <f>RSI!I1352</f>
        <v>32.893755420732759</v>
      </c>
      <c r="D1352" s="2">
        <f>MACD!E1352</f>
        <v>1.8115050322834447E-2</v>
      </c>
      <c r="E1352" s="2">
        <f>MACD!F1352</f>
        <v>3.6855745809834285E-2</v>
      </c>
      <c r="F1352" s="2">
        <f>'Moving Avg'!D1352</f>
        <v>1.1000000000000001</v>
      </c>
      <c r="G1352" s="2">
        <f>'Moving Avg'!F1352</f>
        <v>1.1210000000000002</v>
      </c>
      <c r="H1352" s="2">
        <f>'Moving Avg'!G1352</f>
        <v>1.1990000000000003</v>
      </c>
      <c r="I1352" s="2">
        <f>'Moving Avg'!H1352</f>
        <v>0.97464999999999824</v>
      </c>
      <c r="J1352" s="5" t="str">
        <f>OBV!F1352</f>
        <v>NEUTRAL</v>
      </c>
      <c r="K1352" s="5" t="str">
        <f>OBV!G1352</f>
        <v>NEUTRAL</v>
      </c>
      <c r="L1352" s="5" t="str">
        <f>OBV!H1352</f>
        <v>NEUTRAL</v>
      </c>
      <c r="M1352" s="7">
        <f t="shared" si="210"/>
        <v>25</v>
      </c>
      <c r="N1352" s="7">
        <f t="shared" si="211"/>
        <v>45</v>
      </c>
      <c r="O1352" s="7">
        <f t="shared" si="212"/>
        <v>50</v>
      </c>
      <c r="P1352" s="7">
        <f t="shared" si="213"/>
        <v>33</v>
      </c>
      <c r="Q1352" s="8">
        <f t="shared" si="214"/>
        <v>36.950000000000003</v>
      </c>
      <c r="R1352" s="8">
        <f t="shared" si="215"/>
        <v>39.75</v>
      </c>
      <c r="S1352" s="8">
        <f t="shared" si="216"/>
        <v>37.85</v>
      </c>
      <c r="T1352" s="8">
        <f t="shared" si="217"/>
        <v>38.25</v>
      </c>
      <c r="U1352" s="7">
        <f t="shared" si="218"/>
        <v>38.183333333333337</v>
      </c>
      <c r="V1352" s="7">
        <f t="shared" si="219"/>
        <v>38.200000000000003</v>
      </c>
    </row>
    <row r="1353" spans="1:22" ht="13.5" x14ac:dyDescent="0.25">
      <c r="A1353" s="3">
        <f>RSI!A1353</f>
        <v>44280</v>
      </c>
      <c r="B1353" s="2">
        <f>RSI!B1353</f>
        <v>1.1000000000000001</v>
      </c>
      <c r="C1353" s="2">
        <f>RSI!I1353</f>
        <v>32.893755420732759</v>
      </c>
      <c r="D1353" s="2">
        <f>MACD!E1353</f>
        <v>1.1983674244732123E-2</v>
      </c>
      <c r="E1353" s="2">
        <f>MACD!F1353</f>
        <v>3.1881331496813853E-2</v>
      </c>
      <c r="F1353" s="2">
        <f>'Moving Avg'!D1353</f>
        <v>1.1000000000000001</v>
      </c>
      <c r="G1353" s="2">
        <f>'Moving Avg'!F1353</f>
        <v>1.1180000000000001</v>
      </c>
      <c r="H1353" s="2">
        <f>'Moving Avg'!G1353</f>
        <v>1.2026000000000001</v>
      </c>
      <c r="I1353" s="2">
        <f>'Moving Avg'!H1353</f>
        <v>0.97664999999999824</v>
      </c>
      <c r="J1353" s="5" t="str">
        <f>OBV!F1353</f>
        <v>NEUTRAL</v>
      </c>
      <c r="K1353" s="5" t="str">
        <f>OBV!G1353</f>
        <v>NEUTRAL</v>
      </c>
      <c r="L1353" s="5" t="str">
        <f>OBV!H1353</f>
        <v>NEUTRAL</v>
      </c>
      <c r="M1353" s="7">
        <f t="shared" si="210"/>
        <v>25</v>
      </c>
      <c r="N1353" s="7">
        <f t="shared" si="211"/>
        <v>45</v>
      </c>
      <c r="O1353" s="7">
        <f t="shared" si="212"/>
        <v>50</v>
      </c>
      <c r="P1353" s="7">
        <f t="shared" si="213"/>
        <v>33</v>
      </c>
      <c r="Q1353" s="8">
        <f t="shared" si="214"/>
        <v>36.950000000000003</v>
      </c>
      <c r="R1353" s="8">
        <f t="shared" si="215"/>
        <v>39.75</v>
      </c>
      <c r="S1353" s="8">
        <f t="shared" si="216"/>
        <v>37.85</v>
      </c>
      <c r="T1353" s="8">
        <f t="shared" si="217"/>
        <v>38.25</v>
      </c>
      <c r="U1353" s="7">
        <f t="shared" si="218"/>
        <v>38.183333333333337</v>
      </c>
      <c r="V1353" s="7">
        <f t="shared" si="219"/>
        <v>38.200000000000003</v>
      </c>
    </row>
    <row r="1354" spans="1:22" ht="13.5" x14ac:dyDescent="0.25">
      <c r="A1354" s="3">
        <f>RSI!A1354</f>
        <v>44281</v>
      </c>
      <c r="B1354" s="2">
        <f>RSI!B1354</f>
        <v>1.1000000000000001</v>
      </c>
      <c r="C1354" s="2">
        <f>RSI!I1354</f>
        <v>32.893755420732759</v>
      </c>
      <c r="D1354" s="2">
        <f>MACD!E1354</f>
        <v>7.0433234798970012E-3</v>
      </c>
      <c r="E1354" s="2">
        <f>MACD!F1354</f>
        <v>2.6913729893430483E-2</v>
      </c>
      <c r="F1354" s="2">
        <f>'Moving Avg'!D1354</f>
        <v>1.1000000000000001</v>
      </c>
      <c r="G1354" s="2">
        <f>'Moving Avg'!F1354</f>
        <v>1.1150000000000002</v>
      </c>
      <c r="H1354" s="2">
        <f>'Moving Avg'!G1354</f>
        <v>1.2062000000000004</v>
      </c>
      <c r="I1354" s="2">
        <f>'Moving Avg'!H1354</f>
        <v>0.97864999999999824</v>
      </c>
      <c r="J1354" s="5" t="str">
        <f>OBV!F1354</f>
        <v>NEUTRAL</v>
      </c>
      <c r="K1354" s="5" t="str">
        <f>OBV!G1354</f>
        <v>NEUTRAL</v>
      </c>
      <c r="L1354" s="5" t="str">
        <f>OBV!H1354</f>
        <v>NEUTRAL</v>
      </c>
      <c r="M1354" s="7">
        <f t="shared" si="210"/>
        <v>25</v>
      </c>
      <c r="N1354" s="7">
        <f t="shared" si="211"/>
        <v>45</v>
      </c>
      <c r="O1354" s="7">
        <f t="shared" si="212"/>
        <v>50</v>
      </c>
      <c r="P1354" s="7">
        <f t="shared" si="213"/>
        <v>33</v>
      </c>
      <c r="Q1354" s="8">
        <f t="shared" si="214"/>
        <v>36.950000000000003</v>
      </c>
      <c r="R1354" s="8">
        <f t="shared" si="215"/>
        <v>39.75</v>
      </c>
      <c r="S1354" s="8">
        <f t="shared" si="216"/>
        <v>37.85</v>
      </c>
      <c r="T1354" s="8">
        <f t="shared" si="217"/>
        <v>38.25</v>
      </c>
      <c r="U1354" s="7">
        <f t="shared" si="218"/>
        <v>38.183333333333337</v>
      </c>
      <c r="V1354" s="7">
        <f t="shared" si="219"/>
        <v>38.200000000000003</v>
      </c>
    </row>
    <row r="1355" spans="1:22" ht="13.5" x14ac:dyDescent="0.25">
      <c r="A1355" s="3">
        <f>RSI!A1355</f>
        <v>44284</v>
      </c>
      <c r="B1355" s="2">
        <f>RSI!B1355</f>
        <v>1.1000000000000001</v>
      </c>
      <c r="C1355" s="2">
        <f>RSI!I1355</f>
        <v>32.893755420732759</v>
      </c>
      <c r="D1355" s="2">
        <f>MACD!E1355</f>
        <v>3.0924124991298374E-3</v>
      </c>
      <c r="E1355" s="2">
        <f>MACD!F1355</f>
        <v>2.2149466414570357E-2</v>
      </c>
      <c r="F1355" s="2">
        <f>'Moving Avg'!D1355</f>
        <v>1.1000000000000001</v>
      </c>
      <c r="G1355" s="2">
        <f>'Moving Avg'!F1355</f>
        <v>1.1120000000000003</v>
      </c>
      <c r="H1355" s="2">
        <f>'Moving Avg'!G1355</f>
        <v>1.2098000000000004</v>
      </c>
      <c r="I1355" s="2">
        <f>'Moving Avg'!H1355</f>
        <v>0.98049999999999826</v>
      </c>
      <c r="J1355" s="5" t="str">
        <f>OBV!F1355</f>
        <v>NEUTRAL</v>
      </c>
      <c r="K1355" s="5" t="str">
        <f>OBV!G1355</f>
        <v>NEUTRAL</v>
      </c>
      <c r="L1355" s="5" t="str">
        <f>OBV!H1355</f>
        <v>NEUTRAL</v>
      </c>
      <c r="M1355" s="7">
        <f t="shared" si="210"/>
        <v>25</v>
      </c>
      <c r="N1355" s="7">
        <f t="shared" si="211"/>
        <v>45</v>
      </c>
      <c r="O1355" s="7">
        <f t="shared" si="212"/>
        <v>50</v>
      </c>
      <c r="P1355" s="7">
        <f t="shared" si="213"/>
        <v>33</v>
      </c>
      <c r="Q1355" s="8">
        <f t="shared" si="214"/>
        <v>36.950000000000003</v>
      </c>
      <c r="R1355" s="8">
        <f t="shared" si="215"/>
        <v>39.75</v>
      </c>
      <c r="S1355" s="8">
        <f t="shared" si="216"/>
        <v>37.85</v>
      </c>
      <c r="T1355" s="8">
        <f t="shared" si="217"/>
        <v>38.25</v>
      </c>
      <c r="U1355" s="7">
        <f t="shared" si="218"/>
        <v>38.183333333333337</v>
      </c>
      <c r="V1355" s="7">
        <f t="shared" si="219"/>
        <v>38.200000000000003</v>
      </c>
    </row>
    <row r="1356" spans="1:22" ht="13.5" x14ac:dyDescent="0.25">
      <c r="A1356" s="3">
        <f>RSI!A1356</f>
        <v>44285</v>
      </c>
      <c r="B1356" s="2">
        <f>RSI!B1356</f>
        <v>1.1000000000000001</v>
      </c>
      <c r="C1356" s="2">
        <f>RSI!I1356</f>
        <v>32.893755420732759</v>
      </c>
      <c r="D1356" s="2">
        <f>MACD!E1356</f>
        <v>-3.8271745050888484E-5</v>
      </c>
      <c r="E1356" s="2">
        <f>MACD!F1356</f>
        <v>1.7711918782646108E-2</v>
      </c>
      <c r="F1356" s="2">
        <f>'Moving Avg'!D1356</f>
        <v>1.1000000000000001</v>
      </c>
      <c r="G1356" s="2">
        <f>'Moving Avg'!F1356</f>
        <v>1.1090000000000002</v>
      </c>
      <c r="H1356" s="2">
        <f>'Moving Avg'!G1356</f>
        <v>1.2130000000000003</v>
      </c>
      <c r="I1356" s="2">
        <f>'Moving Avg'!H1356</f>
        <v>0.98234999999999828</v>
      </c>
      <c r="J1356" s="5" t="str">
        <f>OBV!F1356</f>
        <v>NEUTRAL</v>
      </c>
      <c r="K1356" s="5" t="str">
        <f>OBV!G1356</f>
        <v>NEUTRAL</v>
      </c>
      <c r="L1356" s="5" t="str">
        <f>OBV!H1356</f>
        <v>NEUTRAL</v>
      </c>
      <c r="M1356" s="7">
        <f t="shared" si="210"/>
        <v>25</v>
      </c>
      <c r="N1356" s="7">
        <f t="shared" si="211"/>
        <v>45</v>
      </c>
      <c r="O1356" s="7">
        <f t="shared" si="212"/>
        <v>50</v>
      </c>
      <c r="P1356" s="7">
        <f t="shared" si="213"/>
        <v>33</v>
      </c>
      <c r="Q1356" s="8">
        <f t="shared" si="214"/>
        <v>36.950000000000003</v>
      </c>
      <c r="R1356" s="8">
        <f t="shared" si="215"/>
        <v>39.75</v>
      </c>
      <c r="S1356" s="8">
        <f t="shared" si="216"/>
        <v>37.85</v>
      </c>
      <c r="T1356" s="8">
        <f t="shared" si="217"/>
        <v>38.25</v>
      </c>
      <c r="U1356" s="7">
        <f t="shared" si="218"/>
        <v>38.183333333333337</v>
      </c>
      <c r="V1356" s="7">
        <f t="shared" si="219"/>
        <v>38.200000000000003</v>
      </c>
    </row>
    <row r="1357" spans="1:22" ht="13.5" x14ac:dyDescent="0.25">
      <c r="A1357" s="3">
        <f>RSI!A1357</f>
        <v>44286</v>
      </c>
      <c r="B1357" s="2">
        <f>RSI!B1357</f>
        <v>1.1000000000000001</v>
      </c>
      <c r="C1357" s="2">
        <f>RSI!I1357</f>
        <v>32.893755420732759</v>
      </c>
      <c r="D1357" s="2">
        <f>MACD!E1357</f>
        <v>-2.4906508908328906E-3</v>
      </c>
      <c r="E1357" s="2">
        <f>MACD!F1357</f>
        <v>1.3671404847950309E-2</v>
      </c>
      <c r="F1357" s="2">
        <f>'Moving Avg'!D1357</f>
        <v>1.1000000000000001</v>
      </c>
      <c r="G1357" s="2">
        <f>'Moving Avg'!F1357</f>
        <v>1.1075000000000004</v>
      </c>
      <c r="H1357" s="2">
        <f>'Moving Avg'!G1357</f>
        <v>1.2154000000000005</v>
      </c>
      <c r="I1357" s="2">
        <f>'Moving Avg'!H1357</f>
        <v>0.98409999999999831</v>
      </c>
      <c r="J1357" s="5" t="str">
        <f>OBV!F1357</f>
        <v>NEUTRAL</v>
      </c>
      <c r="K1357" s="5" t="str">
        <f>OBV!G1357</f>
        <v>NEUTRAL</v>
      </c>
      <c r="L1357" s="5" t="str">
        <f>OBV!H1357</f>
        <v>NEUTRAL</v>
      </c>
      <c r="M1357" s="7">
        <f t="shared" si="210"/>
        <v>25</v>
      </c>
      <c r="N1357" s="7">
        <f t="shared" si="211"/>
        <v>45</v>
      </c>
      <c r="O1357" s="7">
        <f t="shared" si="212"/>
        <v>50</v>
      </c>
      <c r="P1357" s="7">
        <f t="shared" si="213"/>
        <v>33</v>
      </c>
      <c r="Q1357" s="8">
        <f t="shared" si="214"/>
        <v>36.950000000000003</v>
      </c>
      <c r="R1357" s="8">
        <f t="shared" si="215"/>
        <v>39.75</v>
      </c>
      <c r="S1357" s="8">
        <f t="shared" si="216"/>
        <v>37.85</v>
      </c>
      <c r="T1357" s="8">
        <f t="shared" si="217"/>
        <v>38.25</v>
      </c>
      <c r="U1357" s="7">
        <f t="shared" si="218"/>
        <v>38.183333333333337</v>
      </c>
      <c r="V1357" s="7">
        <f t="shared" si="219"/>
        <v>38.200000000000003</v>
      </c>
    </row>
    <row r="1358" spans="1:22" ht="13.5" x14ac:dyDescent="0.25">
      <c r="A1358" s="3">
        <f>RSI!A1358</f>
        <v>44287</v>
      </c>
      <c r="B1358" s="2">
        <f>RSI!B1358</f>
        <v>1.1000000000000001</v>
      </c>
      <c r="C1358" s="2">
        <f>RSI!I1358</f>
        <v>32.893755420732759</v>
      </c>
      <c r="D1358" s="2">
        <f>MACD!E1358</f>
        <v>-4.3836470775187042E-3</v>
      </c>
      <c r="E1358" s="2">
        <f>MACD!F1358</f>
        <v>1.0060394462856507E-2</v>
      </c>
      <c r="F1358" s="2">
        <f>'Moving Avg'!D1358</f>
        <v>1.1000000000000001</v>
      </c>
      <c r="G1358" s="2">
        <f>'Moving Avg'!F1358</f>
        <v>1.1060000000000003</v>
      </c>
      <c r="H1358" s="2">
        <f>'Moving Avg'!G1358</f>
        <v>1.2170000000000005</v>
      </c>
      <c r="I1358" s="2">
        <f>'Moving Avg'!H1358</f>
        <v>0.98584999999999834</v>
      </c>
      <c r="J1358" s="5" t="str">
        <f>OBV!F1358</f>
        <v>NEUTRAL</v>
      </c>
      <c r="K1358" s="5" t="str">
        <f>OBV!G1358</f>
        <v>NEUTRAL</v>
      </c>
      <c r="L1358" s="5" t="str">
        <f>OBV!H1358</f>
        <v>NEUTRAL</v>
      </c>
      <c r="M1358" s="7">
        <f t="shared" si="210"/>
        <v>25</v>
      </c>
      <c r="N1358" s="7">
        <f t="shared" si="211"/>
        <v>45</v>
      </c>
      <c r="O1358" s="7">
        <f t="shared" si="212"/>
        <v>50</v>
      </c>
      <c r="P1358" s="7">
        <f t="shared" si="213"/>
        <v>33</v>
      </c>
      <c r="Q1358" s="8">
        <f t="shared" si="214"/>
        <v>36.950000000000003</v>
      </c>
      <c r="R1358" s="8">
        <f t="shared" si="215"/>
        <v>39.75</v>
      </c>
      <c r="S1358" s="8">
        <f t="shared" si="216"/>
        <v>37.85</v>
      </c>
      <c r="T1358" s="8">
        <f t="shared" si="217"/>
        <v>38.25</v>
      </c>
      <c r="U1358" s="7">
        <f t="shared" si="218"/>
        <v>38.183333333333337</v>
      </c>
      <c r="V1358" s="7">
        <f t="shared" si="219"/>
        <v>38.200000000000003</v>
      </c>
    </row>
    <row r="1359" spans="1:22" ht="13.5" x14ac:dyDescent="0.25">
      <c r="A1359" s="3">
        <f>RSI!A1359</f>
        <v>44288</v>
      </c>
      <c r="B1359" s="2">
        <f>RSI!B1359</f>
        <v>1.1000000000000001</v>
      </c>
      <c r="C1359" s="2">
        <f>RSI!I1359</f>
        <v>32.893755420732759</v>
      </c>
      <c r="D1359" s="2">
        <f>MACD!E1359</f>
        <v>-5.81680765594772E-3</v>
      </c>
      <c r="E1359" s="2">
        <f>MACD!F1359</f>
        <v>6.8849540390956629E-3</v>
      </c>
      <c r="F1359" s="2">
        <f>'Moving Avg'!D1359</f>
        <v>1.1000000000000001</v>
      </c>
      <c r="G1359" s="2">
        <f>'Moving Avg'!F1359</f>
        <v>1.1045000000000003</v>
      </c>
      <c r="H1359" s="2">
        <f>'Moving Avg'!G1359</f>
        <v>1.2178000000000007</v>
      </c>
      <c r="I1359" s="2">
        <f>'Moving Avg'!H1359</f>
        <v>0.98749999999999827</v>
      </c>
      <c r="J1359" s="5" t="str">
        <f>OBV!F1359</f>
        <v>NEUTRAL</v>
      </c>
      <c r="K1359" s="5" t="str">
        <f>OBV!G1359</f>
        <v>NEUTRAL</v>
      </c>
      <c r="L1359" s="5" t="str">
        <f>OBV!H1359</f>
        <v>NEUTRAL</v>
      </c>
      <c r="M1359" s="7">
        <f t="shared" si="210"/>
        <v>25</v>
      </c>
      <c r="N1359" s="7">
        <f t="shared" si="211"/>
        <v>45</v>
      </c>
      <c r="O1359" s="7">
        <f t="shared" si="212"/>
        <v>50</v>
      </c>
      <c r="P1359" s="7">
        <f t="shared" si="213"/>
        <v>33</v>
      </c>
      <c r="Q1359" s="8">
        <f t="shared" si="214"/>
        <v>36.950000000000003</v>
      </c>
      <c r="R1359" s="8">
        <f t="shared" si="215"/>
        <v>39.75</v>
      </c>
      <c r="S1359" s="8">
        <f t="shared" si="216"/>
        <v>37.85</v>
      </c>
      <c r="T1359" s="8">
        <f t="shared" si="217"/>
        <v>38.25</v>
      </c>
      <c r="U1359" s="7">
        <f t="shared" si="218"/>
        <v>38.183333333333337</v>
      </c>
      <c r="V1359" s="7">
        <f t="shared" si="219"/>
        <v>38.200000000000003</v>
      </c>
    </row>
    <row r="1360" spans="1:22" ht="13.5" x14ac:dyDescent="0.25">
      <c r="A1360" s="3">
        <f>RSI!A1360</f>
        <v>44291</v>
      </c>
      <c r="B1360" s="2">
        <f>RSI!B1360</f>
        <v>1.1100000000000001</v>
      </c>
      <c r="C1360" s="2">
        <f>RSI!I1360</f>
        <v>40.791517908766458</v>
      </c>
      <c r="D1360" s="2">
        <f>MACD!E1360</f>
        <v>-7.6141065973840405E-3</v>
      </c>
      <c r="E1360" s="2">
        <f>MACD!F1360</f>
        <v>3.9851419117997219E-3</v>
      </c>
      <c r="F1360" s="2">
        <f>'Moving Avg'!D1360</f>
        <v>1.1020000000000001</v>
      </c>
      <c r="G1360" s="2">
        <f>'Moving Avg'!F1360</f>
        <v>1.1035000000000001</v>
      </c>
      <c r="H1360" s="2">
        <f>'Moving Avg'!G1360</f>
        <v>1.2180000000000006</v>
      </c>
      <c r="I1360" s="2">
        <f>'Moving Avg'!H1360</f>
        <v>0.98909999999999842</v>
      </c>
      <c r="J1360" s="5" t="str">
        <f>OBV!F1360</f>
        <v>BULLISH</v>
      </c>
      <c r="K1360" s="5" t="str">
        <f>OBV!G1360</f>
        <v>NEUTRAL</v>
      </c>
      <c r="L1360" s="5" t="str">
        <f>OBV!H1360</f>
        <v>CONFIRMED BULLISH</v>
      </c>
      <c r="M1360" s="7">
        <f t="shared" si="210"/>
        <v>25</v>
      </c>
      <c r="N1360" s="7">
        <f t="shared" si="211"/>
        <v>45</v>
      </c>
      <c r="O1360" s="7">
        <f t="shared" si="212"/>
        <v>50</v>
      </c>
      <c r="P1360" s="7">
        <f t="shared" si="213"/>
        <v>83.5</v>
      </c>
      <c r="Q1360" s="8">
        <f t="shared" si="214"/>
        <v>44.524999999999999</v>
      </c>
      <c r="R1360" s="8">
        <f t="shared" si="215"/>
        <v>52.375</v>
      </c>
      <c r="S1360" s="8">
        <f t="shared" si="216"/>
        <v>60.575000000000003</v>
      </c>
      <c r="T1360" s="8">
        <f t="shared" si="217"/>
        <v>50.875</v>
      </c>
      <c r="U1360" s="7">
        <f t="shared" si="218"/>
        <v>52.491666666666674</v>
      </c>
      <c r="V1360" s="7">
        <f t="shared" si="219"/>
        <v>52.087500000000006</v>
      </c>
    </row>
    <row r="1361" spans="1:22" ht="13.5" x14ac:dyDescent="0.25">
      <c r="A1361" s="3">
        <f>RSI!A1361</f>
        <v>44292</v>
      </c>
      <c r="B1361" s="2">
        <f>RSI!B1361</f>
        <v>1.1100000000000001</v>
      </c>
      <c r="C1361" s="2">
        <f>RSI!I1361</f>
        <v>40.791517908766458</v>
      </c>
      <c r="D1361" s="2">
        <f>MACD!E1361</f>
        <v>-9.0494364620719026E-3</v>
      </c>
      <c r="E1361" s="2">
        <f>MACD!F1361</f>
        <v>1.3782262370253973E-3</v>
      </c>
      <c r="F1361" s="2">
        <f>'Moving Avg'!D1361</f>
        <v>1.1040000000000001</v>
      </c>
      <c r="G1361" s="2">
        <f>'Moving Avg'!F1361</f>
        <v>1.1025</v>
      </c>
      <c r="H1361" s="2">
        <f>'Moving Avg'!G1361</f>
        <v>1.2174000000000007</v>
      </c>
      <c r="I1361" s="2">
        <f>'Moving Avg'!H1361</f>
        <v>0.99059999999999848</v>
      </c>
      <c r="J1361" s="5" t="str">
        <f>OBV!F1361</f>
        <v>BULLISH</v>
      </c>
      <c r="K1361" s="5" t="str">
        <f>OBV!G1361</f>
        <v>NEUTRAL</v>
      </c>
      <c r="L1361" s="5" t="str">
        <f>OBV!H1361</f>
        <v>CONFIRMED BULLISH</v>
      </c>
      <c r="M1361" s="7">
        <f t="shared" si="210"/>
        <v>25</v>
      </c>
      <c r="N1361" s="7">
        <f t="shared" si="211"/>
        <v>45</v>
      </c>
      <c r="O1361" s="7">
        <f t="shared" si="212"/>
        <v>50</v>
      </c>
      <c r="P1361" s="7">
        <f t="shared" si="213"/>
        <v>83.5</v>
      </c>
      <c r="Q1361" s="8">
        <f t="shared" si="214"/>
        <v>44.524999999999999</v>
      </c>
      <c r="R1361" s="8">
        <f t="shared" si="215"/>
        <v>52.375</v>
      </c>
      <c r="S1361" s="8">
        <f t="shared" si="216"/>
        <v>60.575000000000003</v>
      </c>
      <c r="T1361" s="8">
        <f t="shared" si="217"/>
        <v>50.875</v>
      </c>
      <c r="U1361" s="7">
        <f t="shared" si="218"/>
        <v>52.491666666666674</v>
      </c>
      <c r="V1361" s="7">
        <f t="shared" si="219"/>
        <v>52.087500000000006</v>
      </c>
    </row>
    <row r="1362" spans="1:22" ht="13.5" x14ac:dyDescent="0.25">
      <c r="A1362" s="3">
        <f>RSI!A1362</f>
        <v>44293</v>
      </c>
      <c r="B1362" s="2">
        <f>RSI!B1362</f>
        <v>1.1100000000000001</v>
      </c>
      <c r="C1362" s="2">
        <f>RSI!I1362</f>
        <v>40.791517908766458</v>
      </c>
      <c r="D1362" s="2">
        <f>MACD!E1362</f>
        <v>-1.0184815285265492E-2</v>
      </c>
      <c r="E1362" s="2">
        <f>MACD!F1362</f>
        <v>-9.3438206743278059E-4</v>
      </c>
      <c r="F1362" s="2">
        <f>'Moving Avg'!D1362</f>
        <v>1.1060000000000003</v>
      </c>
      <c r="G1362" s="2">
        <f>'Moving Avg'!F1362</f>
        <v>1.1014999999999999</v>
      </c>
      <c r="H1362" s="2">
        <f>'Moving Avg'!G1362</f>
        <v>1.2156000000000007</v>
      </c>
      <c r="I1362" s="2">
        <f>'Moving Avg'!H1362</f>
        <v>0.99209999999999865</v>
      </c>
      <c r="J1362" s="5" t="str">
        <f>OBV!F1362</f>
        <v>BULLISH</v>
      </c>
      <c r="K1362" s="5" t="str">
        <f>OBV!G1362</f>
        <v>NEUTRAL</v>
      </c>
      <c r="L1362" s="5" t="str">
        <f>OBV!H1362</f>
        <v>CONFIRMED BULLISH</v>
      </c>
      <c r="M1362" s="7">
        <f t="shared" si="210"/>
        <v>25</v>
      </c>
      <c r="N1362" s="7">
        <f t="shared" si="211"/>
        <v>45</v>
      </c>
      <c r="O1362" s="7">
        <f t="shared" si="212"/>
        <v>50</v>
      </c>
      <c r="P1362" s="7">
        <f t="shared" si="213"/>
        <v>83.5</v>
      </c>
      <c r="Q1362" s="8">
        <f t="shared" si="214"/>
        <v>44.524999999999999</v>
      </c>
      <c r="R1362" s="8">
        <f t="shared" si="215"/>
        <v>52.375</v>
      </c>
      <c r="S1362" s="8">
        <f t="shared" si="216"/>
        <v>60.575000000000003</v>
      </c>
      <c r="T1362" s="8">
        <f t="shared" si="217"/>
        <v>50.875</v>
      </c>
      <c r="U1362" s="7">
        <f t="shared" si="218"/>
        <v>52.491666666666674</v>
      </c>
      <c r="V1362" s="7">
        <f t="shared" si="219"/>
        <v>52.087500000000006</v>
      </c>
    </row>
    <row r="1363" spans="1:22" ht="13.5" x14ac:dyDescent="0.25">
      <c r="A1363" s="3">
        <f>RSI!A1363</f>
        <v>44294</v>
      </c>
      <c r="B1363" s="2">
        <f>RSI!B1363</f>
        <v>1.1499999999999999</v>
      </c>
      <c r="C1363" s="2">
        <f>RSI!I1363</f>
        <v>62.714357500620295</v>
      </c>
      <c r="D1363" s="2">
        <f>MACD!E1363</f>
        <v>-1.4035213904174837E-2</v>
      </c>
      <c r="E1363" s="2">
        <f>MACD!F1363</f>
        <v>-3.5545484347811922E-3</v>
      </c>
      <c r="F1363" s="2">
        <f>'Moving Avg'!D1363</f>
        <v>1.1160000000000001</v>
      </c>
      <c r="G1363" s="2">
        <f>'Moving Avg'!F1363</f>
        <v>1.1039999999999996</v>
      </c>
      <c r="H1363" s="2">
        <f>'Moving Avg'!G1363</f>
        <v>1.2136000000000007</v>
      </c>
      <c r="I1363" s="2">
        <f>'Moving Avg'!H1363</f>
        <v>0.99379999999999868</v>
      </c>
      <c r="J1363" s="5" t="str">
        <f>OBV!F1363</f>
        <v>BULLISH</v>
      </c>
      <c r="K1363" s="5" t="str">
        <f>OBV!G1363</f>
        <v>NEUTRAL</v>
      </c>
      <c r="L1363" s="5" t="str">
        <f>OBV!H1363</f>
        <v>CONFIRMED BULLISH</v>
      </c>
      <c r="M1363" s="7">
        <f t="shared" si="210"/>
        <v>25</v>
      </c>
      <c r="N1363" s="7">
        <f t="shared" si="211"/>
        <v>45</v>
      </c>
      <c r="O1363" s="7">
        <f t="shared" si="212"/>
        <v>50</v>
      </c>
      <c r="P1363" s="7">
        <f t="shared" si="213"/>
        <v>83.5</v>
      </c>
      <c r="Q1363" s="8">
        <f t="shared" si="214"/>
        <v>44.524999999999999</v>
      </c>
      <c r="R1363" s="8">
        <f t="shared" si="215"/>
        <v>52.375</v>
      </c>
      <c r="S1363" s="8">
        <f t="shared" si="216"/>
        <v>60.575000000000003</v>
      </c>
      <c r="T1363" s="8">
        <f t="shared" si="217"/>
        <v>50.875</v>
      </c>
      <c r="U1363" s="7">
        <f t="shared" si="218"/>
        <v>52.491666666666674</v>
      </c>
      <c r="V1363" s="7">
        <f t="shared" si="219"/>
        <v>52.087500000000006</v>
      </c>
    </row>
    <row r="1364" spans="1:22" ht="13.5" x14ac:dyDescent="0.25">
      <c r="A1364" s="3">
        <f>RSI!A1364</f>
        <v>44298</v>
      </c>
      <c r="B1364" s="2">
        <f>RSI!B1364</f>
        <v>1.1499999999999999</v>
      </c>
      <c r="C1364" s="2">
        <f>RSI!I1364</f>
        <v>62.714357500620295</v>
      </c>
      <c r="D1364" s="2">
        <f>MACD!E1364</f>
        <v>-1.7461763091021876E-2</v>
      </c>
      <c r="E1364" s="2">
        <f>MACD!F1364</f>
        <v>-6.3359913660293293E-3</v>
      </c>
      <c r="F1364" s="2">
        <f>'Moving Avg'!D1364</f>
        <v>1.1260000000000001</v>
      </c>
      <c r="G1364" s="2">
        <f>'Moving Avg'!F1364</f>
        <v>1.1064999999999996</v>
      </c>
      <c r="H1364" s="2">
        <f>'Moving Avg'!G1364</f>
        <v>1.2106000000000006</v>
      </c>
      <c r="I1364" s="2">
        <f>'Moving Avg'!H1364</f>
        <v>0.99549999999999872</v>
      </c>
      <c r="J1364" s="5" t="str">
        <f>OBV!F1364</f>
        <v>BULLISH</v>
      </c>
      <c r="K1364" s="5" t="str">
        <f>OBV!G1364</f>
        <v>NEUTRAL</v>
      </c>
      <c r="L1364" s="5" t="str">
        <f>OBV!H1364</f>
        <v>CONFIRMED BULLISH</v>
      </c>
      <c r="M1364" s="7">
        <f t="shared" si="210"/>
        <v>25</v>
      </c>
      <c r="N1364" s="7">
        <f t="shared" si="211"/>
        <v>45</v>
      </c>
      <c r="O1364" s="7">
        <f t="shared" si="212"/>
        <v>50</v>
      </c>
      <c r="P1364" s="7">
        <f t="shared" si="213"/>
        <v>83.5</v>
      </c>
      <c r="Q1364" s="8">
        <f t="shared" si="214"/>
        <v>44.524999999999999</v>
      </c>
      <c r="R1364" s="8">
        <f t="shared" si="215"/>
        <v>52.375</v>
      </c>
      <c r="S1364" s="8">
        <f t="shared" si="216"/>
        <v>60.575000000000003</v>
      </c>
      <c r="T1364" s="8">
        <f t="shared" si="217"/>
        <v>50.875</v>
      </c>
      <c r="U1364" s="7">
        <f t="shared" si="218"/>
        <v>52.491666666666674</v>
      </c>
      <c r="V1364" s="7">
        <f t="shared" si="219"/>
        <v>52.087500000000006</v>
      </c>
    </row>
    <row r="1365" spans="1:22" ht="13.5" x14ac:dyDescent="0.25">
      <c r="A1365" s="3">
        <f>RSI!A1365</f>
        <v>44299</v>
      </c>
      <c r="B1365" s="2">
        <f>RSI!B1365</f>
        <v>1.1499999999999999</v>
      </c>
      <c r="C1365" s="2">
        <f>RSI!I1365</f>
        <v>62.714357500620288</v>
      </c>
      <c r="D1365" s="2">
        <f>MACD!E1365</f>
        <v>-2.0517187518426017E-2</v>
      </c>
      <c r="E1365" s="2">
        <f>MACD!F1365</f>
        <v>-9.1722305965086671E-3</v>
      </c>
      <c r="F1365" s="2">
        <f>'Moving Avg'!D1365</f>
        <v>1.1339999999999999</v>
      </c>
      <c r="G1365" s="2">
        <f>'Moving Avg'!F1365</f>
        <v>1.1089999999999995</v>
      </c>
      <c r="H1365" s="2">
        <f>'Moving Avg'!G1365</f>
        <v>1.2066000000000006</v>
      </c>
      <c r="I1365" s="2">
        <f>'Moving Avg'!H1365</f>
        <v>0.99709999999999877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  <c r="M1365" s="7">
        <f t="shared" si="210"/>
        <v>25</v>
      </c>
      <c r="N1365" s="7">
        <f t="shared" si="211"/>
        <v>45</v>
      </c>
      <c r="O1365" s="7">
        <f t="shared" si="212"/>
        <v>50</v>
      </c>
      <c r="P1365" s="7">
        <f t="shared" si="213"/>
        <v>33</v>
      </c>
      <c r="Q1365" s="8">
        <f t="shared" si="214"/>
        <v>36.950000000000003</v>
      </c>
      <c r="R1365" s="8">
        <f t="shared" si="215"/>
        <v>39.75</v>
      </c>
      <c r="S1365" s="8">
        <f t="shared" si="216"/>
        <v>37.85</v>
      </c>
      <c r="T1365" s="8">
        <f t="shared" si="217"/>
        <v>38.25</v>
      </c>
      <c r="U1365" s="7">
        <f t="shared" si="218"/>
        <v>38.183333333333337</v>
      </c>
      <c r="V1365" s="7">
        <f t="shared" si="219"/>
        <v>38.200000000000003</v>
      </c>
    </row>
    <row r="1366" spans="1:22" ht="13.5" x14ac:dyDescent="0.25">
      <c r="A1366" s="3">
        <f>RSI!A1366</f>
        <v>44300</v>
      </c>
      <c r="B1366" s="2">
        <f>RSI!B1366</f>
        <v>1.1499999999999999</v>
      </c>
      <c r="C1366" s="2">
        <f>RSI!I1366</f>
        <v>62.714357500620288</v>
      </c>
      <c r="D1366" s="2">
        <f>MACD!E1366</f>
        <v>-2.3247025032564039E-2</v>
      </c>
      <c r="E1366" s="2">
        <f>MACD!F1366</f>
        <v>-1.1987189483719742E-2</v>
      </c>
      <c r="F1366" s="2">
        <f>'Moving Avg'!D1366</f>
        <v>1.1419999999999999</v>
      </c>
      <c r="G1366" s="2">
        <f>'Moving Avg'!F1366</f>
        <v>1.1114999999999995</v>
      </c>
      <c r="H1366" s="2">
        <f>'Moving Avg'!G1366</f>
        <v>1.2014000000000005</v>
      </c>
      <c r="I1366" s="2">
        <f>'Moving Avg'!H1366</f>
        <v>0.99869999999999892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45</v>
      </c>
      <c r="O1366" s="7">
        <f t="shared" si="212"/>
        <v>50</v>
      </c>
      <c r="P1366" s="7">
        <f t="shared" si="213"/>
        <v>33</v>
      </c>
      <c r="Q1366" s="8">
        <f t="shared" si="214"/>
        <v>36.950000000000003</v>
      </c>
      <c r="R1366" s="8">
        <f t="shared" si="215"/>
        <v>39.75</v>
      </c>
      <c r="S1366" s="8">
        <f t="shared" si="216"/>
        <v>37.85</v>
      </c>
      <c r="T1366" s="8">
        <f t="shared" si="217"/>
        <v>38.25</v>
      </c>
      <c r="U1366" s="7">
        <f t="shared" si="218"/>
        <v>38.183333333333337</v>
      </c>
      <c r="V1366" s="7">
        <f t="shared" si="219"/>
        <v>38.200000000000003</v>
      </c>
    </row>
    <row r="1367" spans="1:22" ht="13.5" x14ac:dyDescent="0.25">
      <c r="A1367" s="3">
        <f>RSI!A1367</f>
        <v>44301</v>
      </c>
      <c r="B1367" s="2">
        <f>RSI!B1367</f>
        <v>1.18</v>
      </c>
      <c r="C1367" s="2">
        <f>RSI!I1367</f>
        <v>72.853933323118099</v>
      </c>
      <c r="D1367" s="2">
        <f>MACD!E1367</f>
        <v>-2.7912886047543273E-2</v>
      </c>
      <c r="E1367" s="2">
        <f>MACD!F1367</f>
        <v>-1.517232879648445E-2</v>
      </c>
      <c r="F1367" s="2">
        <f>'Moving Avg'!D1367</f>
        <v>1.1559999999999999</v>
      </c>
      <c r="G1367" s="2">
        <f>'Moving Avg'!F1367</f>
        <v>1.1154999999999995</v>
      </c>
      <c r="H1367" s="2">
        <f>'Moving Avg'!G1367</f>
        <v>1.1956000000000002</v>
      </c>
      <c r="I1367" s="2">
        <f>'Moving Avg'!H1367</f>
        <v>1.000449999999999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0</v>
      </c>
      <c r="N1367" s="7">
        <f t="shared" si="211"/>
        <v>45</v>
      </c>
      <c r="O1367" s="7">
        <f t="shared" si="212"/>
        <v>50</v>
      </c>
      <c r="P1367" s="7">
        <f t="shared" si="213"/>
        <v>83.5</v>
      </c>
      <c r="Q1367" s="8">
        <f t="shared" si="214"/>
        <v>35.774999999999999</v>
      </c>
      <c r="R1367" s="8">
        <f t="shared" si="215"/>
        <v>47.375</v>
      </c>
      <c r="S1367" s="8">
        <f t="shared" si="216"/>
        <v>56.825000000000003</v>
      </c>
      <c r="T1367" s="8">
        <f t="shared" si="217"/>
        <v>44.625</v>
      </c>
      <c r="U1367" s="7">
        <f t="shared" si="218"/>
        <v>46.658333333333339</v>
      </c>
      <c r="V1367" s="7">
        <f t="shared" si="219"/>
        <v>46.150000000000006</v>
      </c>
    </row>
    <row r="1368" spans="1:22" ht="13.5" x14ac:dyDescent="0.25">
      <c r="A1368" s="3">
        <f>RSI!A1368</f>
        <v>44302</v>
      </c>
      <c r="B1368" s="2">
        <f>RSI!B1368</f>
        <v>1.18</v>
      </c>
      <c r="C1368" s="2">
        <f>RSI!I1368</f>
        <v>72.853933323118099</v>
      </c>
      <c r="D1368" s="2">
        <f>MACD!E1368</f>
        <v>-3.2162060506030876E-2</v>
      </c>
      <c r="E1368" s="2">
        <f>MACD!F1368</f>
        <v>-1.8570275138393738E-2</v>
      </c>
      <c r="F1368" s="2">
        <f>'Moving Avg'!D1368</f>
        <v>1.1619999999999999</v>
      </c>
      <c r="G1368" s="2">
        <f>'Moving Avg'!F1368</f>
        <v>1.1194999999999995</v>
      </c>
      <c r="H1368" s="2">
        <f>'Moving Avg'!G1368</f>
        <v>1.1886000000000001</v>
      </c>
      <c r="I1368" s="2">
        <f>'Moving Avg'!H1368</f>
        <v>1.0021999999999991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0</v>
      </c>
      <c r="N1368" s="7">
        <f t="shared" si="211"/>
        <v>45</v>
      </c>
      <c r="O1368" s="7">
        <f t="shared" si="212"/>
        <v>50</v>
      </c>
      <c r="P1368" s="7">
        <f t="shared" si="213"/>
        <v>83.5</v>
      </c>
      <c r="Q1368" s="8">
        <f t="shared" si="214"/>
        <v>35.774999999999999</v>
      </c>
      <c r="R1368" s="8">
        <f t="shared" si="215"/>
        <v>47.375</v>
      </c>
      <c r="S1368" s="8">
        <f t="shared" si="216"/>
        <v>56.825000000000003</v>
      </c>
      <c r="T1368" s="8">
        <f t="shared" si="217"/>
        <v>44.625</v>
      </c>
      <c r="U1368" s="7">
        <f t="shared" si="218"/>
        <v>46.658333333333339</v>
      </c>
      <c r="V1368" s="7">
        <f t="shared" si="219"/>
        <v>46.150000000000006</v>
      </c>
    </row>
    <row r="1369" spans="1:22" ht="13.5" x14ac:dyDescent="0.25">
      <c r="A1369" s="3">
        <f>RSI!A1369</f>
        <v>44305</v>
      </c>
      <c r="B1369" s="2">
        <f>RSI!B1369</f>
        <v>1.18</v>
      </c>
      <c r="C1369" s="2">
        <f>RSI!I1369</f>
        <v>72.853933323118099</v>
      </c>
      <c r="D1369" s="2">
        <f>MACD!E1369</f>
        <v>-3.6036347497654386E-2</v>
      </c>
      <c r="E1369" s="2">
        <f>MACD!F1369</f>
        <v>-2.2063489610245866E-2</v>
      </c>
      <c r="F1369" s="2">
        <f>'Moving Avg'!D1369</f>
        <v>1.1679999999999997</v>
      </c>
      <c r="G1369" s="2">
        <f>'Moving Avg'!F1369</f>
        <v>1.1234999999999995</v>
      </c>
      <c r="H1369" s="2">
        <f>'Moving Avg'!G1369</f>
        <v>1.1802000000000001</v>
      </c>
      <c r="I1369" s="2">
        <f>'Moving Avg'!H1369</f>
        <v>1.003849999999999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0</v>
      </c>
      <c r="N1369" s="7">
        <f t="shared" si="211"/>
        <v>45</v>
      </c>
      <c r="O1369" s="7">
        <f t="shared" si="212"/>
        <v>50</v>
      </c>
      <c r="P1369" s="7">
        <f t="shared" si="213"/>
        <v>83.5</v>
      </c>
      <c r="Q1369" s="8">
        <f t="shared" si="214"/>
        <v>35.774999999999999</v>
      </c>
      <c r="R1369" s="8">
        <f t="shared" si="215"/>
        <v>47.375</v>
      </c>
      <c r="S1369" s="8">
        <f t="shared" si="216"/>
        <v>56.825000000000003</v>
      </c>
      <c r="T1369" s="8">
        <f t="shared" si="217"/>
        <v>44.625</v>
      </c>
      <c r="U1369" s="7">
        <f t="shared" si="218"/>
        <v>46.658333333333339</v>
      </c>
      <c r="V1369" s="7">
        <f t="shared" si="219"/>
        <v>46.150000000000006</v>
      </c>
    </row>
    <row r="1370" spans="1:22" ht="13.5" x14ac:dyDescent="0.25">
      <c r="A1370" s="3">
        <f>RSI!A1370</f>
        <v>44306</v>
      </c>
      <c r="B1370" s="2">
        <f>RSI!B1370</f>
        <v>1.21</v>
      </c>
      <c r="C1370" s="2">
        <f>RSI!I1370</f>
        <v>79.736455513380363</v>
      </c>
      <c r="D1370" s="2">
        <f>MACD!E1370</f>
        <v>-4.025652850251471E-2</v>
      </c>
      <c r="E1370" s="2">
        <f>MACD!F1370</f>
        <v>-2.5702097388699635E-2</v>
      </c>
      <c r="F1370" s="2">
        <f>'Moving Avg'!D1370</f>
        <v>1.18</v>
      </c>
      <c r="G1370" s="2">
        <f>'Moving Avg'!F1370</f>
        <v>1.1289999999999998</v>
      </c>
      <c r="H1370" s="2">
        <f>'Moving Avg'!G1370</f>
        <v>1.1716000000000002</v>
      </c>
      <c r="I1370" s="2">
        <f>'Moving Avg'!H1370</f>
        <v>1.0055499999999993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0</v>
      </c>
      <c r="N1370" s="7">
        <f t="shared" si="211"/>
        <v>45</v>
      </c>
      <c r="O1370" s="7">
        <f t="shared" si="212"/>
        <v>50</v>
      </c>
      <c r="P1370" s="7">
        <f t="shared" si="213"/>
        <v>83.5</v>
      </c>
      <c r="Q1370" s="8">
        <f t="shared" si="214"/>
        <v>35.774999999999999</v>
      </c>
      <c r="R1370" s="8">
        <f t="shared" si="215"/>
        <v>47.375</v>
      </c>
      <c r="S1370" s="8">
        <f t="shared" si="216"/>
        <v>56.825000000000003</v>
      </c>
      <c r="T1370" s="8">
        <f t="shared" si="217"/>
        <v>44.625</v>
      </c>
      <c r="U1370" s="7">
        <f t="shared" si="218"/>
        <v>46.658333333333339</v>
      </c>
      <c r="V1370" s="7">
        <f t="shared" si="219"/>
        <v>46.150000000000006</v>
      </c>
    </row>
    <row r="1371" spans="1:22" ht="13.5" x14ac:dyDescent="0.25">
      <c r="A1371" s="3">
        <f>RSI!A1371</f>
        <v>44307</v>
      </c>
      <c r="B1371" s="2">
        <f>RSI!B1371</f>
        <v>1.21</v>
      </c>
      <c r="C1371" s="2">
        <f>RSI!I1371</f>
        <v>79.736455513380363</v>
      </c>
      <c r="D1371" s="2">
        <f>MACD!E1371</f>
        <v>-4.4243775403729924E-2</v>
      </c>
      <c r="E1371" s="2">
        <f>MACD!F1371</f>
        <v>-2.9410432991705697E-2</v>
      </c>
      <c r="F1371" s="2">
        <f>'Moving Avg'!D1371</f>
        <v>1.1919999999999999</v>
      </c>
      <c r="G1371" s="2">
        <f>'Moving Avg'!F1371</f>
        <v>1.1344999999999998</v>
      </c>
      <c r="H1371" s="2">
        <f>'Moving Avg'!G1371</f>
        <v>1.1638000000000002</v>
      </c>
      <c r="I1371" s="2">
        <f>'Moving Avg'!H1371</f>
        <v>1.0072499999999993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  <c r="M1371" s="7">
        <f t="shared" si="210"/>
        <v>0</v>
      </c>
      <c r="N1371" s="7">
        <f t="shared" si="211"/>
        <v>45</v>
      </c>
      <c r="O1371" s="7">
        <f t="shared" si="212"/>
        <v>50</v>
      </c>
      <c r="P1371" s="7">
        <f t="shared" si="213"/>
        <v>83.5</v>
      </c>
      <c r="Q1371" s="8">
        <f t="shared" si="214"/>
        <v>35.774999999999999</v>
      </c>
      <c r="R1371" s="8">
        <f t="shared" si="215"/>
        <v>47.375</v>
      </c>
      <c r="S1371" s="8">
        <f t="shared" si="216"/>
        <v>56.825000000000003</v>
      </c>
      <c r="T1371" s="8">
        <f t="shared" si="217"/>
        <v>44.625</v>
      </c>
      <c r="U1371" s="7">
        <f t="shared" si="218"/>
        <v>46.658333333333339</v>
      </c>
      <c r="V1371" s="7">
        <f t="shared" si="219"/>
        <v>46.150000000000006</v>
      </c>
    </row>
    <row r="1372" spans="1:22" ht="13.5" x14ac:dyDescent="0.25">
      <c r="A1372" s="3">
        <f>RSI!A1372</f>
        <v>44308</v>
      </c>
      <c r="B1372" s="2">
        <f>RSI!B1372</f>
        <v>1.21</v>
      </c>
      <c r="C1372" s="2">
        <f>RSI!I1372</f>
        <v>79.736455513380363</v>
      </c>
      <c r="D1372" s="2">
        <f>MACD!E1372</f>
        <v>-4.8003085364468401E-2</v>
      </c>
      <c r="E1372" s="2">
        <f>MACD!F1372</f>
        <v>-3.3128963466258238E-2</v>
      </c>
      <c r="F1372" s="2">
        <f>'Moving Avg'!D1372</f>
        <v>1.198</v>
      </c>
      <c r="G1372" s="2">
        <f>'Moving Avg'!F1372</f>
        <v>1.1400000000000001</v>
      </c>
      <c r="H1372" s="2">
        <f>'Moving Avg'!G1372</f>
        <v>1.1574000000000002</v>
      </c>
      <c r="I1372" s="2">
        <f>'Moving Avg'!H1372</f>
        <v>1.0089499999999993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0</v>
      </c>
      <c r="N1372" s="7">
        <f t="shared" si="211"/>
        <v>45</v>
      </c>
      <c r="O1372" s="7">
        <f t="shared" si="212"/>
        <v>50</v>
      </c>
      <c r="P1372" s="7">
        <f t="shared" si="213"/>
        <v>83.5</v>
      </c>
      <c r="Q1372" s="8">
        <f t="shared" si="214"/>
        <v>35.774999999999999</v>
      </c>
      <c r="R1372" s="8">
        <f t="shared" si="215"/>
        <v>47.375</v>
      </c>
      <c r="S1372" s="8">
        <f t="shared" si="216"/>
        <v>56.825000000000003</v>
      </c>
      <c r="T1372" s="8">
        <f t="shared" si="217"/>
        <v>44.625</v>
      </c>
      <c r="U1372" s="7">
        <f t="shared" si="218"/>
        <v>46.658333333333339</v>
      </c>
      <c r="V1372" s="7">
        <f t="shared" si="219"/>
        <v>46.150000000000006</v>
      </c>
    </row>
    <row r="1373" spans="1:22" ht="13.5" x14ac:dyDescent="0.25">
      <c r="A1373" s="3">
        <f>RSI!A1373</f>
        <v>44309</v>
      </c>
      <c r="B1373" s="2">
        <f>RSI!B1373</f>
        <v>1.21</v>
      </c>
      <c r="C1373" s="2">
        <f>RSI!I1373</f>
        <v>79.736455513380363</v>
      </c>
      <c r="D1373" s="2">
        <f>MACD!E1373</f>
        <v>-4.5387124959184399E-2</v>
      </c>
      <c r="E1373" s="2">
        <f>MACD!F1373</f>
        <v>-3.5580595764843473E-2</v>
      </c>
      <c r="F1373" s="2">
        <f>'Moving Avg'!D1373</f>
        <v>1.204</v>
      </c>
      <c r="G1373" s="2">
        <f>'Moving Avg'!F1373</f>
        <v>1.1455000000000002</v>
      </c>
      <c r="H1373" s="2">
        <f>'Moving Avg'!G1373</f>
        <v>1.1522000000000003</v>
      </c>
      <c r="I1373" s="2">
        <f>'Moving Avg'!H1373</f>
        <v>1.0106499999999996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45</v>
      </c>
      <c r="O1373" s="7">
        <f t="shared" si="212"/>
        <v>50</v>
      </c>
      <c r="P1373" s="7">
        <f t="shared" si="213"/>
        <v>83.5</v>
      </c>
      <c r="Q1373" s="8">
        <f t="shared" si="214"/>
        <v>35.774999999999999</v>
      </c>
      <c r="R1373" s="8">
        <f t="shared" si="215"/>
        <v>47.375</v>
      </c>
      <c r="S1373" s="8">
        <f t="shared" si="216"/>
        <v>56.825000000000003</v>
      </c>
      <c r="T1373" s="8">
        <f t="shared" si="217"/>
        <v>44.625</v>
      </c>
      <c r="U1373" s="7">
        <f t="shared" si="218"/>
        <v>46.658333333333339</v>
      </c>
      <c r="V1373" s="7">
        <f t="shared" si="219"/>
        <v>46.150000000000006</v>
      </c>
    </row>
    <row r="1374" spans="1:22" ht="13.5" x14ac:dyDescent="0.25">
      <c r="A1374" s="3">
        <f>RSI!A1374</f>
        <v>44312</v>
      </c>
      <c r="B1374" s="2">
        <f>RSI!B1374</f>
        <v>1.21</v>
      </c>
      <c r="C1374" s="2">
        <f>RSI!I1374</f>
        <v>79.736455513380349</v>
      </c>
      <c r="D1374" s="2">
        <f>MACD!E1374</f>
        <v>-4.3504111821606406E-2</v>
      </c>
      <c r="E1374" s="2">
        <f>MACD!F1374</f>
        <v>-3.7165298976196061E-2</v>
      </c>
      <c r="F1374" s="2">
        <f>'Moving Avg'!D1374</f>
        <v>1.21</v>
      </c>
      <c r="G1374" s="2">
        <f>'Moving Avg'!F1374</f>
        <v>1.1510000000000002</v>
      </c>
      <c r="H1374" s="2">
        <f>'Moving Avg'!G1374</f>
        <v>1.1482000000000001</v>
      </c>
      <c r="I1374" s="2">
        <f>'Moving Avg'!H1374</f>
        <v>1.0121499999999997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0</v>
      </c>
      <c r="N1374" s="7">
        <f t="shared" si="211"/>
        <v>45</v>
      </c>
      <c r="O1374" s="7">
        <f t="shared" si="212"/>
        <v>50</v>
      </c>
      <c r="P1374" s="7">
        <f t="shared" si="213"/>
        <v>83.5</v>
      </c>
      <c r="Q1374" s="8">
        <f t="shared" si="214"/>
        <v>35.774999999999999</v>
      </c>
      <c r="R1374" s="8">
        <f t="shared" si="215"/>
        <v>47.375</v>
      </c>
      <c r="S1374" s="8">
        <f t="shared" si="216"/>
        <v>56.825000000000003</v>
      </c>
      <c r="T1374" s="8">
        <f t="shared" si="217"/>
        <v>44.625</v>
      </c>
      <c r="U1374" s="7">
        <f t="shared" si="218"/>
        <v>46.658333333333339</v>
      </c>
      <c r="V1374" s="7">
        <f t="shared" si="219"/>
        <v>46.150000000000006</v>
      </c>
    </row>
    <row r="1375" spans="1:22" ht="13.5" x14ac:dyDescent="0.25">
      <c r="A1375" s="3">
        <f>RSI!A1375</f>
        <v>44313</v>
      </c>
      <c r="B1375" s="2">
        <f>RSI!B1375</f>
        <v>1.21</v>
      </c>
      <c r="C1375" s="2">
        <f>RSI!I1375</f>
        <v>79.736455513380349</v>
      </c>
      <c r="D1375" s="2">
        <f>MACD!E1375</f>
        <v>-4.2216803958015525E-2</v>
      </c>
      <c r="E1375" s="2">
        <f>MACD!F1375</f>
        <v>-3.8175599972559954E-2</v>
      </c>
      <c r="F1375" s="2">
        <f>'Moving Avg'!D1375</f>
        <v>1.21</v>
      </c>
      <c r="G1375" s="2">
        <f>'Moving Avg'!F1375</f>
        <v>1.1565000000000003</v>
      </c>
      <c r="H1375" s="2">
        <f>'Moving Avg'!G1375</f>
        <v>1.1454000000000004</v>
      </c>
      <c r="I1375" s="2">
        <f>'Moving Avg'!H1375</f>
        <v>1.0135499999999995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  <c r="M1375" s="7">
        <f t="shared" si="210"/>
        <v>0</v>
      </c>
      <c r="N1375" s="7">
        <f t="shared" si="211"/>
        <v>45</v>
      </c>
      <c r="O1375" s="7">
        <f t="shared" si="212"/>
        <v>50</v>
      </c>
      <c r="P1375" s="7">
        <f t="shared" si="213"/>
        <v>33</v>
      </c>
      <c r="Q1375" s="8">
        <f t="shared" si="214"/>
        <v>28.2</v>
      </c>
      <c r="R1375" s="8">
        <f t="shared" si="215"/>
        <v>34.75</v>
      </c>
      <c r="S1375" s="8">
        <f t="shared" si="216"/>
        <v>34.1</v>
      </c>
      <c r="T1375" s="8">
        <f t="shared" si="217"/>
        <v>32</v>
      </c>
      <c r="U1375" s="7">
        <f t="shared" si="218"/>
        <v>32.35</v>
      </c>
      <c r="V1375" s="7">
        <f t="shared" si="219"/>
        <v>32.262500000000003</v>
      </c>
    </row>
    <row r="1376" spans="1:22" ht="13.5" x14ac:dyDescent="0.25">
      <c r="A1376" s="3">
        <f>RSI!A1376</f>
        <v>44314</v>
      </c>
      <c r="B1376" s="2">
        <f>RSI!B1376</f>
        <v>1.21</v>
      </c>
      <c r="C1376" s="2">
        <f>RSI!I1376</f>
        <v>79.736455513380349</v>
      </c>
      <c r="D1376" s="2">
        <f>MACD!E1376</f>
        <v>-4.1410886925766333E-2</v>
      </c>
      <c r="E1376" s="2">
        <f>MACD!F1376</f>
        <v>-3.882265736320123E-2</v>
      </c>
      <c r="F1376" s="2">
        <f>'Moving Avg'!D1376</f>
        <v>1.21</v>
      </c>
      <c r="G1376" s="2">
        <f>'Moving Avg'!F1376</f>
        <v>1.1620000000000004</v>
      </c>
      <c r="H1376" s="2">
        <f>'Moving Avg'!G1376</f>
        <v>1.1438000000000001</v>
      </c>
      <c r="I1376" s="2">
        <f>'Moving Avg'!H1376</f>
        <v>1.0149499999999996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  <c r="M1376" s="7">
        <f t="shared" si="210"/>
        <v>0</v>
      </c>
      <c r="N1376" s="7">
        <f t="shared" si="211"/>
        <v>45</v>
      </c>
      <c r="O1376" s="7">
        <f t="shared" si="212"/>
        <v>50</v>
      </c>
      <c r="P1376" s="7">
        <f t="shared" si="213"/>
        <v>33</v>
      </c>
      <c r="Q1376" s="8">
        <f t="shared" si="214"/>
        <v>28.2</v>
      </c>
      <c r="R1376" s="8">
        <f t="shared" si="215"/>
        <v>34.75</v>
      </c>
      <c r="S1376" s="8">
        <f t="shared" si="216"/>
        <v>34.1</v>
      </c>
      <c r="T1376" s="8">
        <f t="shared" si="217"/>
        <v>32</v>
      </c>
      <c r="U1376" s="7">
        <f t="shared" si="218"/>
        <v>32.35</v>
      </c>
      <c r="V1376" s="7">
        <f t="shared" si="219"/>
        <v>32.262500000000003</v>
      </c>
    </row>
    <row r="1377" spans="1:22" ht="13.5" x14ac:dyDescent="0.25">
      <c r="A1377" s="3">
        <f>RSI!A1377</f>
        <v>44315</v>
      </c>
      <c r="B1377" s="2">
        <f>RSI!B1377</f>
        <v>1.21</v>
      </c>
      <c r="C1377" s="2">
        <f>RSI!I1377</f>
        <v>79.736455513380349</v>
      </c>
      <c r="D1377" s="2">
        <f>MACD!E1377</f>
        <v>-3.6375927576559386E-2</v>
      </c>
      <c r="E1377" s="2">
        <f>MACD!F1377</f>
        <v>-3.8333311405872865E-2</v>
      </c>
      <c r="F1377" s="2">
        <f>'Moving Avg'!D1377</f>
        <v>1.21</v>
      </c>
      <c r="G1377" s="2">
        <f>'Moving Avg'!F1377</f>
        <v>1.1675000000000004</v>
      </c>
      <c r="H1377" s="2">
        <f>'Moving Avg'!G1377</f>
        <v>1.1432000000000004</v>
      </c>
      <c r="I1377" s="2">
        <f>'Moving Avg'!H1377</f>
        <v>1.0163499999999999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  <c r="M1377" s="7">
        <f t="shared" si="210"/>
        <v>0</v>
      </c>
      <c r="N1377" s="7">
        <f t="shared" si="211"/>
        <v>0</v>
      </c>
      <c r="O1377" s="7">
        <f t="shared" si="212"/>
        <v>50</v>
      </c>
      <c r="P1377" s="7">
        <f t="shared" si="213"/>
        <v>33</v>
      </c>
      <c r="Q1377" s="8">
        <f t="shared" si="214"/>
        <v>12.45</v>
      </c>
      <c r="R1377" s="8">
        <f t="shared" si="215"/>
        <v>25.75</v>
      </c>
      <c r="S1377" s="8">
        <f t="shared" si="216"/>
        <v>27.35</v>
      </c>
      <c r="T1377" s="8">
        <f t="shared" si="217"/>
        <v>20.75</v>
      </c>
      <c r="U1377" s="7">
        <f t="shared" si="218"/>
        <v>21.850000000000005</v>
      </c>
      <c r="V1377" s="7">
        <f t="shared" si="219"/>
        <v>21.575000000000003</v>
      </c>
    </row>
    <row r="1378" spans="1:22" ht="13.5" x14ac:dyDescent="0.25">
      <c r="A1378" s="3">
        <f>RSI!A1378</f>
        <v>44316</v>
      </c>
      <c r="B1378" s="2">
        <f>RSI!B1378</f>
        <v>1.21</v>
      </c>
      <c r="C1378" s="2">
        <f>RSI!I1378</f>
        <v>79.736455513380363</v>
      </c>
      <c r="D1378" s="2">
        <f>MACD!E1378</f>
        <v>-3.2358498712348194E-2</v>
      </c>
      <c r="E1378" s="2">
        <f>MACD!F1378</f>
        <v>-3.7138348867167936E-2</v>
      </c>
      <c r="F1378" s="2">
        <f>'Moving Avg'!D1378</f>
        <v>1.21</v>
      </c>
      <c r="G1378" s="2">
        <f>'Moving Avg'!F1378</f>
        <v>1.1730000000000005</v>
      </c>
      <c r="H1378" s="2">
        <f>'Moving Avg'!G1378</f>
        <v>1.1436000000000002</v>
      </c>
      <c r="I1378" s="2">
        <f>'Moving Avg'!H1378</f>
        <v>1.0177499999999997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  <c r="M1378" s="7">
        <f t="shared" si="210"/>
        <v>0</v>
      </c>
      <c r="N1378" s="7">
        <f t="shared" si="211"/>
        <v>0</v>
      </c>
      <c r="O1378" s="7">
        <f t="shared" si="212"/>
        <v>50</v>
      </c>
      <c r="P1378" s="7">
        <f t="shared" si="213"/>
        <v>33</v>
      </c>
      <c r="Q1378" s="8">
        <f t="shared" si="214"/>
        <v>12.45</v>
      </c>
      <c r="R1378" s="8">
        <f t="shared" si="215"/>
        <v>25.75</v>
      </c>
      <c r="S1378" s="8">
        <f t="shared" si="216"/>
        <v>27.35</v>
      </c>
      <c r="T1378" s="8">
        <f t="shared" si="217"/>
        <v>20.75</v>
      </c>
      <c r="U1378" s="7">
        <f t="shared" si="218"/>
        <v>21.850000000000005</v>
      </c>
      <c r="V1378" s="7">
        <f t="shared" si="219"/>
        <v>21.575000000000003</v>
      </c>
    </row>
    <row r="1379" spans="1:22" ht="13.5" x14ac:dyDescent="0.25">
      <c r="A1379" s="3">
        <f>RSI!A1379</f>
        <v>44319</v>
      </c>
      <c r="B1379" s="2">
        <f>RSI!B1379</f>
        <v>1.21</v>
      </c>
      <c r="C1379" s="2">
        <f>RSI!I1379</f>
        <v>79.736455513380363</v>
      </c>
      <c r="D1379" s="2">
        <f>MACD!E1379</f>
        <v>-2.9184063007198668E-2</v>
      </c>
      <c r="E1379" s="2">
        <f>MACD!F1379</f>
        <v>-3.5547491695174085E-2</v>
      </c>
      <c r="F1379" s="2">
        <f>'Moving Avg'!D1379</f>
        <v>1.21</v>
      </c>
      <c r="G1379" s="2">
        <f>'Moving Avg'!F1379</f>
        <v>1.1785000000000003</v>
      </c>
      <c r="H1379" s="2">
        <f>'Moving Avg'!G1379</f>
        <v>1.1440000000000003</v>
      </c>
      <c r="I1379" s="2">
        <f>'Moving Avg'!H1379</f>
        <v>1.01915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  <c r="M1379" s="7">
        <f t="shared" si="210"/>
        <v>0</v>
      </c>
      <c r="N1379" s="7">
        <f t="shared" si="211"/>
        <v>0</v>
      </c>
      <c r="O1379" s="7">
        <f t="shared" si="212"/>
        <v>50</v>
      </c>
      <c r="P1379" s="7">
        <f t="shared" si="213"/>
        <v>33</v>
      </c>
      <c r="Q1379" s="8">
        <f t="shared" si="214"/>
        <v>12.45</v>
      </c>
      <c r="R1379" s="8">
        <f t="shared" si="215"/>
        <v>25.75</v>
      </c>
      <c r="S1379" s="8">
        <f t="shared" si="216"/>
        <v>27.35</v>
      </c>
      <c r="T1379" s="8">
        <f t="shared" si="217"/>
        <v>20.75</v>
      </c>
      <c r="U1379" s="7">
        <f t="shared" si="218"/>
        <v>21.850000000000005</v>
      </c>
      <c r="V1379" s="7">
        <f t="shared" si="219"/>
        <v>21.575000000000003</v>
      </c>
    </row>
    <row r="1380" spans="1:22" ht="13.5" x14ac:dyDescent="0.25">
      <c r="A1380" s="3">
        <f>RSI!A1380</f>
        <v>44320</v>
      </c>
      <c r="B1380" s="2">
        <f>RSI!B1380</f>
        <v>1.21</v>
      </c>
      <c r="C1380" s="2">
        <f>RSI!I1380</f>
        <v>79.736455513380363</v>
      </c>
      <c r="D1380" s="2">
        <f>MACD!E1380</f>
        <v>-2.209088331789677E-2</v>
      </c>
      <c r="E1380" s="2">
        <f>MACD!F1380</f>
        <v>-3.285617001971862E-2</v>
      </c>
      <c r="F1380" s="2">
        <f>'Moving Avg'!D1380</f>
        <v>1.21</v>
      </c>
      <c r="G1380" s="2">
        <f>'Moving Avg'!F1380</f>
        <v>1.1835000000000004</v>
      </c>
      <c r="H1380" s="2">
        <f>'Moving Avg'!G1380</f>
        <v>1.1444000000000003</v>
      </c>
      <c r="I1380" s="2">
        <f>'Moving Avg'!H1380</f>
        <v>1.0205499999999998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  <c r="M1380" s="7">
        <f t="shared" si="210"/>
        <v>0</v>
      </c>
      <c r="N1380" s="7">
        <f t="shared" si="211"/>
        <v>0</v>
      </c>
      <c r="O1380" s="7">
        <f t="shared" si="212"/>
        <v>50</v>
      </c>
      <c r="P1380" s="7">
        <f t="shared" si="213"/>
        <v>33</v>
      </c>
      <c r="Q1380" s="8">
        <f t="shared" si="214"/>
        <v>12.45</v>
      </c>
      <c r="R1380" s="8">
        <f t="shared" si="215"/>
        <v>25.75</v>
      </c>
      <c r="S1380" s="8">
        <f t="shared" si="216"/>
        <v>27.35</v>
      </c>
      <c r="T1380" s="8">
        <f t="shared" si="217"/>
        <v>20.75</v>
      </c>
      <c r="U1380" s="7">
        <f t="shared" si="218"/>
        <v>21.850000000000005</v>
      </c>
      <c r="V1380" s="7">
        <f t="shared" si="219"/>
        <v>21.575000000000003</v>
      </c>
    </row>
    <row r="1381" spans="1:22" ht="13.5" x14ac:dyDescent="0.25">
      <c r="A1381" s="3">
        <f>RSI!A1381</f>
        <v>44321</v>
      </c>
      <c r="B1381" s="2">
        <f>RSI!B1381</f>
        <v>1.21</v>
      </c>
      <c r="C1381" s="2">
        <f>RSI!I1381</f>
        <v>79.736455513380349</v>
      </c>
      <c r="D1381" s="2">
        <f>MACD!E1381</f>
        <v>-1.6281800845447947E-2</v>
      </c>
      <c r="E1381" s="2">
        <f>MACD!F1381</f>
        <v>-2.9541296184864486E-2</v>
      </c>
      <c r="F1381" s="2">
        <f>'Moving Avg'!D1381</f>
        <v>1.21</v>
      </c>
      <c r="G1381" s="2">
        <f>'Moving Avg'!F1381</f>
        <v>1.1885000000000003</v>
      </c>
      <c r="H1381" s="2">
        <f>'Moving Avg'!G1381</f>
        <v>1.1454000000000004</v>
      </c>
      <c r="I1381" s="2">
        <f>'Moving Avg'!H1381</f>
        <v>1.0218499999999999</v>
      </c>
      <c r="J1381" s="5" t="str">
        <f>OBV!F1381</f>
        <v>NEUTRAL</v>
      </c>
      <c r="K1381" s="5" t="str">
        <f>OBV!G1381</f>
        <v>NEUTRAL</v>
      </c>
      <c r="L1381" s="5" t="str">
        <f>OBV!H1381</f>
        <v>NEUTRAL</v>
      </c>
      <c r="M1381" s="7">
        <f t="shared" si="210"/>
        <v>0</v>
      </c>
      <c r="N1381" s="7">
        <f t="shared" si="211"/>
        <v>0</v>
      </c>
      <c r="O1381" s="7">
        <f t="shared" si="212"/>
        <v>50</v>
      </c>
      <c r="P1381" s="7">
        <f t="shared" si="213"/>
        <v>33</v>
      </c>
      <c r="Q1381" s="8">
        <f t="shared" si="214"/>
        <v>12.45</v>
      </c>
      <c r="R1381" s="8">
        <f t="shared" si="215"/>
        <v>25.75</v>
      </c>
      <c r="S1381" s="8">
        <f t="shared" si="216"/>
        <v>27.35</v>
      </c>
      <c r="T1381" s="8">
        <f t="shared" si="217"/>
        <v>20.75</v>
      </c>
      <c r="U1381" s="7">
        <f t="shared" si="218"/>
        <v>21.850000000000005</v>
      </c>
      <c r="V1381" s="7">
        <f t="shared" si="219"/>
        <v>21.575000000000003</v>
      </c>
    </row>
    <row r="1382" spans="1:22" ht="13.5" x14ac:dyDescent="0.25">
      <c r="A1382" s="3">
        <f>RSI!A1382</f>
        <v>44322</v>
      </c>
      <c r="B1382" s="2">
        <f>RSI!B1382</f>
        <v>1.21</v>
      </c>
      <c r="C1382" s="2">
        <f>RSI!I1382</f>
        <v>79.736455513380349</v>
      </c>
      <c r="D1382" s="2">
        <f>MACD!E1382</f>
        <v>-1.154497781608832E-2</v>
      </c>
      <c r="E1382" s="2">
        <f>MACD!F1382</f>
        <v>-2.5942032511109256E-2</v>
      </c>
      <c r="F1382" s="2">
        <f>'Moving Avg'!D1382</f>
        <v>1.21</v>
      </c>
      <c r="G1382" s="2">
        <f>'Moving Avg'!F1382</f>
        <v>1.1935000000000004</v>
      </c>
      <c r="H1382" s="2">
        <f>'Moving Avg'!G1382</f>
        <v>1.1464000000000005</v>
      </c>
      <c r="I1382" s="2">
        <f>'Moving Avg'!H1382</f>
        <v>1.0231000000000001</v>
      </c>
      <c r="J1382" s="5" t="str">
        <f>OBV!F1382</f>
        <v>NEUTRAL</v>
      </c>
      <c r="K1382" s="5" t="str">
        <f>OBV!G1382</f>
        <v>NEUTRAL</v>
      </c>
      <c r="L1382" s="5" t="str">
        <f>OBV!H1382</f>
        <v>NEUTRAL</v>
      </c>
      <c r="M1382" s="7">
        <f t="shared" si="210"/>
        <v>0</v>
      </c>
      <c r="N1382" s="7">
        <f t="shared" si="211"/>
        <v>0</v>
      </c>
      <c r="O1382" s="7">
        <f t="shared" si="212"/>
        <v>50</v>
      </c>
      <c r="P1382" s="7">
        <f t="shared" si="213"/>
        <v>33</v>
      </c>
      <c r="Q1382" s="8">
        <f t="shared" si="214"/>
        <v>12.45</v>
      </c>
      <c r="R1382" s="8">
        <f t="shared" si="215"/>
        <v>25.75</v>
      </c>
      <c r="S1382" s="8">
        <f t="shared" si="216"/>
        <v>27.35</v>
      </c>
      <c r="T1382" s="8">
        <f t="shared" si="217"/>
        <v>20.75</v>
      </c>
      <c r="U1382" s="7">
        <f t="shared" si="218"/>
        <v>21.850000000000005</v>
      </c>
      <c r="V1382" s="7">
        <f t="shared" si="219"/>
        <v>21.575000000000003</v>
      </c>
    </row>
    <row r="1383" spans="1:22" ht="13.5" x14ac:dyDescent="0.25">
      <c r="A1383" s="3">
        <f>RSI!A1383</f>
        <v>44323</v>
      </c>
      <c r="B1383" s="2">
        <f>RSI!B1383</f>
        <v>1.21</v>
      </c>
      <c r="C1383" s="2">
        <f>RSI!I1383</f>
        <v>79.736455513380349</v>
      </c>
      <c r="D1383" s="2">
        <f>MACD!E1383</f>
        <v>-7.7022249832159329E-3</v>
      </c>
      <c r="E1383" s="2">
        <f>MACD!F1383</f>
        <v>-2.2294071005530592E-2</v>
      </c>
      <c r="F1383" s="2">
        <f>'Moving Avg'!D1383</f>
        <v>1.21</v>
      </c>
      <c r="G1383" s="2">
        <f>'Moving Avg'!F1383</f>
        <v>1.1965000000000006</v>
      </c>
      <c r="H1383" s="2">
        <f>'Moving Avg'!G1383</f>
        <v>1.1474000000000004</v>
      </c>
      <c r="I1383" s="2">
        <f>'Moving Avg'!H1383</f>
        <v>1.0243500000000001</v>
      </c>
      <c r="J1383" s="5" t="str">
        <f>OBV!F1383</f>
        <v>NEUTRAL</v>
      </c>
      <c r="K1383" s="5" t="str">
        <f>OBV!G1383</f>
        <v>NEUTRAL</v>
      </c>
      <c r="L1383" s="5" t="str">
        <f>OBV!H1383</f>
        <v>NEUTRAL</v>
      </c>
      <c r="M1383" s="7">
        <f t="shared" si="210"/>
        <v>0</v>
      </c>
      <c r="N1383" s="7">
        <f t="shared" si="211"/>
        <v>0</v>
      </c>
      <c r="O1383" s="7">
        <f t="shared" si="212"/>
        <v>50</v>
      </c>
      <c r="P1383" s="7">
        <f t="shared" si="213"/>
        <v>33</v>
      </c>
      <c r="Q1383" s="8">
        <f t="shared" si="214"/>
        <v>12.45</v>
      </c>
      <c r="R1383" s="8">
        <f t="shared" si="215"/>
        <v>25.75</v>
      </c>
      <c r="S1383" s="8">
        <f t="shared" si="216"/>
        <v>27.35</v>
      </c>
      <c r="T1383" s="8">
        <f t="shared" si="217"/>
        <v>20.75</v>
      </c>
      <c r="U1383" s="7">
        <f t="shared" si="218"/>
        <v>21.850000000000005</v>
      </c>
      <c r="V1383" s="7">
        <f t="shared" si="219"/>
        <v>21.575000000000003</v>
      </c>
    </row>
    <row r="1384" spans="1:22" ht="13.5" x14ac:dyDescent="0.25">
      <c r="A1384" s="3">
        <f>RSI!A1384</f>
        <v>44326</v>
      </c>
      <c r="B1384" s="2">
        <f>RSI!B1384</f>
        <v>1.21</v>
      </c>
      <c r="C1384" s="2">
        <f>RSI!I1384</f>
        <v>79.736455513380349</v>
      </c>
      <c r="D1384" s="2">
        <f>MACD!E1384</f>
        <v>-4.6037465530939237E-3</v>
      </c>
      <c r="E1384" s="2">
        <f>MACD!F1384</f>
        <v>-1.8756006115043262E-2</v>
      </c>
      <c r="F1384" s="2">
        <f>'Moving Avg'!D1384</f>
        <v>1.21</v>
      </c>
      <c r="G1384" s="2">
        <f>'Moving Avg'!F1384</f>
        <v>1.1995000000000005</v>
      </c>
      <c r="H1384" s="2">
        <f>'Moving Avg'!G1384</f>
        <v>1.1484000000000003</v>
      </c>
      <c r="I1384" s="2">
        <f>'Moving Avg'!H1384</f>
        <v>1.0256000000000003</v>
      </c>
      <c r="J1384" s="5" t="str">
        <f>OBV!F1384</f>
        <v>NEUTRAL</v>
      </c>
      <c r="K1384" s="5" t="str">
        <f>OBV!G1384</f>
        <v>NEUTRAL</v>
      </c>
      <c r="L1384" s="5" t="str">
        <f>OBV!H1384</f>
        <v>NEUTRAL</v>
      </c>
      <c r="M1384" s="7">
        <f t="shared" si="210"/>
        <v>0</v>
      </c>
      <c r="N1384" s="7">
        <f t="shared" si="211"/>
        <v>0</v>
      </c>
      <c r="O1384" s="7">
        <f t="shared" si="212"/>
        <v>50</v>
      </c>
      <c r="P1384" s="7">
        <f t="shared" si="213"/>
        <v>33</v>
      </c>
      <c r="Q1384" s="8">
        <f t="shared" si="214"/>
        <v>12.45</v>
      </c>
      <c r="R1384" s="8">
        <f t="shared" si="215"/>
        <v>25.75</v>
      </c>
      <c r="S1384" s="8">
        <f t="shared" si="216"/>
        <v>27.35</v>
      </c>
      <c r="T1384" s="8">
        <f t="shared" si="217"/>
        <v>20.75</v>
      </c>
      <c r="U1384" s="7">
        <f t="shared" si="218"/>
        <v>21.850000000000005</v>
      </c>
      <c r="V1384" s="7">
        <f t="shared" si="219"/>
        <v>21.575000000000003</v>
      </c>
    </row>
    <row r="1385" spans="1:22" ht="13.5" x14ac:dyDescent="0.25">
      <c r="A1385" s="3">
        <f>RSI!A1385</f>
        <v>44327</v>
      </c>
      <c r="B1385" s="2">
        <f>RSI!B1385</f>
        <v>1.21</v>
      </c>
      <c r="C1385" s="2">
        <f>RSI!I1385</f>
        <v>79.736455513380349</v>
      </c>
      <c r="D1385" s="2">
        <f>MACD!E1385</f>
        <v>-2.1236993892879141E-3</v>
      </c>
      <c r="E1385" s="2">
        <f>MACD!F1385</f>
        <v>-1.5429544769892192E-2</v>
      </c>
      <c r="F1385" s="2">
        <f>'Moving Avg'!D1385</f>
        <v>1.21</v>
      </c>
      <c r="G1385" s="2">
        <f>'Moving Avg'!F1385</f>
        <v>1.2025000000000006</v>
      </c>
      <c r="H1385" s="2">
        <f>'Moving Avg'!G1385</f>
        <v>1.1494000000000004</v>
      </c>
      <c r="I1385" s="2">
        <f>'Moving Avg'!H1385</f>
        <v>1.0268500000000003</v>
      </c>
      <c r="J1385" s="5" t="str">
        <f>OBV!F1385</f>
        <v>NEUTRAL</v>
      </c>
      <c r="K1385" s="5" t="str">
        <f>OBV!G1385</f>
        <v>NEUTRAL</v>
      </c>
      <c r="L1385" s="5" t="str">
        <f>OBV!H1385</f>
        <v>NEUTRAL</v>
      </c>
      <c r="M1385" s="7">
        <f t="shared" si="210"/>
        <v>0</v>
      </c>
      <c r="N1385" s="7">
        <f t="shared" si="211"/>
        <v>0</v>
      </c>
      <c r="O1385" s="7">
        <f t="shared" si="212"/>
        <v>50</v>
      </c>
      <c r="P1385" s="7">
        <f t="shared" si="213"/>
        <v>33</v>
      </c>
      <c r="Q1385" s="8">
        <f t="shared" si="214"/>
        <v>12.45</v>
      </c>
      <c r="R1385" s="8">
        <f t="shared" si="215"/>
        <v>25.75</v>
      </c>
      <c r="S1385" s="8">
        <f t="shared" si="216"/>
        <v>27.35</v>
      </c>
      <c r="T1385" s="8">
        <f t="shared" si="217"/>
        <v>20.75</v>
      </c>
      <c r="U1385" s="7">
        <f t="shared" si="218"/>
        <v>21.850000000000005</v>
      </c>
      <c r="V1385" s="7">
        <f t="shared" si="219"/>
        <v>21.575000000000003</v>
      </c>
    </row>
    <row r="1386" spans="1:22" ht="13.5" x14ac:dyDescent="0.25">
      <c r="A1386" s="3">
        <f>RSI!A1386</f>
        <v>44333</v>
      </c>
      <c r="B1386" s="2">
        <f>RSI!B1386</f>
        <v>1.21</v>
      </c>
      <c r="C1386" s="2">
        <f>RSI!I1386</f>
        <v>79.736455513380349</v>
      </c>
      <c r="D1386" s="2">
        <f>MACD!E1386</f>
        <v>-1.564407921261779E-4</v>
      </c>
      <c r="E1386" s="2">
        <f>MACD!F1386</f>
        <v>-1.2374923974338989E-2</v>
      </c>
      <c r="F1386" s="2">
        <f>'Moving Avg'!D1386</f>
        <v>1.21</v>
      </c>
      <c r="G1386" s="2">
        <f>'Moving Avg'!F1386</f>
        <v>1.2055000000000005</v>
      </c>
      <c r="H1386" s="2">
        <f>'Moving Avg'!G1386</f>
        <v>1.1504000000000003</v>
      </c>
      <c r="I1386" s="2">
        <f>'Moving Avg'!H1386</f>
        <v>1.0281000000000005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  <c r="M1386" s="7">
        <f t="shared" si="210"/>
        <v>0</v>
      </c>
      <c r="N1386" s="7">
        <f t="shared" si="211"/>
        <v>0</v>
      </c>
      <c r="O1386" s="7">
        <f t="shared" si="212"/>
        <v>50</v>
      </c>
      <c r="P1386" s="7">
        <f t="shared" si="213"/>
        <v>33</v>
      </c>
      <c r="Q1386" s="8">
        <f t="shared" si="214"/>
        <v>12.45</v>
      </c>
      <c r="R1386" s="8">
        <f t="shared" si="215"/>
        <v>25.75</v>
      </c>
      <c r="S1386" s="8">
        <f t="shared" si="216"/>
        <v>27.35</v>
      </c>
      <c r="T1386" s="8">
        <f t="shared" si="217"/>
        <v>20.75</v>
      </c>
      <c r="U1386" s="7">
        <f t="shared" si="218"/>
        <v>21.850000000000005</v>
      </c>
      <c r="V1386" s="7">
        <f t="shared" si="219"/>
        <v>21.575000000000003</v>
      </c>
    </row>
    <row r="1387" spans="1:22" ht="13.5" x14ac:dyDescent="0.25">
      <c r="A1387" s="3">
        <f>RSI!A1387</f>
        <v>44334</v>
      </c>
      <c r="B1387" s="2">
        <f>RSI!B1387</f>
        <v>1.21</v>
      </c>
      <c r="C1387" s="2">
        <f>RSI!I1387</f>
        <v>79.736455513380349</v>
      </c>
      <c r="D1387" s="2">
        <f>MACD!E1387</f>
        <v>1.3866414796344095E-3</v>
      </c>
      <c r="E1387" s="2">
        <f>MACD!F1387</f>
        <v>-9.6226108835443091E-3</v>
      </c>
      <c r="F1387" s="2">
        <f>'Moving Avg'!D1387</f>
        <v>1.21</v>
      </c>
      <c r="G1387" s="2">
        <f>'Moving Avg'!F1387</f>
        <v>1.2070000000000005</v>
      </c>
      <c r="H1387" s="2">
        <f>'Moving Avg'!G1387</f>
        <v>1.1520000000000004</v>
      </c>
      <c r="I1387" s="2">
        <f>'Moving Avg'!H1387</f>
        <v>1.0293500000000007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  <c r="M1387" s="7">
        <f t="shared" si="210"/>
        <v>0</v>
      </c>
      <c r="N1387" s="7">
        <f t="shared" si="211"/>
        <v>0</v>
      </c>
      <c r="O1387" s="7">
        <f t="shared" si="212"/>
        <v>50</v>
      </c>
      <c r="P1387" s="7">
        <f t="shared" si="213"/>
        <v>33</v>
      </c>
      <c r="Q1387" s="8">
        <f t="shared" si="214"/>
        <v>12.45</v>
      </c>
      <c r="R1387" s="8">
        <f t="shared" si="215"/>
        <v>25.75</v>
      </c>
      <c r="S1387" s="8">
        <f t="shared" si="216"/>
        <v>27.35</v>
      </c>
      <c r="T1387" s="8">
        <f t="shared" si="217"/>
        <v>20.75</v>
      </c>
      <c r="U1387" s="7">
        <f t="shared" si="218"/>
        <v>21.850000000000005</v>
      </c>
      <c r="V1387" s="7">
        <f t="shared" si="219"/>
        <v>21.575000000000003</v>
      </c>
    </row>
    <row r="1388" spans="1:22" ht="13.5" x14ac:dyDescent="0.25">
      <c r="A1388" s="3">
        <f>RSI!A1388</f>
        <v>44335</v>
      </c>
      <c r="B1388" s="2">
        <f>RSI!B1388</f>
        <v>1.21</v>
      </c>
      <c r="C1388" s="2">
        <f>RSI!I1388</f>
        <v>79.736455513380363</v>
      </c>
      <c r="D1388" s="2">
        <f>MACD!E1388</f>
        <v>2.5798068893654325E-3</v>
      </c>
      <c r="E1388" s="2">
        <f>MACD!F1388</f>
        <v>-7.1821273289623608E-3</v>
      </c>
      <c r="F1388" s="2">
        <f>'Moving Avg'!D1388</f>
        <v>1.21</v>
      </c>
      <c r="G1388" s="2">
        <f>'Moving Avg'!F1388</f>
        <v>1.2085000000000004</v>
      </c>
      <c r="H1388" s="2">
        <f>'Moving Avg'!G1388</f>
        <v>1.1536000000000002</v>
      </c>
      <c r="I1388" s="2">
        <f>'Moving Avg'!H1388</f>
        <v>1.0305000000000006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0</v>
      </c>
      <c r="N1388" s="7">
        <f t="shared" si="211"/>
        <v>0</v>
      </c>
      <c r="O1388" s="7">
        <f t="shared" si="212"/>
        <v>50</v>
      </c>
      <c r="P1388" s="7">
        <f t="shared" si="213"/>
        <v>33</v>
      </c>
      <c r="Q1388" s="8">
        <f t="shared" si="214"/>
        <v>12.45</v>
      </c>
      <c r="R1388" s="8">
        <f t="shared" si="215"/>
        <v>25.75</v>
      </c>
      <c r="S1388" s="8">
        <f t="shared" si="216"/>
        <v>27.35</v>
      </c>
      <c r="T1388" s="8">
        <f t="shared" si="217"/>
        <v>20.75</v>
      </c>
      <c r="U1388" s="7">
        <f t="shared" si="218"/>
        <v>21.850000000000005</v>
      </c>
      <c r="V1388" s="7">
        <f t="shared" si="219"/>
        <v>21.575000000000003</v>
      </c>
    </row>
    <row r="1389" spans="1:22" ht="13.5" x14ac:dyDescent="0.25">
      <c r="A1389" s="3">
        <f>RSI!A1389</f>
        <v>44336</v>
      </c>
      <c r="B1389" s="2">
        <f>RSI!B1389</f>
        <v>1.21</v>
      </c>
      <c r="C1389" s="2">
        <f>RSI!I1389</f>
        <v>79.736455513380363</v>
      </c>
      <c r="D1389" s="2">
        <f>MACD!E1389</f>
        <v>3.4852235848601421E-3</v>
      </c>
      <c r="E1389" s="2">
        <f>MACD!F1389</f>
        <v>-5.04865714619786E-3</v>
      </c>
      <c r="F1389" s="2">
        <f>'Moving Avg'!D1389</f>
        <v>1.21</v>
      </c>
      <c r="G1389" s="2">
        <f>'Moving Avg'!F1389</f>
        <v>1.2100000000000004</v>
      </c>
      <c r="H1389" s="2">
        <f>'Moving Avg'!G1389</f>
        <v>1.1552000000000002</v>
      </c>
      <c r="I1389" s="2">
        <f>'Moving Avg'!H1389</f>
        <v>1.0315500000000006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0</v>
      </c>
      <c r="N1389" s="7">
        <f t="shared" si="211"/>
        <v>0</v>
      </c>
      <c r="O1389" s="7">
        <f t="shared" si="212"/>
        <v>50</v>
      </c>
      <c r="P1389" s="7">
        <f t="shared" si="213"/>
        <v>33</v>
      </c>
      <c r="Q1389" s="8">
        <f t="shared" si="214"/>
        <v>12.45</v>
      </c>
      <c r="R1389" s="8">
        <f t="shared" si="215"/>
        <v>25.75</v>
      </c>
      <c r="S1389" s="8">
        <f t="shared" si="216"/>
        <v>27.35</v>
      </c>
      <c r="T1389" s="8">
        <f t="shared" si="217"/>
        <v>20.75</v>
      </c>
      <c r="U1389" s="7">
        <f t="shared" si="218"/>
        <v>21.850000000000005</v>
      </c>
      <c r="V1389" s="7">
        <f t="shared" si="219"/>
        <v>21.575000000000003</v>
      </c>
    </row>
    <row r="1390" spans="1:22" ht="13.5" x14ac:dyDescent="0.25">
      <c r="A1390" s="3">
        <f>RSI!A1390</f>
        <v>44337</v>
      </c>
      <c r="B1390" s="2">
        <f>RSI!B1390</f>
        <v>1.21</v>
      </c>
      <c r="C1390" s="2">
        <f>RSI!I1390</f>
        <v>79.736455513380363</v>
      </c>
      <c r="D1390" s="2">
        <f>MACD!E1390</f>
        <v>4.1548779920441703E-3</v>
      </c>
      <c r="E1390" s="2">
        <f>MACD!F1390</f>
        <v>-3.2079501185494543E-3</v>
      </c>
      <c r="F1390" s="2">
        <f>'Moving Avg'!D1390</f>
        <v>1.21</v>
      </c>
      <c r="G1390" s="2">
        <f>'Moving Avg'!F1390</f>
        <v>1.2100000000000004</v>
      </c>
      <c r="H1390" s="2">
        <f>'Moving Avg'!G1390</f>
        <v>1.1568000000000003</v>
      </c>
      <c r="I1390" s="2">
        <f>'Moving Avg'!H1390</f>
        <v>1.0326000000000009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0</v>
      </c>
      <c r="N1390" s="7">
        <f t="shared" si="211"/>
        <v>0</v>
      </c>
      <c r="O1390" s="7">
        <f t="shared" si="212"/>
        <v>50</v>
      </c>
      <c r="P1390" s="7">
        <f t="shared" si="213"/>
        <v>33</v>
      </c>
      <c r="Q1390" s="8">
        <f t="shared" si="214"/>
        <v>12.45</v>
      </c>
      <c r="R1390" s="8">
        <f t="shared" si="215"/>
        <v>25.75</v>
      </c>
      <c r="S1390" s="8">
        <f t="shared" si="216"/>
        <v>27.35</v>
      </c>
      <c r="T1390" s="8">
        <f t="shared" si="217"/>
        <v>20.75</v>
      </c>
      <c r="U1390" s="7">
        <f t="shared" si="218"/>
        <v>21.850000000000005</v>
      </c>
      <c r="V1390" s="7">
        <f t="shared" si="219"/>
        <v>21.575000000000003</v>
      </c>
    </row>
    <row r="1391" spans="1:22" ht="13.5" x14ac:dyDescent="0.25">
      <c r="A1391" s="3">
        <f>RSI!A1391</f>
        <v>44340</v>
      </c>
      <c r="B1391" s="2">
        <f>RSI!B1391</f>
        <v>1.24</v>
      </c>
      <c r="C1391" s="2">
        <f>RSI!I1391</f>
        <v>90.797832497964862</v>
      </c>
      <c r="D1391" s="2">
        <f>MACD!E1391</f>
        <v>2.4099647442021865E-3</v>
      </c>
      <c r="E1391" s="2">
        <f>MACD!F1391</f>
        <v>-2.0843671459991261E-3</v>
      </c>
      <c r="F1391" s="2">
        <f>'Moving Avg'!D1391</f>
        <v>1.216</v>
      </c>
      <c r="G1391" s="2">
        <f>'Moving Avg'!F1391</f>
        <v>1.2115000000000005</v>
      </c>
      <c r="H1391" s="2">
        <f>'Moving Avg'!G1391</f>
        <v>1.1590000000000003</v>
      </c>
      <c r="I1391" s="2">
        <f>'Moving Avg'!H1391</f>
        <v>1.0338000000000009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0</v>
      </c>
      <c r="N1391" s="7">
        <f t="shared" si="211"/>
        <v>0</v>
      </c>
      <c r="O1391" s="7">
        <f t="shared" si="212"/>
        <v>50</v>
      </c>
      <c r="P1391" s="7">
        <f t="shared" si="213"/>
        <v>83.5</v>
      </c>
      <c r="Q1391" s="8">
        <f t="shared" si="214"/>
        <v>20.024999999999999</v>
      </c>
      <c r="R1391" s="8">
        <f t="shared" si="215"/>
        <v>38.375</v>
      </c>
      <c r="S1391" s="8">
        <f t="shared" si="216"/>
        <v>50.075000000000003</v>
      </c>
      <c r="T1391" s="8">
        <f t="shared" si="217"/>
        <v>33.375</v>
      </c>
      <c r="U1391" s="7">
        <f t="shared" si="218"/>
        <v>36.158333333333331</v>
      </c>
      <c r="V1391" s="7">
        <f t="shared" si="219"/>
        <v>35.462499999999999</v>
      </c>
    </row>
    <row r="1392" spans="1:22" ht="13.5" x14ac:dyDescent="0.25">
      <c r="A1392" s="3">
        <f>RSI!A1392</f>
        <v>44341</v>
      </c>
      <c r="B1392" s="2">
        <f>RSI!B1392</f>
        <v>1.24</v>
      </c>
      <c r="C1392" s="2">
        <f>RSI!I1392</f>
        <v>90.797832497964862</v>
      </c>
      <c r="D1392" s="2">
        <f>MACD!E1392</f>
        <v>6.7352314268243063E-4</v>
      </c>
      <c r="E1392" s="2">
        <f>MACD!F1392</f>
        <v>-1.5327890882628149E-3</v>
      </c>
      <c r="F1392" s="2">
        <f>'Moving Avg'!D1392</f>
        <v>1.222</v>
      </c>
      <c r="G1392" s="2">
        <f>'Moving Avg'!F1392</f>
        <v>1.2130000000000003</v>
      </c>
      <c r="H1392" s="2">
        <f>'Moving Avg'!G1392</f>
        <v>1.1612000000000002</v>
      </c>
      <c r="I1392" s="2">
        <f>'Moving Avg'!H1392</f>
        <v>1.035000000000001</v>
      </c>
      <c r="J1392" s="5" t="str">
        <f>OBV!F1392</f>
        <v>BULLISH</v>
      </c>
      <c r="K1392" s="5" t="str">
        <f>OBV!G1392</f>
        <v>NEUTRAL</v>
      </c>
      <c r="L1392" s="5" t="str">
        <f>OBV!H1392</f>
        <v>CONFIRMED BULLISH</v>
      </c>
      <c r="M1392" s="7">
        <f t="shared" si="210"/>
        <v>0</v>
      </c>
      <c r="N1392" s="7">
        <f t="shared" si="211"/>
        <v>0</v>
      </c>
      <c r="O1392" s="7">
        <f t="shared" si="212"/>
        <v>50</v>
      </c>
      <c r="P1392" s="7">
        <f t="shared" si="213"/>
        <v>83.5</v>
      </c>
      <c r="Q1392" s="8">
        <f t="shared" si="214"/>
        <v>20.024999999999999</v>
      </c>
      <c r="R1392" s="8">
        <f t="shared" si="215"/>
        <v>38.375</v>
      </c>
      <c r="S1392" s="8">
        <f t="shared" si="216"/>
        <v>50.075000000000003</v>
      </c>
      <c r="T1392" s="8">
        <f t="shared" si="217"/>
        <v>33.375</v>
      </c>
      <c r="U1392" s="7">
        <f t="shared" si="218"/>
        <v>36.158333333333331</v>
      </c>
      <c r="V1392" s="7">
        <f t="shared" si="219"/>
        <v>35.462499999999999</v>
      </c>
    </row>
    <row r="1393" spans="1:22" ht="13.5" x14ac:dyDescent="0.25">
      <c r="A1393" s="3">
        <f>RSI!A1393</f>
        <v>44342</v>
      </c>
      <c r="B1393" s="2">
        <f>RSI!B1393</f>
        <v>1.24</v>
      </c>
      <c r="C1393" s="2">
        <f>RSI!I1393</f>
        <v>90.797832497964862</v>
      </c>
      <c r="D1393" s="2">
        <f>MACD!E1393</f>
        <v>-1.0364926208179526E-3</v>
      </c>
      <c r="E1393" s="2">
        <f>MACD!F1393</f>
        <v>-1.4335297947738425E-3</v>
      </c>
      <c r="F1393" s="2">
        <f>'Moving Avg'!D1393</f>
        <v>1.2280000000000002</v>
      </c>
      <c r="G1393" s="2">
        <f>'Moving Avg'!F1393</f>
        <v>1.2145000000000001</v>
      </c>
      <c r="H1393" s="2">
        <f>'Moving Avg'!G1393</f>
        <v>1.1640000000000001</v>
      </c>
      <c r="I1393" s="2">
        <f>'Moving Avg'!H1393</f>
        <v>1.0362000000000011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  <c r="M1393" s="7">
        <f t="shared" si="210"/>
        <v>0</v>
      </c>
      <c r="N1393" s="7">
        <f t="shared" si="211"/>
        <v>0</v>
      </c>
      <c r="O1393" s="7">
        <f t="shared" si="212"/>
        <v>50</v>
      </c>
      <c r="P1393" s="7">
        <f t="shared" si="213"/>
        <v>83.5</v>
      </c>
      <c r="Q1393" s="8">
        <f t="shared" si="214"/>
        <v>20.024999999999999</v>
      </c>
      <c r="R1393" s="8">
        <f t="shared" si="215"/>
        <v>38.375</v>
      </c>
      <c r="S1393" s="8">
        <f t="shared" si="216"/>
        <v>50.075000000000003</v>
      </c>
      <c r="T1393" s="8">
        <f t="shared" si="217"/>
        <v>33.375</v>
      </c>
      <c r="U1393" s="7">
        <f t="shared" si="218"/>
        <v>36.158333333333331</v>
      </c>
      <c r="V1393" s="7">
        <f t="shared" si="219"/>
        <v>35.462499999999999</v>
      </c>
    </row>
    <row r="1394" spans="1:22" ht="13.5" x14ac:dyDescent="0.25">
      <c r="A1394" s="3">
        <f>RSI!A1394</f>
        <v>44343</v>
      </c>
      <c r="B1394" s="2">
        <f>RSI!B1394</f>
        <v>1.24</v>
      </c>
      <c r="C1394" s="2">
        <f>RSI!I1394</f>
        <v>90.797832497964862</v>
      </c>
      <c r="D1394" s="2">
        <f>MACD!E1394</f>
        <v>-2.706317021043958E-3</v>
      </c>
      <c r="E1394" s="2">
        <f>MACD!F1394</f>
        <v>-1.6880872400278656E-3</v>
      </c>
      <c r="F1394" s="2">
        <f>'Moving Avg'!D1394</f>
        <v>1.2340000000000002</v>
      </c>
      <c r="G1394" s="2">
        <f>'Moving Avg'!F1394</f>
        <v>1.216</v>
      </c>
      <c r="H1394" s="2">
        <f>'Moving Avg'!G1394</f>
        <v>1.1668000000000003</v>
      </c>
      <c r="I1394" s="2">
        <f>'Moving Avg'!H1394</f>
        <v>1.0374000000000012</v>
      </c>
      <c r="J1394" s="5" t="str">
        <f>OBV!F1394</f>
        <v>BULLISH</v>
      </c>
      <c r="K1394" s="5" t="str">
        <f>OBV!G1394</f>
        <v>NEUTRAL</v>
      </c>
      <c r="L1394" s="5" t="str">
        <f>OBV!H1394</f>
        <v>CONFIRMED BULLISH</v>
      </c>
      <c r="M1394" s="7">
        <f t="shared" si="210"/>
        <v>0</v>
      </c>
      <c r="N1394" s="7">
        <f t="shared" si="211"/>
        <v>45</v>
      </c>
      <c r="O1394" s="7">
        <f t="shared" si="212"/>
        <v>50</v>
      </c>
      <c r="P1394" s="7">
        <f t="shared" si="213"/>
        <v>83.5</v>
      </c>
      <c r="Q1394" s="8">
        <f t="shared" si="214"/>
        <v>35.774999999999999</v>
      </c>
      <c r="R1394" s="8">
        <f t="shared" si="215"/>
        <v>47.375</v>
      </c>
      <c r="S1394" s="8">
        <f t="shared" si="216"/>
        <v>56.825000000000003</v>
      </c>
      <c r="T1394" s="8">
        <f t="shared" si="217"/>
        <v>44.625</v>
      </c>
      <c r="U1394" s="7">
        <f t="shared" si="218"/>
        <v>46.658333333333339</v>
      </c>
      <c r="V1394" s="7">
        <f t="shared" si="219"/>
        <v>46.150000000000006</v>
      </c>
    </row>
    <row r="1395" spans="1:22" ht="13.5" x14ac:dyDescent="0.25">
      <c r="A1395" s="3">
        <f>RSI!A1395</f>
        <v>44344</v>
      </c>
      <c r="B1395" s="2">
        <f>RSI!B1395</f>
        <v>1.3</v>
      </c>
      <c r="C1395" s="2">
        <f>RSI!I1395</f>
        <v>96.272103815746547</v>
      </c>
      <c r="D1395" s="2">
        <f>MACD!E1395</f>
        <v>-8.7700675679895923E-3</v>
      </c>
      <c r="E1395" s="2">
        <f>MACD!F1395</f>
        <v>-3.1044833056202113E-3</v>
      </c>
      <c r="F1395" s="2">
        <f>'Moving Avg'!D1395</f>
        <v>1.252</v>
      </c>
      <c r="G1395" s="2">
        <f>'Moving Avg'!F1395</f>
        <v>1.2204999999999999</v>
      </c>
      <c r="H1395" s="2">
        <f>'Moving Avg'!G1395</f>
        <v>1.1708000000000003</v>
      </c>
      <c r="I1395" s="2">
        <f>'Moving Avg'!H1395</f>
        <v>1.038900000000001</v>
      </c>
      <c r="J1395" s="5" t="str">
        <f>OBV!F1395</f>
        <v>BULLISH</v>
      </c>
      <c r="K1395" s="5" t="str">
        <f>OBV!G1395</f>
        <v>STRONG</v>
      </c>
      <c r="L1395" s="5" t="str">
        <f>OBV!H1395</f>
        <v>CONFIRMED BULLISH</v>
      </c>
      <c r="M1395" s="7">
        <f t="shared" si="210"/>
        <v>0</v>
      </c>
      <c r="N1395" s="7">
        <f t="shared" si="211"/>
        <v>45</v>
      </c>
      <c r="O1395" s="7">
        <f t="shared" si="212"/>
        <v>50</v>
      </c>
      <c r="P1395" s="7">
        <f t="shared" si="213"/>
        <v>100</v>
      </c>
      <c r="Q1395" s="8">
        <f t="shared" si="214"/>
        <v>38.25</v>
      </c>
      <c r="R1395" s="8">
        <f t="shared" si="215"/>
        <v>51.5</v>
      </c>
      <c r="S1395" s="8">
        <f t="shared" si="216"/>
        <v>64.25</v>
      </c>
      <c r="T1395" s="8">
        <f t="shared" si="217"/>
        <v>48.75</v>
      </c>
      <c r="U1395" s="7">
        <f t="shared" si="218"/>
        <v>51.333333333333336</v>
      </c>
      <c r="V1395" s="7">
        <f t="shared" si="219"/>
        <v>50.6875</v>
      </c>
    </row>
    <row r="1396" spans="1:22" ht="13.5" x14ac:dyDescent="0.25">
      <c r="A1396" s="3">
        <f>RSI!A1396</f>
        <v>44347</v>
      </c>
      <c r="B1396" s="2">
        <f>RSI!B1396</f>
        <v>1.3</v>
      </c>
      <c r="C1396" s="2">
        <f>RSI!I1396</f>
        <v>96.272103815746547</v>
      </c>
      <c r="D1396" s="2">
        <f>MACD!E1396</f>
        <v>-1.4446566514252135E-2</v>
      </c>
      <c r="E1396" s="2">
        <f>MACD!F1396</f>
        <v>-5.3728999473465966E-3</v>
      </c>
      <c r="F1396" s="2">
        <f>'Moving Avg'!D1396</f>
        <v>1.2639999999999998</v>
      </c>
      <c r="G1396" s="2">
        <f>'Moving Avg'!F1396</f>
        <v>1.2250000000000001</v>
      </c>
      <c r="H1396" s="2">
        <f>'Moving Avg'!G1396</f>
        <v>1.1748000000000003</v>
      </c>
      <c r="I1396" s="2">
        <f>'Moving Avg'!H1396</f>
        <v>1.0404000000000011</v>
      </c>
      <c r="J1396" s="5" t="str">
        <f>OBV!F1396</f>
        <v>BULLISH</v>
      </c>
      <c r="K1396" s="5" t="str">
        <f>OBV!G1396</f>
        <v>STRONG</v>
      </c>
      <c r="L1396" s="5" t="str">
        <f>OBV!H1396</f>
        <v>CONFIRMED BULLISH</v>
      </c>
      <c r="M1396" s="7">
        <f t="shared" si="210"/>
        <v>0</v>
      </c>
      <c r="N1396" s="7">
        <f t="shared" si="211"/>
        <v>45</v>
      </c>
      <c r="O1396" s="7">
        <f t="shared" si="212"/>
        <v>50</v>
      </c>
      <c r="P1396" s="7">
        <f t="shared" si="213"/>
        <v>100</v>
      </c>
      <c r="Q1396" s="8">
        <f t="shared" si="214"/>
        <v>38.25</v>
      </c>
      <c r="R1396" s="8">
        <f t="shared" si="215"/>
        <v>51.5</v>
      </c>
      <c r="S1396" s="8">
        <f t="shared" si="216"/>
        <v>64.25</v>
      </c>
      <c r="T1396" s="8">
        <f t="shared" si="217"/>
        <v>48.75</v>
      </c>
      <c r="U1396" s="7">
        <f t="shared" si="218"/>
        <v>51.333333333333336</v>
      </c>
      <c r="V1396" s="7">
        <f t="shared" si="219"/>
        <v>50.6875</v>
      </c>
    </row>
    <row r="1397" spans="1:22" ht="13.5" x14ac:dyDescent="0.25">
      <c r="A1397" s="3">
        <f>RSI!A1397</f>
        <v>44348</v>
      </c>
      <c r="B1397" s="2">
        <f>RSI!B1397</f>
        <v>1.3</v>
      </c>
      <c r="C1397" s="2">
        <f>RSI!I1397</f>
        <v>96.272103815746547</v>
      </c>
      <c r="D1397" s="2">
        <f>MACD!E1397</f>
        <v>-1.9754973762585948E-2</v>
      </c>
      <c r="E1397" s="2">
        <f>MACD!F1397</f>
        <v>-8.2493147103944661E-3</v>
      </c>
      <c r="F1397" s="2">
        <f>'Moving Avg'!D1397</f>
        <v>1.276</v>
      </c>
      <c r="G1397" s="2">
        <f>'Moving Avg'!F1397</f>
        <v>1.2295</v>
      </c>
      <c r="H1397" s="2">
        <f>'Moving Avg'!G1397</f>
        <v>1.1788000000000001</v>
      </c>
      <c r="I1397" s="2">
        <f>'Moving Avg'!H1397</f>
        <v>1.0419000000000012</v>
      </c>
      <c r="J1397" s="5" t="str">
        <f>OBV!F1397</f>
        <v>BULLISH</v>
      </c>
      <c r="K1397" s="5" t="str">
        <f>OBV!G1397</f>
        <v>STRONG</v>
      </c>
      <c r="L1397" s="5" t="str">
        <f>OBV!H1397</f>
        <v>CONFIRMED BULLISH</v>
      </c>
      <c r="M1397" s="7">
        <f t="shared" si="210"/>
        <v>0</v>
      </c>
      <c r="N1397" s="7">
        <f t="shared" si="211"/>
        <v>45</v>
      </c>
      <c r="O1397" s="7">
        <f t="shared" si="212"/>
        <v>50</v>
      </c>
      <c r="P1397" s="7">
        <f t="shared" si="213"/>
        <v>100</v>
      </c>
      <c r="Q1397" s="8">
        <f t="shared" si="214"/>
        <v>38.25</v>
      </c>
      <c r="R1397" s="8">
        <f t="shared" si="215"/>
        <v>51.5</v>
      </c>
      <c r="S1397" s="8">
        <f t="shared" si="216"/>
        <v>64.25</v>
      </c>
      <c r="T1397" s="8">
        <f t="shared" si="217"/>
        <v>48.75</v>
      </c>
      <c r="U1397" s="7">
        <f t="shared" si="218"/>
        <v>51.333333333333336</v>
      </c>
      <c r="V1397" s="7">
        <f t="shared" si="219"/>
        <v>50.6875</v>
      </c>
    </row>
    <row r="1398" spans="1:22" ht="13.5" x14ac:dyDescent="0.25">
      <c r="A1398" s="3">
        <f>RSI!A1398</f>
        <v>44349</v>
      </c>
      <c r="B1398" s="2">
        <f>RSI!B1398</f>
        <v>1.3</v>
      </c>
      <c r="C1398" s="2">
        <f>RSI!I1398</f>
        <v>96.272103815746547</v>
      </c>
      <c r="D1398" s="2">
        <f>MACD!E1398</f>
        <v>-2.4714495409997594E-2</v>
      </c>
      <c r="E1398" s="2">
        <f>MACD!F1398</f>
        <v>-1.1542350850315092E-2</v>
      </c>
      <c r="F1398" s="2">
        <f>'Moving Avg'!D1398</f>
        <v>1.2879999999999998</v>
      </c>
      <c r="G1398" s="2">
        <f>'Moving Avg'!F1398</f>
        <v>1.2340000000000002</v>
      </c>
      <c r="H1398" s="2">
        <f>'Moving Avg'!G1398</f>
        <v>1.1828000000000001</v>
      </c>
      <c r="I1398" s="2">
        <f>'Moving Avg'!H1398</f>
        <v>1.0434000000000012</v>
      </c>
      <c r="J1398" s="5" t="str">
        <f>OBV!F1398</f>
        <v>BULLISH</v>
      </c>
      <c r="K1398" s="5" t="str">
        <f>OBV!G1398</f>
        <v>STRONG</v>
      </c>
      <c r="L1398" s="5" t="str">
        <f>OBV!H1398</f>
        <v>CONFIRMED BULLISH</v>
      </c>
      <c r="M1398" s="7">
        <f t="shared" si="210"/>
        <v>0</v>
      </c>
      <c r="N1398" s="7">
        <f t="shared" si="211"/>
        <v>45</v>
      </c>
      <c r="O1398" s="7">
        <f t="shared" si="212"/>
        <v>50</v>
      </c>
      <c r="P1398" s="7">
        <f t="shared" si="213"/>
        <v>100</v>
      </c>
      <c r="Q1398" s="8">
        <f t="shared" si="214"/>
        <v>38.25</v>
      </c>
      <c r="R1398" s="8">
        <f t="shared" si="215"/>
        <v>51.5</v>
      </c>
      <c r="S1398" s="8">
        <f t="shared" si="216"/>
        <v>64.25</v>
      </c>
      <c r="T1398" s="8">
        <f t="shared" si="217"/>
        <v>48.75</v>
      </c>
      <c r="U1398" s="7">
        <f t="shared" si="218"/>
        <v>51.333333333333336</v>
      </c>
      <c r="V1398" s="7">
        <f t="shared" si="219"/>
        <v>50.6875</v>
      </c>
    </row>
    <row r="1399" spans="1:22" ht="13.5" x14ac:dyDescent="0.25">
      <c r="A1399" s="3">
        <f>RSI!A1399</f>
        <v>44350</v>
      </c>
      <c r="B1399" s="2">
        <f>RSI!B1399</f>
        <v>1.27</v>
      </c>
      <c r="C1399" s="2">
        <f>RSI!I1399</f>
        <v>68.761946043863986</v>
      </c>
      <c r="D1399" s="2">
        <f>MACD!E1399</f>
        <v>-2.7121932650448155E-2</v>
      </c>
      <c r="E1399" s="2">
        <f>MACD!F1399</f>
        <v>-1.4658267210341707E-2</v>
      </c>
      <c r="F1399" s="2">
        <f>'Moving Avg'!D1399</f>
        <v>1.294</v>
      </c>
      <c r="G1399" s="2">
        <f>'Moving Avg'!F1399</f>
        <v>1.2370000000000001</v>
      </c>
      <c r="H1399" s="2">
        <f>'Moving Avg'!G1399</f>
        <v>1.1862000000000001</v>
      </c>
      <c r="I1399" s="2">
        <f>'Moving Avg'!H1399</f>
        <v>1.0447500000000014</v>
      </c>
      <c r="J1399" s="5" t="str">
        <f>OBV!F1399</f>
        <v>BULLISH</v>
      </c>
      <c r="K1399" s="5" t="str">
        <f>OBV!G1399</f>
        <v>STRONG</v>
      </c>
      <c r="L1399" s="5" t="str">
        <f>OBV!H1399</f>
        <v>CONFIRMED BULLISH</v>
      </c>
      <c r="M1399" s="7">
        <f t="shared" si="210"/>
        <v>25</v>
      </c>
      <c r="N1399" s="7">
        <f t="shared" si="211"/>
        <v>45</v>
      </c>
      <c r="O1399" s="7">
        <f t="shared" si="212"/>
        <v>50</v>
      </c>
      <c r="P1399" s="7">
        <f t="shared" si="213"/>
        <v>100</v>
      </c>
      <c r="Q1399" s="8">
        <f t="shared" si="214"/>
        <v>47</v>
      </c>
      <c r="R1399" s="8">
        <f t="shared" si="215"/>
        <v>56.5</v>
      </c>
      <c r="S1399" s="8">
        <f t="shared" si="216"/>
        <v>68</v>
      </c>
      <c r="T1399" s="8">
        <f t="shared" si="217"/>
        <v>55</v>
      </c>
      <c r="U1399" s="7">
        <f t="shared" si="218"/>
        <v>57.166666666666664</v>
      </c>
      <c r="V1399" s="7">
        <f t="shared" si="219"/>
        <v>56.625</v>
      </c>
    </row>
    <row r="1400" spans="1:22" ht="13.5" x14ac:dyDescent="0.25">
      <c r="A1400" s="3">
        <f>RSI!A1400</f>
        <v>44351</v>
      </c>
      <c r="B1400" s="2">
        <f>RSI!B1400</f>
        <v>1.27</v>
      </c>
      <c r="C1400" s="2">
        <f>RSI!I1400</f>
        <v>68.761946043863986</v>
      </c>
      <c r="D1400" s="2">
        <f>MACD!E1400</f>
        <v>-2.9382780258773389E-2</v>
      </c>
      <c r="E1400" s="2">
        <f>MACD!F1400</f>
        <v>-1.7603169820028044E-2</v>
      </c>
      <c r="F1400" s="2">
        <f>'Moving Avg'!D1400</f>
        <v>1.2879999999999998</v>
      </c>
      <c r="G1400" s="2">
        <f>'Moving Avg'!F1400</f>
        <v>1.2400000000000002</v>
      </c>
      <c r="H1400" s="2">
        <f>'Moving Avg'!G1400</f>
        <v>1.1896000000000002</v>
      </c>
      <c r="I1400" s="2">
        <f>'Moving Avg'!H1400</f>
        <v>1.0461000000000014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45</v>
      </c>
      <c r="O1400" s="7">
        <f t="shared" si="212"/>
        <v>50</v>
      </c>
      <c r="P1400" s="7">
        <f t="shared" si="213"/>
        <v>16.5</v>
      </c>
      <c r="Q1400" s="8">
        <f t="shared" si="214"/>
        <v>34.475000000000001</v>
      </c>
      <c r="R1400" s="8">
        <f t="shared" si="215"/>
        <v>35.625</v>
      </c>
      <c r="S1400" s="8">
        <f t="shared" si="216"/>
        <v>30.425000000000001</v>
      </c>
      <c r="T1400" s="8">
        <f t="shared" si="217"/>
        <v>34.125</v>
      </c>
      <c r="U1400" s="7">
        <f t="shared" si="218"/>
        <v>33.508333333333333</v>
      </c>
      <c r="V1400" s="7">
        <f t="shared" si="219"/>
        <v>33.662499999999994</v>
      </c>
    </row>
    <row r="1401" spans="1:22" ht="13.5" x14ac:dyDescent="0.25">
      <c r="A1401" s="3">
        <f>RSI!A1401</f>
        <v>44354</v>
      </c>
      <c r="B1401" s="2">
        <f>RSI!B1401</f>
        <v>1.27</v>
      </c>
      <c r="C1401" s="2">
        <f>RSI!I1401</f>
        <v>68.761946043863986</v>
      </c>
      <c r="D1401" s="2">
        <f>MACD!E1401</f>
        <v>-2.6887629179725758E-2</v>
      </c>
      <c r="E1401" s="2">
        <f>MACD!F1401</f>
        <v>-1.9460061691967588E-2</v>
      </c>
      <c r="F1401" s="2">
        <f>'Moving Avg'!D1401</f>
        <v>1.282</v>
      </c>
      <c r="G1401" s="2">
        <f>'Moving Avg'!F1401</f>
        <v>1.2430000000000001</v>
      </c>
      <c r="H1401" s="2">
        <f>'Moving Avg'!G1401</f>
        <v>1.1930000000000005</v>
      </c>
      <c r="I1401" s="2">
        <f>'Moving Avg'!H1401</f>
        <v>1.0474500000000015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45</v>
      </c>
      <c r="O1401" s="7">
        <f t="shared" si="212"/>
        <v>50</v>
      </c>
      <c r="P1401" s="7">
        <f t="shared" si="213"/>
        <v>16.5</v>
      </c>
      <c r="Q1401" s="8">
        <f t="shared" si="214"/>
        <v>34.475000000000001</v>
      </c>
      <c r="R1401" s="8">
        <f t="shared" si="215"/>
        <v>35.625</v>
      </c>
      <c r="S1401" s="8">
        <f t="shared" si="216"/>
        <v>30.425000000000001</v>
      </c>
      <c r="T1401" s="8">
        <f t="shared" si="217"/>
        <v>34.125</v>
      </c>
      <c r="U1401" s="7">
        <f t="shared" si="218"/>
        <v>33.508333333333333</v>
      </c>
      <c r="V1401" s="7">
        <f t="shared" si="219"/>
        <v>33.662499999999994</v>
      </c>
    </row>
    <row r="1402" spans="1:22" ht="13.5" x14ac:dyDescent="0.25">
      <c r="A1402" s="3">
        <f>RSI!A1402</f>
        <v>44355</v>
      </c>
      <c r="B1402" s="2">
        <f>RSI!B1402</f>
        <v>1.3</v>
      </c>
      <c r="C1402" s="2">
        <f>RSI!I1402</f>
        <v>76.97836858198248</v>
      </c>
      <c r="D1402" s="2">
        <f>MACD!E1402</f>
        <v>-2.7190429568737295E-2</v>
      </c>
      <c r="E1402" s="2">
        <f>MACD!F1402</f>
        <v>-2.1006135267321532E-2</v>
      </c>
      <c r="F1402" s="2">
        <f>'Moving Avg'!D1402</f>
        <v>1.282</v>
      </c>
      <c r="G1402" s="2">
        <f>'Moving Avg'!F1402</f>
        <v>1.2475000000000001</v>
      </c>
      <c r="H1402" s="2">
        <f>'Moving Avg'!G1402</f>
        <v>1.1970000000000003</v>
      </c>
      <c r="I1402" s="2">
        <f>'Moving Avg'!H1402</f>
        <v>1.0489500000000016</v>
      </c>
      <c r="J1402" s="5" t="str">
        <f>OBV!F1402</f>
        <v>BULLISH</v>
      </c>
      <c r="K1402" s="5" t="str">
        <f>OBV!G1402</f>
        <v>NEUTRAL</v>
      </c>
      <c r="L1402" s="5" t="str">
        <f>OBV!H1402</f>
        <v>NEUTRAL</v>
      </c>
      <c r="M1402" s="7">
        <f t="shared" si="210"/>
        <v>0</v>
      </c>
      <c r="N1402" s="7">
        <f t="shared" si="211"/>
        <v>45</v>
      </c>
      <c r="O1402" s="7">
        <f t="shared" si="212"/>
        <v>50</v>
      </c>
      <c r="P1402" s="7">
        <f t="shared" si="213"/>
        <v>49.5</v>
      </c>
      <c r="Q1402" s="8">
        <f t="shared" si="214"/>
        <v>30.675000000000001</v>
      </c>
      <c r="R1402" s="8">
        <f t="shared" si="215"/>
        <v>38.875</v>
      </c>
      <c r="S1402" s="8">
        <f t="shared" si="216"/>
        <v>41.525000000000006</v>
      </c>
      <c r="T1402" s="8">
        <f t="shared" si="217"/>
        <v>36.125</v>
      </c>
      <c r="U1402" s="7">
        <f t="shared" si="218"/>
        <v>37.024999999999999</v>
      </c>
      <c r="V1402" s="7">
        <f t="shared" si="219"/>
        <v>36.799999999999997</v>
      </c>
    </row>
    <row r="1403" spans="1:22" ht="13.5" x14ac:dyDescent="0.25">
      <c r="A1403" s="3">
        <f>RSI!A1403</f>
        <v>44356</v>
      </c>
      <c r="B1403" s="2">
        <f>RSI!B1403</f>
        <v>1.3</v>
      </c>
      <c r="C1403" s="2">
        <f>RSI!I1403</f>
        <v>76.97836858198248</v>
      </c>
      <c r="D1403" s="2">
        <f>MACD!E1403</f>
        <v>-2.780156457928773E-2</v>
      </c>
      <c r="E1403" s="2">
        <f>MACD!F1403</f>
        <v>-2.2365221129714775E-2</v>
      </c>
      <c r="F1403" s="2">
        <f>'Moving Avg'!D1403</f>
        <v>1.282</v>
      </c>
      <c r="G1403" s="2">
        <f>'Moving Avg'!F1403</f>
        <v>1.2520000000000002</v>
      </c>
      <c r="H1403" s="2">
        <f>'Moving Avg'!G1403</f>
        <v>1.2010000000000003</v>
      </c>
      <c r="I1403" s="2">
        <f>'Moving Avg'!H1403</f>
        <v>1.0504500000000017</v>
      </c>
      <c r="J1403" s="5" t="str">
        <f>OBV!F1403</f>
        <v>BULLISH</v>
      </c>
      <c r="K1403" s="5" t="str">
        <f>OBV!G1403</f>
        <v>NEUTRAL</v>
      </c>
      <c r="L1403" s="5" t="str">
        <f>OBV!H1403</f>
        <v>NEUTRAL</v>
      </c>
      <c r="M1403" s="7">
        <f t="shared" si="210"/>
        <v>0</v>
      </c>
      <c r="N1403" s="7">
        <f t="shared" si="211"/>
        <v>45</v>
      </c>
      <c r="O1403" s="7">
        <f t="shared" si="212"/>
        <v>50</v>
      </c>
      <c r="P1403" s="7">
        <f t="shared" si="213"/>
        <v>49.5</v>
      </c>
      <c r="Q1403" s="8">
        <f t="shared" si="214"/>
        <v>30.675000000000001</v>
      </c>
      <c r="R1403" s="8">
        <f t="shared" si="215"/>
        <v>38.875</v>
      </c>
      <c r="S1403" s="8">
        <f t="shared" si="216"/>
        <v>41.525000000000006</v>
      </c>
      <c r="T1403" s="8">
        <f t="shared" si="217"/>
        <v>36.125</v>
      </c>
      <c r="U1403" s="7">
        <f t="shared" si="218"/>
        <v>37.024999999999999</v>
      </c>
      <c r="V1403" s="7">
        <f t="shared" si="219"/>
        <v>36.799999999999997</v>
      </c>
    </row>
    <row r="1404" spans="1:22" ht="13.5" x14ac:dyDescent="0.25">
      <c r="A1404" s="3">
        <f>RSI!A1404</f>
        <v>44357</v>
      </c>
      <c r="B1404" s="2">
        <f>RSI!B1404</f>
        <v>1.3</v>
      </c>
      <c r="C1404" s="2">
        <f>RSI!I1404</f>
        <v>76.97836858198248</v>
      </c>
      <c r="D1404" s="2">
        <f>MACD!E1404</f>
        <v>-2.8647307797476484E-2</v>
      </c>
      <c r="E1404" s="2">
        <f>MACD!F1404</f>
        <v>-2.3621638463267119E-2</v>
      </c>
      <c r="F1404" s="2">
        <f>'Moving Avg'!D1404</f>
        <v>1.2879999999999998</v>
      </c>
      <c r="G1404" s="2">
        <f>'Moving Avg'!F1404</f>
        <v>1.2565000000000002</v>
      </c>
      <c r="H1404" s="2">
        <f>'Moving Avg'!G1404</f>
        <v>1.2050000000000003</v>
      </c>
      <c r="I1404" s="2">
        <f>'Moving Avg'!H1404</f>
        <v>1.0519500000000017</v>
      </c>
      <c r="J1404" s="5" t="str">
        <f>OBV!F1404</f>
        <v>BULLISH</v>
      </c>
      <c r="K1404" s="5" t="str">
        <f>OBV!G1404</f>
        <v>NEUTRAL</v>
      </c>
      <c r="L1404" s="5" t="str">
        <f>OBV!H1404</f>
        <v>CONFIRMED BULLISH</v>
      </c>
      <c r="M1404" s="7">
        <f t="shared" si="210"/>
        <v>0</v>
      </c>
      <c r="N1404" s="7">
        <f t="shared" si="211"/>
        <v>45</v>
      </c>
      <c r="O1404" s="7">
        <f t="shared" si="212"/>
        <v>50</v>
      </c>
      <c r="P1404" s="7">
        <f t="shared" si="213"/>
        <v>83.5</v>
      </c>
      <c r="Q1404" s="8">
        <f t="shared" si="214"/>
        <v>35.774999999999999</v>
      </c>
      <c r="R1404" s="8">
        <f t="shared" si="215"/>
        <v>47.375</v>
      </c>
      <c r="S1404" s="8">
        <f t="shared" si="216"/>
        <v>56.825000000000003</v>
      </c>
      <c r="T1404" s="8">
        <f t="shared" si="217"/>
        <v>44.625</v>
      </c>
      <c r="U1404" s="7">
        <f t="shared" si="218"/>
        <v>46.658333333333339</v>
      </c>
      <c r="V1404" s="7">
        <f t="shared" si="219"/>
        <v>46.150000000000006</v>
      </c>
    </row>
    <row r="1405" spans="1:22" ht="13.5" x14ac:dyDescent="0.25">
      <c r="A1405" s="3">
        <f>RSI!A1405</f>
        <v>44358</v>
      </c>
      <c r="B1405" s="2">
        <f>RSI!B1405</f>
        <v>1.3</v>
      </c>
      <c r="C1405" s="2">
        <f>RSI!I1405</f>
        <v>76.97836858198248</v>
      </c>
      <c r="D1405" s="2">
        <f>MACD!E1405</f>
        <v>-2.0436453534832699E-2</v>
      </c>
      <c r="E1405" s="2">
        <f>MACD!F1405</f>
        <v>-2.298460147758024E-2</v>
      </c>
      <c r="F1405" s="2">
        <f>'Moving Avg'!D1405</f>
        <v>1.294</v>
      </c>
      <c r="G1405" s="2">
        <f>'Moving Avg'!F1405</f>
        <v>1.2610000000000001</v>
      </c>
      <c r="H1405" s="2">
        <f>'Moving Avg'!G1405</f>
        <v>1.2090000000000003</v>
      </c>
      <c r="I1405" s="2">
        <f>'Moving Avg'!H1405</f>
        <v>1.0534500000000018</v>
      </c>
      <c r="J1405" s="5" t="str">
        <f>OBV!F1405</f>
        <v>BULLISH</v>
      </c>
      <c r="K1405" s="5" t="str">
        <f>OBV!G1405</f>
        <v>NEUTRAL</v>
      </c>
      <c r="L1405" s="5" t="str">
        <f>OBV!H1405</f>
        <v>CONFIRMED BULLISH</v>
      </c>
      <c r="M1405" s="7">
        <f t="shared" si="210"/>
        <v>0</v>
      </c>
      <c r="N1405" s="7">
        <f t="shared" si="211"/>
        <v>0</v>
      </c>
      <c r="O1405" s="7">
        <f t="shared" si="212"/>
        <v>50</v>
      </c>
      <c r="P1405" s="7">
        <f t="shared" si="213"/>
        <v>83.5</v>
      </c>
      <c r="Q1405" s="8">
        <f t="shared" si="214"/>
        <v>20.024999999999999</v>
      </c>
      <c r="R1405" s="8">
        <f t="shared" si="215"/>
        <v>38.375</v>
      </c>
      <c r="S1405" s="8">
        <f t="shared" si="216"/>
        <v>50.075000000000003</v>
      </c>
      <c r="T1405" s="8">
        <f t="shared" si="217"/>
        <v>33.375</v>
      </c>
      <c r="U1405" s="7">
        <f t="shared" si="218"/>
        <v>36.158333333333331</v>
      </c>
      <c r="V1405" s="7">
        <f t="shared" si="219"/>
        <v>35.462499999999999</v>
      </c>
    </row>
    <row r="1406" spans="1:22" ht="13.5" x14ac:dyDescent="0.25">
      <c r="A1406" s="3">
        <f>RSI!A1406</f>
        <v>44361</v>
      </c>
      <c r="B1406" s="2">
        <f>RSI!B1406</f>
        <v>1.27</v>
      </c>
      <c r="C1406" s="2">
        <f>RSI!I1406</f>
        <v>56.86165529336094</v>
      </c>
      <c r="D1406" s="2">
        <f>MACD!E1406</f>
        <v>-1.1548331778802989E-2</v>
      </c>
      <c r="E1406" s="2">
        <f>MACD!F1406</f>
        <v>-2.069734753782479E-2</v>
      </c>
      <c r="F1406" s="2">
        <f>'Moving Avg'!D1406</f>
        <v>1.294</v>
      </c>
      <c r="G1406" s="2">
        <f>'Moving Avg'!F1406</f>
        <v>1.2640000000000002</v>
      </c>
      <c r="H1406" s="2">
        <f>'Moving Avg'!G1406</f>
        <v>1.2124000000000001</v>
      </c>
      <c r="I1406" s="2">
        <f>'Moving Avg'!H1406</f>
        <v>1.0548000000000017</v>
      </c>
      <c r="J1406" s="5" t="str">
        <f>OBV!F1406</f>
        <v>BEARISH</v>
      </c>
      <c r="K1406" s="5" t="str">
        <f>OBV!G1406</f>
        <v>NEUTRAL</v>
      </c>
      <c r="L1406" s="5" t="str">
        <f>OBV!H1406</f>
        <v>NEUTRAL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16.5</v>
      </c>
      <c r="Q1406" s="8">
        <f t="shared" si="214"/>
        <v>18.725000000000001</v>
      </c>
      <c r="R1406" s="8">
        <f t="shared" si="215"/>
        <v>26.625</v>
      </c>
      <c r="S1406" s="8">
        <f t="shared" si="216"/>
        <v>23.675000000000001</v>
      </c>
      <c r="T1406" s="8">
        <f t="shared" si="217"/>
        <v>22.875</v>
      </c>
      <c r="U1406" s="7">
        <f t="shared" si="218"/>
        <v>23.008333333333336</v>
      </c>
      <c r="V1406" s="7">
        <f t="shared" si="219"/>
        <v>22.975000000000001</v>
      </c>
    </row>
    <row r="1407" spans="1:22" ht="13.5" x14ac:dyDescent="0.25">
      <c r="A1407" s="3">
        <f>RSI!A1407</f>
        <v>44362</v>
      </c>
      <c r="B1407" s="2">
        <f>RSI!B1407</f>
        <v>1.27</v>
      </c>
      <c r="C1407" s="2">
        <f>RSI!I1407</f>
        <v>56.861655293360933</v>
      </c>
      <c r="D1407" s="2">
        <f>MACD!E1407</f>
        <v>-4.1112183599329999E-3</v>
      </c>
      <c r="E1407" s="2">
        <f>MACD!F1407</f>
        <v>-1.738012170224643E-2</v>
      </c>
      <c r="F1407" s="2">
        <f>'Moving Avg'!D1407</f>
        <v>1.2879999999999998</v>
      </c>
      <c r="G1407" s="2">
        <f>'Moving Avg'!F1407</f>
        <v>1.2670000000000001</v>
      </c>
      <c r="H1407" s="2">
        <f>'Moving Avg'!G1407</f>
        <v>1.2158000000000004</v>
      </c>
      <c r="I1407" s="2">
        <f>'Moving Avg'!H1407</f>
        <v>1.0561500000000017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16.5</v>
      </c>
      <c r="Q1407" s="8">
        <f t="shared" si="214"/>
        <v>18.725000000000001</v>
      </c>
      <c r="R1407" s="8">
        <f t="shared" si="215"/>
        <v>26.625</v>
      </c>
      <c r="S1407" s="8">
        <f t="shared" si="216"/>
        <v>23.675000000000001</v>
      </c>
      <c r="T1407" s="8">
        <f t="shared" si="217"/>
        <v>22.875</v>
      </c>
      <c r="U1407" s="7">
        <f t="shared" si="218"/>
        <v>23.008333333333336</v>
      </c>
      <c r="V1407" s="7">
        <f t="shared" si="219"/>
        <v>22.975000000000001</v>
      </c>
    </row>
    <row r="1408" spans="1:22" ht="13.5" x14ac:dyDescent="0.25">
      <c r="A1408" s="3">
        <f>RSI!A1408</f>
        <v>44363</v>
      </c>
      <c r="B1408" s="2">
        <f>RSI!B1408</f>
        <v>1.27</v>
      </c>
      <c r="C1408" s="2">
        <f>RSI!I1408</f>
        <v>56.861655293360933</v>
      </c>
      <c r="D1408" s="2">
        <f>MACD!E1408</f>
        <v>2.1043117358761076E-3</v>
      </c>
      <c r="E1408" s="2">
        <f>MACD!F1408</f>
        <v>-1.3483235014621923E-2</v>
      </c>
      <c r="F1408" s="2">
        <f>'Moving Avg'!D1408</f>
        <v>1.282</v>
      </c>
      <c r="G1408" s="2">
        <f>'Moving Avg'!F1408</f>
        <v>1.2700000000000002</v>
      </c>
      <c r="H1408" s="2">
        <f>'Moving Avg'!G1408</f>
        <v>1.2192000000000005</v>
      </c>
      <c r="I1408" s="2">
        <f>'Moving Avg'!H1408</f>
        <v>1.0575000000000019</v>
      </c>
      <c r="J1408" s="5" t="str">
        <f>OBV!F1408</f>
        <v>BEARISH</v>
      </c>
      <c r="K1408" s="5" t="str">
        <f>OBV!G1408</f>
        <v>NEUTRAL</v>
      </c>
      <c r="L1408" s="5" t="str">
        <f>OBV!H1408</f>
        <v>CONFIRMED BEARISH</v>
      </c>
      <c r="M1408" s="7">
        <f t="shared" si="210"/>
        <v>25</v>
      </c>
      <c r="N1408" s="7">
        <f t="shared" si="211"/>
        <v>0</v>
      </c>
      <c r="O1408" s="7">
        <f t="shared" si="212"/>
        <v>50</v>
      </c>
      <c r="P1408" s="7">
        <f t="shared" si="213"/>
        <v>16.5</v>
      </c>
      <c r="Q1408" s="8">
        <f t="shared" si="214"/>
        <v>18.725000000000001</v>
      </c>
      <c r="R1408" s="8">
        <f t="shared" si="215"/>
        <v>26.625</v>
      </c>
      <c r="S1408" s="8">
        <f t="shared" si="216"/>
        <v>23.675000000000001</v>
      </c>
      <c r="T1408" s="8">
        <f t="shared" si="217"/>
        <v>22.875</v>
      </c>
      <c r="U1408" s="7">
        <f t="shared" si="218"/>
        <v>23.008333333333336</v>
      </c>
      <c r="V1408" s="7">
        <f t="shared" si="219"/>
        <v>22.975000000000001</v>
      </c>
    </row>
    <row r="1409" spans="1:22" ht="13.5" x14ac:dyDescent="0.25">
      <c r="A1409" s="3">
        <f>RSI!A1409</f>
        <v>44364</v>
      </c>
      <c r="B1409" s="2">
        <f>RSI!B1409</f>
        <v>1.27</v>
      </c>
      <c r="C1409" s="2">
        <f>RSI!I1409</f>
        <v>56.86165529336094</v>
      </c>
      <c r="D1409" s="2">
        <f>MACD!E1409</f>
        <v>2.6765440133806884E-3</v>
      </c>
      <c r="E1409" s="2">
        <f>MACD!F1409</f>
        <v>-1.0251279209021401E-2</v>
      </c>
      <c r="F1409" s="2">
        <f>'Moving Avg'!D1409</f>
        <v>1.2760000000000002</v>
      </c>
      <c r="G1409" s="2">
        <f>'Moving Avg'!F1409</f>
        <v>1.2730000000000001</v>
      </c>
      <c r="H1409" s="2">
        <f>'Moving Avg'!G1409</f>
        <v>1.2226000000000006</v>
      </c>
      <c r="I1409" s="2">
        <f>'Moving Avg'!H1409</f>
        <v>1.0588500000000018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50</v>
      </c>
      <c r="P1409" s="7">
        <f t="shared" si="213"/>
        <v>16.5</v>
      </c>
      <c r="Q1409" s="8">
        <f t="shared" si="214"/>
        <v>18.725000000000001</v>
      </c>
      <c r="R1409" s="8">
        <f t="shared" si="215"/>
        <v>26.625</v>
      </c>
      <c r="S1409" s="8">
        <f t="shared" si="216"/>
        <v>23.675000000000001</v>
      </c>
      <c r="T1409" s="8">
        <f t="shared" si="217"/>
        <v>22.875</v>
      </c>
      <c r="U1409" s="7">
        <f t="shared" si="218"/>
        <v>23.008333333333336</v>
      </c>
      <c r="V1409" s="7">
        <f t="shared" si="219"/>
        <v>22.975000000000001</v>
      </c>
    </row>
    <row r="1410" spans="1:22" ht="13.5" x14ac:dyDescent="0.25">
      <c r="A1410" s="3">
        <f>RSI!A1410</f>
        <v>44365</v>
      </c>
      <c r="B1410" s="2">
        <f>RSI!B1410</f>
        <v>1.27</v>
      </c>
      <c r="C1410" s="2">
        <f>RSI!I1410</f>
        <v>56.86165529336094</v>
      </c>
      <c r="D1410" s="2">
        <f>MACD!E1410</f>
        <v>3.094372219250241E-3</v>
      </c>
      <c r="E1410" s="2">
        <f>MACD!F1410</f>
        <v>-7.5821489233670733E-3</v>
      </c>
      <c r="F1410" s="2">
        <f>'Moving Avg'!D1410</f>
        <v>1.27</v>
      </c>
      <c r="G1410" s="2">
        <f>'Moving Avg'!F1410</f>
        <v>1.276</v>
      </c>
      <c r="H1410" s="2">
        <f>'Moving Avg'!G1410</f>
        <v>1.2258000000000004</v>
      </c>
      <c r="I1410" s="2">
        <f>'Moving Avg'!H1410</f>
        <v>1.060200000000002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18.725000000000001</v>
      </c>
      <c r="R1410" s="8">
        <f t="shared" si="215"/>
        <v>26.625</v>
      </c>
      <c r="S1410" s="8">
        <f t="shared" si="216"/>
        <v>23.675000000000001</v>
      </c>
      <c r="T1410" s="8">
        <f t="shared" si="217"/>
        <v>22.875</v>
      </c>
      <c r="U1410" s="7">
        <f t="shared" si="218"/>
        <v>23.008333333333336</v>
      </c>
      <c r="V1410" s="7">
        <f t="shared" si="219"/>
        <v>22.975000000000001</v>
      </c>
    </row>
    <row r="1411" spans="1:22" ht="13.5" x14ac:dyDescent="0.25">
      <c r="A1411" s="3">
        <f>RSI!A1411</f>
        <v>44368</v>
      </c>
      <c r="B1411" s="2">
        <f>RSI!B1411</f>
        <v>1.27</v>
      </c>
      <c r="C1411" s="2">
        <f>RSI!I1411</f>
        <v>56.861655293360933</v>
      </c>
      <c r="D1411" s="2">
        <f>MACD!E1411</f>
        <v>3.3864669991279239E-3</v>
      </c>
      <c r="E1411" s="2">
        <f>MACD!F1411</f>
        <v>-5.388425738868074E-3</v>
      </c>
      <c r="F1411" s="2">
        <f>'Moving Avg'!D1411</f>
        <v>1.27</v>
      </c>
      <c r="G1411" s="2">
        <f>'Moving Avg'!F1411</f>
        <v>1.2774999999999999</v>
      </c>
      <c r="H1411" s="2">
        <f>'Moving Avg'!G1411</f>
        <v>1.2290000000000005</v>
      </c>
      <c r="I1411" s="2">
        <f>'Moving Avg'!H1411</f>
        <v>1.0617000000000019</v>
      </c>
      <c r="J1411" s="5" t="str">
        <f>OBV!F1411</f>
        <v>NEUTRAL</v>
      </c>
      <c r="K1411" s="5" t="str">
        <f>OBV!G1411</f>
        <v>NEUTRAL</v>
      </c>
      <c r="L1411" s="5" t="str">
        <f>OBV!H1411</f>
        <v>NEUTRAL</v>
      </c>
      <c r="M1411" s="7">
        <f t="shared" si="220"/>
        <v>25</v>
      </c>
      <c r="N1411" s="7">
        <f t="shared" si="221"/>
        <v>0</v>
      </c>
      <c r="O1411" s="7">
        <f t="shared" si="222"/>
        <v>50</v>
      </c>
      <c r="P1411" s="7">
        <f t="shared" si="223"/>
        <v>33</v>
      </c>
      <c r="Q1411" s="8">
        <f t="shared" ref="Q1411:Q1474" si="224">0.35*M1411+N1411*0.35+O1411*0.15+P1411*0.15</f>
        <v>21.2</v>
      </c>
      <c r="R1411" s="8">
        <f t="shared" ref="R1411:R1474" si="225">M1411*0.2+N1411*0.2+O1411*0.35+P1411*0.25</f>
        <v>30.75</v>
      </c>
      <c r="S1411" s="8">
        <f t="shared" ref="S1411:S1474" si="226">M1411*0.15+N1411*0.15+O1411*0.25+P1411*0.45</f>
        <v>31.1</v>
      </c>
      <c r="T1411" s="8">
        <f t="shared" ref="T1411:T1474" si="227">0.25*SUM(M1411:P1411)</f>
        <v>27</v>
      </c>
      <c r="U1411" s="7">
        <f t="shared" ref="U1411:U1474" si="228">SUM(Q1411:S1411)/3</f>
        <v>27.683333333333337</v>
      </c>
      <c r="V1411" s="7">
        <f t="shared" ref="V1411:V1474" si="229">SUM(Q1411:T1411)/4</f>
        <v>27.512500000000003</v>
      </c>
    </row>
    <row r="1412" spans="1:22" ht="13.5" x14ac:dyDescent="0.25">
      <c r="A1412" s="3">
        <f>RSI!A1412</f>
        <v>44369</v>
      </c>
      <c r="B1412" s="2">
        <f>RSI!B1412</f>
        <v>1.27</v>
      </c>
      <c r="C1412" s="2">
        <f>RSI!I1412</f>
        <v>56.861655293360933</v>
      </c>
      <c r="D1412" s="2">
        <f>MACD!E1412</f>
        <v>8.1921085845120256E-3</v>
      </c>
      <c r="E1412" s="2">
        <f>MACD!F1412</f>
        <v>-2.6723188741920542E-3</v>
      </c>
      <c r="F1412" s="2">
        <f>'Moving Avg'!D1412</f>
        <v>1.27</v>
      </c>
      <c r="G1412" s="2">
        <f>'Moving Avg'!F1412</f>
        <v>1.2789999999999999</v>
      </c>
      <c r="H1412" s="2">
        <f>'Moving Avg'!G1412</f>
        <v>1.2322000000000006</v>
      </c>
      <c r="I1412" s="2">
        <f>'Moving Avg'!H1412</f>
        <v>1.0634000000000021</v>
      </c>
      <c r="J1412" s="5" t="str">
        <f>OBV!F1412</f>
        <v>NEUTRAL</v>
      </c>
      <c r="K1412" s="5" t="str">
        <f>OBV!G1412</f>
        <v>NEUTRAL</v>
      </c>
      <c r="L1412" s="5" t="str">
        <f>OBV!H1412</f>
        <v>NEUTRAL</v>
      </c>
      <c r="M1412" s="7">
        <f t="shared" si="220"/>
        <v>25</v>
      </c>
      <c r="N1412" s="7">
        <f t="shared" si="221"/>
        <v>0</v>
      </c>
      <c r="O1412" s="7">
        <f t="shared" si="222"/>
        <v>50</v>
      </c>
      <c r="P1412" s="7">
        <f t="shared" si="223"/>
        <v>33</v>
      </c>
      <c r="Q1412" s="8">
        <f t="shared" si="224"/>
        <v>21.2</v>
      </c>
      <c r="R1412" s="8">
        <f t="shared" si="225"/>
        <v>30.75</v>
      </c>
      <c r="S1412" s="8">
        <f t="shared" si="226"/>
        <v>31.1</v>
      </c>
      <c r="T1412" s="8">
        <f t="shared" si="227"/>
        <v>27</v>
      </c>
      <c r="U1412" s="7">
        <f t="shared" si="228"/>
        <v>27.683333333333337</v>
      </c>
      <c r="V1412" s="7">
        <f t="shared" si="229"/>
        <v>27.512500000000003</v>
      </c>
    </row>
    <row r="1413" spans="1:22" ht="13.5" x14ac:dyDescent="0.25">
      <c r="A1413" s="3">
        <f>RSI!A1413</f>
        <v>44370</v>
      </c>
      <c r="B1413" s="2">
        <f>RSI!B1413</f>
        <v>1.27</v>
      </c>
      <c r="C1413" s="2">
        <f>RSI!I1413</f>
        <v>56.86165529336094</v>
      </c>
      <c r="D1413" s="2">
        <f>MACD!E1413</f>
        <v>1.2205735369818616E-2</v>
      </c>
      <c r="E1413" s="2">
        <f>MACD!F1413</f>
        <v>3.0329197461007994E-4</v>
      </c>
      <c r="F1413" s="2">
        <f>'Moving Avg'!D1413</f>
        <v>1.27</v>
      </c>
      <c r="G1413" s="2">
        <f>'Moving Avg'!F1413</f>
        <v>1.2805</v>
      </c>
      <c r="H1413" s="2">
        <f>'Moving Avg'!G1413</f>
        <v>1.2346000000000006</v>
      </c>
      <c r="I1413" s="2">
        <f>'Moving Avg'!H1413</f>
        <v>1.0651000000000019</v>
      </c>
      <c r="J1413" s="5" t="str">
        <f>OBV!F1413</f>
        <v>NEUTRAL</v>
      </c>
      <c r="K1413" s="5" t="str">
        <f>OBV!G1413</f>
        <v>NEUTRAL</v>
      </c>
      <c r="L1413" s="5" t="str">
        <f>OBV!H1413</f>
        <v>NEUTRAL</v>
      </c>
      <c r="M1413" s="7">
        <f t="shared" si="220"/>
        <v>25</v>
      </c>
      <c r="N1413" s="7">
        <f t="shared" si="221"/>
        <v>0</v>
      </c>
      <c r="O1413" s="7">
        <f t="shared" si="222"/>
        <v>50</v>
      </c>
      <c r="P1413" s="7">
        <f t="shared" si="223"/>
        <v>33</v>
      </c>
      <c r="Q1413" s="8">
        <f t="shared" si="224"/>
        <v>21.2</v>
      </c>
      <c r="R1413" s="8">
        <f t="shared" si="225"/>
        <v>30.75</v>
      </c>
      <c r="S1413" s="8">
        <f t="shared" si="226"/>
        <v>31.1</v>
      </c>
      <c r="T1413" s="8">
        <f t="shared" si="227"/>
        <v>27</v>
      </c>
      <c r="U1413" s="7">
        <f t="shared" si="228"/>
        <v>27.683333333333337</v>
      </c>
      <c r="V1413" s="7">
        <f t="shared" si="229"/>
        <v>27.512500000000003</v>
      </c>
    </row>
    <row r="1414" spans="1:22" ht="13.5" x14ac:dyDescent="0.25">
      <c r="A1414" s="3">
        <f>RSI!A1414</f>
        <v>44371</v>
      </c>
      <c r="B1414" s="2">
        <f>RSI!B1414</f>
        <v>1.27</v>
      </c>
      <c r="C1414" s="2">
        <f>RSI!I1414</f>
        <v>56.86165529336094</v>
      </c>
      <c r="D1414" s="2">
        <f>MACD!E1414</f>
        <v>1.5553098402525389E-2</v>
      </c>
      <c r="E1414" s="2">
        <f>MACD!F1414</f>
        <v>3.3532532601931418E-3</v>
      </c>
      <c r="F1414" s="2">
        <f>'Moving Avg'!D1414</f>
        <v>1.27</v>
      </c>
      <c r="G1414" s="2">
        <f>'Moving Avg'!F1414</f>
        <v>1.282</v>
      </c>
      <c r="H1414" s="2">
        <f>'Moving Avg'!G1414</f>
        <v>1.2370000000000008</v>
      </c>
      <c r="I1414" s="2">
        <f>'Moving Avg'!H1414</f>
        <v>1.066800000000002</v>
      </c>
      <c r="J1414" s="5" t="str">
        <f>OBV!F1414</f>
        <v>NEUTRAL</v>
      </c>
      <c r="K1414" s="5" t="str">
        <f>OBV!G1414</f>
        <v>NEUTRAL</v>
      </c>
      <c r="L1414" s="5" t="str">
        <f>OBV!H1414</f>
        <v>NEUTRAL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33</v>
      </c>
      <c r="Q1414" s="8">
        <f t="shared" si="224"/>
        <v>21.2</v>
      </c>
      <c r="R1414" s="8">
        <f t="shared" si="225"/>
        <v>30.75</v>
      </c>
      <c r="S1414" s="8">
        <f t="shared" si="226"/>
        <v>31.1</v>
      </c>
      <c r="T1414" s="8">
        <f t="shared" si="227"/>
        <v>27</v>
      </c>
      <c r="U1414" s="7">
        <f t="shared" si="228"/>
        <v>27.683333333333337</v>
      </c>
      <c r="V1414" s="7">
        <f t="shared" si="229"/>
        <v>27.512500000000003</v>
      </c>
    </row>
    <row r="1415" spans="1:22" ht="13.5" x14ac:dyDescent="0.25">
      <c r="A1415" s="3">
        <f>RSI!A1415</f>
        <v>44372</v>
      </c>
      <c r="B1415" s="2">
        <f>RSI!B1415</f>
        <v>1.24</v>
      </c>
      <c r="C1415" s="2">
        <f>RSI!I1415</f>
        <v>37.677796474037592</v>
      </c>
      <c r="D1415" s="2">
        <f>MACD!E1415</f>
        <v>2.0562535554617067E-2</v>
      </c>
      <c r="E1415" s="2">
        <f>MACD!F1415</f>
        <v>6.7951097190779271E-3</v>
      </c>
      <c r="F1415" s="2">
        <f>'Moving Avg'!D1415</f>
        <v>1.264</v>
      </c>
      <c r="G1415" s="2">
        <f>'Moving Avg'!F1415</f>
        <v>1.2789999999999999</v>
      </c>
      <c r="H1415" s="2">
        <f>'Moving Avg'!G1415</f>
        <v>1.2388000000000006</v>
      </c>
      <c r="I1415" s="2">
        <f>'Moving Avg'!H1415</f>
        <v>1.0683500000000021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16.5</v>
      </c>
      <c r="Q1415" s="8">
        <f t="shared" si="224"/>
        <v>18.725000000000001</v>
      </c>
      <c r="R1415" s="8">
        <f t="shared" si="225"/>
        <v>26.625</v>
      </c>
      <c r="S1415" s="8">
        <f t="shared" si="226"/>
        <v>23.675000000000001</v>
      </c>
      <c r="T1415" s="8">
        <f t="shared" si="227"/>
        <v>22.875</v>
      </c>
      <c r="U1415" s="7">
        <f t="shared" si="228"/>
        <v>23.008333333333336</v>
      </c>
      <c r="V1415" s="7">
        <f t="shared" si="229"/>
        <v>22.975000000000001</v>
      </c>
    </row>
    <row r="1416" spans="1:22" ht="13.5" x14ac:dyDescent="0.25">
      <c r="A1416" s="3">
        <f>RSI!A1416</f>
        <v>44375</v>
      </c>
      <c r="B1416" s="2">
        <f>RSI!B1416</f>
        <v>1.24</v>
      </c>
      <c r="C1416" s="2">
        <f>RSI!I1416</f>
        <v>37.677796474037578</v>
      </c>
      <c r="D1416" s="2">
        <f>MACD!E1416</f>
        <v>2.0321353430989841E-2</v>
      </c>
      <c r="E1416" s="2">
        <f>MACD!F1416</f>
        <v>9.5003584614603113E-3</v>
      </c>
      <c r="F1416" s="2">
        <f>'Moving Avg'!D1416</f>
        <v>1.258</v>
      </c>
      <c r="G1416" s="2">
        <f>'Moving Avg'!F1416</f>
        <v>1.2759999999999998</v>
      </c>
      <c r="H1416" s="2">
        <f>'Moving Avg'!G1416</f>
        <v>1.2406000000000006</v>
      </c>
      <c r="I1416" s="2">
        <f>'Moving Avg'!H1416</f>
        <v>1.0699000000000021</v>
      </c>
      <c r="J1416" s="5" t="str">
        <f>OBV!F1416</f>
        <v>BEARISH</v>
      </c>
      <c r="K1416" s="5" t="str">
        <f>OBV!G1416</f>
        <v>NEUTRAL</v>
      </c>
      <c r="L1416" s="5" t="str">
        <f>OBV!H1416</f>
        <v>CONFIRMED BEARISH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16.5</v>
      </c>
      <c r="Q1416" s="8">
        <f t="shared" si="224"/>
        <v>18.725000000000001</v>
      </c>
      <c r="R1416" s="8">
        <f t="shared" si="225"/>
        <v>26.625</v>
      </c>
      <c r="S1416" s="8">
        <f t="shared" si="226"/>
        <v>23.675000000000001</v>
      </c>
      <c r="T1416" s="8">
        <f t="shared" si="227"/>
        <v>22.875</v>
      </c>
      <c r="U1416" s="7">
        <f t="shared" si="228"/>
        <v>23.008333333333336</v>
      </c>
      <c r="V1416" s="7">
        <f t="shared" si="229"/>
        <v>22.975000000000001</v>
      </c>
    </row>
    <row r="1417" spans="1:22" ht="13.5" x14ac:dyDescent="0.25">
      <c r="A1417" s="3">
        <f>RSI!A1417</f>
        <v>44376</v>
      </c>
      <c r="B1417" s="2">
        <f>RSI!B1417</f>
        <v>1.25</v>
      </c>
      <c r="C1417" s="2">
        <f>RSI!I1417</f>
        <v>44.868397606472612</v>
      </c>
      <c r="D1417" s="2">
        <f>MACD!E1417</f>
        <v>1.9501950303578264E-2</v>
      </c>
      <c r="E1417" s="2">
        <f>MACD!F1417</f>
        <v>1.1500676829883903E-2</v>
      </c>
      <c r="F1417" s="2">
        <f>'Moving Avg'!D1417</f>
        <v>1.254</v>
      </c>
      <c r="G1417" s="2">
        <f>'Moving Avg'!F1417</f>
        <v>1.2734999999999999</v>
      </c>
      <c r="H1417" s="2">
        <f>'Moving Avg'!G1417</f>
        <v>1.2420000000000007</v>
      </c>
      <c r="I1417" s="2">
        <f>'Moving Avg'!H1417</f>
        <v>1.0715000000000021</v>
      </c>
      <c r="J1417" s="5" t="str">
        <f>OBV!F1417</f>
        <v>BULLISH</v>
      </c>
      <c r="K1417" s="5" t="str">
        <f>OBV!G1417</f>
        <v>NEUTRAL</v>
      </c>
      <c r="L1417" s="5" t="str">
        <f>OBV!H1417</f>
        <v>BULLISH DIVERGENCE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66.5</v>
      </c>
      <c r="Q1417" s="8">
        <f t="shared" si="224"/>
        <v>26.225000000000001</v>
      </c>
      <c r="R1417" s="8">
        <f t="shared" si="225"/>
        <v>39.125</v>
      </c>
      <c r="S1417" s="8">
        <f t="shared" si="226"/>
        <v>46.174999999999997</v>
      </c>
      <c r="T1417" s="8">
        <f t="shared" si="227"/>
        <v>35.375</v>
      </c>
      <c r="U1417" s="7">
        <f t="shared" si="228"/>
        <v>37.174999999999997</v>
      </c>
      <c r="V1417" s="7">
        <f t="shared" si="229"/>
        <v>36.724999999999994</v>
      </c>
    </row>
    <row r="1418" spans="1:22" ht="13.5" x14ac:dyDescent="0.25">
      <c r="A1418" s="3">
        <f>RSI!A1418</f>
        <v>44377</v>
      </c>
      <c r="B1418" s="2">
        <f>RSI!B1418</f>
        <v>1.25</v>
      </c>
      <c r="C1418" s="2">
        <f>RSI!I1418</f>
        <v>44.86839760647262</v>
      </c>
      <c r="D1418" s="2">
        <f>MACD!E1418</f>
        <v>1.8865643576363222E-2</v>
      </c>
      <c r="E1418" s="2">
        <f>MACD!F1418</f>
        <v>1.2973670179179768E-2</v>
      </c>
      <c r="F1418" s="2">
        <f>'Moving Avg'!D1418</f>
        <v>1.25</v>
      </c>
      <c r="G1418" s="2">
        <f>'Moving Avg'!F1418</f>
        <v>1.2709999999999997</v>
      </c>
      <c r="H1418" s="2">
        <f>'Moving Avg'!G1418</f>
        <v>1.2434000000000005</v>
      </c>
      <c r="I1418" s="2">
        <f>'Moving Avg'!H1418</f>
        <v>1.0731000000000022</v>
      </c>
      <c r="J1418" s="5" t="str">
        <f>OBV!F1418</f>
        <v>BULLISH</v>
      </c>
      <c r="K1418" s="5" t="str">
        <f>OBV!G1418</f>
        <v>NEUTRAL</v>
      </c>
      <c r="L1418" s="5" t="str">
        <f>OBV!H1418</f>
        <v>BULLISH DIVERGENCE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66.5</v>
      </c>
      <c r="Q1418" s="8">
        <f t="shared" si="224"/>
        <v>26.225000000000001</v>
      </c>
      <c r="R1418" s="8">
        <f t="shared" si="225"/>
        <v>39.125</v>
      </c>
      <c r="S1418" s="8">
        <f t="shared" si="226"/>
        <v>46.174999999999997</v>
      </c>
      <c r="T1418" s="8">
        <f t="shared" si="227"/>
        <v>35.375</v>
      </c>
      <c r="U1418" s="7">
        <f t="shared" si="228"/>
        <v>37.174999999999997</v>
      </c>
      <c r="V1418" s="7">
        <f t="shared" si="229"/>
        <v>36.724999999999994</v>
      </c>
    </row>
    <row r="1419" spans="1:22" ht="13.5" x14ac:dyDescent="0.25">
      <c r="A1419" s="3">
        <f>RSI!A1419</f>
        <v>44378</v>
      </c>
      <c r="B1419" s="2">
        <f>RSI!B1419</f>
        <v>1.25</v>
      </c>
      <c r="C1419" s="2">
        <f>RSI!I1419</f>
        <v>44.86839760647262</v>
      </c>
      <c r="D1419" s="2">
        <f>MACD!E1419</f>
        <v>1.838003980345837E-2</v>
      </c>
      <c r="E1419" s="2">
        <f>MACD!F1419</f>
        <v>1.4054944104035488E-2</v>
      </c>
      <c r="F1419" s="2">
        <f>'Moving Avg'!D1419</f>
        <v>1.246</v>
      </c>
      <c r="G1419" s="2">
        <f>'Moving Avg'!F1419</f>
        <v>1.2699999999999998</v>
      </c>
      <c r="H1419" s="2">
        <f>'Moving Avg'!G1419</f>
        <v>1.2448000000000006</v>
      </c>
      <c r="I1419" s="2">
        <f>'Moving Avg'!H1419</f>
        <v>1.0747000000000022</v>
      </c>
      <c r="J1419" s="5" t="str">
        <f>OBV!F1419</f>
        <v>BULLISH</v>
      </c>
      <c r="K1419" s="5" t="str">
        <f>OBV!G1419</f>
        <v>NEUTRAL</v>
      </c>
      <c r="L1419" s="5" t="str">
        <f>OBV!H1419</f>
        <v>BULLISH DIVERGENCE</v>
      </c>
      <c r="M1419" s="7">
        <f t="shared" si="220"/>
        <v>25</v>
      </c>
      <c r="N1419" s="7">
        <f t="shared" si="221"/>
        <v>0</v>
      </c>
      <c r="O1419" s="7">
        <f t="shared" si="222"/>
        <v>50</v>
      </c>
      <c r="P1419" s="7">
        <f t="shared" si="223"/>
        <v>66.5</v>
      </c>
      <c r="Q1419" s="8">
        <f t="shared" si="224"/>
        <v>26.225000000000001</v>
      </c>
      <c r="R1419" s="8">
        <f t="shared" si="225"/>
        <v>39.125</v>
      </c>
      <c r="S1419" s="8">
        <f t="shared" si="226"/>
        <v>46.174999999999997</v>
      </c>
      <c r="T1419" s="8">
        <f t="shared" si="227"/>
        <v>35.375</v>
      </c>
      <c r="U1419" s="7">
        <f t="shared" si="228"/>
        <v>37.174999999999997</v>
      </c>
      <c r="V1419" s="7">
        <f t="shared" si="229"/>
        <v>36.724999999999994</v>
      </c>
    </row>
    <row r="1420" spans="1:22" ht="13.5" x14ac:dyDescent="0.25">
      <c r="A1420" s="3">
        <f>RSI!A1420</f>
        <v>44379</v>
      </c>
      <c r="B1420" s="2">
        <f>RSI!B1420</f>
        <v>1.25</v>
      </c>
      <c r="C1420" s="2">
        <f>RSI!I1420</f>
        <v>44.868397606472612</v>
      </c>
      <c r="D1420" s="2">
        <f>MACD!E1420</f>
        <v>1.8018042091883846E-2</v>
      </c>
      <c r="E1420" s="2">
        <f>MACD!F1420</f>
        <v>1.4847563701605161E-2</v>
      </c>
      <c r="F1420" s="2">
        <f>'Moving Avg'!D1420</f>
        <v>1.248</v>
      </c>
      <c r="G1420" s="2">
        <f>'Moving Avg'!F1420</f>
        <v>1.2689999999999997</v>
      </c>
      <c r="H1420" s="2">
        <f>'Moving Avg'!G1420</f>
        <v>1.2456000000000005</v>
      </c>
      <c r="I1420" s="2">
        <f>'Moving Avg'!H1420</f>
        <v>1.076300000000002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0</v>
      </c>
      <c r="O1420" s="7">
        <f t="shared" si="222"/>
        <v>50</v>
      </c>
      <c r="P1420" s="7">
        <f t="shared" si="223"/>
        <v>83.5</v>
      </c>
      <c r="Q1420" s="8">
        <f t="shared" si="224"/>
        <v>28.774999999999999</v>
      </c>
      <c r="R1420" s="8">
        <f t="shared" si="225"/>
        <v>43.375</v>
      </c>
      <c r="S1420" s="8">
        <f t="shared" si="226"/>
        <v>53.825000000000003</v>
      </c>
      <c r="T1420" s="8">
        <f t="shared" si="227"/>
        <v>39.625</v>
      </c>
      <c r="U1420" s="7">
        <f t="shared" si="228"/>
        <v>41.991666666666667</v>
      </c>
      <c r="V1420" s="7">
        <f t="shared" si="229"/>
        <v>41.400000000000006</v>
      </c>
    </row>
    <row r="1421" spans="1:22" ht="13.5" x14ac:dyDescent="0.25">
      <c r="A1421" s="3">
        <f>RSI!A1421</f>
        <v>44382</v>
      </c>
      <c r="B1421" s="2">
        <f>RSI!B1421</f>
        <v>1.25</v>
      </c>
      <c r="C1421" s="2">
        <f>RSI!I1421</f>
        <v>44.868397606472612</v>
      </c>
      <c r="D1421" s="2">
        <f>MACD!E1421</f>
        <v>1.775701206609881E-2</v>
      </c>
      <c r="E1421" s="2">
        <f>MACD!F1421</f>
        <v>1.5429453374503892E-2</v>
      </c>
      <c r="F1421" s="2">
        <f>'Moving Avg'!D1421</f>
        <v>1.25</v>
      </c>
      <c r="G1421" s="2">
        <f>'Moving Avg'!F1421</f>
        <v>1.2679999999999998</v>
      </c>
      <c r="H1421" s="2">
        <f>'Moving Avg'!G1421</f>
        <v>1.2464000000000006</v>
      </c>
      <c r="I1421" s="2">
        <f>'Moving Avg'!H1421</f>
        <v>1.0779000000000021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  <c r="M1421" s="7">
        <f t="shared" si="220"/>
        <v>25</v>
      </c>
      <c r="N1421" s="7">
        <f t="shared" si="221"/>
        <v>0</v>
      </c>
      <c r="O1421" s="7">
        <f t="shared" si="222"/>
        <v>50</v>
      </c>
      <c r="P1421" s="7">
        <f t="shared" si="223"/>
        <v>83.5</v>
      </c>
      <c r="Q1421" s="8">
        <f t="shared" si="224"/>
        <v>28.774999999999999</v>
      </c>
      <c r="R1421" s="8">
        <f t="shared" si="225"/>
        <v>43.375</v>
      </c>
      <c r="S1421" s="8">
        <f t="shared" si="226"/>
        <v>53.825000000000003</v>
      </c>
      <c r="T1421" s="8">
        <f t="shared" si="227"/>
        <v>39.625</v>
      </c>
      <c r="U1421" s="7">
        <f t="shared" si="228"/>
        <v>41.991666666666667</v>
      </c>
      <c r="V1421" s="7">
        <f t="shared" si="229"/>
        <v>41.400000000000006</v>
      </c>
    </row>
    <row r="1422" spans="1:22" ht="13.5" x14ac:dyDescent="0.25">
      <c r="A1422" s="3">
        <f>RSI!A1422</f>
        <v>44383</v>
      </c>
      <c r="B1422" s="2">
        <f>RSI!B1422</f>
        <v>1.22</v>
      </c>
      <c r="C1422" s="2">
        <f>RSI!I1422</f>
        <v>29.884769608623415</v>
      </c>
      <c r="D1422" s="2">
        <f>MACD!E1422</f>
        <v>1.9800284700414172E-2</v>
      </c>
      <c r="E1422" s="2">
        <f>MACD!F1422</f>
        <v>1.6303619639685948E-2</v>
      </c>
      <c r="F1422" s="2">
        <f>'Moving Avg'!D1422</f>
        <v>1.244</v>
      </c>
      <c r="G1422" s="2">
        <f>'Moving Avg'!F1422</f>
        <v>1.2639999999999998</v>
      </c>
      <c r="H1422" s="2">
        <f>'Moving Avg'!G1422</f>
        <v>1.2466000000000006</v>
      </c>
      <c r="I1422" s="2">
        <f>'Moving Avg'!H1422</f>
        <v>1.079550000000002</v>
      </c>
      <c r="J1422" s="5" t="str">
        <f>OBV!F1422</f>
        <v>BEARISH</v>
      </c>
      <c r="K1422" s="5" t="str">
        <f>OBV!G1422</f>
        <v>NEUTRAL</v>
      </c>
      <c r="L1422" s="5" t="str">
        <f>OBV!H1422</f>
        <v>CONFIRMED BEARISH</v>
      </c>
      <c r="M1422" s="7">
        <f t="shared" si="220"/>
        <v>50</v>
      </c>
      <c r="N1422" s="7">
        <f t="shared" si="221"/>
        <v>0</v>
      </c>
      <c r="O1422" s="7">
        <f t="shared" si="222"/>
        <v>50</v>
      </c>
      <c r="P1422" s="7">
        <f t="shared" si="223"/>
        <v>16.5</v>
      </c>
      <c r="Q1422" s="8">
        <f t="shared" si="224"/>
        <v>27.475000000000001</v>
      </c>
      <c r="R1422" s="8">
        <f t="shared" si="225"/>
        <v>31.625</v>
      </c>
      <c r="S1422" s="8">
        <f t="shared" si="226"/>
        <v>27.425000000000001</v>
      </c>
      <c r="T1422" s="8">
        <f t="shared" si="227"/>
        <v>29.125</v>
      </c>
      <c r="U1422" s="7">
        <f t="shared" si="228"/>
        <v>28.841666666666669</v>
      </c>
      <c r="V1422" s="7">
        <f t="shared" si="229"/>
        <v>28.912500000000001</v>
      </c>
    </row>
    <row r="1423" spans="1:22" ht="13.5" x14ac:dyDescent="0.25">
      <c r="A1423" s="3">
        <f>RSI!A1423</f>
        <v>44384</v>
      </c>
      <c r="B1423" s="2">
        <f>RSI!B1423</f>
        <v>1.22</v>
      </c>
      <c r="C1423" s="2">
        <f>RSI!I1423</f>
        <v>29.884769608623415</v>
      </c>
      <c r="D1423" s="2">
        <f>MACD!E1423</f>
        <v>2.1745295628149419E-2</v>
      </c>
      <c r="E1423" s="2">
        <f>MACD!F1423</f>
        <v>1.7391954837378643E-2</v>
      </c>
      <c r="F1423" s="2">
        <f>'Moving Avg'!D1423</f>
        <v>1.238</v>
      </c>
      <c r="G1423" s="2">
        <f>'Moving Avg'!F1423</f>
        <v>1.2599999999999998</v>
      </c>
      <c r="H1423" s="2">
        <f>'Moving Avg'!G1423</f>
        <v>1.2468000000000006</v>
      </c>
      <c r="I1423" s="2">
        <f>'Moving Avg'!H1423</f>
        <v>1.0812000000000019</v>
      </c>
      <c r="J1423" s="5" t="str">
        <f>OBV!F1423</f>
        <v>BEARISH</v>
      </c>
      <c r="K1423" s="5" t="str">
        <f>OBV!G1423</f>
        <v>NEUTRAL</v>
      </c>
      <c r="L1423" s="5" t="str">
        <f>OBV!H1423</f>
        <v>CONFIRMED BEARISH</v>
      </c>
      <c r="M1423" s="7">
        <f t="shared" si="220"/>
        <v>50</v>
      </c>
      <c r="N1423" s="7">
        <f t="shared" si="221"/>
        <v>0</v>
      </c>
      <c r="O1423" s="7">
        <f t="shared" si="222"/>
        <v>50</v>
      </c>
      <c r="P1423" s="7">
        <f t="shared" si="223"/>
        <v>16.5</v>
      </c>
      <c r="Q1423" s="8">
        <f t="shared" si="224"/>
        <v>27.475000000000001</v>
      </c>
      <c r="R1423" s="8">
        <f t="shared" si="225"/>
        <v>31.625</v>
      </c>
      <c r="S1423" s="8">
        <f t="shared" si="226"/>
        <v>27.425000000000001</v>
      </c>
      <c r="T1423" s="8">
        <f t="shared" si="227"/>
        <v>29.125</v>
      </c>
      <c r="U1423" s="7">
        <f t="shared" si="228"/>
        <v>28.841666666666669</v>
      </c>
      <c r="V1423" s="7">
        <f t="shared" si="229"/>
        <v>28.912500000000001</v>
      </c>
    </row>
    <row r="1424" spans="1:22" ht="13.5" x14ac:dyDescent="0.25">
      <c r="A1424" s="3">
        <f>RSI!A1424</f>
        <v>44385</v>
      </c>
      <c r="B1424" s="2">
        <f>RSI!B1424</f>
        <v>1.22</v>
      </c>
      <c r="C1424" s="2">
        <f>RSI!I1424</f>
        <v>29.884769608623415</v>
      </c>
      <c r="D1424" s="2">
        <f>MACD!E1424</f>
        <v>2.3591155521638374E-2</v>
      </c>
      <c r="E1424" s="2">
        <f>MACD!F1424</f>
        <v>1.8631794974230592E-2</v>
      </c>
      <c r="F1424" s="2">
        <f>'Moving Avg'!D1424</f>
        <v>1.2319999999999998</v>
      </c>
      <c r="G1424" s="2">
        <f>'Moving Avg'!F1424</f>
        <v>1.2559999999999998</v>
      </c>
      <c r="H1424" s="2">
        <f>'Moving Avg'!G1424</f>
        <v>1.2470000000000006</v>
      </c>
      <c r="I1424" s="2">
        <f>'Moving Avg'!H1424</f>
        <v>1.0828500000000021</v>
      </c>
      <c r="J1424" s="5" t="str">
        <f>OBV!F1424</f>
        <v>BEARISH</v>
      </c>
      <c r="K1424" s="5" t="str">
        <f>OBV!G1424</f>
        <v>NEUTRAL</v>
      </c>
      <c r="L1424" s="5" t="str">
        <f>OBV!H1424</f>
        <v>CONFIRMED BEARISH</v>
      </c>
      <c r="M1424" s="7">
        <f t="shared" si="220"/>
        <v>50</v>
      </c>
      <c r="N1424" s="7">
        <f t="shared" si="221"/>
        <v>0</v>
      </c>
      <c r="O1424" s="7">
        <f t="shared" si="222"/>
        <v>50</v>
      </c>
      <c r="P1424" s="7">
        <f t="shared" si="223"/>
        <v>16.5</v>
      </c>
      <c r="Q1424" s="8">
        <f t="shared" si="224"/>
        <v>27.475000000000001</v>
      </c>
      <c r="R1424" s="8">
        <f t="shared" si="225"/>
        <v>31.625</v>
      </c>
      <c r="S1424" s="8">
        <f t="shared" si="226"/>
        <v>27.425000000000001</v>
      </c>
      <c r="T1424" s="8">
        <f t="shared" si="227"/>
        <v>29.125</v>
      </c>
      <c r="U1424" s="7">
        <f t="shared" si="228"/>
        <v>28.841666666666669</v>
      </c>
      <c r="V1424" s="7">
        <f t="shared" si="229"/>
        <v>28.912500000000001</v>
      </c>
    </row>
    <row r="1425" spans="1:22" ht="13.5" x14ac:dyDescent="0.25">
      <c r="A1425" s="3">
        <f>RSI!A1425</f>
        <v>44386</v>
      </c>
      <c r="B1425" s="2">
        <f>RSI!B1425</f>
        <v>1.25</v>
      </c>
      <c r="C1425" s="2">
        <f>RSI!I1425</f>
        <v>50.521704786020635</v>
      </c>
      <c r="D1425" s="2">
        <f>MACD!E1425</f>
        <v>1.8500690702900169E-2</v>
      </c>
      <c r="E1425" s="2">
        <f>MACD!F1425</f>
        <v>1.860557411996451E-2</v>
      </c>
      <c r="F1425" s="2">
        <f>'Moving Avg'!D1425</f>
        <v>1.2319999999999998</v>
      </c>
      <c r="G1425" s="2">
        <f>'Moving Avg'!F1425</f>
        <v>1.2534999999999996</v>
      </c>
      <c r="H1425" s="2">
        <f>'Moving Avg'!G1425</f>
        <v>1.2478000000000005</v>
      </c>
      <c r="I1425" s="2">
        <f>'Moving Avg'!H1425</f>
        <v>1.0846500000000021</v>
      </c>
      <c r="J1425" s="5" t="str">
        <f>OBV!F1425</f>
        <v>BEARISH</v>
      </c>
      <c r="K1425" s="5" t="str">
        <f>OBV!G1425</f>
        <v>NEUTRAL</v>
      </c>
      <c r="L1425" s="5" t="str">
        <f>OBV!H1425</f>
        <v>NEUTRAL</v>
      </c>
      <c r="M1425" s="7">
        <f t="shared" si="220"/>
        <v>25</v>
      </c>
      <c r="N1425" s="7">
        <f t="shared" si="221"/>
        <v>45</v>
      </c>
      <c r="O1425" s="7">
        <f t="shared" si="222"/>
        <v>50</v>
      </c>
      <c r="P1425" s="7">
        <f t="shared" si="223"/>
        <v>16.5</v>
      </c>
      <c r="Q1425" s="8">
        <f t="shared" si="224"/>
        <v>34.475000000000001</v>
      </c>
      <c r="R1425" s="8">
        <f t="shared" si="225"/>
        <v>35.625</v>
      </c>
      <c r="S1425" s="8">
        <f t="shared" si="226"/>
        <v>30.425000000000001</v>
      </c>
      <c r="T1425" s="8">
        <f t="shared" si="227"/>
        <v>34.125</v>
      </c>
      <c r="U1425" s="7">
        <f t="shared" si="228"/>
        <v>33.508333333333333</v>
      </c>
      <c r="V1425" s="7">
        <f t="shared" si="229"/>
        <v>33.662499999999994</v>
      </c>
    </row>
    <row r="1426" spans="1:22" ht="13.5" x14ac:dyDescent="0.25">
      <c r="A1426" s="3">
        <f>RSI!A1426</f>
        <v>44389</v>
      </c>
      <c r="B1426" s="2">
        <f>RSI!B1426</f>
        <v>1.28</v>
      </c>
      <c r="C1426" s="2">
        <f>RSI!I1426</f>
        <v>62.430189894439657</v>
      </c>
      <c r="D1426" s="2">
        <f>MACD!E1426</f>
        <v>1.1965418372516412E-2</v>
      </c>
      <c r="E1426" s="2">
        <f>MACD!F1426</f>
        <v>1.7277542970474891E-2</v>
      </c>
      <c r="F1426" s="2">
        <f>'Moving Avg'!D1426</f>
        <v>1.238</v>
      </c>
      <c r="G1426" s="2">
        <f>'Moving Avg'!F1426</f>
        <v>1.254</v>
      </c>
      <c r="H1426" s="2">
        <f>'Moving Avg'!G1426</f>
        <v>1.2492000000000005</v>
      </c>
      <c r="I1426" s="2">
        <f>'Moving Avg'!H1426</f>
        <v>1.086600000000002</v>
      </c>
      <c r="J1426" s="5" t="str">
        <f>OBV!F1426</f>
        <v>BULLISH</v>
      </c>
      <c r="K1426" s="5" t="str">
        <f>OBV!G1426</f>
        <v>NEUTRAL</v>
      </c>
      <c r="L1426" s="5" t="str">
        <f>OBV!H1426</f>
        <v>CONFIRMED BULLISH</v>
      </c>
      <c r="M1426" s="7">
        <f t="shared" si="220"/>
        <v>25</v>
      </c>
      <c r="N1426" s="7">
        <f t="shared" si="221"/>
        <v>45</v>
      </c>
      <c r="O1426" s="7">
        <f t="shared" si="222"/>
        <v>50</v>
      </c>
      <c r="P1426" s="7">
        <f t="shared" si="223"/>
        <v>83.5</v>
      </c>
      <c r="Q1426" s="8">
        <f t="shared" si="224"/>
        <v>44.524999999999999</v>
      </c>
      <c r="R1426" s="8">
        <f t="shared" si="225"/>
        <v>52.375</v>
      </c>
      <c r="S1426" s="8">
        <f t="shared" si="226"/>
        <v>60.575000000000003</v>
      </c>
      <c r="T1426" s="8">
        <f t="shared" si="227"/>
        <v>50.875</v>
      </c>
      <c r="U1426" s="7">
        <f t="shared" si="228"/>
        <v>52.491666666666674</v>
      </c>
      <c r="V1426" s="7">
        <f t="shared" si="229"/>
        <v>52.087500000000006</v>
      </c>
    </row>
    <row r="1427" spans="1:22" ht="13.5" x14ac:dyDescent="0.25">
      <c r="A1427" s="3">
        <f>RSI!A1427</f>
        <v>44390</v>
      </c>
      <c r="B1427" s="2">
        <f>RSI!B1427</f>
        <v>1.31</v>
      </c>
      <c r="C1427" s="2">
        <f>RSI!I1427</f>
        <v>70.163626205094303</v>
      </c>
      <c r="D1427" s="2">
        <f>MACD!E1427</f>
        <v>5.5692315795092817E-3</v>
      </c>
      <c r="E1427" s="2">
        <f>MACD!F1427</f>
        <v>1.493588069228177E-2</v>
      </c>
      <c r="F1427" s="2">
        <f>'Moving Avg'!D1427</f>
        <v>1.2559999999999998</v>
      </c>
      <c r="G1427" s="2">
        <f>'Moving Avg'!F1427</f>
        <v>1.2559999999999998</v>
      </c>
      <c r="H1427" s="2">
        <f>'Moving Avg'!G1427</f>
        <v>1.2512000000000005</v>
      </c>
      <c r="I1427" s="2">
        <f>'Moving Avg'!H1427</f>
        <v>1.088800000000002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  <c r="M1427" s="7">
        <f t="shared" si="220"/>
        <v>0</v>
      </c>
      <c r="N1427" s="7">
        <f t="shared" si="221"/>
        <v>45</v>
      </c>
      <c r="O1427" s="7">
        <f t="shared" si="222"/>
        <v>50</v>
      </c>
      <c r="P1427" s="7">
        <f t="shared" si="223"/>
        <v>83.5</v>
      </c>
      <c r="Q1427" s="8">
        <f t="shared" si="224"/>
        <v>35.774999999999999</v>
      </c>
      <c r="R1427" s="8">
        <f t="shared" si="225"/>
        <v>47.375</v>
      </c>
      <c r="S1427" s="8">
        <f t="shared" si="226"/>
        <v>56.825000000000003</v>
      </c>
      <c r="T1427" s="8">
        <f t="shared" si="227"/>
        <v>44.625</v>
      </c>
      <c r="U1427" s="7">
        <f t="shared" si="228"/>
        <v>46.658333333333339</v>
      </c>
      <c r="V1427" s="7">
        <f t="shared" si="229"/>
        <v>46.150000000000006</v>
      </c>
    </row>
    <row r="1428" spans="1:22" ht="13.5" x14ac:dyDescent="0.25">
      <c r="A1428" s="3">
        <f>RSI!A1428</f>
        <v>44391</v>
      </c>
      <c r="B1428" s="2">
        <f>RSI!B1428</f>
        <v>1.34</v>
      </c>
      <c r="C1428" s="2">
        <f>RSI!I1428</f>
        <v>75.577501911970955</v>
      </c>
      <c r="D1428" s="2">
        <f>MACD!E1428</f>
        <v>-2.4114758119295754E-3</v>
      </c>
      <c r="E1428" s="2">
        <f>MACD!F1428</f>
        <v>1.1466409391439503E-2</v>
      </c>
      <c r="F1428" s="2">
        <f>'Moving Avg'!D1428</f>
        <v>1.28</v>
      </c>
      <c r="G1428" s="2">
        <f>'Moving Avg'!F1428</f>
        <v>1.2594999999999998</v>
      </c>
      <c r="H1428" s="2">
        <f>'Moving Avg'!G1428</f>
        <v>1.2538000000000007</v>
      </c>
      <c r="I1428" s="2">
        <f>'Moving Avg'!H1428</f>
        <v>1.0911500000000021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0</v>
      </c>
      <c r="N1428" s="7">
        <f t="shared" si="221"/>
        <v>45</v>
      </c>
      <c r="O1428" s="7">
        <f t="shared" si="222"/>
        <v>50</v>
      </c>
      <c r="P1428" s="7">
        <f t="shared" si="223"/>
        <v>83.5</v>
      </c>
      <c r="Q1428" s="8">
        <f t="shared" si="224"/>
        <v>35.774999999999999</v>
      </c>
      <c r="R1428" s="8">
        <f t="shared" si="225"/>
        <v>47.375</v>
      </c>
      <c r="S1428" s="8">
        <f t="shared" si="226"/>
        <v>56.825000000000003</v>
      </c>
      <c r="T1428" s="8">
        <f t="shared" si="227"/>
        <v>44.625</v>
      </c>
      <c r="U1428" s="7">
        <f t="shared" si="228"/>
        <v>46.658333333333339</v>
      </c>
      <c r="V1428" s="7">
        <f t="shared" si="229"/>
        <v>46.150000000000006</v>
      </c>
    </row>
    <row r="1429" spans="1:22" ht="13.5" x14ac:dyDescent="0.25">
      <c r="A1429" s="3">
        <f>RSI!A1429</f>
        <v>44392</v>
      </c>
      <c r="B1429" s="2">
        <f>RSI!B1429</f>
        <v>1.38</v>
      </c>
      <c r="C1429" s="2">
        <f>RSI!I1429</f>
        <v>80.625472181874613</v>
      </c>
      <c r="D1429" s="2">
        <f>MACD!E1429</f>
        <v>-1.2625289570898035E-2</v>
      </c>
      <c r="E1429" s="2">
        <f>MACD!F1429</f>
        <v>6.6480695989719948E-3</v>
      </c>
      <c r="F1429" s="2">
        <f>'Moving Avg'!D1429</f>
        <v>1.3120000000000001</v>
      </c>
      <c r="G1429" s="2">
        <f>'Moving Avg'!F1429</f>
        <v>1.2649999999999999</v>
      </c>
      <c r="H1429" s="2">
        <f>'Moving Avg'!G1429</f>
        <v>1.2572000000000008</v>
      </c>
      <c r="I1429" s="2">
        <f>'Moving Avg'!H1429</f>
        <v>1.0937000000000021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0</v>
      </c>
      <c r="N1429" s="7">
        <f t="shared" si="221"/>
        <v>45</v>
      </c>
      <c r="O1429" s="7">
        <f t="shared" si="222"/>
        <v>50</v>
      </c>
      <c r="P1429" s="7">
        <f t="shared" si="223"/>
        <v>83.5</v>
      </c>
      <c r="Q1429" s="8">
        <f t="shared" si="224"/>
        <v>35.774999999999999</v>
      </c>
      <c r="R1429" s="8">
        <f t="shared" si="225"/>
        <v>47.375</v>
      </c>
      <c r="S1429" s="8">
        <f t="shared" si="226"/>
        <v>56.825000000000003</v>
      </c>
      <c r="T1429" s="8">
        <f t="shared" si="227"/>
        <v>44.625</v>
      </c>
      <c r="U1429" s="7">
        <f t="shared" si="228"/>
        <v>46.658333333333339</v>
      </c>
      <c r="V1429" s="7">
        <f t="shared" si="229"/>
        <v>46.150000000000006</v>
      </c>
    </row>
    <row r="1430" spans="1:22" ht="13.5" x14ac:dyDescent="0.25">
      <c r="A1430" s="3">
        <f>RSI!A1430</f>
        <v>44393</v>
      </c>
      <c r="B1430" s="2">
        <f>RSI!B1430</f>
        <v>1.4</v>
      </c>
      <c r="C1430" s="2">
        <f>RSI!I1430</f>
        <v>82.565833391283704</v>
      </c>
      <c r="D1430" s="2">
        <f>MACD!E1430</f>
        <v>-2.344665032711668E-2</v>
      </c>
      <c r="E1430" s="2">
        <f>MACD!F1430</f>
        <v>6.2912561375425956E-4</v>
      </c>
      <c r="F1430" s="2">
        <f>'Moving Avg'!D1430</f>
        <v>1.3419999999999999</v>
      </c>
      <c r="G1430" s="2">
        <f>'Moving Avg'!F1430</f>
        <v>1.2714999999999999</v>
      </c>
      <c r="H1430" s="2">
        <f>'Moving Avg'!G1430</f>
        <v>1.2610000000000008</v>
      </c>
      <c r="I1430" s="2">
        <f>'Moving Avg'!H1430</f>
        <v>1.0963500000000019</v>
      </c>
      <c r="J1430" s="5" t="str">
        <f>OBV!F1430</f>
        <v>BULLISH</v>
      </c>
      <c r="K1430" s="5" t="str">
        <f>OBV!G1430</f>
        <v>STRONG</v>
      </c>
      <c r="L1430" s="5" t="str">
        <f>OBV!H1430</f>
        <v>CONFIRMED BULLISH</v>
      </c>
      <c r="M1430" s="7">
        <f t="shared" si="220"/>
        <v>0</v>
      </c>
      <c r="N1430" s="7">
        <f t="shared" si="221"/>
        <v>100</v>
      </c>
      <c r="O1430" s="7">
        <f t="shared" si="222"/>
        <v>50</v>
      </c>
      <c r="P1430" s="7">
        <f t="shared" si="223"/>
        <v>100</v>
      </c>
      <c r="Q1430" s="8">
        <f t="shared" si="224"/>
        <v>57.5</v>
      </c>
      <c r="R1430" s="8">
        <f t="shared" si="225"/>
        <v>62.5</v>
      </c>
      <c r="S1430" s="8">
        <f t="shared" si="226"/>
        <v>72.5</v>
      </c>
      <c r="T1430" s="8">
        <f t="shared" si="227"/>
        <v>62.5</v>
      </c>
      <c r="U1430" s="7">
        <f t="shared" si="228"/>
        <v>64.166666666666671</v>
      </c>
      <c r="V1430" s="7">
        <f t="shared" si="229"/>
        <v>63.75</v>
      </c>
    </row>
    <row r="1431" spans="1:22" ht="13.5" x14ac:dyDescent="0.25">
      <c r="A1431" s="3">
        <f>RSI!A1431</f>
        <v>44396</v>
      </c>
      <c r="B1431" s="2">
        <f>RSI!B1431</f>
        <v>1.42</v>
      </c>
      <c r="C1431" s="2">
        <f>RSI!I1431</f>
        <v>84.263118548997141</v>
      </c>
      <c r="D1431" s="2">
        <f>MACD!E1431</f>
        <v>-3.4848609320426549E-2</v>
      </c>
      <c r="E1431" s="2">
        <f>MACD!F1431</f>
        <v>-6.4664213730819022E-3</v>
      </c>
      <c r="F1431" s="2">
        <f>'Moving Avg'!D1431</f>
        <v>1.3699999999999999</v>
      </c>
      <c r="G1431" s="2">
        <f>'Moving Avg'!F1431</f>
        <v>1.2789999999999999</v>
      </c>
      <c r="H1431" s="2">
        <f>'Moving Avg'!G1431</f>
        <v>1.2652000000000008</v>
      </c>
      <c r="I1431" s="2">
        <f>'Moving Avg'!H1431</f>
        <v>1.099100000000002</v>
      </c>
      <c r="J1431" s="5" t="str">
        <f>OBV!F1431</f>
        <v>BULLISH</v>
      </c>
      <c r="K1431" s="5" t="str">
        <f>OBV!G1431</f>
        <v>STRONG</v>
      </c>
      <c r="L1431" s="5" t="str">
        <f>OBV!H1431</f>
        <v>CONFIRMED BULLISH</v>
      </c>
      <c r="M1431" s="7">
        <f t="shared" si="220"/>
        <v>0</v>
      </c>
      <c r="N1431" s="7">
        <f t="shared" si="221"/>
        <v>100</v>
      </c>
      <c r="O1431" s="7">
        <f t="shared" si="222"/>
        <v>50</v>
      </c>
      <c r="P1431" s="7">
        <f t="shared" si="223"/>
        <v>100</v>
      </c>
      <c r="Q1431" s="8">
        <f t="shared" si="224"/>
        <v>57.5</v>
      </c>
      <c r="R1431" s="8">
        <f t="shared" si="225"/>
        <v>62.5</v>
      </c>
      <c r="S1431" s="8">
        <f t="shared" si="226"/>
        <v>72.5</v>
      </c>
      <c r="T1431" s="8">
        <f t="shared" si="227"/>
        <v>62.5</v>
      </c>
      <c r="U1431" s="7">
        <f t="shared" si="228"/>
        <v>64.166666666666671</v>
      </c>
      <c r="V1431" s="7">
        <f t="shared" si="229"/>
        <v>63.75</v>
      </c>
    </row>
    <row r="1432" spans="1:22" ht="13.5" x14ac:dyDescent="0.25">
      <c r="A1432" s="3">
        <f>RSI!A1432</f>
        <v>44399</v>
      </c>
      <c r="B1432" s="2">
        <f>RSI!B1432</f>
        <v>1.42</v>
      </c>
      <c r="C1432" s="2">
        <f>RSI!I1432</f>
        <v>84.263118548997141</v>
      </c>
      <c r="D1432" s="2">
        <f>MACD!E1432</f>
        <v>-4.9937339479624532E-2</v>
      </c>
      <c r="E1432" s="2">
        <f>MACD!F1432</f>
        <v>-1.5160604994390429E-2</v>
      </c>
      <c r="F1432" s="2">
        <f>'Moving Avg'!D1432</f>
        <v>1.3919999999999999</v>
      </c>
      <c r="G1432" s="2">
        <f>'Moving Avg'!F1432</f>
        <v>1.2864999999999998</v>
      </c>
      <c r="H1432" s="2">
        <f>'Moving Avg'!G1432</f>
        <v>1.2694000000000007</v>
      </c>
      <c r="I1432" s="2">
        <f>'Moving Avg'!H1432</f>
        <v>1.1018500000000018</v>
      </c>
      <c r="J1432" s="5" t="str">
        <f>OBV!F1432</f>
        <v>BULLISH</v>
      </c>
      <c r="K1432" s="5" t="str">
        <f>OBV!G1432</f>
        <v>STRONG</v>
      </c>
      <c r="L1432" s="5" t="str">
        <f>OBV!H1432</f>
        <v>CONFIRMED BULLISH</v>
      </c>
      <c r="M1432" s="7">
        <f t="shared" si="220"/>
        <v>0</v>
      </c>
      <c r="N1432" s="7">
        <f t="shared" si="221"/>
        <v>100</v>
      </c>
      <c r="O1432" s="7">
        <f t="shared" si="222"/>
        <v>50</v>
      </c>
      <c r="P1432" s="7">
        <f t="shared" si="223"/>
        <v>100</v>
      </c>
      <c r="Q1432" s="8">
        <f t="shared" si="224"/>
        <v>57.5</v>
      </c>
      <c r="R1432" s="8">
        <f t="shared" si="225"/>
        <v>62.5</v>
      </c>
      <c r="S1432" s="8">
        <f t="shared" si="226"/>
        <v>72.5</v>
      </c>
      <c r="T1432" s="8">
        <f t="shared" si="227"/>
        <v>62.5</v>
      </c>
      <c r="U1432" s="7">
        <f t="shared" si="228"/>
        <v>64.166666666666671</v>
      </c>
      <c r="V1432" s="7">
        <f t="shared" si="229"/>
        <v>63.75</v>
      </c>
    </row>
    <row r="1433" spans="1:22" ht="13.5" x14ac:dyDescent="0.25">
      <c r="A1433" s="3">
        <f>RSI!A1433</f>
        <v>44400</v>
      </c>
      <c r="B1433" s="2">
        <f>RSI!B1433</f>
        <v>1.46</v>
      </c>
      <c r="C1433" s="2">
        <f>RSI!I1433</f>
        <v>87.16210836307053</v>
      </c>
      <c r="D1433" s="2">
        <f>MACD!E1433</f>
        <v>-6.643207291512554E-2</v>
      </c>
      <c r="E1433" s="2">
        <f>MACD!F1433</f>
        <v>-2.5414898578537452E-2</v>
      </c>
      <c r="F1433" s="2">
        <f>'Moving Avg'!D1433</f>
        <v>1.4159999999999999</v>
      </c>
      <c r="G1433" s="2">
        <f>'Moving Avg'!F1433</f>
        <v>1.296</v>
      </c>
      <c r="H1433" s="2">
        <f>'Moving Avg'!G1433</f>
        <v>1.2744000000000006</v>
      </c>
      <c r="I1433" s="2">
        <f>'Moving Avg'!H1433</f>
        <v>1.104800000000002</v>
      </c>
      <c r="J1433" s="5" t="str">
        <f>OBV!F1433</f>
        <v>BULLISH</v>
      </c>
      <c r="K1433" s="5" t="str">
        <f>OBV!G1433</f>
        <v>STRONG</v>
      </c>
      <c r="L1433" s="5" t="str">
        <f>OBV!H1433</f>
        <v>CONFIRMED BULLISH</v>
      </c>
      <c r="M1433" s="7">
        <f t="shared" si="220"/>
        <v>0</v>
      </c>
      <c r="N1433" s="7">
        <f t="shared" si="221"/>
        <v>100</v>
      </c>
      <c r="O1433" s="7">
        <f t="shared" si="222"/>
        <v>50</v>
      </c>
      <c r="P1433" s="7">
        <f t="shared" si="223"/>
        <v>100</v>
      </c>
      <c r="Q1433" s="8">
        <f t="shared" si="224"/>
        <v>57.5</v>
      </c>
      <c r="R1433" s="8">
        <f t="shared" si="225"/>
        <v>62.5</v>
      </c>
      <c r="S1433" s="8">
        <f t="shared" si="226"/>
        <v>72.5</v>
      </c>
      <c r="T1433" s="8">
        <f t="shared" si="227"/>
        <v>62.5</v>
      </c>
      <c r="U1433" s="7">
        <f t="shared" si="228"/>
        <v>64.166666666666671</v>
      </c>
      <c r="V1433" s="7">
        <f t="shared" si="229"/>
        <v>63.75</v>
      </c>
    </row>
    <row r="1434" spans="1:22" ht="13.5" x14ac:dyDescent="0.25">
      <c r="A1434" s="3">
        <f>RSI!A1434</f>
        <v>44403</v>
      </c>
      <c r="B1434" s="2">
        <f>RSI!B1434</f>
        <v>1.5</v>
      </c>
      <c r="C1434" s="2">
        <f>RSI!I1434</f>
        <v>89.287355307471941</v>
      </c>
      <c r="D1434" s="2">
        <f>MACD!E1434</f>
        <v>-8.4296242154733303E-2</v>
      </c>
      <c r="E1434" s="2">
        <f>MACD!F1434</f>
        <v>-3.7191167293776625E-2</v>
      </c>
      <c r="F1434" s="2">
        <f>'Moving Avg'!D1434</f>
        <v>1.44</v>
      </c>
      <c r="G1434" s="2">
        <f>'Moving Avg'!F1434</f>
        <v>1.3074999999999999</v>
      </c>
      <c r="H1434" s="2">
        <f>'Moving Avg'!G1434</f>
        <v>1.2802000000000004</v>
      </c>
      <c r="I1434" s="2">
        <f>'Moving Avg'!H1434</f>
        <v>1.108050000000002</v>
      </c>
      <c r="J1434" s="5" t="str">
        <f>OBV!F1434</f>
        <v>BULLISH</v>
      </c>
      <c r="K1434" s="5" t="str">
        <f>OBV!G1434</f>
        <v>STRONG</v>
      </c>
      <c r="L1434" s="5" t="str">
        <f>OBV!H1434</f>
        <v>CONFIRMED BULLISH</v>
      </c>
      <c r="M1434" s="7">
        <f t="shared" si="220"/>
        <v>0</v>
      </c>
      <c r="N1434" s="7">
        <f t="shared" si="221"/>
        <v>100</v>
      </c>
      <c r="O1434" s="7">
        <f t="shared" si="222"/>
        <v>50</v>
      </c>
      <c r="P1434" s="7">
        <f t="shared" si="223"/>
        <v>100</v>
      </c>
      <c r="Q1434" s="8">
        <f t="shared" si="224"/>
        <v>57.5</v>
      </c>
      <c r="R1434" s="8">
        <f t="shared" si="225"/>
        <v>62.5</v>
      </c>
      <c r="S1434" s="8">
        <f t="shared" si="226"/>
        <v>72.5</v>
      </c>
      <c r="T1434" s="8">
        <f t="shared" si="227"/>
        <v>62.5</v>
      </c>
      <c r="U1434" s="7">
        <f t="shared" si="228"/>
        <v>64.166666666666671</v>
      </c>
      <c r="V1434" s="7">
        <f t="shared" si="229"/>
        <v>63.75</v>
      </c>
    </row>
    <row r="1435" spans="1:22" ht="13.5" x14ac:dyDescent="0.25">
      <c r="A1435" s="3">
        <f>RSI!A1435</f>
        <v>44404</v>
      </c>
      <c r="B1435" s="2">
        <f>RSI!B1435</f>
        <v>1.46</v>
      </c>
      <c r="C1435" s="2">
        <f>RSI!I1435</f>
        <v>75.777765225119325</v>
      </c>
      <c r="D1435" s="2">
        <f>MACD!E1435</f>
        <v>-9.2944280822178316E-2</v>
      </c>
      <c r="E1435" s="2">
        <f>MACD!F1435</f>
        <v>-4.8341789999456965E-2</v>
      </c>
      <c r="F1435" s="2">
        <f>'Moving Avg'!D1435</f>
        <v>1.452</v>
      </c>
      <c r="G1435" s="2">
        <f>'Moving Avg'!F1435</f>
        <v>1.3185000000000002</v>
      </c>
      <c r="H1435" s="2">
        <f>'Moving Avg'!G1435</f>
        <v>1.2852000000000003</v>
      </c>
      <c r="I1435" s="2">
        <f>'Moving Avg'!H1435</f>
        <v>1.111100000000002</v>
      </c>
      <c r="J1435" s="5" t="str">
        <f>OBV!F1435</f>
        <v>BULLISH</v>
      </c>
      <c r="K1435" s="5" t="str">
        <f>OBV!G1435</f>
        <v>NEUTRAL</v>
      </c>
      <c r="L1435" s="5" t="str">
        <f>OBV!H1435</f>
        <v>CONFIRMED BULLISH</v>
      </c>
      <c r="M1435" s="7">
        <f t="shared" si="220"/>
        <v>0</v>
      </c>
      <c r="N1435" s="7">
        <f t="shared" si="221"/>
        <v>100</v>
      </c>
      <c r="O1435" s="7">
        <f t="shared" si="222"/>
        <v>50</v>
      </c>
      <c r="P1435" s="7">
        <f t="shared" si="223"/>
        <v>83.5</v>
      </c>
      <c r="Q1435" s="8">
        <f t="shared" si="224"/>
        <v>55.024999999999999</v>
      </c>
      <c r="R1435" s="8">
        <f t="shared" si="225"/>
        <v>58.375</v>
      </c>
      <c r="S1435" s="8">
        <f t="shared" si="226"/>
        <v>65.075000000000003</v>
      </c>
      <c r="T1435" s="8">
        <f t="shared" si="227"/>
        <v>58.375</v>
      </c>
      <c r="U1435" s="7">
        <f t="shared" si="228"/>
        <v>59.491666666666674</v>
      </c>
      <c r="V1435" s="7">
        <f t="shared" si="229"/>
        <v>59.212500000000006</v>
      </c>
    </row>
    <row r="1436" spans="1:22" ht="13.5" x14ac:dyDescent="0.25">
      <c r="A1436" s="3">
        <f>RSI!A1436</f>
        <v>44405</v>
      </c>
      <c r="B1436" s="2">
        <f>RSI!B1436</f>
        <v>1.46</v>
      </c>
      <c r="C1436" s="2">
        <f>RSI!I1436</f>
        <v>75.777765225119325</v>
      </c>
      <c r="D1436" s="2">
        <f>MACD!E1436</f>
        <v>-9.6438393387017873E-2</v>
      </c>
      <c r="E1436" s="2">
        <f>MACD!F1436</f>
        <v>-5.7961110676969158E-2</v>
      </c>
      <c r="F1436" s="2">
        <f>'Moving Avg'!D1436</f>
        <v>1.46</v>
      </c>
      <c r="G1436" s="2">
        <f>'Moving Avg'!F1436</f>
        <v>1.3295000000000001</v>
      </c>
      <c r="H1436" s="2">
        <f>'Moving Avg'!G1436</f>
        <v>1.2902000000000005</v>
      </c>
      <c r="I1436" s="2">
        <f>'Moving Avg'!H1436</f>
        <v>1.114150000000002</v>
      </c>
      <c r="J1436" s="5" t="str">
        <f>OBV!F1436</f>
        <v>BULLISH</v>
      </c>
      <c r="K1436" s="5" t="str">
        <f>OBV!G1436</f>
        <v>NEUTRAL</v>
      </c>
      <c r="L1436" s="5" t="str">
        <f>OBV!H1436</f>
        <v>CONFIRMED BULLISH</v>
      </c>
      <c r="M1436" s="7">
        <f t="shared" si="220"/>
        <v>0</v>
      </c>
      <c r="N1436" s="7">
        <f t="shared" si="221"/>
        <v>100</v>
      </c>
      <c r="O1436" s="7">
        <f t="shared" si="222"/>
        <v>50</v>
      </c>
      <c r="P1436" s="7">
        <f t="shared" si="223"/>
        <v>83.5</v>
      </c>
      <c r="Q1436" s="8">
        <f t="shared" si="224"/>
        <v>55.024999999999999</v>
      </c>
      <c r="R1436" s="8">
        <f t="shared" si="225"/>
        <v>58.375</v>
      </c>
      <c r="S1436" s="8">
        <f t="shared" si="226"/>
        <v>65.075000000000003</v>
      </c>
      <c r="T1436" s="8">
        <f t="shared" si="227"/>
        <v>58.375</v>
      </c>
      <c r="U1436" s="7">
        <f t="shared" si="228"/>
        <v>59.491666666666674</v>
      </c>
      <c r="V1436" s="7">
        <f t="shared" si="229"/>
        <v>59.212500000000006</v>
      </c>
    </row>
    <row r="1437" spans="1:22" ht="13.5" x14ac:dyDescent="0.25">
      <c r="A1437" s="3">
        <f>RSI!A1437</f>
        <v>44406</v>
      </c>
      <c r="B1437" s="2">
        <f>RSI!B1437</f>
        <v>1.46</v>
      </c>
      <c r="C1437" s="2">
        <f>RSI!I1437</f>
        <v>75.777765225119325</v>
      </c>
      <c r="D1437" s="2">
        <f>MACD!E1437</f>
        <v>-9.5512830372153967E-2</v>
      </c>
      <c r="E1437" s="2">
        <f>MACD!F1437</f>
        <v>-6.5471454616006119E-2</v>
      </c>
      <c r="F1437" s="2">
        <f>'Moving Avg'!D1437</f>
        <v>1.468</v>
      </c>
      <c r="G1437" s="2">
        <f>'Moving Avg'!F1437</f>
        <v>1.3400000000000003</v>
      </c>
      <c r="H1437" s="2">
        <f>'Moving Avg'!G1437</f>
        <v>1.2952000000000004</v>
      </c>
      <c r="I1437" s="2">
        <f>'Moving Avg'!H1437</f>
        <v>1.1172000000000017</v>
      </c>
      <c r="J1437" s="5" t="str">
        <f>OBV!F1437</f>
        <v>BULLISH</v>
      </c>
      <c r="K1437" s="5" t="str">
        <f>OBV!G1437</f>
        <v>NEUTRAL</v>
      </c>
      <c r="L1437" s="5" t="str">
        <f>OBV!H1437</f>
        <v>CONFIRMED BULLISH</v>
      </c>
      <c r="M1437" s="7">
        <f t="shared" si="220"/>
        <v>0</v>
      </c>
      <c r="N1437" s="7">
        <f t="shared" si="221"/>
        <v>100</v>
      </c>
      <c r="O1437" s="7">
        <f t="shared" si="222"/>
        <v>50</v>
      </c>
      <c r="P1437" s="7">
        <f t="shared" si="223"/>
        <v>83.5</v>
      </c>
      <c r="Q1437" s="8">
        <f t="shared" si="224"/>
        <v>55.024999999999999</v>
      </c>
      <c r="R1437" s="8">
        <f t="shared" si="225"/>
        <v>58.375</v>
      </c>
      <c r="S1437" s="8">
        <f t="shared" si="226"/>
        <v>65.075000000000003</v>
      </c>
      <c r="T1437" s="8">
        <f t="shared" si="227"/>
        <v>58.375</v>
      </c>
      <c r="U1437" s="7">
        <f t="shared" si="228"/>
        <v>59.491666666666674</v>
      </c>
      <c r="V1437" s="7">
        <f t="shared" si="229"/>
        <v>59.212500000000006</v>
      </c>
    </row>
    <row r="1438" spans="1:22" ht="13.5" x14ac:dyDescent="0.25">
      <c r="A1438" s="3">
        <f>RSI!A1438</f>
        <v>44407</v>
      </c>
      <c r="B1438" s="2">
        <f>RSI!B1438</f>
        <v>1.46</v>
      </c>
      <c r="C1438" s="2">
        <f>RSI!I1438</f>
        <v>75.777765225119325</v>
      </c>
      <c r="D1438" s="2">
        <f>MACD!E1438</f>
        <v>-9.0793225954558077E-2</v>
      </c>
      <c r="E1438" s="2">
        <f>MACD!F1438</f>
        <v>-7.0535808883716522E-2</v>
      </c>
      <c r="F1438" s="2">
        <f>'Moving Avg'!D1438</f>
        <v>1.468</v>
      </c>
      <c r="G1438" s="2">
        <f>'Moving Avg'!F1438</f>
        <v>1.3505000000000003</v>
      </c>
      <c r="H1438" s="2">
        <f>'Moving Avg'!G1438</f>
        <v>1.3002000000000005</v>
      </c>
      <c r="I1438" s="2">
        <f>'Moving Avg'!H1438</f>
        <v>1.120250000000002</v>
      </c>
      <c r="J1438" s="5" t="str">
        <f>OBV!F1438</f>
        <v>BEARISH</v>
      </c>
      <c r="K1438" s="5" t="str">
        <f>OBV!G1438</f>
        <v>NEUTRAL</v>
      </c>
      <c r="L1438" s="5" t="str">
        <f>OBV!H1438</f>
        <v>NEUTRAL</v>
      </c>
      <c r="M1438" s="7">
        <f t="shared" si="220"/>
        <v>0</v>
      </c>
      <c r="N1438" s="7">
        <f t="shared" si="221"/>
        <v>100</v>
      </c>
      <c r="O1438" s="7">
        <f t="shared" si="222"/>
        <v>50</v>
      </c>
      <c r="P1438" s="7">
        <f t="shared" si="223"/>
        <v>16.5</v>
      </c>
      <c r="Q1438" s="8">
        <f t="shared" si="224"/>
        <v>44.975000000000001</v>
      </c>
      <c r="R1438" s="8">
        <f t="shared" si="225"/>
        <v>41.625</v>
      </c>
      <c r="S1438" s="8">
        <f t="shared" si="226"/>
        <v>34.924999999999997</v>
      </c>
      <c r="T1438" s="8">
        <f t="shared" si="227"/>
        <v>41.625</v>
      </c>
      <c r="U1438" s="7">
        <f t="shared" si="228"/>
        <v>40.508333333333333</v>
      </c>
      <c r="V1438" s="7">
        <f t="shared" si="229"/>
        <v>40.787499999999994</v>
      </c>
    </row>
    <row r="1439" spans="1:22" ht="13.5" x14ac:dyDescent="0.25">
      <c r="A1439" s="3">
        <f>RSI!A1439</f>
        <v>44410</v>
      </c>
      <c r="B1439" s="2">
        <f>RSI!B1439</f>
        <v>1.46</v>
      </c>
      <c r="C1439" s="2">
        <f>RSI!I1439</f>
        <v>75.777765225119325</v>
      </c>
      <c r="D1439" s="2">
        <f>MACD!E1439</f>
        <v>-8.1274524761802747E-2</v>
      </c>
      <c r="E1439" s="2">
        <f>MACD!F1439</f>
        <v>-7.2683552059333772E-2</v>
      </c>
      <c r="F1439" s="2">
        <f>'Moving Avg'!D1439</f>
        <v>1.46</v>
      </c>
      <c r="G1439" s="2">
        <f>'Moving Avg'!F1439</f>
        <v>1.3610000000000002</v>
      </c>
      <c r="H1439" s="2">
        <f>'Moving Avg'!G1439</f>
        <v>1.3052000000000001</v>
      </c>
      <c r="I1439" s="2">
        <f>'Moving Avg'!H1439</f>
        <v>1.1233000000000017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0</v>
      </c>
      <c r="N1439" s="7">
        <f t="shared" si="221"/>
        <v>45</v>
      </c>
      <c r="O1439" s="7">
        <f t="shared" si="222"/>
        <v>50</v>
      </c>
      <c r="P1439" s="7">
        <f t="shared" si="223"/>
        <v>16.5</v>
      </c>
      <c r="Q1439" s="8">
        <f t="shared" si="224"/>
        <v>25.725000000000001</v>
      </c>
      <c r="R1439" s="8">
        <f t="shared" si="225"/>
        <v>30.625</v>
      </c>
      <c r="S1439" s="8">
        <f t="shared" si="226"/>
        <v>26.675000000000001</v>
      </c>
      <c r="T1439" s="8">
        <f t="shared" si="227"/>
        <v>27.875</v>
      </c>
      <c r="U1439" s="7">
        <f t="shared" si="228"/>
        <v>27.675000000000001</v>
      </c>
      <c r="V1439" s="7">
        <f t="shared" si="229"/>
        <v>27.725000000000001</v>
      </c>
    </row>
    <row r="1440" spans="1:22" ht="13.5" x14ac:dyDescent="0.25">
      <c r="A1440" s="3">
        <f>RSI!A1440</f>
        <v>44411</v>
      </c>
      <c r="B1440" s="2">
        <f>RSI!B1440</f>
        <v>1.5</v>
      </c>
      <c r="C1440" s="2">
        <f>RSI!I1440</f>
        <v>80.132147522293948</v>
      </c>
      <c r="D1440" s="2">
        <f>MACD!E1440</f>
        <v>-7.3688368274466898E-2</v>
      </c>
      <c r="E1440" s="2">
        <f>MACD!F1440</f>
        <v>-7.2884515302360398E-2</v>
      </c>
      <c r="F1440" s="2">
        <f>'Moving Avg'!D1440</f>
        <v>1.468</v>
      </c>
      <c r="G1440" s="2">
        <f>'Moving Avg'!F1440</f>
        <v>1.3735000000000002</v>
      </c>
      <c r="H1440" s="2">
        <f>'Moving Avg'!G1440</f>
        <v>1.3110000000000002</v>
      </c>
      <c r="I1440" s="2">
        <f>'Moving Avg'!H1440</f>
        <v>1.1265500000000019</v>
      </c>
      <c r="J1440" s="5" t="str">
        <f>OBV!F1440</f>
        <v>NEUTRAL</v>
      </c>
      <c r="K1440" s="5" t="str">
        <f>OBV!G1440</f>
        <v>NEUTRAL</v>
      </c>
      <c r="L1440" s="5" t="str">
        <f>OBV!H1440</f>
        <v>NEUTRAL</v>
      </c>
      <c r="M1440" s="7">
        <f t="shared" si="220"/>
        <v>0</v>
      </c>
      <c r="N1440" s="7">
        <f t="shared" si="221"/>
        <v>45</v>
      </c>
      <c r="O1440" s="7">
        <f t="shared" si="222"/>
        <v>50</v>
      </c>
      <c r="P1440" s="7">
        <f t="shared" si="223"/>
        <v>33</v>
      </c>
      <c r="Q1440" s="8">
        <f t="shared" si="224"/>
        <v>28.2</v>
      </c>
      <c r="R1440" s="8">
        <f t="shared" si="225"/>
        <v>34.75</v>
      </c>
      <c r="S1440" s="8">
        <f t="shared" si="226"/>
        <v>34.1</v>
      </c>
      <c r="T1440" s="8">
        <f t="shared" si="227"/>
        <v>32</v>
      </c>
      <c r="U1440" s="7">
        <f t="shared" si="228"/>
        <v>32.35</v>
      </c>
      <c r="V1440" s="7">
        <f t="shared" si="229"/>
        <v>32.262500000000003</v>
      </c>
    </row>
    <row r="1441" spans="1:22" ht="13.5" x14ac:dyDescent="0.25">
      <c r="A1441" s="3">
        <f>RSI!A1441</f>
        <v>44412</v>
      </c>
      <c r="B1441" s="2">
        <f>RSI!B1441</f>
        <v>1.54</v>
      </c>
      <c r="C1441" s="2">
        <f>RSI!I1441</f>
        <v>83.354629493635628</v>
      </c>
      <c r="D1441" s="2">
        <f>MACD!E1441</f>
        <v>-6.7930685918013101E-2</v>
      </c>
      <c r="E1441" s="2">
        <f>MACD!F1441</f>
        <v>-7.1893749425490941E-2</v>
      </c>
      <c r="F1441" s="2">
        <f>'Moving Avg'!D1441</f>
        <v>1.484</v>
      </c>
      <c r="G1441" s="2">
        <f>'Moving Avg'!F1441</f>
        <v>1.3880000000000001</v>
      </c>
      <c r="H1441" s="2">
        <f>'Moving Avg'!G1441</f>
        <v>1.3170000000000002</v>
      </c>
      <c r="I1441" s="2">
        <f>'Moving Avg'!H1441</f>
        <v>1.1300000000000019</v>
      </c>
      <c r="J1441" s="5" t="str">
        <f>OBV!F1441</f>
        <v>NEUTRAL</v>
      </c>
      <c r="K1441" s="5" t="str">
        <f>OBV!G1441</f>
        <v>NEUTRAL</v>
      </c>
      <c r="L1441" s="5" t="str">
        <f>OBV!H1441</f>
        <v>NEUTRAL</v>
      </c>
      <c r="M1441" s="7">
        <f t="shared" si="220"/>
        <v>0</v>
      </c>
      <c r="N1441" s="7">
        <f t="shared" si="221"/>
        <v>0</v>
      </c>
      <c r="O1441" s="7">
        <f t="shared" si="222"/>
        <v>50</v>
      </c>
      <c r="P1441" s="7">
        <f t="shared" si="223"/>
        <v>33</v>
      </c>
      <c r="Q1441" s="8">
        <f t="shared" si="224"/>
        <v>12.45</v>
      </c>
      <c r="R1441" s="8">
        <f t="shared" si="225"/>
        <v>25.75</v>
      </c>
      <c r="S1441" s="8">
        <f t="shared" si="226"/>
        <v>27.35</v>
      </c>
      <c r="T1441" s="8">
        <f t="shared" si="227"/>
        <v>20.75</v>
      </c>
      <c r="U1441" s="7">
        <f t="shared" si="228"/>
        <v>21.850000000000005</v>
      </c>
      <c r="V1441" s="7">
        <f t="shared" si="229"/>
        <v>21.575000000000003</v>
      </c>
    </row>
    <row r="1442" spans="1:22" ht="13.5" x14ac:dyDescent="0.25">
      <c r="A1442" s="3">
        <f>RSI!A1442</f>
        <v>44413</v>
      </c>
      <c r="B1442" s="2">
        <f>RSI!B1442</f>
        <v>1.58</v>
      </c>
      <c r="C1442" s="2">
        <f>RSI!I1442</f>
        <v>85.829776282597493</v>
      </c>
      <c r="D1442" s="2">
        <f>MACD!E1442</f>
        <v>-6.697602668240954E-2</v>
      </c>
      <c r="E1442" s="2">
        <f>MACD!F1442</f>
        <v>-7.0910204876874661E-2</v>
      </c>
      <c r="F1442" s="2">
        <f>'Moving Avg'!D1442</f>
        <v>1.508</v>
      </c>
      <c r="G1442" s="2">
        <f>'Moving Avg'!F1442</f>
        <v>1.4060000000000001</v>
      </c>
      <c r="H1442" s="2">
        <f>'Moving Avg'!G1442</f>
        <v>1.3238000000000003</v>
      </c>
      <c r="I1442" s="2">
        <f>'Moving Avg'!H1442</f>
        <v>1.133650000000002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0</v>
      </c>
      <c r="N1442" s="7">
        <f t="shared" si="221"/>
        <v>0</v>
      </c>
      <c r="O1442" s="7">
        <f t="shared" si="222"/>
        <v>50</v>
      </c>
      <c r="P1442" s="7">
        <f t="shared" si="223"/>
        <v>33</v>
      </c>
      <c r="Q1442" s="8">
        <f t="shared" si="224"/>
        <v>12.45</v>
      </c>
      <c r="R1442" s="8">
        <f t="shared" si="225"/>
        <v>25.75</v>
      </c>
      <c r="S1442" s="8">
        <f t="shared" si="226"/>
        <v>27.35</v>
      </c>
      <c r="T1442" s="8">
        <f t="shared" si="227"/>
        <v>20.75</v>
      </c>
      <c r="U1442" s="7">
        <f t="shared" si="228"/>
        <v>21.850000000000005</v>
      </c>
      <c r="V1442" s="7">
        <f t="shared" si="229"/>
        <v>21.575000000000003</v>
      </c>
    </row>
    <row r="1443" spans="1:22" ht="13.5" x14ac:dyDescent="0.25">
      <c r="A1443" s="3">
        <f>RSI!A1443</f>
        <v>44414</v>
      </c>
      <c r="B1443" s="2">
        <f>RSI!B1443</f>
        <v>1.62</v>
      </c>
      <c r="C1443" s="2">
        <f>RSI!I1443</f>
        <v>87.785734342809945</v>
      </c>
      <c r="D1443" s="2">
        <f>MACD!E1443</f>
        <v>-6.4097293358988727E-2</v>
      </c>
      <c r="E1443" s="2">
        <f>MACD!F1443</f>
        <v>-6.9547622573297482E-2</v>
      </c>
      <c r="F1443" s="2">
        <f>'Moving Avg'!D1443</f>
        <v>1.54</v>
      </c>
      <c r="G1443" s="2">
        <f>'Moving Avg'!F1443</f>
        <v>1.4260000000000004</v>
      </c>
      <c r="H1443" s="2">
        <f>'Moving Avg'!G1443</f>
        <v>1.3314000000000004</v>
      </c>
      <c r="I1443" s="2">
        <f>'Moving Avg'!H1443</f>
        <v>1.137500000000002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0</v>
      </c>
      <c r="N1443" s="7">
        <f t="shared" si="221"/>
        <v>0</v>
      </c>
      <c r="O1443" s="7">
        <f t="shared" si="222"/>
        <v>50</v>
      </c>
      <c r="P1443" s="7">
        <f t="shared" si="223"/>
        <v>33</v>
      </c>
      <c r="Q1443" s="8">
        <f t="shared" si="224"/>
        <v>12.45</v>
      </c>
      <c r="R1443" s="8">
        <f t="shared" si="225"/>
        <v>25.75</v>
      </c>
      <c r="S1443" s="8">
        <f t="shared" si="226"/>
        <v>27.35</v>
      </c>
      <c r="T1443" s="8">
        <f t="shared" si="227"/>
        <v>20.75</v>
      </c>
      <c r="U1443" s="7">
        <f t="shared" si="228"/>
        <v>21.850000000000005</v>
      </c>
      <c r="V1443" s="7">
        <f t="shared" si="229"/>
        <v>21.575000000000003</v>
      </c>
    </row>
    <row r="1444" spans="1:22" ht="13.5" x14ac:dyDescent="0.25">
      <c r="A1444" s="3">
        <f>RSI!A1444</f>
        <v>44417</v>
      </c>
      <c r="B1444" s="2">
        <f>RSI!B1444</f>
        <v>1.65</v>
      </c>
      <c r="C1444" s="2">
        <f>RSI!I1444</f>
        <v>89.010890074074666</v>
      </c>
      <c r="D1444" s="2">
        <f>MACD!E1444</f>
        <v>-5.9003159919169379E-2</v>
      </c>
      <c r="E1444" s="2">
        <f>MACD!F1444</f>
        <v>-6.7438730042471862E-2</v>
      </c>
      <c r="F1444" s="2">
        <f>'Moving Avg'!D1444</f>
        <v>1.5780000000000001</v>
      </c>
      <c r="G1444" s="2">
        <f>'Moving Avg'!F1444</f>
        <v>1.4475000000000002</v>
      </c>
      <c r="H1444" s="2">
        <f>'Moving Avg'!G1444</f>
        <v>1.3396000000000003</v>
      </c>
      <c r="I1444" s="2">
        <f>'Moving Avg'!H1444</f>
        <v>1.141500000000002</v>
      </c>
      <c r="J1444" s="5" t="str">
        <f>OBV!F1444</f>
        <v>BULLISH</v>
      </c>
      <c r="K1444" s="5" t="str">
        <f>OBV!G1444</f>
        <v>STRONG</v>
      </c>
      <c r="L1444" s="5" t="str">
        <f>OBV!H1444</f>
        <v>CONFIRMED BULLISH</v>
      </c>
      <c r="M1444" s="7">
        <f t="shared" si="220"/>
        <v>0</v>
      </c>
      <c r="N1444" s="7">
        <f t="shared" si="221"/>
        <v>0</v>
      </c>
      <c r="O1444" s="7">
        <f t="shared" si="222"/>
        <v>50</v>
      </c>
      <c r="P1444" s="7">
        <f t="shared" si="223"/>
        <v>100</v>
      </c>
      <c r="Q1444" s="8">
        <f t="shared" si="224"/>
        <v>22.5</v>
      </c>
      <c r="R1444" s="8">
        <f t="shared" si="225"/>
        <v>42.5</v>
      </c>
      <c r="S1444" s="8">
        <f t="shared" si="226"/>
        <v>57.5</v>
      </c>
      <c r="T1444" s="8">
        <f t="shared" si="227"/>
        <v>37.5</v>
      </c>
      <c r="U1444" s="7">
        <f t="shared" si="228"/>
        <v>40.833333333333336</v>
      </c>
      <c r="V1444" s="7">
        <f t="shared" si="229"/>
        <v>40</v>
      </c>
    </row>
    <row r="1445" spans="1:22" ht="13.5" x14ac:dyDescent="0.25">
      <c r="A1445" s="3">
        <f>RSI!A1445</f>
        <v>44419</v>
      </c>
      <c r="B1445" s="2">
        <f>RSI!B1445</f>
        <v>1.65</v>
      </c>
      <c r="C1445" s="2">
        <f>RSI!I1445</f>
        <v>89.010890074074666</v>
      </c>
      <c r="D1445" s="2">
        <f>MACD!E1445</f>
        <v>-6.2202876911684912E-2</v>
      </c>
      <c r="E1445" s="2">
        <f>MACD!F1445</f>
        <v>-6.6391559416314472E-2</v>
      </c>
      <c r="F1445" s="2">
        <f>'Moving Avg'!D1445</f>
        <v>1.6080000000000001</v>
      </c>
      <c r="G1445" s="2">
        <f>'Moving Avg'!F1445</f>
        <v>1.4674999999999998</v>
      </c>
      <c r="H1445" s="2">
        <f>'Moving Avg'!G1445</f>
        <v>1.3466000000000002</v>
      </c>
      <c r="I1445" s="2">
        <f>'Moving Avg'!H1445</f>
        <v>1.145500000000002</v>
      </c>
      <c r="J1445" s="5" t="str">
        <f>OBV!F1445</f>
        <v>BULLISH</v>
      </c>
      <c r="K1445" s="5" t="str">
        <f>OBV!G1445</f>
        <v>STRONG</v>
      </c>
      <c r="L1445" s="5" t="str">
        <f>OBV!H1445</f>
        <v>CONFIRMED BULLISH</v>
      </c>
      <c r="M1445" s="7">
        <f t="shared" si="220"/>
        <v>0</v>
      </c>
      <c r="N1445" s="7">
        <f t="shared" si="221"/>
        <v>0</v>
      </c>
      <c r="O1445" s="7">
        <f t="shared" si="222"/>
        <v>50</v>
      </c>
      <c r="P1445" s="7">
        <f t="shared" si="223"/>
        <v>100</v>
      </c>
      <c r="Q1445" s="8">
        <f t="shared" si="224"/>
        <v>22.5</v>
      </c>
      <c r="R1445" s="8">
        <f t="shared" si="225"/>
        <v>42.5</v>
      </c>
      <c r="S1445" s="8">
        <f t="shared" si="226"/>
        <v>57.5</v>
      </c>
      <c r="T1445" s="8">
        <f t="shared" si="227"/>
        <v>37.5</v>
      </c>
      <c r="U1445" s="7">
        <f t="shared" si="228"/>
        <v>40.833333333333336</v>
      </c>
      <c r="V1445" s="7">
        <f t="shared" si="229"/>
        <v>40</v>
      </c>
    </row>
    <row r="1446" spans="1:22" ht="13.5" x14ac:dyDescent="0.25">
      <c r="A1446" s="3">
        <f>RSI!A1446</f>
        <v>44420</v>
      </c>
      <c r="B1446" s="2">
        <f>RSI!B1446</f>
        <v>1.65</v>
      </c>
      <c r="C1446" s="2">
        <f>RSI!I1446</f>
        <v>89.010890074074666</v>
      </c>
      <c r="D1446" s="2">
        <f>MACD!E1446</f>
        <v>-6.6166155160388929E-2</v>
      </c>
      <c r="E1446" s="2">
        <f>MACD!F1446</f>
        <v>-6.634647856512936E-2</v>
      </c>
      <c r="F1446" s="2">
        <f>'Moving Avg'!D1446</f>
        <v>1.6300000000000001</v>
      </c>
      <c r="G1446" s="2">
        <f>'Moving Avg'!F1446</f>
        <v>1.4860000000000002</v>
      </c>
      <c r="H1446" s="2">
        <f>'Moving Avg'!G1446</f>
        <v>1.3536000000000004</v>
      </c>
      <c r="I1446" s="2">
        <f>'Moving Avg'!H1446</f>
        <v>1.1495500000000021</v>
      </c>
      <c r="J1446" s="5" t="str">
        <f>OBV!F1446</f>
        <v>BULLISH</v>
      </c>
      <c r="K1446" s="5" t="str">
        <f>OBV!G1446</f>
        <v>STRONG</v>
      </c>
      <c r="L1446" s="5" t="str">
        <f>OBV!H1446</f>
        <v>CONFIRMED BULLISH</v>
      </c>
      <c r="M1446" s="7">
        <f t="shared" si="220"/>
        <v>0</v>
      </c>
      <c r="N1446" s="7">
        <f t="shared" si="221"/>
        <v>0</v>
      </c>
      <c r="O1446" s="7">
        <f t="shared" si="222"/>
        <v>50</v>
      </c>
      <c r="P1446" s="7">
        <f t="shared" si="223"/>
        <v>100</v>
      </c>
      <c r="Q1446" s="8">
        <f t="shared" si="224"/>
        <v>22.5</v>
      </c>
      <c r="R1446" s="8">
        <f t="shared" si="225"/>
        <v>42.5</v>
      </c>
      <c r="S1446" s="8">
        <f t="shared" si="226"/>
        <v>57.5</v>
      </c>
      <c r="T1446" s="8">
        <f t="shared" si="227"/>
        <v>37.5</v>
      </c>
      <c r="U1446" s="7">
        <f t="shared" si="228"/>
        <v>40.833333333333336</v>
      </c>
      <c r="V1446" s="7">
        <f t="shared" si="229"/>
        <v>40</v>
      </c>
    </row>
    <row r="1447" spans="1:22" ht="13.5" x14ac:dyDescent="0.25">
      <c r="A1447" s="3">
        <f>RSI!A1447</f>
        <v>44424</v>
      </c>
      <c r="B1447" s="2">
        <f>RSI!B1447</f>
        <v>1.65</v>
      </c>
      <c r="C1447" s="2">
        <f>RSI!I1447</f>
        <v>89.010890074074666</v>
      </c>
      <c r="D1447" s="2">
        <f>MACD!E1447</f>
        <v>-7.0682499598428983E-2</v>
      </c>
      <c r="E1447" s="2">
        <f>MACD!F1447</f>
        <v>-6.7213682771789296E-2</v>
      </c>
      <c r="F1447" s="2">
        <f>'Moving Avg'!D1447</f>
        <v>1.6440000000000001</v>
      </c>
      <c r="G1447" s="2">
        <f>'Moving Avg'!F1447</f>
        <v>1.5029999999999999</v>
      </c>
      <c r="H1447" s="2">
        <f>'Moving Avg'!G1447</f>
        <v>1.3606000000000003</v>
      </c>
      <c r="I1447" s="2">
        <f>'Moving Avg'!H1447</f>
        <v>1.1535500000000021</v>
      </c>
      <c r="J1447" s="5" t="str">
        <f>OBV!F1447</f>
        <v>BULLISH</v>
      </c>
      <c r="K1447" s="5" t="str">
        <f>OBV!G1447</f>
        <v>STRONG</v>
      </c>
      <c r="L1447" s="5" t="str">
        <f>OBV!H1447</f>
        <v>CONFIRMED BULLISH</v>
      </c>
      <c r="M1447" s="7">
        <f t="shared" si="220"/>
        <v>0</v>
      </c>
      <c r="N1447" s="7">
        <f t="shared" si="221"/>
        <v>45</v>
      </c>
      <c r="O1447" s="7">
        <f t="shared" si="222"/>
        <v>50</v>
      </c>
      <c r="P1447" s="7">
        <f t="shared" si="223"/>
        <v>100</v>
      </c>
      <c r="Q1447" s="8">
        <f t="shared" si="224"/>
        <v>38.25</v>
      </c>
      <c r="R1447" s="8">
        <f t="shared" si="225"/>
        <v>51.5</v>
      </c>
      <c r="S1447" s="8">
        <f t="shared" si="226"/>
        <v>64.25</v>
      </c>
      <c r="T1447" s="8">
        <f t="shared" si="227"/>
        <v>48.75</v>
      </c>
      <c r="U1447" s="7">
        <f t="shared" si="228"/>
        <v>51.333333333333336</v>
      </c>
      <c r="V1447" s="7">
        <f t="shared" si="229"/>
        <v>50.6875</v>
      </c>
    </row>
    <row r="1448" spans="1:22" ht="13.5" x14ac:dyDescent="0.25">
      <c r="A1448" s="3">
        <f>RSI!A1448</f>
        <v>44425</v>
      </c>
      <c r="B1448" s="2">
        <f>RSI!B1448</f>
        <v>1.65</v>
      </c>
      <c r="C1448" s="2">
        <f>RSI!I1448</f>
        <v>89.010890074074666</v>
      </c>
      <c r="D1448" s="2">
        <f>MACD!E1448</f>
        <v>-7.5580689689788594E-2</v>
      </c>
      <c r="E1448" s="2">
        <f>MACD!F1448</f>
        <v>-6.8887084155389161E-2</v>
      </c>
      <c r="F1448" s="2">
        <f>'Moving Avg'!D1448</f>
        <v>1.65</v>
      </c>
      <c r="G1448" s="2">
        <f>'Moving Avg'!F1448</f>
        <v>1.5184999999999997</v>
      </c>
      <c r="H1448" s="2">
        <f>'Moving Avg'!G1448</f>
        <v>1.3676000000000001</v>
      </c>
      <c r="I1448" s="2">
        <f>'Moving Avg'!H1448</f>
        <v>1.1575500000000021</v>
      </c>
      <c r="J1448" s="5" t="str">
        <f>OBV!F1448</f>
        <v>BULLISH</v>
      </c>
      <c r="K1448" s="5" t="str">
        <f>OBV!G1448</f>
        <v>STRONG</v>
      </c>
      <c r="L1448" s="5" t="str">
        <f>OBV!H1448</f>
        <v>CONFIRMED BULLISH</v>
      </c>
      <c r="M1448" s="7">
        <f t="shared" si="220"/>
        <v>0</v>
      </c>
      <c r="N1448" s="7">
        <f t="shared" si="221"/>
        <v>45</v>
      </c>
      <c r="O1448" s="7">
        <f t="shared" si="222"/>
        <v>50</v>
      </c>
      <c r="P1448" s="7">
        <f t="shared" si="223"/>
        <v>100</v>
      </c>
      <c r="Q1448" s="8">
        <f t="shared" si="224"/>
        <v>38.25</v>
      </c>
      <c r="R1448" s="8">
        <f t="shared" si="225"/>
        <v>51.5</v>
      </c>
      <c r="S1448" s="8">
        <f t="shared" si="226"/>
        <v>64.25</v>
      </c>
      <c r="T1448" s="8">
        <f t="shared" si="227"/>
        <v>48.75</v>
      </c>
      <c r="U1448" s="7">
        <f t="shared" si="228"/>
        <v>51.333333333333336</v>
      </c>
      <c r="V1448" s="7">
        <f t="shared" si="229"/>
        <v>50.6875</v>
      </c>
    </row>
    <row r="1449" spans="1:22" ht="13.5" x14ac:dyDescent="0.25">
      <c r="A1449" s="3">
        <f>RSI!A1449</f>
        <v>44426</v>
      </c>
      <c r="B1449" s="2">
        <f>RSI!B1449</f>
        <v>1.69</v>
      </c>
      <c r="C1449" s="2">
        <f>RSI!I1449</f>
        <v>90.794271538178151</v>
      </c>
      <c r="D1449" s="2">
        <f>MACD!E1449</f>
        <v>-8.3685189736411703E-2</v>
      </c>
      <c r="E1449" s="2">
        <f>MACD!F1449</f>
        <v>-7.1846705271593675E-2</v>
      </c>
      <c r="F1449" s="2">
        <f>'Moving Avg'!D1449</f>
        <v>1.6579999999999999</v>
      </c>
      <c r="G1449" s="2">
        <f>'Moving Avg'!F1449</f>
        <v>1.534</v>
      </c>
      <c r="H1449" s="2">
        <f>'Moving Avg'!G1449</f>
        <v>1.3759999999999999</v>
      </c>
      <c r="I1449" s="2">
        <f>'Moving Avg'!H1449</f>
        <v>1.1617500000000021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0</v>
      </c>
      <c r="N1449" s="7">
        <f t="shared" si="221"/>
        <v>45</v>
      </c>
      <c r="O1449" s="7">
        <f t="shared" si="222"/>
        <v>50</v>
      </c>
      <c r="P1449" s="7">
        <f t="shared" si="223"/>
        <v>33</v>
      </c>
      <c r="Q1449" s="8">
        <f t="shared" si="224"/>
        <v>28.2</v>
      </c>
      <c r="R1449" s="8">
        <f t="shared" si="225"/>
        <v>34.75</v>
      </c>
      <c r="S1449" s="8">
        <f t="shared" si="226"/>
        <v>34.1</v>
      </c>
      <c r="T1449" s="8">
        <f t="shared" si="227"/>
        <v>32</v>
      </c>
      <c r="U1449" s="7">
        <f t="shared" si="228"/>
        <v>32.35</v>
      </c>
      <c r="V1449" s="7">
        <f t="shared" si="229"/>
        <v>32.262500000000003</v>
      </c>
    </row>
    <row r="1450" spans="1:22" ht="13.5" x14ac:dyDescent="0.25">
      <c r="A1450" s="3">
        <f>RSI!A1450</f>
        <v>44427</v>
      </c>
      <c r="B1450" s="2">
        <f>RSI!B1450</f>
        <v>1.74</v>
      </c>
      <c r="C1450" s="2">
        <f>RSI!I1450</f>
        <v>92.444798049729769</v>
      </c>
      <c r="D1450" s="2">
        <f>MACD!E1450</f>
        <v>-8.9252132055146038E-2</v>
      </c>
      <c r="E1450" s="2">
        <f>MACD!F1450</f>
        <v>-7.532779062830415E-2</v>
      </c>
      <c r="F1450" s="2">
        <f>'Moving Avg'!D1450</f>
        <v>1.6759999999999997</v>
      </c>
      <c r="G1450" s="2">
        <f>'Moving Avg'!F1450</f>
        <v>1.5509999999999997</v>
      </c>
      <c r="H1450" s="2">
        <f>'Moving Avg'!G1450</f>
        <v>1.3854</v>
      </c>
      <c r="I1450" s="2">
        <f>'Moving Avg'!H1450</f>
        <v>1.1662000000000021</v>
      </c>
      <c r="J1450" s="5" t="str">
        <f>OBV!F1450</f>
        <v>NEUTRAL</v>
      </c>
      <c r="K1450" s="5" t="str">
        <f>OBV!G1450</f>
        <v>NEUTRAL</v>
      </c>
      <c r="L1450" s="5" t="str">
        <f>OBV!H1450</f>
        <v>NEUTRAL</v>
      </c>
      <c r="M1450" s="7">
        <f t="shared" si="220"/>
        <v>0</v>
      </c>
      <c r="N1450" s="7">
        <f t="shared" si="221"/>
        <v>45</v>
      </c>
      <c r="O1450" s="7">
        <f t="shared" si="222"/>
        <v>50</v>
      </c>
      <c r="P1450" s="7">
        <f t="shared" si="223"/>
        <v>33</v>
      </c>
      <c r="Q1450" s="8">
        <f t="shared" si="224"/>
        <v>28.2</v>
      </c>
      <c r="R1450" s="8">
        <f t="shared" si="225"/>
        <v>34.75</v>
      </c>
      <c r="S1450" s="8">
        <f t="shared" si="226"/>
        <v>34.1</v>
      </c>
      <c r="T1450" s="8">
        <f t="shared" si="227"/>
        <v>32</v>
      </c>
      <c r="U1450" s="7">
        <f t="shared" si="228"/>
        <v>32.35</v>
      </c>
      <c r="V1450" s="7">
        <f t="shared" si="229"/>
        <v>32.262500000000003</v>
      </c>
    </row>
    <row r="1451" spans="1:22" ht="13.5" x14ac:dyDescent="0.25">
      <c r="A1451" s="3">
        <f>RSI!A1451</f>
        <v>44428</v>
      </c>
      <c r="B1451" s="2">
        <f>RSI!B1451</f>
        <v>1.74</v>
      </c>
      <c r="C1451" s="2">
        <f>RSI!I1451</f>
        <v>92.444798049729769</v>
      </c>
      <c r="D1451" s="2">
        <f>MACD!E1451</f>
        <v>-8.9177774817058797E-2</v>
      </c>
      <c r="E1451" s="2">
        <f>MACD!F1451</f>
        <v>-7.8097787466055085E-2</v>
      </c>
      <c r="F1451" s="2">
        <f>'Moving Avg'!D1451</f>
        <v>1.6940000000000002</v>
      </c>
      <c r="G1451" s="2">
        <f>'Moving Avg'!F1451</f>
        <v>1.5669999999999995</v>
      </c>
      <c r="H1451" s="2">
        <f>'Moving Avg'!G1451</f>
        <v>1.3947999999999996</v>
      </c>
      <c r="I1451" s="2">
        <f>'Moving Avg'!H1451</f>
        <v>1.170650000000002</v>
      </c>
      <c r="J1451" s="5" t="str">
        <f>OBV!F1451</f>
        <v>NEUTRAL</v>
      </c>
      <c r="K1451" s="5" t="str">
        <f>OBV!G1451</f>
        <v>NEUTRAL</v>
      </c>
      <c r="L1451" s="5" t="str">
        <f>OBV!H1451</f>
        <v>NEUTRAL</v>
      </c>
      <c r="M1451" s="7">
        <f t="shared" si="220"/>
        <v>0</v>
      </c>
      <c r="N1451" s="7">
        <f t="shared" si="221"/>
        <v>45</v>
      </c>
      <c r="O1451" s="7">
        <f t="shared" si="222"/>
        <v>50</v>
      </c>
      <c r="P1451" s="7">
        <f t="shared" si="223"/>
        <v>33</v>
      </c>
      <c r="Q1451" s="8">
        <f t="shared" si="224"/>
        <v>28.2</v>
      </c>
      <c r="R1451" s="8">
        <f t="shared" si="225"/>
        <v>34.75</v>
      </c>
      <c r="S1451" s="8">
        <f t="shared" si="226"/>
        <v>34.1</v>
      </c>
      <c r="T1451" s="8">
        <f t="shared" si="227"/>
        <v>32</v>
      </c>
      <c r="U1451" s="7">
        <f t="shared" si="228"/>
        <v>32.35</v>
      </c>
      <c r="V1451" s="7">
        <f t="shared" si="229"/>
        <v>32.262500000000003</v>
      </c>
    </row>
    <row r="1452" spans="1:22" ht="13.5" x14ac:dyDescent="0.25">
      <c r="A1452" s="3">
        <f>RSI!A1452</f>
        <v>44431</v>
      </c>
      <c r="B1452" s="2">
        <f>RSI!B1452</f>
        <v>1.79</v>
      </c>
      <c r="C1452" s="2">
        <f>RSI!I1452</f>
        <v>93.745372358039631</v>
      </c>
      <c r="D1452" s="2">
        <f>MACD!E1452</f>
        <v>-8.7932306612664934E-2</v>
      </c>
      <c r="E1452" s="2">
        <f>MACD!F1452</f>
        <v>-8.0064691295377063E-2</v>
      </c>
      <c r="F1452" s="2">
        <f>'Moving Avg'!D1452</f>
        <v>1.722</v>
      </c>
      <c r="G1452" s="2">
        <f>'Moving Avg'!F1452</f>
        <v>1.5854999999999995</v>
      </c>
      <c r="H1452" s="2">
        <f>'Moving Avg'!G1452</f>
        <v>1.4045999999999998</v>
      </c>
      <c r="I1452" s="2">
        <f>'Moving Avg'!H1452</f>
        <v>1.1753500000000019</v>
      </c>
      <c r="J1452" s="5" t="str">
        <f>OBV!F1452</f>
        <v>NEUTRAL</v>
      </c>
      <c r="K1452" s="5" t="str">
        <f>OBV!G1452</f>
        <v>NEUTRAL</v>
      </c>
      <c r="L1452" s="5" t="str">
        <f>OBV!H1452</f>
        <v>NEUTRAL</v>
      </c>
      <c r="M1452" s="7">
        <f t="shared" si="220"/>
        <v>0</v>
      </c>
      <c r="N1452" s="7">
        <f t="shared" si="221"/>
        <v>45</v>
      </c>
      <c r="O1452" s="7">
        <f t="shared" si="222"/>
        <v>50</v>
      </c>
      <c r="P1452" s="7">
        <f t="shared" si="223"/>
        <v>33</v>
      </c>
      <c r="Q1452" s="8">
        <f t="shared" si="224"/>
        <v>28.2</v>
      </c>
      <c r="R1452" s="8">
        <f t="shared" si="225"/>
        <v>34.75</v>
      </c>
      <c r="S1452" s="8">
        <f t="shared" si="226"/>
        <v>34.1</v>
      </c>
      <c r="T1452" s="8">
        <f t="shared" si="227"/>
        <v>32</v>
      </c>
      <c r="U1452" s="7">
        <f t="shared" si="228"/>
        <v>32.35</v>
      </c>
      <c r="V1452" s="7">
        <f t="shared" si="229"/>
        <v>32.262500000000003</v>
      </c>
    </row>
    <row r="1453" spans="1:22" ht="13.5" x14ac:dyDescent="0.25">
      <c r="A1453" s="3">
        <f>RSI!A1453</f>
        <v>44432</v>
      </c>
      <c r="B1453" s="2">
        <f>RSI!B1453</f>
        <v>1.74</v>
      </c>
      <c r="C1453" s="2">
        <f>RSI!I1453</f>
        <v>79.08434800791369</v>
      </c>
      <c r="D1453" s="2">
        <f>MACD!E1453</f>
        <v>-7.8490047402810292E-2</v>
      </c>
      <c r="E1453" s="2">
        <f>MACD!F1453</f>
        <v>-7.974976251686372E-2</v>
      </c>
      <c r="F1453" s="2">
        <f>'Moving Avg'!D1453</f>
        <v>1.7399999999999998</v>
      </c>
      <c r="G1453" s="2">
        <f>'Moving Avg'!F1453</f>
        <v>1.5994999999999995</v>
      </c>
      <c r="H1453" s="2">
        <f>'Moving Avg'!G1453</f>
        <v>1.4133999999999998</v>
      </c>
      <c r="I1453" s="2">
        <f>'Moving Avg'!H1453</f>
        <v>1.179800000000002</v>
      </c>
      <c r="J1453" s="5" t="str">
        <f>OBV!F1453</f>
        <v>BEARISH</v>
      </c>
      <c r="K1453" s="5" t="str">
        <f>OBV!G1453</f>
        <v>NEUTRAL</v>
      </c>
      <c r="L1453" s="5" t="str">
        <f>OBV!H1453</f>
        <v>BEARISH DIVERGENCE</v>
      </c>
      <c r="M1453" s="7">
        <f t="shared" si="220"/>
        <v>0</v>
      </c>
      <c r="N1453" s="7">
        <f t="shared" si="221"/>
        <v>0</v>
      </c>
      <c r="O1453" s="7">
        <f t="shared" si="222"/>
        <v>50</v>
      </c>
      <c r="P1453" s="7">
        <f t="shared" si="223"/>
        <v>16.5</v>
      </c>
      <c r="Q1453" s="8">
        <f t="shared" si="224"/>
        <v>9.9749999999999996</v>
      </c>
      <c r="R1453" s="8">
        <f t="shared" si="225"/>
        <v>21.625</v>
      </c>
      <c r="S1453" s="8">
        <f t="shared" si="226"/>
        <v>19.925000000000001</v>
      </c>
      <c r="T1453" s="8">
        <f t="shared" si="227"/>
        <v>16.625</v>
      </c>
      <c r="U1453" s="7">
        <f t="shared" si="228"/>
        <v>17.175000000000001</v>
      </c>
      <c r="V1453" s="7">
        <f t="shared" si="229"/>
        <v>17.037500000000001</v>
      </c>
    </row>
    <row r="1454" spans="1:22" ht="13.5" x14ac:dyDescent="0.25">
      <c r="A1454" s="3">
        <f>RSI!A1454</f>
        <v>44433</v>
      </c>
      <c r="B1454" s="2">
        <f>RSI!B1454</f>
        <v>1.79</v>
      </c>
      <c r="C1454" s="2">
        <f>RSI!I1454</f>
        <v>82.099233296095647</v>
      </c>
      <c r="D1454" s="2">
        <f>MACD!E1454</f>
        <v>-7.0653632951752643E-2</v>
      </c>
      <c r="E1454" s="2">
        <f>MACD!F1454</f>
        <v>-7.7930536603841513E-2</v>
      </c>
      <c r="F1454" s="2">
        <f>'Moving Avg'!D1454</f>
        <v>1.7600000000000002</v>
      </c>
      <c r="G1454" s="2">
        <f>'Moving Avg'!F1454</f>
        <v>1.6139999999999997</v>
      </c>
      <c r="H1454" s="2">
        <f>'Moving Avg'!G1454</f>
        <v>1.4232</v>
      </c>
      <c r="I1454" s="2">
        <f>'Moving Avg'!H1454</f>
        <v>1.1845000000000019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  <c r="M1454" s="7">
        <f t="shared" si="220"/>
        <v>0</v>
      </c>
      <c r="N1454" s="7">
        <f t="shared" si="221"/>
        <v>0</v>
      </c>
      <c r="O1454" s="7">
        <f t="shared" si="222"/>
        <v>50</v>
      </c>
      <c r="P1454" s="7">
        <f t="shared" si="223"/>
        <v>83.5</v>
      </c>
      <c r="Q1454" s="8">
        <f t="shared" si="224"/>
        <v>20.024999999999999</v>
      </c>
      <c r="R1454" s="8">
        <f t="shared" si="225"/>
        <v>38.375</v>
      </c>
      <c r="S1454" s="8">
        <f t="shared" si="226"/>
        <v>50.075000000000003</v>
      </c>
      <c r="T1454" s="8">
        <f t="shared" si="227"/>
        <v>33.375</v>
      </c>
      <c r="U1454" s="7">
        <f t="shared" si="228"/>
        <v>36.158333333333331</v>
      </c>
      <c r="V1454" s="7">
        <f t="shared" si="229"/>
        <v>35.462499999999999</v>
      </c>
    </row>
    <row r="1455" spans="1:22" ht="13.5" x14ac:dyDescent="0.25">
      <c r="A1455" s="3">
        <f>RSI!A1455</f>
        <v>44434</v>
      </c>
      <c r="B1455" s="2">
        <f>RSI!B1455</f>
        <v>1.79</v>
      </c>
      <c r="C1455" s="2">
        <f>RSI!I1455</f>
        <v>82.099233296095647</v>
      </c>
      <c r="D1455" s="2">
        <f>MACD!E1455</f>
        <v>-6.5304263989222955E-2</v>
      </c>
      <c r="E1455" s="2">
        <f>MACD!F1455</f>
        <v>-7.5405282080917804E-2</v>
      </c>
      <c r="F1455" s="2">
        <f>'Moving Avg'!D1455</f>
        <v>1.7700000000000002</v>
      </c>
      <c r="G1455" s="2">
        <f>'Moving Avg'!F1455</f>
        <v>1.6304999999999996</v>
      </c>
      <c r="H1455" s="2">
        <f>'Moving Avg'!G1455</f>
        <v>1.4329999999999998</v>
      </c>
      <c r="I1455" s="2">
        <f>'Moving Avg'!H1455</f>
        <v>1.1892000000000018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0</v>
      </c>
      <c r="N1455" s="7">
        <f t="shared" si="221"/>
        <v>0</v>
      </c>
      <c r="O1455" s="7">
        <f t="shared" si="222"/>
        <v>50</v>
      </c>
      <c r="P1455" s="7">
        <f t="shared" si="223"/>
        <v>83.5</v>
      </c>
      <c r="Q1455" s="8">
        <f t="shared" si="224"/>
        <v>20.024999999999999</v>
      </c>
      <c r="R1455" s="8">
        <f t="shared" si="225"/>
        <v>38.375</v>
      </c>
      <c r="S1455" s="8">
        <f t="shared" si="226"/>
        <v>50.075000000000003</v>
      </c>
      <c r="T1455" s="8">
        <f t="shared" si="227"/>
        <v>33.375</v>
      </c>
      <c r="U1455" s="7">
        <f t="shared" si="228"/>
        <v>36.158333333333331</v>
      </c>
      <c r="V1455" s="7">
        <f t="shared" si="229"/>
        <v>35.462499999999999</v>
      </c>
    </row>
    <row r="1456" spans="1:22" ht="13.5" x14ac:dyDescent="0.25">
      <c r="A1456" s="3">
        <f>RSI!A1456</f>
        <v>44435</v>
      </c>
      <c r="B1456" s="2">
        <f>RSI!B1456</f>
        <v>1.79</v>
      </c>
      <c r="C1456" s="2">
        <f>RSI!I1456</f>
        <v>82.099233296095647</v>
      </c>
      <c r="D1456" s="2">
        <f>MACD!E1456</f>
        <v>-6.1964396409016409E-2</v>
      </c>
      <c r="E1456" s="2">
        <f>MACD!F1456</f>
        <v>-7.2717104946537534E-2</v>
      </c>
      <c r="F1456" s="2">
        <f>'Moving Avg'!D1456</f>
        <v>1.78</v>
      </c>
      <c r="G1456" s="2">
        <f>'Moving Avg'!F1456</f>
        <v>1.6469999999999998</v>
      </c>
      <c r="H1456" s="2">
        <f>'Moving Avg'!G1456</f>
        <v>1.4434</v>
      </c>
      <c r="I1456" s="2">
        <f>'Moving Avg'!H1456</f>
        <v>1.1939000000000017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0</v>
      </c>
      <c r="N1456" s="7">
        <f t="shared" si="221"/>
        <v>0</v>
      </c>
      <c r="O1456" s="7">
        <f t="shared" si="222"/>
        <v>50</v>
      </c>
      <c r="P1456" s="7">
        <f t="shared" si="223"/>
        <v>83.5</v>
      </c>
      <c r="Q1456" s="8">
        <f t="shared" si="224"/>
        <v>20.024999999999999</v>
      </c>
      <c r="R1456" s="8">
        <f t="shared" si="225"/>
        <v>38.375</v>
      </c>
      <c r="S1456" s="8">
        <f t="shared" si="226"/>
        <v>50.075000000000003</v>
      </c>
      <c r="T1456" s="8">
        <f t="shared" si="227"/>
        <v>33.375</v>
      </c>
      <c r="U1456" s="7">
        <f t="shared" si="228"/>
        <v>36.158333333333331</v>
      </c>
      <c r="V1456" s="7">
        <f t="shared" si="229"/>
        <v>35.462499999999999</v>
      </c>
    </row>
    <row r="1457" spans="1:22" ht="13.5" x14ac:dyDescent="0.25">
      <c r="A1457" s="3">
        <f>RSI!A1457</f>
        <v>44438</v>
      </c>
      <c r="B1457" s="2">
        <f>RSI!B1457</f>
        <v>1.79</v>
      </c>
      <c r="C1457" s="2">
        <f>RSI!I1457</f>
        <v>82.099233296095647</v>
      </c>
      <c r="D1457" s="2">
        <f>MACD!E1457</f>
        <v>-6.0236985667726284E-2</v>
      </c>
      <c r="E1457" s="2">
        <f>MACD!F1457</f>
        <v>-7.0221081090775281E-2</v>
      </c>
      <c r="F1457" s="2">
        <f>'Moving Avg'!D1457</f>
        <v>1.78</v>
      </c>
      <c r="G1457" s="2">
        <f>'Moving Avg'!F1457</f>
        <v>1.6634999999999998</v>
      </c>
      <c r="H1457" s="2">
        <f>'Moving Avg'!G1457</f>
        <v>1.4538000000000002</v>
      </c>
      <c r="I1457" s="2">
        <f>'Moving Avg'!H1457</f>
        <v>1.1986000000000017</v>
      </c>
      <c r="J1457" s="5" t="str">
        <f>OBV!F1457</f>
        <v>BULLISH</v>
      </c>
      <c r="K1457" s="5" t="str">
        <f>OBV!G1457</f>
        <v>NEUTRAL</v>
      </c>
      <c r="L1457" s="5" t="str">
        <f>OBV!H1457</f>
        <v>NEUTRAL</v>
      </c>
      <c r="M1457" s="7">
        <f t="shared" si="220"/>
        <v>0</v>
      </c>
      <c r="N1457" s="7">
        <f t="shared" si="221"/>
        <v>0</v>
      </c>
      <c r="O1457" s="7">
        <f t="shared" si="222"/>
        <v>50</v>
      </c>
      <c r="P1457" s="7">
        <f t="shared" si="223"/>
        <v>49.5</v>
      </c>
      <c r="Q1457" s="8">
        <f t="shared" si="224"/>
        <v>14.925000000000001</v>
      </c>
      <c r="R1457" s="8">
        <f t="shared" si="225"/>
        <v>29.875</v>
      </c>
      <c r="S1457" s="8">
        <f t="shared" si="226"/>
        <v>34.775000000000006</v>
      </c>
      <c r="T1457" s="8">
        <f t="shared" si="227"/>
        <v>24.875</v>
      </c>
      <c r="U1457" s="7">
        <f t="shared" si="228"/>
        <v>26.525000000000002</v>
      </c>
      <c r="V1457" s="7">
        <f t="shared" si="229"/>
        <v>26.112500000000001</v>
      </c>
    </row>
    <row r="1458" spans="1:22" ht="13.5" x14ac:dyDescent="0.25">
      <c r="A1458" s="3">
        <f>RSI!A1458</f>
        <v>44439</v>
      </c>
      <c r="B1458" s="2">
        <f>RSI!B1458</f>
        <v>1.79</v>
      </c>
      <c r="C1458" s="2">
        <f>RSI!I1458</f>
        <v>82.099233296095647</v>
      </c>
      <c r="D1458" s="2">
        <f>MACD!E1458</f>
        <v>-5.9792581404120249E-2</v>
      </c>
      <c r="E1458" s="2">
        <f>MACD!F1458</f>
        <v>-6.813538115344428E-2</v>
      </c>
      <c r="F1458" s="2">
        <f>'Moving Avg'!D1458</f>
        <v>1.7899999999999998</v>
      </c>
      <c r="G1458" s="2">
        <f>'Moving Avg'!F1458</f>
        <v>1.6799999999999997</v>
      </c>
      <c r="H1458" s="2">
        <f>'Moving Avg'!G1458</f>
        <v>1.4642000000000004</v>
      </c>
      <c r="I1458" s="2">
        <f>'Moving Avg'!H1458</f>
        <v>1.2033000000000016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0</v>
      </c>
      <c r="N1458" s="7">
        <f t="shared" si="221"/>
        <v>0</v>
      </c>
      <c r="O1458" s="7">
        <f t="shared" si="222"/>
        <v>50</v>
      </c>
      <c r="P1458" s="7">
        <f t="shared" si="223"/>
        <v>83.5</v>
      </c>
      <c r="Q1458" s="8">
        <f t="shared" si="224"/>
        <v>20.024999999999999</v>
      </c>
      <c r="R1458" s="8">
        <f t="shared" si="225"/>
        <v>38.375</v>
      </c>
      <c r="S1458" s="8">
        <f t="shared" si="226"/>
        <v>50.075000000000003</v>
      </c>
      <c r="T1458" s="8">
        <f t="shared" si="227"/>
        <v>33.375</v>
      </c>
      <c r="U1458" s="7">
        <f t="shared" si="228"/>
        <v>36.158333333333331</v>
      </c>
      <c r="V1458" s="7">
        <f t="shared" si="229"/>
        <v>35.462499999999999</v>
      </c>
    </row>
    <row r="1459" spans="1:22" ht="13.5" x14ac:dyDescent="0.25">
      <c r="A1459" s="3">
        <f>RSI!A1459</f>
        <v>44440</v>
      </c>
      <c r="B1459" s="2">
        <f>RSI!B1459</f>
        <v>1.79</v>
      </c>
      <c r="C1459" s="2">
        <f>RSI!I1459</f>
        <v>82.099233296095647</v>
      </c>
      <c r="D1459" s="2">
        <f>MACD!E1459</f>
        <v>-5.4204599928028729E-2</v>
      </c>
      <c r="E1459" s="2">
        <f>MACD!F1459</f>
        <v>-6.5349224908361175E-2</v>
      </c>
      <c r="F1459" s="2">
        <f>'Moving Avg'!D1459</f>
        <v>1.7899999999999998</v>
      </c>
      <c r="G1459" s="2">
        <f>'Moving Avg'!F1459</f>
        <v>1.6964999999999997</v>
      </c>
      <c r="H1459" s="2">
        <f>'Moving Avg'!G1459</f>
        <v>1.4746000000000006</v>
      </c>
      <c r="I1459" s="2">
        <f>'Moving Avg'!H1459</f>
        <v>1.2080000000000013</v>
      </c>
      <c r="J1459" s="5" t="str">
        <f>OBV!F1459</f>
        <v>NEUTRAL</v>
      </c>
      <c r="K1459" s="5" t="str">
        <f>OBV!G1459</f>
        <v>NEUTRAL</v>
      </c>
      <c r="L1459" s="5" t="str">
        <f>OBV!H1459</f>
        <v>NEUTRAL</v>
      </c>
      <c r="M1459" s="7">
        <f t="shared" si="220"/>
        <v>0</v>
      </c>
      <c r="N1459" s="7">
        <f t="shared" si="221"/>
        <v>0</v>
      </c>
      <c r="O1459" s="7">
        <f t="shared" si="222"/>
        <v>50</v>
      </c>
      <c r="P1459" s="7">
        <f t="shared" si="223"/>
        <v>33</v>
      </c>
      <c r="Q1459" s="8">
        <f t="shared" si="224"/>
        <v>12.45</v>
      </c>
      <c r="R1459" s="8">
        <f t="shared" si="225"/>
        <v>25.75</v>
      </c>
      <c r="S1459" s="8">
        <f t="shared" si="226"/>
        <v>27.35</v>
      </c>
      <c r="T1459" s="8">
        <f t="shared" si="227"/>
        <v>20.75</v>
      </c>
      <c r="U1459" s="7">
        <f t="shared" si="228"/>
        <v>21.850000000000005</v>
      </c>
      <c r="V1459" s="7">
        <f t="shared" si="229"/>
        <v>21.575000000000003</v>
      </c>
    </row>
    <row r="1460" spans="1:22" ht="13.5" x14ac:dyDescent="0.25">
      <c r="A1460" s="3">
        <f>RSI!A1460</f>
        <v>44441</v>
      </c>
      <c r="B1460" s="2">
        <f>RSI!B1460</f>
        <v>1.79</v>
      </c>
      <c r="C1460" s="2">
        <f>RSI!I1460</f>
        <v>82.099233296095647</v>
      </c>
      <c r="D1460" s="2">
        <f>MACD!E1460</f>
        <v>-4.2656128971797269E-2</v>
      </c>
      <c r="E1460" s="2">
        <f>MACD!F1460</f>
        <v>-6.0810605721048398E-2</v>
      </c>
      <c r="F1460" s="2">
        <f>'Moving Avg'!D1460</f>
        <v>1.7899999999999998</v>
      </c>
      <c r="G1460" s="2">
        <f>'Moving Avg'!F1460</f>
        <v>1.7109999999999996</v>
      </c>
      <c r="H1460" s="2">
        <f>'Moving Avg'!G1460</f>
        <v>1.4850000000000005</v>
      </c>
      <c r="I1460" s="2">
        <f>'Moving Avg'!H1460</f>
        <v>1.2127000000000014</v>
      </c>
      <c r="J1460" s="5" t="str">
        <f>OBV!F1460</f>
        <v>NEUTRAL</v>
      </c>
      <c r="K1460" s="5" t="str">
        <f>OBV!G1460</f>
        <v>NEUTRAL</v>
      </c>
      <c r="L1460" s="5" t="str">
        <f>OBV!H1460</f>
        <v>NEUTRAL</v>
      </c>
      <c r="M1460" s="7">
        <f t="shared" si="220"/>
        <v>0</v>
      </c>
      <c r="N1460" s="7">
        <f t="shared" si="221"/>
        <v>0</v>
      </c>
      <c r="O1460" s="7">
        <f t="shared" si="222"/>
        <v>50</v>
      </c>
      <c r="P1460" s="7">
        <f t="shared" si="223"/>
        <v>33</v>
      </c>
      <c r="Q1460" s="8">
        <f t="shared" si="224"/>
        <v>12.45</v>
      </c>
      <c r="R1460" s="8">
        <f t="shared" si="225"/>
        <v>25.75</v>
      </c>
      <c r="S1460" s="8">
        <f t="shared" si="226"/>
        <v>27.35</v>
      </c>
      <c r="T1460" s="8">
        <f t="shared" si="227"/>
        <v>20.75</v>
      </c>
      <c r="U1460" s="7">
        <f t="shared" si="228"/>
        <v>21.850000000000005</v>
      </c>
      <c r="V1460" s="7">
        <f t="shared" si="229"/>
        <v>21.575000000000003</v>
      </c>
    </row>
    <row r="1461" spans="1:22" ht="13.5" x14ac:dyDescent="0.25">
      <c r="A1461" s="3">
        <f>RSI!A1461</f>
        <v>44442</v>
      </c>
      <c r="B1461" s="2">
        <f>RSI!B1461</f>
        <v>1.79</v>
      </c>
      <c r="C1461" s="2">
        <f>RSI!I1461</f>
        <v>82.099233296095647</v>
      </c>
      <c r="D1461" s="2">
        <f>MACD!E1461</f>
        <v>-3.3691872479344465E-2</v>
      </c>
      <c r="E1461" s="2">
        <f>MACD!F1461</f>
        <v>-5.5386859072707614E-2</v>
      </c>
      <c r="F1461" s="2">
        <f>'Moving Avg'!D1461</f>
        <v>1.7899999999999998</v>
      </c>
      <c r="G1461" s="2">
        <f>'Moving Avg'!F1461</f>
        <v>1.7234999999999996</v>
      </c>
      <c r="H1461" s="2">
        <f>'Moving Avg'!G1461</f>
        <v>1.4954000000000007</v>
      </c>
      <c r="I1461" s="2">
        <f>'Moving Avg'!H1461</f>
        <v>1.2174000000000011</v>
      </c>
      <c r="J1461" s="5" t="str">
        <f>OBV!F1461</f>
        <v>NEUTRAL</v>
      </c>
      <c r="K1461" s="5" t="str">
        <f>OBV!G1461</f>
        <v>NEUTRAL</v>
      </c>
      <c r="L1461" s="5" t="str">
        <f>OBV!H1461</f>
        <v>NEUTRAL</v>
      </c>
      <c r="M1461" s="7">
        <f t="shared" si="220"/>
        <v>0</v>
      </c>
      <c r="N1461" s="7">
        <f t="shared" si="221"/>
        <v>0</v>
      </c>
      <c r="O1461" s="7">
        <f t="shared" si="222"/>
        <v>50</v>
      </c>
      <c r="P1461" s="7">
        <f t="shared" si="223"/>
        <v>33</v>
      </c>
      <c r="Q1461" s="8">
        <f t="shared" si="224"/>
        <v>12.45</v>
      </c>
      <c r="R1461" s="8">
        <f t="shared" si="225"/>
        <v>25.75</v>
      </c>
      <c r="S1461" s="8">
        <f t="shared" si="226"/>
        <v>27.35</v>
      </c>
      <c r="T1461" s="8">
        <f t="shared" si="227"/>
        <v>20.75</v>
      </c>
      <c r="U1461" s="7">
        <f t="shared" si="228"/>
        <v>21.850000000000005</v>
      </c>
      <c r="V1461" s="7">
        <f t="shared" si="229"/>
        <v>21.575000000000003</v>
      </c>
    </row>
    <row r="1462" spans="1:22" ht="13.5" x14ac:dyDescent="0.25">
      <c r="A1462" s="3">
        <f>RSI!A1462</f>
        <v>44445</v>
      </c>
      <c r="B1462" s="2">
        <f>RSI!B1462</f>
        <v>1.79</v>
      </c>
      <c r="C1462" s="2">
        <f>RSI!I1462</f>
        <v>82.099233296095647</v>
      </c>
      <c r="D1462" s="2">
        <f>MACD!E1462</f>
        <v>-1.9162134515407603E-2</v>
      </c>
      <c r="E1462" s="2">
        <f>MACD!F1462</f>
        <v>-4.8141914161247613E-2</v>
      </c>
      <c r="F1462" s="2">
        <f>'Moving Avg'!D1462</f>
        <v>1.7899999999999998</v>
      </c>
      <c r="G1462" s="2">
        <f>'Moving Avg'!F1462</f>
        <v>1.7339999999999995</v>
      </c>
      <c r="H1462" s="2">
        <f>'Moving Avg'!G1462</f>
        <v>1.5058000000000007</v>
      </c>
      <c r="I1462" s="2">
        <f>'Moving Avg'!H1462</f>
        <v>1.2221000000000011</v>
      </c>
      <c r="J1462" s="5" t="str">
        <f>OBV!F1462</f>
        <v>NEUTRAL</v>
      </c>
      <c r="K1462" s="5" t="str">
        <f>OBV!G1462</f>
        <v>NEUTRAL</v>
      </c>
      <c r="L1462" s="5" t="str">
        <f>OBV!H1462</f>
        <v>NEUTRAL</v>
      </c>
      <c r="M1462" s="7">
        <f t="shared" si="220"/>
        <v>0</v>
      </c>
      <c r="N1462" s="7">
        <f t="shared" si="221"/>
        <v>0</v>
      </c>
      <c r="O1462" s="7">
        <f t="shared" si="222"/>
        <v>50</v>
      </c>
      <c r="P1462" s="7">
        <f t="shared" si="223"/>
        <v>33</v>
      </c>
      <c r="Q1462" s="8">
        <f t="shared" si="224"/>
        <v>12.45</v>
      </c>
      <c r="R1462" s="8">
        <f t="shared" si="225"/>
        <v>25.75</v>
      </c>
      <c r="S1462" s="8">
        <f t="shared" si="226"/>
        <v>27.35</v>
      </c>
      <c r="T1462" s="8">
        <f t="shared" si="227"/>
        <v>20.75</v>
      </c>
      <c r="U1462" s="7">
        <f t="shared" si="228"/>
        <v>21.850000000000005</v>
      </c>
      <c r="V1462" s="7">
        <f t="shared" si="229"/>
        <v>21.575000000000003</v>
      </c>
    </row>
    <row r="1463" spans="1:22" ht="13.5" x14ac:dyDescent="0.25">
      <c r="A1463" s="3">
        <f>RSI!A1463</f>
        <v>44446</v>
      </c>
      <c r="B1463" s="2">
        <f>RSI!B1463</f>
        <v>1.79</v>
      </c>
      <c r="C1463" s="2">
        <f>RSI!I1463</f>
        <v>82.099233296095647</v>
      </c>
      <c r="D1463" s="2">
        <f>MACD!E1463</f>
        <v>-1.5252372469412467E-2</v>
      </c>
      <c r="E1463" s="2">
        <f>MACD!F1463</f>
        <v>-4.1564005822880591E-2</v>
      </c>
      <c r="F1463" s="2">
        <f>'Moving Avg'!D1463</f>
        <v>1.7899999999999998</v>
      </c>
      <c r="G1463" s="2">
        <f>'Moving Avg'!F1463</f>
        <v>1.7424999999999997</v>
      </c>
      <c r="H1463" s="2">
        <f>'Moving Avg'!G1463</f>
        <v>1.5162000000000007</v>
      </c>
      <c r="I1463" s="2">
        <f>'Moving Avg'!H1463</f>
        <v>1.226800000000001</v>
      </c>
      <c r="J1463" s="5" t="str">
        <f>OBV!F1463</f>
        <v>NEUTRAL</v>
      </c>
      <c r="K1463" s="5" t="str">
        <f>OBV!G1463</f>
        <v>NEUTRAL</v>
      </c>
      <c r="L1463" s="5" t="str">
        <f>OBV!H1463</f>
        <v>NEUTRAL</v>
      </c>
      <c r="M1463" s="7">
        <f t="shared" si="220"/>
        <v>0</v>
      </c>
      <c r="N1463" s="7">
        <f t="shared" si="221"/>
        <v>0</v>
      </c>
      <c r="O1463" s="7">
        <f t="shared" si="222"/>
        <v>50</v>
      </c>
      <c r="P1463" s="7">
        <f t="shared" si="223"/>
        <v>33</v>
      </c>
      <c r="Q1463" s="8">
        <f t="shared" si="224"/>
        <v>12.45</v>
      </c>
      <c r="R1463" s="8">
        <f t="shared" si="225"/>
        <v>25.75</v>
      </c>
      <c r="S1463" s="8">
        <f t="shared" si="226"/>
        <v>27.35</v>
      </c>
      <c r="T1463" s="8">
        <f t="shared" si="227"/>
        <v>20.75</v>
      </c>
      <c r="U1463" s="7">
        <f t="shared" si="228"/>
        <v>21.850000000000005</v>
      </c>
      <c r="V1463" s="7">
        <f t="shared" si="229"/>
        <v>21.575000000000003</v>
      </c>
    </row>
    <row r="1464" spans="1:22" ht="13.5" x14ac:dyDescent="0.25">
      <c r="A1464" s="3">
        <f>RSI!A1464</f>
        <v>44447</v>
      </c>
      <c r="B1464" s="2">
        <f>RSI!B1464</f>
        <v>1.79</v>
      </c>
      <c r="C1464" s="2">
        <f>RSI!I1464</f>
        <v>82.099233296095647</v>
      </c>
      <c r="D1464" s="2">
        <f>MACD!E1464</f>
        <v>-4.892845254237832E-3</v>
      </c>
      <c r="E1464" s="2">
        <f>MACD!F1464</f>
        <v>-3.4229773709152041E-2</v>
      </c>
      <c r="F1464" s="2">
        <f>'Moving Avg'!D1464</f>
        <v>1.7899999999999998</v>
      </c>
      <c r="G1464" s="2">
        <f>'Moving Avg'!F1464</f>
        <v>1.7494999999999998</v>
      </c>
      <c r="H1464" s="2">
        <f>'Moving Avg'!G1464</f>
        <v>1.5266000000000006</v>
      </c>
      <c r="I1464" s="2">
        <f>'Moving Avg'!H1464</f>
        <v>1.2315000000000009</v>
      </c>
      <c r="J1464" s="5" t="str">
        <f>OBV!F1464</f>
        <v>NEUTRAL</v>
      </c>
      <c r="K1464" s="5" t="str">
        <f>OBV!G1464</f>
        <v>NEUTRAL</v>
      </c>
      <c r="L1464" s="5" t="str">
        <f>OBV!H1464</f>
        <v>NEUTRAL</v>
      </c>
      <c r="M1464" s="7">
        <f t="shared" si="220"/>
        <v>0</v>
      </c>
      <c r="N1464" s="7">
        <f t="shared" si="221"/>
        <v>0</v>
      </c>
      <c r="O1464" s="7">
        <f t="shared" si="222"/>
        <v>50</v>
      </c>
      <c r="P1464" s="7">
        <f t="shared" si="223"/>
        <v>33</v>
      </c>
      <c r="Q1464" s="8">
        <f t="shared" si="224"/>
        <v>12.45</v>
      </c>
      <c r="R1464" s="8">
        <f t="shared" si="225"/>
        <v>25.75</v>
      </c>
      <c r="S1464" s="8">
        <f t="shared" si="226"/>
        <v>27.35</v>
      </c>
      <c r="T1464" s="8">
        <f t="shared" si="227"/>
        <v>20.75</v>
      </c>
      <c r="U1464" s="7">
        <f t="shared" si="228"/>
        <v>21.850000000000005</v>
      </c>
      <c r="V1464" s="7">
        <f t="shared" si="229"/>
        <v>21.575000000000003</v>
      </c>
    </row>
    <row r="1465" spans="1:22" ht="13.5" x14ac:dyDescent="0.25">
      <c r="A1465" s="3">
        <f>RSI!A1465</f>
        <v>44448</v>
      </c>
      <c r="B1465" s="2">
        <f>RSI!B1465</f>
        <v>1.79</v>
      </c>
      <c r="C1465" s="2">
        <f>RSI!I1465</f>
        <v>82.099233296095647</v>
      </c>
      <c r="D1465" s="2">
        <f>MACD!E1465</f>
        <v>3.2793523673859681E-3</v>
      </c>
      <c r="E1465" s="2">
        <f>MACD!F1465</f>
        <v>-2.6727948493844439E-2</v>
      </c>
      <c r="F1465" s="2">
        <f>'Moving Avg'!D1465</f>
        <v>1.7899999999999998</v>
      </c>
      <c r="G1465" s="2">
        <f>'Moving Avg'!F1465</f>
        <v>1.7564999999999997</v>
      </c>
      <c r="H1465" s="2">
        <f>'Moving Avg'!G1465</f>
        <v>1.5376000000000007</v>
      </c>
      <c r="I1465" s="2">
        <f>'Moving Avg'!H1465</f>
        <v>1.2361000000000009</v>
      </c>
      <c r="J1465" s="5" t="str">
        <f>OBV!F1465</f>
        <v>NEUTRAL</v>
      </c>
      <c r="K1465" s="5" t="str">
        <f>OBV!G1465</f>
        <v>NEUTRAL</v>
      </c>
      <c r="L1465" s="5" t="str">
        <f>OBV!H1465</f>
        <v>NEUTRAL</v>
      </c>
      <c r="M1465" s="7">
        <f t="shared" si="220"/>
        <v>0</v>
      </c>
      <c r="N1465" s="7">
        <f t="shared" si="221"/>
        <v>0</v>
      </c>
      <c r="O1465" s="7">
        <f t="shared" si="222"/>
        <v>50</v>
      </c>
      <c r="P1465" s="7">
        <f t="shared" si="223"/>
        <v>33</v>
      </c>
      <c r="Q1465" s="8">
        <f t="shared" si="224"/>
        <v>12.45</v>
      </c>
      <c r="R1465" s="8">
        <f t="shared" si="225"/>
        <v>25.75</v>
      </c>
      <c r="S1465" s="8">
        <f t="shared" si="226"/>
        <v>27.35</v>
      </c>
      <c r="T1465" s="8">
        <f t="shared" si="227"/>
        <v>20.75</v>
      </c>
      <c r="U1465" s="7">
        <f t="shared" si="228"/>
        <v>21.850000000000005</v>
      </c>
      <c r="V1465" s="7">
        <f t="shared" si="229"/>
        <v>21.575000000000003</v>
      </c>
    </row>
    <row r="1466" spans="1:22" ht="13.5" x14ac:dyDescent="0.25">
      <c r="A1466" s="3">
        <f>RSI!A1466</f>
        <v>44449</v>
      </c>
      <c r="B1466" s="2">
        <f>RSI!B1466</f>
        <v>1.79</v>
      </c>
      <c r="C1466" s="2">
        <f>RSI!I1466</f>
        <v>82.099233296095647</v>
      </c>
      <c r="D1466" s="2">
        <f>MACD!E1466</f>
        <v>9.6446997647563482E-3</v>
      </c>
      <c r="E1466" s="2">
        <f>MACD!F1466</f>
        <v>-1.945341884212428E-2</v>
      </c>
      <c r="F1466" s="2">
        <f>'Moving Avg'!D1466</f>
        <v>1.7899999999999998</v>
      </c>
      <c r="G1466" s="2">
        <f>'Moving Avg'!F1466</f>
        <v>1.7634999999999998</v>
      </c>
      <c r="H1466" s="2">
        <f>'Moving Avg'!G1466</f>
        <v>1.5486000000000006</v>
      </c>
      <c r="I1466" s="2">
        <f>'Moving Avg'!H1466</f>
        <v>1.2405500000000007</v>
      </c>
      <c r="J1466" s="5" t="str">
        <f>OBV!F1466</f>
        <v>NEUTRAL</v>
      </c>
      <c r="K1466" s="5" t="str">
        <f>OBV!G1466</f>
        <v>NEUTRAL</v>
      </c>
      <c r="L1466" s="5" t="str">
        <f>OBV!H1466</f>
        <v>NEUTRAL</v>
      </c>
      <c r="M1466" s="7">
        <f t="shared" si="220"/>
        <v>0</v>
      </c>
      <c r="N1466" s="7">
        <f t="shared" si="221"/>
        <v>0</v>
      </c>
      <c r="O1466" s="7">
        <f t="shared" si="222"/>
        <v>50</v>
      </c>
      <c r="P1466" s="7">
        <f t="shared" si="223"/>
        <v>33</v>
      </c>
      <c r="Q1466" s="8">
        <f t="shared" si="224"/>
        <v>12.45</v>
      </c>
      <c r="R1466" s="8">
        <f t="shared" si="225"/>
        <v>25.75</v>
      </c>
      <c r="S1466" s="8">
        <f t="shared" si="226"/>
        <v>27.35</v>
      </c>
      <c r="T1466" s="8">
        <f t="shared" si="227"/>
        <v>20.75</v>
      </c>
      <c r="U1466" s="7">
        <f t="shared" si="228"/>
        <v>21.850000000000005</v>
      </c>
      <c r="V1466" s="7">
        <f t="shared" si="229"/>
        <v>21.575000000000003</v>
      </c>
    </row>
    <row r="1467" spans="1:22" ht="13.5" x14ac:dyDescent="0.25">
      <c r="A1467" s="3">
        <f>RSI!A1467</f>
        <v>44452</v>
      </c>
      <c r="B1467" s="2">
        <f>RSI!B1467</f>
        <v>1.79</v>
      </c>
      <c r="C1467" s="2">
        <f>RSI!I1467</f>
        <v>82.099233296095647</v>
      </c>
      <c r="D1467" s="2">
        <f>MACD!E1467</f>
        <v>1.4521884195576318E-2</v>
      </c>
      <c r="E1467" s="2">
        <f>MACD!F1467</f>
        <v>-1.2658358234584161E-2</v>
      </c>
      <c r="F1467" s="2">
        <f>'Moving Avg'!D1467</f>
        <v>1.7899999999999998</v>
      </c>
      <c r="G1467" s="2">
        <f>'Moving Avg'!F1467</f>
        <v>1.7704999999999995</v>
      </c>
      <c r="H1467" s="2">
        <f>'Moving Avg'!G1467</f>
        <v>1.5594000000000008</v>
      </c>
      <c r="I1467" s="2">
        <f>'Moving Avg'!H1467</f>
        <v>1.2450000000000008</v>
      </c>
      <c r="J1467" s="5" t="str">
        <f>OBV!F1467</f>
        <v>NEUTRAL</v>
      </c>
      <c r="K1467" s="5" t="str">
        <f>OBV!G1467</f>
        <v>NEUTRAL</v>
      </c>
      <c r="L1467" s="5" t="str">
        <f>OBV!H1467</f>
        <v>NEUTRAL</v>
      </c>
      <c r="M1467" s="7">
        <f t="shared" si="220"/>
        <v>0</v>
      </c>
      <c r="N1467" s="7">
        <f t="shared" si="221"/>
        <v>0</v>
      </c>
      <c r="O1467" s="7">
        <f t="shared" si="222"/>
        <v>50</v>
      </c>
      <c r="P1467" s="7">
        <f t="shared" si="223"/>
        <v>33</v>
      </c>
      <c r="Q1467" s="8">
        <f t="shared" si="224"/>
        <v>12.45</v>
      </c>
      <c r="R1467" s="8">
        <f t="shared" si="225"/>
        <v>25.75</v>
      </c>
      <c r="S1467" s="8">
        <f t="shared" si="226"/>
        <v>27.35</v>
      </c>
      <c r="T1467" s="8">
        <f t="shared" si="227"/>
        <v>20.75</v>
      </c>
      <c r="U1467" s="7">
        <f t="shared" si="228"/>
        <v>21.850000000000005</v>
      </c>
      <c r="V1467" s="7">
        <f t="shared" si="229"/>
        <v>21.575000000000003</v>
      </c>
    </row>
    <row r="1468" spans="1:22" ht="13.5" x14ac:dyDescent="0.25">
      <c r="A1468" s="3">
        <f>RSI!A1468</f>
        <v>44453</v>
      </c>
      <c r="B1468" s="2">
        <f>RSI!B1468</f>
        <v>1.79</v>
      </c>
      <c r="C1468" s="2">
        <f>RSI!I1468</f>
        <v>82.099233296095647</v>
      </c>
      <c r="D1468" s="2">
        <f>MACD!E1468</f>
        <v>1.8177548530884602E-2</v>
      </c>
      <c r="E1468" s="2">
        <f>MACD!F1468</f>
        <v>-6.491176881490408E-3</v>
      </c>
      <c r="F1468" s="2">
        <f>'Moving Avg'!D1468</f>
        <v>1.7899999999999998</v>
      </c>
      <c r="G1468" s="2">
        <f>'Moving Avg'!F1468</f>
        <v>1.7774999999999994</v>
      </c>
      <c r="H1468" s="2">
        <f>'Moving Avg'!G1468</f>
        <v>1.5702000000000009</v>
      </c>
      <c r="I1468" s="2">
        <f>'Moving Avg'!H1468</f>
        <v>1.2494500000000006</v>
      </c>
      <c r="J1468" s="5" t="str">
        <f>OBV!F1468</f>
        <v>NEUTRAL</v>
      </c>
      <c r="K1468" s="5" t="str">
        <f>OBV!G1468</f>
        <v>NEUTRAL</v>
      </c>
      <c r="L1468" s="5" t="str">
        <f>OBV!H1468</f>
        <v>NEUTRAL</v>
      </c>
      <c r="M1468" s="7">
        <f t="shared" si="220"/>
        <v>0</v>
      </c>
      <c r="N1468" s="7">
        <f t="shared" si="221"/>
        <v>0</v>
      </c>
      <c r="O1468" s="7">
        <f t="shared" si="222"/>
        <v>50</v>
      </c>
      <c r="P1468" s="7">
        <f t="shared" si="223"/>
        <v>33</v>
      </c>
      <c r="Q1468" s="8">
        <f t="shared" si="224"/>
        <v>12.45</v>
      </c>
      <c r="R1468" s="8">
        <f t="shared" si="225"/>
        <v>25.75</v>
      </c>
      <c r="S1468" s="8">
        <f t="shared" si="226"/>
        <v>27.35</v>
      </c>
      <c r="T1468" s="8">
        <f t="shared" si="227"/>
        <v>20.75</v>
      </c>
      <c r="U1468" s="7">
        <f t="shared" si="228"/>
        <v>21.850000000000005</v>
      </c>
      <c r="V1468" s="7">
        <f t="shared" si="229"/>
        <v>21.575000000000003</v>
      </c>
    </row>
    <row r="1469" spans="1:22" ht="13.5" x14ac:dyDescent="0.25">
      <c r="A1469" s="3">
        <f>RSI!A1469</f>
        <v>44454</v>
      </c>
      <c r="B1469" s="2">
        <f>RSI!B1469</f>
        <v>1.8</v>
      </c>
      <c r="C1469" s="2">
        <f>RSI!I1469</f>
        <v>83.541329954308736</v>
      </c>
      <c r="D1469" s="2">
        <f>MACD!E1469</f>
        <v>2.0093780719164567E-2</v>
      </c>
      <c r="E1469" s="2">
        <f>MACD!F1469</f>
        <v>-1.1741853613594132E-3</v>
      </c>
      <c r="F1469" s="2">
        <f>'Moving Avg'!D1469</f>
        <v>1.7920000000000003</v>
      </c>
      <c r="G1469" s="2">
        <f>'Moving Avg'!F1469</f>
        <v>1.7829999999999995</v>
      </c>
      <c r="H1469" s="2">
        <f>'Moving Avg'!G1469</f>
        <v>1.5812000000000006</v>
      </c>
      <c r="I1469" s="2">
        <f>'Moving Avg'!H1469</f>
        <v>1.2538500000000006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0</v>
      </c>
      <c r="N1469" s="7">
        <f t="shared" si="221"/>
        <v>0</v>
      </c>
      <c r="O1469" s="7">
        <f t="shared" si="222"/>
        <v>50</v>
      </c>
      <c r="P1469" s="7">
        <f t="shared" si="223"/>
        <v>83.5</v>
      </c>
      <c r="Q1469" s="8">
        <f t="shared" si="224"/>
        <v>20.024999999999999</v>
      </c>
      <c r="R1469" s="8">
        <f t="shared" si="225"/>
        <v>38.375</v>
      </c>
      <c r="S1469" s="8">
        <f t="shared" si="226"/>
        <v>50.075000000000003</v>
      </c>
      <c r="T1469" s="8">
        <f t="shared" si="227"/>
        <v>33.375</v>
      </c>
      <c r="U1469" s="7">
        <f t="shared" si="228"/>
        <v>36.158333333333331</v>
      </c>
      <c r="V1469" s="7">
        <f t="shared" si="229"/>
        <v>35.462499999999999</v>
      </c>
    </row>
    <row r="1470" spans="1:22" ht="13.5" x14ac:dyDescent="0.25">
      <c r="A1470" s="3">
        <f>RSI!A1470</f>
        <v>44455</v>
      </c>
      <c r="B1470" s="2">
        <f>RSI!B1470</f>
        <v>1.8</v>
      </c>
      <c r="C1470" s="2">
        <f>RSI!I1470</f>
        <v>83.541329954308736</v>
      </c>
      <c r="D1470" s="2">
        <f>MACD!E1470</f>
        <v>2.1252153166174015E-2</v>
      </c>
      <c r="E1470" s="2">
        <f>MACD!F1470</f>
        <v>3.3110823441472731E-3</v>
      </c>
      <c r="F1470" s="2">
        <f>'Moving Avg'!D1470</f>
        <v>1.794</v>
      </c>
      <c r="G1470" s="2">
        <f>'Moving Avg'!F1470</f>
        <v>1.7859999999999991</v>
      </c>
      <c r="H1470" s="2">
        <f>'Moving Avg'!G1470</f>
        <v>1.5922000000000005</v>
      </c>
      <c r="I1470" s="2">
        <f>'Moving Avg'!H1470</f>
        <v>1.2582500000000005</v>
      </c>
      <c r="J1470" s="5" t="str">
        <f>OBV!F1470</f>
        <v>BULLISH</v>
      </c>
      <c r="K1470" s="5" t="str">
        <f>OBV!G1470</f>
        <v>NEUTRAL</v>
      </c>
      <c r="L1470" s="5" t="str">
        <f>OBV!H1470</f>
        <v>CONFIRMED BULLISH</v>
      </c>
      <c r="M1470" s="7">
        <f t="shared" si="220"/>
        <v>0</v>
      </c>
      <c r="N1470" s="7">
        <f t="shared" si="221"/>
        <v>0</v>
      </c>
      <c r="O1470" s="7">
        <f t="shared" si="222"/>
        <v>50</v>
      </c>
      <c r="P1470" s="7">
        <f t="shared" si="223"/>
        <v>83.5</v>
      </c>
      <c r="Q1470" s="8">
        <f t="shared" si="224"/>
        <v>20.024999999999999</v>
      </c>
      <c r="R1470" s="8">
        <f t="shared" si="225"/>
        <v>38.375</v>
      </c>
      <c r="S1470" s="8">
        <f t="shared" si="226"/>
        <v>50.075000000000003</v>
      </c>
      <c r="T1470" s="8">
        <f t="shared" si="227"/>
        <v>33.375</v>
      </c>
      <c r="U1470" s="7">
        <f t="shared" si="228"/>
        <v>36.158333333333331</v>
      </c>
      <c r="V1470" s="7">
        <f t="shared" si="229"/>
        <v>35.462499999999999</v>
      </c>
    </row>
    <row r="1471" spans="1:22" ht="13.5" x14ac:dyDescent="0.25">
      <c r="A1471" s="3">
        <f>RSI!A1471</f>
        <v>44456</v>
      </c>
      <c r="B1471" s="2">
        <f>RSI!B1471</f>
        <v>1.8</v>
      </c>
      <c r="C1471" s="2">
        <f>RSI!I1471</f>
        <v>83.541329954308736</v>
      </c>
      <c r="D1471" s="2">
        <f>MACD!E1471</f>
        <v>2.1803560033019975E-2</v>
      </c>
      <c r="E1471" s="2">
        <f>MACD!F1471</f>
        <v>7.0095778819218137E-3</v>
      </c>
      <c r="F1471" s="2">
        <f>'Moving Avg'!D1471</f>
        <v>1.796</v>
      </c>
      <c r="G1471" s="2">
        <f>'Moving Avg'!F1471</f>
        <v>1.7889999999999993</v>
      </c>
      <c r="H1471" s="2">
        <f>'Moving Avg'!G1471</f>
        <v>1.6032000000000004</v>
      </c>
      <c r="I1471" s="2">
        <f>'Moving Avg'!H1471</f>
        <v>1.2626500000000005</v>
      </c>
      <c r="J1471" s="5" t="str">
        <f>OBV!F1471</f>
        <v>BULLISH</v>
      </c>
      <c r="K1471" s="5" t="str">
        <f>OBV!G1471</f>
        <v>NEUTRAL</v>
      </c>
      <c r="L1471" s="5" t="str">
        <f>OBV!H1471</f>
        <v>CONFIRMED BULLISH</v>
      </c>
      <c r="M1471" s="7">
        <f t="shared" si="220"/>
        <v>0</v>
      </c>
      <c r="N1471" s="7">
        <f t="shared" si="221"/>
        <v>0</v>
      </c>
      <c r="O1471" s="7">
        <f t="shared" si="222"/>
        <v>50</v>
      </c>
      <c r="P1471" s="7">
        <f t="shared" si="223"/>
        <v>83.5</v>
      </c>
      <c r="Q1471" s="8">
        <f t="shared" si="224"/>
        <v>20.024999999999999</v>
      </c>
      <c r="R1471" s="8">
        <f t="shared" si="225"/>
        <v>38.375</v>
      </c>
      <c r="S1471" s="8">
        <f t="shared" si="226"/>
        <v>50.075000000000003</v>
      </c>
      <c r="T1471" s="8">
        <f t="shared" si="227"/>
        <v>33.375</v>
      </c>
      <c r="U1471" s="7">
        <f t="shared" si="228"/>
        <v>36.158333333333331</v>
      </c>
      <c r="V1471" s="7">
        <f t="shared" si="229"/>
        <v>35.462499999999999</v>
      </c>
    </row>
    <row r="1472" spans="1:22" ht="13.5" x14ac:dyDescent="0.25">
      <c r="A1472" s="3">
        <f>RSI!A1472</f>
        <v>44459</v>
      </c>
      <c r="B1472" s="2">
        <f>RSI!B1472</f>
        <v>1.8</v>
      </c>
      <c r="C1472" s="2">
        <f>RSI!I1472</f>
        <v>83.541329954308736</v>
      </c>
      <c r="D1472" s="2">
        <f>MACD!E1472</f>
        <v>2.1873140227465893E-2</v>
      </c>
      <c r="E1472" s="2">
        <f>MACD!F1472</f>
        <v>9.9822903510306295E-3</v>
      </c>
      <c r="F1472" s="2">
        <f>'Moving Avg'!D1472</f>
        <v>1.798</v>
      </c>
      <c r="G1472" s="2">
        <f>'Moving Avg'!F1472</f>
        <v>1.7894999999999992</v>
      </c>
      <c r="H1472" s="2">
        <f>'Moving Avg'!G1472</f>
        <v>1.6148000000000005</v>
      </c>
      <c r="I1472" s="2">
        <f>'Moving Avg'!H1472</f>
        <v>1.2670500000000005</v>
      </c>
      <c r="J1472" s="5" t="str">
        <f>OBV!F1472</f>
        <v>BULLISH</v>
      </c>
      <c r="K1472" s="5" t="str">
        <f>OBV!G1472</f>
        <v>NEUTRAL</v>
      </c>
      <c r="L1472" s="5" t="str">
        <f>OBV!H1472</f>
        <v>CONFIRMED BULLISH</v>
      </c>
      <c r="M1472" s="7">
        <f t="shared" si="220"/>
        <v>0</v>
      </c>
      <c r="N1472" s="7">
        <f t="shared" si="221"/>
        <v>0</v>
      </c>
      <c r="O1472" s="7">
        <f t="shared" si="222"/>
        <v>50</v>
      </c>
      <c r="P1472" s="7">
        <f t="shared" si="223"/>
        <v>83.5</v>
      </c>
      <c r="Q1472" s="8">
        <f t="shared" si="224"/>
        <v>20.024999999999999</v>
      </c>
      <c r="R1472" s="8">
        <f t="shared" si="225"/>
        <v>38.375</v>
      </c>
      <c r="S1472" s="8">
        <f t="shared" si="226"/>
        <v>50.075000000000003</v>
      </c>
      <c r="T1472" s="8">
        <f t="shared" si="227"/>
        <v>33.375</v>
      </c>
      <c r="U1472" s="7">
        <f t="shared" si="228"/>
        <v>36.158333333333331</v>
      </c>
      <c r="V1472" s="7">
        <f t="shared" si="229"/>
        <v>35.462499999999999</v>
      </c>
    </row>
    <row r="1473" spans="1:22" ht="13.5" x14ac:dyDescent="0.25">
      <c r="A1473" s="3">
        <f>RSI!A1473</f>
        <v>44460</v>
      </c>
      <c r="B1473" s="2">
        <f>RSI!B1473</f>
        <v>1.8</v>
      </c>
      <c r="C1473" s="2">
        <f>RSI!I1473</f>
        <v>83.541329954308736</v>
      </c>
      <c r="D1473" s="2">
        <f>MACD!E1473</f>
        <v>2.1564427955564902E-2</v>
      </c>
      <c r="E1473" s="2">
        <f>MACD!F1473</f>
        <v>1.2298717871937485E-2</v>
      </c>
      <c r="F1473" s="2">
        <f>'Moving Avg'!D1473</f>
        <v>1.8</v>
      </c>
      <c r="G1473" s="2">
        <f>'Moving Avg'!F1473</f>
        <v>1.7924999999999993</v>
      </c>
      <c r="H1473" s="2">
        <f>'Moving Avg'!G1473</f>
        <v>1.6264000000000001</v>
      </c>
      <c r="I1473" s="2">
        <f>'Moving Avg'!H1473</f>
        <v>1.2714500000000006</v>
      </c>
      <c r="J1473" s="5" t="str">
        <f>OBV!F1473</f>
        <v>BULLISH</v>
      </c>
      <c r="K1473" s="5" t="str">
        <f>OBV!G1473</f>
        <v>NEUTRAL</v>
      </c>
      <c r="L1473" s="5" t="str">
        <f>OBV!H1473</f>
        <v>CONFIRMED BULLISH</v>
      </c>
      <c r="M1473" s="7">
        <f t="shared" si="220"/>
        <v>0</v>
      </c>
      <c r="N1473" s="7">
        <f t="shared" si="221"/>
        <v>0</v>
      </c>
      <c r="O1473" s="7">
        <f t="shared" si="222"/>
        <v>50</v>
      </c>
      <c r="P1473" s="7">
        <f t="shared" si="223"/>
        <v>83.5</v>
      </c>
      <c r="Q1473" s="8">
        <f t="shared" si="224"/>
        <v>20.024999999999999</v>
      </c>
      <c r="R1473" s="8">
        <f t="shared" si="225"/>
        <v>38.375</v>
      </c>
      <c r="S1473" s="8">
        <f t="shared" si="226"/>
        <v>50.075000000000003</v>
      </c>
      <c r="T1473" s="8">
        <f t="shared" si="227"/>
        <v>33.375</v>
      </c>
      <c r="U1473" s="7">
        <f t="shared" si="228"/>
        <v>36.158333333333331</v>
      </c>
      <c r="V1473" s="7">
        <f t="shared" si="229"/>
        <v>35.462499999999999</v>
      </c>
    </row>
    <row r="1474" spans="1:22" ht="13.5" x14ac:dyDescent="0.25">
      <c r="A1474" s="3">
        <f>RSI!A1474</f>
        <v>44461</v>
      </c>
      <c r="B1474" s="2">
        <f>RSI!B1474</f>
        <v>1.8</v>
      </c>
      <c r="C1474" s="2">
        <f>RSI!I1474</f>
        <v>83.541329954308736</v>
      </c>
      <c r="D1474" s="2">
        <f>MACD!E1474</f>
        <v>2.096285078577842E-2</v>
      </c>
      <c r="E1474" s="2">
        <f>MACD!F1474</f>
        <v>1.4031544454705672E-2</v>
      </c>
      <c r="F1474" s="2">
        <f>'Moving Avg'!D1474</f>
        <v>1.8</v>
      </c>
      <c r="G1474" s="2">
        <f>'Moving Avg'!F1474</f>
        <v>1.7929999999999993</v>
      </c>
      <c r="H1474" s="2">
        <f>'Moving Avg'!G1474</f>
        <v>1.6380000000000001</v>
      </c>
      <c r="I1474" s="2">
        <f>'Moving Avg'!H1474</f>
        <v>1.2758500000000006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0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12.45</v>
      </c>
      <c r="R1474" s="8">
        <f t="shared" si="225"/>
        <v>25.75</v>
      </c>
      <c r="S1474" s="8">
        <f t="shared" si="226"/>
        <v>27.35</v>
      </c>
      <c r="T1474" s="8">
        <f t="shared" si="227"/>
        <v>20.75</v>
      </c>
      <c r="U1474" s="7">
        <f t="shared" si="228"/>
        <v>21.850000000000005</v>
      </c>
      <c r="V1474" s="7">
        <f t="shared" si="229"/>
        <v>21.575000000000003</v>
      </c>
    </row>
    <row r="1475" spans="1:22" ht="13.5" x14ac:dyDescent="0.25">
      <c r="A1475" s="3">
        <f>RSI!A1475</f>
        <v>44462</v>
      </c>
      <c r="B1475" s="2">
        <f>RSI!B1475</f>
        <v>1.8</v>
      </c>
      <c r="C1475" s="2">
        <f>RSI!I1475</f>
        <v>83.541329954308736</v>
      </c>
      <c r="D1475" s="2">
        <f>MACD!E1475</f>
        <v>2.0138676640951259E-2</v>
      </c>
      <c r="E1475" s="2">
        <f>MACD!F1475</f>
        <v>1.5252970891954791E-2</v>
      </c>
      <c r="F1475" s="2">
        <f>'Moving Avg'!D1475</f>
        <v>1.8</v>
      </c>
      <c r="G1475" s="2">
        <f>'Moving Avg'!F1475</f>
        <v>1.7934999999999994</v>
      </c>
      <c r="H1475" s="2">
        <f>'Moving Avg'!G1475</f>
        <v>1.6489999999999998</v>
      </c>
      <c r="I1475" s="2">
        <f>'Moving Avg'!H1475</f>
        <v>1.2802500000000006</v>
      </c>
      <c r="J1475" s="5" t="str">
        <f>OBV!F1475</f>
        <v>NEUTRAL</v>
      </c>
      <c r="K1475" s="5" t="str">
        <f>OBV!G1475</f>
        <v>NEUTRAL</v>
      </c>
      <c r="L1475" s="5" t="str">
        <f>OBV!H1475</f>
        <v>NEUTRAL</v>
      </c>
      <c r="M1475" s="7">
        <f t="shared" si="230"/>
        <v>0</v>
      </c>
      <c r="N1475" s="7">
        <f t="shared" si="231"/>
        <v>0</v>
      </c>
      <c r="O1475" s="7">
        <f t="shared" si="232"/>
        <v>50</v>
      </c>
      <c r="P1475" s="7">
        <f t="shared" si="233"/>
        <v>33</v>
      </c>
      <c r="Q1475" s="8">
        <f t="shared" ref="Q1475:Q1538" si="234">0.35*M1475+N1475*0.35+O1475*0.15+P1475*0.15</f>
        <v>12.45</v>
      </c>
      <c r="R1475" s="8">
        <f t="shared" ref="R1475:R1538" si="235">M1475*0.2+N1475*0.2+O1475*0.35+P1475*0.25</f>
        <v>25.75</v>
      </c>
      <c r="S1475" s="8">
        <f t="shared" ref="S1475:S1538" si="236">M1475*0.15+N1475*0.15+O1475*0.25+P1475*0.45</f>
        <v>27.35</v>
      </c>
      <c r="T1475" s="8">
        <f t="shared" ref="T1475:T1538" si="237">0.25*SUM(M1475:P1475)</f>
        <v>20.75</v>
      </c>
      <c r="U1475" s="7">
        <f t="shared" ref="U1475:U1538" si="238">SUM(Q1475:S1475)/3</f>
        <v>21.850000000000005</v>
      </c>
      <c r="V1475" s="7">
        <f t="shared" ref="V1475:V1538" si="239">SUM(Q1475:T1475)/4</f>
        <v>21.575000000000003</v>
      </c>
    </row>
    <row r="1476" spans="1:22" ht="13.5" x14ac:dyDescent="0.25">
      <c r="A1476" s="3">
        <f>RSI!A1476</f>
        <v>44463</v>
      </c>
      <c r="B1476" s="2">
        <f>RSI!B1476</f>
        <v>1.8</v>
      </c>
      <c r="C1476" s="2">
        <f>RSI!I1476</f>
        <v>83.541329954308736</v>
      </c>
      <c r="D1476" s="2">
        <f>MACD!E1476</f>
        <v>1.9149495454651388E-2</v>
      </c>
      <c r="E1476" s="2">
        <f>MACD!F1476</f>
        <v>1.6032275804494112E-2</v>
      </c>
      <c r="F1476" s="2">
        <f>'Moving Avg'!D1476</f>
        <v>1.8</v>
      </c>
      <c r="G1476" s="2">
        <f>'Moving Avg'!F1476</f>
        <v>1.7939999999999994</v>
      </c>
      <c r="H1476" s="2">
        <f>'Moving Avg'!G1476</f>
        <v>1.6593999999999998</v>
      </c>
      <c r="I1476" s="2">
        <f>'Moving Avg'!H1476</f>
        <v>1.2846500000000005</v>
      </c>
      <c r="J1476" s="5" t="str">
        <f>OBV!F1476</f>
        <v>NEUTRAL</v>
      </c>
      <c r="K1476" s="5" t="str">
        <f>OBV!G1476</f>
        <v>NEUTRAL</v>
      </c>
      <c r="L1476" s="5" t="str">
        <f>OBV!H1476</f>
        <v>NEUTRAL</v>
      </c>
      <c r="M1476" s="7">
        <f t="shared" si="230"/>
        <v>0</v>
      </c>
      <c r="N1476" s="7">
        <f t="shared" si="231"/>
        <v>0</v>
      </c>
      <c r="O1476" s="7">
        <f t="shared" si="232"/>
        <v>50</v>
      </c>
      <c r="P1476" s="7">
        <f t="shared" si="233"/>
        <v>33</v>
      </c>
      <c r="Q1476" s="8">
        <f t="shared" si="234"/>
        <v>12.45</v>
      </c>
      <c r="R1476" s="8">
        <f t="shared" si="235"/>
        <v>25.75</v>
      </c>
      <c r="S1476" s="8">
        <f t="shared" si="236"/>
        <v>27.35</v>
      </c>
      <c r="T1476" s="8">
        <f t="shared" si="237"/>
        <v>20.75</v>
      </c>
      <c r="U1476" s="7">
        <f t="shared" si="238"/>
        <v>21.850000000000005</v>
      </c>
      <c r="V1476" s="7">
        <f t="shared" si="239"/>
        <v>21.575000000000003</v>
      </c>
    </row>
    <row r="1477" spans="1:22" ht="13.5" x14ac:dyDescent="0.25">
      <c r="A1477" s="3">
        <f>RSI!A1477</f>
        <v>44466</v>
      </c>
      <c r="B1477" s="2">
        <f>RSI!B1477</f>
        <v>1.8</v>
      </c>
      <c r="C1477" s="2">
        <f>RSI!I1477</f>
        <v>83.541329954308736</v>
      </c>
      <c r="D1477" s="2">
        <f>MACD!E1477</f>
        <v>1.8042307967326421E-2</v>
      </c>
      <c r="E1477" s="2">
        <f>MACD!F1477</f>
        <v>1.6434282237060574E-2</v>
      </c>
      <c r="F1477" s="2">
        <f>'Moving Avg'!D1477</f>
        <v>1.8</v>
      </c>
      <c r="G1477" s="2">
        <f>'Moving Avg'!F1477</f>
        <v>1.7944999999999998</v>
      </c>
      <c r="H1477" s="2">
        <f>'Moving Avg'!G1477</f>
        <v>1.6691999999999996</v>
      </c>
      <c r="I1477" s="2">
        <f>'Moving Avg'!H1477</f>
        <v>1.2890500000000005</v>
      </c>
      <c r="J1477" s="5" t="str">
        <f>OBV!F1477</f>
        <v>NEUTRAL</v>
      </c>
      <c r="K1477" s="5" t="str">
        <f>OBV!G1477</f>
        <v>NEUTRAL</v>
      </c>
      <c r="L1477" s="5" t="str">
        <f>OBV!H1477</f>
        <v>NEUTRAL</v>
      </c>
      <c r="M1477" s="7">
        <f t="shared" si="230"/>
        <v>0</v>
      </c>
      <c r="N1477" s="7">
        <f t="shared" si="231"/>
        <v>0</v>
      </c>
      <c r="O1477" s="7">
        <f t="shared" si="232"/>
        <v>50</v>
      </c>
      <c r="P1477" s="7">
        <f t="shared" si="233"/>
        <v>33</v>
      </c>
      <c r="Q1477" s="8">
        <f t="shared" si="234"/>
        <v>12.45</v>
      </c>
      <c r="R1477" s="8">
        <f t="shared" si="235"/>
        <v>25.75</v>
      </c>
      <c r="S1477" s="8">
        <f t="shared" si="236"/>
        <v>27.35</v>
      </c>
      <c r="T1477" s="8">
        <f t="shared" si="237"/>
        <v>20.75</v>
      </c>
      <c r="U1477" s="7">
        <f t="shared" si="238"/>
        <v>21.850000000000005</v>
      </c>
      <c r="V1477" s="7">
        <f t="shared" si="239"/>
        <v>21.575000000000003</v>
      </c>
    </row>
    <row r="1478" spans="1:22" ht="13.5" x14ac:dyDescent="0.25">
      <c r="A1478" s="3">
        <f>RSI!A1478</f>
        <v>44467</v>
      </c>
      <c r="B1478" s="2">
        <f>RSI!B1478</f>
        <v>1.87</v>
      </c>
      <c r="C1478" s="2">
        <f>RSI!I1478</f>
        <v>92.15771926436399</v>
      </c>
      <c r="D1478" s="2">
        <f>MACD!E1478</f>
        <v>1.167009773688843E-2</v>
      </c>
      <c r="E1478" s="2">
        <f>MACD!F1478</f>
        <v>1.5481445337026147E-2</v>
      </c>
      <c r="F1478" s="2">
        <f>'Moving Avg'!D1478</f>
        <v>1.8140000000000001</v>
      </c>
      <c r="G1478" s="2">
        <f>'Moving Avg'!F1478</f>
        <v>1.7984999999999995</v>
      </c>
      <c r="H1478" s="2">
        <f>'Moving Avg'!G1478</f>
        <v>1.6797999999999995</v>
      </c>
      <c r="I1478" s="2">
        <f>'Moving Avg'!H1478</f>
        <v>1.2938000000000005</v>
      </c>
      <c r="J1478" s="5" t="str">
        <f>OBV!F1478</f>
        <v>BULLISH</v>
      </c>
      <c r="K1478" s="5" t="str">
        <f>OBV!G1478</f>
        <v>NEUTRAL</v>
      </c>
      <c r="L1478" s="5" t="str">
        <f>OBV!H1478</f>
        <v>CONFIRMED BULLISH</v>
      </c>
      <c r="M1478" s="7">
        <f t="shared" si="230"/>
        <v>0</v>
      </c>
      <c r="N1478" s="7">
        <f t="shared" si="231"/>
        <v>45</v>
      </c>
      <c r="O1478" s="7">
        <f t="shared" si="232"/>
        <v>50</v>
      </c>
      <c r="P1478" s="7">
        <f t="shared" si="233"/>
        <v>83.5</v>
      </c>
      <c r="Q1478" s="8">
        <f t="shared" si="234"/>
        <v>35.774999999999999</v>
      </c>
      <c r="R1478" s="8">
        <f t="shared" si="235"/>
        <v>47.375</v>
      </c>
      <c r="S1478" s="8">
        <f t="shared" si="236"/>
        <v>56.825000000000003</v>
      </c>
      <c r="T1478" s="8">
        <f t="shared" si="237"/>
        <v>44.625</v>
      </c>
      <c r="U1478" s="7">
        <f t="shared" si="238"/>
        <v>46.658333333333339</v>
      </c>
      <c r="V1478" s="7">
        <f t="shared" si="239"/>
        <v>46.150000000000006</v>
      </c>
    </row>
    <row r="1479" spans="1:22" ht="13.5" x14ac:dyDescent="0.25">
      <c r="A1479" s="3">
        <f>RSI!A1479</f>
        <v>44468</v>
      </c>
      <c r="B1479" s="2">
        <f>RSI!B1479</f>
        <v>1.87</v>
      </c>
      <c r="C1479" s="2">
        <f>RSI!I1479</f>
        <v>92.15771926436399</v>
      </c>
      <c r="D1479" s="2">
        <f>MACD!E1479</f>
        <v>7.1714133941023217E-3</v>
      </c>
      <c r="E1479" s="2">
        <f>MACD!F1479</f>
        <v>1.3819438948441381E-2</v>
      </c>
      <c r="F1479" s="2">
        <f>'Moving Avg'!D1479</f>
        <v>1.8280000000000001</v>
      </c>
      <c r="G1479" s="2">
        <f>'Moving Avg'!F1479</f>
        <v>1.8024999999999998</v>
      </c>
      <c r="H1479" s="2">
        <f>'Moving Avg'!G1479</f>
        <v>1.6895999999999995</v>
      </c>
      <c r="I1479" s="2">
        <f>'Moving Avg'!H1479</f>
        <v>1.2986500000000003</v>
      </c>
      <c r="J1479" s="5" t="str">
        <f>OBV!F1479</f>
        <v>BULLISH</v>
      </c>
      <c r="K1479" s="5" t="str">
        <f>OBV!G1479</f>
        <v>NEUTRAL</v>
      </c>
      <c r="L1479" s="5" t="str">
        <f>OBV!H1479</f>
        <v>CONFIRMED BULLISH</v>
      </c>
      <c r="M1479" s="7">
        <f t="shared" si="230"/>
        <v>0</v>
      </c>
      <c r="N1479" s="7">
        <f t="shared" si="231"/>
        <v>45</v>
      </c>
      <c r="O1479" s="7">
        <f t="shared" si="232"/>
        <v>50</v>
      </c>
      <c r="P1479" s="7">
        <f t="shared" si="233"/>
        <v>83.5</v>
      </c>
      <c r="Q1479" s="8">
        <f t="shared" si="234"/>
        <v>35.774999999999999</v>
      </c>
      <c r="R1479" s="8">
        <f t="shared" si="235"/>
        <v>47.375</v>
      </c>
      <c r="S1479" s="8">
        <f t="shared" si="236"/>
        <v>56.825000000000003</v>
      </c>
      <c r="T1479" s="8">
        <f t="shared" si="237"/>
        <v>44.625</v>
      </c>
      <c r="U1479" s="7">
        <f t="shared" si="238"/>
        <v>46.658333333333339</v>
      </c>
      <c r="V1479" s="7">
        <f t="shared" si="239"/>
        <v>46.150000000000006</v>
      </c>
    </row>
    <row r="1480" spans="1:22" ht="13.5" x14ac:dyDescent="0.25">
      <c r="A1480" s="3">
        <f>RSI!A1480</f>
        <v>44469</v>
      </c>
      <c r="B1480" s="2">
        <f>RSI!B1480</f>
        <v>1.87</v>
      </c>
      <c r="C1480" s="2">
        <f>RSI!I1480</f>
        <v>92.15771926436399</v>
      </c>
      <c r="D1480" s="2">
        <f>MACD!E1480</f>
        <v>2.7673568475423682E-3</v>
      </c>
      <c r="E1480" s="2">
        <f>MACD!F1480</f>
        <v>1.1609022528261579E-2</v>
      </c>
      <c r="F1480" s="2">
        <f>'Moving Avg'!D1480</f>
        <v>1.8420000000000001</v>
      </c>
      <c r="G1480" s="2">
        <f>'Moving Avg'!F1480</f>
        <v>1.8064999999999998</v>
      </c>
      <c r="H1480" s="2">
        <f>'Moving Avg'!G1480</f>
        <v>1.6989999999999994</v>
      </c>
      <c r="I1480" s="2">
        <f>'Moving Avg'!H1480</f>
        <v>1.3034000000000003</v>
      </c>
      <c r="J1480" s="5" t="str">
        <f>OBV!F1480</f>
        <v>BULLISH</v>
      </c>
      <c r="K1480" s="5" t="str">
        <f>OBV!G1480</f>
        <v>NEUTRAL</v>
      </c>
      <c r="L1480" s="5" t="str">
        <f>OBV!H1480</f>
        <v>CONFIRMED BULLISH</v>
      </c>
      <c r="M1480" s="7">
        <f t="shared" si="230"/>
        <v>0</v>
      </c>
      <c r="N1480" s="7">
        <f t="shared" si="231"/>
        <v>45</v>
      </c>
      <c r="O1480" s="7">
        <f t="shared" si="232"/>
        <v>50</v>
      </c>
      <c r="P1480" s="7">
        <f t="shared" si="233"/>
        <v>83.5</v>
      </c>
      <c r="Q1480" s="8">
        <f t="shared" si="234"/>
        <v>35.774999999999999</v>
      </c>
      <c r="R1480" s="8">
        <f t="shared" si="235"/>
        <v>47.375</v>
      </c>
      <c r="S1480" s="8">
        <f t="shared" si="236"/>
        <v>56.825000000000003</v>
      </c>
      <c r="T1480" s="8">
        <f t="shared" si="237"/>
        <v>44.625</v>
      </c>
      <c r="U1480" s="7">
        <f t="shared" si="238"/>
        <v>46.658333333333339</v>
      </c>
      <c r="V1480" s="7">
        <f t="shared" si="239"/>
        <v>46.150000000000006</v>
      </c>
    </row>
    <row r="1481" spans="1:22" ht="13.5" x14ac:dyDescent="0.25">
      <c r="A1481" s="3">
        <f>RSI!A1481</f>
        <v>44470</v>
      </c>
      <c r="B1481" s="2">
        <f>RSI!B1481</f>
        <v>1.87</v>
      </c>
      <c r="C1481" s="2">
        <f>RSI!I1481</f>
        <v>92.15771926436399</v>
      </c>
      <c r="D1481" s="2">
        <f>MACD!E1481</f>
        <v>-1.5123724336374433E-3</v>
      </c>
      <c r="E1481" s="2">
        <f>MACD!F1481</f>
        <v>8.9847435358817746E-3</v>
      </c>
      <c r="F1481" s="2">
        <f>'Moving Avg'!D1481</f>
        <v>1.8560000000000003</v>
      </c>
      <c r="G1481" s="2">
        <f>'Moving Avg'!F1481</f>
        <v>1.8105</v>
      </c>
      <c r="H1481" s="2">
        <f>'Moving Avg'!G1481</f>
        <v>1.7079999999999995</v>
      </c>
      <c r="I1481" s="2">
        <f>'Moving Avg'!H1481</f>
        <v>1.3081000000000003</v>
      </c>
      <c r="J1481" s="5" t="str">
        <f>OBV!F1481</f>
        <v>BULLISH</v>
      </c>
      <c r="K1481" s="5" t="str">
        <f>OBV!G1481</f>
        <v>NEUTRAL</v>
      </c>
      <c r="L1481" s="5" t="str">
        <f>OBV!H1481</f>
        <v>CONFIRMED BULLISH</v>
      </c>
      <c r="M1481" s="7">
        <f t="shared" si="230"/>
        <v>0</v>
      </c>
      <c r="N1481" s="7">
        <f t="shared" si="231"/>
        <v>45</v>
      </c>
      <c r="O1481" s="7">
        <f t="shared" si="232"/>
        <v>50</v>
      </c>
      <c r="P1481" s="7">
        <f t="shared" si="233"/>
        <v>83.5</v>
      </c>
      <c r="Q1481" s="8">
        <f t="shared" si="234"/>
        <v>35.774999999999999</v>
      </c>
      <c r="R1481" s="8">
        <f t="shared" si="235"/>
        <v>47.375</v>
      </c>
      <c r="S1481" s="8">
        <f t="shared" si="236"/>
        <v>56.825000000000003</v>
      </c>
      <c r="T1481" s="8">
        <f t="shared" si="237"/>
        <v>44.625</v>
      </c>
      <c r="U1481" s="7">
        <f t="shared" si="238"/>
        <v>46.658333333333339</v>
      </c>
      <c r="V1481" s="7">
        <f t="shared" si="239"/>
        <v>46.150000000000006</v>
      </c>
    </row>
    <row r="1482" spans="1:22" ht="13.5" x14ac:dyDescent="0.25">
      <c r="A1482" s="3">
        <f>RSI!A1482</f>
        <v>44473</v>
      </c>
      <c r="B1482" s="2">
        <f>RSI!B1482</f>
        <v>1.95</v>
      </c>
      <c r="C1482" s="2">
        <f>RSI!I1482</f>
        <v>95.654645482520152</v>
      </c>
      <c r="D1482" s="2">
        <f>MACD!E1482</f>
        <v>-1.1571848395432349E-2</v>
      </c>
      <c r="E1482" s="2">
        <f>MACD!F1482</f>
        <v>4.8734251496189498E-3</v>
      </c>
      <c r="F1482" s="2">
        <f>'Moving Avg'!D1482</f>
        <v>1.8859999999999999</v>
      </c>
      <c r="G1482" s="2">
        <f>'Moving Avg'!F1482</f>
        <v>1.8185000000000002</v>
      </c>
      <c r="H1482" s="2">
        <f>'Moving Avg'!G1482</f>
        <v>1.7185999999999995</v>
      </c>
      <c r="I1482" s="2">
        <f>'Moving Avg'!H1482</f>
        <v>1.3132500000000003</v>
      </c>
      <c r="J1482" s="5" t="str">
        <f>OBV!F1482</f>
        <v>BULLISH</v>
      </c>
      <c r="K1482" s="5" t="str">
        <f>OBV!G1482</f>
        <v>NEUTRAL</v>
      </c>
      <c r="L1482" s="5" t="str">
        <f>OBV!H1482</f>
        <v>CONFIRMED BULLISH</v>
      </c>
      <c r="M1482" s="7">
        <f t="shared" si="230"/>
        <v>0</v>
      </c>
      <c r="N1482" s="7">
        <f t="shared" si="231"/>
        <v>45</v>
      </c>
      <c r="O1482" s="7">
        <f t="shared" si="232"/>
        <v>50</v>
      </c>
      <c r="P1482" s="7">
        <f t="shared" si="233"/>
        <v>83.5</v>
      </c>
      <c r="Q1482" s="8">
        <f t="shared" si="234"/>
        <v>35.774999999999999</v>
      </c>
      <c r="R1482" s="8">
        <f t="shared" si="235"/>
        <v>47.375</v>
      </c>
      <c r="S1482" s="8">
        <f t="shared" si="236"/>
        <v>56.825000000000003</v>
      </c>
      <c r="T1482" s="8">
        <f t="shared" si="237"/>
        <v>44.625</v>
      </c>
      <c r="U1482" s="7">
        <f t="shared" si="238"/>
        <v>46.658333333333339</v>
      </c>
      <c r="V1482" s="7">
        <f t="shared" si="239"/>
        <v>46.150000000000006</v>
      </c>
    </row>
    <row r="1483" spans="1:22" ht="13.5" x14ac:dyDescent="0.25">
      <c r="A1483" s="3">
        <f>RSI!A1483</f>
        <v>44474</v>
      </c>
      <c r="B1483" s="2">
        <f>RSI!B1483</f>
        <v>2.02</v>
      </c>
      <c r="C1483" s="2">
        <f>RSI!I1483</f>
        <v>96.940282046503853</v>
      </c>
      <c r="D1483" s="2">
        <f>MACD!E1483</f>
        <v>-2.6215918184354869E-2</v>
      </c>
      <c r="E1483" s="2">
        <f>MACD!F1483</f>
        <v>-1.3444435171758146E-3</v>
      </c>
      <c r="F1483" s="2">
        <f>'Moving Avg'!D1483</f>
        <v>1.9159999999999999</v>
      </c>
      <c r="G1483" s="2">
        <f>'Moving Avg'!F1483</f>
        <v>1.8300000000000007</v>
      </c>
      <c r="H1483" s="2">
        <f>'Moving Avg'!G1483</f>
        <v>1.7297999999999993</v>
      </c>
      <c r="I1483" s="2">
        <f>'Moving Avg'!H1483</f>
        <v>1.3187500000000003</v>
      </c>
      <c r="J1483" s="5" t="str">
        <f>OBV!F1483</f>
        <v>BULLISH</v>
      </c>
      <c r="K1483" s="5" t="str">
        <f>OBV!G1483</f>
        <v>STRONG</v>
      </c>
      <c r="L1483" s="5" t="str">
        <f>OBV!H1483</f>
        <v>CONFIRMED BULLISH</v>
      </c>
      <c r="M1483" s="7">
        <f t="shared" si="230"/>
        <v>0</v>
      </c>
      <c r="N1483" s="7">
        <f t="shared" si="231"/>
        <v>100</v>
      </c>
      <c r="O1483" s="7">
        <f t="shared" si="232"/>
        <v>50</v>
      </c>
      <c r="P1483" s="7">
        <f t="shared" si="233"/>
        <v>100</v>
      </c>
      <c r="Q1483" s="8">
        <f t="shared" si="234"/>
        <v>57.5</v>
      </c>
      <c r="R1483" s="8">
        <f t="shared" si="235"/>
        <v>62.5</v>
      </c>
      <c r="S1483" s="8">
        <f t="shared" si="236"/>
        <v>72.5</v>
      </c>
      <c r="T1483" s="8">
        <f t="shared" si="237"/>
        <v>62.5</v>
      </c>
      <c r="U1483" s="7">
        <f t="shared" si="238"/>
        <v>64.166666666666671</v>
      </c>
      <c r="V1483" s="7">
        <f t="shared" si="239"/>
        <v>63.75</v>
      </c>
    </row>
    <row r="1484" spans="1:22" ht="13.5" x14ac:dyDescent="0.25">
      <c r="A1484" s="3">
        <f>RSI!A1484</f>
        <v>44475</v>
      </c>
      <c r="B1484" s="2">
        <f>RSI!B1484</f>
        <v>2.1</v>
      </c>
      <c r="C1484" s="2">
        <f>RSI!I1484</f>
        <v>97.757036950199321</v>
      </c>
      <c r="D1484" s="2">
        <f>MACD!E1484</f>
        <v>-4.5823483766167517E-2</v>
      </c>
      <c r="E1484" s="2">
        <f>MACD!F1484</f>
        <v>-1.0240251566974156E-2</v>
      </c>
      <c r="F1484" s="2">
        <f>'Moving Avg'!D1484</f>
        <v>1.9620000000000002</v>
      </c>
      <c r="G1484" s="2">
        <f>'Moving Avg'!F1484</f>
        <v>1.8455000000000008</v>
      </c>
      <c r="H1484" s="2">
        <f>'Moving Avg'!G1484</f>
        <v>1.7417999999999996</v>
      </c>
      <c r="I1484" s="2">
        <f>'Moving Avg'!H1484</f>
        <v>1.3246500000000003</v>
      </c>
      <c r="J1484" s="5" t="str">
        <f>OBV!F1484</f>
        <v>BULLISH</v>
      </c>
      <c r="K1484" s="5" t="str">
        <f>OBV!G1484</f>
        <v>STRONG</v>
      </c>
      <c r="L1484" s="5" t="str">
        <f>OBV!H1484</f>
        <v>CONFIRMED BULLISH</v>
      </c>
      <c r="M1484" s="7">
        <f t="shared" si="230"/>
        <v>0</v>
      </c>
      <c r="N1484" s="7">
        <f t="shared" si="231"/>
        <v>100</v>
      </c>
      <c r="O1484" s="7">
        <f t="shared" si="232"/>
        <v>50</v>
      </c>
      <c r="P1484" s="7">
        <f t="shared" si="233"/>
        <v>100</v>
      </c>
      <c r="Q1484" s="8">
        <f t="shared" si="234"/>
        <v>57.5</v>
      </c>
      <c r="R1484" s="8">
        <f t="shared" si="235"/>
        <v>62.5</v>
      </c>
      <c r="S1484" s="8">
        <f t="shared" si="236"/>
        <v>72.5</v>
      </c>
      <c r="T1484" s="8">
        <f t="shared" si="237"/>
        <v>62.5</v>
      </c>
      <c r="U1484" s="7">
        <f t="shared" si="238"/>
        <v>64.166666666666671</v>
      </c>
      <c r="V1484" s="7">
        <f t="shared" si="239"/>
        <v>63.75</v>
      </c>
    </row>
    <row r="1485" spans="1:22" ht="13.5" x14ac:dyDescent="0.25">
      <c r="A1485" s="3">
        <f>RSI!A1485</f>
        <v>44476</v>
      </c>
      <c r="B1485" s="2">
        <f>RSI!B1485</f>
        <v>2.1</v>
      </c>
      <c r="C1485" s="2">
        <f>RSI!I1485</f>
        <v>97.757036950199321</v>
      </c>
      <c r="D1485" s="2">
        <f>MACD!E1485</f>
        <v>-6.4082135048030509E-2</v>
      </c>
      <c r="E1485" s="2">
        <f>MACD!F1485</f>
        <v>-2.1008628263185426E-2</v>
      </c>
      <c r="F1485" s="2">
        <f>'Moving Avg'!D1485</f>
        <v>2.008</v>
      </c>
      <c r="G1485" s="2">
        <f>'Moving Avg'!F1485</f>
        <v>1.8610000000000007</v>
      </c>
      <c r="H1485" s="2">
        <f>'Moving Avg'!G1485</f>
        <v>1.7545999999999993</v>
      </c>
      <c r="I1485" s="2">
        <f>'Moving Avg'!H1485</f>
        <v>1.3305500000000003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  <c r="M1485" s="7">
        <f t="shared" si="230"/>
        <v>0</v>
      </c>
      <c r="N1485" s="7">
        <f t="shared" si="231"/>
        <v>100</v>
      </c>
      <c r="O1485" s="7">
        <f t="shared" si="232"/>
        <v>50</v>
      </c>
      <c r="P1485" s="7">
        <f t="shared" si="233"/>
        <v>100</v>
      </c>
      <c r="Q1485" s="8">
        <f t="shared" si="234"/>
        <v>57.5</v>
      </c>
      <c r="R1485" s="8">
        <f t="shared" si="235"/>
        <v>62.5</v>
      </c>
      <c r="S1485" s="8">
        <f t="shared" si="236"/>
        <v>72.5</v>
      </c>
      <c r="T1485" s="8">
        <f t="shared" si="237"/>
        <v>62.5</v>
      </c>
      <c r="U1485" s="7">
        <f t="shared" si="238"/>
        <v>64.166666666666671</v>
      </c>
      <c r="V1485" s="7">
        <f t="shared" si="239"/>
        <v>63.75</v>
      </c>
    </row>
    <row r="1486" spans="1:22" ht="13.5" x14ac:dyDescent="0.25">
      <c r="A1486" s="3">
        <f>RSI!A1486</f>
        <v>44477</v>
      </c>
      <c r="B1486" s="2">
        <f>RSI!B1486</f>
        <v>2.19</v>
      </c>
      <c r="C1486" s="2">
        <f>RSI!I1486</f>
        <v>98.33643004317652</v>
      </c>
      <c r="D1486" s="2">
        <f>MACD!E1486</f>
        <v>-8.7742535510481279E-2</v>
      </c>
      <c r="E1486" s="2">
        <f>MACD!F1486</f>
        <v>-3.43554097126446E-2</v>
      </c>
      <c r="F1486" s="2">
        <f>'Moving Avg'!D1486</f>
        <v>2.0720000000000001</v>
      </c>
      <c r="G1486" s="2">
        <f>'Moving Avg'!F1486</f>
        <v>1.8810000000000002</v>
      </c>
      <c r="H1486" s="2">
        <f>'Moving Avg'!G1486</f>
        <v>1.7691999999999992</v>
      </c>
      <c r="I1486" s="2">
        <f>'Moving Avg'!H1486</f>
        <v>1.3369000000000002</v>
      </c>
      <c r="J1486" s="5" t="str">
        <f>OBV!F1486</f>
        <v>BULLISH</v>
      </c>
      <c r="K1486" s="5" t="str">
        <f>OBV!G1486</f>
        <v>STRONG</v>
      </c>
      <c r="L1486" s="5" t="str">
        <f>OBV!H1486</f>
        <v>CONFIRMED BULLISH</v>
      </c>
      <c r="M1486" s="7">
        <f t="shared" si="230"/>
        <v>0</v>
      </c>
      <c r="N1486" s="7">
        <f t="shared" si="231"/>
        <v>100</v>
      </c>
      <c r="O1486" s="7">
        <f t="shared" si="232"/>
        <v>50</v>
      </c>
      <c r="P1486" s="7">
        <f t="shared" si="233"/>
        <v>100</v>
      </c>
      <c r="Q1486" s="8">
        <f t="shared" si="234"/>
        <v>57.5</v>
      </c>
      <c r="R1486" s="8">
        <f t="shared" si="235"/>
        <v>62.5</v>
      </c>
      <c r="S1486" s="8">
        <f t="shared" si="236"/>
        <v>72.5</v>
      </c>
      <c r="T1486" s="8">
        <f t="shared" si="237"/>
        <v>62.5</v>
      </c>
      <c r="U1486" s="7">
        <f t="shared" si="238"/>
        <v>64.166666666666671</v>
      </c>
      <c r="V1486" s="7">
        <f t="shared" si="239"/>
        <v>63.75</v>
      </c>
    </row>
    <row r="1487" spans="1:22" ht="13.5" x14ac:dyDescent="0.25">
      <c r="A1487" s="3">
        <f>RSI!A1487</f>
        <v>44480</v>
      </c>
      <c r="B1487" s="2">
        <f>RSI!B1487</f>
        <v>2.19</v>
      </c>
      <c r="C1487" s="2">
        <f>RSI!I1487</f>
        <v>98.33643004317652</v>
      </c>
      <c r="D1487" s="2">
        <f>MACD!E1487</f>
        <v>-0.10972441581000281</v>
      </c>
      <c r="E1487" s="2">
        <f>MACD!F1487</f>
        <v>-4.9429210932116247E-2</v>
      </c>
      <c r="F1487" s="2">
        <f>'Moving Avg'!D1487</f>
        <v>2.12</v>
      </c>
      <c r="G1487" s="2">
        <f>'Moving Avg'!F1487</f>
        <v>1.9010000000000002</v>
      </c>
      <c r="H1487" s="2">
        <f>'Moving Avg'!G1487</f>
        <v>1.7837999999999994</v>
      </c>
      <c r="I1487" s="2">
        <f>'Moving Avg'!H1487</f>
        <v>1.3432500000000003</v>
      </c>
      <c r="J1487" s="5" t="str">
        <f>OBV!F1487</f>
        <v>BULLISH</v>
      </c>
      <c r="K1487" s="5" t="str">
        <f>OBV!G1487</f>
        <v>NEUTRAL</v>
      </c>
      <c r="L1487" s="5" t="str">
        <f>OBV!H1487</f>
        <v>CONFIRMED BULLISH</v>
      </c>
      <c r="M1487" s="7">
        <f t="shared" si="230"/>
        <v>0</v>
      </c>
      <c r="N1487" s="7">
        <f t="shared" si="231"/>
        <v>100</v>
      </c>
      <c r="O1487" s="7">
        <f t="shared" si="232"/>
        <v>50</v>
      </c>
      <c r="P1487" s="7">
        <f t="shared" si="233"/>
        <v>83.5</v>
      </c>
      <c r="Q1487" s="8">
        <f t="shared" si="234"/>
        <v>55.024999999999999</v>
      </c>
      <c r="R1487" s="8">
        <f t="shared" si="235"/>
        <v>58.375</v>
      </c>
      <c r="S1487" s="8">
        <f t="shared" si="236"/>
        <v>65.075000000000003</v>
      </c>
      <c r="T1487" s="8">
        <f t="shared" si="237"/>
        <v>58.375</v>
      </c>
      <c r="U1487" s="7">
        <f t="shared" si="238"/>
        <v>59.491666666666674</v>
      </c>
      <c r="V1487" s="7">
        <f t="shared" si="239"/>
        <v>59.212500000000006</v>
      </c>
    </row>
    <row r="1488" spans="1:22" ht="13.5" x14ac:dyDescent="0.25">
      <c r="A1488" s="3">
        <f>RSI!A1488</f>
        <v>44481</v>
      </c>
      <c r="B1488" s="2">
        <f>RSI!B1488</f>
        <v>2.19</v>
      </c>
      <c r="C1488" s="2">
        <f>RSI!I1488</f>
        <v>98.33643004317652</v>
      </c>
      <c r="D1488" s="2">
        <f>MACD!E1488</f>
        <v>-0.11937147968216344</v>
      </c>
      <c r="E1488" s="2">
        <f>MACD!F1488</f>
        <v>-6.3417664682125688E-2</v>
      </c>
      <c r="F1488" s="2">
        <f>'Moving Avg'!D1488</f>
        <v>2.1539999999999999</v>
      </c>
      <c r="G1488" s="2">
        <f>'Moving Avg'!F1488</f>
        <v>1.921</v>
      </c>
      <c r="H1488" s="2">
        <f>'Moving Avg'!G1488</f>
        <v>1.7983999999999991</v>
      </c>
      <c r="I1488" s="2">
        <f>'Moving Avg'!H1488</f>
        <v>1.3496000000000004</v>
      </c>
      <c r="J1488" s="5" t="str">
        <f>OBV!F1488</f>
        <v>BULLISH</v>
      </c>
      <c r="K1488" s="5" t="str">
        <f>OBV!G1488</f>
        <v>NEUTRAL</v>
      </c>
      <c r="L1488" s="5" t="str">
        <f>OBV!H1488</f>
        <v>CONFIRMED BULLISH</v>
      </c>
      <c r="M1488" s="7">
        <f t="shared" si="230"/>
        <v>0</v>
      </c>
      <c r="N1488" s="7">
        <f t="shared" si="231"/>
        <v>100</v>
      </c>
      <c r="O1488" s="7">
        <f t="shared" si="232"/>
        <v>50</v>
      </c>
      <c r="P1488" s="7">
        <f t="shared" si="233"/>
        <v>83.5</v>
      </c>
      <c r="Q1488" s="8">
        <f t="shared" si="234"/>
        <v>55.024999999999999</v>
      </c>
      <c r="R1488" s="8">
        <f t="shared" si="235"/>
        <v>58.375</v>
      </c>
      <c r="S1488" s="8">
        <f t="shared" si="236"/>
        <v>65.075000000000003</v>
      </c>
      <c r="T1488" s="8">
        <f t="shared" si="237"/>
        <v>58.375</v>
      </c>
      <c r="U1488" s="7">
        <f t="shared" si="238"/>
        <v>59.491666666666674</v>
      </c>
      <c r="V1488" s="7">
        <f t="shared" si="239"/>
        <v>59.212500000000006</v>
      </c>
    </row>
    <row r="1489" spans="1:22" ht="13.5" x14ac:dyDescent="0.25">
      <c r="A1489" s="3">
        <f>RSI!A1489</f>
        <v>44482</v>
      </c>
      <c r="B1489" s="2">
        <f>RSI!B1489</f>
        <v>2.19</v>
      </c>
      <c r="C1489" s="2">
        <f>RSI!I1489</f>
        <v>98.33643004317652</v>
      </c>
      <c r="D1489" s="2">
        <f>MACD!E1489</f>
        <v>-0.1292160855115525</v>
      </c>
      <c r="E1489" s="2">
        <f>MACD!F1489</f>
        <v>-7.6577348848011054E-2</v>
      </c>
      <c r="F1489" s="2">
        <f>'Moving Avg'!D1489</f>
        <v>2.1719999999999997</v>
      </c>
      <c r="G1489" s="2">
        <f>'Moving Avg'!F1489</f>
        <v>1.9405000000000001</v>
      </c>
      <c r="H1489" s="2">
        <f>'Moving Avg'!G1489</f>
        <v>1.8129999999999993</v>
      </c>
      <c r="I1489" s="2">
        <f>'Moving Avg'!H1489</f>
        <v>1.3559500000000002</v>
      </c>
      <c r="J1489" s="5" t="str">
        <f>OBV!F1489</f>
        <v>BULLISH</v>
      </c>
      <c r="K1489" s="5" t="str">
        <f>OBV!G1489</f>
        <v>NEUTRAL</v>
      </c>
      <c r="L1489" s="5" t="str">
        <f>OBV!H1489</f>
        <v>CONFIRMED BULLISH</v>
      </c>
      <c r="M1489" s="7">
        <f t="shared" si="230"/>
        <v>0</v>
      </c>
      <c r="N1489" s="7">
        <f t="shared" si="231"/>
        <v>100</v>
      </c>
      <c r="O1489" s="7">
        <f t="shared" si="232"/>
        <v>50</v>
      </c>
      <c r="P1489" s="7">
        <f t="shared" si="233"/>
        <v>83.5</v>
      </c>
      <c r="Q1489" s="8">
        <f t="shared" si="234"/>
        <v>55.024999999999999</v>
      </c>
      <c r="R1489" s="8">
        <f t="shared" si="235"/>
        <v>58.375</v>
      </c>
      <c r="S1489" s="8">
        <f t="shared" si="236"/>
        <v>65.075000000000003</v>
      </c>
      <c r="T1489" s="8">
        <f t="shared" si="237"/>
        <v>58.375</v>
      </c>
      <c r="U1489" s="7">
        <f t="shared" si="238"/>
        <v>59.491666666666674</v>
      </c>
      <c r="V1489" s="7">
        <f t="shared" si="239"/>
        <v>59.212500000000006</v>
      </c>
    </row>
    <row r="1490" spans="1:22" ht="13.5" x14ac:dyDescent="0.25">
      <c r="A1490" s="3">
        <f>RSI!A1490</f>
        <v>44483</v>
      </c>
      <c r="B1490" s="2">
        <f>RSI!B1490</f>
        <v>2.19</v>
      </c>
      <c r="C1490" s="2">
        <f>RSI!I1490</f>
        <v>98.33643004317652</v>
      </c>
      <c r="D1490" s="2">
        <f>MACD!E1490</f>
        <v>-0.13910327144042922</v>
      </c>
      <c r="E1490" s="2">
        <f>MACD!F1490</f>
        <v>-8.9082533366494687E-2</v>
      </c>
      <c r="F1490" s="2">
        <f>'Moving Avg'!D1490</f>
        <v>2.19</v>
      </c>
      <c r="G1490" s="2">
        <f>'Moving Avg'!F1490</f>
        <v>1.9600000000000002</v>
      </c>
      <c r="H1490" s="2">
        <f>'Moving Avg'!G1490</f>
        <v>1.8267999999999993</v>
      </c>
      <c r="I1490" s="2">
        <f>'Moving Avg'!H1490</f>
        <v>1.3623000000000005</v>
      </c>
      <c r="J1490" s="5" t="str">
        <f>OBV!F1490</f>
        <v>BULLISH</v>
      </c>
      <c r="K1490" s="5" t="str">
        <f>OBV!G1490</f>
        <v>NEUTRAL</v>
      </c>
      <c r="L1490" s="5" t="str">
        <f>OBV!H1490</f>
        <v>CONFIRMED BULLISH</v>
      </c>
      <c r="M1490" s="7">
        <f t="shared" si="230"/>
        <v>0</v>
      </c>
      <c r="N1490" s="7">
        <f t="shared" si="231"/>
        <v>100</v>
      </c>
      <c r="O1490" s="7">
        <f t="shared" si="232"/>
        <v>50</v>
      </c>
      <c r="P1490" s="7">
        <f t="shared" si="233"/>
        <v>83.5</v>
      </c>
      <c r="Q1490" s="8">
        <f t="shared" si="234"/>
        <v>55.024999999999999</v>
      </c>
      <c r="R1490" s="8">
        <f t="shared" si="235"/>
        <v>58.375</v>
      </c>
      <c r="S1490" s="8">
        <f t="shared" si="236"/>
        <v>65.075000000000003</v>
      </c>
      <c r="T1490" s="8">
        <f t="shared" si="237"/>
        <v>58.375</v>
      </c>
      <c r="U1490" s="7">
        <f t="shared" si="238"/>
        <v>59.491666666666674</v>
      </c>
      <c r="V1490" s="7">
        <f t="shared" si="239"/>
        <v>59.212500000000006</v>
      </c>
    </row>
    <row r="1491" spans="1:22" ht="13.5" x14ac:dyDescent="0.25">
      <c r="A1491" s="3">
        <f>RSI!A1491</f>
        <v>44488</v>
      </c>
      <c r="B1491" s="2">
        <f>RSI!B1491</f>
        <v>2.19</v>
      </c>
      <c r="C1491" s="2">
        <f>RSI!I1491</f>
        <v>98.33643004317652</v>
      </c>
      <c r="D1491" s="2">
        <f>MACD!E1491</f>
        <v>-0.1489111433625927</v>
      </c>
      <c r="E1491" s="2">
        <f>MACD!F1491</f>
        <v>-0.1010482553657143</v>
      </c>
      <c r="F1491" s="2">
        <f>'Moving Avg'!D1491</f>
        <v>2.19</v>
      </c>
      <c r="G1491" s="2">
        <f>'Moving Avg'!F1491</f>
        <v>1.9795000000000003</v>
      </c>
      <c r="H1491" s="2">
        <f>'Moving Avg'!G1491</f>
        <v>1.839799999999999</v>
      </c>
      <c r="I1491" s="2">
        <f>'Moving Avg'!H1491</f>
        <v>1.3686500000000004</v>
      </c>
      <c r="J1491" s="5" t="str">
        <f>OBV!F1491</f>
        <v>NEUTRAL</v>
      </c>
      <c r="K1491" s="5" t="str">
        <f>OBV!G1491</f>
        <v>NEUTRAL</v>
      </c>
      <c r="L1491" s="5" t="str">
        <f>OBV!H1491</f>
        <v>NEUTRAL</v>
      </c>
      <c r="M1491" s="7">
        <f t="shared" si="230"/>
        <v>0</v>
      </c>
      <c r="N1491" s="7">
        <f t="shared" si="231"/>
        <v>100</v>
      </c>
      <c r="O1491" s="7">
        <f t="shared" si="232"/>
        <v>50</v>
      </c>
      <c r="P1491" s="7">
        <f t="shared" si="233"/>
        <v>33</v>
      </c>
      <c r="Q1491" s="8">
        <f t="shared" si="234"/>
        <v>47.45</v>
      </c>
      <c r="R1491" s="8">
        <f t="shared" si="235"/>
        <v>45.75</v>
      </c>
      <c r="S1491" s="8">
        <f t="shared" si="236"/>
        <v>42.35</v>
      </c>
      <c r="T1491" s="8">
        <f t="shared" si="237"/>
        <v>45.75</v>
      </c>
      <c r="U1491" s="7">
        <f t="shared" si="238"/>
        <v>45.183333333333337</v>
      </c>
      <c r="V1491" s="7">
        <f t="shared" si="239"/>
        <v>45.325000000000003</v>
      </c>
    </row>
    <row r="1492" spans="1:22" ht="13.5" x14ac:dyDescent="0.25">
      <c r="A1492" s="3">
        <f>RSI!A1492</f>
        <v>44489</v>
      </c>
      <c r="B1492" s="2">
        <f>RSI!B1492</f>
        <v>2.19</v>
      </c>
      <c r="C1492" s="2">
        <f>RSI!I1492</f>
        <v>98.33643004317652</v>
      </c>
      <c r="D1492" s="2">
        <f>MACD!E1492</f>
        <v>-0.14623741175331806</v>
      </c>
      <c r="E1492" s="2">
        <f>MACD!F1492</f>
        <v>-0.11008608664323506</v>
      </c>
      <c r="F1492" s="2">
        <f>'Moving Avg'!D1492</f>
        <v>2.19</v>
      </c>
      <c r="G1492" s="2">
        <f>'Moving Avg'!F1492</f>
        <v>1.9990000000000001</v>
      </c>
      <c r="H1492" s="2">
        <f>'Moving Avg'!G1492</f>
        <v>1.8519999999999988</v>
      </c>
      <c r="I1492" s="2">
        <f>'Moving Avg'!H1492</f>
        <v>1.3750000000000002</v>
      </c>
      <c r="J1492" s="5" t="str">
        <f>OBV!F1492</f>
        <v>NEUTRAL</v>
      </c>
      <c r="K1492" s="5" t="str">
        <f>OBV!G1492</f>
        <v>NEUTRAL</v>
      </c>
      <c r="L1492" s="5" t="str">
        <f>OBV!H1492</f>
        <v>NEUTRAL</v>
      </c>
      <c r="M1492" s="7">
        <f t="shared" si="230"/>
        <v>0</v>
      </c>
      <c r="N1492" s="7">
        <f t="shared" si="231"/>
        <v>100</v>
      </c>
      <c r="O1492" s="7">
        <f t="shared" si="232"/>
        <v>50</v>
      </c>
      <c r="P1492" s="7">
        <f t="shared" si="233"/>
        <v>33</v>
      </c>
      <c r="Q1492" s="8">
        <f t="shared" si="234"/>
        <v>47.45</v>
      </c>
      <c r="R1492" s="8">
        <f t="shared" si="235"/>
        <v>45.75</v>
      </c>
      <c r="S1492" s="8">
        <f t="shared" si="236"/>
        <v>42.35</v>
      </c>
      <c r="T1492" s="8">
        <f t="shared" si="237"/>
        <v>45.75</v>
      </c>
      <c r="U1492" s="7">
        <f t="shared" si="238"/>
        <v>45.183333333333337</v>
      </c>
      <c r="V1492" s="7">
        <f t="shared" si="239"/>
        <v>45.325000000000003</v>
      </c>
    </row>
    <row r="1493" spans="1:22" ht="13.5" x14ac:dyDescent="0.25">
      <c r="A1493" s="3">
        <f>RSI!A1493</f>
        <v>44490</v>
      </c>
      <c r="B1493" s="2">
        <f>RSI!B1493</f>
        <v>2.21</v>
      </c>
      <c r="C1493" s="2">
        <f>RSI!I1493</f>
        <v>98.482745405032219</v>
      </c>
      <c r="D1493" s="2">
        <f>MACD!E1493</f>
        <v>-0.1359233780223672</v>
      </c>
      <c r="E1493" s="2">
        <f>MACD!F1493</f>
        <v>-0.11525354491906151</v>
      </c>
      <c r="F1493" s="2">
        <f>'Moving Avg'!D1493</f>
        <v>2.194</v>
      </c>
      <c r="G1493" s="2">
        <f>'Moving Avg'!F1493</f>
        <v>2.0195000000000003</v>
      </c>
      <c r="H1493" s="2">
        <f>'Moving Avg'!G1493</f>
        <v>1.8637999999999986</v>
      </c>
      <c r="I1493" s="2">
        <f>'Moving Avg'!H1493</f>
        <v>1.3814500000000001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0</v>
      </c>
      <c r="N1493" s="7">
        <f t="shared" si="231"/>
        <v>100</v>
      </c>
      <c r="O1493" s="7">
        <f t="shared" si="232"/>
        <v>50</v>
      </c>
      <c r="P1493" s="7">
        <f t="shared" si="233"/>
        <v>83.5</v>
      </c>
      <c r="Q1493" s="8">
        <f t="shared" si="234"/>
        <v>55.024999999999999</v>
      </c>
      <c r="R1493" s="8">
        <f t="shared" si="235"/>
        <v>58.375</v>
      </c>
      <c r="S1493" s="8">
        <f t="shared" si="236"/>
        <v>65.075000000000003</v>
      </c>
      <c r="T1493" s="8">
        <f t="shared" si="237"/>
        <v>58.375</v>
      </c>
      <c r="U1493" s="7">
        <f t="shared" si="238"/>
        <v>59.491666666666674</v>
      </c>
      <c r="V1493" s="7">
        <f t="shared" si="239"/>
        <v>59.212500000000006</v>
      </c>
    </row>
    <row r="1494" spans="1:22" ht="13.5" x14ac:dyDescent="0.25">
      <c r="A1494" s="3">
        <f>RSI!A1494</f>
        <v>44491</v>
      </c>
      <c r="B1494" s="2">
        <f>RSI!B1494</f>
        <v>2.2999999999999998</v>
      </c>
      <c r="C1494" s="2">
        <f>RSI!I1494</f>
        <v>98.936179673043412</v>
      </c>
      <c r="D1494" s="2">
        <f>MACD!E1494</f>
        <v>-0.12281781452350415</v>
      </c>
      <c r="E1494" s="2">
        <f>MACD!F1494</f>
        <v>-0.11676639883995005</v>
      </c>
      <c r="F1494" s="2">
        <f>'Moving Avg'!D1494</f>
        <v>2.2160000000000002</v>
      </c>
      <c r="G1494" s="2">
        <f>'Moving Avg'!F1494</f>
        <v>2.0445000000000002</v>
      </c>
      <c r="H1494" s="2">
        <f>'Moving Avg'!G1494</f>
        <v>1.8767999999999985</v>
      </c>
      <c r="I1494" s="2">
        <f>'Moving Avg'!H1494</f>
        <v>1.38835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  <c r="M1494" s="7">
        <f t="shared" si="230"/>
        <v>0</v>
      </c>
      <c r="N1494" s="7">
        <f t="shared" si="231"/>
        <v>45</v>
      </c>
      <c r="O1494" s="7">
        <f t="shared" si="232"/>
        <v>50</v>
      </c>
      <c r="P1494" s="7">
        <f t="shared" si="233"/>
        <v>83.5</v>
      </c>
      <c r="Q1494" s="8">
        <f t="shared" si="234"/>
        <v>35.774999999999999</v>
      </c>
      <c r="R1494" s="8">
        <f t="shared" si="235"/>
        <v>47.375</v>
      </c>
      <c r="S1494" s="8">
        <f t="shared" si="236"/>
        <v>56.825000000000003</v>
      </c>
      <c r="T1494" s="8">
        <f t="shared" si="237"/>
        <v>44.625</v>
      </c>
      <c r="U1494" s="7">
        <f t="shared" si="238"/>
        <v>46.658333333333339</v>
      </c>
      <c r="V1494" s="7">
        <f t="shared" si="239"/>
        <v>46.150000000000006</v>
      </c>
    </row>
    <row r="1495" spans="1:22" ht="13.5" x14ac:dyDescent="0.25">
      <c r="A1495" s="3">
        <f>RSI!A1495</f>
        <v>44494</v>
      </c>
      <c r="B1495" s="2">
        <f>RSI!B1495</f>
        <v>2.2999999999999998</v>
      </c>
      <c r="C1495" s="2">
        <f>RSI!I1495</f>
        <v>98.936179673043412</v>
      </c>
      <c r="D1495" s="2">
        <f>MACD!E1495</f>
        <v>-0.11342949195859986</v>
      </c>
      <c r="E1495" s="2">
        <f>MACD!F1495</f>
        <v>-0.11609901746368001</v>
      </c>
      <c r="F1495" s="2">
        <f>'Moving Avg'!D1495</f>
        <v>2.2380000000000004</v>
      </c>
      <c r="G1495" s="2">
        <f>'Moving Avg'!F1495</f>
        <v>2.0695000000000001</v>
      </c>
      <c r="H1495" s="2">
        <f>'Moving Avg'!G1495</f>
        <v>1.8897999999999984</v>
      </c>
      <c r="I1495" s="2">
        <f>'Moving Avg'!H1495</f>
        <v>1.3952500000000001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0</v>
      </c>
      <c r="N1495" s="7">
        <f t="shared" si="231"/>
        <v>0</v>
      </c>
      <c r="O1495" s="7">
        <f t="shared" si="232"/>
        <v>50</v>
      </c>
      <c r="P1495" s="7">
        <f t="shared" si="233"/>
        <v>83.5</v>
      </c>
      <c r="Q1495" s="8">
        <f t="shared" si="234"/>
        <v>20.024999999999999</v>
      </c>
      <c r="R1495" s="8">
        <f t="shared" si="235"/>
        <v>38.375</v>
      </c>
      <c r="S1495" s="8">
        <f t="shared" si="236"/>
        <v>50.075000000000003</v>
      </c>
      <c r="T1495" s="8">
        <f t="shared" si="237"/>
        <v>33.375</v>
      </c>
      <c r="U1495" s="7">
        <f t="shared" si="238"/>
        <v>36.158333333333331</v>
      </c>
      <c r="V1495" s="7">
        <f t="shared" si="239"/>
        <v>35.462499999999999</v>
      </c>
    </row>
    <row r="1496" spans="1:22" ht="13.5" x14ac:dyDescent="0.25">
      <c r="A1496" s="3">
        <f>RSI!A1496</f>
        <v>44495</v>
      </c>
      <c r="B1496" s="2">
        <f>RSI!B1496</f>
        <v>2.2999999999999998</v>
      </c>
      <c r="C1496" s="2">
        <f>RSI!I1496</f>
        <v>98.936179673043412</v>
      </c>
      <c r="D1496" s="2">
        <f>MACD!E1496</f>
        <v>-9.3214373231582881E-2</v>
      </c>
      <c r="E1496" s="2">
        <f>MACD!F1496</f>
        <v>-0.11152208861726058</v>
      </c>
      <c r="F1496" s="2">
        <f>'Moving Avg'!D1496</f>
        <v>2.2600000000000002</v>
      </c>
      <c r="G1496" s="2">
        <f>'Moving Avg'!F1496</f>
        <v>2.0945</v>
      </c>
      <c r="H1496" s="2">
        <f>'Moving Avg'!G1496</f>
        <v>1.9027999999999983</v>
      </c>
      <c r="I1496" s="2">
        <f>'Moving Avg'!H1496</f>
        <v>1.40215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0</v>
      </c>
      <c r="N1496" s="7">
        <f t="shared" si="231"/>
        <v>0</v>
      </c>
      <c r="O1496" s="7">
        <f t="shared" si="232"/>
        <v>50</v>
      </c>
      <c r="P1496" s="7">
        <f t="shared" si="233"/>
        <v>83.5</v>
      </c>
      <c r="Q1496" s="8">
        <f t="shared" si="234"/>
        <v>20.024999999999999</v>
      </c>
      <c r="R1496" s="8">
        <f t="shared" si="235"/>
        <v>38.375</v>
      </c>
      <c r="S1496" s="8">
        <f t="shared" si="236"/>
        <v>50.075000000000003</v>
      </c>
      <c r="T1496" s="8">
        <f t="shared" si="237"/>
        <v>33.375</v>
      </c>
      <c r="U1496" s="7">
        <f t="shared" si="238"/>
        <v>36.158333333333331</v>
      </c>
      <c r="V1496" s="7">
        <f t="shared" si="239"/>
        <v>35.462499999999999</v>
      </c>
    </row>
    <row r="1497" spans="1:22" ht="13.5" x14ac:dyDescent="0.25">
      <c r="A1497" s="3">
        <f>RSI!A1497</f>
        <v>44496</v>
      </c>
      <c r="B1497" s="2">
        <f>RSI!B1497</f>
        <v>2.4</v>
      </c>
      <c r="C1497" s="2">
        <f>RSI!I1497</f>
        <v>99.248041028941614</v>
      </c>
      <c r="D1497" s="2">
        <f>MACD!E1497</f>
        <v>-8.4975013850226322E-2</v>
      </c>
      <c r="E1497" s="2">
        <f>MACD!F1497</f>
        <v>-0.10621267366385373</v>
      </c>
      <c r="F1497" s="2">
        <f>'Moving Avg'!D1497</f>
        <v>2.302</v>
      </c>
      <c r="G1497" s="2">
        <f>'Moving Avg'!F1497</f>
        <v>2.1244999999999998</v>
      </c>
      <c r="H1497" s="2">
        <f>'Moving Avg'!G1497</f>
        <v>1.9177999999999984</v>
      </c>
      <c r="I1497" s="2">
        <f>'Moving Avg'!H1497</f>
        <v>1.4095500000000001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  <c r="M1497" s="7">
        <f t="shared" si="230"/>
        <v>0</v>
      </c>
      <c r="N1497" s="7">
        <f t="shared" si="231"/>
        <v>0</v>
      </c>
      <c r="O1497" s="7">
        <f t="shared" si="232"/>
        <v>50</v>
      </c>
      <c r="P1497" s="7">
        <f t="shared" si="233"/>
        <v>83.5</v>
      </c>
      <c r="Q1497" s="8">
        <f t="shared" si="234"/>
        <v>20.024999999999999</v>
      </c>
      <c r="R1497" s="8">
        <f t="shared" si="235"/>
        <v>38.375</v>
      </c>
      <c r="S1497" s="8">
        <f t="shared" si="236"/>
        <v>50.075000000000003</v>
      </c>
      <c r="T1497" s="8">
        <f t="shared" si="237"/>
        <v>33.375</v>
      </c>
      <c r="U1497" s="7">
        <f t="shared" si="238"/>
        <v>36.158333333333331</v>
      </c>
      <c r="V1497" s="7">
        <f t="shared" si="239"/>
        <v>35.462499999999999</v>
      </c>
    </row>
    <row r="1498" spans="1:22" ht="13.5" x14ac:dyDescent="0.25">
      <c r="A1498" s="3">
        <f>RSI!A1498</f>
        <v>44497</v>
      </c>
      <c r="B1498" s="2">
        <f>RSI!B1498</f>
        <v>2.5</v>
      </c>
      <c r="C1498" s="2">
        <f>RSI!I1498</f>
        <v>99.428473385384649</v>
      </c>
      <c r="D1498" s="2">
        <f>MACD!E1498</f>
        <v>-8.7351868877936223E-2</v>
      </c>
      <c r="E1498" s="2">
        <f>MACD!F1498</f>
        <v>-0.10244051270667023</v>
      </c>
      <c r="F1498" s="2">
        <f>'Moving Avg'!D1498</f>
        <v>2.36</v>
      </c>
      <c r="G1498" s="2">
        <f>'Moving Avg'!F1498</f>
        <v>2.1559999999999997</v>
      </c>
      <c r="H1498" s="2">
        <f>'Moving Avg'!G1498</f>
        <v>1.9347999999999985</v>
      </c>
      <c r="I1498" s="2">
        <f>'Moving Avg'!H1498</f>
        <v>1.4174500000000001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  <c r="M1498" s="7">
        <f t="shared" si="230"/>
        <v>0</v>
      </c>
      <c r="N1498" s="7">
        <f t="shared" si="231"/>
        <v>0</v>
      </c>
      <c r="O1498" s="7">
        <f t="shared" si="232"/>
        <v>50</v>
      </c>
      <c r="P1498" s="7">
        <f t="shared" si="233"/>
        <v>83.5</v>
      </c>
      <c r="Q1498" s="8">
        <f t="shared" si="234"/>
        <v>20.024999999999999</v>
      </c>
      <c r="R1498" s="8">
        <f t="shared" si="235"/>
        <v>38.375</v>
      </c>
      <c r="S1498" s="8">
        <f t="shared" si="236"/>
        <v>50.075000000000003</v>
      </c>
      <c r="T1498" s="8">
        <f t="shared" si="237"/>
        <v>33.375</v>
      </c>
      <c r="U1498" s="7">
        <f t="shared" si="238"/>
        <v>36.158333333333331</v>
      </c>
      <c r="V1498" s="7">
        <f t="shared" si="239"/>
        <v>35.462499999999999</v>
      </c>
    </row>
    <row r="1499" spans="1:22" ht="13.5" x14ac:dyDescent="0.25">
      <c r="A1499" s="3">
        <f>RSI!A1499</f>
        <v>44498</v>
      </c>
      <c r="B1499" s="2">
        <f>RSI!B1499</f>
        <v>2.6</v>
      </c>
      <c r="C1499" s="2">
        <f>RSI!I1499</f>
        <v>99.545833399361356</v>
      </c>
      <c r="D1499" s="2">
        <f>MACD!E1499</f>
        <v>-9.9158785279954476E-2</v>
      </c>
      <c r="E1499" s="2">
        <f>MACD!F1499</f>
        <v>-0.10178416722132709</v>
      </c>
      <c r="F1499" s="2">
        <f>'Moving Avg'!D1499</f>
        <v>2.42</v>
      </c>
      <c r="G1499" s="2">
        <f>'Moving Avg'!F1499</f>
        <v>2.1924999999999999</v>
      </c>
      <c r="H1499" s="2">
        <f>'Moving Avg'!G1499</f>
        <v>1.9529999999999987</v>
      </c>
      <c r="I1499" s="2">
        <f>'Moving Avg'!H1499</f>
        <v>1.4258500000000001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0</v>
      </c>
      <c r="N1499" s="7">
        <f t="shared" si="231"/>
        <v>0</v>
      </c>
      <c r="O1499" s="7">
        <f t="shared" si="232"/>
        <v>50</v>
      </c>
      <c r="P1499" s="7">
        <f t="shared" si="233"/>
        <v>83.5</v>
      </c>
      <c r="Q1499" s="8">
        <f t="shared" si="234"/>
        <v>20.024999999999999</v>
      </c>
      <c r="R1499" s="8">
        <f t="shared" si="235"/>
        <v>38.375</v>
      </c>
      <c r="S1499" s="8">
        <f t="shared" si="236"/>
        <v>50.075000000000003</v>
      </c>
      <c r="T1499" s="8">
        <f t="shared" si="237"/>
        <v>33.375</v>
      </c>
      <c r="U1499" s="7">
        <f t="shared" si="238"/>
        <v>36.158333333333331</v>
      </c>
      <c r="V1499" s="7">
        <f t="shared" si="239"/>
        <v>35.462499999999999</v>
      </c>
    </row>
    <row r="1500" spans="1:22" ht="13.5" x14ac:dyDescent="0.25">
      <c r="A1500" s="3">
        <f>RSI!A1500</f>
        <v>44501</v>
      </c>
      <c r="B1500" s="2">
        <f>RSI!B1500</f>
        <v>2.71</v>
      </c>
      <c r="C1500" s="2">
        <f>RSI!I1500</f>
        <v>99.634695419107842</v>
      </c>
      <c r="D1500" s="2">
        <f>MACD!E1500</f>
        <v>-0.12009971653190643</v>
      </c>
      <c r="E1500" s="2">
        <f>MACD!F1500</f>
        <v>-0.10544727708344297</v>
      </c>
      <c r="F1500" s="2">
        <f>'Moving Avg'!D1500</f>
        <v>2.5019999999999998</v>
      </c>
      <c r="G1500" s="2">
        <f>'Moving Avg'!F1500</f>
        <v>2.2345000000000002</v>
      </c>
      <c r="H1500" s="2">
        <f>'Moving Avg'!G1500</f>
        <v>1.9723999999999986</v>
      </c>
      <c r="I1500" s="2">
        <f>'Moving Avg'!H1500</f>
        <v>1.4347999999999999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0</v>
      </c>
      <c r="N1500" s="7">
        <f t="shared" si="231"/>
        <v>45</v>
      </c>
      <c r="O1500" s="7">
        <f t="shared" si="232"/>
        <v>50</v>
      </c>
      <c r="P1500" s="7">
        <f t="shared" si="233"/>
        <v>83.5</v>
      </c>
      <c r="Q1500" s="8">
        <f t="shared" si="234"/>
        <v>35.774999999999999</v>
      </c>
      <c r="R1500" s="8">
        <f t="shared" si="235"/>
        <v>47.375</v>
      </c>
      <c r="S1500" s="8">
        <f t="shared" si="236"/>
        <v>56.825000000000003</v>
      </c>
      <c r="T1500" s="8">
        <f t="shared" si="237"/>
        <v>44.625</v>
      </c>
      <c r="U1500" s="7">
        <f t="shared" si="238"/>
        <v>46.658333333333339</v>
      </c>
      <c r="V1500" s="7">
        <f t="shared" si="239"/>
        <v>46.150000000000006</v>
      </c>
    </row>
    <row r="1501" spans="1:22" ht="13.5" x14ac:dyDescent="0.25">
      <c r="A1501" s="3">
        <f>RSI!A1501</f>
        <v>44502</v>
      </c>
      <c r="B1501" s="2">
        <f>RSI!B1501</f>
        <v>2.83</v>
      </c>
      <c r="C1501" s="2">
        <f>RSI!I1501</f>
        <v>99.702971981792558</v>
      </c>
      <c r="D1501" s="2">
        <f>MACD!E1501</f>
        <v>-0.14995258612780127</v>
      </c>
      <c r="E1501" s="2">
        <f>MACD!F1501</f>
        <v>-0.11434833889231463</v>
      </c>
      <c r="F1501" s="2">
        <f>'Moving Avg'!D1501</f>
        <v>2.6080000000000001</v>
      </c>
      <c r="G1501" s="2">
        <f>'Moving Avg'!F1501</f>
        <v>2.2825000000000002</v>
      </c>
      <c r="H1501" s="2">
        <f>'Moving Avg'!G1501</f>
        <v>1.9941999999999986</v>
      </c>
      <c r="I1501" s="2">
        <f>'Moving Avg'!H1501</f>
        <v>1.4443499999999998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0</v>
      </c>
      <c r="N1501" s="7">
        <f t="shared" si="231"/>
        <v>100</v>
      </c>
      <c r="O1501" s="7">
        <f t="shared" si="232"/>
        <v>50</v>
      </c>
      <c r="P1501" s="7">
        <f t="shared" si="233"/>
        <v>83.5</v>
      </c>
      <c r="Q1501" s="8">
        <f t="shared" si="234"/>
        <v>55.024999999999999</v>
      </c>
      <c r="R1501" s="8">
        <f t="shared" si="235"/>
        <v>58.375</v>
      </c>
      <c r="S1501" s="8">
        <f t="shared" si="236"/>
        <v>65.075000000000003</v>
      </c>
      <c r="T1501" s="8">
        <f t="shared" si="237"/>
        <v>58.375</v>
      </c>
      <c r="U1501" s="7">
        <f t="shared" si="238"/>
        <v>59.491666666666674</v>
      </c>
      <c r="V1501" s="7">
        <f t="shared" si="239"/>
        <v>59.212500000000006</v>
      </c>
    </row>
    <row r="1502" spans="1:22" ht="13.5" x14ac:dyDescent="0.25">
      <c r="A1502" s="3">
        <f>RSI!A1502</f>
        <v>44503</v>
      </c>
      <c r="B1502" s="2">
        <f>RSI!B1502</f>
        <v>2.71</v>
      </c>
      <c r="C1502" s="2">
        <f>RSI!I1502</f>
        <v>82.997260654091448</v>
      </c>
      <c r="D1502" s="2">
        <f>MACD!E1502</f>
        <v>-0.17003728354763048</v>
      </c>
      <c r="E1502" s="2">
        <f>MACD!F1502</f>
        <v>-0.12548612782337781</v>
      </c>
      <c r="F1502" s="2">
        <f>'Moving Avg'!D1502</f>
        <v>2.6700000000000004</v>
      </c>
      <c r="G1502" s="2">
        <f>'Moving Avg'!F1502</f>
        <v>2.3205</v>
      </c>
      <c r="H1502" s="2">
        <f>'Moving Avg'!G1502</f>
        <v>2.0125999999999986</v>
      </c>
      <c r="I1502" s="2">
        <f>'Moving Avg'!H1502</f>
        <v>1.4532999999999996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0</v>
      </c>
      <c r="N1502" s="7">
        <f t="shared" si="231"/>
        <v>100</v>
      </c>
      <c r="O1502" s="7">
        <f t="shared" si="232"/>
        <v>50</v>
      </c>
      <c r="P1502" s="7">
        <f t="shared" si="233"/>
        <v>83.5</v>
      </c>
      <c r="Q1502" s="8">
        <f t="shared" si="234"/>
        <v>55.024999999999999</v>
      </c>
      <c r="R1502" s="8">
        <f t="shared" si="235"/>
        <v>58.375</v>
      </c>
      <c r="S1502" s="8">
        <f t="shared" si="236"/>
        <v>65.075000000000003</v>
      </c>
      <c r="T1502" s="8">
        <f t="shared" si="237"/>
        <v>58.375</v>
      </c>
      <c r="U1502" s="7">
        <f t="shared" si="238"/>
        <v>59.491666666666674</v>
      </c>
      <c r="V1502" s="7">
        <f t="shared" si="239"/>
        <v>59.212500000000006</v>
      </c>
    </row>
    <row r="1503" spans="1:22" ht="13.5" x14ac:dyDescent="0.25">
      <c r="A1503" s="3">
        <f>RSI!A1503</f>
        <v>44504</v>
      </c>
      <c r="B1503" s="2">
        <f>RSI!B1503</f>
        <v>2.59</v>
      </c>
      <c r="C1503" s="2">
        <f>RSI!I1503</f>
        <v>70.310227989031958</v>
      </c>
      <c r="D1503" s="2">
        <f>MACD!E1503</f>
        <v>-0.17779552473356341</v>
      </c>
      <c r="E1503" s="2">
        <f>MACD!F1503</f>
        <v>-0.13594800720541494</v>
      </c>
      <c r="F1503" s="2">
        <f>'Moving Avg'!D1503</f>
        <v>2.6880000000000002</v>
      </c>
      <c r="G1503" s="2">
        <f>'Moving Avg'!F1503</f>
        <v>2.3490000000000002</v>
      </c>
      <c r="H1503" s="2">
        <f>'Moving Avg'!G1503</f>
        <v>2.0295999999999985</v>
      </c>
      <c r="I1503" s="2">
        <f>'Moving Avg'!H1503</f>
        <v>1.4616499999999997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0</v>
      </c>
      <c r="N1503" s="7">
        <f t="shared" si="231"/>
        <v>100</v>
      </c>
      <c r="O1503" s="7">
        <f t="shared" si="232"/>
        <v>50</v>
      </c>
      <c r="P1503" s="7">
        <f t="shared" si="233"/>
        <v>83.5</v>
      </c>
      <c r="Q1503" s="8">
        <f t="shared" si="234"/>
        <v>55.024999999999999</v>
      </c>
      <c r="R1503" s="8">
        <f t="shared" si="235"/>
        <v>58.375</v>
      </c>
      <c r="S1503" s="8">
        <f t="shared" si="236"/>
        <v>65.075000000000003</v>
      </c>
      <c r="T1503" s="8">
        <f t="shared" si="237"/>
        <v>58.375</v>
      </c>
      <c r="U1503" s="7">
        <f t="shared" si="238"/>
        <v>59.491666666666674</v>
      </c>
      <c r="V1503" s="7">
        <f t="shared" si="239"/>
        <v>59.212500000000006</v>
      </c>
    </row>
    <row r="1504" spans="1:22" ht="13.5" x14ac:dyDescent="0.25">
      <c r="A1504" s="3">
        <f>RSI!A1504</f>
        <v>44505</v>
      </c>
      <c r="B1504" s="2">
        <f>RSI!B1504</f>
        <v>2.48</v>
      </c>
      <c r="C1504" s="2">
        <f>RSI!I1504</f>
        <v>61.091459242468126</v>
      </c>
      <c r="D1504" s="2">
        <f>MACD!E1504</f>
        <v>-0.16418394133526526</v>
      </c>
      <c r="E1504" s="2">
        <f>MACD!F1504</f>
        <v>-0.14159519403138501</v>
      </c>
      <c r="F1504" s="2">
        <f>'Moving Avg'!D1504</f>
        <v>2.6640000000000001</v>
      </c>
      <c r="G1504" s="2">
        <f>'Moving Avg'!F1504</f>
        <v>2.3679999999999994</v>
      </c>
      <c r="H1504" s="2">
        <f>'Moving Avg'!G1504</f>
        <v>2.0433999999999988</v>
      </c>
      <c r="I1504" s="2">
        <f>'Moving Avg'!H1504</f>
        <v>1.4694499999999997</v>
      </c>
      <c r="J1504" s="5" t="str">
        <f>OBV!F1504</f>
        <v>BEARISH</v>
      </c>
      <c r="K1504" s="5" t="str">
        <f>OBV!G1504</f>
        <v>WEAK</v>
      </c>
      <c r="L1504" s="5" t="str">
        <f>OBV!H1504</f>
        <v>CONFIRMED BEARISH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0</v>
      </c>
      <c r="Q1504" s="8">
        <f t="shared" si="234"/>
        <v>51.25</v>
      </c>
      <c r="R1504" s="8">
        <f t="shared" si="235"/>
        <v>42.5</v>
      </c>
      <c r="S1504" s="8">
        <f t="shared" si="236"/>
        <v>31.25</v>
      </c>
      <c r="T1504" s="8">
        <f t="shared" si="237"/>
        <v>43.75</v>
      </c>
      <c r="U1504" s="7">
        <f t="shared" si="238"/>
        <v>41.666666666666664</v>
      </c>
      <c r="V1504" s="7">
        <f t="shared" si="239"/>
        <v>42.1875</v>
      </c>
    </row>
    <row r="1505" spans="1:22" ht="13.5" x14ac:dyDescent="0.25">
      <c r="A1505" s="3">
        <f>RSI!A1505</f>
        <v>44508</v>
      </c>
      <c r="B1505" s="2">
        <f>RSI!B1505</f>
        <v>2.37</v>
      </c>
      <c r="C1505" s="2">
        <f>RSI!I1505</f>
        <v>53.532582052981702</v>
      </c>
      <c r="D1505" s="2">
        <f>MACD!E1505</f>
        <v>-0.14555168720457257</v>
      </c>
      <c r="E1505" s="2">
        <f>MACD!F1505</f>
        <v>-0.14238649266602255</v>
      </c>
      <c r="F1505" s="2">
        <f>'Moving Avg'!D1505</f>
        <v>2.5960000000000001</v>
      </c>
      <c r="G1505" s="2">
        <f>'Moving Avg'!F1505</f>
        <v>2.3815</v>
      </c>
      <c r="H1505" s="2">
        <f>'Moving Avg'!G1505</f>
        <v>2.0549999999999993</v>
      </c>
      <c r="I1505" s="2">
        <f>'Moving Avg'!H1505</f>
        <v>1.4766999999999997</v>
      </c>
      <c r="J1505" s="5" t="str">
        <f>OBV!F1505</f>
        <v>BEARISH</v>
      </c>
      <c r="K1505" s="5" t="str">
        <f>OBV!G1505</f>
        <v>WEAK</v>
      </c>
      <c r="L1505" s="5" t="str">
        <f>OBV!H1505</f>
        <v>CONFIRMED BEARISH</v>
      </c>
      <c r="M1505" s="7">
        <f t="shared" si="230"/>
        <v>25</v>
      </c>
      <c r="N1505" s="7">
        <f t="shared" si="231"/>
        <v>45</v>
      </c>
      <c r="O1505" s="7">
        <f t="shared" si="232"/>
        <v>50</v>
      </c>
      <c r="P1505" s="7">
        <f t="shared" si="233"/>
        <v>0</v>
      </c>
      <c r="Q1505" s="8">
        <f t="shared" si="234"/>
        <v>32</v>
      </c>
      <c r="R1505" s="8">
        <f t="shared" si="235"/>
        <v>31.5</v>
      </c>
      <c r="S1505" s="8">
        <f t="shared" si="236"/>
        <v>23</v>
      </c>
      <c r="T1505" s="8">
        <f t="shared" si="237"/>
        <v>30</v>
      </c>
      <c r="U1505" s="7">
        <f t="shared" si="238"/>
        <v>28.833333333333332</v>
      </c>
      <c r="V1505" s="7">
        <f t="shared" si="239"/>
        <v>29.125</v>
      </c>
    </row>
    <row r="1506" spans="1:22" ht="13.5" x14ac:dyDescent="0.25">
      <c r="A1506" s="3">
        <f>RSI!A1506</f>
        <v>44509</v>
      </c>
      <c r="B1506" s="2">
        <f>RSI!B1506</f>
        <v>2.27</v>
      </c>
      <c r="C1506" s="2">
        <f>RSI!I1506</f>
        <v>47.748570368402163</v>
      </c>
      <c r="D1506" s="2">
        <f>MACD!E1506</f>
        <v>-0.12268537200582941</v>
      </c>
      <c r="E1506" s="2">
        <f>MACD!F1506</f>
        <v>-0.13844626853398392</v>
      </c>
      <c r="F1506" s="2">
        <f>'Moving Avg'!D1506</f>
        <v>2.4839999999999995</v>
      </c>
      <c r="G1506" s="2">
        <f>'Moving Avg'!F1506</f>
        <v>2.3855</v>
      </c>
      <c r="H1506" s="2">
        <f>'Moving Avg'!G1506</f>
        <v>2.0645999999999991</v>
      </c>
      <c r="I1506" s="2">
        <f>'Moving Avg'!H1506</f>
        <v>1.4833499999999995</v>
      </c>
      <c r="J1506" s="5" t="str">
        <f>OBV!F1506</f>
        <v>BEARISH</v>
      </c>
      <c r="K1506" s="5" t="str">
        <f>OBV!G1506</f>
        <v>WEAK</v>
      </c>
      <c r="L1506" s="5" t="str">
        <f>OBV!H1506</f>
        <v>CONFIRMED BEARISH</v>
      </c>
      <c r="M1506" s="7">
        <f t="shared" si="230"/>
        <v>25</v>
      </c>
      <c r="N1506" s="7">
        <f t="shared" si="231"/>
        <v>0</v>
      </c>
      <c r="O1506" s="7">
        <f t="shared" si="232"/>
        <v>50</v>
      </c>
      <c r="P1506" s="7">
        <f t="shared" si="233"/>
        <v>0</v>
      </c>
      <c r="Q1506" s="8">
        <f t="shared" si="234"/>
        <v>16.25</v>
      </c>
      <c r="R1506" s="8">
        <f t="shared" si="235"/>
        <v>22.5</v>
      </c>
      <c r="S1506" s="8">
        <f t="shared" si="236"/>
        <v>16.25</v>
      </c>
      <c r="T1506" s="8">
        <f t="shared" si="237"/>
        <v>18.75</v>
      </c>
      <c r="U1506" s="7">
        <f t="shared" si="238"/>
        <v>18.333333333333332</v>
      </c>
      <c r="V1506" s="7">
        <f t="shared" si="239"/>
        <v>18.4375</v>
      </c>
    </row>
    <row r="1507" spans="1:22" ht="13.5" x14ac:dyDescent="0.25">
      <c r="A1507" s="3">
        <f>RSI!A1507</f>
        <v>44510</v>
      </c>
      <c r="B1507" s="2">
        <f>RSI!B1507</f>
        <v>2.17</v>
      </c>
      <c r="C1507" s="2">
        <f>RSI!I1507</f>
        <v>42.771742736216936</v>
      </c>
      <c r="D1507" s="2">
        <f>MACD!E1507</f>
        <v>-8.023814075888458E-2</v>
      </c>
      <c r="E1507" s="2">
        <f>MACD!F1507</f>
        <v>-0.12680464297896404</v>
      </c>
      <c r="F1507" s="2">
        <f>'Moving Avg'!D1507</f>
        <v>2.3760000000000003</v>
      </c>
      <c r="G1507" s="2">
        <f>'Moving Avg'!F1507</f>
        <v>2.3845000000000001</v>
      </c>
      <c r="H1507" s="2">
        <f>'Moving Avg'!G1507</f>
        <v>2.0721999999999992</v>
      </c>
      <c r="I1507" s="2">
        <f>'Moving Avg'!H1507</f>
        <v>1.4892999999999994</v>
      </c>
      <c r="J1507" s="5" t="str">
        <f>OBV!F1507</f>
        <v>BEARISH</v>
      </c>
      <c r="K1507" s="5" t="str">
        <f>OBV!G1507</f>
        <v>WEAK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50</v>
      </c>
      <c r="P1507" s="7">
        <f t="shared" si="233"/>
        <v>0</v>
      </c>
      <c r="Q1507" s="8">
        <f t="shared" si="234"/>
        <v>16.25</v>
      </c>
      <c r="R1507" s="8">
        <f t="shared" si="235"/>
        <v>22.5</v>
      </c>
      <c r="S1507" s="8">
        <f t="shared" si="236"/>
        <v>16.25</v>
      </c>
      <c r="T1507" s="8">
        <f t="shared" si="237"/>
        <v>18.75</v>
      </c>
      <c r="U1507" s="7">
        <f t="shared" si="238"/>
        <v>18.333333333333332</v>
      </c>
      <c r="V1507" s="7">
        <f t="shared" si="239"/>
        <v>18.4375</v>
      </c>
    </row>
    <row r="1508" spans="1:22" ht="13.5" x14ac:dyDescent="0.25">
      <c r="A1508" s="3">
        <f>RSI!A1508</f>
        <v>44511</v>
      </c>
      <c r="B1508" s="2">
        <f>RSI!B1508</f>
        <v>2.08</v>
      </c>
      <c r="C1508" s="2">
        <f>RSI!I1508</f>
        <v>38.847281431209716</v>
      </c>
      <c r="D1508" s="2">
        <f>MACD!E1508</f>
        <v>-2.1395003562459269E-2</v>
      </c>
      <c r="E1508" s="2">
        <f>MACD!F1508</f>
        <v>-0.10572271509566308</v>
      </c>
      <c r="F1508" s="2">
        <f>'Moving Avg'!D1508</f>
        <v>2.274</v>
      </c>
      <c r="G1508" s="2">
        <f>'Moving Avg'!F1508</f>
        <v>2.3790000000000004</v>
      </c>
      <c r="H1508" s="2">
        <f>'Moving Avg'!G1508</f>
        <v>2.0779999999999994</v>
      </c>
      <c r="I1508" s="2">
        <f>'Moving Avg'!H1508</f>
        <v>1.4945999999999995</v>
      </c>
      <c r="J1508" s="5" t="str">
        <f>OBV!F1508</f>
        <v>BEARISH</v>
      </c>
      <c r="K1508" s="5" t="str">
        <f>OBV!G1508</f>
        <v>WEAK</v>
      </c>
      <c r="L1508" s="5" t="str">
        <f>OBV!H1508</f>
        <v>CONFIRMED BEARISH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0</v>
      </c>
      <c r="Q1508" s="8">
        <f t="shared" si="234"/>
        <v>16.25</v>
      </c>
      <c r="R1508" s="8">
        <f t="shared" si="235"/>
        <v>22.5</v>
      </c>
      <c r="S1508" s="8">
        <f t="shared" si="236"/>
        <v>16.25</v>
      </c>
      <c r="T1508" s="8">
        <f t="shared" si="237"/>
        <v>18.75</v>
      </c>
      <c r="U1508" s="7">
        <f t="shared" si="238"/>
        <v>18.333333333333332</v>
      </c>
      <c r="V1508" s="7">
        <f t="shared" si="239"/>
        <v>18.4375</v>
      </c>
    </row>
    <row r="1509" spans="1:22" ht="13.5" x14ac:dyDescent="0.25">
      <c r="A1509" s="3">
        <f>RSI!A1509</f>
        <v>44512</v>
      </c>
      <c r="B1509" s="2">
        <f>RSI!B1509</f>
        <v>2</v>
      </c>
      <c r="C1509" s="2">
        <f>RSI!I1509</f>
        <v>35.710719502271118</v>
      </c>
      <c r="D1509" s="2">
        <f>MACD!E1509</f>
        <v>5.1047853255964171E-2</v>
      </c>
      <c r="E1509" s="2">
        <f>MACD!F1509</f>
        <v>-7.4368601425337633E-2</v>
      </c>
      <c r="F1509" s="2">
        <f>'Moving Avg'!D1509</f>
        <v>2.1779999999999999</v>
      </c>
      <c r="G1509" s="2">
        <f>'Moving Avg'!F1509</f>
        <v>2.3695000000000004</v>
      </c>
      <c r="H1509" s="2">
        <f>'Moving Avg'!G1509</f>
        <v>2.0821999999999994</v>
      </c>
      <c r="I1509" s="2">
        <f>'Moving Avg'!H1509</f>
        <v>1.4992999999999994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0</v>
      </c>
      <c r="Q1509" s="8">
        <f t="shared" si="234"/>
        <v>16.25</v>
      </c>
      <c r="R1509" s="8">
        <f t="shared" si="235"/>
        <v>22.5</v>
      </c>
      <c r="S1509" s="8">
        <f t="shared" si="236"/>
        <v>16.25</v>
      </c>
      <c r="T1509" s="8">
        <f t="shared" si="237"/>
        <v>18.75</v>
      </c>
      <c r="U1509" s="7">
        <f t="shared" si="238"/>
        <v>18.333333333333332</v>
      </c>
      <c r="V1509" s="7">
        <f t="shared" si="239"/>
        <v>18.4375</v>
      </c>
    </row>
    <row r="1510" spans="1:22" ht="13.5" x14ac:dyDescent="0.25">
      <c r="A1510" s="3">
        <f>RSI!A1510</f>
        <v>44515</v>
      </c>
      <c r="B1510" s="2">
        <f>RSI!B1510</f>
        <v>1.91</v>
      </c>
      <c r="C1510" s="2">
        <f>RSI!I1510</f>
        <v>32.52873796941914</v>
      </c>
      <c r="D1510" s="2">
        <f>MACD!E1510</f>
        <v>0.13765068576890638</v>
      </c>
      <c r="E1510" s="2">
        <f>MACD!F1510</f>
        <v>-3.1964743986488832E-2</v>
      </c>
      <c r="F1510" s="2">
        <f>'Moving Avg'!D1510</f>
        <v>2.0859999999999999</v>
      </c>
      <c r="G1510" s="2">
        <f>'Moving Avg'!F1510</f>
        <v>2.3555000000000001</v>
      </c>
      <c r="H1510" s="2">
        <f>'Moving Avg'!G1510</f>
        <v>2.0845999999999996</v>
      </c>
      <c r="I1510" s="2">
        <f>'Moving Avg'!H1510</f>
        <v>1.5033499999999995</v>
      </c>
      <c r="J1510" s="5" t="str">
        <f>OBV!F1510</f>
        <v>BEARISH</v>
      </c>
      <c r="K1510" s="5" t="str">
        <f>OBV!G1510</f>
        <v>WEAK</v>
      </c>
      <c r="L1510" s="5" t="str">
        <f>OBV!H1510</f>
        <v>CONFIRMED BEARISH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0</v>
      </c>
      <c r="Q1510" s="8">
        <f t="shared" si="234"/>
        <v>16.25</v>
      </c>
      <c r="R1510" s="8">
        <f t="shared" si="235"/>
        <v>22.5</v>
      </c>
      <c r="S1510" s="8">
        <f t="shared" si="236"/>
        <v>16.25</v>
      </c>
      <c r="T1510" s="8">
        <f t="shared" si="237"/>
        <v>18.75</v>
      </c>
      <c r="U1510" s="7">
        <f t="shared" si="238"/>
        <v>18.333333333333332</v>
      </c>
      <c r="V1510" s="7">
        <f t="shared" si="239"/>
        <v>18.4375</v>
      </c>
    </row>
    <row r="1511" spans="1:22" ht="13.5" x14ac:dyDescent="0.25">
      <c r="A1511" s="3">
        <f>RSI!A1511</f>
        <v>44516</v>
      </c>
      <c r="B1511" s="2">
        <f>RSI!B1511</f>
        <v>1.83</v>
      </c>
      <c r="C1511" s="2">
        <f>RSI!I1511</f>
        <v>29.972213071919171</v>
      </c>
      <c r="D1511" s="2">
        <f>MACD!E1511</f>
        <v>0.2374375125437882</v>
      </c>
      <c r="E1511" s="2">
        <f>MACD!F1511</f>
        <v>2.1915707319566574E-2</v>
      </c>
      <c r="F1511" s="2">
        <f>'Moving Avg'!D1511</f>
        <v>1.998</v>
      </c>
      <c r="G1511" s="2">
        <f>'Moving Avg'!F1511</f>
        <v>2.3374999999999999</v>
      </c>
      <c r="H1511" s="2">
        <f>'Moving Avg'!G1511</f>
        <v>2.0853999999999995</v>
      </c>
      <c r="I1511" s="2">
        <f>'Moving Avg'!H1511</f>
        <v>1.5067999999999993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  <c r="M1511" s="7">
        <f t="shared" si="230"/>
        <v>50</v>
      </c>
      <c r="N1511" s="7">
        <f t="shared" si="231"/>
        <v>0</v>
      </c>
      <c r="O1511" s="7">
        <f t="shared" si="232"/>
        <v>50</v>
      </c>
      <c r="P1511" s="7">
        <f t="shared" si="233"/>
        <v>0</v>
      </c>
      <c r="Q1511" s="8">
        <f t="shared" si="234"/>
        <v>25</v>
      </c>
      <c r="R1511" s="8">
        <f t="shared" si="235"/>
        <v>27.5</v>
      </c>
      <c r="S1511" s="8">
        <f t="shared" si="236"/>
        <v>20</v>
      </c>
      <c r="T1511" s="8">
        <f t="shared" si="237"/>
        <v>25</v>
      </c>
      <c r="U1511" s="7">
        <f t="shared" si="238"/>
        <v>24.166666666666668</v>
      </c>
      <c r="V1511" s="7">
        <f t="shared" si="239"/>
        <v>24.375</v>
      </c>
    </row>
    <row r="1512" spans="1:22" ht="13.5" x14ac:dyDescent="0.25">
      <c r="A1512" s="3">
        <f>RSI!A1512</f>
        <v>44517</v>
      </c>
      <c r="B1512" s="2">
        <f>RSI!B1512</f>
        <v>1.75</v>
      </c>
      <c r="C1512" s="2">
        <f>RSI!I1512</f>
        <v>27.633368685312732</v>
      </c>
      <c r="D1512" s="2">
        <f>MACD!E1512</f>
        <v>0.31177263309341008</v>
      </c>
      <c r="E1512" s="2">
        <f>MACD!F1512</f>
        <v>7.9887092474335272E-2</v>
      </c>
      <c r="F1512" s="2">
        <f>'Moving Avg'!D1512</f>
        <v>1.9140000000000001</v>
      </c>
      <c r="G1512" s="2">
        <f>'Moving Avg'!F1512</f>
        <v>2.3154999999999997</v>
      </c>
      <c r="H1512" s="2">
        <f>'Moving Avg'!G1512</f>
        <v>2.0845999999999996</v>
      </c>
      <c r="I1512" s="2">
        <f>'Moving Avg'!H1512</f>
        <v>1.5095499999999993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  <c r="M1512" s="7">
        <f t="shared" si="230"/>
        <v>50</v>
      </c>
      <c r="N1512" s="7">
        <f t="shared" si="231"/>
        <v>0</v>
      </c>
      <c r="O1512" s="7">
        <f t="shared" si="232"/>
        <v>50</v>
      </c>
      <c r="P1512" s="7">
        <f t="shared" si="233"/>
        <v>0</v>
      </c>
      <c r="Q1512" s="8">
        <f t="shared" si="234"/>
        <v>25</v>
      </c>
      <c r="R1512" s="8">
        <f t="shared" si="235"/>
        <v>27.5</v>
      </c>
      <c r="S1512" s="8">
        <f t="shared" si="236"/>
        <v>20</v>
      </c>
      <c r="T1512" s="8">
        <f t="shared" si="237"/>
        <v>25</v>
      </c>
      <c r="U1512" s="7">
        <f t="shared" si="238"/>
        <v>24.166666666666668</v>
      </c>
      <c r="V1512" s="7">
        <f t="shared" si="239"/>
        <v>24.375</v>
      </c>
    </row>
    <row r="1513" spans="1:22" ht="13.5" x14ac:dyDescent="0.25">
      <c r="A1513" s="3">
        <f>RSI!A1513</f>
        <v>44518</v>
      </c>
      <c r="B1513" s="2">
        <f>RSI!B1513</f>
        <v>1.68</v>
      </c>
      <c r="C1513" s="2">
        <f>RSI!I1513</f>
        <v>25.740614712408316</v>
      </c>
      <c r="D1513" s="2">
        <f>MACD!E1513</f>
        <v>0.36412325308991322</v>
      </c>
      <c r="E1513" s="2">
        <f>MACD!F1513</f>
        <v>0.13673432459745086</v>
      </c>
      <c r="F1513" s="2">
        <f>'Moving Avg'!D1513</f>
        <v>1.8340000000000001</v>
      </c>
      <c r="G1513" s="2">
        <f>'Moving Avg'!F1513</f>
        <v>2.2889999999999997</v>
      </c>
      <c r="H1513" s="2">
        <f>'Moving Avg'!G1513</f>
        <v>2.0823999999999998</v>
      </c>
      <c r="I1513" s="2">
        <f>'Moving Avg'!H1513</f>
        <v>1.5116999999999994</v>
      </c>
      <c r="J1513" s="5" t="str">
        <f>OBV!F1513</f>
        <v>BEARISH</v>
      </c>
      <c r="K1513" s="5" t="str">
        <f>OBV!G1513</f>
        <v>WEAK</v>
      </c>
      <c r="L1513" s="5" t="str">
        <f>OBV!H1513</f>
        <v>CONFIRMED BEARISH</v>
      </c>
      <c r="M1513" s="7">
        <f t="shared" si="230"/>
        <v>50</v>
      </c>
      <c r="N1513" s="7">
        <f t="shared" si="231"/>
        <v>0</v>
      </c>
      <c r="O1513" s="7">
        <f t="shared" si="232"/>
        <v>50</v>
      </c>
      <c r="P1513" s="7">
        <f t="shared" si="233"/>
        <v>0</v>
      </c>
      <c r="Q1513" s="8">
        <f t="shared" si="234"/>
        <v>25</v>
      </c>
      <c r="R1513" s="8">
        <f t="shared" si="235"/>
        <v>27.5</v>
      </c>
      <c r="S1513" s="8">
        <f t="shared" si="236"/>
        <v>20</v>
      </c>
      <c r="T1513" s="8">
        <f t="shared" si="237"/>
        <v>25</v>
      </c>
      <c r="U1513" s="7">
        <f t="shared" si="238"/>
        <v>24.166666666666668</v>
      </c>
      <c r="V1513" s="7">
        <f t="shared" si="239"/>
        <v>24.375</v>
      </c>
    </row>
    <row r="1514" spans="1:22" ht="13.5" x14ac:dyDescent="0.25">
      <c r="A1514" s="3">
        <f>RSI!A1514</f>
        <v>44519</v>
      </c>
      <c r="B1514" s="2">
        <f>RSI!B1514</f>
        <v>1.7</v>
      </c>
      <c r="C1514" s="2">
        <f>RSI!I1514</f>
        <v>27.273361755590116</v>
      </c>
      <c r="D1514" s="2">
        <f>MACD!E1514</f>
        <v>0.39295495533116265</v>
      </c>
      <c r="E1514" s="2">
        <f>MACD!F1514</f>
        <v>0.18797845074419323</v>
      </c>
      <c r="F1514" s="2">
        <f>'Moving Avg'!D1514</f>
        <v>1.7739999999999998</v>
      </c>
      <c r="G1514" s="2">
        <f>'Moving Avg'!F1514</f>
        <v>2.2589999999999999</v>
      </c>
      <c r="H1514" s="2">
        <f>'Moving Avg'!G1514</f>
        <v>2.0805999999999996</v>
      </c>
      <c r="I1514" s="2">
        <f>'Moving Avg'!H1514</f>
        <v>1.5136999999999992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  <c r="M1514" s="7">
        <f t="shared" si="230"/>
        <v>50</v>
      </c>
      <c r="N1514" s="7">
        <f t="shared" si="231"/>
        <v>0</v>
      </c>
      <c r="O1514" s="7">
        <f t="shared" si="232"/>
        <v>50</v>
      </c>
      <c r="P1514" s="7">
        <f t="shared" si="233"/>
        <v>83</v>
      </c>
      <c r="Q1514" s="8">
        <f t="shared" si="234"/>
        <v>37.450000000000003</v>
      </c>
      <c r="R1514" s="8">
        <f t="shared" si="235"/>
        <v>48.25</v>
      </c>
      <c r="S1514" s="8">
        <f t="shared" si="236"/>
        <v>57.35</v>
      </c>
      <c r="T1514" s="8">
        <f t="shared" si="237"/>
        <v>45.75</v>
      </c>
      <c r="U1514" s="7">
        <f t="shared" si="238"/>
        <v>47.683333333333337</v>
      </c>
      <c r="V1514" s="7">
        <f t="shared" si="239"/>
        <v>47.2</v>
      </c>
    </row>
    <row r="1515" spans="1:22" ht="13.5" x14ac:dyDescent="0.25">
      <c r="A1515" s="3">
        <f>RSI!A1515</f>
        <v>44522</v>
      </c>
      <c r="B1515" s="2">
        <f>RSI!B1515</f>
        <v>1.7</v>
      </c>
      <c r="C1515" s="2">
        <f>RSI!I1515</f>
        <v>27.273361755590116</v>
      </c>
      <c r="D1515" s="2">
        <f>MACD!E1515</f>
        <v>0.40303158865030486</v>
      </c>
      <c r="E1515" s="2">
        <f>MACD!F1515</f>
        <v>0.2309890783254156</v>
      </c>
      <c r="F1515" s="2">
        <f>'Moving Avg'!D1515</f>
        <v>1.732</v>
      </c>
      <c r="G1515" s="2">
        <f>'Moving Avg'!F1515</f>
        <v>2.2290000000000001</v>
      </c>
      <c r="H1515" s="2">
        <f>'Moving Avg'!G1515</f>
        <v>2.0787999999999998</v>
      </c>
      <c r="I1515" s="2">
        <f>'Moving Avg'!H1515</f>
        <v>1.5154499999999991</v>
      </c>
      <c r="J1515" s="5" t="str">
        <f>OBV!F1515</f>
        <v>BULLISH</v>
      </c>
      <c r="K1515" s="5" t="str">
        <f>OBV!G1515</f>
        <v>STRONG</v>
      </c>
      <c r="L1515" s="5" t="str">
        <f>OBV!H1515</f>
        <v>BULLISH DIVERGENCE</v>
      </c>
      <c r="M1515" s="7">
        <f t="shared" si="230"/>
        <v>50</v>
      </c>
      <c r="N1515" s="7">
        <f t="shared" si="231"/>
        <v>0</v>
      </c>
      <c r="O1515" s="7">
        <f t="shared" si="232"/>
        <v>50</v>
      </c>
      <c r="P1515" s="7">
        <f t="shared" si="233"/>
        <v>83</v>
      </c>
      <c r="Q1515" s="8">
        <f t="shared" si="234"/>
        <v>37.450000000000003</v>
      </c>
      <c r="R1515" s="8">
        <f t="shared" si="235"/>
        <v>48.25</v>
      </c>
      <c r="S1515" s="8">
        <f t="shared" si="236"/>
        <v>57.35</v>
      </c>
      <c r="T1515" s="8">
        <f t="shared" si="237"/>
        <v>45.75</v>
      </c>
      <c r="U1515" s="7">
        <f t="shared" si="238"/>
        <v>47.683333333333337</v>
      </c>
      <c r="V1515" s="7">
        <f t="shared" si="239"/>
        <v>47.2</v>
      </c>
    </row>
    <row r="1516" spans="1:22" ht="13.5" x14ac:dyDescent="0.25">
      <c r="A1516" s="3">
        <f>RSI!A1516</f>
        <v>44523</v>
      </c>
      <c r="B1516" s="2">
        <f>RSI!B1516</f>
        <v>1.7</v>
      </c>
      <c r="C1516" s="2">
        <f>RSI!I1516</f>
        <v>27.273361755590116</v>
      </c>
      <c r="D1516" s="2">
        <f>MACD!E1516</f>
        <v>0.3985841465083193</v>
      </c>
      <c r="E1516" s="2">
        <f>MACD!F1516</f>
        <v>0.26450809196199637</v>
      </c>
      <c r="F1516" s="2">
        <f>'Moving Avg'!D1516</f>
        <v>1.706</v>
      </c>
      <c r="G1516" s="2">
        <f>'Moving Avg'!F1516</f>
        <v>2.1990000000000003</v>
      </c>
      <c r="H1516" s="2">
        <f>'Moving Avg'!G1516</f>
        <v>2.0769999999999995</v>
      </c>
      <c r="I1516" s="2">
        <f>'Moving Avg'!H1516</f>
        <v>1.5168999999999988</v>
      </c>
      <c r="J1516" s="5" t="str">
        <f>OBV!F1516</f>
        <v>BULLISH</v>
      </c>
      <c r="K1516" s="5" t="str">
        <f>OBV!G1516</f>
        <v>STRONG</v>
      </c>
      <c r="L1516" s="5" t="str">
        <f>OBV!H1516</f>
        <v>BULLISH DIVERGENCE</v>
      </c>
      <c r="M1516" s="7">
        <f t="shared" si="230"/>
        <v>50</v>
      </c>
      <c r="N1516" s="7">
        <f t="shared" si="231"/>
        <v>0</v>
      </c>
      <c r="O1516" s="7">
        <f t="shared" si="232"/>
        <v>50</v>
      </c>
      <c r="P1516" s="7">
        <f t="shared" si="233"/>
        <v>83</v>
      </c>
      <c r="Q1516" s="8">
        <f t="shared" si="234"/>
        <v>37.450000000000003</v>
      </c>
      <c r="R1516" s="8">
        <f t="shared" si="235"/>
        <v>48.25</v>
      </c>
      <c r="S1516" s="8">
        <f t="shared" si="236"/>
        <v>57.35</v>
      </c>
      <c r="T1516" s="8">
        <f t="shared" si="237"/>
        <v>45.75</v>
      </c>
      <c r="U1516" s="7">
        <f t="shared" si="238"/>
        <v>47.683333333333337</v>
      </c>
      <c r="V1516" s="7">
        <f t="shared" si="239"/>
        <v>47.2</v>
      </c>
    </row>
    <row r="1517" spans="1:22" ht="13.5" x14ac:dyDescent="0.25">
      <c r="A1517" s="3">
        <f>RSI!A1517</f>
        <v>44524</v>
      </c>
      <c r="B1517" s="2">
        <f>RSI!B1517</f>
        <v>1.7</v>
      </c>
      <c r="C1517" s="2">
        <f>RSI!I1517</f>
        <v>27.273361755590116</v>
      </c>
      <c r="D1517" s="2">
        <f>MACD!E1517</f>
        <v>0.38166852492689651</v>
      </c>
      <c r="E1517" s="2">
        <f>MACD!F1517</f>
        <v>0.28794017855497644</v>
      </c>
      <c r="F1517" s="2">
        <f>'Moving Avg'!D1517</f>
        <v>1.6960000000000002</v>
      </c>
      <c r="G1517" s="2">
        <f>'Moving Avg'!F1517</f>
        <v>2.1640000000000006</v>
      </c>
      <c r="H1517" s="2">
        <f>'Moving Avg'!G1517</f>
        <v>2.0751999999999997</v>
      </c>
      <c r="I1517" s="2">
        <f>'Moving Avg'!H1517</f>
        <v>1.518049999999999</v>
      </c>
      <c r="J1517" s="5" t="str">
        <f>OBV!F1517</f>
        <v>BULLISH</v>
      </c>
      <c r="K1517" s="5" t="str">
        <f>OBV!G1517</f>
        <v>STRONG</v>
      </c>
      <c r="L1517" s="5" t="str">
        <f>OBV!H1517</f>
        <v>BULLISH DIVERGENCE</v>
      </c>
      <c r="M1517" s="7">
        <f t="shared" si="230"/>
        <v>50</v>
      </c>
      <c r="N1517" s="7">
        <f t="shared" si="231"/>
        <v>0</v>
      </c>
      <c r="O1517" s="7">
        <f t="shared" si="232"/>
        <v>50</v>
      </c>
      <c r="P1517" s="7">
        <f t="shared" si="233"/>
        <v>83</v>
      </c>
      <c r="Q1517" s="8">
        <f t="shared" si="234"/>
        <v>37.450000000000003</v>
      </c>
      <c r="R1517" s="8">
        <f t="shared" si="235"/>
        <v>48.25</v>
      </c>
      <c r="S1517" s="8">
        <f t="shared" si="236"/>
        <v>57.35</v>
      </c>
      <c r="T1517" s="8">
        <f t="shared" si="237"/>
        <v>45.75</v>
      </c>
      <c r="U1517" s="7">
        <f t="shared" si="238"/>
        <v>47.683333333333337</v>
      </c>
      <c r="V1517" s="7">
        <f t="shared" si="239"/>
        <v>47.2</v>
      </c>
    </row>
    <row r="1518" spans="1:22" ht="13.5" x14ac:dyDescent="0.25">
      <c r="A1518" s="3">
        <f>RSI!A1518</f>
        <v>44525</v>
      </c>
      <c r="B1518" s="2">
        <f>RSI!B1518</f>
        <v>1.7</v>
      </c>
      <c r="C1518" s="2">
        <f>RSI!I1518</f>
        <v>27.273361755590116</v>
      </c>
      <c r="D1518" s="2">
        <f>MACD!E1518</f>
        <v>0.3555760177058167</v>
      </c>
      <c r="E1518" s="2">
        <f>MACD!F1518</f>
        <v>0.3014673463851445</v>
      </c>
      <c r="F1518" s="2">
        <f>'Moving Avg'!D1518</f>
        <v>1.7</v>
      </c>
      <c r="G1518" s="2">
        <f>'Moving Avg'!F1518</f>
        <v>2.124000000000001</v>
      </c>
      <c r="H1518" s="2">
        <f>'Moving Avg'!G1518</f>
        <v>2.0733999999999999</v>
      </c>
      <c r="I1518" s="2">
        <f>'Moving Avg'!H1518</f>
        <v>1.5188999999999988</v>
      </c>
      <c r="J1518" s="5" t="str">
        <f>OBV!F1518</f>
        <v>BULLISH</v>
      </c>
      <c r="K1518" s="5" t="str">
        <f>OBV!G1518</f>
        <v>STRONG</v>
      </c>
      <c r="L1518" s="5" t="str">
        <f>OBV!H1518</f>
        <v>CONFIRMED BULLISH</v>
      </c>
      <c r="M1518" s="7">
        <f t="shared" si="230"/>
        <v>50</v>
      </c>
      <c r="N1518" s="7">
        <f t="shared" si="231"/>
        <v>0</v>
      </c>
      <c r="O1518" s="7">
        <f t="shared" si="232"/>
        <v>50</v>
      </c>
      <c r="P1518" s="7">
        <f t="shared" si="233"/>
        <v>100</v>
      </c>
      <c r="Q1518" s="8">
        <f t="shared" si="234"/>
        <v>40</v>
      </c>
      <c r="R1518" s="8">
        <f t="shared" si="235"/>
        <v>52.5</v>
      </c>
      <c r="S1518" s="8">
        <f t="shared" si="236"/>
        <v>65</v>
      </c>
      <c r="T1518" s="8">
        <f t="shared" si="237"/>
        <v>50</v>
      </c>
      <c r="U1518" s="7">
        <f t="shared" si="238"/>
        <v>52.5</v>
      </c>
      <c r="V1518" s="7">
        <f t="shared" si="239"/>
        <v>51.875</v>
      </c>
    </row>
    <row r="1519" spans="1:22" ht="13.5" x14ac:dyDescent="0.25">
      <c r="A1519" s="3">
        <f>RSI!A1519</f>
        <v>44526</v>
      </c>
      <c r="B1519" s="2">
        <f>RSI!B1519</f>
        <v>1.7</v>
      </c>
      <c r="C1519" s="2">
        <f>RSI!I1519</f>
        <v>27.273361755590116</v>
      </c>
      <c r="D1519" s="2">
        <f>MACD!E1519</f>
        <v>0.32310381384080222</v>
      </c>
      <c r="E1519" s="2">
        <f>MACD!F1519</f>
        <v>0.30579463987627609</v>
      </c>
      <c r="F1519" s="2">
        <f>'Moving Avg'!D1519</f>
        <v>1.7</v>
      </c>
      <c r="G1519" s="2">
        <f>'Moving Avg'!F1519</f>
        <v>2.0790000000000011</v>
      </c>
      <c r="H1519" s="2">
        <f>'Moving Avg'!G1519</f>
        <v>2.0714000000000001</v>
      </c>
      <c r="I1519" s="2">
        <f>'Moving Avg'!H1519</f>
        <v>1.5193999999999988</v>
      </c>
      <c r="J1519" s="5" t="str">
        <f>OBV!F1519</f>
        <v>NEUTRAL</v>
      </c>
      <c r="K1519" s="5" t="str">
        <f>OBV!G1519</f>
        <v>NEUTRAL</v>
      </c>
      <c r="L1519" s="5" t="str">
        <f>OBV!H1519</f>
        <v>NEUTRAL</v>
      </c>
      <c r="M1519" s="7">
        <f t="shared" si="230"/>
        <v>50</v>
      </c>
      <c r="N1519" s="7">
        <f t="shared" si="231"/>
        <v>0</v>
      </c>
      <c r="O1519" s="7">
        <f t="shared" si="232"/>
        <v>50</v>
      </c>
      <c r="P1519" s="7">
        <f t="shared" si="233"/>
        <v>33</v>
      </c>
      <c r="Q1519" s="8">
        <f t="shared" si="234"/>
        <v>29.95</v>
      </c>
      <c r="R1519" s="8">
        <f t="shared" si="235"/>
        <v>35.75</v>
      </c>
      <c r="S1519" s="8">
        <f t="shared" si="236"/>
        <v>34.85</v>
      </c>
      <c r="T1519" s="8">
        <f t="shared" si="237"/>
        <v>33.25</v>
      </c>
      <c r="U1519" s="7">
        <f t="shared" si="238"/>
        <v>33.516666666666673</v>
      </c>
      <c r="V1519" s="7">
        <f t="shared" si="239"/>
        <v>33.450000000000003</v>
      </c>
    </row>
    <row r="1520" spans="1:22" ht="13.5" x14ac:dyDescent="0.25">
      <c r="A1520" s="3">
        <f>RSI!A1520</f>
        <v>44529</v>
      </c>
      <c r="B1520" s="2">
        <f>RSI!B1520</f>
        <v>1.7</v>
      </c>
      <c r="C1520" s="2">
        <f>RSI!I1520</f>
        <v>27.273361755590116</v>
      </c>
      <c r="D1520" s="2">
        <f>MACD!E1520</f>
        <v>0.28355318330449975</v>
      </c>
      <c r="E1520" s="2">
        <f>MACD!F1520</f>
        <v>0.30134634856192083</v>
      </c>
      <c r="F1520" s="2">
        <f>'Moving Avg'!D1520</f>
        <v>1.7</v>
      </c>
      <c r="G1520" s="2">
        <f>'Moving Avg'!F1520</f>
        <v>2.0285000000000006</v>
      </c>
      <c r="H1520" s="2">
        <f>'Moving Avg'!G1520</f>
        <v>2.0694000000000004</v>
      </c>
      <c r="I1520" s="2">
        <f>'Moving Avg'!H1520</f>
        <v>1.5196999999999992</v>
      </c>
      <c r="J1520" s="5" t="str">
        <f>OBV!F1520</f>
        <v>NEUTRAL</v>
      </c>
      <c r="K1520" s="5" t="str">
        <f>OBV!G1520</f>
        <v>NEUTRAL</v>
      </c>
      <c r="L1520" s="5" t="str">
        <f>OBV!H1520</f>
        <v>NEUTRAL</v>
      </c>
      <c r="M1520" s="7">
        <f t="shared" si="230"/>
        <v>50</v>
      </c>
      <c r="N1520" s="7">
        <f t="shared" si="231"/>
        <v>45</v>
      </c>
      <c r="O1520" s="7">
        <f t="shared" si="232"/>
        <v>50</v>
      </c>
      <c r="P1520" s="7">
        <f t="shared" si="233"/>
        <v>33</v>
      </c>
      <c r="Q1520" s="8">
        <f t="shared" si="234"/>
        <v>45.7</v>
      </c>
      <c r="R1520" s="8">
        <f t="shared" si="235"/>
        <v>44.75</v>
      </c>
      <c r="S1520" s="8">
        <f t="shared" si="236"/>
        <v>41.6</v>
      </c>
      <c r="T1520" s="8">
        <f t="shared" si="237"/>
        <v>44.5</v>
      </c>
      <c r="U1520" s="7">
        <f t="shared" si="238"/>
        <v>44.016666666666673</v>
      </c>
      <c r="V1520" s="7">
        <f t="shared" si="239"/>
        <v>44.137500000000003</v>
      </c>
    </row>
    <row r="1521" spans="1:22" ht="13.5" x14ac:dyDescent="0.25">
      <c r="A1521" s="3">
        <f>RSI!A1521</f>
        <v>44530</v>
      </c>
      <c r="B1521" s="2">
        <f>RSI!B1521</f>
        <v>1.63</v>
      </c>
      <c r="C1521" s="2">
        <f>RSI!I1521</f>
        <v>24.321655729753076</v>
      </c>
      <c r="D1521" s="2">
        <f>MACD!E1521</f>
        <v>0.2446055020204505</v>
      </c>
      <c r="E1521" s="2">
        <f>MACD!F1521</f>
        <v>0.28999817925362675</v>
      </c>
      <c r="F1521" s="2">
        <f>'Moving Avg'!D1521</f>
        <v>1.6859999999999999</v>
      </c>
      <c r="G1521" s="2">
        <f>'Moving Avg'!F1521</f>
        <v>1.9685000000000001</v>
      </c>
      <c r="H1521" s="2">
        <f>'Moving Avg'!G1521</f>
        <v>2.0660000000000003</v>
      </c>
      <c r="I1521" s="2">
        <f>'Moving Avg'!H1521</f>
        <v>1.519849999999999</v>
      </c>
      <c r="J1521" s="5" t="str">
        <f>OBV!F1521</f>
        <v>NEUTRAL</v>
      </c>
      <c r="K1521" s="5" t="str">
        <f>OBV!G1521</f>
        <v>NEUTRAL</v>
      </c>
      <c r="L1521" s="5" t="str">
        <f>OBV!H1521</f>
        <v>NEUTRAL</v>
      </c>
      <c r="M1521" s="7">
        <f t="shared" si="230"/>
        <v>50</v>
      </c>
      <c r="N1521" s="7">
        <f t="shared" si="231"/>
        <v>100</v>
      </c>
      <c r="O1521" s="7">
        <f t="shared" si="232"/>
        <v>50</v>
      </c>
      <c r="P1521" s="7">
        <f t="shared" si="233"/>
        <v>33</v>
      </c>
      <c r="Q1521" s="8">
        <f t="shared" si="234"/>
        <v>64.95</v>
      </c>
      <c r="R1521" s="8">
        <f t="shared" si="235"/>
        <v>55.75</v>
      </c>
      <c r="S1521" s="8">
        <f t="shared" si="236"/>
        <v>49.85</v>
      </c>
      <c r="T1521" s="8">
        <f t="shared" si="237"/>
        <v>58.25</v>
      </c>
      <c r="U1521" s="7">
        <f t="shared" si="238"/>
        <v>56.85</v>
      </c>
      <c r="V1521" s="7">
        <f t="shared" si="239"/>
        <v>57.2</v>
      </c>
    </row>
    <row r="1522" spans="1:22" ht="13.5" x14ac:dyDescent="0.25">
      <c r="A1522" s="3">
        <f>RSI!A1522</f>
        <v>44531</v>
      </c>
      <c r="B1522" s="2">
        <f>RSI!B1522</f>
        <v>1.6</v>
      </c>
      <c r="C1522" s="2">
        <f>RSI!I1522</f>
        <v>23.164567380454514</v>
      </c>
      <c r="D1522" s="2">
        <f>MACD!E1522</f>
        <v>0.20349714201704505</v>
      </c>
      <c r="E1522" s="2">
        <f>MACD!F1522</f>
        <v>0.27269797180631039</v>
      </c>
      <c r="F1522" s="2">
        <f>'Moving Avg'!D1522</f>
        <v>1.6659999999999999</v>
      </c>
      <c r="G1522" s="2">
        <f>'Moving Avg'!F1522</f>
        <v>1.9130000000000003</v>
      </c>
      <c r="H1522" s="2">
        <f>'Moving Avg'!G1522</f>
        <v>2.0620000000000003</v>
      </c>
      <c r="I1522" s="2">
        <f>'Moving Avg'!H1522</f>
        <v>1.5201999999999993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  <c r="M1522" s="7">
        <f t="shared" si="230"/>
        <v>50</v>
      </c>
      <c r="N1522" s="7">
        <f t="shared" si="231"/>
        <v>100</v>
      </c>
      <c r="O1522" s="7">
        <f t="shared" si="232"/>
        <v>50</v>
      </c>
      <c r="P1522" s="7">
        <f t="shared" si="233"/>
        <v>16.5</v>
      </c>
      <c r="Q1522" s="8">
        <f t="shared" si="234"/>
        <v>62.475000000000001</v>
      </c>
      <c r="R1522" s="8">
        <f t="shared" si="235"/>
        <v>51.625</v>
      </c>
      <c r="S1522" s="8">
        <f t="shared" si="236"/>
        <v>42.424999999999997</v>
      </c>
      <c r="T1522" s="8">
        <f t="shared" si="237"/>
        <v>54.125</v>
      </c>
      <c r="U1522" s="7">
        <f t="shared" si="238"/>
        <v>52.17499999999999</v>
      </c>
      <c r="V1522" s="7">
        <f t="shared" si="239"/>
        <v>52.662499999999994</v>
      </c>
    </row>
    <row r="1523" spans="1:22" ht="13.5" x14ac:dyDescent="0.25">
      <c r="A1523" s="3">
        <f>RSI!A1523</f>
        <v>44532</v>
      </c>
      <c r="B1523" s="2">
        <f>RSI!B1523</f>
        <v>1.6</v>
      </c>
      <c r="C1523" s="2">
        <f>RSI!I1523</f>
        <v>23.164567380454514</v>
      </c>
      <c r="D1523" s="2">
        <f>MACD!E1523</f>
        <v>0.15991085264666127</v>
      </c>
      <c r="E1523" s="2">
        <f>MACD!F1523</f>
        <v>0.25014054797438057</v>
      </c>
      <c r="F1523" s="2">
        <f>'Moving Avg'!D1523</f>
        <v>1.6459999999999997</v>
      </c>
      <c r="G1523" s="2">
        <f>'Moving Avg'!F1523</f>
        <v>1.8635000000000002</v>
      </c>
      <c r="H1523" s="2">
        <f>'Moving Avg'!G1523</f>
        <v>2.0580000000000003</v>
      </c>
      <c r="I1523" s="2">
        <f>'Moving Avg'!H1523</f>
        <v>1.5208499999999991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50</v>
      </c>
      <c r="N1523" s="7">
        <f t="shared" si="231"/>
        <v>100</v>
      </c>
      <c r="O1523" s="7">
        <f t="shared" si="232"/>
        <v>50</v>
      </c>
      <c r="P1523" s="7">
        <f t="shared" si="233"/>
        <v>16.5</v>
      </c>
      <c r="Q1523" s="8">
        <f t="shared" si="234"/>
        <v>62.475000000000001</v>
      </c>
      <c r="R1523" s="8">
        <f t="shared" si="235"/>
        <v>51.625</v>
      </c>
      <c r="S1523" s="8">
        <f t="shared" si="236"/>
        <v>42.424999999999997</v>
      </c>
      <c r="T1523" s="8">
        <f t="shared" si="237"/>
        <v>54.125</v>
      </c>
      <c r="U1523" s="7">
        <f t="shared" si="238"/>
        <v>52.17499999999999</v>
      </c>
      <c r="V1523" s="7">
        <f t="shared" si="239"/>
        <v>52.662499999999994</v>
      </c>
    </row>
    <row r="1524" spans="1:22" ht="13.5" x14ac:dyDescent="0.25">
      <c r="A1524" s="3">
        <f>RSI!A1524</f>
        <v>44533</v>
      </c>
      <c r="B1524" s="2">
        <f>RSI!B1524</f>
        <v>1.6</v>
      </c>
      <c r="C1524" s="2">
        <f>RSI!I1524</f>
        <v>23.164567380454528</v>
      </c>
      <c r="D1524" s="2">
        <f>MACD!E1524</f>
        <v>0.12792830852289461</v>
      </c>
      <c r="E1524" s="2">
        <f>MACD!F1524</f>
        <v>0.22569810008408339</v>
      </c>
      <c r="F1524" s="2">
        <f>'Moving Avg'!D1524</f>
        <v>1.6259999999999999</v>
      </c>
      <c r="G1524" s="2">
        <f>'Moving Avg'!F1524</f>
        <v>1.8195000000000001</v>
      </c>
      <c r="H1524" s="2">
        <f>'Moving Avg'!G1524</f>
        <v>2.0540000000000003</v>
      </c>
      <c r="I1524" s="2">
        <f>'Moving Avg'!H1524</f>
        <v>1.5217999999999996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50</v>
      </c>
      <c r="N1524" s="7">
        <f t="shared" si="231"/>
        <v>100</v>
      </c>
      <c r="O1524" s="7">
        <f t="shared" si="232"/>
        <v>50</v>
      </c>
      <c r="P1524" s="7">
        <f t="shared" si="233"/>
        <v>16.5</v>
      </c>
      <c r="Q1524" s="8">
        <f t="shared" si="234"/>
        <v>62.475000000000001</v>
      </c>
      <c r="R1524" s="8">
        <f t="shared" si="235"/>
        <v>51.625</v>
      </c>
      <c r="S1524" s="8">
        <f t="shared" si="236"/>
        <v>42.424999999999997</v>
      </c>
      <c r="T1524" s="8">
        <f t="shared" si="237"/>
        <v>54.125</v>
      </c>
      <c r="U1524" s="7">
        <f t="shared" si="238"/>
        <v>52.17499999999999</v>
      </c>
      <c r="V1524" s="7">
        <f t="shared" si="239"/>
        <v>52.662499999999994</v>
      </c>
    </row>
    <row r="1525" spans="1:22" ht="13.5" x14ac:dyDescent="0.25">
      <c r="A1525" s="3">
        <f>RSI!A1525</f>
        <v>44536</v>
      </c>
      <c r="B1525" s="2">
        <f>RSI!B1525</f>
        <v>1.6</v>
      </c>
      <c r="C1525" s="2">
        <f>RSI!I1525</f>
        <v>23.164567380454528</v>
      </c>
      <c r="D1525" s="2">
        <f>MACD!E1525</f>
        <v>0.10255248838577935</v>
      </c>
      <c r="E1525" s="2">
        <f>MACD!F1525</f>
        <v>0.20106897774442259</v>
      </c>
      <c r="F1525" s="2">
        <f>'Moving Avg'!D1525</f>
        <v>1.6059999999999999</v>
      </c>
      <c r="G1525" s="2">
        <f>'Moving Avg'!F1525</f>
        <v>1.7809999999999999</v>
      </c>
      <c r="H1525" s="2">
        <f>'Moving Avg'!G1525</f>
        <v>2.0499999999999998</v>
      </c>
      <c r="I1525" s="2">
        <f>'Moving Avg'!H1525</f>
        <v>1.5230499999999998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50</v>
      </c>
      <c r="N1525" s="7">
        <f t="shared" si="231"/>
        <v>100</v>
      </c>
      <c r="O1525" s="7">
        <f t="shared" si="232"/>
        <v>50</v>
      </c>
      <c r="P1525" s="7">
        <f t="shared" si="233"/>
        <v>16.5</v>
      </c>
      <c r="Q1525" s="8">
        <f t="shared" si="234"/>
        <v>62.475000000000001</v>
      </c>
      <c r="R1525" s="8">
        <f t="shared" si="235"/>
        <v>51.625</v>
      </c>
      <c r="S1525" s="8">
        <f t="shared" si="236"/>
        <v>42.424999999999997</v>
      </c>
      <c r="T1525" s="8">
        <f t="shared" si="237"/>
        <v>54.125</v>
      </c>
      <c r="U1525" s="7">
        <f t="shared" si="238"/>
        <v>52.17499999999999</v>
      </c>
      <c r="V1525" s="7">
        <f t="shared" si="239"/>
        <v>52.662499999999994</v>
      </c>
    </row>
    <row r="1526" spans="1:22" ht="13.5" x14ac:dyDescent="0.25">
      <c r="A1526" s="3">
        <f>RSI!A1526</f>
        <v>44537</v>
      </c>
      <c r="B1526" s="2">
        <f>RSI!B1526</f>
        <v>1.67</v>
      </c>
      <c r="C1526" s="2">
        <f>RSI!I1526</f>
        <v>33.146468356286903</v>
      </c>
      <c r="D1526" s="2">
        <f>MACD!E1526</f>
        <v>7.7456874450594793E-2</v>
      </c>
      <c r="E1526" s="2">
        <f>MACD!F1526</f>
        <v>0.17634655708565702</v>
      </c>
      <c r="F1526" s="2">
        <f>'Moving Avg'!D1526</f>
        <v>1.6140000000000001</v>
      </c>
      <c r="G1526" s="2">
        <f>'Moving Avg'!F1526</f>
        <v>1.7510000000000001</v>
      </c>
      <c r="H1526" s="2">
        <f>'Moving Avg'!G1526</f>
        <v>2.0473999999999997</v>
      </c>
      <c r="I1526" s="2">
        <f>'Moving Avg'!H1526</f>
        <v>1.52495</v>
      </c>
      <c r="J1526" s="5" t="str">
        <f>OBV!F1526</f>
        <v>BEARISH</v>
      </c>
      <c r="K1526" s="5" t="str">
        <f>OBV!G1526</f>
        <v>NEUTRAL</v>
      </c>
      <c r="L1526" s="5" t="str">
        <f>OBV!H1526</f>
        <v>BEARISH DIVERGENCE</v>
      </c>
      <c r="M1526" s="7">
        <f t="shared" si="230"/>
        <v>25</v>
      </c>
      <c r="N1526" s="7">
        <f t="shared" si="231"/>
        <v>100</v>
      </c>
      <c r="O1526" s="7">
        <f t="shared" si="232"/>
        <v>50</v>
      </c>
      <c r="P1526" s="7">
        <f t="shared" si="233"/>
        <v>16.5</v>
      </c>
      <c r="Q1526" s="8">
        <f t="shared" si="234"/>
        <v>53.725000000000001</v>
      </c>
      <c r="R1526" s="8">
        <f t="shared" si="235"/>
        <v>46.625</v>
      </c>
      <c r="S1526" s="8">
        <f t="shared" si="236"/>
        <v>38.674999999999997</v>
      </c>
      <c r="T1526" s="8">
        <f t="shared" si="237"/>
        <v>47.875</v>
      </c>
      <c r="U1526" s="7">
        <f t="shared" si="238"/>
        <v>46.341666666666661</v>
      </c>
      <c r="V1526" s="7">
        <f t="shared" si="239"/>
        <v>46.724999999999994</v>
      </c>
    </row>
    <row r="1527" spans="1:22" ht="13.5" x14ac:dyDescent="0.25">
      <c r="A1527" s="3">
        <f>RSI!A1527</f>
        <v>44538</v>
      </c>
      <c r="B1527" s="2">
        <f>RSI!B1527</f>
        <v>1.74</v>
      </c>
      <c r="C1527" s="2">
        <f>RSI!I1527</f>
        <v>41.351716267124011</v>
      </c>
      <c r="D1527" s="2">
        <f>MACD!E1527</f>
        <v>5.2069064393676978E-2</v>
      </c>
      <c r="E1527" s="2">
        <f>MACD!F1527</f>
        <v>0.151491058547261</v>
      </c>
      <c r="F1527" s="2">
        <f>'Moving Avg'!D1527</f>
        <v>1.6420000000000001</v>
      </c>
      <c r="G1527" s="2">
        <f>'Moving Avg'!F1527</f>
        <v>1.7295000000000003</v>
      </c>
      <c r="H1527" s="2">
        <f>'Moving Avg'!G1527</f>
        <v>2.0461999999999994</v>
      </c>
      <c r="I1527" s="2">
        <f>'Moving Avg'!H1527</f>
        <v>1.52745</v>
      </c>
      <c r="J1527" s="5" t="str">
        <f>OBV!F1527</f>
        <v>NEUTRAL</v>
      </c>
      <c r="K1527" s="5" t="str">
        <f>OBV!G1527</f>
        <v>NEUTRAL</v>
      </c>
      <c r="L1527" s="5" t="str">
        <f>OBV!H1527</f>
        <v>NEUTRAL</v>
      </c>
      <c r="M1527" s="7">
        <f t="shared" si="230"/>
        <v>25</v>
      </c>
      <c r="N1527" s="7">
        <f t="shared" si="231"/>
        <v>100</v>
      </c>
      <c r="O1527" s="7">
        <f t="shared" si="232"/>
        <v>50</v>
      </c>
      <c r="P1527" s="7">
        <f t="shared" si="233"/>
        <v>33</v>
      </c>
      <c r="Q1527" s="8">
        <f t="shared" si="234"/>
        <v>56.2</v>
      </c>
      <c r="R1527" s="8">
        <f t="shared" si="235"/>
        <v>50.75</v>
      </c>
      <c r="S1527" s="8">
        <f t="shared" si="236"/>
        <v>46.1</v>
      </c>
      <c r="T1527" s="8">
        <f t="shared" si="237"/>
        <v>52</v>
      </c>
      <c r="U1527" s="7">
        <f t="shared" si="238"/>
        <v>51.016666666666673</v>
      </c>
      <c r="V1527" s="7">
        <f t="shared" si="239"/>
        <v>51.262500000000003</v>
      </c>
    </row>
    <row r="1528" spans="1:22" ht="13.5" x14ac:dyDescent="0.25">
      <c r="A1528" s="3">
        <f>RSI!A1528</f>
        <v>44539</v>
      </c>
      <c r="B1528" s="2">
        <f>RSI!B1528</f>
        <v>1.81</v>
      </c>
      <c r="C1528" s="2">
        <f>RSI!I1528</f>
        <v>48.198608079460421</v>
      </c>
      <c r="D1528" s="2">
        <f>MACD!E1528</f>
        <v>2.5943924726363088E-2</v>
      </c>
      <c r="E1528" s="2">
        <f>MACD!F1528</f>
        <v>0.12638163178308143</v>
      </c>
      <c r="F1528" s="2">
        <f>'Moving Avg'!D1528</f>
        <v>1.6839999999999999</v>
      </c>
      <c r="G1528" s="2">
        <f>'Moving Avg'!F1528</f>
        <v>1.7160000000000004</v>
      </c>
      <c r="H1528" s="2">
        <f>'Moving Avg'!G1528</f>
        <v>2.0449999999999999</v>
      </c>
      <c r="I1528" s="2">
        <f>'Moving Avg'!H1528</f>
        <v>1.5305500000000001</v>
      </c>
      <c r="J1528" s="5" t="str">
        <f>OBV!F1528</f>
        <v>NEUTRAL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100</v>
      </c>
      <c r="O1528" s="7">
        <f t="shared" si="232"/>
        <v>50</v>
      </c>
      <c r="P1528" s="7">
        <f t="shared" si="233"/>
        <v>33</v>
      </c>
      <c r="Q1528" s="8">
        <f t="shared" si="234"/>
        <v>56.2</v>
      </c>
      <c r="R1528" s="8">
        <f t="shared" si="235"/>
        <v>50.75</v>
      </c>
      <c r="S1528" s="8">
        <f t="shared" si="236"/>
        <v>46.1</v>
      </c>
      <c r="T1528" s="8">
        <f t="shared" si="237"/>
        <v>52</v>
      </c>
      <c r="U1528" s="7">
        <f t="shared" si="238"/>
        <v>51.016666666666673</v>
      </c>
      <c r="V1528" s="7">
        <f t="shared" si="239"/>
        <v>51.262500000000003</v>
      </c>
    </row>
    <row r="1529" spans="1:22" ht="13.5" x14ac:dyDescent="0.25">
      <c r="A1529" s="3">
        <f>RSI!A1529</f>
        <v>44540</v>
      </c>
      <c r="B1529" s="2">
        <f>RSI!B1529</f>
        <v>1.89</v>
      </c>
      <c r="C1529" s="2">
        <f>RSI!I1529</f>
        <v>54.706635456027144</v>
      </c>
      <c r="D1529" s="2">
        <f>MACD!E1529</f>
        <v>-1.9996339842256461E-3</v>
      </c>
      <c r="E1529" s="2">
        <f>MACD!F1529</f>
        <v>0.10070537862962002</v>
      </c>
      <c r="F1529" s="2">
        <f>'Moving Avg'!D1529</f>
        <v>1.7420000000000002</v>
      </c>
      <c r="G1529" s="2">
        <f>'Moving Avg'!F1529</f>
        <v>1.7105000000000001</v>
      </c>
      <c r="H1529" s="2">
        <f>'Moving Avg'!G1529</f>
        <v>2.0453999999999999</v>
      </c>
      <c r="I1529" s="2">
        <f>'Moving Avg'!H1529</f>
        <v>1.5340499999999999</v>
      </c>
      <c r="J1529" s="5" t="str">
        <f>OBV!F1529</f>
        <v>NEUTRAL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100</v>
      </c>
      <c r="O1529" s="7">
        <f t="shared" si="232"/>
        <v>50</v>
      </c>
      <c r="P1529" s="7">
        <f t="shared" si="233"/>
        <v>33</v>
      </c>
      <c r="Q1529" s="8">
        <f t="shared" si="234"/>
        <v>56.2</v>
      </c>
      <c r="R1529" s="8">
        <f t="shared" si="235"/>
        <v>50.75</v>
      </c>
      <c r="S1529" s="8">
        <f t="shared" si="236"/>
        <v>46.1</v>
      </c>
      <c r="T1529" s="8">
        <f t="shared" si="237"/>
        <v>52</v>
      </c>
      <c r="U1529" s="7">
        <f t="shared" si="238"/>
        <v>51.016666666666673</v>
      </c>
      <c r="V1529" s="7">
        <f t="shared" si="239"/>
        <v>51.262500000000003</v>
      </c>
    </row>
    <row r="1530" spans="1:22" ht="13.5" x14ac:dyDescent="0.25">
      <c r="A1530" s="3">
        <f>RSI!A1530</f>
        <v>44543</v>
      </c>
      <c r="B1530" s="2">
        <f>RSI!B1530</f>
        <v>1.89</v>
      </c>
      <c r="C1530" s="2">
        <f>RSI!I1530</f>
        <v>54.706635456027151</v>
      </c>
      <c r="D1530" s="2">
        <f>MACD!E1530</f>
        <v>-2.6035189851675966E-2</v>
      </c>
      <c r="E1530" s="2">
        <f>MACD!F1530</f>
        <v>7.5357264933360826E-2</v>
      </c>
      <c r="F1530" s="2">
        <f>'Moving Avg'!D1530</f>
        <v>1.8</v>
      </c>
      <c r="G1530" s="2">
        <f>'Moving Avg'!F1530</f>
        <v>1.7094999999999998</v>
      </c>
      <c r="H1530" s="2">
        <f>'Moving Avg'!G1530</f>
        <v>2.0458000000000003</v>
      </c>
      <c r="I1530" s="2">
        <f>'Moving Avg'!H1530</f>
        <v>1.5375500000000002</v>
      </c>
      <c r="J1530" s="5" t="str">
        <f>OBV!F1530</f>
        <v>NEUTRAL</v>
      </c>
      <c r="K1530" s="5" t="str">
        <f>OBV!G1530</f>
        <v>NEUTRAL</v>
      </c>
      <c r="L1530" s="5" t="str">
        <f>OBV!H1530</f>
        <v>NEUTRAL</v>
      </c>
      <c r="M1530" s="7">
        <f t="shared" si="230"/>
        <v>25</v>
      </c>
      <c r="N1530" s="7">
        <f t="shared" si="231"/>
        <v>100</v>
      </c>
      <c r="O1530" s="7">
        <f t="shared" si="232"/>
        <v>50</v>
      </c>
      <c r="P1530" s="7">
        <f t="shared" si="233"/>
        <v>33</v>
      </c>
      <c r="Q1530" s="8">
        <f t="shared" si="234"/>
        <v>56.2</v>
      </c>
      <c r="R1530" s="8">
        <f t="shared" si="235"/>
        <v>50.75</v>
      </c>
      <c r="S1530" s="8">
        <f t="shared" si="236"/>
        <v>46.1</v>
      </c>
      <c r="T1530" s="8">
        <f t="shared" si="237"/>
        <v>52</v>
      </c>
      <c r="U1530" s="7">
        <f t="shared" si="238"/>
        <v>51.016666666666673</v>
      </c>
      <c r="V1530" s="7">
        <f t="shared" si="239"/>
        <v>51.262500000000003</v>
      </c>
    </row>
    <row r="1531" spans="1:22" ht="13.5" x14ac:dyDescent="0.25">
      <c r="A1531" s="3">
        <f>RSI!A1531</f>
        <v>44544</v>
      </c>
      <c r="B1531" s="2">
        <f>RSI!B1531</f>
        <v>1.89</v>
      </c>
      <c r="C1531" s="2">
        <f>RSI!I1531</f>
        <v>54.706635456027151</v>
      </c>
      <c r="D1531" s="2">
        <f>MACD!E1531</f>
        <v>-5.7504241430428316E-2</v>
      </c>
      <c r="E1531" s="2">
        <f>MACD!F1531</f>
        <v>4.8784963660603003E-2</v>
      </c>
      <c r="F1531" s="2">
        <f>'Moving Avg'!D1531</f>
        <v>1.8439999999999999</v>
      </c>
      <c r="G1531" s="2">
        <f>'Moving Avg'!F1531</f>
        <v>1.7124999999999999</v>
      </c>
      <c r="H1531" s="2">
        <f>'Moving Avg'!G1531</f>
        <v>2.0461999999999998</v>
      </c>
      <c r="I1531" s="2">
        <f>'Moving Avg'!H1531</f>
        <v>1.5412000000000001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25</v>
      </c>
      <c r="N1531" s="7">
        <f t="shared" si="231"/>
        <v>100</v>
      </c>
      <c r="O1531" s="7">
        <f t="shared" si="232"/>
        <v>50</v>
      </c>
      <c r="P1531" s="7">
        <f t="shared" si="233"/>
        <v>33</v>
      </c>
      <c r="Q1531" s="8">
        <f t="shared" si="234"/>
        <v>56.2</v>
      </c>
      <c r="R1531" s="8">
        <f t="shared" si="235"/>
        <v>50.75</v>
      </c>
      <c r="S1531" s="8">
        <f t="shared" si="236"/>
        <v>46.1</v>
      </c>
      <c r="T1531" s="8">
        <f t="shared" si="237"/>
        <v>52</v>
      </c>
      <c r="U1531" s="7">
        <f t="shared" si="238"/>
        <v>51.016666666666673</v>
      </c>
      <c r="V1531" s="7">
        <f t="shared" si="239"/>
        <v>51.262500000000003</v>
      </c>
    </row>
    <row r="1532" spans="1:22" ht="13.5" x14ac:dyDescent="0.25">
      <c r="A1532" s="3">
        <f>RSI!A1532</f>
        <v>44545</v>
      </c>
      <c r="B1532" s="2">
        <f>RSI!B1532</f>
        <v>1.97</v>
      </c>
      <c r="C1532" s="2">
        <f>RSI!I1532</f>
        <v>60.849846812823401</v>
      </c>
      <c r="D1532" s="2">
        <f>MACD!E1532</f>
        <v>-9.5008435784944778E-2</v>
      </c>
      <c r="E1532" s="2">
        <f>MACD!F1532</f>
        <v>2.0026283771493448E-2</v>
      </c>
      <c r="F1532" s="2">
        <f>'Moving Avg'!D1532</f>
        <v>1.89</v>
      </c>
      <c r="G1532" s="2">
        <f>'Moving Avg'!F1532</f>
        <v>1.7235</v>
      </c>
      <c r="H1532" s="2">
        <f>'Moving Avg'!G1532</f>
        <v>2.0465999999999998</v>
      </c>
      <c r="I1532" s="2">
        <f>'Moving Avg'!H1532</f>
        <v>1.5452500000000002</v>
      </c>
      <c r="J1532" s="5" t="str">
        <f>OBV!F1532</f>
        <v>NEUTRAL</v>
      </c>
      <c r="K1532" s="5" t="str">
        <f>OBV!G1532</f>
        <v>NEUTRAL</v>
      </c>
      <c r="L1532" s="5" t="str">
        <f>OBV!H1532</f>
        <v>NEUTRAL</v>
      </c>
      <c r="M1532" s="7">
        <f t="shared" si="230"/>
        <v>25</v>
      </c>
      <c r="N1532" s="7">
        <f t="shared" si="231"/>
        <v>100</v>
      </c>
      <c r="O1532" s="7">
        <f t="shared" si="232"/>
        <v>50</v>
      </c>
      <c r="P1532" s="7">
        <f t="shared" si="233"/>
        <v>33</v>
      </c>
      <c r="Q1532" s="8">
        <f t="shared" si="234"/>
        <v>56.2</v>
      </c>
      <c r="R1532" s="8">
        <f t="shared" si="235"/>
        <v>50.75</v>
      </c>
      <c r="S1532" s="8">
        <f t="shared" si="236"/>
        <v>46.1</v>
      </c>
      <c r="T1532" s="8">
        <f t="shared" si="237"/>
        <v>52</v>
      </c>
      <c r="U1532" s="7">
        <f t="shared" si="238"/>
        <v>51.016666666666673</v>
      </c>
      <c r="V1532" s="7">
        <f t="shared" si="239"/>
        <v>51.262500000000003</v>
      </c>
    </row>
    <row r="1533" spans="1:22" ht="13.5" x14ac:dyDescent="0.25">
      <c r="A1533" s="3">
        <f>RSI!A1533</f>
        <v>44546</v>
      </c>
      <c r="B1533" s="2">
        <f>RSI!B1533</f>
        <v>2.0499999999999998</v>
      </c>
      <c r="C1533" s="2">
        <f>RSI!I1533</f>
        <v>65.839494149453031</v>
      </c>
      <c r="D1533" s="2">
        <f>MACD!E1533</f>
        <v>-0.13345179676600538</v>
      </c>
      <c r="E1533" s="2">
        <f>MACD!F1533</f>
        <v>-1.0669332336006317E-2</v>
      </c>
      <c r="F1533" s="2">
        <f>'Moving Avg'!D1533</f>
        <v>1.9379999999999999</v>
      </c>
      <c r="G1533" s="2">
        <f>'Moving Avg'!F1533</f>
        <v>1.7419999999999998</v>
      </c>
      <c r="H1533" s="2">
        <f>'Moving Avg'!G1533</f>
        <v>2.0472000000000001</v>
      </c>
      <c r="I1533" s="2">
        <f>'Moving Avg'!H1533</f>
        <v>1.5497000000000003</v>
      </c>
      <c r="J1533" s="5" t="str">
        <f>OBV!F1533</f>
        <v>NEUTRAL</v>
      </c>
      <c r="K1533" s="5" t="str">
        <f>OBV!G1533</f>
        <v>NEUTRAL</v>
      </c>
      <c r="L1533" s="5" t="str">
        <f>OBV!H1533</f>
        <v>NEUTRAL</v>
      </c>
      <c r="M1533" s="7">
        <f t="shared" si="230"/>
        <v>25</v>
      </c>
      <c r="N1533" s="7">
        <f t="shared" si="231"/>
        <v>100</v>
      </c>
      <c r="O1533" s="7">
        <f t="shared" si="232"/>
        <v>50</v>
      </c>
      <c r="P1533" s="7">
        <f t="shared" si="233"/>
        <v>33</v>
      </c>
      <c r="Q1533" s="8">
        <f t="shared" si="234"/>
        <v>56.2</v>
      </c>
      <c r="R1533" s="8">
        <f t="shared" si="235"/>
        <v>50.75</v>
      </c>
      <c r="S1533" s="8">
        <f t="shared" si="236"/>
        <v>46.1</v>
      </c>
      <c r="T1533" s="8">
        <f t="shared" si="237"/>
        <v>52</v>
      </c>
      <c r="U1533" s="7">
        <f t="shared" si="238"/>
        <v>51.016666666666673</v>
      </c>
      <c r="V1533" s="7">
        <f t="shared" si="239"/>
        <v>51.262500000000003</v>
      </c>
    </row>
    <row r="1534" spans="1:22" ht="13.5" x14ac:dyDescent="0.25">
      <c r="A1534" s="3">
        <f>RSI!A1534</f>
        <v>44550</v>
      </c>
      <c r="B1534" s="2">
        <f>RSI!B1534</f>
        <v>2.14</v>
      </c>
      <c r="C1534" s="2">
        <f>RSI!I1534</f>
        <v>70.408671857194378</v>
      </c>
      <c r="D1534" s="2">
        <f>MACD!E1534</f>
        <v>-0.17384529272819238</v>
      </c>
      <c r="E1534" s="2">
        <f>MACD!F1534</f>
        <v>-4.3304524414443532E-2</v>
      </c>
      <c r="F1534" s="2">
        <f>'Moving Avg'!D1534</f>
        <v>1.988</v>
      </c>
      <c r="G1534" s="2">
        <f>'Moving Avg'!F1534</f>
        <v>1.7639999999999998</v>
      </c>
      <c r="H1534" s="2">
        <f>'Moving Avg'!G1534</f>
        <v>2.0479999999999996</v>
      </c>
      <c r="I1534" s="2">
        <f>'Moving Avg'!H1534</f>
        <v>1.5546</v>
      </c>
      <c r="J1534" s="5" t="str">
        <f>OBV!F1534</f>
        <v>NEUTRAL</v>
      </c>
      <c r="K1534" s="5" t="str">
        <f>OBV!G1534</f>
        <v>NEUTRAL</v>
      </c>
      <c r="L1534" s="5" t="str">
        <f>OBV!H1534</f>
        <v>NEUTRAL</v>
      </c>
      <c r="M1534" s="7">
        <f t="shared" si="230"/>
        <v>0</v>
      </c>
      <c r="N1534" s="7">
        <f t="shared" si="231"/>
        <v>100</v>
      </c>
      <c r="O1534" s="7">
        <f t="shared" si="232"/>
        <v>50</v>
      </c>
      <c r="P1534" s="7">
        <f t="shared" si="233"/>
        <v>33</v>
      </c>
      <c r="Q1534" s="8">
        <f t="shared" si="234"/>
        <v>47.45</v>
      </c>
      <c r="R1534" s="8">
        <f t="shared" si="235"/>
        <v>45.75</v>
      </c>
      <c r="S1534" s="8">
        <f t="shared" si="236"/>
        <v>42.35</v>
      </c>
      <c r="T1534" s="8">
        <f t="shared" si="237"/>
        <v>45.75</v>
      </c>
      <c r="U1534" s="7">
        <f t="shared" si="238"/>
        <v>45.183333333333337</v>
      </c>
      <c r="V1534" s="7">
        <f t="shared" si="239"/>
        <v>45.325000000000003</v>
      </c>
    </row>
    <row r="1535" spans="1:22" ht="13.5" x14ac:dyDescent="0.25">
      <c r="A1535" s="3">
        <f>RSI!A1535</f>
        <v>44551</v>
      </c>
      <c r="B1535" s="2">
        <f>RSI!B1535</f>
        <v>2.23</v>
      </c>
      <c r="C1535" s="2">
        <f>RSI!I1535</f>
        <v>74.134473745126172</v>
      </c>
      <c r="D1535" s="2">
        <f>MACD!E1535</f>
        <v>-0.216331988507932</v>
      </c>
      <c r="E1535" s="2">
        <f>MACD!F1535</f>
        <v>-7.7910017233141227E-2</v>
      </c>
      <c r="F1535" s="2">
        <f>'Moving Avg'!D1535</f>
        <v>2.056</v>
      </c>
      <c r="G1535" s="2">
        <f>'Moving Avg'!F1535</f>
        <v>1.7904999999999993</v>
      </c>
      <c r="H1535" s="2">
        <f>'Moving Avg'!G1535</f>
        <v>2.0505999999999998</v>
      </c>
      <c r="I1535" s="2">
        <f>'Moving Avg'!H1535</f>
        <v>1.5599499999999999</v>
      </c>
      <c r="J1535" s="5" t="str">
        <f>OBV!F1535</f>
        <v>NEUTRAL</v>
      </c>
      <c r="K1535" s="5" t="str">
        <f>OBV!G1535</f>
        <v>NEUTRAL</v>
      </c>
      <c r="L1535" s="5" t="str">
        <f>OBV!H1535</f>
        <v>NEUTRAL</v>
      </c>
      <c r="M1535" s="7">
        <f t="shared" si="230"/>
        <v>0</v>
      </c>
      <c r="N1535" s="7">
        <f t="shared" si="231"/>
        <v>100</v>
      </c>
      <c r="O1535" s="7">
        <f t="shared" si="232"/>
        <v>50</v>
      </c>
      <c r="P1535" s="7">
        <f t="shared" si="233"/>
        <v>33</v>
      </c>
      <c r="Q1535" s="8">
        <f t="shared" si="234"/>
        <v>47.45</v>
      </c>
      <c r="R1535" s="8">
        <f t="shared" si="235"/>
        <v>45.75</v>
      </c>
      <c r="S1535" s="8">
        <f t="shared" si="236"/>
        <v>42.35</v>
      </c>
      <c r="T1535" s="8">
        <f t="shared" si="237"/>
        <v>45.75</v>
      </c>
      <c r="U1535" s="7">
        <f t="shared" si="238"/>
        <v>45.183333333333337</v>
      </c>
      <c r="V1535" s="7">
        <f t="shared" si="239"/>
        <v>45.325000000000003</v>
      </c>
    </row>
    <row r="1536" spans="1:22" ht="13.5" x14ac:dyDescent="0.25">
      <c r="A1536" s="3">
        <f>RSI!A1536</f>
        <v>44552</v>
      </c>
      <c r="B1536" s="2">
        <f>RSI!B1536</f>
        <v>2.33</v>
      </c>
      <c r="C1536" s="2">
        <f>RSI!I1536</f>
        <v>77.521135638863711</v>
      </c>
      <c r="D1536" s="2">
        <f>MACD!E1536</f>
        <v>-0.25097162778256665</v>
      </c>
      <c r="E1536" s="2">
        <f>MACD!F1536</f>
        <v>-0.11252233934302631</v>
      </c>
      <c r="F1536" s="2">
        <f>'Moving Avg'!D1536</f>
        <v>2.1440000000000001</v>
      </c>
      <c r="G1536" s="2">
        <f>'Moving Avg'!F1536</f>
        <v>1.8219999999999998</v>
      </c>
      <c r="H1536" s="2">
        <f>'Moving Avg'!G1536</f>
        <v>2.0533999999999999</v>
      </c>
      <c r="I1536" s="2">
        <f>'Moving Avg'!H1536</f>
        <v>1.5658000000000001</v>
      </c>
      <c r="J1536" s="5" t="str">
        <f>OBV!F1536</f>
        <v>NEUTRAL</v>
      </c>
      <c r="K1536" s="5" t="str">
        <f>OBV!G1536</f>
        <v>NEUTRAL</v>
      </c>
      <c r="L1536" s="5" t="str">
        <f>OBV!H1536</f>
        <v>NEUTRAL</v>
      </c>
      <c r="M1536" s="7">
        <f t="shared" si="230"/>
        <v>0</v>
      </c>
      <c r="N1536" s="7">
        <f t="shared" si="231"/>
        <v>100</v>
      </c>
      <c r="O1536" s="7">
        <f t="shared" si="232"/>
        <v>50</v>
      </c>
      <c r="P1536" s="7">
        <f t="shared" si="233"/>
        <v>33</v>
      </c>
      <c r="Q1536" s="8">
        <f t="shared" si="234"/>
        <v>47.45</v>
      </c>
      <c r="R1536" s="8">
        <f t="shared" si="235"/>
        <v>45.75</v>
      </c>
      <c r="S1536" s="8">
        <f t="shared" si="236"/>
        <v>42.35</v>
      </c>
      <c r="T1536" s="8">
        <f t="shared" si="237"/>
        <v>45.75</v>
      </c>
      <c r="U1536" s="7">
        <f t="shared" si="238"/>
        <v>45.183333333333337</v>
      </c>
      <c r="V1536" s="7">
        <f t="shared" si="239"/>
        <v>45.325000000000003</v>
      </c>
    </row>
    <row r="1537" spans="1:22" ht="13.5" x14ac:dyDescent="0.25">
      <c r="A1537" s="3">
        <f>RSI!A1537</f>
        <v>44553</v>
      </c>
      <c r="B1537" s="2">
        <f>RSI!B1537</f>
        <v>2.4300000000000002</v>
      </c>
      <c r="C1537" s="2">
        <f>RSI!I1537</f>
        <v>80.299069741052662</v>
      </c>
      <c r="D1537" s="2">
        <f>MACD!E1537</f>
        <v>-0.27941041493183794</v>
      </c>
      <c r="E1537" s="2">
        <f>MACD!F1537</f>
        <v>-0.14589995446078866</v>
      </c>
      <c r="F1537" s="2">
        <f>'Moving Avg'!D1537</f>
        <v>2.2359999999999998</v>
      </c>
      <c r="G1537" s="2">
        <f>'Moving Avg'!F1537</f>
        <v>1.8584999999999998</v>
      </c>
      <c r="H1537" s="2">
        <f>'Moving Avg'!G1537</f>
        <v>2.0581999999999998</v>
      </c>
      <c r="I1537" s="2">
        <f>'Moving Avg'!H1537</f>
        <v>1.5723000000000003</v>
      </c>
      <c r="J1537" s="5" t="str">
        <f>OBV!F1537</f>
        <v>NEUTRAL</v>
      </c>
      <c r="K1537" s="5" t="str">
        <f>OBV!G1537</f>
        <v>NEUTRAL</v>
      </c>
      <c r="L1537" s="5" t="str">
        <f>OBV!H1537</f>
        <v>NEUTRAL</v>
      </c>
      <c r="M1537" s="7">
        <f t="shared" si="230"/>
        <v>0</v>
      </c>
      <c r="N1537" s="7">
        <f t="shared" si="231"/>
        <v>100</v>
      </c>
      <c r="O1537" s="7">
        <f t="shared" si="232"/>
        <v>50</v>
      </c>
      <c r="P1537" s="7">
        <f t="shared" si="233"/>
        <v>33</v>
      </c>
      <c r="Q1537" s="8">
        <f t="shared" si="234"/>
        <v>47.45</v>
      </c>
      <c r="R1537" s="8">
        <f t="shared" si="235"/>
        <v>45.75</v>
      </c>
      <c r="S1537" s="8">
        <f t="shared" si="236"/>
        <v>42.35</v>
      </c>
      <c r="T1537" s="8">
        <f t="shared" si="237"/>
        <v>45.75</v>
      </c>
      <c r="U1537" s="7">
        <f t="shared" si="238"/>
        <v>45.183333333333337</v>
      </c>
      <c r="V1537" s="7">
        <f t="shared" si="239"/>
        <v>45.325000000000003</v>
      </c>
    </row>
    <row r="1538" spans="1:22" ht="13.5" x14ac:dyDescent="0.25">
      <c r="A1538" s="3">
        <f>RSI!A1538</f>
        <v>44554</v>
      </c>
      <c r="B1538" s="2">
        <f>RSI!B1538</f>
        <v>2.5</v>
      </c>
      <c r="C1538" s="2">
        <f>RSI!I1538</f>
        <v>81.978002209753924</v>
      </c>
      <c r="D1538" s="2">
        <f>MACD!E1538</f>
        <v>-0.30078655398118892</v>
      </c>
      <c r="E1538" s="2">
        <f>MACD!F1538</f>
        <v>-0.17687727436486872</v>
      </c>
      <c r="F1538" s="2">
        <f>'Moving Avg'!D1538</f>
        <v>2.3260000000000001</v>
      </c>
      <c r="G1538" s="2">
        <f>'Moving Avg'!F1538</f>
        <v>1.8984999999999999</v>
      </c>
      <c r="H1538" s="2">
        <f>'Moving Avg'!G1538</f>
        <v>2.0644</v>
      </c>
      <c r="I1538" s="2">
        <f>'Moving Avg'!H1538</f>
        <v>1.5791500000000003</v>
      </c>
      <c r="J1538" s="5" t="str">
        <f>OBV!F1538</f>
        <v>BULLISH</v>
      </c>
      <c r="K1538" s="5" t="str">
        <f>OBV!G1538</f>
        <v>NEUTRAL</v>
      </c>
      <c r="L1538" s="5" t="str">
        <f>OBV!H1538</f>
        <v>CONFIRMED BULLISH</v>
      </c>
      <c r="M1538" s="7">
        <f t="shared" ref="M1538:M1601" si="240">IF(C1538&lt;30,50, IF(C1538&gt;70, 0, 25))</f>
        <v>0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83.5</v>
      </c>
      <c r="Q1538" s="8">
        <f t="shared" si="234"/>
        <v>55.024999999999999</v>
      </c>
      <c r="R1538" s="8">
        <f t="shared" si="235"/>
        <v>58.375</v>
      </c>
      <c r="S1538" s="8">
        <f t="shared" si="236"/>
        <v>65.075000000000003</v>
      </c>
      <c r="T1538" s="8">
        <f t="shared" si="237"/>
        <v>58.375</v>
      </c>
      <c r="U1538" s="7">
        <f t="shared" si="238"/>
        <v>59.491666666666674</v>
      </c>
      <c r="V1538" s="7">
        <f t="shared" si="239"/>
        <v>59.212500000000006</v>
      </c>
    </row>
    <row r="1539" spans="1:22" ht="13.5" x14ac:dyDescent="0.25">
      <c r="A1539" s="3">
        <f>RSI!A1539</f>
        <v>44557</v>
      </c>
      <c r="B1539" s="2">
        <f>RSI!B1539</f>
        <v>2.5</v>
      </c>
      <c r="C1539" s="2">
        <f>RSI!I1539</f>
        <v>81.978002209753924</v>
      </c>
      <c r="D1539" s="2">
        <f>MACD!E1539</f>
        <v>-0.30966202982918567</v>
      </c>
      <c r="E1539" s="2">
        <f>MACD!F1539</f>
        <v>-0.2034342254577321</v>
      </c>
      <c r="F1539" s="2">
        <f>'Moving Avg'!D1539</f>
        <v>2.3980000000000001</v>
      </c>
      <c r="G1539" s="2">
        <f>'Moving Avg'!F1539</f>
        <v>1.9385000000000001</v>
      </c>
      <c r="H1539" s="2">
        <f>'Moving Avg'!G1539</f>
        <v>2.0706000000000002</v>
      </c>
      <c r="I1539" s="2">
        <f>'Moving Avg'!H1539</f>
        <v>1.5860000000000003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  <c r="M1539" s="7">
        <f t="shared" si="240"/>
        <v>0</v>
      </c>
      <c r="N1539" s="7">
        <f t="shared" si="241"/>
        <v>100</v>
      </c>
      <c r="O1539" s="7">
        <f t="shared" si="242"/>
        <v>50</v>
      </c>
      <c r="P1539" s="7">
        <f t="shared" si="243"/>
        <v>83.5</v>
      </c>
      <c r="Q1539" s="8">
        <f t="shared" ref="Q1539:Q1602" si="244">0.35*M1539+N1539*0.35+O1539*0.15+P1539*0.15</f>
        <v>55.024999999999999</v>
      </c>
      <c r="R1539" s="8">
        <f t="shared" ref="R1539:R1602" si="245">M1539*0.2+N1539*0.2+O1539*0.35+P1539*0.25</f>
        <v>58.375</v>
      </c>
      <c r="S1539" s="8">
        <f t="shared" ref="S1539:S1602" si="246">M1539*0.15+N1539*0.15+O1539*0.25+P1539*0.45</f>
        <v>65.075000000000003</v>
      </c>
      <c r="T1539" s="8">
        <f t="shared" ref="T1539:T1602" si="247">0.25*SUM(M1539:P1539)</f>
        <v>58.375</v>
      </c>
      <c r="U1539" s="7">
        <f t="shared" ref="U1539:U1602" si="248">SUM(Q1539:S1539)/3</f>
        <v>59.491666666666674</v>
      </c>
      <c r="V1539" s="7">
        <f t="shared" ref="V1539:V1602" si="249">SUM(Q1539:T1539)/4</f>
        <v>59.212500000000006</v>
      </c>
    </row>
    <row r="1540" spans="1:22" ht="13.5" x14ac:dyDescent="0.25">
      <c r="A1540" s="3">
        <f>RSI!A1540</f>
        <v>44558</v>
      </c>
      <c r="B1540" s="2">
        <f>RSI!B1540</f>
        <v>2.5</v>
      </c>
      <c r="C1540" s="2">
        <f>RSI!I1540</f>
        <v>81.978002209753924</v>
      </c>
      <c r="D1540" s="2">
        <f>MACD!E1540</f>
        <v>-0.32003840515363668</v>
      </c>
      <c r="E1540" s="2">
        <f>MACD!F1540</f>
        <v>-0.22675506139691304</v>
      </c>
      <c r="F1540" s="2">
        <f>'Moving Avg'!D1540</f>
        <v>2.452</v>
      </c>
      <c r="G1540" s="2">
        <f>'Moving Avg'!F1540</f>
        <v>1.9784999999999999</v>
      </c>
      <c r="H1540" s="2">
        <f>'Moving Avg'!G1540</f>
        <v>2.0768</v>
      </c>
      <c r="I1540" s="2">
        <f>'Moving Avg'!H1540</f>
        <v>1.5928500000000003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0</v>
      </c>
      <c r="N1540" s="7">
        <f t="shared" si="241"/>
        <v>100</v>
      </c>
      <c r="O1540" s="7">
        <f t="shared" si="242"/>
        <v>50</v>
      </c>
      <c r="P1540" s="7">
        <f t="shared" si="243"/>
        <v>83.5</v>
      </c>
      <c r="Q1540" s="8">
        <f t="shared" si="244"/>
        <v>55.024999999999999</v>
      </c>
      <c r="R1540" s="8">
        <f t="shared" si="245"/>
        <v>58.375</v>
      </c>
      <c r="S1540" s="8">
        <f t="shared" si="246"/>
        <v>65.075000000000003</v>
      </c>
      <c r="T1540" s="8">
        <f t="shared" si="247"/>
        <v>58.375</v>
      </c>
      <c r="U1540" s="7">
        <f t="shared" si="248"/>
        <v>59.491666666666674</v>
      </c>
      <c r="V1540" s="7">
        <f t="shared" si="249"/>
        <v>59.212500000000006</v>
      </c>
    </row>
    <row r="1541" spans="1:22" ht="13.5" x14ac:dyDescent="0.25">
      <c r="A1541" s="3">
        <f>RSI!A1541</f>
        <v>44559</v>
      </c>
      <c r="B1541" s="2">
        <f>RSI!B1541</f>
        <v>2.5</v>
      </c>
      <c r="C1541" s="2">
        <f>RSI!I1541</f>
        <v>81.978002209753924</v>
      </c>
      <c r="D1541" s="2">
        <f>MACD!E1541</f>
        <v>-0.33147244957987443</v>
      </c>
      <c r="E1541" s="2">
        <f>MACD!F1541</f>
        <v>-0.24769853903350533</v>
      </c>
      <c r="F1541" s="2">
        <f>'Moving Avg'!D1541</f>
        <v>2.4859999999999998</v>
      </c>
      <c r="G1541" s="2">
        <f>'Moving Avg'!F1541</f>
        <v>2.0220000000000002</v>
      </c>
      <c r="H1541" s="2">
        <f>'Moving Avg'!G1541</f>
        <v>2.0830000000000002</v>
      </c>
      <c r="I1541" s="2">
        <f>'Moving Avg'!H1541</f>
        <v>1.5997000000000003</v>
      </c>
      <c r="J1541" s="5" t="str">
        <f>OBV!F1541</f>
        <v>BULLISH</v>
      </c>
      <c r="K1541" s="5" t="str">
        <f>OBV!G1541</f>
        <v>NEUTRAL</v>
      </c>
      <c r="L1541" s="5" t="str">
        <f>OBV!H1541</f>
        <v>CONFIRMED BULLISH</v>
      </c>
      <c r="M1541" s="7">
        <f t="shared" si="240"/>
        <v>0</v>
      </c>
      <c r="N1541" s="7">
        <f t="shared" si="241"/>
        <v>100</v>
      </c>
      <c r="O1541" s="7">
        <f t="shared" si="242"/>
        <v>50</v>
      </c>
      <c r="P1541" s="7">
        <f t="shared" si="243"/>
        <v>83.5</v>
      </c>
      <c r="Q1541" s="8">
        <f t="shared" si="244"/>
        <v>55.024999999999999</v>
      </c>
      <c r="R1541" s="8">
        <f t="shared" si="245"/>
        <v>58.375</v>
      </c>
      <c r="S1541" s="8">
        <f t="shared" si="246"/>
        <v>65.075000000000003</v>
      </c>
      <c r="T1541" s="8">
        <f t="shared" si="247"/>
        <v>58.375</v>
      </c>
      <c r="U1541" s="7">
        <f t="shared" si="248"/>
        <v>59.491666666666674</v>
      </c>
      <c r="V1541" s="7">
        <f t="shared" si="249"/>
        <v>59.212500000000006</v>
      </c>
    </row>
    <row r="1542" spans="1:22" ht="13.5" x14ac:dyDescent="0.25">
      <c r="A1542" s="3">
        <f>RSI!A1542</f>
        <v>44560</v>
      </c>
      <c r="B1542" s="2">
        <f>RSI!B1542</f>
        <v>2.5</v>
      </c>
      <c r="C1542" s="2">
        <f>RSI!I1542</f>
        <v>81.978002209753924</v>
      </c>
      <c r="D1542" s="2">
        <f>MACD!E1542</f>
        <v>-0.33129715732601683</v>
      </c>
      <c r="E1542" s="2">
        <f>MACD!F1542</f>
        <v>-0.26441826269200763</v>
      </c>
      <c r="F1542" s="2">
        <f>'Moving Avg'!D1542</f>
        <v>2.5</v>
      </c>
      <c r="G1542" s="2">
        <f>'Moving Avg'!F1542</f>
        <v>2.0670000000000002</v>
      </c>
      <c r="H1542" s="2">
        <f>'Moving Avg'!G1542</f>
        <v>2.0891999999999999</v>
      </c>
      <c r="I1542" s="2">
        <f>'Moving Avg'!H1542</f>
        <v>1.6065500000000004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  <c r="M1542" s="7">
        <f t="shared" si="240"/>
        <v>0</v>
      </c>
      <c r="N1542" s="7">
        <f t="shared" si="241"/>
        <v>100</v>
      </c>
      <c r="O1542" s="7">
        <f t="shared" si="242"/>
        <v>50</v>
      </c>
      <c r="P1542" s="7">
        <f t="shared" si="243"/>
        <v>83.5</v>
      </c>
      <c r="Q1542" s="8">
        <f t="shared" si="244"/>
        <v>55.024999999999999</v>
      </c>
      <c r="R1542" s="8">
        <f t="shared" si="245"/>
        <v>58.375</v>
      </c>
      <c r="S1542" s="8">
        <f t="shared" si="246"/>
        <v>65.075000000000003</v>
      </c>
      <c r="T1542" s="8">
        <f t="shared" si="247"/>
        <v>58.375</v>
      </c>
      <c r="U1542" s="7">
        <f t="shared" si="248"/>
        <v>59.491666666666674</v>
      </c>
      <c r="V1542" s="7">
        <f t="shared" si="249"/>
        <v>59.212500000000006</v>
      </c>
    </row>
    <row r="1543" spans="1:22" ht="13.5" x14ac:dyDescent="0.25">
      <c r="A1543" s="3">
        <f>RSI!A1543</f>
        <v>44561</v>
      </c>
      <c r="B1543" s="2">
        <f>RSI!B1543</f>
        <v>2.5</v>
      </c>
      <c r="C1543" s="2">
        <f>RSI!I1543</f>
        <v>81.978002209753924</v>
      </c>
      <c r="D1543" s="2">
        <f>MACD!E1543</f>
        <v>-0.32111654764192843</v>
      </c>
      <c r="E1543" s="2">
        <f>MACD!F1543</f>
        <v>-0.27575791968199181</v>
      </c>
      <c r="F1543" s="2">
        <f>'Moving Avg'!D1543</f>
        <v>2.5</v>
      </c>
      <c r="G1543" s="2">
        <f>'Moving Avg'!F1543</f>
        <v>2.1120000000000001</v>
      </c>
      <c r="H1543" s="2">
        <f>'Moving Avg'!G1543</f>
        <v>2.0950000000000002</v>
      </c>
      <c r="I1543" s="2">
        <f>'Moving Avg'!H1543</f>
        <v>1.6135500000000003</v>
      </c>
      <c r="J1543" s="5" t="str">
        <f>OBV!F1543</f>
        <v>NEUTRAL</v>
      </c>
      <c r="K1543" s="5" t="str">
        <f>OBV!G1543</f>
        <v>NEUTRAL</v>
      </c>
      <c r="L1543" s="5" t="str">
        <f>OBV!H1543</f>
        <v>NEUTRAL</v>
      </c>
      <c r="M1543" s="7">
        <f t="shared" si="240"/>
        <v>0</v>
      </c>
      <c r="N1543" s="7">
        <f t="shared" si="241"/>
        <v>100</v>
      </c>
      <c r="O1543" s="7">
        <f t="shared" si="242"/>
        <v>50</v>
      </c>
      <c r="P1543" s="7">
        <f t="shared" si="243"/>
        <v>33</v>
      </c>
      <c r="Q1543" s="8">
        <f t="shared" si="244"/>
        <v>47.45</v>
      </c>
      <c r="R1543" s="8">
        <f t="shared" si="245"/>
        <v>45.75</v>
      </c>
      <c r="S1543" s="8">
        <f t="shared" si="246"/>
        <v>42.35</v>
      </c>
      <c r="T1543" s="8">
        <f t="shared" si="247"/>
        <v>45.75</v>
      </c>
      <c r="U1543" s="7">
        <f t="shared" si="248"/>
        <v>45.183333333333337</v>
      </c>
      <c r="V1543" s="7">
        <f t="shared" si="249"/>
        <v>45.325000000000003</v>
      </c>
    </row>
    <row r="1544" spans="1:22" ht="13.5" x14ac:dyDescent="0.25">
      <c r="A1544" s="3">
        <f>RSI!A1544</f>
        <v>44564</v>
      </c>
      <c r="B1544" s="2">
        <f>RSI!B1544</f>
        <v>2.5</v>
      </c>
      <c r="C1544" s="2">
        <f>RSI!I1544</f>
        <v>81.978002209753924</v>
      </c>
      <c r="D1544" s="2">
        <f>MACD!E1544</f>
        <v>-0.30076288993910216</v>
      </c>
      <c r="E1544" s="2">
        <f>MACD!F1544</f>
        <v>-0.28075891373341388</v>
      </c>
      <c r="F1544" s="2">
        <f>'Moving Avg'!D1544</f>
        <v>2.5</v>
      </c>
      <c r="G1544" s="2">
        <f>'Moving Avg'!F1544</f>
        <v>2.157</v>
      </c>
      <c r="H1544" s="2">
        <f>'Moving Avg'!G1544</f>
        <v>2.0990000000000006</v>
      </c>
      <c r="I1544" s="2">
        <f>'Moving Avg'!H1544</f>
        <v>1.6205500000000002</v>
      </c>
      <c r="J1544" s="5" t="str">
        <f>OBV!F1544</f>
        <v>NEUTRAL</v>
      </c>
      <c r="K1544" s="5" t="str">
        <f>OBV!G1544</f>
        <v>NEUTRAL</v>
      </c>
      <c r="L1544" s="5" t="str">
        <f>OBV!H1544</f>
        <v>NEUTRAL</v>
      </c>
      <c r="M1544" s="7">
        <f t="shared" si="240"/>
        <v>0</v>
      </c>
      <c r="N1544" s="7">
        <f t="shared" si="241"/>
        <v>100</v>
      </c>
      <c r="O1544" s="7">
        <f t="shared" si="242"/>
        <v>50</v>
      </c>
      <c r="P1544" s="7">
        <f t="shared" si="243"/>
        <v>33</v>
      </c>
      <c r="Q1544" s="8">
        <f t="shared" si="244"/>
        <v>47.45</v>
      </c>
      <c r="R1544" s="8">
        <f t="shared" si="245"/>
        <v>45.75</v>
      </c>
      <c r="S1544" s="8">
        <f t="shared" si="246"/>
        <v>42.35</v>
      </c>
      <c r="T1544" s="8">
        <f t="shared" si="247"/>
        <v>45.75</v>
      </c>
      <c r="U1544" s="7">
        <f t="shared" si="248"/>
        <v>45.183333333333337</v>
      </c>
      <c r="V1544" s="7">
        <f t="shared" si="249"/>
        <v>45.325000000000003</v>
      </c>
    </row>
    <row r="1545" spans="1:22" ht="13.5" x14ac:dyDescent="0.25">
      <c r="A1545" s="3">
        <f>RSI!A1545</f>
        <v>44565</v>
      </c>
      <c r="B1545" s="2">
        <f>RSI!B1545</f>
        <v>2.5</v>
      </c>
      <c r="C1545" s="2">
        <f>RSI!I1545</f>
        <v>81.978002209753924</v>
      </c>
      <c r="D1545" s="2">
        <f>MACD!E1545</f>
        <v>-0.27164520495894928</v>
      </c>
      <c r="E1545" s="2">
        <f>MACD!F1545</f>
        <v>-0.278936171978521</v>
      </c>
      <c r="F1545" s="2">
        <f>'Moving Avg'!D1545</f>
        <v>2.5</v>
      </c>
      <c r="G1545" s="2">
        <f>'Moving Avg'!F1545</f>
        <v>2.202</v>
      </c>
      <c r="H1545" s="2">
        <f>'Moving Avg'!G1545</f>
        <v>2.1030000000000006</v>
      </c>
      <c r="I1545" s="2">
        <f>'Moving Avg'!H1545</f>
        <v>1.6275500000000003</v>
      </c>
      <c r="J1545" s="5" t="str">
        <f>OBV!F1545</f>
        <v>NEUTRAL</v>
      </c>
      <c r="K1545" s="5" t="str">
        <f>OBV!G1545</f>
        <v>NEUTRAL</v>
      </c>
      <c r="L1545" s="5" t="str">
        <f>OBV!H1545</f>
        <v>NEUTRAL</v>
      </c>
      <c r="M1545" s="7">
        <f t="shared" si="240"/>
        <v>0</v>
      </c>
      <c r="N1545" s="7">
        <f t="shared" si="241"/>
        <v>0</v>
      </c>
      <c r="O1545" s="7">
        <f t="shared" si="242"/>
        <v>50</v>
      </c>
      <c r="P1545" s="7">
        <f t="shared" si="243"/>
        <v>33</v>
      </c>
      <c r="Q1545" s="8">
        <f t="shared" si="244"/>
        <v>12.45</v>
      </c>
      <c r="R1545" s="8">
        <f t="shared" si="245"/>
        <v>25.75</v>
      </c>
      <c r="S1545" s="8">
        <f t="shared" si="246"/>
        <v>27.35</v>
      </c>
      <c r="T1545" s="8">
        <f t="shared" si="247"/>
        <v>20.75</v>
      </c>
      <c r="U1545" s="7">
        <f t="shared" si="248"/>
        <v>21.850000000000005</v>
      </c>
      <c r="V1545" s="7">
        <f t="shared" si="249"/>
        <v>21.575000000000003</v>
      </c>
    </row>
    <row r="1546" spans="1:22" ht="13.5" x14ac:dyDescent="0.25">
      <c r="A1546" s="3">
        <f>RSI!A1546</f>
        <v>44566</v>
      </c>
      <c r="B1546" s="2">
        <f>RSI!B1546</f>
        <v>2.4</v>
      </c>
      <c r="C1546" s="2">
        <f>RSI!I1546</f>
        <v>67.18103778486585</v>
      </c>
      <c r="D1546" s="2">
        <f>MACD!E1546</f>
        <v>-0.22602143233963901</v>
      </c>
      <c r="E1546" s="2">
        <f>MACD!F1546</f>
        <v>-0.26835322405074463</v>
      </c>
      <c r="F1546" s="2">
        <f>'Moving Avg'!D1546</f>
        <v>2.48</v>
      </c>
      <c r="G1546" s="2">
        <f>'Moving Avg'!F1546</f>
        <v>2.2384999999999997</v>
      </c>
      <c r="H1546" s="2">
        <f>'Moving Avg'!G1546</f>
        <v>2.1050000000000009</v>
      </c>
      <c r="I1546" s="2">
        <f>'Moving Avg'!H1546</f>
        <v>1.63405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0</v>
      </c>
      <c r="O1546" s="7">
        <f t="shared" si="242"/>
        <v>50</v>
      </c>
      <c r="P1546" s="7">
        <f t="shared" si="243"/>
        <v>16.5</v>
      </c>
      <c r="Q1546" s="8">
        <f t="shared" si="244"/>
        <v>18.725000000000001</v>
      </c>
      <c r="R1546" s="8">
        <f t="shared" si="245"/>
        <v>26.625</v>
      </c>
      <c r="S1546" s="8">
        <f t="shared" si="246"/>
        <v>23.675000000000001</v>
      </c>
      <c r="T1546" s="8">
        <f t="shared" si="247"/>
        <v>22.875</v>
      </c>
      <c r="U1546" s="7">
        <f t="shared" si="248"/>
        <v>23.008333333333336</v>
      </c>
      <c r="V1546" s="7">
        <f t="shared" si="249"/>
        <v>22.975000000000001</v>
      </c>
    </row>
    <row r="1547" spans="1:22" ht="13.5" x14ac:dyDescent="0.25">
      <c r="A1547" s="3">
        <f>RSI!A1547</f>
        <v>44567</v>
      </c>
      <c r="B1547" s="2">
        <f>RSI!B1547</f>
        <v>2.4</v>
      </c>
      <c r="C1547" s="2">
        <f>RSI!I1547</f>
        <v>67.18103778486585</v>
      </c>
      <c r="D1547" s="2">
        <f>MACD!E1547</f>
        <v>-0.17311367393602417</v>
      </c>
      <c r="E1547" s="2">
        <f>MACD!F1547</f>
        <v>-0.24930531402780057</v>
      </c>
      <c r="F1547" s="2">
        <f>'Moving Avg'!D1547</f>
        <v>2.46</v>
      </c>
      <c r="G1547" s="2">
        <f>'Moving Avg'!F1547</f>
        <v>2.2715000000000001</v>
      </c>
      <c r="H1547" s="2">
        <f>'Moving Avg'!G1547</f>
        <v>2.1050000000000013</v>
      </c>
      <c r="I1547" s="2">
        <f>'Moving Avg'!H1547</f>
        <v>1.6405500000000002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  <c r="M1547" s="7">
        <f t="shared" si="240"/>
        <v>25</v>
      </c>
      <c r="N1547" s="7">
        <f t="shared" si="241"/>
        <v>0</v>
      </c>
      <c r="O1547" s="7">
        <f t="shared" si="242"/>
        <v>50</v>
      </c>
      <c r="P1547" s="7">
        <f t="shared" si="243"/>
        <v>16.5</v>
      </c>
      <c r="Q1547" s="8">
        <f t="shared" si="244"/>
        <v>18.725000000000001</v>
      </c>
      <c r="R1547" s="8">
        <f t="shared" si="245"/>
        <v>26.625</v>
      </c>
      <c r="S1547" s="8">
        <f t="shared" si="246"/>
        <v>23.675000000000001</v>
      </c>
      <c r="T1547" s="8">
        <f t="shared" si="247"/>
        <v>22.875</v>
      </c>
      <c r="U1547" s="7">
        <f t="shared" si="248"/>
        <v>23.008333333333336</v>
      </c>
      <c r="V1547" s="7">
        <f t="shared" si="249"/>
        <v>22.975000000000001</v>
      </c>
    </row>
    <row r="1548" spans="1:22" ht="13.5" x14ac:dyDescent="0.25">
      <c r="A1548" s="3">
        <f>RSI!A1548</f>
        <v>44568</v>
      </c>
      <c r="B1548" s="2">
        <f>RSI!B1548</f>
        <v>2.42</v>
      </c>
      <c r="C1548" s="2">
        <f>RSI!I1548</f>
        <v>68.499862598580236</v>
      </c>
      <c r="D1548" s="2">
        <f>MACD!E1548</f>
        <v>-0.12005929143819483</v>
      </c>
      <c r="E1548" s="2">
        <f>MACD!F1548</f>
        <v>-0.22345610950987943</v>
      </c>
      <c r="F1548" s="2">
        <f>'Moving Avg'!D1548</f>
        <v>2.444</v>
      </c>
      <c r="G1548" s="2">
        <f>'Moving Avg'!F1548</f>
        <v>2.302</v>
      </c>
      <c r="H1548" s="2">
        <f>'Moving Avg'!G1548</f>
        <v>2.103400000000001</v>
      </c>
      <c r="I1548" s="2">
        <f>'Moving Avg'!H1548</f>
        <v>1.6471500000000003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0</v>
      </c>
      <c r="O1548" s="7">
        <f t="shared" si="242"/>
        <v>50</v>
      </c>
      <c r="P1548" s="7">
        <f t="shared" si="243"/>
        <v>16.5</v>
      </c>
      <c r="Q1548" s="8">
        <f t="shared" si="244"/>
        <v>18.725000000000001</v>
      </c>
      <c r="R1548" s="8">
        <f t="shared" si="245"/>
        <v>26.625</v>
      </c>
      <c r="S1548" s="8">
        <f t="shared" si="246"/>
        <v>23.675000000000001</v>
      </c>
      <c r="T1548" s="8">
        <f t="shared" si="247"/>
        <v>22.875</v>
      </c>
      <c r="U1548" s="7">
        <f t="shared" si="248"/>
        <v>23.008333333333336</v>
      </c>
      <c r="V1548" s="7">
        <f t="shared" si="249"/>
        <v>22.975000000000001</v>
      </c>
    </row>
    <row r="1549" spans="1:22" ht="13.5" x14ac:dyDescent="0.25">
      <c r="A1549" s="3">
        <f>RSI!A1549</f>
        <v>44571</v>
      </c>
      <c r="B1549" s="2">
        <f>RSI!B1549</f>
        <v>2.41</v>
      </c>
      <c r="C1549" s="2">
        <f>RSI!I1549</f>
        <v>67.049055675829408</v>
      </c>
      <c r="D1549" s="2">
        <f>MACD!E1549</f>
        <v>-7.5471848838035704E-2</v>
      </c>
      <c r="E1549" s="2">
        <f>MACD!F1549</f>
        <v>-0.19385925737551069</v>
      </c>
      <c r="F1549" s="2">
        <f>'Moving Avg'!D1549</f>
        <v>2.4260000000000002</v>
      </c>
      <c r="G1549" s="2">
        <f>'Moving Avg'!F1549</f>
        <v>2.3280000000000003</v>
      </c>
      <c r="H1549" s="2">
        <f>'Moving Avg'!G1549</f>
        <v>2.099600000000001</v>
      </c>
      <c r="I1549" s="2">
        <f>'Moving Avg'!H1549</f>
        <v>1.6537000000000004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  <c r="M1549" s="7">
        <f t="shared" si="240"/>
        <v>25</v>
      </c>
      <c r="N1549" s="7">
        <f t="shared" si="241"/>
        <v>0</v>
      </c>
      <c r="O1549" s="7">
        <f t="shared" si="242"/>
        <v>50</v>
      </c>
      <c r="P1549" s="7">
        <f t="shared" si="243"/>
        <v>16.5</v>
      </c>
      <c r="Q1549" s="8">
        <f t="shared" si="244"/>
        <v>18.725000000000001</v>
      </c>
      <c r="R1549" s="8">
        <f t="shared" si="245"/>
        <v>26.625</v>
      </c>
      <c r="S1549" s="8">
        <f t="shared" si="246"/>
        <v>23.675000000000001</v>
      </c>
      <c r="T1549" s="8">
        <f t="shared" si="247"/>
        <v>22.875</v>
      </c>
      <c r="U1549" s="7">
        <f t="shared" si="248"/>
        <v>23.008333333333336</v>
      </c>
      <c r="V1549" s="7">
        <f t="shared" si="249"/>
        <v>22.975000000000001</v>
      </c>
    </row>
    <row r="1550" spans="1:22" ht="13.5" x14ac:dyDescent="0.25">
      <c r="A1550" s="3">
        <f>RSI!A1550</f>
        <v>44572</v>
      </c>
      <c r="B1550" s="2">
        <f>RSI!B1550</f>
        <v>2.41</v>
      </c>
      <c r="C1550" s="2">
        <f>RSI!I1550</f>
        <v>67.049055675829408</v>
      </c>
      <c r="D1550" s="2">
        <f>MACD!E1550</f>
        <v>-3.8652948238616425E-2</v>
      </c>
      <c r="E1550" s="2">
        <f>MACD!F1550</f>
        <v>-0.16281799554813184</v>
      </c>
      <c r="F1550" s="2">
        <f>'Moving Avg'!D1550</f>
        <v>2.4079999999999999</v>
      </c>
      <c r="G1550" s="2">
        <f>'Moving Avg'!F1550</f>
        <v>2.3540000000000001</v>
      </c>
      <c r="H1550" s="2">
        <f>'Moving Avg'!G1550</f>
        <v>2.0936000000000008</v>
      </c>
      <c r="I1550" s="2">
        <f>'Moving Avg'!H1550</f>
        <v>1.6602500000000004</v>
      </c>
      <c r="J1550" s="5" t="str">
        <f>OBV!F1550</f>
        <v>BEARISH</v>
      </c>
      <c r="K1550" s="5" t="str">
        <f>OBV!G1550</f>
        <v>NEUTRAL</v>
      </c>
      <c r="L1550" s="5" t="str">
        <f>OBV!H1550</f>
        <v>CONFIRMED BEARISH</v>
      </c>
      <c r="M1550" s="7">
        <f t="shared" si="240"/>
        <v>25</v>
      </c>
      <c r="N1550" s="7">
        <f t="shared" si="241"/>
        <v>0</v>
      </c>
      <c r="O1550" s="7">
        <f t="shared" si="242"/>
        <v>50</v>
      </c>
      <c r="P1550" s="7">
        <f t="shared" si="243"/>
        <v>16.5</v>
      </c>
      <c r="Q1550" s="8">
        <f t="shared" si="244"/>
        <v>18.725000000000001</v>
      </c>
      <c r="R1550" s="8">
        <f t="shared" si="245"/>
        <v>26.625</v>
      </c>
      <c r="S1550" s="8">
        <f t="shared" si="246"/>
        <v>23.675000000000001</v>
      </c>
      <c r="T1550" s="8">
        <f t="shared" si="247"/>
        <v>22.875</v>
      </c>
      <c r="U1550" s="7">
        <f t="shared" si="248"/>
        <v>23.008333333333336</v>
      </c>
      <c r="V1550" s="7">
        <f t="shared" si="249"/>
        <v>22.975000000000001</v>
      </c>
    </row>
    <row r="1551" spans="1:22" ht="13.5" x14ac:dyDescent="0.25">
      <c r="A1551" s="3">
        <f>RSI!A1551</f>
        <v>44573</v>
      </c>
      <c r="B1551" s="2">
        <f>RSI!B1551</f>
        <v>2.41</v>
      </c>
      <c r="C1551" s="2">
        <f>RSI!I1551</f>
        <v>67.049055675829408</v>
      </c>
      <c r="D1551" s="2">
        <f>MACD!E1551</f>
        <v>-8.3401007805123939E-3</v>
      </c>
      <c r="E1551" s="2">
        <f>MACD!F1551</f>
        <v>-0.13192241659460796</v>
      </c>
      <c r="F1551" s="2">
        <f>'Moving Avg'!D1551</f>
        <v>2.41</v>
      </c>
      <c r="G1551" s="2">
        <f>'Moving Avg'!F1551</f>
        <v>2.38</v>
      </c>
      <c r="H1551" s="2">
        <f>'Moving Avg'!G1551</f>
        <v>2.0852000000000004</v>
      </c>
      <c r="I1551" s="2">
        <f>'Moving Avg'!H1551</f>
        <v>1.6668000000000007</v>
      </c>
      <c r="J1551" s="5" t="str">
        <f>OBV!F1551</f>
        <v>BEARISH</v>
      </c>
      <c r="K1551" s="5" t="str">
        <f>OBV!G1551</f>
        <v>NEUTRAL</v>
      </c>
      <c r="L1551" s="5" t="str">
        <f>OBV!H1551</f>
        <v>BEARISH DIVERGENCE</v>
      </c>
      <c r="M1551" s="7">
        <f t="shared" si="240"/>
        <v>25</v>
      </c>
      <c r="N1551" s="7">
        <f t="shared" si="241"/>
        <v>0</v>
      </c>
      <c r="O1551" s="7">
        <f t="shared" si="242"/>
        <v>50</v>
      </c>
      <c r="P1551" s="7">
        <f t="shared" si="243"/>
        <v>16.5</v>
      </c>
      <c r="Q1551" s="8">
        <f t="shared" si="244"/>
        <v>18.725000000000001</v>
      </c>
      <c r="R1551" s="8">
        <f t="shared" si="245"/>
        <v>26.625</v>
      </c>
      <c r="S1551" s="8">
        <f t="shared" si="246"/>
        <v>23.675000000000001</v>
      </c>
      <c r="T1551" s="8">
        <f t="shared" si="247"/>
        <v>22.875</v>
      </c>
      <c r="U1551" s="7">
        <f t="shared" si="248"/>
        <v>23.008333333333336</v>
      </c>
      <c r="V1551" s="7">
        <f t="shared" si="249"/>
        <v>22.975000000000001</v>
      </c>
    </row>
    <row r="1552" spans="1:22" ht="13.5" x14ac:dyDescent="0.25">
      <c r="A1552" s="3">
        <f>RSI!A1552</f>
        <v>44574</v>
      </c>
      <c r="B1552" s="2">
        <f>RSI!B1552</f>
        <v>2.41</v>
      </c>
      <c r="C1552" s="2">
        <f>RSI!I1552</f>
        <v>67.049055675829408</v>
      </c>
      <c r="D1552" s="2">
        <f>MACD!E1552</f>
        <v>1.6529966040287114E-2</v>
      </c>
      <c r="E1552" s="2">
        <f>MACD!F1552</f>
        <v>-0.10223194006762895</v>
      </c>
      <c r="F1552" s="2">
        <f>'Moving Avg'!D1552</f>
        <v>2.4119999999999999</v>
      </c>
      <c r="G1552" s="2">
        <f>'Moving Avg'!F1552</f>
        <v>2.4019999999999997</v>
      </c>
      <c r="H1552" s="2">
        <f>'Moving Avg'!G1552</f>
        <v>2.0792000000000006</v>
      </c>
      <c r="I1552" s="2">
        <f>'Moving Avg'!H1552</f>
        <v>1.6733500000000006</v>
      </c>
      <c r="J1552" s="5" t="str">
        <f>OBV!F1552</f>
        <v>BEARISH</v>
      </c>
      <c r="K1552" s="5" t="str">
        <f>OBV!G1552</f>
        <v>NEUTRAL</v>
      </c>
      <c r="L1552" s="5" t="str">
        <f>OBV!H1552</f>
        <v>BEARISH DIVERGENCE</v>
      </c>
      <c r="M1552" s="7">
        <f t="shared" si="240"/>
        <v>25</v>
      </c>
      <c r="N1552" s="7">
        <f t="shared" si="241"/>
        <v>0</v>
      </c>
      <c r="O1552" s="7">
        <f t="shared" si="242"/>
        <v>50</v>
      </c>
      <c r="P1552" s="7">
        <f t="shared" si="243"/>
        <v>16.5</v>
      </c>
      <c r="Q1552" s="8">
        <f t="shared" si="244"/>
        <v>18.725000000000001</v>
      </c>
      <c r="R1552" s="8">
        <f t="shared" si="245"/>
        <v>26.625</v>
      </c>
      <c r="S1552" s="8">
        <f t="shared" si="246"/>
        <v>23.675000000000001</v>
      </c>
      <c r="T1552" s="8">
        <f t="shared" si="247"/>
        <v>22.875</v>
      </c>
      <c r="U1552" s="7">
        <f t="shared" si="248"/>
        <v>23.008333333333336</v>
      </c>
      <c r="V1552" s="7">
        <f t="shared" si="249"/>
        <v>22.975000000000001</v>
      </c>
    </row>
    <row r="1553" spans="1:22" ht="13.5" x14ac:dyDescent="0.25">
      <c r="A1553" s="3">
        <f>RSI!A1553</f>
        <v>44575</v>
      </c>
      <c r="B1553" s="2">
        <f>RSI!B1553</f>
        <v>2.41</v>
      </c>
      <c r="C1553" s="2">
        <f>RSI!I1553</f>
        <v>67.049055675829408</v>
      </c>
      <c r="D1553" s="2">
        <f>MACD!E1553</f>
        <v>3.6852326472078367E-2</v>
      </c>
      <c r="E1553" s="2">
        <f>MACD!F1553</f>
        <v>-7.4415086759687485E-2</v>
      </c>
      <c r="F1553" s="2">
        <f>'Moving Avg'!D1553</f>
        <v>2.41</v>
      </c>
      <c r="G1553" s="2">
        <f>'Moving Avg'!F1553</f>
        <v>2.4199999999999995</v>
      </c>
      <c r="H1553" s="2">
        <f>'Moving Avg'!G1553</f>
        <v>2.0756000000000001</v>
      </c>
      <c r="I1553" s="2">
        <f>'Moving Avg'!H1553</f>
        <v>1.6799000000000008</v>
      </c>
      <c r="J1553" s="5" t="str">
        <f>OBV!F1553</f>
        <v>BEARISH</v>
      </c>
      <c r="K1553" s="5" t="str">
        <f>OBV!G1553</f>
        <v>NEUTRAL</v>
      </c>
      <c r="L1553" s="5" t="str">
        <f>OBV!H1553</f>
        <v>CONFIRMED BEARISH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16.5</v>
      </c>
      <c r="Q1553" s="8">
        <f t="shared" si="244"/>
        <v>18.725000000000001</v>
      </c>
      <c r="R1553" s="8">
        <f t="shared" si="245"/>
        <v>26.625</v>
      </c>
      <c r="S1553" s="8">
        <f t="shared" si="246"/>
        <v>23.675000000000001</v>
      </c>
      <c r="T1553" s="8">
        <f t="shared" si="247"/>
        <v>22.875</v>
      </c>
      <c r="U1553" s="7">
        <f t="shared" si="248"/>
        <v>23.008333333333336</v>
      </c>
      <c r="V1553" s="7">
        <f t="shared" si="249"/>
        <v>22.975000000000001</v>
      </c>
    </row>
    <row r="1554" spans="1:22" ht="13.5" x14ac:dyDescent="0.25">
      <c r="A1554" s="3">
        <f>RSI!A1554</f>
        <v>44578</v>
      </c>
      <c r="B1554" s="2">
        <f>RSI!B1554</f>
        <v>2.41</v>
      </c>
      <c r="C1554" s="2">
        <f>RSI!I1554</f>
        <v>67.049055675829408</v>
      </c>
      <c r="D1554" s="2">
        <f>MACD!E1554</f>
        <v>5.3380075226649559E-2</v>
      </c>
      <c r="E1554" s="2">
        <f>MACD!F1554</f>
        <v>-4.8856054362420083E-2</v>
      </c>
      <c r="F1554" s="2">
        <f>'Moving Avg'!D1554</f>
        <v>2.41</v>
      </c>
      <c r="G1554" s="2">
        <f>'Moving Avg'!F1554</f>
        <v>2.4334999999999996</v>
      </c>
      <c r="H1554" s="2">
        <f>'Moving Avg'!G1554</f>
        <v>2.0741999999999998</v>
      </c>
      <c r="I1554" s="2">
        <f>'Moving Avg'!H1554</f>
        <v>1.6864500000000009</v>
      </c>
      <c r="J1554" s="5" t="str">
        <f>OBV!F1554</f>
        <v>NEUTRAL</v>
      </c>
      <c r="K1554" s="5" t="str">
        <f>OBV!G1554</f>
        <v>NEUTRAL</v>
      </c>
      <c r="L1554" s="5" t="str">
        <f>OBV!H1554</f>
        <v>NEUTRAL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33</v>
      </c>
      <c r="Q1554" s="8">
        <f t="shared" si="244"/>
        <v>21.2</v>
      </c>
      <c r="R1554" s="8">
        <f t="shared" si="245"/>
        <v>30.75</v>
      </c>
      <c r="S1554" s="8">
        <f t="shared" si="246"/>
        <v>31.1</v>
      </c>
      <c r="T1554" s="8">
        <f t="shared" si="247"/>
        <v>27</v>
      </c>
      <c r="U1554" s="7">
        <f t="shared" si="248"/>
        <v>27.683333333333337</v>
      </c>
      <c r="V1554" s="7">
        <f t="shared" si="249"/>
        <v>27.512500000000003</v>
      </c>
    </row>
    <row r="1555" spans="1:22" ht="13.5" x14ac:dyDescent="0.25">
      <c r="A1555" s="3">
        <f>RSI!A1555</f>
        <v>44579</v>
      </c>
      <c r="B1555" s="2">
        <f>RSI!B1555</f>
        <v>2.42</v>
      </c>
      <c r="C1555" s="2">
        <f>RSI!I1555</f>
        <v>68.102906478923245</v>
      </c>
      <c r="D1555" s="2">
        <f>MACD!E1555</f>
        <v>6.600574647052504E-2</v>
      </c>
      <c r="E1555" s="2">
        <f>MACD!F1555</f>
        <v>-2.5883694195831065E-2</v>
      </c>
      <c r="F1555" s="2">
        <f>'Moving Avg'!D1555</f>
        <v>2.4119999999999999</v>
      </c>
      <c r="G1555" s="2">
        <f>'Moving Avg'!F1555</f>
        <v>2.4429999999999992</v>
      </c>
      <c r="H1555" s="2">
        <f>'Moving Avg'!G1555</f>
        <v>2.0751999999999997</v>
      </c>
      <c r="I1555" s="2">
        <f>'Moving Avg'!H1555</f>
        <v>1.6930500000000013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83.5</v>
      </c>
      <c r="Q1555" s="8">
        <f t="shared" si="244"/>
        <v>28.774999999999999</v>
      </c>
      <c r="R1555" s="8">
        <f t="shared" si="245"/>
        <v>43.375</v>
      </c>
      <c r="S1555" s="8">
        <f t="shared" si="246"/>
        <v>53.825000000000003</v>
      </c>
      <c r="T1555" s="8">
        <f t="shared" si="247"/>
        <v>39.625</v>
      </c>
      <c r="U1555" s="7">
        <f t="shared" si="248"/>
        <v>41.991666666666667</v>
      </c>
      <c r="V1555" s="7">
        <f t="shared" si="249"/>
        <v>41.400000000000006</v>
      </c>
    </row>
    <row r="1556" spans="1:22" ht="13.5" x14ac:dyDescent="0.25">
      <c r="A1556" s="3">
        <f>RSI!A1556</f>
        <v>44580</v>
      </c>
      <c r="B1556" s="2">
        <f>RSI!B1556</f>
        <v>2.52</v>
      </c>
      <c r="C1556" s="2">
        <f>RSI!I1556</f>
        <v>76.274563919010021</v>
      </c>
      <c r="D1556" s="2">
        <f>MACD!E1556</f>
        <v>5.3265110020906281E-2</v>
      </c>
      <c r="E1556" s="2">
        <f>MACD!F1556</f>
        <v>-1.0053933352483595E-2</v>
      </c>
      <c r="F1556" s="2">
        <f>'Moving Avg'!D1556</f>
        <v>2.4340000000000002</v>
      </c>
      <c r="G1556" s="2">
        <f>'Moving Avg'!F1556</f>
        <v>2.4524999999999997</v>
      </c>
      <c r="H1556" s="2">
        <f>'Moving Avg'!G1556</f>
        <v>2.0801999999999996</v>
      </c>
      <c r="I1556" s="2">
        <f>'Moving Avg'!H1556</f>
        <v>1.7001500000000009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0</v>
      </c>
      <c r="N1556" s="7">
        <f t="shared" si="241"/>
        <v>0</v>
      </c>
      <c r="O1556" s="7">
        <f t="shared" si="242"/>
        <v>50</v>
      </c>
      <c r="P1556" s="7">
        <f t="shared" si="243"/>
        <v>83.5</v>
      </c>
      <c r="Q1556" s="8">
        <f t="shared" si="244"/>
        <v>20.024999999999999</v>
      </c>
      <c r="R1556" s="8">
        <f t="shared" si="245"/>
        <v>38.375</v>
      </c>
      <c r="S1556" s="8">
        <f t="shared" si="246"/>
        <v>50.075000000000003</v>
      </c>
      <c r="T1556" s="8">
        <f t="shared" si="247"/>
        <v>33.375</v>
      </c>
      <c r="U1556" s="7">
        <f t="shared" si="248"/>
        <v>36.158333333333331</v>
      </c>
      <c r="V1556" s="7">
        <f t="shared" si="249"/>
        <v>35.462499999999999</v>
      </c>
    </row>
    <row r="1557" spans="1:22" ht="13.5" x14ac:dyDescent="0.25">
      <c r="A1557" s="3">
        <f>RSI!A1557</f>
        <v>44581</v>
      </c>
      <c r="B1557" s="2">
        <f>RSI!B1557</f>
        <v>2.52</v>
      </c>
      <c r="C1557" s="2">
        <f>RSI!I1557</f>
        <v>76.274563919010021</v>
      </c>
      <c r="D1557" s="2">
        <f>MACD!E1557</f>
        <v>4.1308598728231338E-2</v>
      </c>
      <c r="E1557" s="2">
        <f>MACD!F1557</f>
        <v>2.1857306365939168E-4</v>
      </c>
      <c r="F1557" s="2">
        <f>'Moving Avg'!D1557</f>
        <v>2.456</v>
      </c>
      <c r="G1557" s="2">
        <f>'Moving Avg'!F1557</f>
        <v>2.4569999999999999</v>
      </c>
      <c r="H1557" s="2">
        <f>'Moving Avg'!G1557</f>
        <v>2.0871999999999997</v>
      </c>
      <c r="I1557" s="2">
        <f>'Moving Avg'!H1557</f>
        <v>1.707250000000001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  <c r="M1557" s="7">
        <f t="shared" si="240"/>
        <v>0</v>
      </c>
      <c r="N1557" s="7">
        <f t="shared" si="241"/>
        <v>0</v>
      </c>
      <c r="O1557" s="7">
        <f t="shared" si="242"/>
        <v>50</v>
      </c>
      <c r="P1557" s="7">
        <f t="shared" si="243"/>
        <v>83.5</v>
      </c>
      <c r="Q1557" s="8">
        <f t="shared" si="244"/>
        <v>20.024999999999999</v>
      </c>
      <c r="R1557" s="8">
        <f t="shared" si="245"/>
        <v>38.375</v>
      </c>
      <c r="S1557" s="8">
        <f t="shared" si="246"/>
        <v>50.075000000000003</v>
      </c>
      <c r="T1557" s="8">
        <f t="shared" si="247"/>
        <v>33.375</v>
      </c>
      <c r="U1557" s="7">
        <f t="shared" si="248"/>
        <v>36.158333333333331</v>
      </c>
      <c r="V1557" s="7">
        <f t="shared" si="249"/>
        <v>35.462499999999999</v>
      </c>
    </row>
    <row r="1558" spans="1:22" ht="13.5" x14ac:dyDescent="0.25">
      <c r="A1558" s="3">
        <f>RSI!A1558</f>
        <v>44582</v>
      </c>
      <c r="B1558" s="2">
        <f>RSI!B1558</f>
        <v>2.61</v>
      </c>
      <c r="C1558" s="2">
        <f>RSI!I1558</f>
        <v>81.280316851917235</v>
      </c>
      <c r="D1558" s="2">
        <f>MACD!E1558</f>
        <v>2.6512943456440397E-2</v>
      </c>
      <c r="E1558" s="2">
        <f>MACD!F1558</f>
        <v>5.4774471422155925E-3</v>
      </c>
      <c r="F1558" s="2">
        <f>'Moving Avg'!D1558</f>
        <v>2.4959999999999996</v>
      </c>
      <c r="G1558" s="2">
        <f>'Moving Avg'!F1558</f>
        <v>2.4624999999999999</v>
      </c>
      <c r="H1558" s="2">
        <f>'Moving Avg'!G1558</f>
        <v>2.0977999999999999</v>
      </c>
      <c r="I1558" s="2">
        <f>'Moving Avg'!H1558</f>
        <v>1.7148000000000012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0</v>
      </c>
      <c r="N1558" s="7">
        <f t="shared" si="241"/>
        <v>0</v>
      </c>
      <c r="O1558" s="7">
        <f t="shared" si="242"/>
        <v>50</v>
      </c>
      <c r="P1558" s="7">
        <f t="shared" si="243"/>
        <v>83.5</v>
      </c>
      <c r="Q1558" s="8">
        <f t="shared" si="244"/>
        <v>20.024999999999999</v>
      </c>
      <c r="R1558" s="8">
        <f t="shared" si="245"/>
        <v>38.375</v>
      </c>
      <c r="S1558" s="8">
        <f t="shared" si="246"/>
        <v>50.075000000000003</v>
      </c>
      <c r="T1558" s="8">
        <f t="shared" si="247"/>
        <v>33.375</v>
      </c>
      <c r="U1558" s="7">
        <f t="shared" si="248"/>
        <v>36.158333333333331</v>
      </c>
      <c r="V1558" s="7">
        <f t="shared" si="249"/>
        <v>35.462499999999999</v>
      </c>
    </row>
    <row r="1559" spans="1:22" ht="13.5" x14ac:dyDescent="0.25">
      <c r="A1559" s="3">
        <f>RSI!A1559</f>
        <v>44585</v>
      </c>
      <c r="B1559" s="2">
        <f>RSI!B1559</f>
        <v>2.61</v>
      </c>
      <c r="C1559" s="2">
        <f>RSI!I1559</f>
        <v>81.280316851917235</v>
      </c>
      <c r="D1559" s="2">
        <f>MACD!E1559</f>
        <v>1.0915060340861427E-2</v>
      </c>
      <c r="E1559" s="2">
        <f>MACD!F1559</f>
        <v>6.5649697819447593E-3</v>
      </c>
      <c r="F1559" s="2">
        <f>'Moving Avg'!D1559</f>
        <v>2.5359999999999996</v>
      </c>
      <c r="G1559" s="2">
        <f>'Moving Avg'!F1559</f>
        <v>2.468</v>
      </c>
      <c r="H1559" s="2">
        <f>'Moving Avg'!G1559</f>
        <v>2.1099999999999994</v>
      </c>
      <c r="I1559" s="2">
        <f>'Moving Avg'!H1559</f>
        <v>1.7223500000000014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0</v>
      </c>
      <c r="N1559" s="7">
        <f t="shared" si="241"/>
        <v>0</v>
      </c>
      <c r="O1559" s="7">
        <f t="shared" si="242"/>
        <v>50</v>
      </c>
      <c r="P1559" s="7">
        <f t="shared" si="243"/>
        <v>83.5</v>
      </c>
      <c r="Q1559" s="8">
        <f t="shared" si="244"/>
        <v>20.024999999999999</v>
      </c>
      <c r="R1559" s="8">
        <f t="shared" si="245"/>
        <v>38.375</v>
      </c>
      <c r="S1559" s="8">
        <f t="shared" si="246"/>
        <v>50.075000000000003</v>
      </c>
      <c r="T1559" s="8">
        <f t="shared" si="247"/>
        <v>33.375</v>
      </c>
      <c r="U1559" s="7">
        <f t="shared" si="248"/>
        <v>36.158333333333331</v>
      </c>
      <c r="V1559" s="7">
        <f t="shared" si="249"/>
        <v>35.462499999999999</v>
      </c>
    </row>
    <row r="1560" spans="1:22" ht="13.5" x14ac:dyDescent="0.25">
      <c r="A1560" s="3">
        <f>RSI!A1560</f>
        <v>44586</v>
      </c>
      <c r="B1560" s="2">
        <f>RSI!B1560</f>
        <v>2.72</v>
      </c>
      <c r="C1560" s="2">
        <f>RSI!I1560</f>
        <v>85.58994949629772</v>
      </c>
      <c r="D1560" s="2">
        <f>MACD!E1560</f>
        <v>-1.1857241933063367E-2</v>
      </c>
      <c r="E1560" s="2">
        <f>MACD!F1560</f>
        <v>2.8805274389431339E-3</v>
      </c>
      <c r="F1560" s="2">
        <f>'Moving Avg'!D1560</f>
        <v>2.5960000000000001</v>
      </c>
      <c r="G1560" s="2">
        <f>'Moving Avg'!F1560</f>
        <v>2.4790000000000001</v>
      </c>
      <c r="H1560" s="2">
        <f>'Moving Avg'!G1560</f>
        <v>2.1261999999999994</v>
      </c>
      <c r="I1560" s="2">
        <f>'Moving Avg'!H1560</f>
        <v>1.7304000000000017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  <c r="M1560" s="7">
        <f t="shared" si="240"/>
        <v>0</v>
      </c>
      <c r="N1560" s="7">
        <f t="shared" si="241"/>
        <v>45</v>
      </c>
      <c r="O1560" s="7">
        <f t="shared" si="242"/>
        <v>50</v>
      </c>
      <c r="P1560" s="7">
        <f t="shared" si="243"/>
        <v>83.5</v>
      </c>
      <c r="Q1560" s="8">
        <f t="shared" si="244"/>
        <v>35.774999999999999</v>
      </c>
      <c r="R1560" s="8">
        <f t="shared" si="245"/>
        <v>47.375</v>
      </c>
      <c r="S1560" s="8">
        <f t="shared" si="246"/>
        <v>56.825000000000003</v>
      </c>
      <c r="T1560" s="8">
        <f t="shared" si="247"/>
        <v>44.625</v>
      </c>
      <c r="U1560" s="7">
        <f t="shared" si="248"/>
        <v>46.658333333333339</v>
      </c>
      <c r="V1560" s="7">
        <f t="shared" si="249"/>
        <v>46.150000000000006</v>
      </c>
    </row>
    <row r="1561" spans="1:22" ht="13.5" x14ac:dyDescent="0.25">
      <c r="A1561" s="3">
        <f>RSI!A1561</f>
        <v>44587</v>
      </c>
      <c r="B1561" s="2">
        <f>RSI!B1561</f>
        <v>2.84</v>
      </c>
      <c r="C1561" s="2">
        <f>RSI!I1561</f>
        <v>88.6576782990022</v>
      </c>
      <c r="D1561" s="2">
        <f>MACD!E1561</f>
        <v>-4.1985316456131905E-2</v>
      </c>
      <c r="E1561" s="2">
        <f>MACD!F1561</f>
        <v>-6.0926413400718745E-3</v>
      </c>
      <c r="F1561" s="2">
        <f>'Moving Avg'!D1561</f>
        <v>2.66</v>
      </c>
      <c r="G1561" s="2">
        <f>'Moving Avg'!F1561</f>
        <v>2.496</v>
      </c>
      <c r="H1561" s="2">
        <f>'Moving Avg'!G1561</f>
        <v>2.1463999999999994</v>
      </c>
      <c r="I1561" s="2">
        <f>'Moving Avg'!H1561</f>
        <v>1.7390500000000015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  <c r="M1561" s="7">
        <f t="shared" si="240"/>
        <v>0</v>
      </c>
      <c r="N1561" s="7">
        <f t="shared" si="241"/>
        <v>100</v>
      </c>
      <c r="O1561" s="7">
        <f t="shared" si="242"/>
        <v>50</v>
      </c>
      <c r="P1561" s="7">
        <f t="shared" si="243"/>
        <v>83.5</v>
      </c>
      <c r="Q1561" s="8">
        <f t="shared" si="244"/>
        <v>55.024999999999999</v>
      </c>
      <c r="R1561" s="8">
        <f t="shared" si="245"/>
        <v>58.375</v>
      </c>
      <c r="S1561" s="8">
        <f t="shared" si="246"/>
        <v>65.075000000000003</v>
      </c>
      <c r="T1561" s="8">
        <f t="shared" si="247"/>
        <v>58.375</v>
      </c>
      <c r="U1561" s="7">
        <f t="shared" si="248"/>
        <v>59.491666666666674</v>
      </c>
      <c r="V1561" s="7">
        <f t="shared" si="249"/>
        <v>59.212500000000006</v>
      </c>
    </row>
    <row r="1562" spans="1:22" ht="13.5" x14ac:dyDescent="0.25">
      <c r="A1562" s="3">
        <f>RSI!A1562</f>
        <v>44588</v>
      </c>
      <c r="B1562" s="2">
        <f>RSI!B1562</f>
        <v>2.96</v>
      </c>
      <c r="C1562" s="2">
        <f>RSI!I1562</f>
        <v>90.773080199360692</v>
      </c>
      <c r="D1562" s="2">
        <f>MACD!E1562</f>
        <v>-7.8900641892084344E-2</v>
      </c>
      <c r="E1562" s="2">
        <f>MACD!F1562</f>
        <v>-2.065424145047437E-2</v>
      </c>
      <c r="F1562" s="2">
        <f>'Moving Avg'!D1562</f>
        <v>2.7479999999999998</v>
      </c>
      <c r="G1562" s="2">
        <f>'Moving Avg'!F1562</f>
        <v>2.5190000000000001</v>
      </c>
      <c r="H1562" s="2">
        <f>'Moving Avg'!G1562</f>
        <v>2.1705999999999994</v>
      </c>
      <c r="I1562" s="2">
        <f>'Moving Avg'!H1562</f>
        <v>1.7483000000000015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0</v>
      </c>
      <c r="N1562" s="7">
        <f t="shared" si="241"/>
        <v>100</v>
      </c>
      <c r="O1562" s="7">
        <f t="shared" si="242"/>
        <v>50</v>
      </c>
      <c r="P1562" s="7">
        <f t="shared" si="243"/>
        <v>83.5</v>
      </c>
      <c r="Q1562" s="8">
        <f t="shared" si="244"/>
        <v>55.024999999999999</v>
      </c>
      <c r="R1562" s="8">
        <f t="shared" si="245"/>
        <v>58.375</v>
      </c>
      <c r="S1562" s="8">
        <f t="shared" si="246"/>
        <v>65.075000000000003</v>
      </c>
      <c r="T1562" s="8">
        <f t="shared" si="247"/>
        <v>58.375</v>
      </c>
      <c r="U1562" s="7">
        <f t="shared" si="248"/>
        <v>59.491666666666674</v>
      </c>
      <c r="V1562" s="7">
        <f t="shared" si="249"/>
        <v>59.212500000000006</v>
      </c>
    </row>
    <row r="1563" spans="1:22" ht="13.5" x14ac:dyDescent="0.25">
      <c r="A1563" s="3">
        <f>RSI!A1563</f>
        <v>44589</v>
      </c>
      <c r="B1563" s="2">
        <f>RSI!B1563</f>
        <v>2.99</v>
      </c>
      <c r="C1563" s="2">
        <f>RSI!I1563</f>
        <v>91.21423905688728</v>
      </c>
      <c r="D1563" s="2">
        <f>MACD!E1563</f>
        <v>-0.11541378128615465</v>
      </c>
      <c r="E1563" s="2">
        <f>MACD!F1563</f>
        <v>-3.9606149417610426E-2</v>
      </c>
      <c r="F1563" s="2">
        <f>'Moving Avg'!D1563</f>
        <v>2.8239999999999998</v>
      </c>
      <c r="G1563" s="2">
        <f>'Moving Avg'!F1563</f>
        <v>2.5435000000000003</v>
      </c>
      <c r="H1563" s="2">
        <f>'Moving Avg'!G1563</f>
        <v>2.1967999999999992</v>
      </c>
      <c r="I1563" s="2">
        <f>'Moving Avg'!H1563</f>
        <v>1.7575000000000014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0</v>
      </c>
      <c r="N1563" s="7">
        <f t="shared" si="241"/>
        <v>100</v>
      </c>
      <c r="O1563" s="7">
        <f t="shared" si="242"/>
        <v>50</v>
      </c>
      <c r="P1563" s="7">
        <f t="shared" si="243"/>
        <v>83.5</v>
      </c>
      <c r="Q1563" s="8">
        <f t="shared" si="244"/>
        <v>55.024999999999999</v>
      </c>
      <c r="R1563" s="8">
        <f t="shared" si="245"/>
        <v>58.375</v>
      </c>
      <c r="S1563" s="8">
        <f t="shared" si="246"/>
        <v>65.075000000000003</v>
      </c>
      <c r="T1563" s="8">
        <f t="shared" si="247"/>
        <v>58.375</v>
      </c>
      <c r="U1563" s="7">
        <f t="shared" si="248"/>
        <v>59.491666666666674</v>
      </c>
      <c r="V1563" s="7">
        <f t="shared" si="249"/>
        <v>59.212500000000006</v>
      </c>
    </row>
    <row r="1564" spans="1:22" ht="13.5" x14ac:dyDescent="0.25">
      <c r="A1564" s="3">
        <f>RSI!A1564</f>
        <v>44592</v>
      </c>
      <c r="B1564" s="2">
        <f>RSI!B1564</f>
        <v>2.99</v>
      </c>
      <c r="C1564" s="2">
        <f>RSI!I1564</f>
        <v>91.21423905688728</v>
      </c>
      <c r="D1564" s="2">
        <f>MACD!E1564</f>
        <v>-0.14931537162297692</v>
      </c>
      <c r="E1564" s="2">
        <f>MACD!F1564</f>
        <v>-6.1547993858683731E-2</v>
      </c>
      <c r="F1564" s="2">
        <f>'Moving Avg'!D1564</f>
        <v>2.9</v>
      </c>
      <c r="G1564" s="2">
        <f>'Moving Avg'!F1564</f>
        <v>2.5680000000000005</v>
      </c>
      <c r="H1564" s="2">
        <f>'Moving Avg'!G1564</f>
        <v>2.222599999999999</v>
      </c>
      <c r="I1564" s="2">
        <f>'Moving Avg'!H1564</f>
        <v>1.7667000000000015</v>
      </c>
      <c r="J1564" s="5" t="str">
        <f>OBV!F1564</f>
        <v>BULLISH</v>
      </c>
      <c r="K1564" s="5" t="str">
        <f>OBV!G1564</f>
        <v>NEUTRAL</v>
      </c>
      <c r="L1564" s="5" t="str">
        <f>OBV!H1564</f>
        <v>CONFIRMED BULLISH</v>
      </c>
      <c r="M1564" s="7">
        <f t="shared" si="240"/>
        <v>0</v>
      </c>
      <c r="N1564" s="7">
        <f t="shared" si="241"/>
        <v>100</v>
      </c>
      <c r="O1564" s="7">
        <f t="shared" si="242"/>
        <v>50</v>
      </c>
      <c r="P1564" s="7">
        <f t="shared" si="243"/>
        <v>83.5</v>
      </c>
      <c r="Q1564" s="8">
        <f t="shared" si="244"/>
        <v>55.024999999999999</v>
      </c>
      <c r="R1564" s="8">
        <f t="shared" si="245"/>
        <v>58.375</v>
      </c>
      <c r="S1564" s="8">
        <f t="shared" si="246"/>
        <v>65.075000000000003</v>
      </c>
      <c r="T1564" s="8">
        <f t="shared" si="247"/>
        <v>58.375</v>
      </c>
      <c r="U1564" s="7">
        <f t="shared" si="248"/>
        <v>59.491666666666674</v>
      </c>
      <c r="V1564" s="7">
        <f t="shared" si="249"/>
        <v>59.212500000000006</v>
      </c>
    </row>
    <row r="1565" spans="1:22" ht="13.5" x14ac:dyDescent="0.25">
      <c r="A1565" s="3">
        <f>RSI!A1565</f>
        <v>44593</v>
      </c>
      <c r="B1565" s="2">
        <f>RSI!B1565</f>
        <v>3</v>
      </c>
      <c r="C1565" s="2">
        <f>RSI!I1565</f>
        <v>91.373684354311251</v>
      </c>
      <c r="D1565" s="2">
        <f>MACD!E1565</f>
        <v>-0.17998681280854489</v>
      </c>
      <c r="E1565" s="2">
        <f>MACD!F1565</f>
        <v>-8.5235757648655971E-2</v>
      </c>
      <c r="F1565" s="2">
        <f>'Moving Avg'!D1565</f>
        <v>2.956</v>
      </c>
      <c r="G1565" s="2">
        <f>'Moving Avg'!F1565</f>
        <v>2.5930000000000004</v>
      </c>
      <c r="H1565" s="2">
        <f>'Moving Avg'!G1565</f>
        <v>2.2485999999999988</v>
      </c>
      <c r="I1565" s="2">
        <f>'Moving Avg'!H1565</f>
        <v>1.7759500000000015</v>
      </c>
      <c r="J1565" s="5" t="str">
        <f>OBV!F1565</f>
        <v>BULLISH</v>
      </c>
      <c r="K1565" s="5" t="str">
        <f>OBV!G1565</f>
        <v>NEUTRAL</v>
      </c>
      <c r="L1565" s="5" t="str">
        <f>OBV!H1565</f>
        <v>CONFIRMED BULLISH</v>
      </c>
      <c r="M1565" s="7">
        <f t="shared" si="240"/>
        <v>0</v>
      </c>
      <c r="N1565" s="7">
        <f t="shared" si="241"/>
        <v>100</v>
      </c>
      <c r="O1565" s="7">
        <f t="shared" si="242"/>
        <v>50</v>
      </c>
      <c r="P1565" s="7">
        <f t="shared" si="243"/>
        <v>83.5</v>
      </c>
      <c r="Q1565" s="8">
        <f t="shared" si="244"/>
        <v>55.024999999999999</v>
      </c>
      <c r="R1565" s="8">
        <f t="shared" si="245"/>
        <v>58.375</v>
      </c>
      <c r="S1565" s="8">
        <f t="shared" si="246"/>
        <v>65.075000000000003</v>
      </c>
      <c r="T1565" s="8">
        <f t="shared" si="247"/>
        <v>58.375</v>
      </c>
      <c r="U1565" s="7">
        <f t="shared" si="248"/>
        <v>59.491666666666674</v>
      </c>
      <c r="V1565" s="7">
        <f t="shared" si="249"/>
        <v>59.212500000000006</v>
      </c>
    </row>
    <row r="1566" spans="1:22" ht="13.5" x14ac:dyDescent="0.25">
      <c r="A1566" s="3">
        <f>RSI!A1566</f>
        <v>44594</v>
      </c>
      <c r="B1566" s="2">
        <f>RSI!B1566</f>
        <v>3.08</v>
      </c>
      <c r="C1566" s="2">
        <f>RSI!I1566</f>
        <v>92.540069045950588</v>
      </c>
      <c r="D1566" s="2">
        <f>MACD!E1566</f>
        <v>-0.19911700960283785</v>
      </c>
      <c r="E1566" s="2">
        <f>MACD!F1566</f>
        <v>-0.10801200803949236</v>
      </c>
      <c r="F1566" s="2">
        <f>'Moving Avg'!D1566</f>
        <v>3.0040000000000004</v>
      </c>
      <c r="G1566" s="2">
        <f>'Moving Avg'!F1566</f>
        <v>2.6269999999999998</v>
      </c>
      <c r="H1566" s="2">
        <f>'Moving Avg'!G1566</f>
        <v>2.2761999999999989</v>
      </c>
      <c r="I1566" s="2">
        <f>'Moving Avg'!H1566</f>
        <v>1.7856000000000012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0</v>
      </c>
      <c r="N1566" s="7">
        <f t="shared" si="241"/>
        <v>100</v>
      </c>
      <c r="O1566" s="7">
        <f t="shared" si="242"/>
        <v>50</v>
      </c>
      <c r="P1566" s="7">
        <f t="shared" si="243"/>
        <v>83.5</v>
      </c>
      <c r="Q1566" s="8">
        <f t="shared" si="244"/>
        <v>55.024999999999999</v>
      </c>
      <c r="R1566" s="8">
        <f t="shared" si="245"/>
        <v>58.375</v>
      </c>
      <c r="S1566" s="8">
        <f t="shared" si="246"/>
        <v>65.075000000000003</v>
      </c>
      <c r="T1566" s="8">
        <f t="shared" si="247"/>
        <v>58.375</v>
      </c>
      <c r="U1566" s="7">
        <f t="shared" si="248"/>
        <v>59.491666666666674</v>
      </c>
      <c r="V1566" s="7">
        <f t="shared" si="249"/>
        <v>59.212500000000006</v>
      </c>
    </row>
    <row r="1567" spans="1:22" ht="13.5" x14ac:dyDescent="0.25">
      <c r="A1567" s="3">
        <f>RSI!A1567</f>
        <v>44595</v>
      </c>
      <c r="B1567" s="2">
        <f>RSI!B1567</f>
        <v>3.14</v>
      </c>
      <c r="C1567" s="2">
        <f>RSI!I1567</f>
        <v>93.274554912938044</v>
      </c>
      <c r="D1567" s="2">
        <f>MACD!E1567</f>
        <v>-0.22266212663993024</v>
      </c>
      <c r="E1567" s="2">
        <f>MACD!F1567</f>
        <v>-0.13094203175957994</v>
      </c>
      <c r="F1567" s="2">
        <f>'Moving Avg'!D1567</f>
        <v>3.04</v>
      </c>
      <c r="G1567" s="2">
        <f>'Moving Avg'!F1567</f>
        <v>2.6640000000000006</v>
      </c>
      <c r="H1567" s="2">
        <f>'Moving Avg'!G1567</f>
        <v>2.3049999999999988</v>
      </c>
      <c r="I1567" s="2">
        <f>'Moving Avg'!H1567</f>
        <v>1.795400000000001</v>
      </c>
      <c r="J1567" s="5" t="str">
        <f>OBV!F1567</f>
        <v>BULLISH</v>
      </c>
      <c r="K1567" s="5" t="str">
        <f>OBV!G1567</f>
        <v>STRONG</v>
      </c>
      <c r="L1567" s="5" t="str">
        <f>OBV!H1567</f>
        <v>CONFIRMED BULLISH</v>
      </c>
      <c r="M1567" s="7">
        <f t="shared" si="240"/>
        <v>0</v>
      </c>
      <c r="N1567" s="7">
        <f t="shared" si="241"/>
        <v>100</v>
      </c>
      <c r="O1567" s="7">
        <f t="shared" si="242"/>
        <v>50</v>
      </c>
      <c r="P1567" s="7">
        <f t="shared" si="243"/>
        <v>100</v>
      </c>
      <c r="Q1567" s="8">
        <f t="shared" si="244"/>
        <v>57.5</v>
      </c>
      <c r="R1567" s="8">
        <f t="shared" si="245"/>
        <v>62.5</v>
      </c>
      <c r="S1567" s="8">
        <f t="shared" si="246"/>
        <v>72.5</v>
      </c>
      <c r="T1567" s="8">
        <f t="shared" si="247"/>
        <v>62.5</v>
      </c>
      <c r="U1567" s="7">
        <f t="shared" si="248"/>
        <v>64.166666666666671</v>
      </c>
      <c r="V1567" s="7">
        <f t="shared" si="249"/>
        <v>63.75</v>
      </c>
    </row>
    <row r="1568" spans="1:22" ht="13.5" x14ac:dyDescent="0.25">
      <c r="A1568" s="3">
        <f>RSI!A1568</f>
        <v>44596</v>
      </c>
      <c r="B1568" s="2">
        <f>RSI!B1568</f>
        <v>3.28</v>
      </c>
      <c r="C1568" s="2">
        <f>RSI!I1568</f>
        <v>94.608455092999264</v>
      </c>
      <c r="D1568" s="2">
        <f>MACD!E1568</f>
        <v>-0.24216143911468979</v>
      </c>
      <c r="E1568" s="2">
        <f>MACD!F1568</f>
        <v>-0.15318591323060193</v>
      </c>
      <c r="F1568" s="2">
        <f>'Moving Avg'!D1568</f>
        <v>3.0979999999999999</v>
      </c>
      <c r="G1568" s="2">
        <f>'Moving Avg'!F1568</f>
        <v>2.7070000000000003</v>
      </c>
      <c r="H1568" s="2">
        <f>'Moving Avg'!G1568</f>
        <v>2.3365999999999989</v>
      </c>
      <c r="I1568" s="2">
        <f>'Moving Avg'!H1568</f>
        <v>1.8059000000000009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0</v>
      </c>
      <c r="N1568" s="7">
        <f t="shared" si="241"/>
        <v>100</v>
      </c>
      <c r="O1568" s="7">
        <f t="shared" si="242"/>
        <v>50</v>
      </c>
      <c r="P1568" s="7">
        <f t="shared" si="243"/>
        <v>83.5</v>
      </c>
      <c r="Q1568" s="8">
        <f t="shared" si="244"/>
        <v>55.024999999999999</v>
      </c>
      <c r="R1568" s="8">
        <f t="shared" si="245"/>
        <v>58.375</v>
      </c>
      <c r="S1568" s="8">
        <f t="shared" si="246"/>
        <v>65.075000000000003</v>
      </c>
      <c r="T1568" s="8">
        <f t="shared" si="247"/>
        <v>58.375</v>
      </c>
      <c r="U1568" s="7">
        <f t="shared" si="248"/>
        <v>59.491666666666674</v>
      </c>
      <c r="V1568" s="7">
        <f t="shared" si="249"/>
        <v>59.212500000000006</v>
      </c>
    </row>
    <row r="1569" spans="1:22" ht="13.5" x14ac:dyDescent="0.25">
      <c r="A1569" s="3">
        <f>RSI!A1569</f>
        <v>44599</v>
      </c>
      <c r="B1569" s="2">
        <f>RSI!B1569</f>
        <v>3.42</v>
      </c>
      <c r="C1569" s="2">
        <f>RSI!I1569</f>
        <v>95.557369746534761</v>
      </c>
      <c r="D1569" s="2">
        <f>MACD!E1569</f>
        <v>-0.27268470171896375</v>
      </c>
      <c r="E1569" s="2">
        <f>MACD!F1569</f>
        <v>-0.17708567092827432</v>
      </c>
      <c r="F1569" s="2">
        <f>'Moving Avg'!D1569</f>
        <v>3.1840000000000002</v>
      </c>
      <c r="G1569" s="2">
        <f>'Moving Avg'!F1569</f>
        <v>2.7575000000000003</v>
      </c>
      <c r="H1569" s="2">
        <f>'Moving Avg'!G1569</f>
        <v>2.3709999999999996</v>
      </c>
      <c r="I1569" s="2">
        <f>'Moving Avg'!H1569</f>
        <v>1.8171000000000008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0</v>
      </c>
      <c r="N1569" s="7">
        <f t="shared" si="241"/>
        <v>100</v>
      </c>
      <c r="O1569" s="7">
        <f t="shared" si="242"/>
        <v>50</v>
      </c>
      <c r="P1569" s="7">
        <f t="shared" si="243"/>
        <v>100</v>
      </c>
      <c r="Q1569" s="8">
        <f t="shared" si="244"/>
        <v>57.5</v>
      </c>
      <c r="R1569" s="8">
        <f t="shared" si="245"/>
        <v>62.5</v>
      </c>
      <c r="S1569" s="8">
        <f t="shared" si="246"/>
        <v>72.5</v>
      </c>
      <c r="T1569" s="8">
        <f t="shared" si="247"/>
        <v>62.5</v>
      </c>
      <c r="U1569" s="7">
        <f t="shared" si="248"/>
        <v>64.166666666666671</v>
      </c>
      <c r="V1569" s="7">
        <f t="shared" si="249"/>
        <v>63.75</v>
      </c>
    </row>
    <row r="1570" spans="1:22" ht="13.5" x14ac:dyDescent="0.25">
      <c r="A1570" s="3">
        <f>RSI!A1570</f>
        <v>44600</v>
      </c>
      <c r="B1570" s="2">
        <f>RSI!B1570</f>
        <v>3.57</v>
      </c>
      <c r="C1570" s="2">
        <f>RSI!I1570</f>
        <v>96.307278449903166</v>
      </c>
      <c r="D1570" s="2">
        <f>MACD!E1570</f>
        <v>-0.29691022425258007</v>
      </c>
      <c r="E1570" s="2">
        <f>MACD!F1570</f>
        <v>-0.20105058159313546</v>
      </c>
      <c r="F1570" s="2">
        <f>'Moving Avg'!D1570</f>
        <v>3.2979999999999996</v>
      </c>
      <c r="G1570" s="2">
        <f>'Moving Avg'!F1570</f>
        <v>2.8155000000000001</v>
      </c>
      <c r="H1570" s="2">
        <f>'Moving Avg'!G1570</f>
        <v>2.408399999999999</v>
      </c>
      <c r="I1570" s="2">
        <f>'Moving Avg'!H1570</f>
        <v>1.8289000000000011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  <c r="M1570" s="7">
        <f t="shared" si="240"/>
        <v>0</v>
      </c>
      <c r="N1570" s="7">
        <f t="shared" si="241"/>
        <v>100</v>
      </c>
      <c r="O1570" s="7">
        <f t="shared" si="242"/>
        <v>50</v>
      </c>
      <c r="P1570" s="7">
        <f t="shared" si="243"/>
        <v>100</v>
      </c>
      <c r="Q1570" s="8">
        <f t="shared" si="244"/>
        <v>57.5</v>
      </c>
      <c r="R1570" s="8">
        <f t="shared" si="245"/>
        <v>62.5</v>
      </c>
      <c r="S1570" s="8">
        <f t="shared" si="246"/>
        <v>72.5</v>
      </c>
      <c r="T1570" s="8">
        <f t="shared" si="247"/>
        <v>62.5</v>
      </c>
      <c r="U1570" s="7">
        <f t="shared" si="248"/>
        <v>64.166666666666671</v>
      </c>
      <c r="V1570" s="7">
        <f t="shared" si="249"/>
        <v>63.75</v>
      </c>
    </row>
    <row r="1571" spans="1:22" ht="13.5" x14ac:dyDescent="0.25">
      <c r="A1571" s="3">
        <f>RSI!A1571</f>
        <v>44601</v>
      </c>
      <c r="B1571" s="2">
        <f>RSI!B1571</f>
        <v>3.7</v>
      </c>
      <c r="C1571" s="2">
        <f>RSI!I1571</f>
        <v>96.809868199883923</v>
      </c>
      <c r="D1571" s="2">
        <f>MACD!E1571</f>
        <v>-0.31336144305524183</v>
      </c>
      <c r="E1571" s="2">
        <f>MACD!F1571</f>
        <v>-0.22351275388555675</v>
      </c>
      <c r="F1571" s="2">
        <f>'Moving Avg'!D1571</f>
        <v>3.4219999999999997</v>
      </c>
      <c r="G1571" s="2">
        <f>'Moving Avg'!F1571</f>
        <v>2.8800000000000003</v>
      </c>
      <c r="H1571" s="2">
        <f>'Moving Avg'!G1571</f>
        <v>2.4497999999999993</v>
      </c>
      <c r="I1571" s="2">
        <f>'Moving Avg'!H1571</f>
        <v>1.8413500000000007</v>
      </c>
      <c r="J1571" s="5" t="str">
        <f>OBV!F1571</f>
        <v>BULLISH</v>
      </c>
      <c r="K1571" s="5" t="str">
        <f>OBV!G1571</f>
        <v>STRONG</v>
      </c>
      <c r="L1571" s="5" t="str">
        <f>OBV!H1571</f>
        <v>CONFIRMED BULLISH</v>
      </c>
      <c r="M1571" s="7">
        <f t="shared" si="240"/>
        <v>0</v>
      </c>
      <c r="N1571" s="7">
        <f t="shared" si="241"/>
        <v>100</v>
      </c>
      <c r="O1571" s="7">
        <f t="shared" si="242"/>
        <v>50</v>
      </c>
      <c r="P1571" s="7">
        <f t="shared" si="243"/>
        <v>100</v>
      </c>
      <c r="Q1571" s="8">
        <f t="shared" si="244"/>
        <v>57.5</v>
      </c>
      <c r="R1571" s="8">
        <f t="shared" si="245"/>
        <v>62.5</v>
      </c>
      <c r="S1571" s="8">
        <f t="shared" si="246"/>
        <v>72.5</v>
      </c>
      <c r="T1571" s="8">
        <f t="shared" si="247"/>
        <v>62.5</v>
      </c>
      <c r="U1571" s="7">
        <f t="shared" si="248"/>
        <v>64.166666666666671</v>
      </c>
      <c r="V1571" s="7">
        <f t="shared" si="249"/>
        <v>63.75</v>
      </c>
    </row>
    <row r="1572" spans="1:22" ht="13.5" x14ac:dyDescent="0.25">
      <c r="A1572" s="3">
        <f>RSI!A1572</f>
        <v>44602</v>
      </c>
      <c r="B1572" s="2">
        <f>RSI!B1572</f>
        <v>3.79</v>
      </c>
      <c r="C1572" s="2">
        <f>RSI!I1572</f>
        <v>97.103758762111639</v>
      </c>
      <c r="D1572" s="2">
        <f>MACD!E1572</f>
        <v>-0.32068520202535877</v>
      </c>
      <c r="E1572" s="2">
        <f>MACD!F1572</f>
        <v>-0.24294724351351718</v>
      </c>
      <c r="F1572" s="2">
        <f>'Moving Avg'!D1572</f>
        <v>3.5519999999999996</v>
      </c>
      <c r="G1572" s="2">
        <f>'Moving Avg'!F1572</f>
        <v>2.9490000000000003</v>
      </c>
      <c r="H1572" s="2">
        <f>'Moving Avg'!G1572</f>
        <v>2.4935999999999994</v>
      </c>
      <c r="I1572" s="2">
        <f>'Moving Avg'!H1572</f>
        <v>1.8542500000000011</v>
      </c>
      <c r="J1572" s="5" t="str">
        <f>OBV!F1572</f>
        <v>BULLISH</v>
      </c>
      <c r="K1572" s="5" t="str">
        <f>OBV!G1572</f>
        <v>STRONG</v>
      </c>
      <c r="L1572" s="5" t="str">
        <f>OBV!H1572</f>
        <v>CONFIRMED BULLISH</v>
      </c>
      <c r="M1572" s="7">
        <f t="shared" si="240"/>
        <v>0</v>
      </c>
      <c r="N1572" s="7">
        <f t="shared" si="241"/>
        <v>100</v>
      </c>
      <c r="O1572" s="7">
        <f t="shared" si="242"/>
        <v>50</v>
      </c>
      <c r="P1572" s="7">
        <f t="shared" si="243"/>
        <v>100</v>
      </c>
      <c r="Q1572" s="8">
        <f t="shared" si="244"/>
        <v>57.5</v>
      </c>
      <c r="R1572" s="8">
        <f t="shared" si="245"/>
        <v>62.5</v>
      </c>
      <c r="S1572" s="8">
        <f t="shared" si="246"/>
        <v>72.5</v>
      </c>
      <c r="T1572" s="8">
        <f t="shared" si="247"/>
        <v>62.5</v>
      </c>
      <c r="U1572" s="7">
        <f t="shared" si="248"/>
        <v>64.166666666666671</v>
      </c>
      <c r="V1572" s="7">
        <f t="shared" si="249"/>
        <v>63.75</v>
      </c>
    </row>
    <row r="1573" spans="1:22" ht="13.5" x14ac:dyDescent="0.25">
      <c r="A1573" s="3">
        <f>RSI!A1573</f>
        <v>44603</v>
      </c>
      <c r="B1573" s="2">
        <f>RSI!B1573</f>
        <v>3.83</v>
      </c>
      <c r="C1573" s="2">
        <f>RSI!I1573</f>
        <v>97.226072242773697</v>
      </c>
      <c r="D1573" s="2">
        <f>MACD!E1573</f>
        <v>-0.33057492541191369</v>
      </c>
      <c r="E1573" s="2">
        <f>MACD!F1573</f>
        <v>-0.2604727798931965</v>
      </c>
      <c r="F1573" s="2">
        <f>'Moving Avg'!D1573</f>
        <v>3.6620000000000004</v>
      </c>
      <c r="G1573" s="2">
        <f>'Moving Avg'!F1573</f>
        <v>3.0200000000000005</v>
      </c>
      <c r="H1573" s="2">
        <f>'Moving Avg'!G1573</f>
        <v>2.5381999999999993</v>
      </c>
      <c r="I1573" s="2">
        <f>'Moving Avg'!H1573</f>
        <v>1.8673500000000012</v>
      </c>
      <c r="J1573" s="5" t="str">
        <f>OBV!F1573</f>
        <v>BULLISH</v>
      </c>
      <c r="K1573" s="5" t="str">
        <f>OBV!G1573</f>
        <v>STRONG</v>
      </c>
      <c r="L1573" s="5" t="str">
        <f>OBV!H1573</f>
        <v>CONFIRMED BULLISH</v>
      </c>
      <c r="M1573" s="7">
        <f t="shared" si="240"/>
        <v>0</v>
      </c>
      <c r="N1573" s="7">
        <f t="shared" si="241"/>
        <v>100</v>
      </c>
      <c r="O1573" s="7">
        <f t="shared" si="242"/>
        <v>50</v>
      </c>
      <c r="P1573" s="7">
        <f t="shared" si="243"/>
        <v>100</v>
      </c>
      <c r="Q1573" s="8">
        <f t="shared" si="244"/>
        <v>57.5</v>
      </c>
      <c r="R1573" s="8">
        <f t="shared" si="245"/>
        <v>62.5</v>
      </c>
      <c r="S1573" s="8">
        <f t="shared" si="246"/>
        <v>72.5</v>
      </c>
      <c r="T1573" s="8">
        <f t="shared" si="247"/>
        <v>62.5</v>
      </c>
      <c r="U1573" s="7">
        <f t="shared" si="248"/>
        <v>64.166666666666671</v>
      </c>
      <c r="V1573" s="7">
        <f t="shared" si="249"/>
        <v>63.75</v>
      </c>
    </row>
    <row r="1574" spans="1:22" ht="13.5" x14ac:dyDescent="0.25">
      <c r="A1574" s="3">
        <f>RSI!A1574</f>
        <v>44606</v>
      </c>
      <c r="B1574" s="2">
        <f>RSI!B1574</f>
        <v>3.66</v>
      </c>
      <c r="C1574" s="2">
        <f>RSI!I1574</f>
        <v>81.477204818386127</v>
      </c>
      <c r="D1574" s="2">
        <f>MACD!E1574</f>
        <v>-0.33153610555338053</v>
      </c>
      <c r="E1574" s="2">
        <f>MACD!F1574</f>
        <v>-0.27468544502523329</v>
      </c>
      <c r="F1574" s="2">
        <f>'Moving Avg'!D1574</f>
        <v>3.7099999999999995</v>
      </c>
      <c r="G1574" s="2">
        <f>'Moving Avg'!F1574</f>
        <v>3.0825000000000005</v>
      </c>
      <c r="H1574" s="2">
        <f>'Moving Avg'!G1574</f>
        <v>2.5793999999999992</v>
      </c>
      <c r="I1574" s="2">
        <f>'Moving Avg'!H1574</f>
        <v>1.8796000000000013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  <c r="M1574" s="7">
        <f t="shared" si="240"/>
        <v>0</v>
      </c>
      <c r="N1574" s="7">
        <f t="shared" si="241"/>
        <v>100</v>
      </c>
      <c r="O1574" s="7">
        <f t="shared" si="242"/>
        <v>50</v>
      </c>
      <c r="P1574" s="7">
        <f t="shared" si="243"/>
        <v>100</v>
      </c>
      <c r="Q1574" s="8">
        <f t="shared" si="244"/>
        <v>57.5</v>
      </c>
      <c r="R1574" s="8">
        <f t="shared" si="245"/>
        <v>62.5</v>
      </c>
      <c r="S1574" s="8">
        <f t="shared" si="246"/>
        <v>72.5</v>
      </c>
      <c r="T1574" s="8">
        <f t="shared" si="247"/>
        <v>62.5</v>
      </c>
      <c r="U1574" s="7">
        <f t="shared" si="248"/>
        <v>64.166666666666671</v>
      </c>
      <c r="V1574" s="7">
        <f t="shared" si="249"/>
        <v>63.75</v>
      </c>
    </row>
    <row r="1575" spans="1:22" ht="13.5" x14ac:dyDescent="0.25">
      <c r="A1575" s="3">
        <f>RSI!A1575</f>
        <v>44607</v>
      </c>
      <c r="B1575" s="2">
        <f>RSI!B1575</f>
        <v>3.5</v>
      </c>
      <c r="C1575" s="2">
        <f>RSI!I1575</f>
        <v>69.986728695527475</v>
      </c>
      <c r="D1575" s="2">
        <f>MACD!E1575</f>
        <v>-0.32275599192571613</v>
      </c>
      <c r="E1575" s="2">
        <f>MACD!F1575</f>
        <v>-0.28429955440532984</v>
      </c>
      <c r="F1575" s="2">
        <f>'Moving Avg'!D1575</f>
        <v>3.6960000000000002</v>
      </c>
      <c r="G1575" s="2">
        <f>'Moving Avg'!F1575</f>
        <v>3.1365000000000003</v>
      </c>
      <c r="H1575" s="2">
        <f>'Moving Avg'!G1575</f>
        <v>2.6173999999999991</v>
      </c>
      <c r="I1575" s="2">
        <f>'Moving Avg'!H1575</f>
        <v>1.8910500000000012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  <c r="M1575" s="7">
        <f t="shared" si="240"/>
        <v>25</v>
      </c>
      <c r="N1575" s="7">
        <f t="shared" si="241"/>
        <v>100</v>
      </c>
      <c r="O1575" s="7">
        <f t="shared" si="242"/>
        <v>50</v>
      </c>
      <c r="P1575" s="7">
        <f t="shared" si="243"/>
        <v>66.5</v>
      </c>
      <c r="Q1575" s="8">
        <f t="shared" si="244"/>
        <v>61.225000000000001</v>
      </c>
      <c r="R1575" s="8">
        <f t="shared" si="245"/>
        <v>59.125</v>
      </c>
      <c r="S1575" s="8">
        <f t="shared" si="246"/>
        <v>61.174999999999997</v>
      </c>
      <c r="T1575" s="8">
        <f t="shared" si="247"/>
        <v>60.375</v>
      </c>
      <c r="U1575" s="7">
        <f t="shared" si="248"/>
        <v>60.508333333333326</v>
      </c>
      <c r="V1575" s="7">
        <f t="shared" si="249"/>
        <v>60.474999999999994</v>
      </c>
    </row>
    <row r="1576" spans="1:22" ht="13.5" x14ac:dyDescent="0.25">
      <c r="A1576" s="3">
        <f>RSI!A1576</f>
        <v>44608</v>
      </c>
      <c r="B1576" s="2">
        <f>RSI!B1576</f>
        <v>3.35</v>
      </c>
      <c r="C1576" s="2">
        <f>RSI!I1576</f>
        <v>61.263809289224788</v>
      </c>
      <c r="D1576" s="2">
        <f>MACD!E1576</f>
        <v>-0.29447805683936146</v>
      </c>
      <c r="E1576" s="2">
        <f>MACD!F1576</f>
        <v>-0.28633525489213618</v>
      </c>
      <c r="F1576" s="2">
        <f>'Moving Avg'!D1576</f>
        <v>3.6260000000000003</v>
      </c>
      <c r="G1576" s="2">
        <f>'Moving Avg'!F1576</f>
        <v>3.1780000000000004</v>
      </c>
      <c r="H1576" s="2">
        <f>'Moving Avg'!G1576</f>
        <v>2.6509999999999989</v>
      </c>
      <c r="I1576" s="2">
        <f>'Moving Avg'!H1576</f>
        <v>1.9017500000000016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45</v>
      </c>
      <c r="O1576" s="7">
        <f t="shared" si="242"/>
        <v>50</v>
      </c>
      <c r="P1576" s="7">
        <f t="shared" si="243"/>
        <v>16.5</v>
      </c>
      <c r="Q1576" s="8">
        <f t="shared" si="244"/>
        <v>34.475000000000001</v>
      </c>
      <c r="R1576" s="8">
        <f t="shared" si="245"/>
        <v>35.625</v>
      </c>
      <c r="S1576" s="8">
        <f t="shared" si="246"/>
        <v>30.425000000000001</v>
      </c>
      <c r="T1576" s="8">
        <f t="shared" si="247"/>
        <v>34.125</v>
      </c>
      <c r="U1576" s="7">
        <f t="shared" si="248"/>
        <v>33.508333333333333</v>
      </c>
      <c r="V1576" s="7">
        <f t="shared" si="249"/>
        <v>33.662499999999994</v>
      </c>
    </row>
    <row r="1577" spans="1:22" ht="13.5" x14ac:dyDescent="0.25">
      <c r="A1577" s="3">
        <f>RSI!A1577</f>
        <v>44609</v>
      </c>
      <c r="B1577" s="2">
        <f>RSI!B1577</f>
        <v>3.2</v>
      </c>
      <c r="C1577" s="2">
        <f>RSI!I1577</f>
        <v>54.013843889746511</v>
      </c>
      <c r="D1577" s="2">
        <f>MACD!E1577</f>
        <v>-0.25170214693592863</v>
      </c>
      <c r="E1577" s="2">
        <f>MACD!F1577</f>
        <v>-0.27940863330089472</v>
      </c>
      <c r="F1577" s="2">
        <f>'Moving Avg'!D1577</f>
        <v>3.508</v>
      </c>
      <c r="G1577" s="2">
        <f>'Moving Avg'!F1577</f>
        <v>3.2119999999999997</v>
      </c>
      <c r="H1577" s="2">
        <f>'Moving Avg'!G1577</f>
        <v>2.6801999999999992</v>
      </c>
      <c r="I1577" s="2">
        <f>'Moving Avg'!H1577</f>
        <v>1.9117000000000013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0</v>
      </c>
      <c r="Q1577" s="8">
        <f t="shared" si="244"/>
        <v>16.25</v>
      </c>
      <c r="R1577" s="8">
        <f t="shared" si="245"/>
        <v>22.5</v>
      </c>
      <c r="S1577" s="8">
        <f t="shared" si="246"/>
        <v>16.25</v>
      </c>
      <c r="T1577" s="8">
        <f t="shared" si="247"/>
        <v>18.75</v>
      </c>
      <c r="U1577" s="7">
        <f t="shared" si="248"/>
        <v>18.333333333333332</v>
      </c>
      <c r="V1577" s="7">
        <f t="shared" si="249"/>
        <v>18.4375</v>
      </c>
    </row>
    <row r="1578" spans="1:22" ht="13.5" x14ac:dyDescent="0.25">
      <c r="A1578" s="3">
        <f>RSI!A1578</f>
        <v>44610</v>
      </c>
      <c r="B1578" s="2">
        <f>RSI!B1578</f>
        <v>3.06</v>
      </c>
      <c r="C1578" s="2">
        <f>RSI!I1578</f>
        <v>48.272031795713609</v>
      </c>
      <c r="D1578" s="2">
        <f>MACD!E1578</f>
        <v>-0.18409478565049309</v>
      </c>
      <c r="E1578" s="2">
        <f>MACD!F1578</f>
        <v>-0.26034586377081442</v>
      </c>
      <c r="F1578" s="2">
        <f>'Moving Avg'!D1578</f>
        <v>3.3540000000000001</v>
      </c>
      <c r="G1578" s="2">
        <f>'Moving Avg'!F1578</f>
        <v>3.2344999999999997</v>
      </c>
      <c r="H1578" s="2">
        <f>'Moving Avg'!G1578</f>
        <v>2.7051999999999992</v>
      </c>
      <c r="I1578" s="2">
        <f>'Moving Avg'!H1578</f>
        <v>1.9209500000000015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  <c r="M1578" s="7">
        <f t="shared" si="240"/>
        <v>25</v>
      </c>
      <c r="N1578" s="7">
        <f t="shared" si="241"/>
        <v>0</v>
      </c>
      <c r="O1578" s="7">
        <f t="shared" si="242"/>
        <v>50</v>
      </c>
      <c r="P1578" s="7">
        <f t="shared" si="243"/>
        <v>0</v>
      </c>
      <c r="Q1578" s="8">
        <f t="shared" si="244"/>
        <v>16.25</v>
      </c>
      <c r="R1578" s="8">
        <f t="shared" si="245"/>
        <v>22.5</v>
      </c>
      <c r="S1578" s="8">
        <f t="shared" si="246"/>
        <v>16.25</v>
      </c>
      <c r="T1578" s="8">
        <f t="shared" si="247"/>
        <v>18.75</v>
      </c>
      <c r="U1578" s="7">
        <f t="shared" si="248"/>
        <v>18.333333333333332</v>
      </c>
      <c r="V1578" s="7">
        <f t="shared" si="249"/>
        <v>18.4375</v>
      </c>
    </row>
    <row r="1579" spans="1:22" ht="13.5" x14ac:dyDescent="0.25">
      <c r="A1579" s="3">
        <f>RSI!A1579</f>
        <v>44613</v>
      </c>
      <c r="B1579" s="2">
        <f>RSI!B1579</f>
        <v>2.93</v>
      </c>
      <c r="C1579" s="2">
        <f>RSI!I1579</f>
        <v>43.633660223934598</v>
      </c>
      <c r="D1579" s="2">
        <f>MACD!E1579</f>
        <v>-9.5352895348223665E-2</v>
      </c>
      <c r="E1579" s="2">
        <f>MACD!F1579</f>
        <v>-0.22734727008629629</v>
      </c>
      <c r="F1579" s="2">
        <f>'Moving Avg'!D1579</f>
        <v>3.2080000000000006</v>
      </c>
      <c r="G1579" s="2">
        <f>'Moving Avg'!F1579</f>
        <v>3.2505000000000002</v>
      </c>
      <c r="H1579" s="2">
        <f>'Moving Avg'!G1579</f>
        <v>2.7259999999999995</v>
      </c>
      <c r="I1579" s="2">
        <f>'Moving Avg'!H1579</f>
        <v>1.9295500000000012</v>
      </c>
      <c r="J1579" s="5" t="str">
        <f>OBV!F1579</f>
        <v>BEARISH</v>
      </c>
      <c r="K1579" s="5" t="str">
        <f>OBV!G1579</f>
        <v>NEUTRAL</v>
      </c>
      <c r="L1579" s="5" t="str">
        <f>OBV!H1579</f>
        <v>CONFIRMED BEARISH</v>
      </c>
      <c r="M1579" s="7">
        <f t="shared" si="240"/>
        <v>25</v>
      </c>
      <c r="N1579" s="7">
        <f t="shared" si="241"/>
        <v>0</v>
      </c>
      <c r="O1579" s="7">
        <f t="shared" si="242"/>
        <v>50</v>
      </c>
      <c r="P1579" s="7">
        <f t="shared" si="243"/>
        <v>16.5</v>
      </c>
      <c r="Q1579" s="8">
        <f t="shared" si="244"/>
        <v>18.725000000000001</v>
      </c>
      <c r="R1579" s="8">
        <f t="shared" si="245"/>
        <v>26.625</v>
      </c>
      <c r="S1579" s="8">
        <f t="shared" si="246"/>
        <v>23.675000000000001</v>
      </c>
      <c r="T1579" s="8">
        <f t="shared" si="247"/>
        <v>22.875</v>
      </c>
      <c r="U1579" s="7">
        <f t="shared" si="248"/>
        <v>23.008333333333336</v>
      </c>
      <c r="V1579" s="7">
        <f t="shared" si="249"/>
        <v>22.975000000000001</v>
      </c>
    </row>
    <row r="1580" spans="1:22" ht="13.5" x14ac:dyDescent="0.25">
      <c r="A1580" s="3">
        <f>RSI!A1580</f>
        <v>44614</v>
      </c>
      <c r="B1580" s="2">
        <f>RSI!B1580</f>
        <v>2.95</v>
      </c>
      <c r="C1580" s="2">
        <f>RSI!I1580</f>
        <v>44.51694681186131</v>
      </c>
      <c r="D1580" s="2">
        <f>MACD!E1580</f>
        <v>2.440356544987754E-3</v>
      </c>
      <c r="E1580" s="2">
        <f>MACD!F1580</f>
        <v>-0.1813897447600395</v>
      </c>
      <c r="F1580" s="2">
        <f>'Moving Avg'!D1580</f>
        <v>3.0980000000000003</v>
      </c>
      <c r="G1580" s="2">
        <f>'Moving Avg'!F1580</f>
        <v>3.2620000000000005</v>
      </c>
      <c r="H1580" s="2">
        <f>'Moving Avg'!G1580</f>
        <v>2.747199999999999</v>
      </c>
      <c r="I1580" s="2">
        <f>'Moving Avg'!H1580</f>
        <v>1.9382500000000014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25</v>
      </c>
      <c r="N1580" s="7">
        <f t="shared" si="241"/>
        <v>0</v>
      </c>
      <c r="O1580" s="7">
        <f t="shared" si="242"/>
        <v>50</v>
      </c>
      <c r="P1580" s="7">
        <f t="shared" si="243"/>
        <v>16.5</v>
      </c>
      <c r="Q1580" s="8">
        <f t="shared" si="244"/>
        <v>18.725000000000001</v>
      </c>
      <c r="R1580" s="8">
        <f t="shared" si="245"/>
        <v>26.625</v>
      </c>
      <c r="S1580" s="8">
        <f t="shared" si="246"/>
        <v>23.675000000000001</v>
      </c>
      <c r="T1580" s="8">
        <f t="shared" si="247"/>
        <v>22.875</v>
      </c>
      <c r="U1580" s="7">
        <f t="shared" si="248"/>
        <v>23.008333333333336</v>
      </c>
      <c r="V1580" s="7">
        <f t="shared" si="249"/>
        <v>22.975000000000001</v>
      </c>
    </row>
    <row r="1581" spans="1:22" ht="13.5" x14ac:dyDescent="0.25">
      <c r="A1581" s="3">
        <f>RSI!A1581</f>
        <v>44615</v>
      </c>
      <c r="B1581" s="2">
        <f>RSI!B1581</f>
        <v>2.94</v>
      </c>
      <c r="C1581" s="2">
        <f>RSI!I1581</f>
        <v>44.144458471400426</v>
      </c>
      <c r="D1581" s="2">
        <f>MACD!E1581</f>
        <v>0.1068374586659373</v>
      </c>
      <c r="E1581" s="2">
        <f>MACD!F1581</f>
        <v>-0.12374430407484414</v>
      </c>
      <c r="F1581" s="2">
        <f>'Moving Avg'!D1581</f>
        <v>3.016</v>
      </c>
      <c r="G1581" s="2">
        <f>'Moving Avg'!F1581</f>
        <v>3.2670000000000003</v>
      </c>
      <c r="H1581" s="2">
        <f>'Moving Avg'!G1581</f>
        <v>2.7681999999999993</v>
      </c>
      <c r="I1581" s="2">
        <f>'Moving Avg'!H1581</f>
        <v>1.9469000000000014</v>
      </c>
      <c r="J1581" s="5" t="str">
        <f>OBV!F1581</f>
        <v>BULLISH</v>
      </c>
      <c r="K1581" s="5" t="str">
        <f>OBV!G1581</f>
        <v>NEUTRAL</v>
      </c>
      <c r="L1581" s="5" t="str">
        <f>OBV!H1581</f>
        <v>BULLISH DIVERGENCE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66.5</v>
      </c>
      <c r="Q1581" s="8">
        <f t="shared" si="244"/>
        <v>26.225000000000001</v>
      </c>
      <c r="R1581" s="8">
        <f t="shared" si="245"/>
        <v>39.125</v>
      </c>
      <c r="S1581" s="8">
        <f t="shared" si="246"/>
        <v>46.174999999999997</v>
      </c>
      <c r="T1581" s="8">
        <f t="shared" si="247"/>
        <v>35.375</v>
      </c>
      <c r="U1581" s="7">
        <f t="shared" si="248"/>
        <v>37.174999999999997</v>
      </c>
      <c r="V1581" s="7">
        <f t="shared" si="249"/>
        <v>36.724999999999994</v>
      </c>
    </row>
    <row r="1582" spans="1:22" ht="13.5" x14ac:dyDescent="0.25">
      <c r="A1582" s="3">
        <f>RSI!A1582</f>
        <v>44616</v>
      </c>
      <c r="B1582" s="2">
        <f>RSI!B1582</f>
        <v>2.83</v>
      </c>
      <c r="C1582" s="2">
        <f>RSI!I1582</f>
        <v>40.163428395796664</v>
      </c>
      <c r="D1582" s="2">
        <f>MACD!E1582</f>
        <v>0.21806780980154183</v>
      </c>
      <c r="E1582" s="2">
        <f>MACD!F1582</f>
        <v>-5.5381881299566948E-2</v>
      </c>
      <c r="F1582" s="2">
        <f>'Moving Avg'!D1582</f>
        <v>2.9420000000000002</v>
      </c>
      <c r="G1582" s="2">
        <f>'Moving Avg'!F1582</f>
        <v>3.2605000000000004</v>
      </c>
      <c r="H1582" s="2">
        <f>'Moving Avg'!G1582</f>
        <v>2.7853999999999997</v>
      </c>
      <c r="I1582" s="2">
        <f>'Moving Avg'!H1582</f>
        <v>1.9550000000000012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16.5</v>
      </c>
      <c r="Q1582" s="8">
        <f t="shared" si="244"/>
        <v>18.725000000000001</v>
      </c>
      <c r="R1582" s="8">
        <f t="shared" si="245"/>
        <v>26.625</v>
      </c>
      <c r="S1582" s="8">
        <f t="shared" si="246"/>
        <v>23.675000000000001</v>
      </c>
      <c r="T1582" s="8">
        <f t="shared" si="247"/>
        <v>22.875</v>
      </c>
      <c r="U1582" s="7">
        <f t="shared" si="248"/>
        <v>23.008333333333336</v>
      </c>
      <c r="V1582" s="7">
        <f t="shared" si="249"/>
        <v>22.975000000000001</v>
      </c>
    </row>
    <row r="1583" spans="1:22" ht="13.5" x14ac:dyDescent="0.25">
      <c r="A1583" s="3">
        <f>RSI!A1583</f>
        <v>44617</v>
      </c>
      <c r="B1583" s="2">
        <f>RSI!B1583</f>
        <v>2.81</v>
      </c>
      <c r="C1583" s="2">
        <f>RSI!I1583</f>
        <v>39.466528836618217</v>
      </c>
      <c r="D1583" s="2">
        <f>MACD!E1583</f>
        <v>0.32130449163369335</v>
      </c>
      <c r="E1583" s="2">
        <f>MACD!F1583</f>
        <v>1.9955393287085114E-2</v>
      </c>
      <c r="F1583" s="2">
        <f>'Moving Avg'!D1583</f>
        <v>2.8920000000000003</v>
      </c>
      <c r="G1583" s="2">
        <f>'Moving Avg'!F1583</f>
        <v>3.2515000000000001</v>
      </c>
      <c r="H1583" s="2">
        <f>'Moving Avg'!G1583</f>
        <v>2.8005999999999993</v>
      </c>
      <c r="I1583" s="2">
        <f>'Moving Avg'!H1583</f>
        <v>1.963000000000001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16.5</v>
      </c>
      <c r="Q1583" s="8">
        <f t="shared" si="244"/>
        <v>18.725000000000001</v>
      </c>
      <c r="R1583" s="8">
        <f t="shared" si="245"/>
        <v>26.625</v>
      </c>
      <c r="S1583" s="8">
        <f t="shared" si="246"/>
        <v>23.675000000000001</v>
      </c>
      <c r="T1583" s="8">
        <f t="shared" si="247"/>
        <v>22.875</v>
      </c>
      <c r="U1583" s="7">
        <f t="shared" si="248"/>
        <v>23.008333333333336</v>
      </c>
      <c r="V1583" s="7">
        <f t="shared" si="249"/>
        <v>22.975000000000001</v>
      </c>
    </row>
    <row r="1584" spans="1:22" ht="13.5" x14ac:dyDescent="0.25">
      <c r="A1584" s="3">
        <f>RSI!A1584</f>
        <v>44620</v>
      </c>
      <c r="B1584" s="2">
        <f>RSI!B1584</f>
        <v>2.88</v>
      </c>
      <c r="C1584" s="2">
        <f>RSI!I1584</f>
        <v>43.182515463352708</v>
      </c>
      <c r="D1584" s="2">
        <f>MACD!E1584</f>
        <v>0.37881124245223097</v>
      </c>
      <c r="E1584" s="2">
        <f>MACD!F1584</f>
        <v>9.1726563120114291E-2</v>
      </c>
      <c r="F1584" s="2">
        <f>'Moving Avg'!D1584</f>
        <v>2.8820000000000001</v>
      </c>
      <c r="G1584" s="2">
        <f>'Moving Avg'!F1584</f>
        <v>3.246</v>
      </c>
      <c r="H1584" s="2">
        <f>'Moving Avg'!G1584</f>
        <v>2.8153999999999995</v>
      </c>
      <c r="I1584" s="2">
        <f>'Moving Avg'!H1584</f>
        <v>1.9713500000000008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16.5</v>
      </c>
      <c r="Q1584" s="8">
        <f t="shared" si="244"/>
        <v>18.725000000000001</v>
      </c>
      <c r="R1584" s="8">
        <f t="shared" si="245"/>
        <v>26.625</v>
      </c>
      <c r="S1584" s="8">
        <f t="shared" si="246"/>
        <v>23.675000000000001</v>
      </c>
      <c r="T1584" s="8">
        <f t="shared" si="247"/>
        <v>22.875</v>
      </c>
      <c r="U1584" s="7">
        <f t="shared" si="248"/>
        <v>23.008333333333336</v>
      </c>
      <c r="V1584" s="7">
        <f t="shared" si="249"/>
        <v>22.975000000000001</v>
      </c>
    </row>
    <row r="1585" spans="1:22" ht="13.5" x14ac:dyDescent="0.25">
      <c r="A1585" s="3">
        <f>RSI!A1585</f>
        <v>44621</v>
      </c>
      <c r="B1585" s="2">
        <f>RSI!B1585</f>
        <v>2.88</v>
      </c>
      <c r="C1585" s="2">
        <f>RSI!I1585</f>
        <v>43.182515463352708</v>
      </c>
      <c r="D1585" s="2">
        <f>MACD!E1585</f>
        <v>0.40382295614251307</v>
      </c>
      <c r="E1585" s="2">
        <f>MACD!F1585</f>
        <v>0.15414584172459406</v>
      </c>
      <c r="F1585" s="2">
        <f>'Moving Avg'!D1585</f>
        <v>2.8679999999999999</v>
      </c>
      <c r="G1585" s="2">
        <f>'Moving Avg'!F1585</f>
        <v>3.2400000000000007</v>
      </c>
      <c r="H1585" s="2">
        <f>'Moving Avg'!G1585</f>
        <v>2.8283999999999998</v>
      </c>
      <c r="I1585" s="2">
        <f>'Moving Avg'!H1585</f>
        <v>1.9797000000000009</v>
      </c>
      <c r="J1585" s="5" t="str">
        <f>OBV!F1585</f>
        <v>BEARISH</v>
      </c>
      <c r="K1585" s="5" t="str">
        <f>OBV!G1585</f>
        <v>WEAK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0</v>
      </c>
      <c r="Q1585" s="8">
        <f t="shared" si="244"/>
        <v>16.25</v>
      </c>
      <c r="R1585" s="8">
        <f t="shared" si="245"/>
        <v>22.5</v>
      </c>
      <c r="S1585" s="8">
        <f t="shared" si="246"/>
        <v>16.25</v>
      </c>
      <c r="T1585" s="8">
        <f t="shared" si="247"/>
        <v>18.75</v>
      </c>
      <c r="U1585" s="7">
        <f t="shared" si="248"/>
        <v>18.333333333333332</v>
      </c>
      <c r="V1585" s="7">
        <f t="shared" si="249"/>
        <v>18.4375</v>
      </c>
    </row>
    <row r="1586" spans="1:22" ht="13.5" x14ac:dyDescent="0.25">
      <c r="A1586" s="3">
        <f>RSI!A1586</f>
        <v>44622</v>
      </c>
      <c r="B1586" s="2">
        <f>RSI!B1586</f>
        <v>2.88</v>
      </c>
      <c r="C1586" s="2">
        <f>RSI!I1586</f>
        <v>43.182515463352708</v>
      </c>
      <c r="D1586" s="2">
        <f>MACD!E1586</f>
        <v>0.40280566110051197</v>
      </c>
      <c r="E1586" s="2">
        <f>MACD!F1586</f>
        <v>0.20387780559977764</v>
      </c>
      <c r="F1586" s="2">
        <f>'Moving Avg'!D1586</f>
        <v>2.8559999999999994</v>
      </c>
      <c r="G1586" s="2">
        <f>'Moving Avg'!F1586</f>
        <v>3.2300000000000004</v>
      </c>
      <c r="H1586" s="2">
        <f>'Moving Avg'!G1586</f>
        <v>2.8393999999999995</v>
      </c>
      <c r="I1586" s="2">
        <f>'Moving Avg'!H1586</f>
        <v>1.9880500000000005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16.5</v>
      </c>
      <c r="Q1586" s="8">
        <f t="shared" si="244"/>
        <v>18.725000000000001</v>
      </c>
      <c r="R1586" s="8">
        <f t="shared" si="245"/>
        <v>26.625</v>
      </c>
      <c r="S1586" s="8">
        <f t="shared" si="246"/>
        <v>23.675000000000001</v>
      </c>
      <c r="T1586" s="8">
        <f t="shared" si="247"/>
        <v>22.875</v>
      </c>
      <c r="U1586" s="7">
        <f t="shared" si="248"/>
        <v>23.008333333333336</v>
      </c>
      <c r="V1586" s="7">
        <f t="shared" si="249"/>
        <v>22.975000000000001</v>
      </c>
    </row>
    <row r="1587" spans="1:22" ht="13.5" x14ac:dyDescent="0.25">
      <c r="A1587" s="3">
        <f>RSI!A1587</f>
        <v>44623</v>
      </c>
      <c r="B1587" s="2">
        <f>RSI!B1587</f>
        <v>2.88</v>
      </c>
      <c r="C1587" s="2">
        <f>RSI!I1587</f>
        <v>43.182515463352708</v>
      </c>
      <c r="D1587" s="2">
        <f>MACD!E1587</f>
        <v>0.37969745944537703</v>
      </c>
      <c r="E1587" s="2">
        <f>MACD!F1587</f>
        <v>0.23904173636889753</v>
      </c>
      <c r="F1587" s="2">
        <f>'Moving Avg'!D1587</f>
        <v>2.8659999999999997</v>
      </c>
      <c r="G1587" s="2">
        <f>'Moving Avg'!F1587</f>
        <v>3.2170000000000001</v>
      </c>
      <c r="H1587" s="2">
        <f>'Moving Avg'!G1587</f>
        <v>2.8483999999999998</v>
      </c>
      <c r="I1587" s="2">
        <f>'Moving Avg'!H1587</f>
        <v>1.9964000000000006</v>
      </c>
      <c r="J1587" s="5" t="str">
        <f>OBV!F1587</f>
        <v>BEARISH</v>
      </c>
      <c r="K1587" s="5" t="str">
        <f>OBV!G1587</f>
        <v>NEUTRAL</v>
      </c>
      <c r="L1587" s="5" t="str">
        <f>OBV!H1587</f>
        <v>BEARISH DIVERGENCE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16.5</v>
      </c>
      <c r="Q1587" s="8">
        <f t="shared" si="244"/>
        <v>18.725000000000001</v>
      </c>
      <c r="R1587" s="8">
        <f t="shared" si="245"/>
        <v>26.625</v>
      </c>
      <c r="S1587" s="8">
        <f t="shared" si="246"/>
        <v>23.675000000000001</v>
      </c>
      <c r="T1587" s="8">
        <f t="shared" si="247"/>
        <v>22.875</v>
      </c>
      <c r="U1587" s="7">
        <f t="shared" si="248"/>
        <v>23.008333333333336</v>
      </c>
      <c r="V1587" s="7">
        <f t="shared" si="249"/>
        <v>22.975000000000001</v>
      </c>
    </row>
    <row r="1588" spans="1:22" ht="13.5" x14ac:dyDescent="0.25">
      <c r="A1588" s="3">
        <f>RSI!A1588</f>
        <v>44624</v>
      </c>
      <c r="B1588" s="2">
        <f>RSI!B1588</f>
        <v>2.88</v>
      </c>
      <c r="C1588" s="2">
        <f>RSI!I1588</f>
        <v>43.182515463352701</v>
      </c>
      <c r="D1588" s="2">
        <f>MACD!E1588</f>
        <v>0.33937396858228919</v>
      </c>
      <c r="E1588" s="2">
        <f>MACD!F1588</f>
        <v>0.25910818281157588</v>
      </c>
      <c r="F1588" s="2">
        <f>'Moving Avg'!D1588</f>
        <v>2.88</v>
      </c>
      <c r="G1588" s="2">
        <f>'Moving Avg'!F1588</f>
        <v>3.197000000000001</v>
      </c>
      <c r="H1588" s="2">
        <f>'Moving Avg'!G1588</f>
        <v>2.8559999999999999</v>
      </c>
      <c r="I1588" s="2">
        <f>'Moving Avg'!H1588</f>
        <v>2.0047500000000009</v>
      </c>
      <c r="J1588" s="5" t="str">
        <f>OBV!F1588</f>
        <v>BULLISH</v>
      </c>
      <c r="K1588" s="5" t="str">
        <f>OBV!G1588</f>
        <v>NEUTRAL</v>
      </c>
      <c r="L1588" s="5" t="str">
        <f>OBV!H1588</f>
        <v>CONFIRMED BULLISH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83.5</v>
      </c>
      <c r="Q1588" s="8">
        <f t="shared" si="244"/>
        <v>28.774999999999999</v>
      </c>
      <c r="R1588" s="8">
        <f t="shared" si="245"/>
        <v>43.375</v>
      </c>
      <c r="S1588" s="8">
        <f t="shared" si="246"/>
        <v>53.825000000000003</v>
      </c>
      <c r="T1588" s="8">
        <f t="shared" si="247"/>
        <v>39.625</v>
      </c>
      <c r="U1588" s="7">
        <f t="shared" si="248"/>
        <v>41.991666666666667</v>
      </c>
      <c r="V1588" s="7">
        <f t="shared" si="249"/>
        <v>41.400000000000006</v>
      </c>
    </row>
    <row r="1589" spans="1:22" ht="13.5" x14ac:dyDescent="0.25">
      <c r="A1589" s="3">
        <f>RSI!A1589</f>
        <v>44627</v>
      </c>
      <c r="B1589" s="2">
        <f>RSI!B1589</f>
        <v>2.88</v>
      </c>
      <c r="C1589" s="2">
        <f>RSI!I1589</f>
        <v>43.182515463352701</v>
      </c>
      <c r="D1589" s="2">
        <f>MACD!E1589</f>
        <v>0.28596526242366194</v>
      </c>
      <c r="E1589" s="2">
        <f>MACD!F1589</f>
        <v>0.26447959873399307</v>
      </c>
      <c r="F1589" s="2">
        <f>'Moving Avg'!D1589</f>
        <v>2.88</v>
      </c>
      <c r="G1589" s="2">
        <f>'Moving Avg'!F1589</f>
        <v>3.1700000000000008</v>
      </c>
      <c r="H1589" s="2">
        <f>'Moving Avg'!G1589</f>
        <v>2.8635999999999999</v>
      </c>
      <c r="I1589" s="2">
        <f>'Moving Avg'!H1589</f>
        <v>2.0131000000000006</v>
      </c>
      <c r="J1589" s="5" t="str">
        <f>OBV!F1589</f>
        <v>NEUTRAL</v>
      </c>
      <c r="K1589" s="5" t="str">
        <f>OBV!G1589</f>
        <v>NEUTRAL</v>
      </c>
      <c r="L1589" s="5" t="str">
        <f>OBV!H1589</f>
        <v>NEUTRAL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33</v>
      </c>
      <c r="Q1589" s="8">
        <f t="shared" si="244"/>
        <v>21.2</v>
      </c>
      <c r="R1589" s="8">
        <f t="shared" si="245"/>
        <v>30.75</v>
      </c>
      <c r="S1589" s="8">
        <f t="shared" si="246"/>
        <v>31.1</v>
      </c>
      <c r="T1589" s="8">
        <f t="shared" si="247"/>
        <v>27</v>
      </c>
      <c r="U1589" s="7">
        <f t="shared" si="248"/>
        <v>27.683333333333337</v>
      </c>
      <c r="V1589" s="7">
        <f t="shared" si="249"/>
        <v>27.512500000000003</v>
      </c>
    </row>
    <row r="1590" spans="1:22" ht="13.5" x14ac:dyDescent="0.25">
      <c r="A1590" s="3">
        <f>RSI!A1590</f>
        <v>44628</v>
      </c>
      <c r="B1590" s="2">
        <f>RSI!B1590</f>
        <v>2.88</v>
      </c>
      <c r="C1590" s="2">
        <f>RSI!I1590</f>
        <v>43.182515463352701</v>
      </c>
      <c r="D1590" s="2">
        <f>MACD!E1590</f>
        <v>0.24450869477888393</v>
      </c>
      <c r="E1590" s="2">
        <f>MACD!F1590</f>
        <v>0.26048541794297125</v>
      </c>
      <c r="F1590" s="2">
        <f>'Moving Avg'!D1590</f>
        <v>2.88</v>
      </c>
      <c r="G1590" s="2">
        <f>'Moving Avg'!F1590</f>
        <v>3.1355000000000008</v>
      </c>
      <c r="H1590" s="2">
        <f>'Moving Avg'!G1590</f>
        <v>2.8712</v>
      </c>
      <c r="I1590" s="2">
        <f>'Moving Avg'!H1590</f>
        <v>2.0214500000000006</v>
      </c>
      <c r="J1590" s="5" t="str">
        <f>OBV!F1590</f>
        <v>NEUTRAL</v>
      </c>
      <c r="K1590" s="5" t="str">
        <f>OBV!G1590</f>
        <v>NEUTRAL</v>
      </c>
      <c r="L1590" s="5" t="str">
        <f>OBV!H1590</f>
        <v>NEUTRAL</v>
      </c>
      <c r="M1590" s="7">
        <f t="shared" si="240"/>
        <v>25</v>
      </c>
      <c r="N1590" s="7">
        <f t="shared" si="241"/>
        <v>45</v>
      </c>
      <c r="O1590" s="7">
        <f t="shared" si="242"/>
        <v>50</v>
      </c>
      <c r="P1590" s="7">
        <f t="shared" si="243"/>
        <v>33</v>
      </c>
      <c r="Q1590" s="8">
        <f t="shared" si="244"/>
        <v>36.950000000000003</v>
      </c>
      <c r="R1590" s="8">
        <f t="shared" si="245"/>
        <v>39.75</v>
      </c>
      <c r="S1590" s="8">
        <f t="shared" si="246"/>
        <v>37.85</v>
      </c>
      <c r="T1590" s="8">
        <f t="shared" si="247"/>
        <v>38.25</v>
      </c>
      <c r="U1590" s="7">
        <f t="shared" si="248"/>
        <v>38.183333333333337</v>
      </c>
      <c r="V1590" s="7">
        <f t="shared" si="249"/>
        <v>38.200000000000003</v>
      </c>
    </row>
    <row r="1591" spans="1:22" ht="13.5" x14ac:dyDescent="0.25">
      <c r="A1591" s="3">
        <f>RSI!A1591</f>
        <v>44629</v>
      </c>
      <c r="B1591" s="2">
        <f>RSI!B1591</f>
        <v>2.88</v>
      </c>
      <c r="C1591" s="2">
        <f>RSI!I1591</f>
        <v>43.182515463352701</v>
      </c>
      <c r="D1591" s="2">
        <f>MACD!E1591</f>
        <v>0.20850131335030975</v>
      </c>
      <c r="E1591" s="2">
        <f>MACD!F1591</f>
        <v>0.25008859702443897</v>
      </c>
      <c r="F1591" s="2">
        <f>'Moving Avg'!D1591</f>
        <v>2.88</v>
      </c>
      <c r="G1591" s="2">
        <f>'Moving Avg'!F1591</f>
        <v>3.0945000000000009</v>
      </c>
      <c r="H1591" s="2">
        <f>'Moving Avg'!G1591</f>
        <v>2.8788</v>
      </c>
      <c r="I1591" s="2">
        <f>'Moving Avg'!H1591</f>
        <v>2.0296500000000002</v>
      </c>
      <c r="J1591" s="5" t="str">
        <f>OBV!F1591</f>
        <v>NEUTRAL</v>
      </c>
      <c r="K1591" s="5" t="str">
        <f>OBV!G1591</f>
        <v>NEUTRAL</v>
      </c>
      <c r="L1591" s="5" t="str">
        <f>OBV!H1591</f>
        <v>NEUTRAL</v>
      </c>
      <c r="M1591" s="7">
        <f t="shared" si="240"/>
        <v>25</v>
      </c>
      <c r="N1591" s="7">
        <f t="shared" si="241"/>
        <v>100</v>
      </c>
      <c r="O1591" s="7">
        <f t="shared" si="242"/>
        <v>50</v>
      </c>
      <c r="P1591" s="7">
        <f t="shared" si="243"/>
        <v>33</v>
      </c>
      <c r="Q1591" s="8">
        <f t="shared" si="244"/>
        <v>56.2</v>
      </c>
      <c r="R1591" s="8">
        <f t="shared" si="245"/>
        <v>50.75</v>
      </c>
      <c r="S1591" s="8">
        <f t="shared" si="246"/>
        <v>46.1</v>
      </c>
      <c r="T1591" s="8">
        <f t="shared" si="247"/>
        <v>52</v>
      </c>
      <c r="U1591" s="7">
        <f t="shared" si="248"/>
        <v>51.016666666666673</v>
      </c>
      <c r="V1591" s="7">
        <f t="shared" si="249"/>
        <v>51.262500000000003</v>
      </c>
    </row>
    <row r="1592" spans="1:22" ht="13.5" x14ac:dyDescent="0.25">
      <c r="A1592" s="3">
        <f>RSI!A1592</f>
        <v>44630</v>
      </c>
      <c r="B1592" s="2">
        <f>RSI!B1592</f>
        <v>2.77</v>
      </c>
      <c r="C1592" s="2">
        <f>RSI!I1592</f>
        <v>36.766027500638643</v>
      </c>
      <c r="D1592" s="2">
        <f>MACD!E1592</f>
        <v>0.16982315054045438</v>
      </c>
      <c r="E1592" s="2">
        <f>MACD!F1592</f>
        <v>0.23403550772764209</v>
      </c>
      <c r="F1592" s="2">
        <f>'Moving Avg'!D1592</f>
        <v>2.8579999999999997</v>
      </c>
      <c r="G1592" s="2">
        <f>'Moving Avg'!F1592</f>
        <v>3.0435000000000012</v>
      </c>
      <c r="H1592" s="2">
        <f>'Moving Avg'!G1592</f>
        <v>2.8841999999999994</v>
      </c>
      <c r="I1592" s="2">
        <f>'Moving Avg'!H1592</f>
        <v>2.0373000000000001</v>
      </c>
      <c r="J1592" s="5" t="str">
        <f>OBV!F1592</f>
        <v>BEARISH</v>
      </c>
      <c r="K1592" s="5" t="str">
        <f>OBV!G1592</f>
        <v>NEUTRAL</v>
      </c>
      <c r="L1592" s="5" t="str">
        <f>OBV!H1592</f>
        <v>CONFIRMED BEARISH</v>
      </c>
      <c r="M1592" s="7">
        <f t="shared" si="240"/>
        <v>25</v>
      </c>
      <c r="N1592" s="7">
        <f t="shared" si="241"/>
        <v>100</v>
      </c>
      <c r="O1592" s="7">
        <f t="shared" si="242"/>
        <v>50</v>
      </c>
      <c r="P1592" s="7">
        <f t="shared" si="243"/>
        <v>16.5</v>
      </c>
      <c r="Q1592" s="8">
        <f t="shared" si="244"/>
        <v>53.725000000000001</v>
      </c>
      <c r="R1592" s="8">
        <f t="shared" si="245"/>
        <v>46.625</v>
      </c>
      <c r="S1592" s="8">
        <f t="shared" si="246"/>
        <v>38.674999999999997</v>
      </c>
      <c r="T1592" s="8">
        <f t="shared" si="247"/>
        <v>47.875</v>
      </c>
      <c r="U1592" s="7">
        <f t="shared" si="248"/>
        <v>46.341666666666661</v>
      </c>
      <c r="V1592" s="7">
        <f t="shared" si="249"/>
        <v>46.724999999999994</v>
      </c>
    </row>
    <row r="1593" spans="1:22" ht="13.5" x14ac:dyDescent="0.25">
      <c r="A1593" s="3">
        <f>RSI!A1593</f>
        <v>44631</v>
      </c>
      <c r="B1593" s="2">
        <f>RSI!B1593</f>
        <v>2.77</v>
      </c>
      <c r="C1593" s="2">
        <f>RSI!I1593</f>
        <v>36.766027500638643</v>
      </c>
      <c r="D1593" s="2">
        <f>MACD!E1593</f>
        <v>0.13519127767757144</v>
      </c>
      <c r="E1593" s="2">
        <f>MACD!F1593</f>
        <v>0.21426666171762795</v>
      </c>
      <c r="F1593" s="2">
        <f>'Moving Avg'!D1593</f>
        <v>2.8359999999999999</v>
      </c>
      <c r="G1593" s="2">
        <f>'Moving Avg'!F1593</f>
        <v>2.9905000000000013</v>
      </c>
      <c r="H1593" s="2">
        <f>'Moving Avg'!G1593</f>
        <v>2.8895999999999997</v>
      </c>
      <c r="I1593" s="2">
        <f>'Moving Avg'!H1593</f>
        <v>2.0449500000000005</v>
      </c>
      <c r="J1593" s="5" t="str">
        <f>OBV!F1593</f>
        <v>BEARISH</v>
      </c>
      <c r="K1593" s="5" t="str">
        <f>OBV!G1593</f>
        <v>NEUTRAL</v>
      </c>
      <c r="L1593" s="5" t="str">
        <f>OBV!H1593</f>
        <v>CONFIRMED BEARISH</v>
      </c>
      <c r="M1593" s="7">
        <f t="shared" si="240"/>
        <v>25</v>
      </c>
      <c r="N1593" s="7">
        <f t="shared" si="241"/>
        <v>100</v>
      </c>
      <c r="O1593" s="7">
        <f t="shared" si="242"/>
        <v>50</v>
      </c>
      <c r="P1593" s="7">
        <f t="shared" si="243"/>
        <v>16.5</v>
      </c>
      <c r="Q1593" s="8">
        <f t="shared" si="244"/>
        <v>53.725000000000001</v>
      </c>
      <c r="R1593" s="8">
        <f t="shared" si="245"/>
        <v>46.625</v>
      </c>
      <c r="S1593" s="8">
        <f t="shared" si="246"/>
        <v>38.674999999999997</v>
      </c>
      <c r="T1593" s="8">
        <f t="shared" si="247"/>
        <v>47.875</v>
      </c>
      <c r="U1593" s="7">
        <f t="shared" si="248"/>
        <v>46.341666666666661</v>
      </c>
      <c r="V1593" s="7">
        <f t="shared" si="249"/>
        <v>46.724999999999994</v>
      </c>
    </row>
    <row r="1594" spans="1:22" ht="13.5" x14ac:dyDescent="0.25">
      <c r="A1594" s="3">
        <f>RSI!A1594</f>
        <v>44634</v>
      </c>
      <c r="B1594" s="2">
        <f>RSI!B1594</f>
        <v>2.77</v>
      </c>
      <c r="C1594" s="2">
        <f>RSI!I1594</f>
        <v>36.766027500638643</v>
      </c>
      <c r="D1594" s="2">
        <f>MACD!E1594</f>
        <v>0.11774247383710623</v>
      </c>
      <c r="E1594" s="2">
        <f>MACD!F1594</f>
        <v>0.1949618241415236</v>
      </c>
      <c r="F1594" s="2">
        <f>'Moving Avg'!D1594</f>
        <v>2.8139999999999996</v>
      </c>
      <c r="G1594" s="2">
        <f>'Moving Avg'!F1594</f>
        <v>2.9460000000000015</v>
      </c>
      <c r="H1594" s="2">
        <f>'Moving Avg'!G1594</f>
        <v>2.895</v>
      </c>
      <c r="I1594" s="2">
        <f>'Moving Avg'!H1594</f>
        <v>2.0526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100</v>
      </c>
      <c r="O1594" s="7">
        <f t="shared" si="242"/>
        <v>50</v>
      </c>
      <c r="P1594" s="7">
        <f t="shared" si="243"/>
        <v>16.5</v>
      </c>
      <c r="Q1594" s="8">
        <f t="shared" si="244"/>
        <v>53.725000000000001</v>
      </c>
      <c r="R1594" s="8">
        <f t="shared" si="245"/>
        <v>46.625</v>
      </c>
      <c r="S1594" s="8">
        <f t="shared" si="246"/>
        <v>38.674999999999997</v>
      </c>
      <c r="T1594" s="8">
        <f t="shared" si="247"/>
        <v>47.875</v>
      </c>
      <c r="U1594" s="7">
        <f t="shared" si="248"/>
        <v>46.341666666666661</v>
      </c>
      <c r="V1594" s="7">
        <f t="shared" si="249"/>
        <v>46.724999999999994</v>
      </c>
    </row>
    <row r="1595" spans="1:22" ht="13.5" x14ac:dyDescent="0.25">
      <c r="A1595" s="3">
        <f>RSI!A1595</f>
        <v>44635</v>
      </c>
      <c r="B1595" s="2">
        <f>RSI!B1595</f>
        <v>2.77</v>
      </c>
      <c r="C1595" s="2">
        <f>RSI!I1595</f>
        <v>36.766027500638643</v>
      </c>
      <c r="D1595" s="2">
        <f>MACD!E1595</f>
        <v>0.10398352525740151</v>
      </c>
      <c r="E1595" s="2">
        <f>MACD!F1595</f>
        <v>0.17676616436469922</v>
      </c>
      <c r="F1595" s="2">
        <f>'Moving Avg'!D1595</f>
        <v>2.7919999999999998</v>
      </c>
      <c r="G1595" s="2">
        <f>'Moving Avg'!F1595</f>
        <v>2.9095000000000013</v>
      </c>
      <c r="H1595" s="2">
        <f>'Moving Avg'!G1595</f>
        <v>2.9004000000000003</v>
      </c>
      <c r="I1595" s="2">
        <f>'Moving Avg'!H1595</f>
        <v>2.0599500000000002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  <c r="M1595" s="7">
        <f t="shared" si="240"/>
        <v>25</v>
      </c>
      <c r="N1595" s="7">
        <f t="shared" si="241"/>
        <v>100</v>
      </c>
      <c r="O1595" s="7">
        <f t="shared" si="242"/>
        <v>50</v>
      </c>
      <c r="P1595" s="7">
        <f t="shared" si="243"/>
        <v>16.5</v>
      </c>
      <c r="Q1595" s="8">
        <f t="shared" si="244"/>
        <v>53.725000000000001</v>
      </c>
      <c r="R1595" s="8">
        <f t="shared" si="245"/>
        <v>46.625</v>
      </c>
      <c r="S1595" s="8">
        <f t="shared" si="246"/>
        <v>38.674999999999997</v>
      </c>
      <c r="T1595" s="8">
        <f t="shared" si="247"/>
        <v>47.875</v>
      </c>
      <c r="U1595" s="7">
        <f t="shared" si="248"/>
        <v>46.341666666666661</v>
      </c>
      <c r="V1595" s="7">
        <f t="shared" si="249"/>
        <v>46.724999999999994</v>
      </c>
    </row>
    <row r="1596" spans="1:22" ht="13.5" x14ac:dyDescent="0.25">
      <c r="A1596" s="3">
        <f>RSI!A1596</f>
        <v>44636</v>
      </c>
      <c r="B1596" s="2">
        <f>RSI!B1596</f>
        <v>2.77</v>
      </c>
      <c r="C1596" s="2">
        <f>RSI!I1596</f>
        <v>36.766027500638643</v>
      </c>
      <c r="D1596" s="2">
        <f>MACD!E1596</f>
        <v>9.3272286053844855E-2</v>
      </c>
      <c r="E1596" s="2">
        <f>MACD!F1596</f>
        <v>0.16006738870252835</v>
      </c>
      <c r="F1596" s="2">
        <f>'Moving Avg'!D1596</f>
        <v>2.77</v>
      </c>
      <c r="G1596" s="2">
        <f>'Moving Avg'!F1596</f>
        <v>2.8805000000000009</v>
      </c>
      <c r="H1596" s="2">
        <f>'Moving Avg'!G1596</f>
        <v>2.9078000000000008</v>
      </c>
      <c r="I1596" s="2">
        <f>'Moving Avg'!H1596</f>
        <v>2.0672999999999999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  <c r="M1596" s="7">
        <f t="shared" si="240"/>
        <v>25</v>
      </c>
      <c r="N1596" s="7">
        <f t="shared" si="241"/>
        <v>100</v>
      </c>
      <c r="O1596" s="7">
        <f t="shared" si="242"/>
        <v>50</v>
      </c>
      <c r="P1596" s="7">
        <f t="shared" si="243"/>
        <v>16.5</v>
      </c>
      <c r="Q1596" s="8">
        <f t="shared" si="244"/>
        <v>53.725000000000001</v>
      </c>
      <c r="R1596" s="8">
        <f t="shared" si="245"/>
        <v>46.625</v>
      </c>
      <c r="S1596" s="8">
        <f t="shared" si="246"/>
        <v>38.674999999999997</v>
      </c>
      <c r="T1596" s="8">
        <f t="shared" si="247"/>
        <v>47.875</v>
      </c>
      <c r="U1596" s="7">
        <f t="shared" si="248"/>
        <v>46.341666666666661</v>
      </c>
      <c r="V1596" s="7">
        <f t="shared" si="249"/>
        <v>46.724999999999994</v>
      </c>
    </row>
    <row r="1597" spans="1:22" ht="13.5" x14ac:dyDescent="0.25">
      <c r="A1597" s="3">
        <f>RSI!A1597</f>
        <v>44637</v>
      </c>
      <c r="B1597" s="2">
        <f>RSI!B1597</f>
        <v>2.65</v>
      </c>
      <c r="C1597" s="2">
        <f>RSI!I1597</f>
        <v>29.77484116109936</v>
      </c>
      <c r="D1597" s="2">
        <f>MACD!E1597</f>
        <v>9.3959807634490744E-2</v>
      </c>
      <c r="E1597" s="2">
        <f>MACD!F1597</f>
        <v>0.14684587248892084</v>
      </c>
      <c r="F1597" s="2">
        <f>'Moving Avg'!D1597</f>
        <v>2.746</v>
      </c>
      <c r="G1597" s="2">
        <f>'Moving Avg'!F1597</f>
        <v>2.8530000000000006</v>
      </c>
      <c r="H1597" s="2">
        <f>'Moving Avg'!G1597</f>
        <v>2.9128000000000007</v>
      </c>
      <c r="I1597" s="2">
        <f>'Moving Avg'!H1597</f>
        <v>2.0740499999999997</v>
      </c>
      <c r="J1597" s="5" t="str">
        <f>OBV!F1597</f>
        <v>BEARISH</v>
      </c>
      <c r="K1597" s="5" t="str">
        <f>OBV!G1597</f>
        <v>NEUTRAL</v>
      </c>
      <c r="L1597" s="5" t="str">
        <f>OBV!H1597</f>
        <v>CONFIRMED BEARISH</v>
      </c>
      <c r="M1597" s="7">
        <f t="shared" si="240"/>
        <v>50</v>
      </c>
      <c r="N1597" s="7">
        <f t="shared" si="241"/>
        <v>100</v>
      </c>
      <c r="O1597" s="7">
        <f t="shared" si="242"/>
        <v>50</v>
      </c>
      <c r="P1597" s="7">
        <f t="shared" si="243"/>
        <v>16.5</v>
      </c>
      <c r="Q1597" s="8">
        <f t="shared" si="244"/>
        <v>62.475000000000001</v>
      </c>
      <c r="R1597" s="8">
        <f t="shared" si="245"/>
        <v>51.625</v>
      </c>
      <c r="S1597" s="8">
        <f t="shared" si="246"/>
        <v>42.424999999999997</v>
      </c>
      <c r="T1597" s="8">
        <f t="shared" si="247"/>
        <v>54.125</v>
      </c>
      <c r="U1597" s="7">
        <f t="shared" si="248"/>
        <v>52.17499999999999</v>
      </c>
      <c r="V1597" s="7">
        <f t="shared" si="249"/>
        <v>52.662499999999994</v>
      </c>
    </row>
    <row r="1598" spans="1:22" ht="13.5" x14ac:dyDescent="0.25">
      <c r="A1598" s="3">
        <f>RSI!A1598</f>
        <v>44638</v>
      </c>
      <c r="B1598" s="2">
        <f>RSI!B1598</f>
        <v>2.65</v>
      </c>
      <c r="C1598" s="2">
        <f>RSI!I1598</f>
        <v>29.77484116109936</v>
      </c>
      <c r="D1598" s="2">
        <f>MACD!E1598</f>
        <v>9.6048779726056299E-2</v>
      </c>
      <c r="E1598" s="2">
        <f>MACD!F1598</f>
        <v>0.13668645393634793</v>
      </c>
      <c r="F1598" s="2">
        <f>'Moving Avg'!D1598</f>
        <v>2.7220000000000004</v>
      </c>
      <c r="G1598" s="2">
        <f>'Moving Avg'!F1598</f>
        <v>2.8325000000000005</v>
      </c>
      <c r="H1598" s="2">
        <f>'Moving Avg'!G1598</f>
        <v>2.9174000000000007</v>
      </c>
      <c r="I1598" s="2">
        <f>'Moving Avg'!H1598</f>
        <v>2.0808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  <c r="M1598" s="7">
        <f t="shared" si="240"/>
        <v>50</v>
      </c>
      <c r="N1598" s="7">
        <f t="shared" si="241"/>
        <v>100</v>
      </c>
      <c r="O1598" s="7">
        <f t="shared" si="242"/>
        <v>50</v>
      </c>
      <c r="P1598" s="7">
        <f t="shared" si="243"/>
        <v>16.5</v>
      </c>
      <c r="Q1598" s="8">
        <f t="shared" si="244"/>
        <v>62.475000000000001</v>
      </c>
      <c r="R1598" s="8">
        <f t="shared" si="245"/>
        <v>51.625</v>
      </c>
      <c r="S1598" s="8">
        <f t="shared" si="246"/>
        <v>42.424999999999997</v>
      </c>
      <c r="T1598" s="8">
        <f t="shared" si="247"/>
        <v>54.125</v>
      </c>
      <c r="U1598" s="7">
        <f t="shared" si="248"/>
        <v>52.17499999999999</v>
      </c>
      <c r="V1598" s="7">
        <f t="shared" si="249"/>
        <v>52.662499999999994</v>
      </c>
    </row>
    <row r="1599" spans="1:22" ht="13.5" x14ac:dyDescent="0.25">
      <c r="A1599" s="3">
        <f>RSI!A1599</f>
        <v>44641</v>
      </c>
      <c r="B1599" s="2">
        <f>RSI!B1599</f>
        <v>2.66</v>
      </c>
      <c r="C1599" s="2">
        <f>RSI!I1599</f>
        <v>31.042131487302825</v>
      </c>
      <c r="D1599" s="2">
        <f>MACD!E1599</f>
        <v>9.8471207664165838E-2</v>
      </c>
      <c r="E1599" s="2">
        <f>MACD!F1599</f>
        <v>0.1290434046819115</v>
      </c>
      <c r="F1599" s="2">
        <f>'Moving Avg'!D1599</f>
        <v>2.7</v>
      </c>
      <c r="G1599" s="2">
        <f>'Moving Avg'!F1599</f>
        <v>2.8190000000000004</v>
      </c>
      <c r="H1599" s="2">
        <f>'Moving Avg'!G1599</f>
        <v>2.9224000000000001</v>
      </c>
      <c r="I1599" s="2">
        <f>'Moving Avg'!H1599</f>
        <v>2.0877499999999998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  <c r="M1599" s="7">
        <f t="shared" si="240"/>
        <v>25</v>
      </c>
      <c r="N1599" s="7">
        <f t="shared" si="241"/>
        <v>100</v>
      </c>
      <c r="O1599" s="7">
        <f t="shared" si="242"/>
        <v>50</v>
      </c>
      <c r="P1599" s="7">
        <f t="shared" si="243"/>
        <v>16.5</v>
      </c>
      <c r="Q1599" s="8">
        <f t="shared" si="244"/>
        <v>53.725000000000001</v>
      </c>
      <c r="R1599" s="8">
        <f t="shared" si="245"/>
        <v>46.625</v>
      </c>
      <c r="S1599" s="8">
        <f t="shared" si="246"/>
        <v>38.674999999999997</v>
      </c>
      <c r="T1599" s="8">
        <f t="shared" si="247"/>
        <v>47.875</v>
      </c>
      <c r="U1599" s="7">
        <f t="shared" si="248"/>
        <v>46.341666666666661</v>
      </c>
      <c r="V1599" s="7">
        <f t="shared" si="249"/>
        <v>46.724999999999994</v>
      </c>
    </row>
    <row r="1600" spans="1:22" ht="13.5" x14ac:dyDescent="0.25">
      <c r="A1600" s="3">
        <f>RSI!A1600</f>
        <v>44642</v>
      </c>
      <c r="B1600" s="2">
        <f>RSI!B1600</f>
        <v>2.66</v>
      </c>
      <c r="C1600" s="2">
        <f>RSI!I1600</f>
        <v>31.042131487302825</v>
      </c>
      <c r="D1600" s="2">
        <f>MACD!E1600</f>
        <v>0.10175406479329219</v>
      </c>
      <c r="E1600" s="2">
        <f>MACD!F1600</f>
        <v>0.12358553670418765</v>
      </c>
      <c r="F1600" s="2">
        <f>'Moving Avg'!D1600</f>
        <v>2.6779999999999999</v>
      </c>
      <c r="G1600" s="2">
        <f>'Moving Avg'!F1600</f>
        <v>2.8045</v>
      </c>
      <c r="H1600" s="2">
        <f>'Moving Avg'!G1600</f>
        <v>2.9274</v>
      </c>
      <c r="I1600" s="2">
        <f>'Moving Avg'!H1600</f>
        <v>2.0946999999999996</v>
      </c>
      <c r="J1600" s="5" t="str">
        <f>OBV!F1600</f>
        <v>BEARISH</v>
      </c>
      <c r="K1600" s="5" t="str">
        <f>OBV!G1600</f>
        <v>NEUTRAL</v>
      </c>
      <c r="L1600" s="5" t="str">
        <f>OBV!H1600</f>
        <v>CONFIRMED BEARISH</v>
      </c>
      <c r="M1600" s="7">
        <f t="shared" si="240"/>
        <v>25</v>
      </c>
      <c r="N1600" s="7">
        <f t="shared" si="241"/>
        <v>100</v>
      </c>
      <c r="O1600" s="7">
        <f t="shared" si="242"/>
        <v>50</v>
      </c>
      <c r="P1600" s="7">
        <f t="shared" si="243"/>
        <v>16.5</v>
      </c>
      <c r="Q1600" s="8">
        <f t="shared" si="244"/>
        <v>53.725000000000001</v>
      </c>
      <c r="R1600" s="8">
        <f t="shared" si="245"/>
        <v>46.625</v>
      </c>
      <c r="S1600" s="8">
        <f t="shared" si="246"/>
        <v>38.674999999999997</v>
      </c>
      <c r="T1600" s="8">
        <f t="shared" si="247"/>
        <v>47.875</v>
      </c>
      <c r="U1600" s="7">
        <f t="shared" si="248"/>
        <v>46.341666666666661</v>
      </c>
      <c r="V1600" s="7">
        <f t="shared" si="249"/>
        <v>46.724999999999994</v>
      </c>
    </row>
    <row r="1601" spans="1:22" ht="13.5" x14ac:dyDescent="0.25">
      <c r="A1601" s="3">
        <f>RSI!A1601</f>
        <v>44643</v>
      </c>
      <c r="B1601" s="2">
        <f>RSI!B1601</f>
        <v>2.66</v>
      </c>
      <c r="C1601" s="2">
        <f>RSI!I1601</f>
        <v>31.042131487302839</v>
      </c>
      <c r="D1601" s="2">
        <f>MACD!E1601</f>
        <v>0.10567363587972123</v>
      </c>
      <c r="E1601" s="2">
        <f>MACD!F1601</f>
        <v>0.12000315653929437</v>
      </c>
      <c r="F1601" s="2">
        <f>'Moving Avg'!D1601</f>
        <v>2.6560000000000001</v>
      </c>
      <c r="G1601" s="2">
        <f>'Moving Avg'!F1601</f>
        <v>2.7904999999999993</v>
      </c>
      <c r="H1601" s="2">
        <f>'Moving Avg'!G1601</f>
        <v>2.9323999999999995</v>
      </c>
      <c r="I1601" s="2">
        <f>'Moving Avg'!H1601</f>
        <v>2.1016499999999998</v>
      </c>
      <c r="J1601" s="5" t="str">
        <f>OBV!F1601</f>
        <v>BEARISH</v>
      </c>
      <c r="K1601" s="5" t="str">
        <f>OBV!G1601</f>
        <v>NEUTRAL</v>
      </c>
      <c r="L1601" s="5" t="str">
        <f>OBV!H1601</f>
        <v>CONFIRMED BEARISH</v>
      </c>
      <c r="M1601" s="7">
        <f t="shared" si="240"/>
        <v>25</v>
      </c>
      <c r="N1601" s="7">
        <f t="shared" si="241"/>
        <v>45</v>
      </c>
      <c r="O1601" s="7">
        <f t="shared" si="242"/>
        <v>50</v>
      </c>
      <c r="P1601" s="7">
        <f t="shared" si="243"/>
        <v>16.5</v>
      </c>
      <c r="Q1601" s="8">
        <f t="shared" si="244"/>
        <v>34.475000000000001</v>
      </c>
      <c r="R1601" s="8">
        <f t="shared" si="245"/>
        <v>35.625</v>
      </c>
      <c r="S1601" s="8">
        <f t="shared" si="246"/>
        <v>30.425000000000001</v>
      </c>
      <c r="T1601" s="8">
        <f t="shared" si="247"/>
        <v>34.125</v>
      </c>
      <c r="U1601" s="7">
        <f t="shared" si="248"/>
        <v>33.508333333333333</v>
      </c>
      <c r="V1601" s="7">
        <f t="shared" si="249"/>
        <v>33.662499999999994</v>
      </c>
    </row>
    <row r="1602" spans="1:22" ht="13.5" x14ac:dyDescent="0.25">
      <c r="A1602" s="3">
        <f>RSI!A1602</f>
        <v>44644</v>
      </c>
      <c r="B1602" s="2">
        <f>RSI!B1602</f>
        <v>2.66</v>
      </c>
      <c r="C1602" s="2">
        <f>RSI!I1602</f>
        <v>31.042131487302839</v>
      </c>
      <c r="D1602" s="2">
        <f>MACD!E1602</f>
        <v>9.3124312532852915E-2</v>
      </c>
      <c r="E1602" s="2">
        <f>MACD!F1602</f>
        <v>0.11462738773800608</v>
      </c>
      <c r="F1602" s="2">
        <f>'Moving Avg'!D1602</f>
        <v>2.6580000000000004</v>
      </c>
      <c r="G1602" s="2">
        <f>'Moving Avg'!F1602</f>
        <v>2.7819999999999991</v>
      </c>
      <c r="H1602" s="2">
        <f>'Moving Avg'!G1602</f>
        <v>2.9373999999999993</v>
      </c>
      <c r="I1602" s="2">
        <f>'Moving Avg'!H1602</f>
        <v>2.1084500000000004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100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63.774999999999999</v>
      </c>
      <c r="R1602" s="8">
        <f t="shared" si="245"/>
        <v>63.375</v>
      </c>
      <c r="S1602" s="8">
        <f t="shared" si="246"/>
        <v>68.825000000000003</v>
      </c>
      <c r="T1602" s="8">
        <f t="shared" si="247"/>
        <v>64.625</v>
      </c>
      <c r="U1602" s="7">
        <f t="shared" si="248"/>
        <v>65.325000000000003</v>
      </c>
      <c r="V1602" s="7">
        <f t="shared" si="249"/>
        <v>65.150000000000006</v>
      </c>
    </row>
    <row r="1603" spans="1:22" ht="13.5" x14ac:dyDescent="0.25">
      <c r="A1603" s="3">
        <f>RSI!A1603</f>
        <v>44645</v>
      </c>
      <c r="B1603" s="2">
        <f>RSI!B1603</f>
        <v>2.66</v>
      </c>
      <c r="C1603" s="2">
        <f>RSI!I1603</f>
        <v>31.042131487302825</v>
      </c>
      <c r="D1603" s="2">
        <f>MACD!E1603</f>
        <v>8.3484537118265312E-2</v>
      </c>
      <c r="E1603" s="2">
        <f>MACD!F1603</f>
        <v>0.10839881761405794</v>
      </c>
      <c r="F1603" s="2">
        <f>'Moving Avg'!D1603</f>
        <v>2.66</v>
      </c>
      <c r="G1603" s="2">
        <f>'Moving Avg'!F1603</f>
        <v>2.7744999999999989</v>
      </c>
      <c r="H1603" s="2">
        <f>'Moving Avg'!G1603</f>
        <v>2.9423999999999988</v>
      </c>
      <c r="I1603" s="2">
        <f>'Moving Avg'!H1603</f>
        <v>2.1152500000000001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  <c r="M1603" s="7">
        <f t="shared" si="250"/>
        <v>25</v>
      </c>
      <c r="N1603" s="7">
        <f t="shared" si="251"/>
        <v>100</v>
      </c>
      <c r="O1603" s="7">
        <f t="shared" si="252"/>
        <v>50</v>
      </c>
      <c r="P1603" s="7">
        <f t="shared" si="253"/>
        <v>83.5</v>
      </c>
      <c r="Q1603" s="8">
        <f t="shared" ref="Q1603:Q1666" si="254">0.35*M1603+N1603*0.35+O1603*0.15+P1603*0.15</f>
        <v>63.774999999999999</v>
      </c>
      <c r="R1603" s="8">
        <f t="shared" ref="R1603:R1666" si="255">M1603*0.2+N1603*0.2+O1603*0.35+P1603*0.25</f>
        <v>63.375</v>
      </c>
      <c r="S1603" s="8">
        <f t="shared" ref="S1603:S1666" si="256">M1603*0.15+N1603*0.15+O1603*0.25+P1603*0.45</f>
        <v>68.825000000000003</v>
      </c>
      <c r="T1603" s="8">
        <f t="shared" ref="T1603:T1666" si="257">0.25*SUM(M1603:P1603)</f>
        <v>64.625</v>
      </c>
      <c r="U1603" s="7">
        <f t="shared" ref="U1603:U1666" si="258">SUM(Q1603:S1603)/3</f>
        <v>65.325000000000003</v>
      </c>
      <c r="V1603" s="7">
        <f t="shared" ref="V1603:V1666" si="259">SUM(Q1603:T1603)/4</f>
        <v>65.150000000000006</v>
      </c>
    </row>
    <row r="1604" spans="1:22" ht="13.5" x14ac:dyDescent="0.25">
      <c r="A1604" s="3">
        <f>RSI!A1604</f>
        <v>44648</v>
      </c>
      <c r="B1604" s="2">
        <f>RSI!B1604</f>
        <v>2.66</v>
      </c>
      <c r="C1604" s="2">
        <f>RSI!I1604</f>
        <v>31.042131487302825</v>
      </c>
      <c r="D1604" s="2">
        <f>MACD!E1604</f>
        <v>7.6234177039961271E-2</v>
      </c>
      <c r="E1604" s="2">
        <f>MACD!F1604</f>
        <v>0.10196588949923861</v>
      </c>
      <c r="F1604" s="2">
        <f>'Moving Avg'!D1604</f>
        <v>2.66</v>
      </c>
      <c r="G1604" s="2">
        <f>'Moving Avg'!F1604</f>
        <v>2.7634999999999992</v>
      </c>
      <c r="H1604" s="2">
        <f>'Moving Avg'!G1604</f>
        <v>2.9473999999999991</v>
      </c>
      <c r="I1604" s="2">
        <f>'Moving Avg'!H1604</f>
        <v>2.1220500000000002</v>
      </c>
      <c r="J1604" s="5" t="str">
        <f>OBV!F1604</f>
        <v>NEUTRAL</v>
      </c>
      <c r="K1604" s="5" t="str">
        <f>OBV!G1604</f>
        <v>NEUTRAL</v>
      </c>
      <c r="L1604" s="5" t="str">
        <f>OBV!H1604</f>
        <v>NEUTRAL</v>
      </c>
      <c r="M1604" s="7">
        <f t="shared" si="250"/>
        <v>25</v>
      </c>
      <c r="N1604" s="7">
        <f t="shared" si="251"/>
        <v>100</v>
      </c>
      <c r="O1604" s="7">
        <f t="shared" si="252"/>
        <v>50</v>
      </c>
      <c r="P1604" s="7">
        <f t="shared" si="253"/>
        <v>33</v>
      </c>
      <c r="Q1604" s="8">
        <f t="shared" si="254"/>
        <v>56.2</v>
      </c>
      <c r="R1604" s="8">
        <f t="shared" si="255"/>
        <v>50.75</v>
      </c>
      <c r="S1604" s="8">
        <f t="shared" si="256"/>
        <v>46.1</v>
      </c>
      <c r="T1604" s="8">
        <f t="shared" si="257"/>
        <v>52</v>
      </c>
      <c r="U1604" s="7">
        <f t="shared" si="258"/>
        <v>51.016666666666673</v>
      </c>
      <c r="V1604" s="7">
        <f t="shared" si="259"/>
        <v>51.262500000000003</v>
      </c>
    </row>
    <row r="1605" spans="1:22" ht="13.5" x14ac:dyDescent="0.25">
      <c r="A1605" s="3">
        <f>RSI!A1605</f>
        <v>44649</v>
      </c>
      <c r="B1605" s="2">
        <f>RSI!B1605</f>
        <v>2.77</v>
      </c>
      <c r="C1605" s="2">
        <f>RSI!I1605</f>
        <v>47.346713194519687</v>
      </c>
      <c r="D1605" s="2">
        <f>MACD!E1605</f>
        <v>6.279034305223119E-2</v>
      </c>
      <c r="E1605" s="2">
        <f>MACD!F1605</f>
        <v>9.4130780209837131E-2</v>
      </c>
      <c r="F1605" s="2">
        <f>'Moving Avg'!D1605</f>
        <v>2.6819999999999999</v>
      </c>
      <c r="G1605" s="2">
        <f>'Moving Avg'!F1605</f>
        <v>2.7579999999999987</v>
      </c>
      <c r="H1605" s="2">
        <f>'Moving Avg'!G1605</f>
        <v>2.9543999999999988</v>
      </c>
      <c r="I1605" s="2">
        <f>'Moving Avg'!H1605</f>
        <v>2.1294000000000004</v>
      </c>
      <c r="J1605" s="5" t="str">
        <f>OBV!F1605</f>
        <v>BULLISH</v>
      </c>
      <c r="K1605" s="5" t="str">
        <f>OBV!G1605</f>
        <v>NEUTRAL</v>
      </c>
      <c r="L1605" s="5" t="str">
        <f>OBV!H1605</f>
        <v>CONFIRMED BULLISH</v>
      </c>
      <c r="M1605" s="7">
        <f t="shared" si="250"/>
        <v>25</v>
      </c>
      <c r="N1605" s="7">
        <f t="shared" si="251"/>
        <v>100</v>
      </c>
      <c r="O1605" s="7">
        <f t="shared" si="252"/>
        <v>50</v>
      </c>
      <c r="P1605" s="7">
        <f t="shared" si="253"/>
        <v>83.5</v>
      </c>
      <c r="Q1605" s="8">
        <f t="shared" si="254"/>
        <v>63.774999999999999</v>
      </c>
      <c r="R1605" s="8">
        <f t="shared" si="255"/>
        <v>63.375</v>
      </c>
      <c r="S1605" s="8">
        <f t="shared" si="256"/>
        <v>68.825000000000003</v>
      </c>
      <c r="T1605" s="8">
        <f t="shared" si="257"/>
        <v>64.625</v>
      </c>
      <c r="U1605" s="7">
        <f t="shared" si="258"/>
        <v>65.325000000000003</v>
      </c>
      <c r="V1605" s="7">
        <f t="shared" si="259"/>
        <v>65.150000000000006</v>
      </c>
    </row>
    <row r="1606" spans="1:22" ht="13.5" x14ac:dyDescent="0.25">
      <c r="A1606" s="3">
        <f>RSI!A1606</f>
        <v>44650</v>
      </c>
      <c r="B1606" s="2">
        <f>RSI!B1606</f>
        <v>2.77</v>
      </c>
      <c r="C1606" s="2">
        <f>RSI!I1606</f>
        <v>47.346713194519687</v>
      </c>
      <c r="D1606" s="2">
        <f>MACD!E1606</f>
        <v>5.1541865220793071E-2</v>
      </c>
      <c r="E1606" s="2">
        <f>MACD!F1606</f>
        <v>8.5612997212028322E-2</v>
      </c>
      <c r="F1606" s="2">
        <f>'Moving Avg'!D1606</f>
        <v>2.7039999999999997</v>
      </c>
      <c r="G1606" s="2">
        <f>'Moving Avg'!F1606</f>
        <v>2.7524999999999991</v>
      </c>
      <c r="H1606" s="2">
        <f>'Moving Avg'!G1606</f>
        <v>2.9593999999999996</v>
      </c>
      <c r="I1606" s="2">
        <f>'Moving Avg'!H1606</f>
        <v>2.1369000000000002</v>
      </c>
      <c r="J1606" s="5" t="str">
        <f>OBV!F1606</f>
        <v>BULLISH</v>
      </c>
      <c r="K1606" s="5" t="str">
        <f>OBV!G1606</f>
        <v>NEUTRAL</v>
      </c>
      <c r="L1606" s="5" t="str">
        <f>OBV!H1606</f>
        <v>CONFIRMED BULLISH</v>
      </c>
      <c r="M1606" s="7">
        <f t="shared" si="250"/>
        <v>25</v>
      </c>
      <c r="N1606" s="7">
        <f t="shared" si="251"/>
        <v>100</v>
      </c>
      <c r="O1606" s="7">
        <f t="shared" si="252"/>
        <v>50</v>
      </c>
      <c r="P1606" s="7">
        <f t="shared" si="253"/>
        <v>83.5</v>
      </c>
      <c r="Q1606" s="8">
        <f t="shared" si="254"/>
        <v>63.774999999999999</v>
      </c>
      <c r="R1606" s="8">
        <f t="shared" si="255"/>
        <v>63.375</v>
      </c>
      <c r="S1606" s="8">
        <f t="shared" si="256"/>
        <v>68.825000000000003</v>
      </c>
      <c r="T1606" s="8">
        <f t="shared" si="257"/>
        <v>64.625</v>
      </c>
      <c r="U1606" s="7">
        <f t="shared" si="258"/>
        <v>65.325000000000003</v>
      </c>
      <c r="V1606" s="7">
        <f t="shared" si="259"/>
        <v>65.150000000000006</v>
      </c>
    </row>
    <row r="1607" spans="1:22" ht="13.5" x14ac:dyDescent="0.25">
      <c r="A1607" s="3">
        <f>RSI!A1607</f>
        <v>44651</v>
      </c>
      <c r="B1607" s="2">
        <f>RSI!B1607</f>
        <v>2.89</v>
      </c>
      <c r="C1607" s="2">
        <f>RSI!I1607</f>
        <v>59.470859186972099</v>
      </c>
      <c r="D1607" s="2">
        <f>MACD!E1607</f>
        <v>1.4791156205041567E-2</v>
      </c>
      <c r="E1607" s="2">
        <f>MACD!F1607</f>
        <v>7.1448629010630982E-2</v>
      </c>
      <c r="F1607" s="2">
        <f>'Moving Avg'!D1607</f>
        <v>2.75</v>
      </c>
      <c r="G1607" s="2">
        <f>'Moving Avg'!F1607</f>
        <v>2.7529999999999992</v>
      </c>
      <c r="H1607" s="2">
        <f>'Moving Avg'!G1607</f>
        <v>2.9667999999999988</v>
      </c>
      <c r="I1607" s="2">
        <f>'Moving Avg'!H1607</f>
        <v>2.1450000000000005</v>
      </c>
      <c r="J1607" s="5" t="str">
        <f>OBV!F1607</f>
        <v>BULLISH</v>
      </c>
      <c r="K1607" s="5" t="str">
        <f>OBV!G1607</f>
        <v>NEUTRAL</v>
      </c>
      <c r="L1607" s="5" t="str">
        <f>OBV!H1607</f>
        <v>CONFIRMED BULLISH</v>
      </c>
      <c r="M1607" s="7">
        <f t="shared" si="250"/>
        <v>25</v>
      </c>
      <c r="N1607" s="7">
        <f t="shared" si="251"/>
        <v>100</v>
      </c>
      <c r="O1607" s="7">
        <f t="shared" si="252"/>
        <v>50</v>
      </c>
      <c r="P1607" s="7">
        <f t="shared" si="253"/>
        <v>83.5</v>
      </c>
      <c r="Q1607" s="8">
        <f t="shared" si="254"/>
        <v>63.774999999999999</v>
      </c>
      <c r="R1607" s="8">
        <f t="shared" si="255"/>
        <v>63.375</v>
      </c>
      <c r="S1607" s="8">
        <f t="shared" si="256"/>
        <v>68.825000000000003</v>
      </c>
      <c r="T1607" s="8">
        <f t="shared" si="257"/>
        <v>64.625</v>
      </c>
      <c r="U1607" s="7">
        <f t="shared" si="258"/>
        <v>65.325000000000003</v>
      </c>
      <c r="V1607" s="7">
        <f t="shared" si="259"/>
        <v>65.150000000000006</v>
      </c>
    </row>
    <row r="1608" spans="1:22" ht="13.5" x14ac:dyDescent="0.25">
      <c r="A1608" s="3">
        <f>RSI!A1608</f>
        <v>44652</v>
      </c>
      <c r="B1608" s="2">
        <f>RSI!B1608</f>
        <v>2.95</v>
      </c>
      <c r="C1608" s="2">
        <f>RSI!I1608</f>
        <v>63.941667021245188</v>
      </c>
      <c r="D1608" s="2">
        <f>MACD!E1608</f>
        <v>-2.1350181698524651E-2</v>
      </c>
      <c r="E1608" s="2">
        <f>MACD!F1608</f>
        <v>5.2888866868799858E-2</v>
      </c>
      <c r="F1608" s="2">
        <f>'Moving Avg'!D1608</f>
        <v>2.8079999999999998</v>
      </c>
      <c r="G1608" s="2">
        <f>'Moving Avg'!F1608</f>
        <v>2.7565</v>
      </c>
      <c r="H1608" s="2">
        <f>'Moving Avg'!G1608</f>
        <v>2.9735999999999989</v>
      </c>
      <c r="I1608" s="2">
        <f>'Moving Avg'!H1608</f>
        <v>2.1534000000000004</v>
      </c>
      <c r="J1608" s="5" t="str">
        <f>OBV!F1608</f>
        <v>BULLISH</v>
      </c>
      <c r="K1608" s="5" t="str">
        <f>OBV!G1608</f>
        <v>NEUTRAL</v>
      </c>
      <c r="L1608" s="5" t="str">
        <f>OBV!H1608</f>
        <v>CONFIRMED BULLISH</v>
      </c>
      <c r="M1608" s="7">
        <f t="shared" si="250"/>
        <v>25</v>
      </c>
      <c r="N1608" s="7">
        <f t="shared" si="251"/>
        <v>100</v>
      </c>
      <c r="O1608" s="7">
        <f t="shared" si="252"/>
        <v>50</v>
      </c>
      <c r="P1608" s="7">
        <f t="shared" si="253"/>
        <v>83.5</v>
      </c>
      <c r="Q1608" s="8">
        <f t="shared" si="254"/>
        <v>63.774999999999999</v>
      </c>
      <c r="R1608" s="8">
        <f t="shared" si="255"/>
        <v>63.375</v>
      </c>
      <c r="S1608" s="8">
        <f t="shared" si="256"/>
        <v>68.825000000000003</v>
      </c>
      <c r="T1608" s="8">
        <f t="shared" si="257"/>
        <v>64.625</v>
      </c>
      <c r="U1608" s="7">
        <f t="shared" si="258"/>
        <v>65.325000000000003</v>
      </c>
      <c r="V1608" s="7">
        <f t="shared" si="259"/>
        <v>65.150000000000006</v>
      </c>
    </row>
    <row r="1609" spans="1:22" ht="13.5" x14ac:dyDescent="0.25">
      <c r="A1609" s="3">
        <f>RSI!A1609</f>
        <v>44655</v>
      </c>
      <c r="B1609" s="2">
        <f>RSI!B1609</f>
        <v>3</v>
      </c>
      <c r="C1609" s="2">
        <f>RSI!I1609</f>
        <v>67.189780401986837</v>
      </c>
      <c r="D1609" s="2">
        <f>MACD!E1609</f>
        <v>-5.5006783398486636E-2</v>
      </c>
      <c r="E1609" s="2">
        <f>MACD!F1609</f>
        <v>3.1309736815342562E-2</v>
      </c>
      <c r="F1609" s="2">
        <f>'Moving Avg'!D1609</f>
        <v>2.8759999999999999</v>
      </c>
      <c r="G1609" s="2">
        <f>'Moving Avg'!F1609</f>
        <v>2.7625000000000002</v>
      </c>
      <c r="H1609" s="2">
        <f>'Moving Avg'!G1609</f>
        <v>2.9813999999999989</v>
      </c>
      <c r="I1609" s="2">
        <f>'Moving Avg'!H1609</f>
        <v>2.1620500000000002</v>
      </c>
      <c r="J1609" s="5" t="str">
        <f>OBV!F1609</f>
        <v>BULLISH</v>
      </c>
      <c r="K1609" s="5" t="str">
        <f>OBV!G1609</f>
        <v>NEUTRAL</v>
      </c>
      <c r="L1609" s="5" t="str">
        <f>OBV!H1609</f>
        <v>CONFIRMED BULLISH</v>
      </c>
      <c r="M1609" s="7">
        <f t="shared" si="250"/>
        <v>25</v>
      </c>
      <c r="N1609" s="7">
        <f t="shared" si="251"/>
        <v>100</v>
      </c>
      <c r="O1609" s="7">
        <f t="shared" si="252"/>
        <v>50</v>
      </c>
      <c r="P1609" s="7">
        <f t="shared" si="253"/>
        <v>83.5</v>
      </c>
      <c r="Q1609" s="8">
        <f t="shared" si="254"/>
        <v>63.774999999999999</v>
      </c>
      <c r="R1609" s="8">
        <f t="shared" si="255"/>
        <v>63.375</v>
      </c>
      <c r="S1609" s="8">
        <f t="shared" si="256"/>
        <v>68.825000000000003</v>
      </c>
      <c r="T1609" s="8">
        <f t="shared" si="257"/>
        <v>64.625</v>
      </c>
      <c r="U1609" s="7">
        <f t="shared" si="258"/>
        <v>65.325000000000003</v>
      </c>
      <c r="V1609" s="7">
        <f t="shared" si="259"/>
        <v>65.150000000000006</v>
      </c>
    </row>
    <row r="1610" spans="1:22" ht="13.5" x14ac:dyDescent="0.25">
      <c r="A1610" s="3">
        <f>RSI!A1610</f>
        <v>44656</v>
      </c>
      <c r="B1610" s="2">
        <f>RSI!B1610</f>
        <v>3.13</v>
      </c>
      <c r="C1610" s="2">
        <f>RSI!I1610</f>
        <v>73.798407600019658</v>
      </c>
      <c r="D1610" s="2">
        <f>MACD!E1610</f>
        <v>-9.4253331358303161E-2</v>
      </c>
      <c r="E1610" s="2">
        <f>MACD!F1610</f>
        <v>6.1971231806134189E-3</v>
      </c>
      <c r="F1610" s="2">
        <f>'Moving Avg'!D1610</f>
        <v>2.9479999999999995</v>
      </c>
      <c r="G1610" s="2">
        <f>'Moving Avg'!F1610</f>
        <v>2.7750000000000004</v>
      </c>
      <c r="H1610" s="2">
        <f>'Moving Avg'!G1610</f>
        <v>2.9895999999999985</v>
      </c>
      <c r="I1610" s="2">
        <f>'Moving Avg'!H1610</f>
        <v>2.1713500000000003</v>
      </c>
      <c r="J1610" s="5" t="str">
        <f>OBV!F1610</f>
        <v>BULLISH</v>
      </c>
      <c r="K1610" s="5" t="str">
        <f>OBV!G1610</f>
        <v>NEUTRAL</v>
      </c>
      <c r="L1610" s="5" t="str">
        <f>OBV!H1610</f>
        <v>CONFIRMED BULLISH</v>
      </c>
      <c r="M1610" s="7">
        <f t="shared" si="250"/>
        <v>0</v>
      </c>
      <c r="N1610" s="7">
        <f t="shared" si="251"/>
        <v>100</v>
      </c>
      <c r="O1610" s="7">
        <f t="shared" si="252"/>
        <v>50</v>
      </c>
      <c r="P1610" s="7">
        <f t="shared" si="253"/>
        <v>83.5</v>
      </c>
      <c r="Q1610" s="8">
        <f t="shared" si="254"/>
        <v>55.024999999999999</v>
      </c>
      <c r="R1610" s="8">
        <f t="shared" si="255"/>
        <v>58.375</v>
      </c>
      <c r="S1610" s="8">
        <f t="shared" si="256"/>
        <v>65.075000000000003</v>
      </c>
      <c r="T1610" s="8">
        <f t="shared" si="257"/>
        <v>58.375</v>
      </c>
      <c r="U1610" s="7">
        <f t="shared" si="258"/>
        <v>59.491666666666674</v>
      </c>
      <c r="V1610" s="7">
        <f t="shared" si="259"/>
        <v>59.212500000000006</v>
      </c>
    </row>
    <row r="1611" spans="1:22" ht="13.5" x14ac:dyDescent="0.25">
      <c r="A1611" s="3">
        <f>RSI!A1611</f>
        <v>44657</v>
      </c>
      <c r="B1611" s="2">
        <f>RSI!B1611</f>
        <v>3.27</v>
      </c>
      <c r="C1611" s="2">
        <f>RSI!I1611</f>
        <v>78.760045488730597</v>
      </c>
      <c r="D1611" s="2">
        <f>MACD!E1611</f>
        <v>-0.13965443495806484</v>
      </c>
      <c r="E1611" s="2">
        <f>MACD!F1611</f>
        <v>-2.2973188447122234E-2</v>
      </c>
      <c r="F1611" s="2">
        <f>'Moving Avg'!D1611</f>
        <v>3.0479999999999996</v>
      </c>
      <c r="G1611" s="2">
        <f>'Moving Avg'!F1611</f>
        <v>2.7945000000000007</v>
      </c>
      <c r="H1611" s="2">
        <f>'Moving Avg'!G1611</f>
        <v>2.9981999999999989</v>
      </c>
      <c r="I1611" s="2">
        <f>'Moving Avg'!H1611</f>
        <v>2.1813500000000001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  <c r="M1611" s="7">
        <f t="shared" si="250"/>
        <v>0</v>
      </c>
      <c r="N1611" s="7">
        <f t="shared" si="251"/>
        <v>100</v>
      </c>
      <c r="O1611" s="7">
        <f t="shared" si="252"/>
        <v>50</v>
      </c>
      <c r="P1611" s="7">
        <f t="shared" si="253"/>
        <v>83.5</v>
      </c>
      <c r="Q1611" s="8">
        <f t="shared" si="254"/>
        <v>55.024999999999999</v>
      </c>
      <c r="R1611" s="8">
        <f t="shared" si="255"/>
        <v>58.375</v>
      </c>
      <c r="S1611" s="8">
        <f t="shared" si="256"/>
        <v>65.075000000000003</v>
      </c>
      <c r="T1611" s="8">
        <f t="shared" si="257"/>
        <v>58.375</v>
      </c>
      <c r="U1611" s="7">
        <f t="shared" si="258"/>
        <v>59.491666666666674</v>
      </c>
      <c r="V1611" s="7">
        <f t="shared" si="259"/>
        <v>59.212500000000006</v>
      </c>
    </row>
    <row r="1612" spans="1:22" ht="13.5" x14ac:dyDescent="0.25">
      <c r="A1612" s="3">
        <f>RSI!A1612</f>
        <v>44658</v>
      </c>
      <c r="B1612" s="2">
        <f>RSI!B1612</f>
        <v>3.41</v>
      </c>
      <c r="C1612" s="2">
        <f>RSI!I1612</f>
        <v>82.357822549229439</v>
      </c>
      <c r="D1612" s="2">
        <f>MACD!E1612</f>
        <v>-0.19095553396120524</v>
      </c>
      <c r="E1612" s="2">
        <f>MACD!F1612</f>
        <v>-5.656965754993884E-2</v>
      </c>
      <c r="F1612" s="2">
        <f>'Moving Avg'!D1612</f>
        <v>3.1520000000000001</v>
      </c>
      <c r="G1612" s="2">
        <f>'Moving Avg'!F1612</f>
        <v>2.8265000000000007</v>
      </c>
      <c r="H1612" s="2">
        <f>'Moving Avg'!G1612</f>
        <v>3.0071999999999988</v>
      </c>
      <c r="I1612" s="2">
        <f>'Moving Avg'!H1612</f>
        <v>2.1920500000000001</v>
      </c>
      <c r="J1612" s="5" t="str">
        <f>OBV!F1612</f>
        <v>BULLISH</v>
      </c>
      <c r="K1612" s="5" t="str">
        <f>OBV!G1612</f>
        <v>NEUTRAL</v>
      </c>
      <c r="L1612" s="5" t="str">
        <f>OBV!H1612</f>
        <v>CONFIRMED BULLISH</v>
      </c>
      <c r="M1612" s="7">
        <f t="shared" si="250"/>
        <v>0</v>
      </c>
      <c r="N1612" s="7">
        <f t="shared" si="251"/>
        <v>100</v>
      </c>
      <c r="O1612" s="7">
        <f t="shared" si="252"/>
        <v>50</v>
      </c>
      <c r="P1612" s="7">
        <f t="shared" si="253"/>
        <v>83.5</v>
      </c>
      <c r="Q1612" s="8">
        <f t="shared" si="254"/>
        <v>55.024999999999999</v>
      </c>
      <c r="R1612" s="8">
        <f t="shared" si="255"/>
        <v>58.375</v>
      </c>
      <c r="S1612" s="8">
        <f t="shared" si="256"/>
        <v>65.075000000000003</v>
      </c>
      <c r="T1612" s="8">
        <f t="shared" si="257"/>
        <v>58.375</v>
      </c>
      <c r="U1612" s="7">
        <f t="shared" si="258"/>
        <v>59.491666666666674</v>
      </c>
      <c r="V1612" s="7">
        <f t="shared" si="259"/>
        <v>59.212500000000006</v>
      </c>
    </row>
    <row r="1613" spans="1:22" ht="13.5" x14ac:dyDescent="0.25">
      <c r="A1613" s="3">
        <f>RSI!A1613</f>
        <v>44659</v>
      </c>
      <c r="B1613" s="2">
        <f>RSI!B1613</f>
        <v>3.55</v>
      </c>
      <c r="C1613" s="2">
        <f>RSI!I1613</f>
        <v>85.079563979640099</v>
      </c>
      <c r="D1613" s="2">
        <f>MACD!E1613</f>
        <v>-0.24788995017208482</v>
      </c>
      <c r="E1613" s="2">
        <f>MACD!F1613</f>
        <v>-9.4833716074368038E-2</v>
      </c>
      <c r="F1613" s="2">
        <f>'Moving Avg'!D1613</f>
        <v>3.2719999999999998</v>
      </c>
      <c r="G1613" s="2">
        <f>'Moving Avg'!F1613</f>
        <v>2.8655000000000008</v>
      </c>
      <c r="H1613" s="2">
        <f>'Moving Avg'!G1613</f>
        <v>3.0183999999999984</v>
      </c>
      <c r="I1613" s="2">
        <f>'Moving Avg'!H1613</f>
        <v>2.2034499999999997</v>
      </c>
      <c r="J1613" s="5" t="str">
        <f>OBV!F1613</f>
        <v>BULLISH</v>
      </c>
      <c r="K1613" s="5" t="str">
        <f>OBV!G1613</f>
        <v>NEUTRAL</v>
      </c>
      <c r="L1613" s="5" t="str">
        <f>OBV!H1613</f>
        <v>CONFIRMED BULLISH</v>
      </c>
      <c r="M1613" s="7">
        <f t="shared" si="250"/>
        <v>0</v>
      </c>
      <c r="N1613" s="7">
        <f t="shared" si="251"/>
        <v>100</v>
      </c>
      <c r="O1613" s="7">
        <f t="shared" si="252"/>
        <v>50</v>
      </c>
      <c r="P1613" s="7">
        <f t="shared" si="253"/>
        <v>83.5</v>
      </c>
      <c r="Q1613" s="8">
        <f t="shared" si="254"/>
        <v>55.024999999999999</v>
      </c>
      <c r="R1613" s="8">
        <f t="shared" si="255"/>
        <v>58.375</v>
      </c>
      <c r="S1613" s="8">
        <f t="shared" si="256"/>
        <v>65.075000000000003</v>
      </c>
      <c r="T1613" s="8">
        <f t="shared" si="257"/>
        <v>58.375</v>
      </c>
      <c r="U1613" s="7">
        <f t="shared" si="258"/>
        <v>59.491666666666674</v>
      </c>
      <c r="V1613" s="7">
        <f t="shared" si="259"/>
        <v>59.212500000000006</v>
      </c>
    </row>
    <row r="1614" spans="1:22" ht="13.5" x14ac:dyDescent="0.25">
      <c r="A1614" s="3">
        <f>RSI!A1614</f>
        <v>44662</v>
      </c>
      <c r="B1614" s="2">
        <f>RSI!B1614</f>
        <v>3.7</v>
      </c>
      <c r="C1614" s="2">
        <f>RSI!I1614</f>
        <v>87.334194578629337</v>
      </c>
      <c r="D1614" s="2">
        <f>MACD!E1614</f>
        <v>-0.3109252910760838</v>
      </c>
      <c r="E1614" s="2">
        <f>MACD!F1614</f>
        <v>-0.1380520310747112</v>
      </c>
      <c r="F1614" s="2">
        <f>'Moving Avg'!D1614</f>
        <v>3.4119999999999999</v>
      </c>
      <c r="G1614" s="2">
        <f>'Moving Avg'!F1614</f>
        <v>2.9120000000000004</v>
      </c>
      <c r="H1614" s="2">
        <f>'Moving Avg'!G1614</f>
        <v>3.0325999999999982</v>
      </c>
      <c r="I1614" s="2">
        <f>'Moving Avg'!H1614</f>
        <v>2.2155999999999998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  <c r="M1614" s="7">
        <f t="shared" si="250"/>
        <v>0</v>
      </c>
      <c r="N1614" s="7">
        <f t="shared" si="251"/>
        <v>100</v>
      </c>
      <c r="O1614" s="7">
        <f t="shared" si="252"/>
        <v>50</v>
      </c>
      <c r="P1614" s="7">
        <f t="shared" si="253"/>
        <v>83.5</v>
      </c>
      <c r="Q1614" s="8">
        <f t="shared" si="254"/>
        <v>55.024999999999999</v>
      </c>
      <c r="R1614" s="8">
        <f t="shared" si="255"/>
        <v>58.375</v>
      </c>
      <c r="S1614" s="8">
        <f t="shared" si="256"/>
        <v>65.075000000000003</v>
      </c>
      <c r="T1614" s="8">
        <f t="shared" si="257"/>
        <v>58.375</v>
      </c>
      <c r="U1614" s="7">
        <f t="shared" si="258"/>
        <v>59.491666666666674</v>
      </c>
      <c r="V1614" s="7">
        <f t="shared" si="259"/>
        <v>59.212500000000006</v>
      </c>
    </row>
    <row r="1615" spans="1:22" ht="13.5" x14ac:dyDescent="0.25">
      <c r="A1615" s="3">
        <f>RSI!A1615</f>
        <v>44663</v>
      </c>
      <c r="B1615" s="2">
        <f>RSI!B1615</f>
        <v>3.83</v>
      </c>
      <c r="C1615" s="2">
        <f>RSI!I1615</f>
        <v>88.899734116374034</v>
      </c>
      <c r="D1615" s="2">
        <f>MACD!E1615</f>
        <v>-0.36132705057550041</v>
      </c>
      <c r="E1615" s="2">
        <f>MACD!F1615</f>
        <v>-0.18270703497486906</v>
      </c>
      <c r="F1615" s="2">
        <f>'Moving Avg'!D1615</f>
        <v>3.5519999999999996</v>
      </c>
      <c r="G1615" s="2">
        <f>'Moving Avg'!F1615</f>
        <v>2.9650000000000007</v>
      </c>
      <c r="H1615" s="2">
        <f>'Moving Avg'!G1615</f>
        <v>3.049199999999999</v>
      </c>
      <c r="I1615" s="2">
        <f>'Moving Avg'!H1615</f>
        <v>2.2285499999999998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  <c r="M1615" s="7">
        <f t="shared" si="250"/>
        <v>0</v>
      </c>
      <c r="N1615" s="7">
        <f t="shared" si="251"/>
        <v>100</v>
      </c>
      <c r="O1615" s="7">
        <f t="shared" si="252"/>
        <v>50</v>
      </c>
      <c r="P1615" s="7">
        <f t="shared" si="253"/>
        <v>83.5</v>
      </c>
      <c r="Q1615" s="8">
        <f t="shared" si="254"/>
        <v>55.024999999999999</v>
      </c>
      <c r="R1615" s="8">
        <f t="shared" si="255"/>
        <v>58.375</v>
      </c>
      <c r="S1615" s="8">
        <f t="shared" si="256"/>
        <v>65.075000000000003</v>
      </c>
      <c r="T1615" s="8">
        <f t="shared" si="257"/>
        <v>58.375</v>
      </c>
      <c r="U1615" s="7">
        <f t="shared" si="258"/>
        <v>59.491666666666674</v>
      </c>
      <c r="V1615" s="7">
        <f t="shared" si="259"/>
        <v>59.212500000000006</v>
      </c>
    </row>
    <row r="1616" spans="1:22" ht="13.5" x14ac:dyDescent="0.25">
      <c r="A1616" s="3">
        <f>RSI!A1616</f>
        <v>44664</v>
      </c>
      <c r="B1616" s="2">
        <f>RSI!B1616</f>
        <v>3.83</v>
      </c>
      <c r="C1616" s="2">
        <f>RSI!I1616</f>
        <v>88.899734116374034</v>
      </c>
      <c r="D1616" s="2">
        <f>MACD!E1616</f>
        <v>-0.40877769348159054</v>
      </c>
      <c r="E1616" s="2">
        <f>MACD!F1616</f>
        <v>-0.22792116667621337</v>
      </c>
      <c r="F1616" s="2">
        <f>'Moving Avg'!D1616</f>
        <v>3.6640000000000001</v>
      </c>
      <c r="G1616" s="2">
        <f>'Moving Avg'!F1616</f>
        <v>3.0179999999999998</v>
      </c>
      <c r="H1616" s="2">
        <f>'Moving Avg'!G1616</f>
        <v>3.0641999999999996</v>
      </c>
      <c r="I1616" s="2">
        <f>'Moving Avg'!H1616</f>
        <v>2.2414999999999994</v>
      </c>
      <c r="J1616" s="5" t="str">
        <f>OBV!F1616</f>
        <v>BULLISH</v>
      </c>
      <c r="K1616" s="5" t="str">
        <f>OBV!G1616</f>
        <v>NEUTRAL</v>
      </c>
      <c r="L1616" s="5" t="str">
        <f>OBV!H1616</f>
        <v>CONFIRMED BULLISH</v>
      </c>
      <c r="M1616" s="7">
        <f t="shared" si="250"/>
        <v>0</v>
      </c>
      <c r="N1616" s="7">
        <f t="shared" si="251"/>
        <v>100</v>
      </c>
      <c r="O1616" s="7">
        <f t="shared" si="252"/>
        <v>50</v>
      </c>
      <c r="P1616" s="7">
        <f t="shared" si="253"/>
        <v>83.5</v>
      </c>
      <c r="Q1616" s="8">
        <f t="shared" si="254"/>
        <v>55.024999999999999</v>
      </c>
      <c r="R1616" s="8">
        <f t="shared" si="255"/>
        <v>58.375</v>
      </c>
      <c r="S1616" s="8">
        <f t="shared" si="256"/>
        <v>65.075000000000003</v>
      </c>
      <c r="T1616" s="8">
        <f t="shared" si="257"/>
        <v>58.375</v>
      </c>
      <c r="U1616" s="7">
        <f t="shared" si="258"/>
        <v>59.491666666666674</v>
      </c>
      <c r="V1616" s="7">
        <f t="shared" si="259"/>
        <v>59.212500000000006</v>
      </c>
    </row>
    <row r="1617" spans="1:22" ht="13.5" x14ac:dyDescent="0.25">
      <c r="A1617" s="3">
        <f>RSI!A1617</f>
        <v>44665</v>
      </c>
      <c r="B1617" s="2">
        <f>RSI!B1617</f>
        <v>3.66</v>
      </c>
      <c r="C1617" s="2">
        <f>RSI!I1617</f>
        <v>74.865522410423452</v>
      </c>
      <c r="D1617" s="2">
        <f>MACD!E1617</f>
        <v>-0.42232132888115848</v>
      </c>
      <c r="E1617" s="2">
        <f>MACD!F1617</f>
        <v>-0.2668011991172024</v>
      </c>
      <c r="F1617" s="2">
        <f>'Moving Avg'!D1617</f>
        <v>3.714</v>
      </c>
      <c r="G1617" s="2">
        <f>'Moving Avg'!F1617</f>
        <v>3.0684999999999993</v>
      </c>
      <c r="H1617" s="2">
        <f>'Moving Avg'!G1617</f>
        <v>3.0745999999999998</v>
      </c>
      <c r="I1617" s="2">
        <f>'Moving Avg'!H1617</f>
        <v>2.2535499999999993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0</v>
      </c>
      <c r="N1617" s="7">
        <f t="shared" si="251"/>
        <v>100</v>
      </c>
      <c r="O1617" s="7">
        <f t="shared" si="252"/>
        <v>50</v>
      </c>
      <c r="P1617" s="7">
        <f t="shared" si="253"/>
        <v>83.5</v>
      </c>
      <c r="Q1617" s="8">
        <f t="shared" si="254"/>
        <v>55.024999999999999</v>
      </c>
      <c r="R1617" s="8">
        <f t="shared" si="255"/>
        <v>58.375</v>
      </c>
      <c r="S1617" s="8">
        <f t="shared" si="256"/>
        <v>65.075000000000003</v>
      </c>
      <c r="T1617" s="8">
        <f t="shared" si="257"/>
        <v>58.375</v>
      </c>
      <c r="U1617" s="7">
        <f t="shared" si="258"/>
        <v>59.491666666666674</v>
      </c>
      <c r="V1617" s="7">
        <f t="shared" si="259"/>
        <v>59.212500000000006</v>
      </c>
    </row>
    <row r="1618" spans="1:22" ht="13.5" x14ac:dyDescent="0.25">
      <c r="A1618" s="3">
        <f>RSI!A1618</f>
        <v>44666</v>
      </c>
      <c r="B1618" s="2">
        <f>RSI!B1618</f>
        <v>3.66</v>
      </c>
      <c r="C1618" s="2">
        <f>RSI!I1618</f>
        <v>74.865522410423452</v>
      </c>
      <c r="D1618" s="2">
        <f>MACD!E1618</f>
        <v>-0.42766382010439674</v>
      </c>
      <c r="E1618" s="2">
        <f>MACD!F1618</f>
        <v>-0.29897372331464128</v>
      </c>
      <c r="F1618" s="2">
        <f>'Moving Avg'!D1618</f>
        <v>3.7359999999999998</v>
      </c>
      <c r="G1618" s="2">
        <f>'Moving Avg'!F1618</f>
        <v>3.1189999999999998</v>
      </c>
      <c r="H1618" s="2">
        <f>'Moving Avg'!G1618</f>
        <v>3.0821999999999998</v>
      </c>
      <c r="I1618" s="2">
        <f>'Moving Avg'!H1618</f>
        <v>2.2655999999999996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0</v>
      </c>
      <c r="N1618" s="7">
        <f t="shared" si="251"/>
        <v>100</v>
      </c>
      <c r="O1618" s="7">
        <f t="shared" si="252"/>
        <v>50</v>
      </c>
      <c r="P1618" s="7">
        <f t="shared" si="253"/>
        <v>83.5</v>
      </c>
      <c r="Q1618" s="8">
        <f t="shared" si="254"/>
        <v>55.024999999999999</v>
      </c>
      <c r="R1618" s="8">
        <f t="shared" si="255"/>
        <v>58.375</v>
      </c>
      <c r="S1618" s="8">
        <f t="shared" si="256"/>
        <v>65.075000000000003</v>
      </c>
      <c r="T1618" s="8">
        <f t="shared" si="257"/>
        <v>58.375</v>
      </c>
      <c r="U1618" s="7">
        <f t="shared" si="258"/>
        <v>59.491666666666674</v>
      </c>
      <c r="V1618" s="7">
        <f t="shared" si="259"/>
        <v>59.212500000000006</v>
      </c>
    </row>
    <row r="1619" spans="1:22" ht="13.5" x14ac:dyDescent="0.25">
      <c r="A1619" s="3">
        <f>RSI!A1619</f>
        <v>44669</v>
      </c>
      <c r="B1619" s="2">
        <f>RSI!B1619</f>
        <v>3.66</v>
      </c>
      <c r="C1619" s="2">
        <f>RSI!I1619</f>
        <v>74.865522410423452</v>
      </c>
      <c r="D1619" s="2">
        <f>MACD!E1619</f>
        <v>-0.42737473123252467</v>
      </c>
      <c r="E1619" s="2">
        <f>MACD!F1619</f>
        <v>-0.32465392489821798</v>
      </c>
      <c r="F1619" s="2">
        <f>'Moving Avg'!D1619</f>
        <v>3.7280000000000002</v>
      </c>
      <c r="G1619" s="2">
        <f>'Moving Avg'!F1619</f>
        <v>3.1689999999999992</v>
      </c>
      <c r="H1619" s="2">
        <f>'Moving Avg'!G1619</f>
        <v>3.0869999999999997</v>
      </c>
      <c r="I1619" s="2">
        <f>'Moving Avg'!H1619</f>
        <v>2.2776499999999995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  <c r="M1619" s="7">
        <f t="shared" si="250"/>
        <v>0</v>
      </c>
      <c r="N1619" s="7">
        <f t="shared" si="251"/>
        <v>100</v>
      </c>
      <c r="O1619" s="7">
        <f t="shared" si="252"/>
        <v>50</v>
      </c>
      <c r="P1619" s="7">
        <f t="shared" si="253"/>
        <v>66.5</v>
      </c>
      <c r="Q1619" s="8">
        <f t="shared" si="254"/>
        <v>52.475000000000001</v>
      </c>
      <c r="R1619" s="8">
        <f t="shared" si="255"/>
        <v>54.125</v>
      </c>
      <c r="S1619" s="8">
        <f t="shared" si="256"/>
        <v>57.424999999999997</v>
      </c>
      <c r="T1619" s="8">
        <f t="shared" si="257"/>
        <v>54.125</v>
      </c>
      <c r="U1619" s="7">
        <f t="shared" si="258"/>
        <v>54.67499999999999</v>
      </c>
      <c r="V1619" s="7">
        <f t="shared" si="259"/>
        <v>54.537499999999994</v>
      </c>
    </row>
    <row r="1620" spans="1:22" ht="13.5" x14ac:dyDescent="0.25">
      <c r="A1620" s="3">
        <f>RSI!A1620</f>
        <v>44670</v>
      </c>
      <c r="B1620" s="2">
        <f>RSI!B1620</f>
        <v>3.5</v>
      </c>
      <c r="C1620" s="2">
        <f>RSI!I1620</f>
        <v>63.147169764889348</v>
      </c>
      <c r="D1620" s="2">
        <f>MACD!E1620</f>
        <v>-0.39794738546416264</v>
      </c>
      <c r="E1620" s="2">
        <f>MACD!F1620</f>
        <v>-0.33931261701140691</v>
      </c>
      <c r="F1620" s="2">
        <f>'Moving Avg'!D1620</f>
        <v>3.6620000000000004</v>
      </c>
      <c r="G1620" s="2">
        <f>'Moving Avg'!F1620</f>
        <v>3.2109999999999994</v>
      </c>
      <c r="H1620" s="2">
        <f>'Moving Avg'!G1620</f>
        <v>3.0855999999999995</v>
      </c>
      <c r="I1620" s="2">
        <f>'Moving Avg'!H1620</f>
        <v>2.2888999999999995</v>
      </c>
      <c r="J1620" s="5" t="str">
        <f>OBV!F1620</f>
        <v>NEUTRAL</v>
      </c>
      <c r="K1620" s="5" t="str">
        <f>OBV!G1620</f>
        <v>NEUTRAL</v>
      </c>
      <c r="L1620" s="5" t="str">
        <f>OBV!H1620</f>
        <v>NEUTRAL</v>
      </c>
      <c r="M1620" s="7">
        <f t="shared" si="250"/>
        <v>25</v>
      </c>
      <c r="N1620" s="7">
        <f t="shared" si="251"/>
        <v>100</v>
      </c>
      <c r="O1620" s="7">
        <f t="shared" si="252"/>
        <v>50</v>
      </c>
      <c r="P1620" s="7">
        <f t="shared" si="253"/>
        <v>33</v>
      </c>
      <c r="Q1620" s="8">
        <f t="shared" si="254"/>
        <v>56.2</v>
      </c>
      <c r="R1620" s="8">
        <f t="shared" si="255"/>
        <v>50.75</v>
      </c>
      <c r="S1620" s="8">
        <f t="shared" si="256"/>
        <v>46.1</v>
      </c>
      <c r="T1620" s="8">
        <f t="shared" si="257"/>
        <v>52</v>
      </c>
      <c r="U1620" s="7">
        <f t="shared" si="258"/>
        <v>51.016666666666673</v>
      </c>
      <c r="V1620" s="7">
        <f t="shared" si="259"/>
        <v>51.262500000000003</v>
      </c>
    </row>
    <row r="1621" spans="1:22" ht="13.5" x14ac:dyDescent="0.25">
      <c r="A1621" s="3">
        <f>RSI!A1621</f>
        <v>44671</v>
      </c>
      <c r="B1621" s="2">
        <f>RSI!B1621</f>
        <v>3.65</v>
      </c>
      <c r="C1621" s="2">
        <f>RSI!I1621</f>
        <v>68.176284530764889</v>
      </c>
      <c r="D1621" s="2">
        <f>MACD!E1621</f>
        <v>-0.36414593353209446</v>
      </c>
      <c r="E1621" s="2">
        <f>MACD!F1621</f>
        <v>-0.34427928031554444</v>
      </c>
      <c r="F1621" s="2">
        <f>'Moving Avg'!D1621</f>
        <v>3.6259999999999999</v>
      </c>
      <c r="G1621" s="2">
        <f>'Moving Avg'!F1621</f>
        <v>3.2604999999999995</v>
      </c>
      <c r="H1621" s="2">
        <f>'Moving Avg'!G1621</f>
        <v>3.0846</v>
      </c>
      <c r="I1621" s="2">
        <f>'Moving Avg'!H1621</f>
        <v>2.3008999999999991</v>
      </c>
      <c r="J1621" s="5" t="str">
        <f>OBV!F1621</f>
        <v>NEUTRAL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45</v>
      </c>
      <c r="O1621" s="7">
        <f t="shared" si="252"/>
        <v>50</v>
      </c>
      <c r="P1621" s="7">
        <f t="shared" si="253"/>
        <v>33</v>
      </c>
      <c r="Q1621" s="8">
        <f t="shared" si="254"/>
        <v>36.950000000000003</v>
      </c>
      <c r="R1621" s="8">
        <f t="shared" si="255"/>
        <v>39.75</v>
      </c>
      <c r="S1621" s="8">
        <f t="shared" si="256"/>
        <v>37.85</v>
      </c>
      <c r="T1621" s="8">
        <f t="shared" si="257"/>
        <v>38.25</v>
      </c>
      <c r="U1621" s="7">
        <f t="shared" si="258"/>
        <v>38.183333333333337</v>
      </c>
      <c r="V1621" s="7">
        <f t="shared" si="259"/>
        <v>38.200000000000003</v>
      </c>
    </row>
    <row r="1622" spans="1:22" ht="13.5" x14ac:dyDescent="0.25">
      <c r="A1622" s="3">
        <f>RSI!A1622</f>
        <v>44672</v>
      </c>
      <c r="B1622" s="2">
        <f>RSI!B1622</f>
        <v>3.65</v>
      </c>
      <c r="C1622" s="2">
        <f>RSI!I1622</f>
        <v>68.176284530764889</v>
      </c>
      <c r="D1622" s="2">
        <f>MACD!E1622</f>
        <v>-0.31630552608067752</v>
      </c>
      <c r="E1622" s="2">
        <f>MACD!F1622</f>
        <v>-0.33868452946857108</v>
      </c>
      <c r="F1622" s="2">
        <f>'Moving Avg'!D1622</f>
        <v>3.6240000000000001</v>
      </c>
      <c r="G1622" s="2">
        <f>'Moving Avg'!F1622</f>
        <v>3.3099999999999996</v>
      </c>
      <c r="H1622" s="2">
        <f>'Moving Avg'!G1622</f>
        <v>3.0817999999999999</v>
      </c>
      <c r="I1622" s="2">
        <f>'Moving Avg'!H1622</f>
        <v>2.3130499999999987</v>
      </c>
      <c r="J1622" s="5" t="str">
        <f>OBV!F1622</f>
        <v>NEUTRAL</v>
      </c>
      <c r="K1622" s="5" t="str">
        <f>OBV!G1622</f>
        <v>NEUTRAL</v>
      </c>
      <c r="L1622" s="5" t="str">
        <f>OBV!H1622</f>
        <v>NEUTRAL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33</v>
      </c>
      <c r="Q1622" s="8">
        <f t="shared" si="254"/>
        <v>21.2</v>
      </c>
      <c r="R1622" s="8">
        <f t="shared" si="255"/>
        <v>30.75</v>
      </c>
      <c r="S1622" s="8">
        <f t="shared" si="256"/>
        <v>31.1</v>
      </c>
      <c r="T1622" s="8">
        <f t="shared" si="257"/>
        <v>27</v>
      </c>
      <c r="U1622" s="7">
        <f t="shared" si="258"/>
        <v>27.683333333333337</v>
      </c>
      <c r="V1622" s="7">
        <f t="shared" si="259"/>
        <v>27.512500000000003</v>
      </c>
    </row>
    <row r="1623" spans="1:22" ht="13.5" x14ac:dyDescent="0.25">
      <c r="A1623" s="3">
        <f>RSI!A1623</f>
        <v>44673</v>
      </c>
      <c r="B1623" s="2">
        <f>RSI!B1623</f>
        <v>3.65</v>
      </c>
      <c r="C1623" s="2">
        <f>RSI!I1623</f>
        <v>68.176284530764889</v>
      </c>
      <c r="D1623" s="2">
        <f>MACD!E1623</f>
        <v>-0.25641568518762181</v>
      </c>
      <c r="E1623" s="2">
        <f>MACD!F1623</f>
        <v>-0.32223076061238121</v>
      </c>
      <c r="F1623" s="2">
        <f>'Moving Avg'!D1623</f>
        <v>3.6219999999999999</v>
      </c>
      <c r="G1623" s="2">
        <f>'Moving Avg'!F1623</f>
        <v>3.3594999999999997</v>
      </c>
      <c r="H1623" s="2">
        <f>'Moving Avg'!G1623</f>
        <v>3.0781999999999998</v>
      </c>
      <c r="I1623" s="2">
        <f>'Moving Avg'!H1623</f>
        <v>2.3251999999999988</v>
      </c>
      <c r="J1623" s="5" t="str">
        <f>OBV!F1623</f>
        <v>NEUTRAL</v>
      </c>
      <c r="K1623" s="5" t="str">
        <f>OBV!G1623</f>
        <v>NEUTRAL</v>
      </c>
      <c r="L1623" s="5" t="str">
        <f>OBV!H1623</f>
        <v>NEUTRAL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33</v>
      </c>
      <c r="Q1623" s="8">
        <f t="shared" si="254"/>
        <v>21.2</v>
      </c>
      <c r="R1623" s="8">
        <f t="shared" si="255"/>
        <v>30.75</v>
      </c>
      <c r="S1623" s="8">
        <f t="shared" si="256"/>
        <v>31.1</v>
      </c>
      <c r="T1623" s="8">
        <f t="shared" si="257"/>
        <v>27</v>
      </c>
      <c r="U1623" s="7">
        <f t="shared" si="258"/>
        <v>27.683333333333337</v>
      </c>
      <c r="V1623" s="7">
        <f t="shared" si="259"/>
        <v>27.512500000000003</v>
      </c>
    </row>
    <row r="1624" spans="1:22" ht="13.5" x14ac:dyDescent="0.25">
      <c r="A1624" s="3">
        <f>RSI!A1624</f>
        <v>44676</v>
      </c>
      <c r="B1624" s="2">
        <f>RSI!B1624</f>
        <v>3.65</v>
      </c>
      <c r="C1624" s="2">
        <f>RSI!I1624</f>
        <v>68.176284530764889</v>
      </c>
      <c r="D1624" s="2">
        <f>MACD!E1624</f>
        <v>-0.18463400716385925</v>
      </c>
      <c r="E1624" s="2">
        <f>MACD!F1624</f>
        <v>-0.2947114099226768</v>
      </c>
      <c r="F1624" s="2">
        <f>'Moving Avg'!D1624</f>
        <v>3.62</v>
      </c>
      <c r="G1624" s="2">
        <f>'Moving Avg'!F1624</f>
        <v>3.4089999999999998</v>
      </c>
      <c r="H1624" s="2">
        <f>'Moving Avg'!G1624</f>
        <v>3.0780000000000007</v>
      </c>
      <c r="I1624" s="2">
        <f>'Moving Avg'!H1624</f>
        <v>2.3373499999999985</v>
      </c>
      <c r="J1624" s="5" t="str">
        <f>OBV!F1624</f>
        <v>NEUTRAL</v>
      </c>
      <c r="K1624" s="5" t="str">
        <f>OBV!G1624</f>
        <v>NEUTRAL</v>
      </c>
      <c r="L1624" s="5" t="str">
        <f>OBV!H1624</f>
        <v>NEUTRAL</v>
      </c>
      <c r="M1624" s="7">
        <f t="shared" si="250"/>
        <v>25</v>
      </c>
      <c r="N1624" s="7">
        <f t="shared" si="251"/>
        <v>0</v>
      </c>
      <c r="O1624" s="7">
        <f t="shared" si="252"/>
        <v>50</v>
      </c>
      <c r="P1624" s="7">
        <f t="shared" si="253"/>
        <v>33</v>
      </c>
      <c r="Q1624" s="8">
        <f t="shared" si="254"/>
        <v>21.2</v>
      </c>
      <c r="R1624" s="8">
        <f t="shared" si="255"/>
        <v>30.75</v>
      </c>
      <c r="S1624" s="8">
        <f t="shared" si="256"/>
        <v>31.1</v>
      </c>
      <c r="T1624" s="8">
        <f t="shared" si="257"/>
        <v>27</v>
      </c>
      <c r="U1624" s="7">
        <f t="shared" si="258"/>
        <v>27.683333333333337</v>
      </c>
      <c r="V1624" s="7">
        <f t="shared" si="259"/>
        <v>27.512500000000003</v>
      </c>
    </row>
    <row r="1625" spans="1:22" ht="13.5" x14ac:dyDescent="0.25">
      <c r="A1625" s="3">
        <f>RSI!A1625</f>
        <v>44677</v>
      </c>
      <c r="B1625" s="2">
        <f>RSI!B1625</f>
        <v>3.65</v>
      </c>
      <c r="C1625" s="2">
        <f>RSI!I1625</f>
        <v>68.176284530764889</v>
      </c>
      <c r="D1625" s="2">
        <f>MACD!E1625</f>
        <v>-0.10572090891545471</v>
      </c>
      <c r="E1625" s="2">
        <f>MACD!F1625</f>
        <v>-0.25691330972123239</v>
      </c>
      <c r="F1625" s="2">
        <f>'Moving Avg'!D1625</f>
        <v>3.65</v>
      </c>
      <c r="G1625" s="2">
        <f>'Moving Avg'!F1625</f>
        <v>3.4529999999999994</v>
      </c>
      <c r="H1625" s="2">
        <f>'Moving Avg'!G1625</f>
        <v>3.0810000000000004</v>
      </c>
      <c r="I1625" s="2">
        <f>'Moving Avg'!H1625</f>
        <v>2.3493499999999985</v>
      </c>
      <c r="J1625" s="5" t="str">
        <f>OBV!F1625</f>
        <v>NEUTRAL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0</v>
      </c>
      <c r="O1625" s="7">
        <f t="shared" si="252"/>
        <v>50</v>
      </c>
      <c r="P1625" s="7">
        <f t="shared" si="253"/>
        <v>33</v>
      </c>
      <c r="Q1625" s="8">
        <f t="shared" si="254"/>
        <v>21.2</v>
      </c>
      <c r="R1625" s="8">
        <f t="shared" si="255"/>
        <v>30.75</v>
      </c>
      <c r="S1625" s="8">
        <f t="shared" si="256"/>
        <v>31.1</v>
      </c>
      <c r="T1625" s="8">
        <f t="shared" si="257"/>
        <v>27</v>
      </c>
      <c r="U1625" s="7">
        <f t="shared" si="258"/>
        <v>27.683333333333337</v>
      </c>
      <c r="V1625" s="7">
        <f t="shared" si="259"/>
        <v>27.512500000000003</v>
      </c>
    </row>
    <row r="1626" spans="1:22" ht="13.5" x14ac:dyDescent="0.25">
      <c r="A1626" s="3">
        <f>RSI!A1626</f>
        <v>44678</v>
      </c>
      <c r="B1626" s="2">
        <f>RSI!B1626</f>
        <v>3.65</v>
      </c>
      <c r="C1626" s="2">
        <f>RSI!I1626</f>
        <v>68.176284530764889</v>
      </c>
      <c r="D1626" s="2">
        <f>MACD!E1626</f>
        <v>-4.0638328704705629E-2</v>
      </c>
      <c r="E1626" s="2">
        <f>MACD!F1626</f>
        <v>-0.21365831351792705</v>
      </c>
      <c r="F1626" s="2">
        <f>'Moving Avg'!D1626</f>
        <v>3.65</v>
      </c>
      <c r="G1626" s="2">
        <f>'Moving Avg'!F1626</f>
        <v>3.4969999999999999</v>
      </c>
      <c r="H1626" s="2">
        <f>'Moving Avg'!G1626</f>
        <v>3.0870000000000006</v>
      </c>
      <c r="I1626" s="2">
        <f>'Moving Avg'!H1626</f>
        <v>2.3611999999999984</v>
      </c>
      <c r="J1626" s="5" t="str">
        <f>OBV!F1626</f>
        <v>NEUTRAL</v>
      </c>
      <c r="K1626" s="5" t="str">
        <f>OBV!G1626</f>
        <v>NEUTRAL</v>
      </c>
      <c r="L1626" s="5" t="str">
        <f>OBV!H1626</f>
        <v>NEUTRAL</v>
      </c>
      <c r="M1626" s="7">
        <f t="shared" si="250"/>
        <v>25</v>
      </c>
      <c r="N1626" s="7">
        <f t="shared" si="251"/>
        <v>0</v>
      </c>
      <c r="O1626" s="7">
        <f t="shared" si="252"/>
        <v>50</v>
      </c>
      <c r="P1626" s="7">
        <f t="shared" si="253"/>
        <v>33</v>
      </c>
      <c r="Q1626" s="8">
        <f t="shared" si="254"/>
        <v>21.2</v>
      </c>
      <c r="R1626" s="8">
        <f t="shared" si="255"/>
        <v>30.75</v>
      </c>
      <c r="S1626" s="8">
        <f t="shared" si="256"/>
        <v>31.1</v>
      </c>
      <c r="T1626" s="8">
        <f t="shared" si="257"/>
        <v>27</v>
      </c>
      <c r="U1626" s="7">
        <f t="shared" si="258"/>
        <v>27.683333333333337</v>
      </c>
      <c r="V1626" s="7">
        <f t="shared" si="259"/>
        <v>27.512500000000003</v>
      </c>
    </row>
    <row r="1627" spans="1:22" ht="13.5" x14ac:dyDescent="0.25">
      <c r="A1627" s="3">
        <f>RSI!A1627</f>
        <v>44679</v>
      </c>
      <c r="B1627" s="2">
        <f>RSI!B1627</f>
        <v>3.65</v>
      </c>
      <c r="C1627" s="2">
        <f>RSI!I1627</f>
        <v>68.176284530764889</v>
      </c>
      <c r="D1627" s="2">
        <f>MACD!E1627</f>
        <v>-1.3287152428993476E-2</v>
      </c>
      <c r="E1627" s="2">
        <f>MACD!F1627</f>
        <v>-0.17358408130014036</v>
      </c>
      <c r="F1627" s="2">
        <f>'Moving Avg'!D1627</f>
        <v>3.65</v>
      </c>
      <c r="G1627" s="2">
        <f>'Moving Avg'!F1627</f>
        <v>3.5349999999999993</v>
      </c>
      <c r="H1627" s="2">
        <f>'Moving Avg'!G1627</f>
        <v>3.0960000000000001</v>
      </c>
      <c r="I1627" s="2">
        <f>'Moving Avg'!H1627</f>
        <v>2.3728999999999982</v>
      </c>
      <c r="J1627" s="5" t="str">
        <f>OBV!F1627</f>
        <v>NEUTRAL</v>
      </c>
      <c r="K1627" s="5" t="str">
        <f>OBV!G1627</f>
        <v>NEUTRAL</v>
      </c>
      <c r="L1627" s="5" t="str">
        <f>OBV!H1627</f>
        <v>NEUTRAL</v>
      </c>
      <c r="M1627" s="7">
        <f t="shared" si="250"/>
        <v>25</v>
      </c>
      <c r="N1627" s="7">
        <f t="shared" si="251"/>
        <v>0</v>
      </c>
      <c r="O1627" s="7">
        <f t="shared" si="252"/>
        <v>50</v>
      </c>
      <c r="P1627" s="7">
        <f t="shared" si="253"/>
        <v>33</v>
      </c>
      <c r="Q1627" s="8">
        <f t="shared" si="254"/>
        <v>21.2</v>
      </c>
      <c r="R1627" s="8">
        <f t="shared" si="255"/>
        <v>30.75</v>
      </c>
      <c r="S1627" s="8">
        <f t="shared" si="256"/>
        <v>31.1</v>
      </c>
      <c r="T1627" s="8">
        <f t="shared" si="257"/>
        <v>27</v>
      </c>
      <c r="U1627" s="7">
        <f t="shared" si="258"/>
        <v>27.683333333333337</v>
      </c>
      <c r="V1627" s="7">
        <f t="shared" si="259"/>
        <v>27.512500000000003</v>
      </c>
    </row>
    <row r="1628" spans="1:22" ht="13.5" x14ac:dyDescent="0.25">
      <c r="A1628" s="3">
        <f>RSI!A1628</f>
        <v>44680</v>
      </c>
      <c r="B1628" s="2">
        <f>RSI!B1628</f>
        <v>3.65</v>
      </c>
      <c r="C1628" s="2">
        <f>RSI!I1628</f>
        <v>68.176284530764889</v>
      </c>
      <c r="D1628" s="2">
        <f>MACD!E1628</f>
        <v>8.4072124870653298E-3</v>
      </c>
      <c r="E1628" s="2">
        <f>MACD!F1628</f>
        <v>-0.13718582254269923</v>
      </c>
      <c r="F1628" s="2">
        <f>'Moving Avg'!D1628</f>
        <v>3.65</v>
      </c>
      <c r="G1628" s="2">
        <f>'Moving Avg'!F1628</f>
        <v>3.5700000000000003</v>
      </c>
      <c r="H1628" s="2">
        <f>'Moving Avg'!G1628</f>
        <v>3.1078000000000001</v>
      </c>
      <c r="I1628" s="2">
        <f>'Moving Avg'!H1628</f>
        <v>2.384449999999998</v>
      </c>
      <c r="J1628" s="5" t="str">
        <f>OBV!F1628</f>
        <v>NEUTRAL</v>
      </c>
      <c r="K1628" s="5" t="str">
        <f>OBV!G1628</f>
        <v>NEUTRAL</v>
      </c>
      <c r="L1628" s="5" t="str">
        <f>OBV!H1628</f>
        <v>NEUTRAL</v>
      </c>
      <c r="M1628" s="7">
        <f t="shared" si="250"/>
        <v>25</v>
      </c>
      <c r="N1628" s="7">
        <f t="shared" si="251"/>
        <v>0</v>
      </c>
      <c r="O1628" s="7">
        <f t="shared" si="252"/>
        <v>50</v>
      </c>
      <c r="P1628" s="7">
        <f t="shared" si="253"/>
        <v>33</v>
      </c>
      <c r="Q1628" s="8">
        <f t="shared" si="254"/>
        <v>21.2</v>
      </c>
      <c r="R1628" s="8">
        <f t="shared" si="255"/>
        <v>30.75</v>
      </c>
      <c r="S1628" s="8">
        <f t="shared" si="256"/>
        <v>31.1</v>
      </c>
      <c r="T1628" s="8">
        <f t="shared" si="257"/>
        <v>27</v>
      </c>
      <c r="U1628" s="7">
        <f t="shared" si="258"/>
        <v>27.683333333333337</v>
      </c>
      <c r="V1628" s="7">
        <f t="shared" si="259"/>
        <v>27.512500000000003</v>
      </c>
    </row>
    <row r="1629" spans="1:22" ht="13.5" x14ac:dyDescent="0.25">
      <c r="A1629" s="3">
        <f>RSI!A1629</f>
        <v>44685</v>
      </c>
      <c r="B1629" s="2">
        <f>RSI!B1629</f>
        <v>3.64</v>
      </c>
      <c r="C1629" s="2">
        <f>RSI!I1629</f>
        <v>67.072332213205499</v>
      </c>
      <c r="D1629" s="2">
        <f>MACD!E1629</f>
        <v>2.6163114202073956E-2</v>
      </c>
      <c r="E1629" s="2">
        <f>MACD!F1629</f>
        <v>-0.10451603519374461</v>
      </c>
      <c r="F1629" s="2">
        <f>'Moving Avg'!D1629</f>
        <v>3.6479999999999997</v>
      </c>
      <c r="G1629" s="2">
        <f>'Moving Avg'!F1629</f>
        <v>3.6020000000000003</v>
      </c>
      <c r="H1629" s="2">
        <f>'Moving Avg'!G1629</f>
        <v>3.1219999999999999</v>
      </c>
      <c r="I1629" s="2">
        <f>'Moving Avg'!H1629</f>
        <v>2.3957499999999978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25</v>
      </c>
      <c r="N1629" s="7">
        <f t="shared" si="251"/>
        <v>0</v>
      </c>
      <c r="O1629" s="7">
        <f t="shared" si="252"/>
        <v>50</v>
      </c>
      <c r="P1629" s="7">
        <f t="shared" si="253"/>
        <v>16.5</v>
      </c>
      <c r="Q1629" s="8">
        <f t="shared" si="254"/>
        <v>18.725000000000001</v>
      </c>
      <c r="R1629" s="8">
        <f t="shared" si="255"/>
        <v>26.625</v>
      </c>
      <c r="S1629" s="8">
        <f t="shared" si="256"/>
        <v>23.675000000000001</v>
      </c>
      <c r="T1629" s="8">
        <f t="shared" si="257"/>
        <v>22.875</v>
      </c>
      <c r="U1629" s="7">
        <f t="shared" si="258"/>
        <v>23.008333333333336</v>
      </c>
      <c r="V1629" s="7">
        <f t="shared" si="259"/>
        <v>22.975000000000001</v>
      </c>
    </row>
    <row r="1630" spans="1:22" ht="13.5" x14ac:dyDescent="0.25">
      <c r="A1630" s="3">
        <f>RSI!A1630</f>
        <v>44686</v>
      </c>
      <c r="B1630" s="2">
        <f>RSI!B1630</f>
        <v>3.64</v>
      </c>
      <c r="C1630" s="2">
        <f>RSI!I1630</f>
        <v>67.072332213205499</v>
      </c>
      <c r="D1630" s="2">
        <f>MACD!E1630</f>
        <v>1.5388813674493296E-2</v>
      </c>
      <c r="E1630" s="2">
        <f>MACD!F1630</f>
        <v>-8.0535065420097043E-2</v>
      </c>
      <c r="F1630" s="2">
        <f>'Moving Avg'!D1630</f>
        <v>3.6459999999999999</v>
      </c>
      <c r="G1630" s="2">
        <f>'Moving Avg'!F1630</f>
        <v>3.6274999999999991</v>
      </c>
      <c r="H1630" s="2">
        <f>'Moving Avg'!G1630</f>
        <v>3.1357999999999993</v>
      </c>
      <c r="I1630" s="2">
        <f>'Moving Avg'!H1630</f>
        <v>2.4069499999999975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50</v>
      </c>
      <c r="P1630" s="7">
        <f t="shared" si="253"/>
        <v>16.5</v>
      </c>
      <c r="Q1630" s="8">
        <f t="shared" si="254"/>
        <v>18.725000000000001</v>
      </c>
      <c r="R1630" s="8">
        <f t="shared" si="255"/>
        <v>26.625</v>
      </c>
      <c r="S1630" s="8">
        <f t="shared" si="256"/>
        <v>23.675000000000001</v>
      </c>
      <c r="T1630" s="8">
        <f t="shared" si="257"/>
        <v>22.875</v>
      </c>
      <c r="U1630" s="7">
        <f t="shared" si="258"/>
        <v>23.008333333333336</v>
      </c>
      <c r="V1630" s="7">
        <f t="shared" si="259"/>
        <v>22.975000000000001</v>
      </c>
    </row>
    <row r="1631" spans="1:22" ht="13.5" x14ac:dyDescent="0.25">
      <c r="A1631" s="3">
        <f>RSI!A1631</f>
        <v>44687</v>
      </c>
      <c r="B1631" s="2">
        <f>RSI!B1631</f>
        <v>3.64</v>
      </c>
      <c r="C1631" s="2">
        <f>RSI!I1631</f>
        <v>67.072332213205499</v>
      </c>
      <c r="D1631" s="2">
        <f>MACD!E1631</f>
        <v>2.825352051271901E-2</v>
      </c>
      <c r="E1631" s="2">
        <f>MACD!F1631</f>
        <v>-5.8777348233533838E-2</v>
      </c>
      <c r="F1631" s="2">
        <f>'Moving Avg'!D1631</f>
        <v>3.6439999999999997</v>
      </c>
      <c r="G1631" s="2">
        <f>'Moving Avg'!F1631</f>
        <v>3.6459999999999995</v>
      </c>
      <c r="H1631" s="2">
        <f>'Moving Avg'!G1631</f>
        <v>3.149799999999999</v>
      </c>
      <c r="I1631" s="2">
        <f>'Moving Avg'!H1631</f>
        <v>2.4180499999999978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50</v>
      </c>
      <c r="P1631" s="7">
        <f t="shared" si="253"/>
        <v>16.5</v>
      </c>
      <c r="Q1631" s="8">
        <f t="shared" si="254"/>
        <v>18.725000000000001</v>
      </c>
      <c r="R1631" s="8">
        <f t="shared" si="255"/>
        <v>26.625</v>
      </c>
      <c r="S1631" s="8">
        <f t="shared" si="256"/>
        <v>23.675000000000001</v>
      </c>
      <c r="T1631" s="8">
        <f t="shared" si="257"/>
        <v>22.875</v>
      </c>
      <c r="U1631" s="7">
        <f t="shared" si="258"/>
        <v>23.008333333333336</v>
      </c>
      <c r="V1631" s="7">
        <f t="shared" si="259"/>
        <v>22.975000000000001</v>
      </c>
    </row>
    <row r="1632" spans="1:22" ht="13.5" x14ac:dyDescent="0.25">
      <c r="A1632" s="3">
        <f>RSI!A1632</f>
        <v>44690</v>
      </c>
      <c r="B1632" s="2">
        <f>RSI!B1632</f>
        <v>3.64</v>
      </c>
      <c r="C1632" s="2">
        <f>RSI!I1632</f>
        <v>67.072332213205499</v>
      </c>
      <c r="D1632" s="2">
        <f>MACD!E1632</f>
        <v>3.8124689454203775E-2</v>
      </c>
      <c r="E1632" s="2">
        <f>MACD!F1632</f>
        <v>-3.9396940695986322E-2</v>
      </c>
      <c r="F1632" s="2">
        <f>'Moving Avg'!D1632</f>
        <v>3.6420000000000003</v>
      </c>
      <c r="G1632" s="2">
        <f>'Moving Avg'!F1632</f>
        <v>3.6574999999999998</v>
      </c>
      <c r="H1632" s="2">
        <f>'Moving Avg'!G1632</f>
        <v>3.165999999999999</v>
      </c>
      <c r="I1632" s="2">
        <f>'Moving Avg'!H1632</f>
        <v>2.4291499999999977</v>
      </c>
      <c r="J1632" s="5" t="str">
        <f>OBV!F1632</f>
        <v>BEARISH</v>
      </c>
      <c r="K1632" s="5" t="str">
        <f>OBV!G1632</f>
        <v>NEUTRAL</v>
      </c>
      <c r="L1632" s="5" t="str">
        <f>OBV!H1632</f>
        <v>CONFIRMED BEARISH</v>
      </c>
      <c r="M1632" s="7">
        <f t="shared" si="250"/>
        <v>25</v>
      </c>
      <c r="N1632" s="7">
        <f t="shared" si="251"/>
        <v>0</v>
      </c>
      <c r="O1632" s="7">
        <f t="shared" si="252"/>
        <v>50</v>
      </c>
      <c r="P1632" s="7">
        <f t="shared" si="253"/>
        <v>16.5</v>
      </c>
      <c r="Q1632" s="8">
        <f t="shared" si="254"/>
        <v>18.725000000000001</v>
      </c>
      <c r="R1632" s="8">
        <f t="shared" si="255"/>
        <v>26.625</v>
      </c>
      <c r="S1632" s="8">
        <f t="shared" si="256"/>
        <v>23.675000000000001</v>
      </c>
      <c r="T1632" s="8">
        <f t="shared" si="257"/>
        <v>22.875</v>
      </c>
      <c r="U1632" s="7">
        <f t="shared" si="258"/>
        <v>23.008333333333336</v>
      </c>
      <c r="V1632" s="7">
        <f t="shared" si="259"/>
        <v>22.975000000000001</v>
      </c>
    </row>
    <row r="1633" spans="1:22" ht="13.5" x14ac:dyDescent="0.25">
      <c r="A1633" s="3">
        <f>RSI!A1633</f>
        <v>44691</v>
      </c>
      <c r="B1633" s="2">
        <f>RSI!B1633</f>
        <v>3.64</v>
      </c>
      <c r="C1633" s="2">
        <f>RSI!I1633</f>
        <v>67.072332213205499</v>
      </c>
      <c r="D1633" s="2">
        <f>MACD!E1633</f>
        <v>4.5538001992926347E-2</v>
      </c>
      <c r="E1633" s="2">
        <f>MACD!F1633</f>
        <v>-2.2409952158203787E-2</v>
      </c>
      <c r="F1633" s="2">
        <f>'Moving Avg'!D1633</f>
        <v>3.6399999999999997</v>
      </c>
      <c r="G1633" s="2">
        <f>'Moving Avg'!F1633</f>
        <v>3.6619999999999999</v>
      </c>
      <c r="H1633" s="2">
        <f>'Moving Avg'!G1633</f>
        <v>3.182599999999999</v>
      </c>
      <c r="I1633" s="2">
        <f>'Moving Avg'!H1633</f>
        <v>2.4400499999999976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25</v>
      </c>
      <c r="N1633" s="7">
        <f t="shared" si="251"/>
        <v>0</v>
      </c>
      <c r="O1633" s="7">
        <f t="shared" si="252"/>
        <v>50</v>
      </c>
      <c r="P1633" s="7">
        <f t="shared" si="253"/>
        <v>16.5</v>
      </c>
      <c r="Q1633" s="8">
        <f t="shared" si="254"/>
        <v>18.725000000000001</v>
      </c>
      <c r="R1633" s="8">
        <f t="shared" si="255"/>
        <v>26.625</v>
      </c>
      <c r="S1633" s="8">
        <f t="shared" si="256"/>
        <v>23.675000000000001</v>
      </c>
      <c r="T1633" s="8">
        <f t="shared" si="257"/>
        <v>22.875</v>
      </c>
      <c r="U1633" s="7">
        <f t="shared" si="258"/>
        <v>23.008333333333336</v>
      </c>
      <c r="V1633" s="7">
        <f t="shared" si="259"/>
        <v>22.975000000000001</v>
      </c>
    </row>
    <row r="1634" spans="1:22" ht="13.5" x14ac:dyDescent="0.25">
      <c r="A1634" s="3">
        <f>RSI!A1634</f>
        <v>44692</v>
      </c>
      <c r="B1634" s="2">
        <f>RSI!B1634</f>
        <v>3.64</v>
      </c>
      <c r="C1634" s="2">
        <f>RSI!I1634</f>
        <v>67.072332213205499</v>
      </c>
      <c r="D1634" s="2">
        <f>MACD!E1634</f>
        <v>5.0941161366650167E-2</v>
      </c>
      <c r="E1634" s="2">
        <f>MACD!F1634</f>
        <v>-7.739729453232997E-3</v>
      </c>
      <c r="F1634" s="2">
        <f>'Moving Avg'!D1634</f>
        <v>3.6399999999999997</v>
      </c>
      <c r="G1634" s="2">
        <f>'Moving Avg'!F1634</f>
        <v>3.6589999999999998</v>
      </c>
      <c r="H1634" s="2">
        <f>'Moving Avg'!G1634</f>
        <v>3.1977999999999986</v>
      </c>
      <c r="I1634" s="2">
        <f>'Moving Avg'!H1634</f>
        <v>2.4507499999999975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  <c r="M1634" s="7">
        <f t="shared" si="250"/>
        <v>25</v>
      </c>
      <c r="N1634" s="7">
        <f t="shared" si="251"/>
        <v>0</v>
      </c>
      <c r="O1634" s="7">
        <f t="shared" si="252"/>
        <v>50</v>
      </c>
      <c r="P1634" s="7">
        <f t="shared" si="253"/>
        <v>33</v>
      </c>
      <c r="Q1634" s="8">
        <f t="shared" si="254"/>
        <v>21.2</v>
      </c>
      <c r="R1634" s="8">
        <f t="shared" si="255"/>
        <v>30.75</v>
      </c>
      <c r="S1634" s="8">
        <f t="shared" si="256"/>
        <v>31.1</v>
      </c>
      <c r="T1634" s="8">
        <f t="shared" si="257"/>
        <v>27</v>
      </c>
      <c r="U1634" s="7">
        <f t="shared" si="258"/>
        <v>27.683333333333337</v>
      </c>
      <c r="V1634" s="7">
        <f t="shared" si="259"/>
        <v>27.512500000000003</v>
      </c>
    </row>
    <row r="1635" spans="1:22" ht="13.5" x14ac:dyDescent="0.25">
      <c r="A1635" s="3">
        <f>RSI!A1635</f>
        <v>44693</v>
      </c>
      <c r="B1635" s="2">
        <f>RSI!B1635</f>
        <v>3.48</v>
      </c>
      <c r="C1635" s="2">
        <f>RSI!I1635</f>
        <v>47.767134358621128</v>
      </c>
      <c r="D1635" s="2">
        <f>MACD!E1635</f>
        <v>6.6559691800574861E-2</v>
      </c>
      <c r="E1635" s="2">
        <f>MACD!F1635</f>
        <v>7.1201547975285754E-3</v>
      </c>
      <c r="F1635" s="2">
        <f>'Moving Avg'!D1635</f>
        <v>3.6079999999999997</v>
      </c>
      <c r="G1635" s="2">
        <f>'Moving Avg'!F1635</f>
        <v>3.6414999999999997</v>
      </c>
      <c r="H1635" s="2">
        <f>'Moving Avg'!G1635</f>
        <v>3.2097999999999978</v>
      </c>
      <c r="I1635" s="2">
        <f>'Moving Avg'!H1635</f>
        <v>2.4608499999999975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25</v>
      </c>
      <c r="N1635" s="7">
        <f t="shared" si="251"/>
        <v>0</v>
      </c>
      <c r="O1635" s="7">
        <f t="shared" si="252"/>
        <v>50</v>
      </c>
      <c r="P1635" s="7">
        <f t="shared" si="253"/>
        <v>33</v>
      </c>
      <c r="Q1635" s="8">
        <f t="shared" si="254"/>
        <v>21.2</v>
      </c>
      <c r="R1635" s="8">
        <f t="shared" si="255"/>
        <v>30.75</v>
      </c>
      <c r="S1635" s="8">
        <f t="shared" si="256"/>
        <v>31.1</v>
      </c>
      <c r="T1635" s="8">
        <f t="shared" si="257"/>
        <v>27</v>
      </c>
      <c r="U1635" s="7">
        <f t="shared" si="258"/>
        <v>27.683333333333337</v>
      </c>
      <c r="V1635" s="7">
        <f t="shared" si="259"/>
        <v>27.512500000000003</v>
      </c>
    </row>
    <row r="1636" spans="1:22" ht="13.5" x14ac:dyDescent="0.25">
      <c r="A1636" s="3">
        <f>RSI!A1636</f>
        <v>44694</v>
      </c>
      <c r="B1636" s="2">
        <f>RSI!B1636</f>
        <v>3.48</v>
      </c>
      <c r="C1636" s="2">
        <f>RSI!I1636</f>
        <v>47.767134358621121</v>
      </c>
      <c r="D1636" s="2">
        <f>MACD!E1636</f>
        <v>7.9975239100081641E-2</v>
      </c>
      <c r="E1636" s="2">
        <f>MACD!F1636</f>
        <v>2.1691171658039188E-2</v>
      </c>
      <c r="F1636" s="2">
        <f>'Moving Avg'!D1636</f>
        <v>3.5759999999999996</v>
      </c>
      <c r="G1636" s="2">
        <f>'Moving Avg'!F1636</f>
        <v>3.6240000000000001</v>
      </c>
      <c r="H1636" s="2">
        <f>'Moving Avg'!G1636</f>
        <v>3.2217999999999978</v>
      </c>
      <c r="I1636" s="2">
        <f>'Moving Avg'!H1636</f>
        <v>2.4709499999999975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25</v>
      </c>
      <c r="N1636" s="7">
        <f t="shared" si="251"/>
        <v>0</v>
      </c>
      <c r="O1636" s="7">
        <f t="shared" si="252"/>
        <v>50</v>
      </c>
      <c r="P1636" s="7">
        <f t="shared" si="253"/>
        <v>33</v>
      </c>
      <c r="Q1636" s="8">
        <f t="shared" si="254"/>
        <v>21.2</v>
      </c>
      <c r="R1636" s="8">
        <f t="shared" si="255"/>
        <v>30.75</v>
      </c>
      <c r="S1636" s="8">
        <f t="shared" si="256"/>
        <v>31.1</v>
      </c>
      <c r="T1636" s="8">
        <f t="shared" si="257"/>
        <v>27</v>
      </c>
      <c r="U1636" s="7">
        <f t="shared" si="258"/>
        <v>27.683333333333337</v>
      </c>
      <c r="V1636" s="7">
        <f t="shared" si="259"/>
        <v>27.512500000000003</v>
      </c>
    </row>
    <row r="1637" spans="1:22" ht="13.5" x14ac:dyDescent="0.25">
      <c r="A1637" s="3">
        <f>RSI!A1637</f>
        <v>44697</v>
      </c>
      <c r="B1637" s="2">
        <f>RSI!B1637</f>
        <v>3.48</v>
      </c>
      <c r="C1637" s="2">
        <f>RSI!I1637</f>
        <v>47.767134358621128</v>
      </c>
      <c r="D1637" s="2">
        <f>MACD!E1637</f>
        <v>9.1511918732457787E-2</v>
      </c>
      <c r="E1637" s="2">
        <f>MACD!F1637</f>
        <v>3.5655321072922908E-2</v>
      </c>
      <c r="F1637" s="2">
        <f>'Moving Avg'!D1637</f>
        <v>3.5439999999999996</v>
      </c>
      <c r="G1637" s="2">
        <f>'Moving Avg'!F1637</f>
        <v>3.6150000000000007</v>
      </c>
      <c r="H1637" s="2">
        <f>'Moving Avg'!G1637</f>
        <v>3.2337999999999978</v>
      </c>
      <c r="I1637" s="2">
        <f>'Moving Avg'!H1637</f>
        <v>2.481049999999998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25</v>
      </c>
      <c r="N1637" s="7">
        <f t="shared" si="251"/>
        <v>0</v>
      </c>
      <c r="O1637" s="7">
        <f t="shared" si="252"/>
        <v>50</v>
      </c>
      <c r="P1637" s="7">
        <f t="shared" si="253"/>
        <v>33</v>
      </c>
      <c r="Q1637" s="8">
        <f t="shared" si="254"/>
        <v>21.2</v>
      </c>
      <c r="R1637" s="8">
        <f t="shared" si="255"/>
        <v>30.75</v>
      </c>
      <c r="S1637" s="8">
        <f t="shared" si="256"/>
        <v>31.1</v>
      </c>
      <c r="T1637" s="8">
        <f t="shared" si="257"/>
        <v>27</v>
      </c>
      <c r="U1637" s="7">
        <f t="shared" si="258"/>
        <v>27.683333333333337</v>
      </c>
      <c r="V1637" s="7">
        <f t="shared" si="259"/>
        <v>27.512500000000003</v>
      </c>
    </row>
    <row r="1638" spans="1:22" ht="13.5" x14ac:dyDescent="0.25">
      <c r="A1638" s="3">
        <f>RSI!A1638</f>
        <v>44698</v>
      </c>
      <c r="B1638" s="2">
        <f>RSI!B1638</f>
        <v>3.6</v>
      </c>
      <c r="C1638" s="2">
        <f>RSI!I1638</f>
        <v>58.859330039376324</v>
      </c>
      <c r="D1638" s="2">
        <f>MACD!E1638</f>
        <v>9.2556190025829377E-2</v>
      </c>
      <c r="E1638" s="2">
        <f>MACD!F1638</f>
        <v>4.703549486350421E-2</v>
      </c>
      <c r="F1638" s="2">
        <f>'Moving Avg'!D1638</f>
        <v>3.536</v>
      </c>
      <c r="G1638" s="2">
        <f>'Moving Avg'!F1638</f>
        <v>3.6119999999999997</v>
      </c>
      <c r="H1638" s="2">
        <f>'Moving Avg'!G1638</f>
        <v>3.2481999999999984</v>
      </c>
      <c r="I1638" s="2">
        <f>'Moving Avg'!H1638</f>
        <v>2.4917499999999979</v>
      </c>
      <c r="J1638" s="5" t="str">
        <f>OBV!F1638</f>
        <v>BULLISH</v>
      </c>
      <c r="K1638" s="5" t="str">
        <f>OBV!G1638</f>
        <v>NEUTRAL</v>
      </c>
      <c r="L1638" s="5" t="str">
        <f>OBV!H1638</f>
        <v>BULLISH DIVERGENCE</v>
      </c>
      <c r="M1638" s="7">
        <f t="shared" si="250"/>
        <v>25</v>
      </c>
      <c r="N1638" s="7">
        <f t="shared" si="251"/>
        <v>0</v>
      </c>
      <c r="O1638" s="7">
        <f t="shared" si="252"/>
        <v>50</v>
      </c>
      <c r="P1638" s="7">
        <f t="shared" si="253"/>
        <v>66.5</v>
      </c>
      <c r="Q1638" s="8">
        <f t="shared" si="254"/>
        <v>26.225000000000001</v>
      </c>
      <c r="R1638" s="8">
        <f t="shared" si="255"/>
        <v>39.125</v>
      </c>
      <c r="S1638" s="8">
        <f t="shared" si="256"/>
        <v>46.174999999999997</v>
      </c>
      <c r="T1638" s="8">
        <f t="shared" si="257"/>
        <v>35.375</v>
      </c>
      <c r="U1638" s="7">
        <f t="shared" si="258"/>
        <v>37.174999999999997</v>
      </c>
      <c r="V1638" s="7">
        <f t="shared" si="259"/>
        <v>36.724999999999994</v>
      </c>
    </row>
    <row r="1639" spans="1:22" ht="13.5" x14ac:dyDescent="0.25">
      <c r="A1639" s="3">
        <f>RSI!A1639</f>
        <v>44699</v>
      </c>
      <c r="B1639" s="2">
        <f>RSI!B1639</f>
        <v>3.44</v>
      </c>
      <c r="C1639" s="2">
        <f>RSI!I1639</f>
        <v>45.105428710836648</v>
      </c>
      <c r="D1639" s="2">
        <f>MACD!E1639</f>
        <v>0.10320277078245033</v>
      </c>
      <c r="E1639" s="2">
        <f>MACD!F1639</f>
        <v>5.8268950047293433E-2</v>
      </c>
      <c r="F1639" s="2">
        <f>'Moving Avg'!D1639</f>
        <v>3.496</v>
      </c>
      <c r="G1639" s="2">
        <f>'Moving Avg'!F1639</f>
        <v>3.6009999999999991</v>
      </c>
      <c r="H1639" s="2">
        <f>'Moving Avg'!G1639</f>
        <v>3.259399999999999</v>
      </c>
      <c r="I1639" s="2">
        <f>'Moving Avg'!H1639</f>
        <v>2.5016499999999979</v>
      </c>
      <c r="J1639" s="5" t="str">
        <f>OBV!F1639</f>
        <v>BULLISH</v>
      </c>
      <c r="K1639" s="5" t="str">
        <f>OBV!G1639</f>
        <v>NEUTRAL</v>
      </c>
      <c r="L1639" s="5" t="str">
        <f>OBV!H1639</f>
        <v>BULLISH DIVERGENCE</v>
      </c>
      <c r="M1639" s="7">
        <f t="shared" si="250"/>
        <v>25</v>
      </c>
      <c r="N1639" s="7">
        <f t="shared" si="251"/>
        <v>0</v>
      </c>
      <c r="O1639" s="7">
        <f t="shared" si="252"/>
        <v>50</v>
      </c>
      <c r="P1639" s="7">
        <f t="shared" si="253"/>
        <v>66.5</v>
      </c>
      <c r="Q1639" s="8">
        <f t="shared" si="254"/>
        <v>26.225000000000001</v>
      </c>
      <c r="R1639" s="8">
        <f t="shared" si="255"/>
        <v>39.125</v>
      </c>
      <c r="S1639" s="8">
        <f t="shared" si="256"/>
        <v>46.174999999999997</v>
      </c>
      <c r="T1639" s="8">
        <f t="shared" si="257"/>
        <v>35.375</v>
      </c>
      <c r="U1639" s="7">
        <f t="shared" si="258"/>
        <v>37.174999999999997</v>
      </c>
      <c r="V1639" s="7">
        <f t="shared" si="259"/>
        <v>36.724999999999994</v>
      </c>
    </row>
    <row r="1640" spans="1:22" ht="13.5" x14ac:dyDescent="0.25">
      <c r="A1640" s="3">
        <f>RSI!A1640</f>
        <v>44700</v>
      </c>
      <c r="B1640" s="2">
        <f>RSI!B1640</f>
        <v>3.29</v>
      </c>
      <c r="C1640" s="2">
        <f>RSI!I1640</f>
        <v>36.495398748644966</v>
      </c>
      <c r="D1640" s="2">
        <f>MACD!E1640</f>
        <v>0.12375832242045881</v>
      </c>
      <c r="E1640" s="2">
        <f>MACD!F1640</f>
        <v>7.1366824521926511E-2</v>
      </c>
      <c r="F1640" s="2">
        <f>'Moving Avg'!D1640</f>
        <v>3.4579999999999997</v>
      </c>
      <c r="G1640" s="2">
        <f>'Moving Avg'!F1640</f>
        <v>3.5904999999999996</v>
      </c>
      <c r="H1640" s="2">
        <f>'Moving Avg'!G1640</f>
        <v>3.2675999999999989</v>
      </c>
      <c r="I1640" s="2">
        <f>'Moving Avg'!H1640</f>
        <v>2.5105999999999979</v>
      </c>
      <c r="J1640" s="5" t="str">
        <f>OBV!F1640</f>
        <v>BULLISH</v>
      </c>
      <c r="K1640" s="5" t="str">
        <f>OBV!G1640</f>
        <v>NEUTRAL</v>
      </c>
      <c r="L1640" s="5" t="str">
        <f>OBV!H1640</f>
        <v>BULLISH DIVERGENCE</v>
      </c>
      <c r="M1640" s="7">
        <f t="shared" si="250"/>
        <v>25</v>
      </c>
      <c r="N1640" s="7">
        <f t="shared" si="251"/>
        <v>0</v>
      </c>
      <c r="O1640" s="7">
        <f t="shared" si="252"/>
        <v>50</v>
      </c>
      <c r="P1640" s="7">
        <f t="shared" si="253"/>
        <v>66.5</v>
      </c>
      <c r="Q1640" s="8">
        <f t="shared" si="254"/>
        <v>26.225000000000001</v>
      </c>
      <c r="R1640" s="8">
        <f t="shared" si="255"/>
        <v>39.125</v>
      </c>
      <c r="S1640" s="8">
        <f t="shared" si="256"/>
        <v>46.174999999999997</v>
      </c>
      <c r="T1640" s="8">
        <f t="shared" si="257"/>
        <v>35.375</v>
      </c>
      <c r="U1640" s="7">
        <f t="shared" si="258"/>
        <v>37.174999999999997</v>
      </c>
      <c r="V1640" s="7">
        <f t="shared" si="259"/>
        <v>36.724999999999994</v>
      </c>
    </row>
    <row r="1641" spans="1:22" ht="13.5" x14ac:dyDescent="0.25">
      <c r="A1641" s="3">
        <f>RSI!A1641</f>
        <v>44701</v>
      </c>
      <c r="B1641" s="2">
        <f>RSI!B1641</f>
        <v>3.15</v>
      </c>
      <c r="C1641" s="2">
        <f>RSI!I1641</f>
        <v>30.620395584851039</v>
      </c>
      <c r="D1641" s="2">
        <f>MACD!E1641</f>
        <v>0.15281172245114405</v>
      </c>
      <c r="E1641" s="2">
        <f>MACD!F1641</f>
        <v>8.7655804107770019E-2</v>
      </c>
      <c r="F1641" s="2">
        <f>'Moving Avg'!D1641</f>
        <v>3.3919999999999995</v>
      </c>
      <c r="G1641" s="2">
        <f>'Moving Avg'!F1641</f>
        <v>3.5655000000000001</v>
      </c>
      <c r="H1641" s="2">
        <f>'Moving Avg'!G1641</f>
        <v>3.2729999999999988</v>
      </c>
      <c r="I1641" s="2">
        <f>'Moving Avg'!H1641</f>
        <v>2.5186499999999983</v>
      </c>
      <c r="J1641" s="5" t="str">
        <f>OBV!F1641</f>
        <v>BULLISH</v>
      </c>
      <c r="K1641" s="5" t="str">
        <f>OBV!G1641</f>
        <v>NEUTRAL</v>
      </c>
      <c r="L1641" s="5" t="str">
        <f>OBV!H1641</f>
        <v>BULLISH DIVERGENCE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66.5</v>
      </c>
      <c r="Q1641" s="8">
        <f t="shared" si="254"/>
        <v>26.225000000000001</v>
      </c>
      <c r="R1641" s="8">
        <f t="shared" si="255"/>
        <v>39.125</v>
      </c>
      <c r="S1641" s="8">
        <f t="shared" si="256"/>
        <v>46.174999999999997</v>
      </c>
      <c r="T1641" s="8">
        <f t="shared" si="257"/>
        <v>35.375</v>
      </c>
      <c r="U1641" s="7">
        <f t="shared" si="258"/>
        <v>37.174999999999997</v>
      </c>
      <c r="V1641" s="7">
        <f t="shared" si="259"/>
        <v>36.724999999999994</v>
      </c>
    </row>
    <row r="1642" spans="1:22" ht="13.5" x14ac:dyDescent="0.25">
      <c r="A1642" s="3">
        <f>RSI!A1642</f>
        <v>44704</v>
      </c>
      <c r="B1642" s="2">
        <f>RSI!B1642</f>
        <v>3.01</v>
      </c>
      <c r="C1642" s="2">
        <f>RSI!I1642</f>
        <v>26.096283670654955</v>
      </c>
      <c r="D1642" s="2">
        <f>MACD!E1642</f>
        <v>0.18978732962673917</v>
      </c>
      <c r="E1642" s="2">
        <f>MACD!F1642</f>
        <v>0.10808210921156386</v>
      </c>
      <c r="F1642" s="2">
        <f>'Moving Avg'!D1642</f>
        <v>3.2980000000000005</v>
      </c>
      <c r="G1642" s="2">
        <f>'Moving Avg'!F1642</f>
        <v>3.5335000000000001</v>
      </c>
      <c r="H1642" s="2">
        <f>'Moving Avg'!G1642</f>
        <v>3.2777999999999992</v>
      </c>
      <c r="I1642" s="2">
        <f>'Moving Avg'!H1642</f>
        <v>2.525799999999998</v>
      </c>
      <c r="J1642" s="5" t="str">
        <f>OBV!F1642</f>
        <v>BEARISH</v>
      </c>
      <c r="K1642" s="5" t="str">
        <f>OBV!G1642</f>
        <v>NEUTRAL</v>
      </c>
      <c r="L1642" s="5" t="str">
        <f>OBV!H1642</f>
        <v>CONFIRMED BEARISH</v>
      </c>
      <c r="M1642" s="7">
        <f t="shared" si="250"/>
        <v>50</v>
      </c>
      <c r="N1642" s="7">
        <f t="shared" si="251"/>
        <v>0</v>
      </c>
      <c r="O1642" s="7">
        <f t="shared" si="252"/>
        <v>50</v>
      </c>
      <c r="P1642" s="7">
        <f t="shared" si="253"/>
        <v>16.5</v>
      </c>
      <c r="Q1642" s="8">
        <f t="shared" si="254"/>
        <v>27.475000000000001</v>
      </c>
      <c r="R1642" s="8">
        <f t="shared" si="255"/>
        <v>31.625</v>
      </c>
      <c r="S1642" s="8">
        <f t="shared" si="256"/>
        <v>27.425000000000001</v>
      </c>
      <c r="T1642" s="8">
        <f t="shared" si="257"/>
        <v>29.125</v>
      </c>
      <c r="U1642" s="7">
        <f t="shared" si="258"/>
        <v>28.841666666666669</v>
      </c>
      <c r="V1642" s="7">
        <f t="shared" si="259"/>
        <v>28.912500000000001</v>
      </c>
    </row>
    <row r="1643" spans="1:22" ht="13.5" x14ac:dyDescent="0.25">
      <c r="A1643" s="3">
        <f>RSI!A1643</f>
        <v>44705</v>
      </c>
      <c r="B1643" s="2">
        <f>RSI!B1643</f>
        <v>3.14</v>
      </c>
      <c r="C1643" s="2">
        <f>RSI!I1643</f>
        <v>35.609823832173035</v>
      </c>
      <c r="D1643" s="2">
        <f>MACD!E1643</f>
        <v>0.21414386140674369</v>
      </c>
      <c r="E1643" s="2">
        <f>MACD!F1643</f>
        <v>0.12929445965059982</v>
      </c>
      <c r="F1643" s="2">
        <f>'Moving Avg'!D1643</f>
        <v>3.2060000000000004</v>
      </c>
      <c r="G1643" s="2">
        <f>'Moving Avg'!F1643</f>
        <v>3.508</v>
      </c>
      <c r="H1643" s="2">
        <f>'Moving Avg'!G1643</f>
        <v>3.2851999999999992</v>
      </c>
      <c r="I1643" s="2">
        <f>'Moving Avg'!H1643</f>
        <v>2.5333999999999977</v>
      </c>
      <c r="J1643" s="5" t="str">
        <f>OBV!F1643</f>
        <v>BEARISH</v>
      </c>
      <c r="K1643" s="5" t="str">
        <f>OBV!G1643</f>
        <v>NEUTRAL</v>
      </c>
      <c r="L1643" s="5" t="str">
        <f>OBV!H1643</f>
        <v>CONFIRMED BEARISH</v>
      </c>
      <c r="M1643" s="7">
        <f t="shared" si="250"/>
        <v>25</v>
      </c>
      <c r="N1643" s="7">
        <f t="shared" si="251"/>
        <v>0</v>
      </c>
      <c r="O1643" s="7">
        <f t="shared" si="252"/>
        <v>50</v>
      </c>
      <c r="P1643" s="7">
        <f t="shared" si="253"/>
        <v>16.5</v>
      </c>
      <c r="Q1643" s="8">
        <f t="shared" si="254"/>
        <v>18.725000000000001</v>
      </c>
      <c r="R1643" s="8">
        <f t="shared" si="255"/>
        <v>26.625</v>
      </c>
      <c r="S1643" s="8">
        <f t="shared" si="256"/>
        <v>23.675000000000001</v>
      </c>
      <c r="T1643" s="8">
        <f t="shared" si="257"/>
        <v>22.875</v>
      </c>
      <c r="U1643" s="7">
        <f t="shared" si="258"/>
        <v>23.008333333333336</v>
      </c>
      <c r="V1643" s="7">
        <f t="shared" si="259"/>
        <v>22.975000000000001</v>
      </c>
    </row>
    <row r="1644" spans="1:22" ht="13.5" x14ac:dyDescent="0.25">
      <c r="A1644" s="3">
        <f>RSI!A1644</f>
        <v>44706</v>
      </c>
      <c r="B1644" s="2">
        <f>RSI!B1644</f>
        <v>3.28</v>
      </c>
      <c r="C1644" s="2">
        <f>RSI!I1644</f>
        <v>43.974195900753955</v>
      </c>
      <c r="D1644" s="2">
        <f>MACD!E1644</f>
        <v>0.22611386366849384</v>
      </c>
      <c r="E1644" s="2">
        <f>MACD!F1644</f>
        <v>0.14865834045417864</v>
      </c>
      <c r="F1644" s="2">
        <f>'Moving Avg'!D1644</f>
        <v>3.1739999999999999</v>
      </c>
      <c r="G1644" s="2">
        <f>'Moving Avg'!F1644</f>
        <v>3.4894999999999987</v>
      </c>
      <c r="H1644" s="2">
        <f>'Moving Avg'!G1644</f>
        <v>3.2953999999999994</v>
      </c>
      <c r="I1644" s="2">
        <f>'Moving Avg'!H1644</f>
        <v>2.5415499999999978</v>
      </c>
      <c r="J1644" s="5" t="str">
        <f>OBV!F1644</f>
        <v>BEARISH</v>
      </c>
      <c r="K1644" s="5" t="str">
        <f>OBV!G1644</f>
        <v>NEUTRAL</v>
      </c>
      <c r="L1644" s="5" t="str">
        <f>OBV!H1644</f>
        <v>CONFIRMED BEARISH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16.5</v>
      </c>
      <c r="Q1644" s="8">
        <f t="shared" si="254"/>
        <v>18.725000000000001</v>
      </c>
      <c r="R1644" s="8">
        <f t="shared" si="255"/>
        <v>26.625</v>
      </c>
      <c r="S1644" s="8">
        <f t="shared" si="256"/>
        <v>23.675000000000001</v>
      </c>
      <c r="T1644" s="8">
        <f t="shared" si="257"/>
        <v>22.875</v>
      </c>
      <c r="U1644" s="7">
        <f t="shared" si="258"/>
        <v>23.008333333333336</v>
      </c>
      <c r="V1644" s="7">
        <f t="shared" si="259"/>
        <v>22.975000000000001</v>
      </c>
    </row>
    <row r="1645" spans="1:22" ht="13.5" x14ac:dyDescent="0.25">
      <c r="A1645" s="3">
        <f>RSI!A1645</f>
        <v>44707</v>
      </c>
      <c r="B1645" s="2">
        <f>RSI!B1645</f>
        <v>3.42</v>
      </c>
      <c r="C1645" s="2">
        <f>RSI!I1645</f>
        <v>50.849978343764072</v>
      </c>
      <c r="D1645" s="2">
        <f>MACD!E1645</f>
        <v>0.20203208351837221</v>
      </c>
      <c r="E1645" s="2">
        <f>MACD!F1645</f>
        <v>0.15933308906701737</v>
      </c>
      <c r="F1645" s="2">
        <f>'Moving Avg'!D1645</f>
        <v>3.2</v>
      </c>
      <c r="G1645" s="2">
        <f>'Moving Avg'!F1645</f>
        <v>3.4779999999999993</v>
      </c>
      <c r="H1645" s="2">
        <f>'Moving Avg'!G1645</f>
        <v>3.3083999999999993</v>
      </c>
      <c r="I1645" s="2">
        <f>'Moving Avg'!H1645</f>
        <v>2.550399999999998</v>
      </c>
      <c r="J1645" s="5" t="str">
        <f>OBV!F1645</f>
        <v>BEARISH</v>
      </c>
      <c r="K1645" s="5" t="str">
        <f>OBV!G1645</f>
        <v>NEUTRAL</v>
      </c>
      <c r="L1645" s="5" t="str">
        <f>OBV!H1645</f>
        <v>BEARISH DIVERGENCE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16.5</v>
      </c>
      <c r="Q1645" s="8">
        <f t="shared" si="254"/>
        <v>18.725000000000001</v>
      </c>
      <c r="R1645" s="8">
        <f t="shared" si="255"/>
        <v>26.625</v>
      </c>
      <c r="S1645" s="8">
        <f t="shared" si="256"/>
        <v>23.675000000000001</v>
      </c>
      <c r="T1645" s="8">
        <f t="shared" si="257"/>
        <v>22.875</v>
      </c>
      <c r="U1645" s="7">
        <f t="shared" si="258"/>
        <v>23.008333333333336</v>
      </c>
      <c r="V1645" s="7">
        <f t="shared" si="259"/>
        <v>22.975000000000001</v>
      </c>
    </row>
    <row r="1646" spans="1:22" ht="13.5" x14ac:dyDescent="0.25">
      <c r="A1646" s="3">
        <f>RSI!A1646</f>
        <v>44708</v>
      </c>
      <c r="B1646" s="2">
        <f>RSI!B1646</f>
        <v>3.27</v>
      </c>
      <c r="C1646" s="2">
        <f>RSI!I1646</f>
        <v>44.542490386457601</v>
      </c>
      <c r="D1646" s="2">
        <f>MACD!E1646</f>
        <v>0.19265710381650081</v>
      </c>
      <c r="E1646" s="2">
        <f>MACD!F1646</f>
        <v>0.16599789201691406</v>
      </c>
      <c r="F1646" s="2">
        <f>'Moving Avg'!D1646</f>
        <v>3.2240000000000002</v>
      </c>
      <c r="G1646" s="2">
        <f>'Moving Avg'!F1646</f>
        <v>3.4589999999999987</v>
      </c>
      <c r="H1646" s="2">
        <f>'Moving Avg'!G1646</f>
        <v>3.3183999999999996</v>
      </c>
      <c r="I1646" s="2">
        <f>'Moving Avg'!H1646</f>
        <v>2.5584999999999978</v>
      </c>
      <c r="J1646" s="5" t="str">
        <f>OBV!F1646</f>
        <v>BEARISH</v>
      </c>
      <c r="K1646" s="5" t="str">
        <f>OBV!G1646</f>
        <v>NEUTRAL</v>
      </c>
      <c r="L1646" s="5" t="str">
        <f>OBV!H1646</f>
        <v>BEARISH DIVERGENCE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16.5</v>
      </c>
      <c r="Q1646" s="8">
        <f t="shared" si="254"/>
        <v>18.725000000000001</v>
      </c>
      <c r="R1646" s="8">
        <f t="shared" si="255"/>
        <v>26.625</v>
      </c>
      <c r="S1646" s="8">
        <f t="shared" si="256"/>
        <v>23.675000000000001</v>
      </c>
      <c r="T1646" s="8">
        <f t="shared" si="257"/>
        <v>22.875</v>
      </c>
      <c r="U1646" s="7">
        <f t="shared" si="258"/>
        <v>23.008333333333336</v>
      </c>
      <c r="V1646" s="7">
        <f t="shared" si="259"/>
        <v>22.975000000000001</v>
      </c>
    </row>
    <row r="1647" spans="1:22" ht="13.5" x14ac:dyDescent="0.25">
      <c r="A1647" s="3">
        <f>RSI!A1647</f>
        <v>44711</v>
      </c>
      <c r="B1647" s="2">
        <f>RSI!B1647</f>
        <v>3.13</v>
      </c>
      <c r="C1647" s="2">
        <f>RSI!I1647</f>
        <v>39.604687911156923</v>
      </c>
      <c r="D1647" s="2">
        <f>MACD!E1647</f>
        <v>0.19588004446242469</v>
      </c>
      <c r="E1647" s="2">
        <f>MACD!F1647</f>
        <v>0.17197432250601619</v>
      </c>
      <c r="F1647" s="2">
        <f>'Moving Avg'!D1647</f>
        <v>3.2479999999999998</v>
      </c>
      <c r="G1647" s="2">
        <f>'Moving Avg'!F1647</f>
        <v>3.4329999999999998</v>
      </c>
      <c r="H1647" s="2">
        <f>'Moving Avg'!G1647</f>
        <v>3.3279999999999994</v>
      </c>
      <c r="I1647" s="2">
        <f>'Moving Avg'!H1647</f>
        <v>2.5658999999999978</v>
      </c>
      <c r="J1647" s="5" t="str">
        <f>OBV!F1647</f>
        <v>BEARISH</v>
      </c>
      <c r="K1647" s="5" t="str">
        <f>OBV!G1647</f>
        <v>NEUTRAL</v>
      </c>
      <c r="L1647" s="5" t="str">
        <f>OBV!H1647</f>
        <v>BEARISH DIVERGENCE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16.5</v>
      </c>
      <c r="Q1647" s="8">
        <f t="shared" si="254"/>
        <v>18.725000000000001</v>
      </c>
      <c r="R1647" s="8">
        <f t="shared" si="255"/>
        <v>26.625</v>
      </c>
      <c r="S1647" s="8">
        <f t="shared" si="256"/>
        <v>23.675000000000001</v>
      </c>
      <c r="T1647" s="8">
        <f t="shared" si="257"/>
        <v>22.875</v>
      </c>
      <c r="U1647" s="7">
        <f t="shared" si="258"/>
        <v>23.008333333333336</v>
      </c>
      <c r="V1647" s="7">
        <f t="shared" si="259"/>
        <v>22.975000000000001</v>
      </c>
    </row>
    <row r="1648" spans="1:22" ht="13.5" x14ac:dyDescent="0.25">
      <c r="A1648" s="3">
        <f>RSI!A1648</f>
        <v>44712</v>
      </c>
      <c r="B1648" s="2">
        <f>RSI!B1648</f>
        <v>3.13</v>
      </c>
      <c r="C1648" s="2">
        <f>RSI!I1648</f>
        <v>39.604687911156923</v>
      </c>
      <c r="D1648" s="2">
        <f>MACD!E1648</f>
        <v>0.21862303164128294</v>
      </c>
      <c r="E1648" s="2">
        <f>MACD!F1648</f>
        <v>0.18130406433306953</v>
      </c>
      <c r="F1648" s="2">
        <f>'Moving Avg'!D1648</f>
        <v>3.2459999999999996</v>
      </c>
      <c r="G1648" s="2">
        <f>'Moving Avg'!F1648</f>
        <v>3.407</v>
      </c>
      <c r="H1648" s="2">
        <f>'Moving Avg'!G1648</f>
        <v>3.3376000000000001</v>
      </c>
      <c r="I1648" s="2">
        <f>'Moving Avg'!H1648</f>
        <v>2.5732999999999975</v>
      </c>
      <c r="J1648" s="5" t="str">
        <f>OBV!F1648</f>
        <v>BEARISH</v>
      </c>
      <c r="K1648" s="5" t="str">
        <f>OBV!G1648</f>
        <v>NEUTRAL</v>
      </c>
      <c r="L1648" s="5" t="str">
        <f>OBV!H1648</f>
        <v>CONFIRMED BEARISH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16.5</v>
      </c>
      <c r="Q1648" s="8">
        <f t="shared" si="254"/>
        <v>18.725000000000001</v>
      </c>
      <c r="R1648" s="8">
        <f t="shared" si="255"/>
        <v>26.625</v>
      </c>
      <c r="S1648" s="8">
        <f t="shared" si="256"/>
        <v>23.675000000000001</v>
      </c>
      <c r="T1648" s="8">
        <f t="shared" si="257"/>
        <v>22.875</v>
      </c>
      <c r="U1648" s="7">
        <f t="shared" si="258"/>
        <v>23.008333333333336</v>
      </c>
      <c r="V1648" s="7">
        <f t="shared" si="259"/>
        <v>22.975000000000001</v>
      </c>
    </row>
    <row r="1649" spans="1:22" ht="13.5" x14ac:dyDescent="0.25">
      <c r="A1649" s="3">
        <f>RSI!A1649</f>
        <v>44713</v>
      </c>
      <c r="B1649" s="2">
        <f>RSI!B1649</f>
        <v>3.13</v>
      </c>
      <c r="C1649" s="2">
        <f>RSI!I1649</f>
        <v>39.604687911156923</v>
      </c>
      <c r="D1649" s="2">
        <f>MACD!E1649</f>
        <v>0.21469092152054525</v>
      </c>
      <c r="E1649" s="2">
        <f>MACD!F1649</f>
        <v>0.1879814357705647</v>
      </c>
      <c r="F1649" s="2">
        <f>'Moving Avg'!D1649</f>
        <v>3.2159999999999997</v>
      </c>
      <c r="G1649" s="2">
        <f>'Moving Avg'!F1649</f>
        <v>3.3815</v>
      </c>
      <c r="H1649" s="2">
        <f>'Moving Avg'!G1649</f>
        <v>3.347</v>
      </c>
      <c r="I1649" s="2">
        <f>'Moving Avg'!H1649</f>
        <v>2.580499999999998</v>
      </c>
      <c r="J1649" s="5" t="str">
        <f>OBV!F1649</f>
        <v>BEARISH</v>
      </c>
      <c r="K1649" s="5" t="str">
        <f>OBV!G1649</f>
        <v>NEUTRAL</v>
      </c>
      <c r="L1649" s="5" t="str">
        <f>OBV!H1649</f>
        <v>CONFIRMED BEARISH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16.5</v>
      </c>
      <c r="Q1649" s="8">
        <f t="shared" si="254"/>
        <v>18.725000000000001</v>
      </c>
      <c r="R1649" s="8">
        <f t="shared" si="255"/>
        <v>26.625</v>
      </c>
      <c r="S1649" s="8">
        <f t="shared" si="256"/>
        <v>23.675000000000001</v>
      </c>
      <c r="T1649" s="8">
        <f t="shared" si="257"/>
        <v>22.875</v>
      </c>
      <c r="U1649" s="7">
        <f t="shared" si="258"/>
        <v>23.008333333333336</v>
      </c>
      <c r="V1649" s="7">
        <f t="shared" si="259"/>
        <v>22.975000000000001</v>
      </c>
    </row>
    <row r="1650" spans="1:22" ht="13.5" x14ac:dyDescent="0.25">
      <c r="A1650" s="3">
        <f>RSI!A1650</f>
        <v>44714</v>
      </c>
      <c r="B1650" s="2">
        <f>RSI!B1650</f>
        <v>3.13</v>
      </c>
      <c r="C1650" s="2">
        <f>RSI!I1650</f>
        <v>39.604687911156923</v>
      </c>
      <c r="D1650" s="2">
        <f>MACD!E1650</f>
        <v>0.18961942873055948</v>
      </c>
      <c r="E1650" s="2">
        <f>MACD!F1650</f>
        <v>0.18830903436256369</v>
      </c>
      <c r="F1650" s="2">
        <f>'Moving Avg'!D1650</f>
        <v>3.1579999999999999</v>
      </c>
      <c r="G1650" s="2">
        <f>'Moving Avg'!F1650</f>
        <v>3.3560000000000003</v>
      </c>
      <c r="H1650" s="2">
        <f>'Moving Avg'!G1650</f>
        <v>3.3563999999999998</v>
      </c>
      <c r="I1650" s="2">
        <f>'Moving Avg'!H1650</f>
        <v>2.5874499999999978</v>
      </c>
      <c r="J1650" s="5" t="str">
        <f>OBV!F1650</f>
        <v>BEARISH</v>
      </c>
      <c r="K1650" s="5" t="str">
        <f>OBV!G1650</f>
        <v>NEUTRAL</v>
      </c>
      <c r="L1650" s="5" t="str">
        <f>OBV!H1650</f>
        <v>CONFIRMED BEARISH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16.5</v>
      </c>
      <c r="Q1650" s="8">
        <f t="shared" si="254"/>
        <v>18.725000000000001</v>
      </c>
      <c r="R1650" s="8">
        <f t="shared" si="255"/>
        <v>26.625</v>
      </c>
      <c r="S1650" s="8">
        <f t="shared" si="256"/>
        <v>23.675000000000001</v>
      </c>
      <c r="T1650" s="8">
        <f t="shared" si="257"/>
        <v>22.875</v>
      </c>
      <c r="U1650" s="7">
        <f t="shared" si="258"/>
        <v>23.008333333333336</v>
      </c>
      <c r="V1650" s="7">
        <f t="shared" si="259"/>
        <v>22.975000000000001</v>
      </c>
    </row>
    <row r="1651" spans="1:22" ht="13.5" x14ac:dyDescent="0.25">
      <c r="A1651" s="3">
        <f>RSI!A1651</f>
        <v>44715</v>
      </c>
      <c r="B1651" s="2">
        <f>RSI!B1651</f>
        <v>3.13</v>
      </c>
      <c r="C1651" s="2">
        <f>RSI!I1651</f>
        <v>39.604687911156923</v>
      </c>
      <c r="D1651" s="2">
        <f>MACD!E1651</f>
        <v>0.14810051638819921</v>
      </c>
      <c r="E1651" s="2">
        <f>MACD!F1651</f>
        <v>0.1802673307676908</v>
      </c>
      <c r="F1651" s="2">
        <f>'Moving Avg'!D1651</f>
        <v>3.13</v>
      </c>
      <c r="G1651" s="2">
        <f>'Moving Avg'!F1651</f>
        <v>3.3305000000000007</v>
      </c>
      <c r="H1651" s="2">
        <f>'Moving Avg'!G1651</f>
        <v>3.3657999999999997</v>
      </c>
      <c r="I1651" s="2">
        <f>'Moving Avg'!H1651</f>
        <v>2.5943999999999976</v>
      </c>
      <c r="J1651" s="5" t="str">
        <f>OBV!F1651</f>
        <v>BEARISH</v>
      </c>
      <c r="K1651" s="5" t="str">
        <f>OBV!G1651</f>
        <v>NEUTRAL</v>
      </c>
      <c r="L1651" s="5" t="str">
        <f>OBV!H1651</f>
        <v>CONFIRMED BEARISH</v>
      </c>
      <c r="M1651" s="7">
        <f t="shared" si="250"/>
        <v>25</v>
      </c>
      <c r="N1651" s="7">
        <f t="shared" si="251"/>
        <v>100</v>
      </c>
      <c r="O1651" s="7">
        <f t="shared" si="252"/>
        <v>50</v>
      </c>
      <c r="P1651" s="7">
        <f t="shared" si="253"/>
        <v>16.5</v>
      </c>
      <c r="Q1651" s="8">
        <f t="shared" si="254"/>
        <v>53.725000000000001</v>
      </c>
      <c r="R1651" s="8">
        <f t="shared" si="255"/>
        <v>46.625</v>
      </c>
      <c r="S1651" s="8">
        <f t="shared" si="256"/>
        <v>38.674999999999997</v>
      </c>
      <c r="T1651" s="8">
        <f t="shared" si="257"/>
        <v>47.875</v>
      </c>
      <c r="U1651" s="7">
        <f t="shared" si="258"/>
        <v>46.341666666666661</v>
      </c>
      <c r="V1651" s="7">
        <f t="shared" si="259"/>
        <v>46.724999999999994</v>
      </c>
    </row>
    <row r="1652" spans="1:22" ht="13.5" x14ac:dyDescent="0.25">
      <c r="A1652" s="3">
        <f>RSI!A1652</f>
        <v>44718</v>
      </c>
      <c r="B1652" s="2">
        <f>RSI!B1652</f>
        <v>3.13</v>
      </c>
      <c r="C1652" s="2">
        <f>RSI!I1652</f>
        <v>39.604687911156923</v>
      </c>
      <c r="D1652" s="2">
        <f>MACD!E1652</f>
        <v>9.2573157528649475E-2</v>
      </c>
      <c r="E1652" s="2">
        <f>MACD!F1652</f>
        <v>0.16272849611988255</v>
      </c>
      <c r="F1652" s="2">
        <f>'Moving Avg'!D1652</f>
        <v>3.13</v>
      </c>
      <c r="G1652" s="2">
        <f>'Moving Avg'!F1652</f>
        <v>3.305000000000001</v>
      </c>
      <c r="H1652" s="2">
        <f>'Moving Avg'!G1652</f>
        <v>3.3752</v>
      </c>
      <c r="I1652" s="2">
        <f>'Moving Avg'!H1652</f>
        <v>2.601099999999998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25</v>
      </c>
      <c r="N1652" s="7">
        <f t="shared" si="251"/>
        <v>100</v>
      </c>
      <c r="O1652" s="7">
        <f t="shared" si="252"/>
        <v>50</v>
      </c>
      <c r="P1652" s="7">
        <f t="shared" si="253"/>
        <v>33</v>
      </c>
      <c r="Q1652" s="8">
        <f t="shared" si="254"/>
        <v>56.2</v>
      </c>
      <c r="R1652" s="8">
        <f t="shared" si="255"/>
        <v>50.75</v>
      </c>
      <c r="S1652" s="8">
        <f t="shared" si="256"/>
        <v>46.1</v>
      </c>
      <c r="T1652" s="8">
        <f t="shared" si="257"/>
        <v>52</v>
      </c>
      <c r="U1652" s="7">
        <f t="shared" si="258"/>
        <v>51.016666666666673</v>
      </c>
      <c r="V1652" s="7">
        <f t="shared" si="259"/>
        <v>51.262500000000003</v>
      </c>
    </row>
    <row r="1653" spans="1:22" ht="13.5" x14ac:dyDescent="0.25">
      <c r="A1653" s="3">
        <f>RSI!A1653</f>
        <v>44719</v>
      </c>
      <c r="B1653" s="2">
        <f>RSI!B1653</f>
        <v>3.13</v>
      </c>
      <c r="C1653" s="2">
        <f>RSI!I1653</f>
        <v>39.604687911156923</v>
      </c>
      <c r="D1653" s="2">
        <f>MACD!E1653</f>
        <v>6.6646330416140209E-2</v>
      </c>
      <c r="E1653" s="2">
        <f>MACD!F1653</f>
        <v>0.14351206297913408</v>
      </c>
      <c r="F1653" s="2">
        <f>'Moving Avg'!D1653</f>
        <v>3.13</v>
      </c>
      <c r="G1653" s="2">
        <f>'Moving Avg'!F1653</f>
        <v>3.279500000000001</v>
      </c>
      <c r="H1653" s="2">
        <f>'Moving Avg'!G1653</f>
        <v>3.3845999999999998</v>
      </c>
      <c r="I1653" s="2">
        <f>'Moving Avg'!H1653</f>
        <v>2.6080499999999978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  <c r="M1653" s="7">
        <f t="shared" si="250"/>
        <v>25</v>
      </c>
      <c r="N1653" s="7">
        <f t="shared" si="251"/>
        <v>100</v>
      </c>
      <c r="O1653" s="7">
        <f t="shared" si="252"/>
        <v>50</v>
      </c>
      <c r="P1653" s="7">
        <f t="shared" si="253"/>
        <v>33</v>
      </c>
      <c r="Q1653" s="8">
        <f t="shared" si="254"/>
        <v>56.2</v>
      </c>
      <c r="R1653" s="8">
        <f t="shared" si="255"/>
        <v>50.75</v>
      </c>
      <c r="S1653" s="8">
        <f t="shared" si="256"/>
        <v>46.1</v>
      </c>
      <c r="T1653" s="8">
        <f t="shared" si="257"/>
        <v>52</v>
      </c>
      <c r="U1653" s="7">
        <f t="shared" si="258"/>
        <v>51.016666666666673</v>
      </c>
      <c r="V1653" s="7">
        <f t="shared" si="259"/>
        <v>51.262500000000003</v>
      </c>
    </row>
    <row r="1654" spans="1:22" ht="13.5" x14ac:dyDescent="0.25">
      <c r="A1654" s="3">
        <f>RSI!A1654</f>
        <v>44720</v>
      </c>
      <c r="B1654" s="2">
        <f>RSI!B1654</f>
        <v>3.13</v>
      </c>
      <c r="C1654" s="2">
        <f>RSI!I1654</f>
        <v>39.604687911156915</v>
      </c>
      <c r="D1654" s="2">
        <f>MACD!E1654</f>
        <v>6.7226208542622956E-2</v>
      </c>
      <c r="E1654" s="2">
        <f>MACD!F1654</f>
        <v>0.12825489209183186</v>
      </c>
      <c r="F1654" s="2">
        <f>'Moving Avg'!D1654</f>
        <v>3.13</v>
      </c>
      <c r="G1654" s="2">
        <f>'Moving Avg'!F1654</f>
        <v>3.2540000000000013</v>
      </c>
      <c r="H1654" s="2">
        <f>'Moving Avg'!G1654</f>
        <v>3.3939999999999992</v>
      </c>
      <c r="I1654" s="2">
        <f>'Moving Avg'!H1654</f>
        <v>2.6147499999999981</v>
      </c>
      <c r="J1654" s="5" t="str">
        <f>OBV!F1654</f>
        <v>NEUTRAL</v>
      </c>
      <c r="K1654" s="5" t="str">
        <f>OBV!G1654</f>
        <v>NEUTRAL</v>
      </c>
      <c r="L1654" s="5" t="str">
        <f>OBV!H1654</f>
        <v>NEUTRAL</v>
      </c>
      <c r="M1654" s="7">
        <f t="shared" si="250"/>
        <v>25</v>
      </c>
      <c r="N1654" s="7">
        <f t="shared" si="251"/>
        <v>100</v>
      </c>
      <c r="O1654" s="7">
        <f t="shared" si="252"/>
        <v>50</v>
      </c>
      <c r="P1654" s="7">
        <f t="shared" si="253"/>
        <v>33</v>
      </c>
      <c r="Q1654" s="8">
        <f t="shared" si="254"/>
        <v>56.2</v>
      </c>
      <c r="R1654" s="8">
        <f t="shared" si="255"/>
        <v>50.75</v>
      </c>
      <c r="S1654" s="8">
        <f t="shared" si="256"/>
        <v>46.1</v>
      </c>
      <c r="T1654" s="8">
        <f t="shared" si="257"/>
        <v>52</v>
      </c>
      <c r="U1654" s="7">
        <f t="shared" si="258"/>
        <v>51.016666666666673</v>
      </c>
      <c r="V1654" s="7">
        <f t="shared" si="259"/>
        <v>51.262500000000003</v>
      </c>
    </row>
    <row r="1655" spans="1:22" ht="13.5" x14ac:dyDescent="0.25">
      <c r="A1655" s="3">
        <f>RSI!A1655</f>
        <v>44721</v>
      </c>
      <c r="B1655" s="2">
        <f>RSI!B1655</f>
        <v>3.13</v>
      </c>
      <c r="C1655" s="2">
        <f>RSI!I1655</f>
        <v>39.604687911156915</v>
      </c>
      <c r="D1655" s="2">
        <f>MACD!E1655</f>
        <v>9.0162281621290585E-2</v>
      </c>
      <c r="E1655" s="2">
        <f>MACD!F1655</f>
        <v>0.12063636999772362</v>
      </c>
      <c r="F1655" s="2">
        <f>'Moving Avg'!D1655</f>
        <v>3.13</v>
      </c>
      <c r="G1655" s="2">
        <f>'Moving Avg'!F1655</f>
        <v>3.2365000000000008</v>
      </c>
      <c r="H1655" s="2">
        <f>'Moving Avg'!G1655</f>
        <v>3.4011999999999993</v>
      </c>
      <c r="I1655" s="2">
        <f>'Moving Avg'!H1655</f>
        <v>2.6214499999999981</v>
      </c>
      <c r="J1655" s="5" t="str">
        <f>OBV!F1655</f>
        <v>NEUTRAL</v>
      </c>
      <c r="K1655" s="5" t="str">
        <f>OBV!G1655</f>
        <v>NEUTRAL</v>
      </c>
      <c r="L1655" s="5" t="str">
        <f>OBV!H1655</f>
        <v>NEUTRAL</v>
      </c>
      <c r="M1655" s="7">
        <f t="shared" si="250"/>
        <v>25</v>
      </c>
      <c r="N1655" s="7">
        <f t="shared" si="251"/>
        <v>100</v>
      </c>
      <c r="O1655" s="7">
        <f t="shared" si="252"/>
        <v>50</v>
      </c>
      <c r="P1655" s="7">
        <f t="shared" si="253"/>
        <v>33</v>
      </c>
      <c r="Q1655" s="8">
        <f t="shared" si="254"/>
        <v>56.2</v>
      </c>
      <c r="R1655" s="8">
        <f t="shared" si="255"/>
        <v>50.75</v>
      </c>
      <c r="S1655" s="8">
        <f t="shared" si="256"/>
        <v>46.1</v>
      </c>
      <c r="T1655" s="8">
        <f t="shared" si="257"/>
        <v>52</v>
      </c>
      <c r="U1655" s="7">
        <f t="shared" si="258"/>
        <v>51.016666666666673</v>
      </c>
      <c r="V1655" s="7">
        <f t="shared" si="259"/>
        <v>51.262500000000003</v>
      </c>
    </row>
    <row r="1656" spans="1:22" ht="13.5" x14ac:dyDescent="0.25">
      <c r="A1656" s="3">
        <f>RSI!A1656</f>
        <v>44722</v>
      </c>
      <c r="B1656" s="2">
        <f>RSI!B1656</f>
        <v>3.13</v>
      </c>
      <c r="C1656" s="2">
        <f>RSI!I1656</f>
        <v>39.604687911156915</v>
      </c>
      <c r="D1656" s="2">
        <f>MACD!E1656</f>
        <v>8.7332569285530681E-2</v>
      </c>
      <c r="E1656" s="2">
        <f>MACD!F1656</f>
        <v>0.11397560985528504</v>
      </c>
      <c r="F1656" s="2">
        <f>'Moving Avg'!D1656</f>
        <v>3.13</v>
      </c>
      <c r="G1656" s="2">
        <f>'Moving Avg'!F1656</f>
        <v>3.2190000000000012</v>
      </c>
      <c r="H1656" s="2">
        <f>'Moving Avg'!G1656</f>
        <v>3.4083999999999999</v>
      </c>
      <c r="I1656" s="2">
        <f>'Moving Avg'!H1656</f>
        <v>2.6281499999999984</v>
      </c>
      <c r="J1656" s="5" t="str">
        <f>OBV!F1656</f>
        <v>NEUTRAL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100</v>
      </c>
      <c r="O1656" s="7">
        <f t="shared" si="252"/>
        <v>50</v>
      </c>
      <c r="P1656" s="7">
        <f t="shared" si="253"/>
        <v>33</v>
      </c>
      <c r="Q1656" s="8">
        <f t="shared" si="254"/>
        <v>56.2</v>
      </c>
      <c r="R1656" s="8">
        <f t="shared" si="255"/>
        <v>50.75</v>
      </c>
      <c r="S1656" s="8">
        <f t="shared" si="256"/>
        <v>46.1</v>
      </c>
      <c r="T1656" s="8">
        <f t="shared" si="257"/>
        <v>52</v>
      </c>
      <c r="U1656" s="7">
        <f t="shared" si="258"/>
        <v>51.016666666666673</v>
      </c>
      <c r="V1656" s="7">
        <f t="shared" si="259"/>
        <v>51.262500000000003</v>
      </c>
    </row>
    <row r="1657" spans="1:22" ht="13.5" x14ac:dyDescent="0.25">
      <c r="A1657" s="3">
        <f>RSI!A1657</f>
        <v>44725</v>
      </c>
      <c r="B1657" s="2">
        <f>RSI!B1657</f>
        <v>3.13</v>
      </c>
      <c r="C1657" s="2">
        <f>RSI!I1657</f>
        <v>39.604687911156923</v>
      </c>
      <c r="D1657" s="2">
        <f>MACD!E1657</f>
        <v>6.4177295298419423E-2</v>
      </c>
      <c r="E1657" s="2">
        <f>MACD!F1657</f>
        <v>0.10401594694391193</v>
      </c>
      <c r="F1657" s="2">
        <f>'Moving Avg'!D1657</f>
        <v>3.13</v>
      </c>
      <c r="G1657" s="2">
        <f>'Moving Avg'!F1657</f>
        <v>3.2015000000000016</v>
      </c>
      <c r="H1657" s="2">
        <f>'Moving Avg'!G1657</f>
        <v>3.4131999999999993</v>
      </c>
      <c r="I1657" s="2">
        <f>'Moving Avg'!H1657</f>
        <v>2.6348499999999984</v>
      </c>
      <c r="J1657" s="5" t="str">
        <f>OBV!F1657</f>
        <v>NEUTRAL</v>
      </c>
      <c r="K1657" s="5" t="str">
        <f>OBV!G1657</f>
        <v>NEUTRAL</v>
      </c>
      <c r="L1657" s="5" t="str">
        <f>OBV!H1657</f>
        <v>NEUTRAL</v>
      </c>
      <c r="M1657" s="7">
        <f t="shared" si="250"/>
        <v>25</v>
      </c>
      <c r="N1657" s="7">
        <f t="shared" si="251"/>
        <v>100</v>
      </c>
      <c r="O1657" s="7">
        <f t="shared" si="252"/>
        <v>50</v>
      </c>
      <c r="P1657" s="7">
        <f t="shared" si="253"/>
        <v>33</v>
      </c>
      <c r="Q1657" s="8">
        <f t="shared" si="254"/>
        <v>56.2</v>
      </c>
      <c r="R1657" s="8">
        <f t="shared" si="255"/>
        <v>50.75</v>
      </c>
      <c r="S1657" s="8">
        <f t="shared" si="256"/>
        <v>46.1</v>
      </c>
      <c r="T1657" s="8">
        <f t="shared" si="257"/>
        <v>52</v>
      </c>
      <c r="U1657" s="7">
        <f t="shared" si="258"/>
        <v>51.016666666666673</v>
      </c>
      <c r="V1657" s="7">
        <f t="shared" si="259"/>
        <v>51.262500000000003</v>
      </c>
    </row>
    <row r="1658" spans="1:22" ht="13.5" x14ac:dyDescent="0.25">
      <c r="A1658" s="3">
        <f>RSI!A1658</f>
        <v>44726</v>
      </c>
      <c r="B1658" s="2">
        <f>RSI!B1658</f>
        <v>3.13</v>
      </c>
      <c r="C1658" s="2">
        <f>RSI!I1658</f>
        <v>39.604687911156923</v>
      </c>
      <c r="D1658" s="2">
        <f>MACD!E1658</f>
        <v>4.5304333681185138E-2</v>
      </c>
      <c r="E1658" s="2">
        <f>MACD!F1658</f>
        <v>9.2273624291366582E-2</v>
      </c>
      <c r="F1658" s="2">
        <f>'Moving Avg'!D1658</f>
        <v>3.13</v>
      </c>
      <c r="G1658" s="2">
        <f>'Moving Avg'!F1658</f>
        <v>3.1780000000000017</v>
      </c>
      <c r="H1658" s="2">
        <f>'Moving Avg'!G1658</f>
        <v>3.4167999999999994</v>
      </c>
      <c r="I1658" s="2">
        <f>'Moving Avg'!H1658</f>
        <v>2.6415499999999978</v>
      </c>
      <c r="J1658" s="5" t="str">
        <f>OBV!F1658</f>
        <v>NEUTRAL</v>
      </c>
      <c r="K1658" s="5" t="str">
        <f>OBV!G1658</f>
        <v>NEUTRAL</v>
      </c>
      <c r="L1658" s="5" t="str">
        <f>OBV!H1658</f>
        <v>NEUTRAL</v>
      </c>
      <c r="M1658" s="7">
        <f t="shared" si="250"/>
        <v>25</v>
      </c>
      <c r="N1658" s="7">
        <f t="shared" si="251"/>
        <v>100</v>
      </c>
      <c r="O1658" s="7">
        <f t="shared" si="252"/>
        <v>50</v>
      </c>
      <c r="P1658" s="7">
        <f t="shared" si="253"/>
        <v>33</v>
      </c>
      <c r="Q1658" s="8">
        <f t="shared" si="254"/>
        <v>56.2</v>
      </c>
      <c r="R1658" s="8">
        <f t="shared" si="255"/>
        <v>50.75</v>
      </c>
      <c r="S1658" s="8">
        <f t="shared" si="256"/>
        <v>46.1</v>
      </c>
      <c r="T1658" s="8">
        <f t="shared" si="257"/>
        <v>52</v>
      </c>
      <c r="U1658" s="7">
        <f t="shared" si="258"/>
        <v>51.016666666666673</v>
      </c>
      <c r="V1658" s="7">
        <f t="shared" si="259"/>
        <v>51.262500000000003</v>
      </c>
    </row>
    <row r="1659" spans="1:22" ht="13.5" x14ac:dyDescent="0.25">
      <c r="A1659" s="3">
        <f>RSI!A1659</f>
        <v>44727</v>
      </c>
      <c r="B1659" s="2">
        <f>RSI!B1659</f>
        <v>3.13</v>
      </c>
      <c r="C1659" s="2">
        <f>RSI!I1659</f>
        <v>39.604687911156923</v>
      </c>
      <c r="D1659" s="2">
        <f>MACD!E1659</f>
        <v>3.0001536588694755E-2</v>
      </c>
      <c r="E1659" s="2">
        <f>MACD!F1659</f>
        <v>7.9819206750832219E-2</v>
      </c>
      <c r="F1659" s="2">
        <f>'Moving Avg'!D1659</f>
        <v>3.13</v>
      </c>
      <c r="G1659" s="2">
        <f>'Moving Avg'!F1659</f>
        <v>3.162500000000001</v>
      </c>
      <c r="H1659" s="2">
        <f>'Moving Avg'!G1659</f>
        <v>3.4193999999999996</v>
      </c>
      <c r="I1659" s="2">
        <f>'Moving Avg'!H1659</f>
        <v>2.6482499999999982</v>
      </c>
      <c r="J1659" s="5" t="str">
        <f>OBV!F1659</f>
        <v>NEUTRAL</v>
      </c>
      <c r="K1659" s="5" t="str">
        <f>OBV!G1659</f>
        <v>NEUTRAL</v>
      </c>
      <c r="L1659" s="5" t="str">
        <f>OBV!H1659</f>
        <v>NEUTRAL</v>
      </c>
      <c r="M1659" s="7">
        <f t="shared" si="250"/>
        <v>25</v>
      </c>
      <c r="N1659" s="7">
        <f t="shared" si="251"/>
        <v>100</v>
      </c>
      <c r="O1659" s="7">
        <f t="shared" si="252"/>
        <v>50</v>
      </c>
      <c r="P1659" s="7">
        <f t="shared" si="253"/>
        <v>33</v>
      </c>
      <c r="Q1659" s="8">
        <f t="shared" si="254"/>
        <v>56.2</v>
      </c>
      <c r="R1659" s="8">
        <f t="shared" si="255"/>
        <v>50.75</v>
      </c>
      <c r="S1659" s="8">
        <f t="shared" si="256"/>
        <v>46.1</v>
      </c>
      <c r="T1659" s="8">
        <f t="shared" si="257"/>
        <v>52</v>
      </c>
      <c r="U1659" s="7">
        <f t="shared" si="258"/>
        <v>51.016666666666673</v>
      </c>
      <c r="V1659" s="7">
        <f t="shared" si="259"/>
        <v>51.262500000000003</v>
      </c>
    </row>
    <row r="1660" spans="1:22" ht="13.5" x14ac:dyDescent="0.25">
      <c r="A1660" s="3">
        <f>RSI!A1660</f>
        <v>44728</v>
      </c>
      <c r="B1660" s="2">
        <f>RSI!B1660</f>
        <v>3</v>
      </c>
      <c r="C1660" s="2">
        <f>RSI!I1660</f>
        <v>31.190720500118346</v>
      </c>
      <c r="D1660" s="2">
        <f>MACD!E1660</f>
        <v>2.72998974240517E-2</v>
      </c>
      <c r="E1660" s="2">
        <f>MACD!F1660</f>
        <v>6.931534488547611E-2</v>
      </c>
      <c r="F1660" s="2">
        <f>'Moving Avg'!D1660</f>
        <v>3.1040000000000001</v>
      </c>
      <c r="G1660" s="2">
        <f>'Moving Avg'!F1660</f>
        <v>3.1480000000000006</v>
      </c>
      <c r="H1660" s="2">
        <f>'Moving Avg'!G1660</f>
        <v>3.4167999999999989</v>
      </c>
      <c r="I1660" s="2">
        <f>'Moving Avg'!H1660</f>
        <v>2.6542999999999983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100</v>
      </c>
      <c r="O1660" s="7">
        <f t="shared" si="252"/>
        <v>50</v>
      </c>
      <c r="P1660" s="7">
        <f t="shared" si="253"/>
        <v>16.5</v>
      </c>
      <c r="Q1660" s="8">
        <f t="shared" si="254"/>
        <v>53.725000000000001</v>
      </c>
      <c r="R1660" s="8">
        <f t="shared" si="255"/>
        <v>46.625</v>
      </c>
      <c r="S1660" s="8">
        <f t="shared" si="256"/>
        <v>38.674999999999997</v>
      </c>
      <c r="T1660" s="8">
        <f t="shared" si="257"/>
        <v>47.875</v>
      </c>
      <c r="U1660" s="7">
        <f t="shared" si="258"/>
        <v>46.341666666666661</v>
      </c>
      <c r="V1660" s="7">
        <f t="shared" si="259"/>
        <v>46.724999999999994</v>
      </c>
    </row>
    <row r="1661" spans="1:22" ht="13.5" x14ac:dyDescent="0.25">
      <c r="A1661" s="3">
        <f>RSI!A1661</f>
        <v>44729</v>
      </c>
      <c r="B1661" s="2">
        <f>RSI!B1661</f>
        <v>2.99</v>
      </c>
      <c r="C1661" s="2">
        <f>RSI!I1661</f>
        <v>30.651279234196835</v>
      </c>
      <c r="D1661" s="2">
        <f>MACD!E1661</f>
        <v>2.7094340842931608E-2</v>
      </c>
      <c r="E1661" s="2">
        <f>MACD!F1661</f>
        <v>6.0871144076967212E-2</v>
      </c>
      <c r="F1661" s="2">
        <f>'Moving Avg'!D1661</f>
        <v>3.0760000000000001</v>
      </c>
      <c r="G1661" s="2">
        <f>'Moving Avg'!F1661</f>
        <v>3.140000000000001</v>
      </c>
      <c r="H1661" s="2">
        <f>'Moving Avg'!G1661</f>
        <v>3.4111999999999996</v>
      </c>
      <c r="I1661" s="2">
        <f>'Moving Avg'!H1661</f>
        <v>2.6602999999999986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100</v>
      </c>
      <c r="O1661" s="7">
        <f t="shared" si="252"/>
        <v>50</v>
      </c>
      <c r="P1661" s="7">
        <f t="shared" si="253"/>
        <v>16.5</v>
      </c>
      <c r="Q1661" s="8">
        <f t="shared" si="254"/>
        <v>53.725000000000001</v>
      </c>
      <c r="R1661" s="8">
        <f t="shared" si="255"/>
        <v>46.625</v>
      </c>
      <c r="S1661" s="8">
        <f t="shared" si="256"/>
        <v>38.674999999999997</v>
      </c>
      <c r="T1661" s="8">
        <f t="shared" si="257"/>
        <v>47.875</v>
      </c>
      <c r="U1661" s="7">
        <f t="shared" si="258"/>
        <v>46.341666666666661</v>
      </c>
      <c r="V1661" s="7">
        <f t="shared" si="259"/>
        <v>46.724999999999994</v>
      </c>
    </row>
    <row r="1662" spans="1:22" ht="13.5" x14ac:dyDescent="0.25">
      <c r="A1662" s="3">
        <f>RSI!A1662</f>
        <v>44732</v>
      </c>
      <c r="B1662" s="2">
        <f>RSI!B1662</f>
        <v>2.99</v>
      </c>
      <c r="C1662" s="2">
        <f>RSI!I1662</f>
        <v>30.651279234196835</v>
      </c>
      <c r="D1662" s="2">
        <f>MACD!E1662</f>
        <v>2.821996641791813E-2</v>
      </c>
      <c r="E1662" s="2">
        <f>MACD!F1662</f>
        <v>5.4340908545157399E-2</v>
      </c>
      <c r="F1662" s="2">
        <f>'Moving Avg'!D1662</f>
        <v>3.048</v>
      </c>
      <c r="G1662" s="2">
        <f>'Moving Avg'!F1662</f>
        <v>3.1390000000000007</v>
      </c>
      <c r="H1662" s="2">
        <f>'Moving Avg'!G1662</f>
        <v>3.4027999999999996</v>
      </c>
      <c r="I1662" s="2">
        <f>'Moving Avg'!H1662</f>
        <v>2.6662999999999983</v>
      </c>
      <c r="J1662" s="5" t="str">
        <f>OBV!F1662</f>
        <v>BEARISH</v>
      </c>
      <c r="K1662" s="5" t="str">
        <f>OBV!G1662</f>
        <v>NEUTRAL</v>
      </c>
      <c r="L1662" s="5" t="str">
        <f>OBV!H1662</f>
        <v>CONFIRMED BEARISH</v>
      </c>
      <c r="M1662" s="7">
        <f t="shared" si="250"/>
        <v>25</v>
      </c>
      <c r="N1662" s="7">
        <f t="shared" si="251"/>
        <v>100</v>
      </c>
      <c r="O1662" s="7">
        <f t="shared" si="252"/>
        <v>50</v>
      </c>
      <c r="P1662" s="7">
        <f t="shared" si="253"/>
        <v>16.5</v>
      </c>
      <c r="Q1662" s="8">
        <f t="shared" si="254"/>
        <v>53.725000000000001</v>
      </c>
      <c r="R1662" s="8">
        <f t="shared" si="255"/>
        <v>46.625</v>
      </c>
      <c r="S1662" s="8">
        <f t="shared" si="256"/>
        <v>38.674999999999997</v>
      </c>
      <c r="T1662" s="8">
        <f t="shared" si="257"/>
        <v>47.875</v>
      </c>
      <c r="U1662" s="7">
        <f t="shared" si="258"/>
        <v>46.341666666666661</v>
      </c>
      <c r="V1662" s="7">
        <f t="shared" si="259"/>
        <v>46.724999999999994</v>
      </c>
    </row>
    <row r="1663" spans="1:22" ht="13.5" x14ac:dyDescent="0.25">
      <c r="A1663" s="3">
        <f>RSI!A1663</f>
        <v>44733</v>
      </c>
      <c r="B1663" s="2">
        <f>RSI!B1663</f>
        <v>2.99</v>
      </c>
      <c r="C1663" s="2">
        <f>RSI!I1663</f>
        <v>30.651279234196835</v>
      </c>
      <c r="D1663" s="2">
        <f>MACD!E1663</f>
        <v>3.0375713333729237E-2</v>
      </c>
      <c r="E1663" s="2">
        <f>MACD!F1663</f>
        <v>4.9547869502871766E-2</v>
      </c>
      <c r="F1663" s="2">
        <f>'Moving Avg'!D1663</f>
        <v>3.0200000000000005</v>
      </c>
      <c r="G1663" s="2">
        <f>'Moving Avg'!F1663</f>
        <v>3.1315000000000004</v>
      </c>
      <c r="H1663" s="2">
        <f>'Moving Avg'!G1663</f>
        <v>3.3915999999999995</v>
      </c>
      <c r="I1663" s="2">
        <f>'Moving Avg'!H1663</f>
        <v>2.6722999999999986</v>
      </c>
      <c r="J1663" s="5" t="str">
        <f>OBV!F1663</f>
        <v>BEARISH</v>
      </c>
      <c r="K1663" s="5" t="str">
        <f>OBV!G1663</f>
        <v>NEUTRAL</v>
      </c>
      <c r="L1663" s="5" t="str">
        <f>OBV!H1663</f>
        <v>CONFIRMED BEARISH</v>
      </c>
      <c r="M1663" s="7">
        <f t="shared" si="250"/>
        <v>25</v>
      </c>
      <c r="N1663" s="7">
        <f t="shared" si="251"/>
        <v>45</v>
      </c>
      <c r="O1663" s="7">
        <f t="shared" si="252"/>
        <v>50</v>
      </c>
      <c r="P1663" s="7">
        <f t="shared" si="253"/>
        <v>16.5</v>
      </c>
      <c r="Q1663" s="8">
        <f t="shared" si="254"/>
        <v>34.475000000000001</v>
      </c>
      <c r="R1663" s="8">
        <f t="shared" si="255"/>
        <v>35.625</v>
      </c>
      <c r="S1663" s="8">
        <f t="shared" si="256"/>
        <v>30.425000000000001</v>
      </c>
      <c r="T1663" s="8">
        <f t="shared" si="257"/>
        <v>34.125</v>
      </c>
      <c r="U1663" s="7">
        <f t="shared" si="258"/>
        <v>33.508333333333333</v>
      </c>
      <c r="V1663" s="7">
        <f t="shared" si="259"/>
        <v>33.662499999999994</v>
      </c>
    </row>
    <row r="1664" spans="1:22" ht="13.5" x14ac:dyDescent="0.25">
      <c r="A1664" s="3">
        <f>RSI!A1664</f>
        <v>44734</v>
      </c>
      <c r="B1664" s="2">
        <f>RSI!B1664</f>
        <v>2.99</v>
      </c>
      <c r="C1664" s="2">
        <f>RSI!I1664</f>
        <v>30.651279234196835</v>
      </c>
      <c r="D1664" s="2">
        <f>MACD!E1664</f>
        <v>3.3313968457698184E-2</v>
      </c>
      <c r="E1664" s="2">
        <f>MACD!F1664</f>
        <v>4.6301089293837056E-2</v>
      </c>
      <c r="F1664" s="2">
        <f>'Moving Avg'!D1664</f>
        <v>2.992</v>
      </c>
      <c r="G1664" s="2">
        <f>'Moving Avg'!F1664</f>
        <v>3.1170000000000004</v>
      </c>
      <c r="H1664" s="2">
        <f>'Moving Avg'!G1664</f>
        <v>3.3774000000000002</v>
      </c>
      <c r="I1664" s="2">
        <f>'Moving Avg'!H1664</f>
        <v>2.6782999999999983</v>
      </c>
      <c r="J1664" s="5" t="str">
        <f>OBV!F1664</f>
        <v>BEARISH</v>
      </c>
      <c r="K1664" s="5" t="str">
        <f>OBV!G1664</f>
        <v>NEUTRAL</v>
      </c>
      <c r="L1664" s="5" t="str">
        <f>OBV!H1664</f>
        <v>CONFIRMED BEARISH</v>
      </c>
      <c r="M1664" s="7">
        <f t="shared" si="250"/>
        <v>25</v>
      </c>
      <c r="N1664" s="7">
        <f t="shared" si="251"/>
        <v>45</v>
      </c>
      <c r="O1664" s="7">
        <f t="shared" si="252"/>
        <v>50</v>
      </c>
      <c r="P1664" s="7">
        <f t="shared" si="253"/>
        <v>16.5</v>
      </c>
      <c r="Q1664" s="8">
        <f t="shared" si="254"/>
        <v>34.475000000000001</v>
      </c>
      <c r="R1664" s="8">
        <f t="shared" si="255"/>
        <v>35.625</v>
      </c>
      <c r="S1664" s="8">
        <f t="shared" si="256"/>
        <v>30.425000000000001</v>
      </c>
      <c r="T1664" s="8">
        <f t="shared" si="257"/>
        <v>34.125</v>
      </c>
      <c r="U1664" s="7">
        <f t="shared" si="258"/>
        <v>33.508333333333333</v>
      </c>
      <c r="V1664" s="7">
        <f t="shared" si="259"/>
        <v>33.662499999999994</v>
      </c>
    </row>
    <row r="1665" spans="1:22" ht="13.5" x14ac:dyDescent="0.25">
      <c r="A1665" s="3">
        <f>RSI!A1665</f>
        <v>44735</v>
      </c>
      <c r="B1665" s="2">
        <f>RSI!B1665</f>
        <v>2.99</v>
      </c>
      <c r="C1665" s="2">
        <f>RSI!I1665</f>
        <v>30.651279234196835</v>
      </c>
      <c r="D1665" s="2">
        <f>MACD!E1665</f>
        <v>3.6831815424252845E-2</v>
      </c>
      <c r="E1665" s="2">
        <f>MACD!F1665</f>
        <v>4.4407234519920215E-2</v>
      </c>
      <c r="F1665" s="2">
        <f>'Moving Avg'!D1665</f>
        <v>2.99</v>
      </c>
      <c r="G1665" s="2">
        <f>'Moving Avg'!F1665</f>
        <v>3.0955000000000004</v>
      </c>
      <c r="H1665" s="2">
        <f>'Moving Avg'!G1665</f>
        <v>3.3605999999999998</v>
      </c>
      <c r="I1665" s="2">
        <f>'Moving Avg'!H1665</f>
        <v>2.6842999999999986</v>
      </c>
      <c r="J1665" s="5" t="str">
        <f>OBV!F1665</f>
        <v>BEARISH</v>
      </c>
      <c r="K1665" s="5" t="str">
        <f>OBV!G1665</f>
        <v>NEUTRAL</v>
      </c>
      <c r="L1665" s="5" t="str">
        <f>OBV!H1665</f>
        <v>CONFIRMED BEARISH</v>
      </c>
      <c r="M1665" s="7">
        <f t="shared" si="250"/>
        <v>25</v>
      </c>
      <c r="N1665" s="7">
        <f t="shared" si="251"/>
        <v>45</v>
      </c>
      <c r="O1665" s="7">
        <f t="shared" si="252"/>
        <v>50</v>
      </c>
      <c r="P1665" s="7">
        <f t="shared" si="253"/>
        <v>16.5</v>
      </c>
      <c r="Q1665" s="8">
        <f t="shared" si="254"/>
        <v>34.475000000000001</v>
      </c>
      <c r="R1665" s="8">
        <f t="shared" si="255"/>
        <v>35.625</v>
      </c>
      <c r="S1665" s="8">
        <f t="shared" si="256"/>
        <v>30.425000000000001</v>
      </c>
      <c r="T1665" s="8">
        <f t="shared" si="257"/>
        <v>34.125</v>
      </c>
      <c r="U1665" s="7">
        <f t="shared" si="258"/>
        <v>33.508333333333333</v>
      </c>
      <c r="V1665" s="7">
        <f t="shared" si="259"/>
        <v>33.662499999999994</v>
      </c>
    </row>
    <row r="1666" spans="1:22" ht="13.5" x14ac:dyDescent="0.25">
      <c r="A1666" s="3">
        <f>RSI!A1666</f>
        <v>44736</v>
      </c>
      <c r="B1666" s="2">
        <f>RSI!B1666</f>
        <v>2.99</v>
      </c>
      <c r="C1666" s="2">
        <f>RSI!I1666</f>
        <v>30.651279234196835</v>
      </c>
      <c r="D1666" s="2">
        <f>MACD!E1666</f>
        <v>4.0763669139653125E-2</v>
      </c>
      <c r="E1666" s="2">
        <f>MACD!F1666</f>
        <v>4.3678521443866802E-2</v>
      </c>
      <c r="F1666" s="2">
        <f>'Moving Avg'!D1666</f>
        <v>2.99</v>
      </c>
      <c r="G1666" s="2">
        <f>'Moving Avg'!F1666</f>
        <v>3.0815000000000006</v>
      </c>
      <c r="H1666" s="2">
        <f>'Moving Avg'!G1666</f>
        <v>3.3438000000000003</v>
      </c>
      <c r="I1666" s="2">
        <f>'Moving Avg'!H1666</f>
        <v>2.6902999999999988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45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36.950000000000003</v>
      </c>
      <c r="R1666" s="8">
        <f t="shared" si="255"/>
        <v>39.75</v>
      </c>
      <c r="S1666" s="8">
        <f t="shared" si="256"/>
        <v>37.85</v>
      </c>
      <c r="T1666" s="8">
        <f t="shared" si="257"/>
        <v>38.25</v>
      </c>
      <c r="U1666" s="7">
        <f t="shared" si="258"/>
        <v>38.183333333333337</v>
      </c>
      <c r="V1666" s="7">
        <f t="shared" si="259"/>
        <v>38.200000000000003</v>
      </c>
    </row>
    <row r="1667" spans="1:22" ht="13.5" x14ac:dyDescent="0.25">
      <c r="A1667" s="3">
        <f>RSI!A1667</f>
        <v>44739</v>
      </c>
      <c r="B1667" s="2">
        <f>RSI!B1667</f>
        <v>2.99</v>
      </c>
      <c r="C1667" s="2">
        <f>RSI!I1667</f>
        <v>30.651279234196835</v>
      </c>
      <c r="D1667" s="2">
        <f>MACD!E1667</f>
        <v>4.4975079667221252E-2</v>
      </c>
      <c r="E1667" s="2">
        <f>MACD!F1667</f>
        <v>4.3937833088537701E-2</v>
      </c>
      <c r="F1667" s="2">
        <f>'Moving Avg'!D1667</f>
        <v>2.99</v>
      </c>
      <c r="G1667" s="2">
        <f>'Moving Avg'!F1667</f>
        <v>3.0745000000000005</v>
      </c>
      <c r="H1667" s="2">
        <f>'Moving Avg'!G1667</f>
        <v>3.3304000000000009</v>
      </c>
      <c r="I1667" s="2">
        <f>'Moving Avg'!H1667</f>
        <v>2.6962999999999981</v>
      </c>
      <c r="J1667" s="5" t="str">
        <f>OBV!F1667</f>
        <v>NEUTRAL</v>
      </c>
      <c r="K1667" s="5" t="str">
        <f>OBV!G1667</f>
        <v>NEUTRAL</v>
      </c>
      <c r="L1667" s="5" t="str">
        <f>OBV!H1667</f>
        <v>NEUTRAL</v>
      </c>
      <c r="M1667" s="7">
        <f t="shared" si="260"/>
        <v>25</v>
      </c>
      <c r="N1667" s="7">
        <f t="shared" si="261"/>
        <v>0</v>
      </c>
      <c r="O1667" s="7">
        <f t="shared" si="262"/>
        <v>50</v>
      </c>
      <c r="P1667" s="7">
        <f t="shared" si="263"/>
        <v>33</v>
      </c>
      <c r="Q1667" s="8">
        <f t="shared" ref="Q1667:Q1730" si="264">0.35*M1667+N1667*0.35+O1667*0.15+P1667*0.15</f>
        <v>21.2</v>
      </c>
      <c r="R1667" s="8">
        <f t="shared" ref="R1667:R1730" si="265">M1667*0.2+N1667*0.2+O1667*0.35+P1667*0.25</f>
        <v>30.75</v>
      </c>
      <c r="S1667" s="8">
        <f t="shared" ref="S1667:S1730" si="266">M1667*0.15+N1667*0.15+O1667*0.25+P1667*0.45</f>
        <v>31.1</v>
      </c>
      <c r="T1667" s="8">
        <f t="shared" ref="T1667:T1730" si="267">0.25*SUM(M1667:P1667)</f>
        <v>27</v>
      </c>
      <c r="U1667" s="7">
        <f t="shared" ref="U1667:U1730" si="268">SUM(Q1667:S1667)/3</f>
        <v>27.683333333333337</v>
      </c>
      <c r="V1667" s="7">
        <f t="shared" ref="V1667:V1730" si="269">SUM(Q1667:T1667)/4</f>
        <v>27.512500000000003</v>
      </c>
    </row>
    <row r="1668" spans="1:22" ht="13.5" x14ac:dyDescent="0.25">
      <c r="A1668" s="3">
        <f>RSI!A1668</f>
        <v>44740</v>
      </c>
      <c r="B1668" s="2">
        <f>RSI!B1668</f>
        <v>3.12</v>
      </c>
      <c r="C1668" s="2">
        <f>RSI!I1668</f>
        <v>49.663660817746596</v>
      </c>
      <c r="D1668" s="2">
        <f>MACD!E1668</f>
        <v>3.972789327523385E-2</v>
      </c>
      <c r="E1668" s="2">
        <f>MACD!F1668</f>
        <v>4.3095845125876928E-2</v>
      </c>
      <c r="F1668" s="2">
        <f>'Moving Avg'!D1668</f>
        <v>3.0160000000000005</v>
      </c>
      <c r="G1668" s="2">
        <f>'Moving Avg'!F1668</f>
        <v>3.0740000000000003</v>
      </c>
      <c r="H1668" s="2">
        <f>'Moving Avg'!G1668</f>
        <v>3.3196000000000003</v>
      </c>
      <c r="I1668" s="2">
        <f>'Moving Avg'!H1668</f>
        <v>2.7029499999999986</v>
      </c>
      <c r="J1668" s="5" t="str">
        <f>OBV!F1668</f>
        <v>NEUTRAL</v>
      </c>
      <c r="K1668" s="5" t="str">
        <f>OBV!G1668</f>
        <v>NEUTRAL</v>
      </c>
      <c r="L1668" s="5" t="str">
        <f>OBV!H1668</f>
        <v>NEUTRAL</v>
      </c>
      <c r="M1668" s="7">
        <f t="shared" si="260"/>
        <v>25</v>
      </c>
      <c r="N1668" s="7">
        <f t="shared" si="261"/>
        <v>45</v>
      </c>
      <c r="O1668" s="7">
        <f t="shared" si="262"/>
        <v>50</v>
      </c>
      <c r="P1668" s="7">
        <f t="shared" si="263"/>
        <v>33</v>
      </c>
      <c r="Q1668" s="8">
        <f t="shared" si="264"/>
        <v>36.950000000000003</v>
      </c>
      <c r="R1668" s="8">
        <f t="shared" si="265"/>
        <v>39.75</v>
      </c>
      <c r="S1668" s="8">
        <f t="shared" si="266"/>
        <v>37.85</v>
      </c>
      <c r="T1668" s="8">
        <f t="shared" si="267"/>
        <v>38.25</v>
      </c>
      <c r="U1668" s="7">
        <f t="shared" si="268"/>
        <v>38.183333333333337</v>
      </c>
      <c r="V1668" s="7">
        <f t="shared" si="269"/>
        <v>38.200000000000003</v>
      </c>
    </row>
    <row r="1669" spans="1:22" ht="13.5" x14ac:dyDescent="0.25">
      <c r="A1669" s="3">
        <f>RSI!A1669</f>
        <v>44741</v>
      </c>
      <c r="B1669" s="2">
        <f>RSI!B1669</f>
        <v>3.26</v>
      </c>
      <c r="C1669" s="2">
        <f>RSI!I1669</f>
        <v>61.807277538740465</v>
      </c>
      <c r="D1669" s="2">
        <f>MACD!E1669</f>
        <v>2.4907700024813906E-2</v>
      </c>
      <c r="E1669" s="2">
        <f>MACD!F1669</f>
        <v>3.9458216105664322E-2</v>
      </c>
      <c r="F1669" s="2">
        <f>'Moving Avg'!D1669</f>
        <v>3.07</v>
      </c>
      <c r="G1669" s="2">
        <f>'Moving Avg'!F1669</f>
        <v>3.0805000000000002</v>
      </c>
      <c r="H1669" s="2">
        <f>'Moving Avg'!G1669</f>
        <v>3.3116000000000003</v>
      </c>
      <c r="I1669" s="2">
        <f>'Moving Avg'!H1669</f>
        <v>2.710249999999998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  <c r="M1669" s="7">
        <f t="shared" si="260"/>
        <v>25</v>
      </c>
      <c r="N1669" s="7">
        <f t="shared" si="261"/>
        <v>45</v>
      </c>
      <c r="O1669" s="7">
        <f t="shared" si="262"/>
        <v>50</v>
      </c>
      <c r="P1669" s="7">
        <f t="shared" si="263"/>
        <v>83.5</v>
      </c>
      <c r="Q1669" s="8">
        <f t="shared" si="264"/>
        <v>44.524999999999999</v>
      </c>
      <c r="R1669" s="8">
        <f t="shared" si="265"/>
        <v>52.375</v>
      </c>
      <c r="S1669" s="8">
        <f t="shared" si="266"/>
        <v>60.575000000000003</v>
      </c>
      <c r="T1669" s="8">
        <f t="shared" si="267"/>
        <v>50.875</v>
      </c>
      <c r="U1669" s="7">
        <f t="shared" si="268"/>
        <v>52.491666666666674</v>
      </c>
      <c r="V1669" s="7">
        <f t="shared" si="269"/>
        <v>52.087500000000006</v>
      </c>
    </row>
    <row r="1670" spans="1:22" ht="13.5" x14ac:dyDescent="0.25">
      <c r="A1670" s="3">
        <f>RSI!A1670</f>
        <v>44742</v>
      </c>
      <c r="B1670" s="2">
        <f>RSI!B1670</f>
        <v>3.4</v>
      </c>
      <c r="C1670" s="2">
        <f>RSI!I1670</f>
        <v>69.68367554922601</v>
      </c>
      <c r="D1670" s="2">
        <f>MACD!E1670</f>
        <v>-1.8839262778504562E-2</v>
      </c>
      <c r="E1670" s="2">
        <f>MACD!F1670</f>
        <v>2.7798720328830545E-2</v>
      </c>
      <c r="F1670" s="2">
        <f>'Moving Avg'!D1670</f>
        <v>3.1520000000000001</v>
      </c>
      <c r="G1670" s="2">
        <f>'Moving Avg'!F1670</f>
        <v>3.0940000000000003</v>
      </c>
      <c r="H1670" s="2">
        <f>'Moving Avg'!G1670</f>
        <v>3.3096000000000005</v>
      </c>
      <c r="I1670" s="2">
        <f>'Moving Avg'!H1670</f>
        <v>2.7182499999999981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  <c r="M1670" s="7">
        <f t="shared" si="260"/>
        <v>25</v>
      </c>
      <c r="N1670" s="7">
        <f t="shared" si="261"/>
        <v>100</v>
      </c>
      <c r="O1670" s="7">
        <f t="shared" si="262"/>
        <v>50</v>
      </c>
      <c r="P1670" s="7">
        <f t="shared" si="263"/>
        <v>83.5</v>
      </c>
      <c r="Q1670" s="8">
        <f t="shared" si="264"/>
        <v>63.774999999999999</v>
      </c>
      <c r="R1670" s="8">
        <f t="shared" si="265"/>
        <v>63.375</v>
      </c>
      <c r="S1670" s="8">
        <f t="shared" si="266"/>
        <v>68.825000000000003</v>
      </c>
      <c r="T1670" s="8">
        <f t="shared" si="267"/>
        <v>64.625</v>
      </c>
      <c r="U1670" s="7">
        <f t="shared" si="268"/>
        <v>65.325000000000003</v>
      </c>
      <c r="V1670" s="7">
        <f t="shared" si="269"/>
        <v>65.150000000000006</v>
      </c>
    </row>
    <row r="1671" spans="1:22" ht="13.5" x14ac:dyDescent="0.25">
      <c r="A1671" s="3">
        <f>RSI!A1671</f>
        <v>44743</v>
      </c>
      <c r="B1671" s="2">
        <f>RSI!B1671</f>
        <v>3.4</v>
      </c>
      <c r="C1671" s="2">
        <f>RSI!I1671</f>
        <v>69.68367554922601</v>
      </c>
      <c r="D1671" s="2">
        <f>MACD!E1671</f>
        <v>-5.8996122379070481E-2</v>
      </c>
      <c r="E1671" s="2">
        <f>MACD!F1671</f>
        <v>1.0439751787250342E-2</v>
      </c>
      <c r="F1671" s="2">
        <f>'Moving Avg'!D1671</f>
        <v>3.2340000000000004</v>
      </c>
      <c r="G1671" s="2">
        <f>'Moving Avg'!F1671</f>
        <v>3.1074999999999999</v>
      </c>
      <c r="H1671" s="2">
        <f>'Moving Avg'!G1671</f>
        <v>3.3046000000000002</v>
      </c>
      <c r="I1671" s="2">
        <f>'Moving Avg'!H1671</f>
        <v>2.7262499999999985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  <c r="M1671" s="7">
        <f t="shared" si="260"/>
        <v>25</v>
      </c>
      <c r="N1671" s="7">
        <f t="shared" si="261"/>
        <v>100</v>
      </c>
      <c r="O1671" s="7">
        <f t="shared" si="262"/>
        <v>50</v>
      </c>
      <c r="P1671" s="7">
        <f t="shared" si="263"/>
        <v>83.5</v>
      </c>
      <c r="Q1671" s="8">
        <f t="shared" si="264"/>
        <v>63.774999999999999</v>
      </c>
      <c r="R1671" s="8">
        <f t="shared" si="265"/>
        <v>63.375</v>
      </c>
      <c r="S1671" s="8">
        <f t="shared" si="266"/>
        <v>68.825000000000003</v>
      </c>
      <c r="T1671" s="8">
        <f t="shared" si="267"/>
        <v>64.625</v>
      </c>
      <c r="U1671" s="7">
        <f t="shared" si="268"/>
        <v>65.325000000000003</v>
      </c>
      <c r="V1671" s="7">
        <f t="shared" si="269"/>
        <v>65.150000000000006</v>
      </c>
    </row>
    <row r="1672" spans="1:22" ht="13.5" x14ac:dyDescent="0.25">
      <c r="A1672" s="3">
        <f>RSI!A1672</f>
        <v>44746</v>
      </c>
      <c r="B1672" s="2">
        <f>RSI!B1672</f>
        <v>3.3</v>
      </c>
      <c r="C1672" s="2">
        <f>RSI!I1672</f>
        <v>59.515991529541992</v>
      </c>
      <c r="D1672" s="2">
        <f>MACD!E1672</f>
        <v>-8.7050686198555827E-2</v>
      </c>
      <c r="E1672" s="2">
        <f>MACD!F1672</f>
        <v>-9.0583358099108925E-3</v>
      </c>
      <c r="F1672" s="2">
        <f>'Moving Avg'!D1672</f>
        <v>3.2960000000000003</v>
      </c>
      <c r="G1672" s="2">
        <f>'Moving Avg'!F1672</f>
        <v>3.1160000000000001</v>
      </c>
      <c r="H1672" s="2">
        <f>'Moving Avg'!G1672</f>
        <v>3.2976000000000005</v>
      </c>
      <c r="I1672" s="2">
        <f>'Moving Avg'!H1672</f>
        <v>2.7337499999999979</v>
      </c>
      <c r="J1672" s="5" t="str">
        <f>OBV!F1672</f>
        <v>BEARISH</v>
      </c>
      <c r="K1672" s="5" t="str">
        <f>OBV!G1672</f>
        <v>NEUTRAL</v>
      </c>
      <c r="L1672" s="5" t="str">
        <f>OBV!H1672</f>
        <v>BEARISH DIVERGENCE</v>
      </c>
      <c r="M1672" s="7">
        <f t="shared" si="260"/>
        <v>25</v>
      </c>
      <c r="N1672" s="7">
        <f t="shared" si="261"/>
        <v>100</v>
      </c>
      <c r="O1672" s="7">
        <f t="shared" si="262"/>
        <v>50</v>
      </c>
      <c r="P1672" s="7">
        <f t="shared" si="263"/>
        <v>16.5</v>
      </c>
      <c r="Q1672" s="8">
        <f t="shared" si="264"/>
        <v>53.725000000000001</v>
      </c>
      <c r="R1672" s="8">
        <f t="shared" si="265"/>
        <v>46.625</v>
      </c>
      <c r="S1672" s="8">
        <f t="shared" si="266"/>
        <v>38.674999999999997</v>
      </c>
      <c r="T1672" s="8">
        <f t="shared" si="267"/>
        <v>47.875</v>
      </c>
      <c r="U1672" s="7">
        <f t="shared" si="268"/>
        <v>46.341666666666661</v>
      </c>
      <c r="V1672" s="7">
        <f t="shared" si="269"/>
        <v>46.724999999999994</v>
      </c>
    </row>
    <row r="1673" spans="1:22" ht="13.5" x14ac:dyDescent="0.25">
      <c r="A1673" s="3">
        <f>RSI!A1673</f>
        <v>44747</v>
      </c>
      <c r="B1673" s="2">
        <f>RSI!B1673</f>
        <v>3.16</v>
      </c>
      <c r="C1673" s="2">
        <f>RSI!I1673</f>
        <v>48.78398387512636</v>
      </c>
      <c r="D1673" s="2">
        <f>MACD!E1673</f>
        <v>-0.10120112011754223</v>
      </c>
      <c r="E1673" s="2">
        <f>MACD!F1673</f>
        <v>-2.7486892671437162E-2</v>
      </c>
      <c r="F1673" s="2">
        <f>'Moving Avg'!D1673</f>
        <v>3.3039999999999998</v>
      </c>
      <c r="G1673" s="2">
        <f>'Moving Avg'!F1673</f>
        <v>3.1174999999999997</v>
      </c>
      <c r="H1673" s="2">
        <f>'Moving Avg'!G1673</f>
        <v>3.2877999999999998</v>
      </c>
      <c r="I1673" s="2">
        <f>'Moving Avg'!H1673</f>
        <v>2.7405499999999976</v>
      </c>
      <c r="J1673" s="5" t="str">
        <f>OBV!F1673</f>
        <v>BEARISH</v>
      </c>
      <c r="K1673" s="5" t="str">
        <f>OBV!G1673</f>
        <v>NEUTRAL</v>
      </c>
      <c r="L1673" s="5" t="str">
        <f>OBV!H1673</f>
        <v>BEARISH DIVERGENCE</v>
      </c>
      <c r="M1673" s="7">
        <f t="shared" si="260"/>
        <v>25</v>
      </c>
      <c r="N1673" s="7">
        <f t="shared" si="261"/>
        <v>100</v>
      </c>
      <c r="O1673" s="7">
        <f t="shared" si="262"/>
        <v>50</v>
      </c>
      <c r="P1673" s="7">
        <f t="shared" si="263"/>
        <v>16.5</v>
      </c>
      <c r="Q1673" s="8">
        <f t="shared" si="264"/>
        <v>53.725000000000001</v>
      </c>
      <c r="R1673" s="8">
        <f t="shared" si="265"/>
        <v>46.625</v>
      </c>
      <c r="S1673" s="8">
        <f t="shared" si="266"/>
        <v>38.674999999999997</v>
      </c>
      <c r="T1673" s="8">
        <f t="shared" si="267"/>
        <v>47.875</v>
      </c>
      <c r="U1673" s="7">
        <f t="shared" si="268"/>
        <v>46.341666666666661</v>
      </c>
      <c r="V1673" s="7">
        <f t="shared" si="269"/>
        <v>46.724999999999994</v>
      </c>
    </row>
    <row r="1674" spans="1:22" ht="13.5" x14ac:dyDescent="0.25">
      <c r="A1674" s="3">
        <f>RSI!A1674</f>
        <v>44748</v>
      </c>
      <c r="B1674" s="2">
        <f>RSI!B1674</f>
        <v>3.2</v>
      </c>
      <c r="C1674" s="2">
        <f>RSI!I1674</f>
        <v>51.476251816233514</v>
      </c>
      <c r="D1674" s="2">
        <f>MACD!E1674</f>
        <v>-0.11603463820087834</v>
      </c>
      <c r="E1674" s="2">
        <f>MACD!F1674</f>
        <v>-4.5196441777325402E-2</v>
      </c>
      <c r="F1674" s="2">
        <f>'Moving Avg'!D1674</f>
        <v>3.2920000000000003</v>
      </c>
      <c r="G1674" s="2">
        <f>'Moving Avg'!F1674</f>
        <v>3.121</v>
      </c>
      <c r="H1674" s="2">
        <f>'Moving Avg'!G1674</f>
        <v>3.2787999999999986</v>
      </c>
      <c r="I1674" s="2">
        <f>'Moving Avg'!H1674</f>
        <v>2.7475499999999982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100</v>
      </c>
      <c r="O1674" s="7">
        <f t="shared" si="262"/>
        <v>50</v>
      </c>
      <c r="P1674" s="7">
        <f t="shared" si="263"/>
        <v>16.5</v>
      </c>
      <c r="Q1674" s="8">
        <f t="shared" si="264"/>
        <v>53.725000000000001</v>
      </c>
      <c r="R1674" s="8">
        <f t="shared" si="265"/>
        <v>46.625</v>
      </c>
      <c r="S1674" s="8">
        <f t="shared" si="266"/>
        <v>38.674999999999997</v>
      </c>
      <c r="T1674" s="8">
        <f t="shared" si="267"/>
        <v>47.875</v>
      </c>
      <c r="U1674" s="7">
        <f t="shared" si="268"/>
        <v>46.341666666666661</v>
      </c>
      <c r="V1674" s="7">
        <f t="shared" si="269"/>
        <v>46.724999999999994</v>
      </c>
    </row>
    <row r="1675" spans="1:22" ht="13.5" x14ac:dyDescent="0.25">
      <c r="A1675" s="3">
        <f>RSI!A1675</f>
        <v>44749</v>
      </c>
      <c r="B1675" s="2">
        <f>RSI!B1675</f>
        <v>3.2</v>
      </c>
      <c r="C1675" s="2">
        <f>RSI!I1675</f>
        <v>51.476251816233514</v>
      </c>
      <c r="D1675" s="2">
        <f>MACD!E1675</f>
        <v>-0.12872717073681539</v>
      </c>
      <c r="E1675" s="2">
        <f>MACD!F1675</f>
        <v>-6.19025875692234E-2</v>
      </c>
      <c r="F1675" s="2">
        <f>'Moving Avg'!D1675</f>
        <v>3.2519999999999998</v>
      </c>
      <c r="G1675" s="2">
        <f>'Moving Avg'!F1675</f>
        <v>3.1245000000000003</v>
      </c>
      <c r="H1675" s="2">
        <f>'Moving Avg'!G1675</f>
        <v>3.2697999999999983</v>
      </c>
      <c r="I1675" s="2">
        <f>'Moving Avg'!H1675</f>
        <v>2.7545499999999983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100</v>
      </c>
      <c r="O1675" s="7">
        <f t="shared" si="262"/>
        <v>50</v>
      </c>
      <c r="P1675" s="7">
        <f t="shared" si="263"/>
        <v>16.5</v>
      </c>
      <c r="Q1675" s="8">
        <f t="shared" si="264"/>
        <v>53.725000000000001</v>
      </c>
      <c r="R1675" s="8">
        <f t="shared" si="265"/>
        <v>46.625</v>
      </c>
      <c r="S1675" s="8">
        <f t="shared" si="266"/>
        <v>38.674999999999997</v>
      </c>
      <c r="T1675" s="8">
        <f t="shared" si="267"/>
        <v>47.875</v>
      </c>
      <c r="U1675" s="7">
        <f t="shared" si="268"/>
        <v>46.341666666666661</v>
      </c>
      <c r="V1675" s="7">
        <f t="shared" si="269"/>
        <v>46.724999999999994</v>
      </c>
    </row>
    <row r="1676" spans="1:22" ht="13.5" x14ac:dyDescent="0.25">
      <c r="A1676" s="3">
        <f>RSI!A1676</f>
        <v>44750</v>
      </c>
      <c r="B1676" s="2">
        <f>RSI!B1676</f>
        <v>3.11</v>
      </c>
      <c r="C1676" s="2">
        <f>RSI!I1676</f>
        <v>45.266914362627659</v>
      </c>
      <c r="D1676" s="2">
        <f>MACD!E1676</f>
        <v>-0.13293098203150366</v>
      </c>
      <c r="E1676" s="2">
        <f>MACD!F1676</f>
        <v>-7.6108266461679452E-2</v>
      </c>
      <c r="F1676" s="2">
        <f>'Moving Avg'!D1676</f>
        <v>3.194</v>
      </c>
      <c r="G1676" s="2">
        <f>'Moving Avg'!F1676</f>
        <v>3.1234999999999999</v>
      </c>
      <c r="H1676" s="2">
        <f>'Moving Avg'!G1676</f>
        <v>3.2589999999999981</v>
      </c>
      <c r="I1676" s="2">
        <f>'Moving Avg'!H1676</f>
        <v>2.7610999999999986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100</v>
      </c>
      <c r="O1676" s="7">
        <f t="shared" si="262"/>
        <v>50</v>
      </c>
      <c r="P1676" s="7">
        <f t="shared" si="263"/>
        <v>16.5</v>
      </c>
      <c r="Q1676" s="8">
        <f t="shared" si="264"/>
        <v>53.725000000000001</v>
      </c>
      <c r="R1676" s="8">
        <f t="shared" si="265"/>
        <v>46.625</v>
      </c>
      <c r="S1676" s="8">
        <f t="shared" si="266"/>
        <v>38.674999999999997</v>
      </c>
      <c r="T1676" s="8">
        <f t="shared" si="267"/>
        <v>47.875</v>
      </c>
      <c r="U1676" s="7">
        <f t="shared" si="268"/>
        <v>46.341666666666661</v>
      </c>
      <c r="V1676" s="7">
        <f t="shared" si="269"/>
        <v>46.724999999999994</v>
      </c>
    </row>
    <row r="1677" spans="1:22" ht="13.5" x14ac:dyDescent="0.25">
      <c r="A1677" s="3">
        <f>RSI!A1677</f>
        <v>44753</v>
      </c>
      <c r="B1677" s="2">
        <f>RSI!B1677</f>
        <v>3.11</v>
      </c>
      <c r="C1677" s="2">
        <f>RSI!I1677</f>
        <v>45.266914362627659</v>
      </c>
      <c r="D1677" s="2">
        <f>MACD!E1677</f>
        <v>-0.13607720476060159</v>
      </c>
      <c r="E1677" s="2">
        <f>MACD!F1677</f>
        <v>-8.810205412146388E-2</v>
      </c>
      <c r="F1677" s="2">
        <f>'Moving Avg'!D1677</f>
        <v>3.1559999999999997</v>
      </c>
      <c r="G1677" s="2">
        <f>'Moving Avg'!F1677</f>
        <v>3.1225000000000001</v>
      </c>
      <c r="H1677" s="2">
        <f>'Moving Avg'!G1677</f>
        <v>3.2481999999999989</v>
      </c>
      <c r="I1677" s="2">
        <f>'Moving Avg'!H1677</f>
        <v>2.7676499999999988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25</v>
      </c>
      <c r="N1677" s="7">
        <f t="shared" si="261"/>
        <v>100</v>
      </c>
      <c r="O1677" s="7">
        <f t="shared" si="262"/>
        <v>50</v>
      </c>
      <c r="P1677" s="7">
        <f t="shared" si="263"/>
        <v>16.5</v>
      </c>
      <c r="Q1677" s="8">
        <f t="shared" si="264"/>
        <v>53.725000000000001</v>
      </c>
      <c r="R1677" s="8">
        <f t="shared" si="265"/>
        <v>46.625</v>
      </c>
      <c r="S1677" s="8">
        <f t="shared" si="266"/>
        <v>38.674999999999997</v>
      </c>
      <c r="T1677" s="8">
        <f t="shared" si="267"/>
        <v>47.875</v>
      </c>
      <c r="U1677" s="7">
        <f t="shared" si="268"/>
        <v>46.341666666666661</v>
      </c>
      <c r="V1677" s="7">
        <f t="shared" si="269"/>
        <v>46.724999999999994</v>
      </c>
    </row>
    <row r="1678" spans="1:22" ht="13.5" x14ac:dyDescent="0.25">
      <c r="A1678" s="3">
        <f>RSI!A1678</f>
        <v>44754</v>
      </c>
      <c r="B1678" s="2">
        <f>RSI!B1678</f>
        <v>3</v>
      </c>
      <c r="C1678" s="2">
        <f>RSI!I1678</f>
        <v>38.657127336273312</v>
      </c>
      <c r="D1678" s="2">
        <f>MACD!E1678</f>
        <v>-0.11021082992145459</v>
      </c>
      <c r="E1678" s="2">
        <f>MACD!F1678</f>
        <v>-9.2523809281462019E-2</v>
      </c>
      <c r="F1678" s="2">
        <f>'Moving Avg'!D1678</f>
        <v>3.1239999999999997</v>
      </c>
      <c r="G1678" s="2">
        <f>'Moving Avg'!F1678</f>
        <v>3.1160000000000005</v>
      </c>
      <c r="H1678" s="2">
        <f>'Moving Avg'!G1678</f>
        <v>3.2351999999999985</v>
      </c>
      <c r="I1678" s="2">
        <f>'Moving Avg'!H1678</f>
        <v>2.7732999999999985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  <c r="M1678" s="7">
        <f t="shared" si="260"/>
        <v>25</v>
      </c>
      <c r="N1678" s="7">
        <f t="shared" si="261"/>
        <v>45</v>
      </c>
      <c r="O1678" s="7">
        <f t="shared" si="262"/>
        <v>50</v>
      </c>
      <c r="P1678" s="7">
        <f t="shared" si="263"/>
        <v>16.5</v>
      </c>
      <c r="Q1678" s="8">
        <f t="shared" si="264"/>
        <v>34.475000000000001</v>
      </c>
      <c r="R1678" s="8">
        <f t="shared" si="265"/>
        <v>35.625</v>
      </c>
      <c r="S1678" s="8">
        <f t="shared" si="266"/>
        <v>30.425000000000001</v>
      </c>
      <c r="T1678" s="8">
        <f t="shared" si="267"/>
        <v>34.125</v>
      </c>
      <c r="U1678" s="7">
        <f t="shared" si="268"/>
        <v>33.508333333333333</v>
      </c>
      <c r="V1678" s="7">
        <f t="shared" si="269"/>
        <v>33.662499999999994</v>
      </c>
    </row>
    <row r="1679" spans="1:22" ht="13.5" x14ac:dyDescent="0.25">
      <c r="A1679" s="3">
        <f>RSI!A1679</f>
        <v>44755</v>
      </c>
      <c r="B1679" s="2">
        <f>RSI!B1679</f>
        <v>3</v>
      </c>
      <c r="C1679" s="2">
        <f>RSI!I1679</f>
        <v>38.657127336273312</v>
      </c>
      <c r="D1679" s="2">
        <f>MACD!E1679</f>
        <v>-6.5783204848944177E-2</v>
      </c>
      <c r="E1679" s="2">
        <f>MACD!F1679</f>
        <v>-8.7175688394958456E-2</v>
      </c>
      <c r="F1679" s="2">
        <f>'Moving Avg'!D1679</f>
        <v>3.0840000000000001</v>
      </c>
      <c r="G1679" s="2">
        <f>'Moving Avg'!F1679</f>
        <v>3.1095000000000006</v>
      </c>
      <c r="H1679" s="2">
        <f>'Moving Avg'!G1679</f>
        <v>3.222399999999999</v>
      </c>
      <c r="I1679" s="2">
        <f>'Moving Avg'!H1679</f>
        <v>2.7789499999999987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  <c r="M1679" s="7">
        <f t="shared" si="260"/>
        <v>25</v>
      </c>
      <c r="N1679" s="7">
        <f t="shared" si="261"/>
        <v>0</v>
      </c>
      <c r="O1679" s="7">
        <f t="shared" si="262"/>
        <v>50</v>
      </c>
      <c r="P1679" s="7">
        <f t="shared" si="263"/>
        <v>16.5</v>
      </c>
      <c r="Q1679" s="8">
        <f t="shared" si="264"/>
        <v>18.725000000000001</v>
      </c>
      <c r="R1679" s="8">
        <f t="shared" si="265"/>
        <v>26.625</v>
      </c>
      <c r="S1679" s="8">
        <f t="shared" si="266"/>
        <v>23.675000000000001</v>
      </c>
      <c r="T1679" s="8">
        <f t="shared" si="267"/>
        <v>22.875</v>
      </c>
      <c r="U1679" s="7">
        <f t="shared" si="268"/>
        <v>23.008333333333336</v>
      </c>
      <c r="V1679" s="7">
        <f t="shared" si="269"/>
        <v>22.975000000000001</v>
      </c>
    </row>
    <row r="1680" spans="1:22" ht="13.5" x14ac:dyDescent="0.25">
      <c r="A1680" s="3">
        <f>RSI!A1680</f>
        <v>44756</v>
      </c>
      <c r="B1680" s="2">
        <f>RSI!B1680</f>
        <v>3</v>
      </c>
      <c r="C1680" s="2">
        <f>RSI!I1680</f>
        <v>38.657127336273312</v>
      </c>
      <c r="D1680" s="2">
        <f>MACD!E1680</f>
        <v>-5.7241458337413675E-3</v>
      </c>
      <c r="E1680" s="2">
        <f>MACD!F1680</f>
        <v>-7.0885379882715038E-2</v>
      </c>
      <c r="F1680" s="2">
        <f>'Moving Avg'!D1680</f>
        <v>3.0439999999999996</v>
      </c>
      <c r="G1680" s="2">
        <f>'Moving Avg'!F1680</f>
        <v>3.1094999999999997</v>
      </c>
      <c r="H1680" s="2">
        <f>'Moving Avg'!G1680</f>
        <v>3.2095999999999991</v>
      </c>
      <c r="I1680" s="2">
        <f>'Moving Avg'!H1680</f>
        <v>2.7845999999999989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  <c r="M1680" s="7">
        <f t="shared" si="260"/>
        <v>25</v>
      </c>
      <c r="N1680" s="7">
        <f t="shared" si="261"/>
        <v>0</v>
      </c>
      <c r="O1680" s="7">
        <f t="shared" si="262"/>
        <v>50</v>
      </c>
      <c r="P1680" s="7">
        <f t="shared" si="263"/>
        <v>16.5</v>
      </c>
      <c r="Q1680" s="8">
        <f t="shared" si="264"/>
        <v>18.725000000000001</v>
      </c>
      <c r="R1680" s="8">
        <f t="shared" si="265"/>
        <v>26.625</v>
      </c>
      <c r="S1680" s="8">
        <f t="shared" si="266"/>
        <v>23.675000000000001</v>
      </c>
      <c r="T1680" s="8">
        <f t="shared" si="267"/>
        <v>22.875</v>
      </c>
      <c r="U1680" s="7">
        <f t="shared" si="268"/>
        <v>23.008333333333336</v>
      </c>
      <c r="V1680" s="7">
        <f t="shared" si="269"/>
        <v>22.975000000000001</v>
      </c>
    </row>
    <row r="1681" spans="1:22" ht="13.5" x14ac:dyDescent="0.25">
      <c r="A1681" s="3">
        <f>RSI!A1681</f>
        <v>44757</v>
      </c>
      <c r="B1681" s="2">
        <f>RSI!B1681</f>
        <v>3</v>
      </c>
      <c r="C1681" s="2">
        <f>RSI!I1681</f>
        <v>38.657127336273319</v>
      </c>
      <c r="D1681" s="2">
        <f>MACD!E1681</f>
        <v>4.5954309472571175E-2</v>
      </c>
      <c r="E1681" s="2">
        <f>MACD!F1681</f>
        <v>-4.75174420116578E-2</v>
      </c>
      <c r="F1681" s="2">
        <f>'Moving Avg'!D1681</f>
        <v>3.0219999999999998</v>
      </c>
      <c r="G1681" s="2">
        <f>'Moving Avg'!F1681</f>
        <v>3.1100000000000003</v>
      </c>
      <c r="H1681" s="2">
        <f>'Moving Avg'!G1681</f>
        <v>3.1967999999999996</v>
      </c>
      <c r="I1681" s="2">
        <f>'Moving Avg'!H1681</f>
        <v>2.7902499999999986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  <c r="M1681" s="7">
        <f t="shared" si="260"/>
        <v>25</v>
      </c>
      <c r="N1681" s="7">
        <f t="shared" si="261"/>
        <v>0</v>
      </c>
      <c r="O1681" s="7">
        <f t="shared" si="262"/>
        <v>50</v>
      </c>
      <c r="P1681" s="7">
        <f t="shared" si="263"/>
        <v>16.5</v>
      </c>
      <c r="Q1681" s="8">
        <f t="shared" si="264"/>
        <v>18.725000000000001</v>
      </c>
      <c r="R1681" s="8">
        <f t="shared" si="265"/>
        <v>26.625</v>
      </c>
      <c r="S1681" s="8">
        <f t="shared" si="266"/>
        <v>23.675000000000001</v>
      </c>
      <c r="T1681" s="8">
        <f t="shared" si="267"/>
        <v>22.875</v>
      </c>
      <c r="U1681" s="7">
        <f t="shared" si="268"/>
        <v>23.008333333333336</v>
      </c>
      <c r="V1681" s="7">
        <f t="shared" si="269"/>
        <v>22.975000000000001</v>
      </c>
    </row>
    <row r="1682" spans="1:22" ht="13.5" x14ac:dyDescent="0.25">
      <c r="A1682" s="3">
        <f>RSI!A1682</f>
        <v>44760</v>
      </c>
      <c r="B1682" s="2">
        <f>RSI!B1682</f>
        <v>3</v>
      </c>
      <c r="C1682" s="2">
        <f>RSI!I1682</f>
        <v>38.657127336273319</v>
      </c>
      <c r="D1682" s="2">
        <f>MACD!E1682</f>
        <v>7.5093221071846905E-2</v>
      </c>
      <c r="E1682" s="2">
        <f>MACD!F1682</f>
        <v>-2.2995309394956864E-2</v>
      </c>
      <c r="F1682" s="2">
        <f>'Moving Avg'!D1682</f>
        <v>3</v>
      </c>
      <c r="G1682" s="2">
        <f>'Moving Avg'!F1682</f>
        <v>3.1105</v>
      </c>
      <c r="H1682" s="2">
        <f>'Moving Avg'!G1682</f>
        <v>3.1839999999999997</v>
      </c>
      <c r="I1682" s="2">
        <f>'Moving Avg'!H1682</f>
        <v>2.7954999999999983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25</v>
      </c>
      <c r="N1682" s="7">
        <f t="shared" si="261"/>
        <v>0</v>
      </c>
      <c r="O1682" s="7">
        <f t="shared" si="262"/>
        <v>50</v>
      </c>
      <c r="P1682" s="7">
        <f t="shared" si="263"/>
        <v>16.5</v>
      </c>
      <c r="Q1682" s="8">
        <f t="shared" si="264"/>
        <v>18.725000000000001</v>
      </c>
      <c r="R1682" s="8">
        <f t="shared" si="265"/>
        <v>26.625</v>
      </c>
      <c r="S1682" s="8">
        <f t="shared" si="266"/>
        <v>23.675000000000001</v>
      </c>
      <c r="T1682" s="8">
        <f t="shared" si="267"/>
        <v>22.875</v>
      </c>
      <c r="U1682" s="7">
        <f t="shared" si="268"/>
        <v>23.008333333333336</v>
      </c>
      <c r="V1682" s="7">
        <f t="shared" si="269"/>
        <v>22.975000000000001</v>
      </c>
    </row>
    <row r="1683" spans="1:22" ht="13.5" x14ac:dyDescent="0.25">
      <c r="A1683" s="3">
        <f>RSI!A1683</f>
        <v>44761</v>
      </c>
      <c r="B1683" s="2">
        <f>RSI!B1683</f>
        <v>3.13</v>
      </c>
      <c r="C1683" s="2">
        <f>RSI!I1683</f>
        <v>50.924360641094076</v>
      </c>
      <c r="D1683" s="2">
        <f>MACD!E1683</f>
        <v>6.9317801714335214E-2</v>
      </c>
      <c r="E1683" s="2">
        <f>MACD!F1683</f>
        <v>-4.5326871730984493E-3</v>
      </c>
      <c r="F1683" s="2">
        <f>'Moving Avg'!D1683</f>
        <v>3.0259999999999998</v>
      </c>
      <c r="G1683" s="2">
        <f>'Moving Avg'!F1683</f>
        <v>3.1175000000000006</v>
      </c>
      <c r="H1683" s="2">
        <f>'Moving Avg'!G1683</f>
        <v>3.1737999999999995</v>
      </c>
      <c r="I1683" s="2">
        <f>'Moving Avg'!H1683</f>
        <v>2.8010499999999983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25</v>
      </c>
      <c r="N1683" s="7">
        <f t="shared" si="261"/>
        <v>0</v>
      </c>
      <c r="O1683" s="7">
        <f t="shared" si="262"/>
        <v>50</v>
      </c>
      <c r="P1683" s="7">
        <f t="shared" si="263"/>
        <v>33</v>
      </c>
      <c r="Q1683" s="8">
        <f t="shared" si="264"/>
        <v>21.2</v>
      </c>
      <c r="R1683" s="8">
        <f t="shared" si="265"/>
        <v>30.75</v>
      </c>
      <c r="S1683" s="8">
        <f t="shared" si="266"/>
        <v>31.1</v>
      </c>
      <c r="T1683" s="8">
        <f t="shared" si="267"/>
        <v>27</v>
      </c>
      <c r="U1683" s="7">
        <f t="shared" si="268"/>
        <v>27.683333333333337</v>
      </c>
      <c r="V1683" s="7">
        <f t="shared" si="269"/>
        <v>27.512500000000003</v>
      </c>
    </row>
    <row r="1684" spans="1:22" ht="13.5" x14ac:dyDescent="0.25">
      <c r="A1684" s="3">
        <f>RSI!A1684</f>
        <v>44762</v>
      </c>
      <c r="B1684" s="2">
        <f>RSI!B1684</f>
        <v>3.27</v>
      </c>
      <c r="C1684" s="2">
        <f>RSI!I1684</f>
        <v>60.163526569982935</v>
      </c>
      <c r="D1684" s="2">
        <f>MACD!E1684</f>
        <v>6.0128310175380673E-2</v>
      </c>
      <c r="E1684" s="2">
        <f>MACD!F1684</f>
        <v>8.3995122965973765E-3</v>
      </c>
      <c r="F1684" s="2">
        <f>'Moving Avg'!D1684</f>
        <v>3.0799999999999996</v>
      </c>
      <c r="G1684" s="2">
        <f>'Moving Avg'!F1684</f>
        <v>3.1315</v>
      </c>
      <c r="H1684" s="2">
        <f>'Moving Avg'!G1684</f>
        <v>3.1664000000000003</v>
      </c>
      <c r="I1684" s="2">
        <f>'Moving Avg'!H1684</f>
        <v>2.8068999999999988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25</v>
      </c>
      <c r="N1684" s="7">
        <f t="shared" si="261"/>
        <v>0</v>
      </c>
      <c r="O1684" s="7">
        <f t="shared" si="262"/>
        <v>50</v>
      </c>
      <c r="P1684" s="7">
        <f t="shared" si="263"/>
        <v>33</v>
      </c>
      <c r="Q1684" s="8">
        <f t="shared" si="264"/>
        <v>21.2</v>
      </c>
      <c r="R1684" s="8">
        <f t="shared" si="265"/>
        <v>30.75</v>
      </c>
      <c r="S1684" s="8">
        <f t="shared" si="266"/>
        <v>31.1</v>
      </c>
      <c r="T1684" s="8">
        <f t="shared" si="267"/>
        <v>27</v>
      </c>
      <c r="U1684" s="7">
        <f t="shared" si="268"/>
        <v>27.683333333333337</v>
      </c>
      <c r="V1684" s="7">
        <f t="shared" si="269"/>
        <v>27.512500000000003</v>
      </c>
    </row>
    <row r="1685" spans="1:22" ht="13.5" x14ac:dyDescent="0.25">
      <c r="A1685" s="3">
        <f>RSI!A1685</f>
        <v>44763</v>
      </c>
      <c r="B1685" s="2">
        <f>RSI!B1685</f>
        <v>3.39</v>
      </c>
      <c r="C1685" s="2">
        <f>RSI!I1685</f>
        <v>66.061436667879107</v>
      </c>
      <c r="D1685" s="2">
        <f>MACD!E1685</f>
        <v>4.2556733497562504E-2</v>
      </c>
      <c r="E1685" s="2">
        <f>MACD!F1685</f>
        <v>1.5230956536790402E-2</v>
      </c>
      <c r="F1685" s="2">
        <f>'Moving Avg'!D1685</f>
        <v>3.1579999999999999</v>
      </c>
      <c r="G1685" s="2">
        <f>'Moving Avg'!F1685</f>
        <v>3.1515000000000004</v>
      </c>
      <c r="H1685" s="2">
        <f>'Moving Avg'!G1685</f>
        <v>3.1645999999999996</v>
      </c>
      <c r="I1685" s="2">
        <f>'Moving Avg'!H1685</f>
        <v>2.8133499999999985</v>
      </c>
      <c r="J1685" s="5" t="str">
        <f>OBV!F1685</f>
        <v>BULLISH</v>
      </c>
      <c r="K1685" s="5" t="str">
        <f>OBV!G1685</f>
        <v>NEUTRAL</v>
      </c>
      <c r="L1685" s="5" t="str">
        <f>OBV!H1685</f>
        <v>CONFIRMED BULLISH</v>
      </c>
      <c r="M1685" s="7">
        <f t="shared" si="260"/>
        <v>25</v>
      </c>
      <c r="N1685" s="7">
        <f t="shared" si="261"/>
        <v>0</v>
      </c>
      <c r="O1685" s="7">
        <f t="shared" si="262"/>
        <v>50</v>
      </c>
      <c r="P1685" s="7">
        <f t="shared" si="263"/>
        <v>83.5</v>
      </c>
      <c r="Q1685" s="8">
        <f t="shared" si="264"/>
        <v>28.774999999999999</v>
      </c>
      <c r="R1685" s="8">
        <f t="shared" si="265"/>
        <v>43.375</v>
      </c>
      <c r="S1685" s="8">
        <f t="shared" si="266"/>
        <v>53.825000000000003</v>
      </c>
      <c r="T1685" s="8">
        <f t="shared" si="267"/>
        <v>39.625</v>
      </c>
      <c r="U1685" s="7">
        <f t="shared" si="268"/>
        <v>41.991666666666667</v>
      </c>
      <c r="V1685" s="7">
        <f t="shared" si="269"/>
        <v>41.400000000000006</v>
      </c>
    </row>
    <row r="1686" spans="1:22" ht="13.5" x14ac:dyDescent="0.25">
      <c r="A1686" s="3">
        <f>RSI!A1686</f>
        <v>44764</v>
      </c>
      <c r="B1686" s="2">
        <f>RSI!B1686</f>
        <v>3.45</v>
      </c>
      <c r="C1686" s="2">
        <f>RSI!I1686</f>
        <v>68.567279999443357</v>
      </c>
      <c r="D1686" s="2">
        <f>MACD!E1686</f>
        <v>7.8490112172486803E-3</v>
      </c>
      <c r="E1686" s="2">
        <f>MACD!F1686</f>
        <v>1.3754567472882059E-2</v>
      </c>
      <c r="F1686" s="2">
        <f>'Moving Avg'!D1686</f>
        <v>3.2480000000000002</v>
      </c>
      <c r="G1686" s="2">
        <f>'Moving Avg'!F1686</f>
        <v>3.1745000000000005</v>
      </c>
      <c r="H1686" s="2">
        <f>'Moving Avg'!G1686</f>
        <v>3.1639999999999997</v>
      </c>
      <c r="I1686" s="2">
        <f>'Moving Avg'!H1686</f>
        <v>2.8196499999999984</v>
      </c>
      <c r="J1686" s="5" t="str">
        <f>OBV!F1686</f>
        <v>BULLISH</v>
      </c>
      <c r="K1686" s="5" t="str">
        <f>OBV!G1686</f>
        <v>NEUTRAL</v>
      </c>
      <c r="L1686" s="5" t="str">
        <f>OBV!H1686</f>
        <v>CONFIRMED BULLISH</v>
      </c>
      <c r="M1686" s="7">
        <f t="shared" si="260"/>
        <v>25</v>
      </c>
      <c r="N1686" s="7">
        <f t="shared" si="261"/>
        <v>45</v>
      </c>
      <c r="O1686" s="7">
        <f t="shared" si="262"/>
        <v>50</v>
      </c>
      <c r="P1686" s="7">
        <f t="shared" si="263"/>
        <v>83.5</v>
      </c>
      <c r="Q1686" s="8">
        <f t="shared" si="264"/>
        <v>44.524999999999999</v>
      </c>
      <c r="R1686" s="8">
        <f t="shared" si="265"/>
        <v>52.375</v>
      </c>
      <c r="S1686" s="8">
        <f t="shared" si="266"/>
        <v>60.575000000000003</v>
      </c>
      <c r="T1686" s="8">
        <f t="shared" si="267"/>
        <v>50.875</v>
      </c>
      <c r="U1686" s="7">
        <f t="shared" si="268"/>
        <v>52.491666666666674</v>
      </c>
      <c r="V1686" s="7">
        <f t="shared" si="269"/>
        <v>52.087500000000006</v>
      </c>
    </row>
    <row r="1687" spans="1:22" ht="13.5" x14ac:dyDescent="0.25">
      <c r="A1687" s="3">
        <f>RSI!A1687</f>
        <v>44768</v>
      </c>
      <c r="B1687" s="2">
        <f>RSI!B1687</f>
        <v>3.3</v>
      </c>
      <c r="C1687" s="2">
        <f>RSI!I1687</f>
        <v>57.197278586456775</v>
      </c>
      <c r="D1687" s="2">
        <f>MACD!E1687</f>
        <v>-1.2196628873791582E-2</v>
      </c>
      <c r="E1687" s="2">
        <f>MACD!F1687</f>
        <v>8.5643282035473313E-3</v>
      </c>
      <c r="F1687" s="2">
        <f>'Moving Avg'!D1687</f>
        <v>3.3080000000000007</v>
      </c>
      <c r="G1687" s="2">
        <f>'Moving Avg'!F1687</f>
        <v>3.1900000000000004</v>
      </c>
      <c r="H1687" s="2">
        <f>'Moving Avg'!G1687</f>
        <v>3.1604000000000001</v>
      </c>
      <c r="I1687" s="2">
        <f>'Moving Avg'!H1687</f>
        <v>2.8251999999999988</v>
      </c>
      <c r="J1687" s="5" t="str">
        <f>OBV!F1687</f>
        <v>BEARISH</v>
      </c>
      <c r="K1687" s="5" t="str">
        <f>OBV!G1687</f>
        <v>NEUTRAL</v>
      </c>
      <c r="L1687" s="5" t="str">
        <f>OBV!H1687</f>
        <v>BEARISH DIVERGENCE</v>
      </c>
      <c r="M1687" s="7">
        <f t="shared" si="260"/>
        <v>25</v>
      </c>
      <c r="N1687" s="7">
        <f t="shared" si="261"/>
        <v>100</v>
      </c>
      <c r="O1687" s="7">
        <f t="shared" si="262"/>
        <v>50</v>
      </c>
      <c r="P1687" s="7">
        <f t="shared" si="263"/>
        <v>16.5</v>
      </c>
      <c r="Q1687" s="8">
        <f t="shared" si="264"/>
        <v>53.725000000000001</v>
      </c>
      <c r="R1687" s="8">
        <f t="shared" si="265"/>
        <v>46.625</v>
      </c>
      <c r="S1687" s="8">
        <f t="shared" si="266"/>
        <v>38.674999999999997</v>
      </c>
      <c r="T1687" s="8">
        <f t="shared" si="267"/>
        <v>47.875</v>
      </c>
      <c r="U1687" s="7">
        <f t="shared" si="268"/>
        <v>46.341666666666661</v>
      </c>
      <c r="V1687" s="7">
        <f t="shared" si="269"/>
        <v>46.724999999999994</v>
      </c>
    </row>
    <row r="1688" spans="1:22" ht="13.5" x14ac:dyDescent="0.25">
      <c r="A1688" s="3">
        <f>RSI!A1688</f>
        <v>44769</v>
      </c>
      <c r="B1688" s="2">
        <f>RSI!B1688</f>
        <v>3.3</v>
      </c>
      <c r="C1688" s="2">
        <f>RSI!I1688</f>
        <v>57.197278586456775</v>
      </c>
      <c r="D1688" s="2">
        <f>MACD!E1688</f>
        <v>-4.6851228616073382E-2</v>
      </c>
      <c r="E1688" s="2">
        <f>MACD!F1688</f>
        <v>-2.5187831603768109E-3</v>
      </c>
      <c r="F1688" s="2">
        <f>'Moving Avg'!D1688</f>
        <v>3.3420000000000001</v>
      </c>
      <c r="G1688" s="2">
        <f>'Moving Avg'!F1688</f>
        <v>3.1990000000000003</v>
      </c>
      <c r="H1688" s="2">
        <f>'Moving Avg'!G1688</f>
        <v>3.1543999999999999</v>
      </c>
      <c r="I1688" s="2">
        <f>'Moving Avg'!H1688</f>
        <v>2.8307499999999988</v>
      </c>
      <c r="J1688" s="5" t="str">
        <f>OBV!F1688</f>
        <v>BEARISH</v>
      </c>
      <c r="K1688" s="5" t="str">
        <f>OBV!G1688</f>
        <v>NEUTRAL</v>
      </c>
      <c r="L1688" s="5" t="str">
        <f>OBV!H1688</f>
        <v>BEARISH DIVERGENCE</v>
      </c>
      <c r="M1688" s="7">
        <f t="shared" si="260"/>
        <v>25</v>
      </c>
      <c r="N1688" s="7">
        <f t="shared" si="261"/>
        <v>100</v>
      </c>
      <c r="O1688" s="7">
        <f t="shared" si="262"/>
        <v>50</v>
      </c>
      <c r="P1688" s="7">
        <f t="shared" si="263"/>
        <v>16.5</v>
      </c>
      <c r="Q1688" s="8">
        <f t="shared" si="264"/>
        <v>53.725000000000001</v>
      </c>
      <c r="R1688" s="8">
        <f t="shared" si="265"/>
        <v>46.625</v>
      </c>
      <c r="S1688" s="8">
        <f t="shared" si="266"/>
        <v>38.674999999999997</v>
      </c>
      <c r="T1688" s="8">
        <f t="shared" si="267"/>
        <v>47.875</v>
      </c>
      <c r="U1688" s="7">
        <f t="shared" si="268"/>
        <v>46.341666666666661</v>
      </c>
      <c r="V1688" s="7">
        <f t="shared" si="269"/>
        <v>46.724999999999994</v>
      </c>
    </row>
    <row r="1689" spans="1:22" ht="13.5" x14ac:dyDescent="0.25">
      <c r="A1689" s="3">
        <f>RSI!A1689</f>
        <v>44770</v>
      </c>
      <c r="B1689" s="2">
        <f>RSI!B1689</f>
        <v>3.3</v>
      </c>
      <c r="C1689" s="2">
        <f>RSI!I1689</f>
        <v>57.197278586456775</v>
      </c>
      <c r="D1689" s="2">
        <f>MACD!E1689</f>
        <v>-7.6887154583774819E-2</v>
      </c>
      <c r="E1689" s="2">
        <f>MACD!F1689</f>
        <v>-1.7392457445056412E-2</v>
      </c>
      <c r="F1689" s="2">
        <f>'Moving Avg'!D1689</f>
        <v>3.3480000000000003</v>
      </c>
      <c r="G1689" s="2">
        <f>'Moving Avg'!F1689</f>
        <v>3.2009999999999996</v>
      </c>
      <c r="H1689" s="2">
        <f>'Moving Avg'!G1689</f>
        <v>3.1516000000000002</v>
      </c>
      <c r="I1689" s="2">
        <f>'Moving Avg'!H1689</f>
        <v>2.8362999999999983</v>
      </c>
      <c r="J1689" s="5" t="str">
        <f>OBV!F1689</f>
        <v>BEARISH</v>
      </c>
      <c r="K1689" s="5" t="str">
        <f>OBV!G1689</f>
        <v>NEUTRAL</v>
      </c>
      <c r="L1689" s="5" t="str">
        <f>OBV!H1689</f>
        <v>BEARISH DIVERGENCE</v>
      </c>
      <c r="M1689" s="7">
        <f t="shared" si="260"/>
        <v>25</v>
      </c>
      <c r="N1689" s="7">
        <f t="shared" si="261"/>
        <v>100</v>
      </c>
      <c r="O1689" s="7">
        <f t="shared" si="262"/>
        <v>50</v>
      </c>
      <c r="P1689" s="7">
        <f t="shared" si="263"/>
        <v>16.5</v>
      </c>
      <c r="Q1689" s="8">
        <f t="shared" si="264"/>
        <v>53.725000000000001</v>
      </c>
      <c r="R1689" s="8">
        <f t="shared" si="265"/>
        <v>46.625</v>
      </c>
      <c r="S1689" s="8">
        <f t="shared" si="266"/>
        <v>38.674999999999997</v>
      </c>
      <c r="T1689" s="8">
        <f t="shared" si="267"/>
        <v>47.875</v>
      </c>
      <c r="U1689" s="7">
        <f t="shared" si="268"/>
        <v>46.341666666666661</v>
      </c>
      <c r="V1689" s="7">
        <f t="shared" si="269"/>
        <v>46.724999999999994</v>
      </c>
    </row>
    <row r="1690" spans="1:22" ht="13.5" x14ac:dyDescent="0.25">
      <c r="A1690" s="3">
        <f>RSI!A1690</f>
        <v>44771</v>
      </c>
      <c r="B1690" s="2">
        <f>RSI!B1690</f>
        <v>3.3</v>
      </c>
      <c r="C1690" s="2">
        <f>RSI!I1690</f>
        <v>57.197278586456768</v>
      </c>
      <c r="D1690" s="2">
        <f>MACD!E1690</f>
        <v>-0.10296217174270028</v>
      </c>
      <c r="E1690" s="2">
        <f>MACD!F1690</f>
        <v>-3.450640030458519E-2</v>
      </c>
      <c r="F1690" s="2">
        <f>'Moving Avg'!D1690</f>
        <v>3.3300000000000005</v>
      </c>
      <c r="G1690" s="2">
        <f>'Moving Avg'!F1690</f>
        <v>3.1959999999999997</v>
      </c>
      <c r="H1690" s="2">
        <f>'Moving Avg'!G1690</f>
        <v>3.1518000000000006</v>
      </c>
      <c r="I1690" s="2">
        <f>'Moving Avg'!H1690</f>
        <v>2.8418499999999982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100</v>
      </c>
      <c r="O1690" s="7">
        <f t="shared" si="262"/>
        <v>50</v>
      </c>
      <c r="P1690" s="7">
        <f t="shared" si="263"/>
        <v>16.5</v>
      </c>
      <c r="Q1690" s="8">
        <f t="shared" si="264"/>
        <v>53.725000000000001</v>
      </c>
      <c r="R1690" s="8">
        <f t="shared" si="265"/>
        <v>46.625</v>
      </c>
      <c r="S1690" s="8">
        <f t="shared" si="266"/>
        <v>38.674999999999997</v>
      </c>
      <c r="T1690" s="8">
        <f t="shared" si="267"/>
        <v>47.875</v>
      </c>
      <c r="U1690" s="7">
        <f t="shared" si="268"/>
        <v>46.341666666666661</v>
      </c>
      <c r="V1690" s="7">
        <f t="shared" si="269"/>
        <v>46.724999999999994</v>
      </c>
    </row>
    <row r="1691" spans="1:22" ht="13.5" x14ac:dyDescent="0.25">
      <c r="A1691" s="3">
        <f>RSI!A1691</f>
        <v>44774</v>
      </c>
      <c r="B1691" s="2">
        <f>RSI!B1691</f>
        <v>3.3</v>
      </c>
      <c r="C1691" s="2">
        <f>RSI!I1691</f>
        <v>57.197278586456768</v>
      </c>
      <c r="D1691" s="2">
        <f>MACD!E1691</f>
        <v>-0.12563676157669956</v>
      </c>
      <c r="E1691" s="2">
        <f>MACD!F1691</f>
        <v>-5.2732472559008065E-2</v>
      </c>
      <c r="F1691" s="2">
        <f>'Moving Avg'!D1691</f>
        <v>3.3</v>
      </c>
      <c r="G1691" s="2">
        <f>'Moving Avg'!F1691</f>
        <v>3.1909999999999998</v>
      </c>
      <c r="H1691" s="2">
        <f>'Moving Avg'!G1691</f>
        <v>3.1548000000000007</v>
      </c>
      <c r="I1691" s="2">
        <f>'Moving Avg'!H1691</f>
        <v>2.8473999999999986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  <c r="M1691" s="7">
        <f t="shared" si="260"/>
        <v>25</v>
      </c>
      <c r="N1691" s="7">
        <f t="shared" si="261"/>
        <v>100</v>
      </c>
      <c r="O1691" s="7">
        <f t="shared" si="262"/>
        <v>50</v>
      </c>
      <c r="P1691" s="7">
        <f t="shared" si="263"/>
        <v>16.5</v>
      </c>
      <c r="Q1691" s="8">
        <f t="shared" si="264"/>
        <v>53.725000000000001</v>
      </c>
      <c r="R1691" s="8">
        <f t="shared" si="265"/>
        <v>46.625</v>
      </c>
      <c r="S1691" s="8">
        <f t="shared" si="266"/>
        <v>38.674999999999997</v>
      </c>
      <c r="T1691" s="8">
        <f t="shared" si="267"/>
        <v>47.875</v>
      </c>
      <c r="U1691" s="7">
        <f t="shared" si="268"/>
        <v>46.341666666666661</v>
      </c>
      <c r="V1691" s="7">
        <f t="shared" si="269"/>
        <v>46.724999999999994</v>
      </c>
    </row>
    <row r="1692" spans="1:22" ht="13.5" x14ac:dyDescent="0.25">
      <c r="A1692" s="3">
        <f>RSI!A1692</f>
        <v>44775</v>
      </c>
      <c r="B1692" s="2">
        <f>RSI!B1692</f>
        <v>3.3</v>
      </c>
      <c r="C1692" s="2">
        <f>RSI!I1692</f>
        <v>57.197278586456768</v>
      </c>
      <c r="D1692" s="2">
        <f>MACD!E1692</f>
        <v>-0.14538879906400126</v>
      </c>
      <c r="E1692" s="2">
        <f>MACD!F1692</f>
        <v>-7.1263737860006698E-2</v>
      </c>
      <c r="F1692" s="2">
        <f>'Moving Avg'!D1692</f>
        <v>3.3</v>
      </c>
      <c r="G1692" s="2">
        <f>'Moving Avg'!F1692</f>
        <v>3.1909999999999998</v>
      </c>
      <c r="H1692" s="2">
        <f>'Moving Avg'!G1692</f>
        <v>3.160600000000001</v>
      </c>
      <c r="I1692" s="2">
        <f>'Moving Avg'!H1692</f>
        <v>2.8529499999999985</v>
      </c>
      <c r="J1692" s="5" t="str">
        <f>OBV!F1692</f>
        <v>NEUTRAL</v>
      </c>
      <c r="K1692" s="5" t="str">
        <f>OBV!G1692</f>
        <v>NEUTRAL</v>
      </c>
      <c r="L1692" s="5" t="str">
        <f>OBV!H1692</f>
        <v>NEUTRAL</v>
      </c>
      <c r="M1692" s="7">
        <f t="shared" si="260"/>
        <v>25</v>
      </c>
      <c r="N1692" s="7">
        <f t="shared" si="261"/>
        <v>100</v>
      </c>
      <c r="O1692" s="7">
        <f t="shared" si="262"/>
        <v>50</v>
      </c>
      <c r="P1692" s="7">
        <f t="shared" si="263"/>
        <v>33</v>
      </c>
      <c r="Q1692" s="8">
        <f t="shared" si="264"/>
        <v>56.2</v>
      </c>
      <c r="R1692" s="8">
        <f t="shared" si="265"/>
        <v>50.75</v>
      </c>
      <c r="S1692" s="8">
        <f t="shared" si="266"/>
        <v>46.1</v>
      </c>
      <c r="T1692" s="8">
        <f t="shared" si="267"/>
        <v>52</v>
      </c>
      <c r="U1692" s="7">
        <f t="shared" si="268"/>
        <v>51.016666666666673</v>
      </c>
      <c r="V1692" s="7">
        <f t="shared" si="269"/>
        <v>51.262500000000003</v>
      </c>
    </row>
    <row r="1693" spans="1:22" ht="13.5" x14ac:dyDescent="0.25">
      <c r="A1693" s="3">
        <f>RSI!A1693</f>
        <v>44776</v>
      </c>
      <c r="B1693" s="2">
        <f>RSI!B1693</f>
        <v>3.3</v>
      </c>
      <c r="C1693" s="2">
        <f>RSI!I1693</f>
        <v>57.197278586456768</v>
      </c>
      <c r="D1693" s="2">
        <f>MACD!E1693</f>
        <v>-0.14262599311742585</v>
      </c>
      <c r="E1693" s="2">
        <f>MACD!F1693</f>
        <v>-8.5536188911490535E-2</v>
      </c>
      <c r="F1693" s="2">
        <f>'Moving Avg'!D1693</f>
        <v>3.3</v>
      </c>
      <c r="G1693" s="2">
        <f>'Moving Avg'!F1693</f>
        <v>3.1979999999999991</v>
      </c>
      <c r="H1693" s="2">
        <f>'Moving Avg'!G1693</f>
        <v>3.1638000000000011</v>
      </c>
      <c r="I1693" s="2">
        <f>'Moving Avg'!H1693</f>
        <v>2.8583999999999978</v>
      </c>
      <c r="J1693" s="5" t="str">
        <f>OBV!F1693</f>
        <v>NEUTRAL</v>
      </c>
      <c r="K1693" s="5" t="str">
        <f>OBV!G1693</f>
        <v>NEUTRAL</v>
      </c>
      <c r="L1693" s="5" t="str">
        <f>OBV!H1693</f>
        <v>NEUTRAL</v>
      </c>
      <c r="M1693" s="7">
        <f t="shared" si="260"/>
        <v>25</v>
      </c>
      <c r="N1693" s="7">
        <f t="shared" si="261"/>
        <v>100</v>
      </c>
      <c r="O1693" s="7">
        <f t="shared" si="262"/>
        <v>50</v>
      </c>
      <c r="P1693" s="7">
        <f t="shared" si="263"/>
        <v>33</v>
      </c>
      <c r="Q1693" s="8">
        <f t="shared" si="264"/>
        <v>56.2</v>
      </c>
      <c r="R1693" s="8">
        <f t="shared" si="265"/>
        <v>50.75</v>
      </c>
      <c r="S1693" s="8">
        <f t="shared" si="266"/>
        <v>46.1</v>
      </c>
      <c r="T1693" s="8">
        <f t="shared" si="267"/>
        <v>52</v>
      </c>
      <c r="U1693" s="7">
        <f t="shared" si="268"/>
        <v>51.016666666666673</v>
      </c>
      <c r="V1693" s="7">
        <f t="shared" si="269"/>
        <v>51.262500000000003</v>
      </c>
    </row>
    <row r="1694" spans="1:22" ht="13.5" x14ac:dyDescent="0.25">
      <c r="A1694" s="3">
        <f>RSI!A1694</f>
        <v>44777</v>
      </c>
      <c r="B1694" s="2">
        <f>RSI!B1694</f>
        <v>3.4</v>
      </c>
      <c r="C1694" s="2">
        <f>RSI!I1694</f>
        <v>63.901316805315354</v>
      </c>
      <c r="D1694" s="2">
        <f>MACD!E1694</f>
        <v>-0.12664230192717563</v>
      </c>
      <c r="E1694" s="2">
        <f>MACD!F1694</f>
        <v>-9.3757411514627562E-2</v>
      </c>
      <c r="F1694" s="2">
        <f>'Moving Avg'!D1694</f>
        <v>3.3199999999999994</v>
      </c>
      <c r="G1694" s="2">
        <f>'Moving Avg'!F1694</f>
        <v>3.2079999999999993</v>
      </c>
      <c r="H1694" s="2">
        <f>'Moving Avg'!G1694</f>
        <v>3.1662000000000017</v>
      </c>
      <c r="I1694" s="2">
        <f>'Moving Avg'!H1694</f>
        <v>2.8638999999999974</v>
      </c>
      <c r="J1694" s="5" t="str">
        <f>OBV!F1694</f>
        <v>BULLISH</v>
      </c>
      <c r="K1694" s="5" t="str">
        <f>OBV!G1694</f>
        <v>NEUTRAL</v>
      </c>
      <c r="L1694" s="5" t="str">
        <f>OBV!H1694</f>
        <v>CONFIRMED BULLISH</v>
      </c>
      <c r="M1694" s="7">
        <f t="shared" si="260"/>
        <v>25</v>
      </c>
      <c r="N1694" s="7">
        <f t="shared" si="261"/>
        <v>100</v>
      </c>
      <c r="O1694" s="7">
        <f t="shared" si="262"/>
        <v>50</v>
      </c>
      <c r="P1694" s="7">
        <f t="shared" si="263"/>
        <v>83.5</v>
      </c>
      <c r="Q1694" s="8">
        <f t="shared" si="264"/>
        <v>63.774999999999999</v>
      </c>
      <c r="R1694" s="8">
        <f t="shared" si="265"/>
        <v>63.375</v>
      </c>
      <c r="S1694" s="8">
        <f t="shared" si="266"/>
        <v>68.825000000000003</v>
      </c>
      <c r="T1694" s="8">
        <f t="shared" si="267"/>
        <v>64.625</v>
      </c>
      <c r="U1694" s="7">
        <f t="shared" si="268"/>
        <v>65.325000000000003</v>
      </c>
      <c r="V1694" s="7">
        <f t="shared" si="269"/>
        <v>65.150000000000006</v>
      </c>
    </row>
    <row r="1695" spans="1:22" ht="13.5" x14ac:dyDescent="0.25">
      <c r="A1695" s="3">
        <f>RSI!A1695</f>
        <v>44778</v>
      </c>
      <c r="B1695" s="2">
        <f>RSI!B1695</f>
        <v>3.25</v>
      </c>
      <c r="C1695" s="2">
        <f>RSI!I1695</f>
        <v>50.998170112803308</v>
      </c>
      <c r="D1695" s="2">
        <f>MACD!E1695</f>
        <v>-8.4585081741911594E-2</v>
      </c>
      <c r="E1695" s="2">
        <f>MACD!F1695</f>
        <v>-9.1922945560084374E-2</v>
      </c>
      <c r="F1695" s="2">
        <f>'Moving Avg'!D1695</f>
        <v>3.3099999999999996</v>
      </c>
      <c r="G1695" s="2">
        <f>'Moving Avg'!F1695</f>
        <v>3.2104999999999988</v>
      </c>
      <c r="H1695" s="2">
        <f>'Moving Avg'!G1695</f>
        <v>3.1628000000000021</v>
      </c>
      <c r="I1695" s="2">
        <f>'Moving Avg'!H1695</f>
        <v>2.8686499999999979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25</v>
      </c>
      <c r="N1695" s="7">
        <f t="shared" si="261"/>
        <v>0</v>
      </c>
      <c r="O1695" s="7">
        <f t="shared" si="262"/>
        <v>50</v>
      </c>
      <c r="P1695" s="7">
        <f t="shared" si="263"/>
        <v>16.5</v>
      </c>
      <c r="Q1695" s="8">
        <f t="shared" si="264"/>
        <v>18.725000000000001</v>
      </c>
      <c r="R1695" s="8">
        <f t="shared" si="265"/>
        <v>26.625</v>
      </c>
      <c r="S1695" s="8">
        <f t="shared" si="266"/>
        <v>23.675000000000001</v>
      </c>
      <c r="T1695" s="8">
        <f t="shared" si="267"/>
        <v>22.875</v>
      </c>
      <c r="U1695" s="7">
        <f t="shared" si="268"/>
        <v>23.008333333333336</v>
      </c>
      <c r="V1695" s="7">
        <f t="shared" si="269"/>
        <v>22.975000000000001</v>
      </c>
    </row>
    <row r="1696" spans="1:22" ht="13.5" x14ac:dyDescent="0.25">
      <c r="A1696" s="3">
        <f>RSI!A1696</f>
        <v>44781</v>
      </c>
      <c r="B1696" s="2">
        <f>RSI!B1696</f>
        <v>3.25</v>
      </c>
      <c r="C1696" s="2">
        <f>RSI!I1696</f>
        <v>50.998170112803308</v>
      </c>
      <c r="D1696" s="2">
        <f>MACD!E1696</f>
        <v>-3.9844124824774951E-2</v>
      </c>
      <c r="E1696" s="2">
        <f>MACD!F1696</f>
        <v>-8.1507181413022489E-2</v>
      </c>
      <c r="F1696" s="2">
        <f>'Moving Avg'!D1696</f>
        <v>3.3</v>
      </c>
      <c r="G1696" s="2">
        <f>'Moving Avg'!F1696</f>
        <v>3.2174999999999989</v>
      </c>
      <c r="H1696" s="2">
        <f>'Moving Avg'!G1696</f>
        <v>3.1624000000000017</v>
      </c>
      <c r="I1696" s="2">
        <f>'Moving Avg'!H1696</f>
        <v>2.873399999999998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25</v>
      </c>
      <c r="N1696" s="7">
        <f t="shared" si="261"/>
        <v>0</v>
      </c>
      <c r="O1696" s="7">
        <f t="shared" si="262"/>
        <v>50</v>
      </c>
      <c r="P1696" s="7">
        <f t="shared" si="263"/>
        <v>16.5</v>
      </c>
      <c r="Q1696" s="8">
        <f t="shared" si="264"/>
        <v>18.725000000000001</v>
      </c>
      <c r="R1696" s="8">
        <f t="shared" si="265"/>
        <v>26.625</v>
      </c>
      <c r="S1696" s="8">
        <f t="shared" si="266"/>
        <v>23.675000000000001</v>
      </c>
      <c r="T1696" s="8">
        <f t="shared" si="267"/>
        <v>22.875</v>
      </c>
      <c r="U1696" s="7">
        <f t="shared" si="268"/>
        <v>23.008333333333336</v>
      </c>
      <c r="V1696" s="7">
        <f t="shared" si="269"/>
        <v>22.975000000000001</v>
      </c>
    </row>
    <row r="1697" spans="1:22" ht="13.5" x14ac:dyDescent="0.25">
      <c r="A1697" s="3">
        <f>RSI!A1697</f>
        <v>44782</v>
      </c>
      <c r="B1697" s="2">
        <f>RSI!B1697</f>
        <v>3.11</v>
      </c>
      <c r="C1697" s="2">
        <f>RSI!I1697</f>
        <v>41.850808935333092</v>
      </c>
      <c r="D1697" s="2">
        <f>MACD!E1697</f>
        <v>-1.4763954877448082E-2</v>
      </c>
      <c r="E1697" s="2">
        <f>MACD!F1697</f>
        <v>-6.8158536105907608E-2</v>
      </c>
      <c r="F1697" s="2">
        <f>'Moving Avg'!D1697</f>
        <v>3.2619999999999996</v>
      </c>
      <c r="G1697" s="2">
        <f>'Moving Avg'!F1697</f>
        <v>3.2174999999999989</v>
      </c>
      <c r="H1697" s="2">
        <f>'Moving Avg'!G1697</f>
        <v>3.1620000000000021</v>
      </c>
      <c r="I1697" s="2">
        <f>'Moving Avg'!H1697</f>
        <v>2.8769499999999981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25</v>
      </c>
      <c r="N1697" s="7">
        <f t="shared" si="261"/>
        <v>0</v>
      </c>
      <c r="O1697" s="7">
        <f t="shared" si="262"/>
        <v>50</v>
      </c>
      <c r="P1697" s="7">
        <f t="shared" si="263"/>
        <v>16.5</v>
      </c>
      <c r="Q1697" s="8">
        <f t="shared" si="264"/>
        <v>18.725000000000001</v>
      </c>
      <c r="R1697" s="8">
        <f t="shared" si="265"/>
        <v>26.625</v>
      </c>
      <c r="S1697" s="8">
        <f t="shared" si="266"/>
        <v>23.675000000000001</v>
      </c>
      <c r="T1697" s="8">
        <f t="shared" si="267"/>
        <v>22.875</v>
      </c>
      <c r="U1697" s="7">
        <f t="shared" si="268"/>
        <v>23.008333333333336</v>
      </c>
      <c r="V1697" s="7">
        <f t="shared" si="269"/>
        <v>22.975000000000001</v>
      </c>
    </row>
    <row r="1698" spans="1:22" ht="13.5" x14ac:dyDescent="0.25">
      <c r="A1698" s="3">
        <f>RSI!A1698</f>
        <v>44783</v>
      </c>
      <c r="B1698" s="2">
        <f>RSI!B1698</f>
        <v>3.11</v>
      </c>
      <c r="C1698" s="2">
        <f>RSI!I1698</f>
        <v>41.850808935333092</v>
      </c>
      <c r="D1698" s="2">
        <f>MACD!E1698</f>
        <v>7.2192432850157751E-3</v>
      </c>
      <c r="E1698" s="2">
        <f>MACD!F1698</f>
        <v>-5.3082980227722933E-2</v>
      </c>
      <c r="F1698" s="2">
        <f>'Moving Avg'!D1698</f>
        <v>3.2240000000000002</v>
      </c>
      <c r="G1698" s="2">
        <f>'Moving Avg'!F1698</f>
        <v>3.2229999999999999</v>
      </c>
      <c r="H1698" s="2">
        <f>'Moving Avg'!G1698</f>
        <v>3.1616000000000017</v>
      </c>
      <c r="I1698" s="2">
        <f>'Moving Avg'!H1698</f>
        <v>2.8799999999999981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25</v>
      </c>
      <c r="N1698" s="7">
        <f t="shared" si="261"/>
        <v>0</v>
      </c>
      <c r="O1698" s="7">
        <f t="shared" si="262"/>
        <v>50</v>
      </c>
      <c r="P1698" s="7">
        <f t="shared" si="263"/>
        <v>16.5</v>
      </c>
      <c r="Q1698" s="8">
        <f t="shared" si="264"/>
        <v>18.725000000000001</v>
      </c>
      <c r="R1698" s="8">
        <f t="shared" si="265"/>
        <v>26.625</v>
      </c>
      <c r="S1698" s="8">
        <f t="shared" si="266"/>
        <v>23.675000000000001</v>
      </c>
      <c r="T1698" s="8">
        <f t="shared" si="267"/>
        <v>22.875</v>
      </c>
      <c r="U1698" s="7">
        <f t="shared" si="268"/>
        <v>23.008333333333336</v>
      </c>
      <c r="V1698" s="7">
        <f t="shared" si="269"/>
        <v>22.975000000000001</v>
      </c>
    </row>
    <row r="1699" spans="1:22" ht="13.5" x14ac:dyDescent="0.25">
      <c r="A1699" s="3">
        <f>RSI!A1699</f>
        <v>44784</v>
      </c>
      <c r="B1699" s="2">
        <f>RSI!B1699</f>
        <v>3.11</v>
      </c>
      <c r="C1699" s="2">
        <f>RSI!I1699</f>
        <v>41.850808935333092</v>
      </c>
      <c r="D1699" s="2">
        <f>MACD!E1699</f>
        <v>2.652551827515115E-2</v>
      </c>
      <c r="E1699" s="2">
        <f>MACD!F1699</f>
        <v>-3.7161280527148122E-2</v>
      </c>
      <c r="F1699" s="2">
        <f>'Moving Avg'!D1699</f>
        <v>3.1659999999999995</v>
      </c>
      <c r="G1699" s="2">
        <f>'Moving Avg'!F1699</f>
        <v>3.2284999999999995</v>
      </c>
      <c r="H1699" s="2">
        <f>'Moving Avg'!G1699</f>
        <v>3.1612000000000018</v>
      </c>
      <c r="I1699" s="2">
        <f>'Moving Avg'!H1699</f>
        <v>2.8825499999999975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0</v>
      </c>
      <c r="O1699" s="7">
        <f t="shared" si="262"/>
        <v>50</v>
      </c>
      <c r="P1699" s="7">
        <f t="shared" si="263"/>
        <v>16.5</v>
      </c>
      <c r="Q1699" s="8">
        <f t="shared" si="264"/>
        <v>18.725000000000001</v>
      </c>
      <c r="R1699" s="8">
        <f t="shared" si="265"/>
        <v>26.625</v>
      </c>
      <c r="S1699" s="8">
        <f t="shared" si="266"/>
        <v>23.675000000000001</v>
      </c>
      <c r="T1699" s="8">
        <f t="shared" si="267"/>
        <v>22.875</v>
      </c>
      <c r="U1699" s="7">
        <f t="shared" si="268"/>
        <v>23.008333333333336</v>
      </c>
      <c r="V1699" s="7">
        <f t="shared" si="269"/>
        <v>22.975000000000001</v>
      </c>
    </row>
    <row r="1700" spans="1:22" ht="13.5" x14ac:dyDescent="0.25">
      <c r="A1700" s="3">
        <f>RSI!A1700</f>
        <v>44785</v>
      </c>
      <c r="B1700" s="2">
        <f>RSI!B1700</f>
        <v>3.11</v>
      </c>
      <c r="C1700" s="2">
        <f>RSI!I1700</f>
        <v>41.850808935333092</v>
      </c>
      <c r="D1700" s="2">
        <f>MACD!E1700</f>
        <v>4.3514474255740065E-2</v>
      </c>
      <c r="E1700" s="2">
        <f>MACD!F1700</f>
        <v>-2.1026129570570484E-2</v>
      </c>
      <c r="F1700" s="2">
        <f>'Moving Avg'!D1700</f>
        <v>3.1379999999999995</v>
      </c>
      <c r="G1700" s="2">
        <f>'Moving Avg'!F1700</f>
        <v>3.2339999999999995</v>
      </c>
      <c r="H1700" s="2">
        <f>'Moving Avg'!G1700</f>
        <v>3.1608000000000014</v>
      </c>
      <c r="I1700" s="2">
        <f>'Moving Avg'!H1700</f>
        <v>2.8845499999999977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  <c r="M1700" s="7">
        <f t="shared" si="260"/>
        <v>25</v>
      </c>
      <c r="N1700" s="7">
        <f t="shared" si="261"/>
        <v>0</v>
      </c>
      <c r="O1700" s="7">
        <f t="shared" si="262"/>
        <v>50</v>
      </c>
      <c r="P1700" s="7">
        <f t="shared" si="263"/>
        <v>16.5</v>
      </c>
      <c r="Q1700" s="8">
        <f t="shared" si="264"/>
        <v>18.725000000000001</v>
      </c>
      <c r="R1700" s="8">
        <f t="shared" si="265"/>
        <v>26.625</v>
      </c>
      <c r="S1700" s="8">
        <f t="shared" si="266"/>
        <v>23.675000000000001</v>
      </c>
      <c r="T1700" s="8">
        <f t="shared" si="267"/>
        <v>22.875</v>
      </c>
      <c r="U1700" s="7">
        <f t="shared" si="268"/>
        <v>23.008333333333336</v>
      </c>
      <c r="V1700" s="7">
        <f t="shared" si="269"/>
        <v>22.975000000000001</v>
      </c>
    </row>
    <row r="1701" spans="1:22" ht="13.5" x14ac:dyDescent="0.25">
      <c r="A1701" s="3">
        <f>RSI!A1701</f>
        <v>44788</v>
      </c>
      <c r="B1701" s="2">
        <f>RSI!B1701</f>
        <v>3.11</v>
      </c>
      <c r="C1701" s="2">
        <f>RSI!I1701</f>
        <v>41.850808935333085</v>
      </c>
      <c r="D1701" s="2">
        <f>MACD!E1701</f>
        <v>5.8494260573799917E-2</v>
      </c>
      <c r="E1701" s="2">
        <f>MACD!F1701</f>
        <v>-5.1220515416964037E-3</v>
      </c>
      <c r="F1701" s="2">
        <f>'Moving Avg'!D1701</f>
        <v>3.11</v>
      </c>
      <c r="G1701" s="2">
        <f>'Moving Avg'!F1701</f>
        <v>3.2394999999999996</v>
      </c>
      <c r="H1701" s="2">
        <f>'Moving Avg'!G1701</f>
        <v>3.1604000000000014</v>
      </c>
      <c r="I1701" s="2">
        <f>'Moving Avg'!H1701</f>
        <v>2.8859499999999976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  <c r="M1701" s="7">
        <f t="shared" si="260"/>
        <v>25</v>
      </c>
      <c r="N1701" s="7">
        <f t="shared" si="261"/>
        <v>0</v>
      </c>
      <c r="O1701" s="7">
        <f t="shared" si="262"/>
        <v>50</v>
      </c>
      <c r="P1701" s="7">
        <f t="shared" si="263"/>
        <v>16.5</v>
      </c>
      <c r="Q1701" s="8">
        <f t="shared" si="264"/>
        <v>18.725000000000001</v>
      </c>
      <c r="R1701" s="8">
        <f t="shared" si="265"/>
        <v>26.625</v>
      </c>
      <c r="S1701" s="8">
        <f t="shared" si="266"/>
        <v>23.675000000000001</v>
      </c>
      <c r="T1701" s="8">
        <f t="shared" si="267"/>
        <v>22.875</v>
      </c>
      <c r="U1701" s="7">
        <f t="shared" si="268"/>
        <v>23.008333333333336</v>
      </c>
      <c r="V1701" s="7">
        <f t="shared" si="269"/>
        <v>22.975000000000001</v>
      </c>
    </row>
    <row r="1702" spans="1:22" ht="13.5" x14ac:dyDescent="0.25">
      <c r="A1702" s="3">
        <f>RSI!A1702</f>
        <v>44789</v>
      </c>
      <c r="B1702" s="2">
        <f>RSI!B1702</f>
        <v>2.98</v>
      </c>
      <c r="C1702" s="2">
        <f>RSI!I1702</f>
        <v>33.716472982457972</v>
      </c>
      <c r="D1702" s="2">
        <f>MACD!E1702</f>
        <v>8.135883093041274E-2</v>
      </c>
      <c r="E1702" s="2">
        <f>MACD!F1702</f>
        <v>1.2174124952725424E-2</v>
      </c>
      <c r="F1702" s="2">
        <f>'Moving Avg'!D1702</f>
        <v>3.0840000000000001</v>
      </c>
      <c r="G1702" s="2">
        <f>'Moving Avg'!F1702</f>
        <v>3.2384999999999997</v>
      </c>
      <c r="H1702" s="2">
        <f>'Moving Avg'!G1702</f>
        <v>3.1574000000000013</v>
      </c>
      <c r="I1702" s="2">
        <f>'Moving Avg'!H1702</f>
        <v>2.887299999999998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16.5</v>
      </c>
      <c r="Q1702" s="8">
        <f t="shared" si="264"/>
        <v>18.725000000000001</v>
      </c>
      <c r="R1702" s="8">
        <f t="shared" si="265"/>
        <v>26.625</v>
      </c>
      <c r="S1702" s="8">
        <f t="shared" si="266"/>
        <v>23.675000000000001</v>
      </c>
      <c r="T1702" s="8">
        <f t="shared" si="267"/>
        <v>22.875</v>
      </c>
      <c r="U1702" s="7">
        <f t="shared" si="268"/>
        <v>23.008333333333336</v>
      </c>
      <c r="V1702" s="7">
        <f t="shared" si="269"/>
        <v>22.975000000000001</v>
      </c>
    </row>
    <row r="1703" spans="1:22" ht="13.5" x14ac:dyDescent="0.25">
      <c r="A1703" s="3">
        <f>RSI!A1703</f>
        <v>44790</v>
      </c>
      <c r="B1703" s="2">
        <f>RSI!B1703</f>
        <v>2.98</v>
      </c>
      <c r="C1703" s="2">
        <f>RSI!I1703</f>
        <v>33.716472982457972</v>
      </c>
      <c r="D1703" s="2">
        <f>MACD!E1703</f>
        <v>0.10199222558667165</v>
      </c>
      <c r="E1703" s="2">
        <f>MACD!F1703</f>
        <v>3.0137745079514673E-2</v>
      </c>
      <c r="F1703" s="2">
        <f>'Moving Avg'!D1703</f>
        <v>3.0580000000000003</v>
      </c>
      <c r="G1703" s="2">
        <f>'Moving Avg'!F1703</f>
        <v>3.2309999999999994</v>
      </c>
      <c r="H1703" s="2">
        <f>'Moving Avg'!G1703</f>
        <v>3.1544000000000008</v>
      </c>
      <c r="I1703" s="2">
        <f>'Moving Avg'!H1703</f>
        <v>2.8892499999999979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16.5</v>
      </c>
      <c r="Q1703" s="8">
        <f t="shared" si="264"/>
        <v>18.725000000000001</v>
      </c>
      <c r="R1703" s="8">
        <f t="shared" si="265"/>
        <v>26.625</v>
      </c>
      <c r="S1703" s="8">
        <f t="shared" si="266"/>
        <v>23.675000000000001</v>
      </c>
      <c r="T1703" s="8">
        <f t="shared" si="267"/>
        <v>22.875</v>
      </c>
      <c r="U1703" s="7">
        <f t="shared" si="268"/>
        <v>23.008333333333336</v>
      </c>
      <c r="V1703" s="7">
        <f t="shared" si="269"/>
        <v>22.975000000000001</v>
      </c>
    </row>
    <row r="1704" spans="1:22" ht="13.5" x14ac:dyDescent="0.25">
      <c r="A1704" s="3">
        <f>RSI!A1704</f>
        <v>44791</v>
      </c>
      <c r="B1704" s="2">
        <f>RSI!B1704</f>
        <v>2.98</v>
      </c>
      <c r="C1704" s="2">
        <f>RSI!I1704</f>
        <v>33.716472982457972</v>
      </c>
      <c r="D1704" s="2">
        <f>MACD!E1704</f>
        <v>0.13602702509699771</v>
      </c>
      <c r="E1704" s="2">
        <f>MACD!F1704</f>
        <v>5.1315601083011281E-2</v>
      </c>
      <c r="F1704" s="2">
        <f>'Moving Avg'!D1704</f>
        <v>3.032</v>
      </c>
      <c r="G1704" s="2">
        <f>'Moving Avg'!F1704</f>
        <v>3.2164999999999999</v>
      </c>
      <c r="H1704" s="2">
        <f>'Moving Avg'!G1704</f>
        <v>3.1514000000000006</v>
      </c>
      <c r="I1704" s="2">
        <f>'Moving Avg'!H1704</f>
        <v>2.8917499999999978</v>
      </c>
      <c r="J1704" s="5" t="str">
        <f>OBV!F1704</f>
        <v>BEARISH</v>
      </c>
      <c r="K1704" s="5" t="str">
        <f>OBV!G1704</f>
        <v>NEUTRAL</v>
      </c>
      <c r="L1704" s="5" t="str">
        <f>OBV!H1704</f>
        <v>CONFIRMED BEARISH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16.5</v>
      </c>
      <c r="Q1704" s="8">
        <f t="shared" si="264"/>
        <v>18.725000000000001</v>
      </c>
      <c r="R1704" s="8">
        <f t="shared" si="265"/>
        <v>26.625</v>
      </c>
      <c r="S1704" s="8">
        <f t="shared" si="266"/>
        <v>23.675000000000001</v>
      </c>
      <c r="T1704" s="8">
        <f t="shared" si="267"/>
        <v>22.875</v>
      </c>
      <c r="U1704" s="7">
        <f t="shared" si="268"/>
        <v>23.008333333333336</v>
      </c>
      <c r="V1704" s="7">
        <f t="shared" si="269"/>
        <v>22.975000000000001</v>
      </c>
    </row>
    <row r="1705" spans="1:22" ht="13.5" x14ac:dyDescent="0.25">
      <c r="A1705" s="3">
        <f>RSI!A1705</f>
        <v>44792</v>
      </c>
      <c r="B1705" s="2">
        <f>RSI!B1705</f>
        <v>2.98</v>
      </c>
      <c r="C1705" s="2">
        <f>RSI!I1705</f>
        <v>33.716472982457972</v>
      </c>
      <c r="D1705" s="2">
        <f>MACD!E1705</f>
        <v>0.14285170249002244</v>
      </c>
      <c r="E1705" s="2">
        <f>MACD!F1705</f>
        <v>6.9622821364413515E-2</v>
      </c>
      <c r="F1705" s="2">
        <f>'Moving Avg'!D1705</f>
        <v>3.0060000000000002</v>
      </c>
      <c r="G1705" s="2">
        <f>'Moving Avg'!F1705</f>
        <v>3.1959999999999993</v>
      </c>
      <c r="H1705" s="2">
        <f>'Moving Avg'!G1705</f>
        <v>3.1484000000000005</v>
      </c>
      <c r="I1705" s="2">
        <f>'Moving Avg'!H1705</f>
        <v>2.8947999999999978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16.5</v>
      </c>
      <c r="Q1705" s="8">
        <f t="shared" si="264"/>
        <v>18.725000000000001</v>
      </c>
      <c r="R1705" s="8">
        <f t="shared" si="265"/>
        <v>26.625</v>
      </c>
      <c r="S1705" s="8">
        <f t="shared" si="266"/>
        <v>23.675000000000001</v>
      </c>
      <c r="T1705" s="8">
        <f t="shared" si="267"/>
        <v>22.875</v>
      </c>
      <c r="U1705" s="7">
        <f t="shared" si="268"/>
        <v>23.008333333333336</v>
      </c>
      <c r="V1705" s="7">
        <f t="shared" si="269"/>
        <v>22.975000000000001</v>
      </c>
    </row>
    <row r="1706" spans="1:22" ht="13.5" x14ac:dyDescent="0.25">
      <c r="A1706" s="3">
        <f>RSI!A1706</f>
        <v>44795</v>
      </c>
      <c r="B1706" s="2">
        <f>RSI!B1706</f>
        <v>2.98</v>
      </c>
      <c r="C1706" s="2">
        <f>RSI!I1706</f>
        <v>33.716472982457972</v>
      </c>
      <c r="D1706" s="2">
        <f>MACD!E1706</f>
        <v>0.1496476554048991</v>
      </c>
      <c r="E1706" s="2">
        <f>MACD!F1706</f>
        <v>8.5627788172510627E-2</v>
      </c>
      <c r="F1706" s="2">
        <f>'Moving Avg'!D1706</f>
        <v>2.98</v>
      </c>
      <c r="G1706" s="2">
        <f>'Moving Avg'!F1706</f>
        <v>3.172499999999999</v>
      </c>
      <c r="H1706" s="2">
        <f>'Moving Avg'!G1706</f>
        <v>3.1453999999999995</v>
      </c>
      <c r="I1706" s="2">
        <f>'Moving Avg'!H1706</f>
        <v>2.898349999999998</v>
      </c>
      <c r="J1706" s="5" t="str">
        <f>OBV!F1706</f>
        <v>BEARISH</v>
      </c>
      <c r="K1706" s="5" t="str">
        <f>OBV!G1706</f>
        <v>NEUTRAL</v>
      </c>
      <c r="L1706" s="5" t="str">
        <f>OBV!H1706</f>
        <v>CONFIRMED BEARISH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16.5</v>
      </c>
      <c r="Q1706" s="8">
        <f t="shared" si="264"/>
        <v>18.725000000000001</v>
      </c>
      <c r="R1706" s="8">
        <f t="shared" si="265"/>
        <v>26.625</v>
      </c>
      <c r="S1706" s="8">
        <f t="shared" si="266"/>
        <v>23.675000000000001</v>
      </c>
      <c r="T1706" s="8">
        <f t="shared" si="267"/>
        <v>22.875</v>
      </c>
      <c r="U1706" s="7">
        <f t="shared" si="268"/>
        <v>23.008333333333336</v>
      </c>
      <c r="V1706" s="7">
        <f t="shared" si="269"/>
        <v>22.975000000000001</v>
      </c>
    </row>
    <row r="1707" spans="1:22" ht="13.5" x14ac:dyDescent="0.25">
      <c r="A1707" s="3">
        <f>RSI!A1707</f>
        <v>44796</v>
      </c>
      <c r="B1707" s="2">
        <f>RSI!B1707</f>
        <v>2.98</v>
      </c>
      <c r="C1707" s="2">
        <f>RSI!I1707</f>
        <v>33.716472982457972</v>
      </c>
      <c r="D1707" s="2">
        <f>MACD!E1707</f>
        <v>0.13480519509142752</v>
      </c>
      <c r="E1707" s="2">
        <f>MACD!F1707</f>
        <v>9.5463269556294014E-2</v>
      </c>
      <c r="F1707" s="2">
        <f>'Moving Avg'!D1707</f>
        <v>2.98</v>
      </c>
      <c r="G1707" s="2">
        <f>'Moving Avg'!F1707</f>
        <v>3.156499999999999</v>
      </c>
      <c r="H1707" s="2">
        <f>'Moving Avg'!G1707</f>
        <v>3.1423999999999994</v>
      </c>
      <c r="I1707" s="2">
        <f>'Moving Avg'!H1707</f>
        <v>2.9023999999999979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33</v>
      </c>
      <c r="Q1707" s="8">
        <f t="shared" si="264"/>
        <v>21.2</v>
      </c>
      <c r="R1707" s="8">
        <f t="shared" si="265"/>
        <v>30.75</v>
      </c>
      <c r="S1707" s="8">
        <f t="shared" si="266"/>
        <v>31.1</v>
      </c>
      <c r="T1707" s="8">
        <f t="shared" si="267"/>
        <v>27</v>
      </c>
      <c r="U1707" s="7">
        <f t="shared" si="268"/>
        <v>27.683333333333337</v>
      </c>
      <c r="V1707" s="7">
        <f t="shared" si="269"/>
        <v>27.512500000000003</v>
      </c>
    </row>
    <row r="1708" spans="1:22" ht="13.5" x14ac:dyDescent="0.25">
      <c r="A1708" s="3">
        <f>RSI!A1708</f>
        <v>44797</v>
      </c>
      <c r="B1708" s="2">
        <f>RSI!B1708</f>
        <v>2.98</v>
      </c>
      <c r="C1708" s="2">
        <f>RSI!I1708</f>
        <v>33.716472982457972</v>
      </c>
      <c r="D1708" s="2">
        <f>MACD!E1708</f>
        <v>0.12312172681060041</v>
      </c>
      <c r="E1708" s="2">
        <f>MACD!F1708</f>
        <v>0.1009949610071553</v>
      </c>
      <c r="F1708" s="2">
        <f>'Moving Avg'!D1708</f>
        <v>2.98</v>
      </c>
      <c r="G1708" s="2">
        <f>'Moving Avg'!F1708</f>
        <v>3.1404999999999985</v>
      </c>
      <c r="H1708" s="2">
        <f>'Moving Avg'!G1708</f>
        <v>3.1393999999999989</v>
      </c>
      <c r="I1708" s="2">
        <f>'Moving Avg'!H1708</f>
        <v>2.9068999999999976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33</v>
      </c>
      <c r="Q1708" s="8">
        <f t="shared" si="264"/>
        <v>21.2</v>
      </c>
      <c r="R1708" s="8">
        <f t="shared" si="265"/>
        <v>30.75</v>
      </c>
      <c r="S1708" s="8">
        <f t="shared" si="266"/>
        <v>31.1</v>
      </c>
      <c r="T1708" s="8">
        <f t="shared" si="267"/>
        <v>27</v>
      </c>
      <c r="U1708" s="7">
        <f t="shared" si="268"/>
        <v>27.683333333333337</v>
      </c>
      <c r="V1708" s="7">
        <f t="shared" si="269"/>
        <v>27.512500000000003</v>
      </c>
    </row>
    <row r="1709" spans="1:22" ht="13.5" x14ac:dyDescent="0.25">
      <c r="A1709" s="3">
        <f>RSI!A1709</f>
        <v>44798</v>
      </c>
      <c r="B1709" s="2">
        <f>RSI!B1709</f>
        <v>2.98</v>
      </c>
      <c r="C1709" s="2">
        <f>RSI!I1709</f>
        <v>33.716472982457972</v>
      </c>
      <c r="D1709" s="2">
        <f>MACD!E1709</f>
        <v>0.11404639722521637</v>
      </c>
      <c r="E1709" s="2">
        <f>MACD!F1709</f>
        <v>0.10360524825076753</v>
      </c>
      <c r="F1709" s="2">
        <f>'Moving Avg'!D1709</f>
        <v>2.98</v>
      </c>
      <c r="G1709" s="2">
        <f>'Moving Avg'!F1709</f>
        <v>3.1244999999999985</v>
      </c>
      <c r="H1709" s="2">
        <f>'Moving Avg'!G1709</f>
        <v>3.1363999999999987</v>
      </c>
      <c r="I1709" s="2">
        <f>'Moving Avg'!H1709</f>
        <v>2.9117999999999977</v>
      </c>
      <c r="J1709" s="5" t="str">
        <f>OBV!F1709</f>
        <v>NEUTRAL</v>
      </c>
      <c r="K1709" s="5" t="str">
        <f>OBV!G1709</f>
        <v>NEUTRAL</v>
      </c>
      <c r="L1709" s="5" t="str">
        <f>OBV!H1709</f>
        <v>NEUTRAL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33</v>
      </c>
      <c r="Q1709" s="8">
        <f t="shared" si="264"/>
        <v>21.2</v>
      </c>
      <c r="R1709" s="8">
        <f t="shared" si="265"/>
        <v>30.75</v>
      </c>
      <c r="S1709" s="8">
        <f t="shared" si="266"/>
        <v>31.1</v>
      </c>
      <c r="T1709" s="8">
        <f t="shared" si="267"/>
        <v>27</v>
      </c>
      <c r="U1709" s="7">
        <f t="shared" si="268"/>
        <v>27.683333333333337</v>
      </c>
      <c r="V1709" s="7">
        <f t="shared" si="269"/>
        <v>27.512500000000003</v>
      </c>
    </row>
    <row r="1710" spans="1:22" ht="13.5" x14ac:dyDescent="0.25">
      <c r="A1710" s="3">
        <f>RSI!A1710</f>
        <v>44799</v>
      </c>
      <c r="B1710" s="2">
        <f>RSI!B1710</f>
        <v>2.98</v>
      </c>
      <c r="C1710" s="2">
        <f>RSI!I1710</f>
        <v>33.716472982457972</v>
      </c>
      <c r="D1710" s="2">
        <f>MACD!E1710</f>
        <v>0.10711790370703511</v>
      </c>
      <c r="E1710" s="2">
        <f>MACD!F1710</f>
        <v>0.10430777934202104</v>
      </c>
      <c r="F1710" s="2">
        <f>'Moving Avg'!D1710</f>
        <v>2.98</v>
      </c>
      <c r="G1710" s="2">
        <f>'Moving Avg'!F1710</f>
        <v>3.1084999999999985</v>
      </c>
      <c r="H1710" s="2">
        <f>'Moving Avg'!G1710</f>
        <v>3.1359999999999979</v>
      </c>
      <c r="I1710" s="2">
        <f>'Moving Avg'!H1710</f>
        <v>2.9171499999999981</v>
      </c>
      <c r="J1710" s="5" t="str">
        <f>OBV!F1710</f>
        <v>NEUTRAL</v>
      </c>
      <c r="K1710" s="5" t="str">
        <f>OBV!G1710</f>
        <v>NEUTRAL</v>
      </c>
      <c r="L1710" s="5" t="str">
        <f>OBV!H1710</f>
        <v>NEUTRAL</v>
      </c>
      <c r="M1710" s="7">
        <f t="shared" si="260"/>
        <v>25</v>
      </c>
      <c r="N1710" s="7">
        <f t="shared" si="261"/>
        <v>0</v>
      </c>
      <c r="O1710" s="7">
        <f t="shared" si="262"/>
        <v>50</v>
      </c>
      <c r="P1710" s="7">
        <f t="shared" si="263"/>
        <v>33</v>
      </c>
      <c r="Q1710" s="8">
        <f t="shared" si="264"/>
        <v>21.2</v>
      </c>
      <c r="R1710" s="8">
        <f t="shared" si="265"/>
        <v>30.75</v>
      </c>
      <c r="S1710" s="8">
        <f t="shared" si="266"/>
        <v>31.1</v>
      </c>
      <c r="T1710" s="8">
        <f t="shared" si="267"/>
        <v>27</v>
      </c>
      <c r="U1710" s="7">
        <f t="shared" si="268"/>
        <v>27.683333333333337</v>
      </c>
      <c r="V1710" s="7">
        <f t="shared" si="269"/>
        <v>27.512500000000003</v>
      </c>
    </row>
    <row r="1711" spans="1:22" ht="13.5" x14ac:dyDescent="0.25">
      <c r="A1711" s="3">
        <f>RSI!A1711</f>
        <v>44802</v>
      </c>
      <c r="B1711" s="2">
        <f>RSI!B1711</f>
        <v>2.98</v>
      </c>
      <c r="C1711" s="2">
        <f>RSI!I1711</f>
        <v>33.716472982457972</v>
      </c>
      <c r="D1711" s="2">
        <f>MACD!E1711</f>
        <v>0.10195036144969016</v>
      </c>
      <c r="E1711" s="2">
        <f>MACD!F1711</f>
        <v>0.10383629576355488</v>
      </c>
      <c r="F1711" s="2">
        <f>'Moving Avg'!D1711</f>
        <v>2.98</v>
      </c>
      <c r="G1711" s="2">
        <f>'Moving Avg'!F1711</f>
        <v>3.0924999999999985</v>
      </c>
      <c r="H1711" s="2">
        <f>'Moving Avg'!G1711</f>
        <v>3.1357999999999975</v>
      </c>
      <c r="I1711" s="2">
        <f>'Moving Avg'!H1711</f>
        <v>2.9228999999999985</v>
      </c>
      <c r="J1711" s="5" t="str">
        <f>OBV!F1711</f>
        <v>NEUTRAL</v>
      </c>
      <c r="K1711" s="5" t="str">
        <f>OBV!G1711</f>
        <v>NEUTRAL</v>
      </c>
      <c r="L1711" s="5" t="str">
        <f>OBV!H1711</f>
        <v>NEUTRAL</v>
      </c>
      <c r="M1711" s="7">
        <f t="shared" si="260"/>
        <v>25</v>
      </c>
      <c r="N1711" s="7">
        <f t="shared" si="261"/>
        <v>45</v>
      </c>
      <c r="O1711" s="7">
        <f t="shared" si="262"/>
        <v>50</v>
      </c>
      <c r="P1711" s="7">
        <f t="shared" si="263"/>
        <v>33</v>
      </c>
      <c r="Q1711" s="8">
        <f t="shared" si="264"/>
        <v>36.950000000000003</v>
      </c>
      <c r="R1711" s="8">
        <f t="shared" si="265"/>
        <v>39.75</v>
      </c>
      <c r="S1711" s="8">
        <f t="shared" si="266"/>
        <v>37.85</v>
      </c>
      <c r="T1711" s="8">
        <f t="shared" si="267"/>
        <v>38.25</v>
      </c>
      <c r="U1711" s="7">
        <f t="shared" si="268"/>
        <v>38.183333333333337</v>
      </c>
      <c r="V1711" s="7">
        <f t="shared" si="269"/>
        <v>38.200000000000003</v>
      </c>
    </row>
    <row r="1712" spans="1:22" ht="13.5" x14ac:dyDescent="0.25">
      <c r="A1712" s="3">
        <f>RSI!A1712</f>
        <v>44803</v>
      </c>
      <c r="B1712" s="2">
        <f>RSI!B1712</f>
        <v>2.98</v>
      </c>
      <c r="C1712" s="2">
        <f>RSI!I1712</f>
        <v>33.716472982457972</v>
      </c>
      <c r="D1712" s="2">
        <f>MACD!E1712</f>
        <v>7.8221371231546044E-2</v>
      </c>
      <c r="E1712" s="2">
        <f>MACD!F1712</f>
        <v>9.8713310857153125E-2</v>
      </c>
      <c r="F1712" s="2">
        <f>'Moving Avg'!D1712</f>
        <v>2.98</v>
      </c>
      <c r="G1712" s="2">
        <f>'Moving Avg'!F1712</f>
        <v>3.0764999999999985</v>
      </c>
      <c r="H1712" s="2">
        <f>'Moving Avg'!G1712</f>
        <v>3.1355999999999979</v>
      </c>
      <c r="I1712" s="2">
        <f>'Moving Avg'!H1712</f>
        <v>2.9290499999999984</v>
      </c>
      <c r="J1712" s="5" t="str">
        <f>OBV!F1712</f>
        <v>NEUTRAL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100</v>
      </c>
      <c r="O1712" s="7">
        <f t="shared" si="262"/>
        <v>50</v>
      </c>
      <c r="P1712" s="7">
        <f t="shared" si="263"/>
        <v>33</v>
      </c>
      <c r="Q1712" s="8">
        <f t="shared" si="264"/>
        <v>56.2</v>
      </c>
      <c r="R1712" s="8">
        <f t="shared" si="265"/>
        <v>50.75</v>
      </c>
      <c r="S1712" s="8">
        <f t="shared" si="266"/>
        <v>46.1</v>
      </c>
      <c r="T1712" s="8">
        <f t="shared" si="267"/>
        <v>52</v>
      </c>
      <c r="U1712" s="7">
        <f t="shared" si="268"/>
        <v>51.016666666666673</v>
      </c>
      <c r="V1712" s="7">
        <f t="shared" si="269"/>
        <v>51.262500000000003</v>
      </c>
    </row>
    <row r="1713" spans="1:22" ht="13.5" x14ac:dyDescent="0.25">
      <c r="A1713" s="3">
        <f>RSI!A1713</f>
        <v>44804</v>
      </c>
      <c r="B1713" s="2">
        <f>RSI!B1713</f>
        <v>2.98</v>
      </c>
      <c r="C1713" s="2">
        <f>RSI!I1713</f>
        <v>33.716472982457972</v>
      </c>
      <c r="D1713" s="2">
        <f>MACD!E1713</f>
        <v>5.8738870391330522E-2</v>
      </c>
      <c r="E1713" s="2">
        <f>MACD!F1713</f>
        <v>9.0718422763988615E-2</v>
      </c>
      <c r="F1713" s="2">
        <f>'Moving Avg'!D1713</f>
        <v>2.98</v>
      </c>
      <c r="G1713" s="2">
        <f>'Moving Avg'!F1713</f>
        <v>3.0604999999999984</v>
      </c>
      <c r="H1713" s="2">
        <f>'Moving Avg'!G1713</f>
        <v>3.135399999999998</v>
      </c>
      <c r="I1713" s="2">
        <f>'Moving Avg'!H1713</f>
        <v>2.9355499999999988</v>
      </c>
      <c r="J1713" s="5" t="str">
        <f>OBV!F1713</f>
        <v>NEUTRAL</v>
      </c>
      <c r="K1713" s="5" t="str">
        <f>OBV!G1713</f>
        <v>NEUTRAL</v>
      </c>
      <c r="L1713" s="5" t="str">
        <f>OBV!H1713</f>
        <v>NEUTRAL</v>
      </c>
      <c r="M1713" s="7">
        <f t="shared" si="260"/>
        <v>25</v>
      </c>
      <c r="N1713" s="7">
        <f t="shared" si="261"/>
        <v>100</v>
      </c>
      <c r="O1713" s="7">
        <f t="shared" si="262"/>
        <v>50</v>
      </c>
      <c r="P1713" s="7">
        <f t="shared" si="263"/>
        <v>33</v>
      </c>
      <c r="Q1713" s="8">
        <f t="shared" si="264"/>
        <v>56.2</v>
      </c>
      <c r="R1713" s="8">
        <f t="shared" si="265"/>
        <v>50.75</v>
      </c>
      <c r="S1713" s="8">
        <f t="shared" si="266"/>
        <v>46.1</v>
      </c>
      <c r="T1713" s="8">
        <f t="shared" si="267"/>
        <v>52</v>
      </c>
      <c r="U1713" s="7">
        <f t="shared" si="268"/>
        <v>51.016666666666673</v>
      </c>
      <c r="V1713" s="7">
        <f t="shared" si="269"/>
        <v>51.262500000000003</v>
      </c>
    </row>
    <row r="1714" spans="1:22" ht="13.5" x14ac:dyDescent="0.25">
      <c r="A1714" s="3">
        <f>RSI!A1714</f>
        <v>44805</v>
      </c>
      <c r="B1714" s="2">
        <f>RSI!B1714</f>
        <v>2.98</v>
      </c>
      <c r="C1714" s="2">
        <f>RSI!I1714</f>
        <v>33.716472982457972</v>
      </c>
      <c r="D1714" s="2">
        <f>MACD!E1714</f>
        <v>4.2805413945106174E-2</v>
      </c>
      <c r="E1714" s="2">
        <f>MACD!F1714</f>
        <v>8.1135821000212133E-2</v>
      </c>
      <c r="F1714" s="2">
        <f>'Moving Avg'!D1714</f>
        <v>2.98</v>
      </c>
      <c r="G1714" s="2">
        <f>'Moving Avg'!F1714</f>
        <v>3.0394999999999985</v>
      </c>
      <c r="H1714" s="2">
        <f>'Moving Avg'!G1714</f>
        <v>3.135199999999998</v>
      </c>
      <c r="I1714" s="2">
        <f>'Moving Avg'!H1714</f>
        <v>2.9419499999999994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  <c r="M1714" s="7">
        <f t="shared" si="260"/>
        <v>25</v>
      </c>
      <c r="N1714" s="7">
        <f t="shared" si="261"/>
        <v>100</v>
      </c>
      <c r="O1714" s="7">
        <f t="shared" si="262"/>
        <v>50</v>
      </c>
      <c r="P1714" s="7">
        <f t="shared" si="263"/>
        <v>33</v>
      </c>
      <c r="Q1714" s="8">
        <f t="shared" si="264"/>
        <v>56.2</v>
      </c>
      <c r="R1714" s="8">
        <f t="shared" si="265"/>
        <v>50.75</v>
      </c>
      <c r="S1714" s="8">
        <f t="shared" si="266"/>
        <v>46.1</v>
      </c>
      <c r="T1714" s="8">
        <f t="shared" si="267"/>
        <v>52</v>
      </c>
      <c r="U1714" s="7">
        <f t="shared" si="268"/>
        <v>51.016666666666673</v>
      </c>
      <c r="V1714" s="7">
        <f t="shared" si="269"/>
        <v>51.262500000000003</v>
      </c>
    </row>
    <row r="1715" spans="1:22" ht="13.5" x14ac:dyDescent="0.25">
      <c r="A1715" s="3">
        <f>RSI!A1715</f>
        <v>44806</v>
      </c>
      <c r="B1715" s="2">
        <f>RSI!B1715</f>
        <v>2.98</v>
      </c>
      <c r="C1715" s="2">
        <f>RSI!I1715</f>
        <v>33.716472982457972</v>
      </c>
      <c r="D1715" s="2">
        <f>MACD!E1715</f>
        <v>2.9834125687294488E-2</v>
      </c>
      <c r="E1715" s="2">
        <f>MACD!F1715</f>
        <v>7.0875481937628604E-2</v>
      </c>
      <c r="F1715" s="2">
        <f>'Moving Avg'!D1715</f>
        <v>2.98</v>
      </c>
      <c r="G1715" s="2">
        <f>'Moving Avg'!F1715</f>
        <v>3.0259999999999985</v>
      </c>
      <c r="H1715" s="2">
        <f>'Moving Avg'!G1715</f>
        <v>3.1349999999999985</v>
      </c>
      <c r="I1715" s="2">
        <f>'Moving Avg'!H1715</f>
        <v>2.9483499999999991</v>
      </c>
      <c r="J1715" s="5" t="str">
        <f>OBV!F1715</f>
        <v>NEUTRAL</v>
      </c>
      <c r="K1715" s="5" t="str">
        <f>OBV!G1715</f>
        <v>NEUTRAL</v>
      </c>
      <c r="L1715" s="5" t="str">
        <f>OBV!H1715</f>
        <v>NEUTRAL</v>
      </c>
      <c r="M1715" s="7">
        <f t="shared" si="260"/>
        <v>25</v>
      </c>
      <c r="N1715" s="7">
        <f t="shared" si="261"/>
        <v>100</v>
      </c>
      <c r="O1715" s="7">
        <f t="shared" si="262"/>
        <v>50</v>
      </c>
      <c r="P1715" s="7">
        <f t="shared" si="263"/>
        <v>33</v>
      </c>
      <c r="Q1715" s="8">
        <f t="shared" si="264"/>
        <v>56.2</v>
      </c>
      <c r="R1715" s="8">
        <f t="shared" si="265"/>
        <v>50.75</v>
      </c>
      <c r="S1715" s="8">
        <f t="shared" si="266"/>
        <v>46.1</v>
      </c>
      <c r="T1715" s="8">
        <f t="shared" si="267"/>
        <v>52</v>
      </c>
      <c r="U1715" s="7">
        <f t="shared" si="268"/>
        <v>51.016666666666673</v>
      </c>
      <c r="V1715" s="7">
        <f t="shared" si="269"/>
        <v>51.262500000000003</v>
      </c>
    </row>
    <row r="1716" spans="1:22" ht="13.5" x14ac:dyDescent="0.25">
      <c r="A1716" s="3">
        <f>RSI!A1716</f>
        <v>44809</v>
      </c>
      <c r="B1716" s="2">
        <f>RSI!B1716</f>
        <v>2.98</v>
      </c>
      <c r="C1716" s="2">
        <f>RSI!I1716</f>
        <v>33.716472982457972</v>
      </c>
      <c r="D1716" s="2">
        <f>MACD!E1716</f>
        <v>1.9331445420492255E-2</v>
      </c>
      <c r="E1716" s="2">
        <f>MACD!F1716</f>
        <v>6.0566674634201338E-2</v>
      </c>
      <c r="F1716" s="2">
        <f>'Moving Avg'!D1716</f>
        <v>2.98</v>
      </c>
      <c r="G1716" s="2">
        <f>'Moving Avg'!F1716</f>
        <v>3.0124999999999984</v>
      </c>
      <c r="H1716" s="2">
        <f>'Moving Avg'!G1716</f>
        <v>3.1347999999999985</v>
      </c>
      <c r="I1716" s="2">
        <f>'Moving Avg'!H1716</f>
        <v>2.9547499999999998</v>
      </c>
      <c r="J1716" s="5" t="str">
        <f>OBV!F1716</f>
        <v>NEUTRAL</v>
      </c>
      <c r="K1716" s="5" t="str">
        <f>OBV!G1716</f>
        <v>NEUTRAL</v>
      </c>
      <c r="L1716" s="5" t="str">
        <f>OBV!H1716</f>
        <v>NEUTRAL</v>
      </c>
      <c r="M1716" s="7">
        <f t="shared" si="260"/>
        <v>25</v>
      </c>
      <c r="N1716" s="7">
        <f t="shared" si="261"/>
        <v>100</v>
      </c>
      <c r="O1716" s="7">
        <f t="shared" si="262"/>
        <v>50</v>
      </c>
      <c r="P1716" s="7">
        <f t="shared" si="263"/>
        <v>33</v>
      </c>
      <c r="Q1716" s="8">
        <f t="shared" si="264"/>
        <v>56.2</v>
      </c>
      <c r="R1716" s="8">
        <f t="shared" si="265"/>
        <v>50.75</v>
      </c>
      <c r="S1716" s="8">
        <f t="shared" si="266"/>
        <v>46.1</v>
      </c>
      <c r="T1716" s="8">
        <f t="shared" si="267"/>
        <v>52</v>
      </c>
      <c r="U1716" s="7">
        <f t="shared" si="268"/>
        <v>51.016666666666673</v>
      </c>
      <c r="V1716" s="7">
        <f t="shared" si="269"/>
        <v>51.262500000000003</v>
      </c>
    </row>
    <row r="1717" spans="1:22" ht="13.5" x14ac:dyDescent="0.25">
      <c r="A1717" s="3">
        <f>RSI!A1717</f>
        <v>44810</v>
      </c>
      <c r="B1717" s="2">
        <f>RSI!B1717</f>
        <v>2.98</v>
      </c>
      <c r="C1717" s="2">
        <f>RSI!I1717</f>
        <v>33.716472982457972</v>
      </c>
      <c r="D1717" s="2">
        <f>MACD!E1717</f>
        <v>1.088254839755054E-2</v>
      </c>
      <c r="E1717" s="2">
        <f>MACD!F1717</f>
        <v>5.0629849386871179E-2</v>
      </c>
      <c r="F1717" s="2">
        <f>'Moving Avg'!D1717</f>
        <v>2.98</v>
      </c>
      <c r="G1717" s="2">
        <f>'Moving Avg'!F1717</f>
        <v>3.0059999999999985</v>
      </c>
      <c r="H1717" s="2">
        <f>'Moving Avg'!G1717</f>
        <v>3.1345999999999985</v>
      </c>
      <c r="I1717" s="2">
        <f>'Moving Avg'!H1717</f>
        <v>2.9611499999999999</v>
      </c>
      <c r="J1717" s="5" t="str">
        <f>OBV!F1717</f>
        <v>NEUTRAL</v>
      </c>
      <c r="K1717" s="5" t="str">
        <f>OBV!G1717</f>
        <v>NEUTRAL</v>
      </c>
      <c r="L1717" s="5" t="str">
        <f>OBV!H1717</f>
        <v>NEUTRAL</v>
      </c>
      <c r="M1717" s="7">
        <f t="shared" si="260"/>
        <v>25</v>
      </c>
      <c r="N1717" s="7">
        <f t="shared" si="261"/>
        <v>100</v>
      </c>
      <c r="O1717" s="7">
        <f t="shared" si="262"/>
        <v>50</v>
      </c>
      <c r="P1717" s="7">
        <f t="shared" si="263"/>
        <v>33</v>
      </c>
      <c r="Q1717" s="8">
        <f t="shared" si="264"/>
        <v>56.2</v>
      </c>
      <c r="R1717" s="8">
        <f t="shared" si="265"/>
        <v>50.75</v>
      </c>
      <c r="S1717" s="8">
        <f t="shared" si="266"/>
        <v>46.1</v>
      </c>
      <c r="T1717" s="8">
        <f t="shared" si="267"/>
        <v>52</v>
      </c>
      <c r="U1717" s="7">
        <f t="shared" si="268"/>
        <v>51.016666666666673</v>
      </c>
      <c r="V1717" s="7">
        <f t="shared" si="269"/>
        <v>51.262500000000003</v>
      </c>
    </row>
    <row r="1718" spans="1:22" ht="13.5" x14ac:dyDescent="0.25">
      <c r="A1718" s="3">
        <f>RSI!A1718</f>
        <v>44811</v>
      </c>
      <c r="B1718" s="2">
        <f>RSI!B1718</f>
        <v>3</v>
      </c>
      <c r="C1718" s="2">
        <f>RSI!I1718</f>
        <v>39.625467739304334</v>
      </c>
      <c r="D1718" s="2">
        <f>MACD!E1718</f>
        <v>2.6575430559576674E-3</v>
      </c>
      <c r="E1718" s="2">
        <f>MACD!F1718</f>
        <v>4.1035388120688479E-2</v>
      </c>
      <c r="F1718" s="2">
        <f>'Moving Avg'!D1718</f>
        <v>2.984</v>
      </c>
      <c r="G1718" s="2">
        <f>'Moving Avg'!F1718</f>
        <v>3.0004999999999988</v>
      </c>
      <c r="H1718" s="2">
        <f>'Moving Avg'!G1718</f>
        <v>3.1321999999999988</v>
      </c>
      <c r="I1718" s="2">
        <f>'Moving Avg'!H1718</f>
        <v>2.9676500000000003</v>
      </c>
      <c r="J1718" s="5" t="str">
        <f>OBV!F1718</f>
        <v>BULLISH</v>
      </c>
      <c r="K1718" s="5" t="str">
        <f>OBV!G1718</f>
        <v>NEUTRAL</v>
      </c>
      <c r="L1718" s="5" t="str">
        <f>OBV!H1718</f>
        <v>CONFIRMED BULLISH</v>
      </c>
      <c r="M1718" s="7">
        <f t="shared" si="260"/>
        <v>25</v>
      </c>
      <c r="N1718" s="7">
        <f t="shared" si="261"/>
        <v>100</v>
      </c>
      <c r="O1718" s="7">
        <f t="shared" si="262"/>
        <v>50</v>
      </c>
      <c r="P1718" s="7">
        <f t="shared" si="263"/>
        <v>83.5</v>
      </c>
      <c r="Q1718" s="8">
        <f t="shared" si="264"/>
        <v>63.774999999999999</v>
      </c>
      <c r="R1718" s="8">
        <f t="shared" si="265"/>
        <v>63.375</v>
      </c>
      <c r="S1718" s="8">
        <f t="shared" si="266"/>
        <v>68.825000000000003</v>
      </c>
      <c r="T1718" s="8">
        <f t="shared" si="267"/>
        <v>64.625</v>
      </c>
      <c r="U1718" s="7">
        <f t="shared" si="268"/>
        <v>65.325000000000003</v>
      </c>
      <c r="V1718" s="7">
        <f t="shared" si="269"/>
        <v>65.150000000000006</v>
      </c>
    </row>
    <row r="1719" spans="1:22" ht="13.5" x14ac:dyDescent="0.25">
      <c r="A1719" s="3">
        <f>RSI!A1719</f>
        <v>44812</v>
      </c>
      <c r="B1719" s="2">
        <f>RSI!B1719</f>
        <v>3.13</v>
      </c>
      <c r="C1719" s="2">
        <f>RSI!I1719</f>
        <v>62.824269248857163</v>
      </c>
      <c r="D1719" s="2">
        <f>MACD!E1719</f>
        <v>-1.3674384696640729E-2</v>
      </c>
      <c r="E1719" s="2">
        <f>MACD!F1719</f>
        <v>3.0093433557222639E-2</v>
      </c>
      <c r="F1719" s="2">
        <f>'Moving Avg'!D1719</f>
        <v>3.0140000000000002</v>
      </c>
      <c r="G1719" s="2">
        <f>'Moving Avg'!F1719</f>
        <v>3.0014999999999992</v>
      </c>
      <c r="H1719" s="2">
        <f>'Moving Avg'!G1719</f>
        <v>3.1295999999999986</v>
      </c>
      <c r="I1719" s="2">
        <f>'Moving Avg'!H1719</f>
        <v>2.9748000000000001</v>
      </c>
      <c r="J1719" s="5" t="str">
        <f>OBV!F1719</f>
        <v>BULLISH</v>
      </c>
      <c r="K1719" s="5" t="str">
        <f>OBV!G1719</f>
        <v>NEUTRAL</v>
      </c>
      <c r="L1719" s="5" t="str">
        <f>OBV!H1719</f>
        <v>CONFIRMED BULLISH</v>
      </c>
      <c r="M1719" s="7">
        <f t="shared" si="260"/>
        <v>25</v>
      </c>
      <c r="N1719" s="7">
        <f t="shared" si="261"/>
        <v>100</v>
      </c>
      <c r="O1719" s="7">
        <f t="shared" si="262"/>
        <v>50</v>
      </c>
      <c r="P1719" s="7">
        <f t="shared" si="263"/>
        <v>83.5</v>
      </c>
      <c r="Q1719" s="8">
        <f t="shared" si="264"/>
        <v>63.774999999999999</v>
      </c>
      <c r="R1719" s="8">
        <f t="shared" si="265"/>
        <v>63.375</v>
      </c>
      <c r="S1719" s="8">
        <f t="shared" si="266"/>
        <v>68.825000000000003</v>
      </c>
      <c r="T1719" s="8">
        <f t="shared" si="267"/>
        <v>64.625</v>
      </c>
      <c r="U1719" s="7">
        <f t="shared" si="268"/>
        <v>65.325000000000003</v>
      </c>
      <c r="V1719" s="7">
        <f t="shared" si="269"/>
        <v>65.150000000000006</v>
      </c>
    </row>
    <row r="1720" spans="1:22" ht="13.5" x14ac:dyDescent="0.25">
      <c r="A1720" s="3">
        <f>RSI!A1720</f>
        <v>44813</v>
      </c>
      <c r="B1720" s="2">
        <f>RSI!B1720</f>
        <v>3.13</v>
      </c>
      <c r="C1720" s="2">
        <f>RSI!I1720</f>
        <v>62.824269248857163</v>
      </c>
      <c r="D1720" s="2">
        <f>MACD!E1720</f>
        <v>-2.8023622853842856E-2</v>
      </c>
      <c r="E1720" s="2">
        <f>MACD!F1720</f>
        <v>1.8470022275009539E-2</v>
      </c>
      <c r="F1720" s="2">
        <f>'Moving Avg'!D1720</f>
        <v>3.0439999999999996</v>
      </c>
      <c r="G1720" s="2">
        <f>'Moving Avg'!F1720</f>
        <v>3.0024999999999995</v>
      </c>
      <c r="H1720" s="2">
        <f>'Moving Avg'!G1720</f>
        <v>3.1241999999999992</v>
      </c>
      <c r="I1720" s="2">
        <f>'Moving Avg'!H1720</f>
        <v>2.9819500000000003</v>
      </c>
      <c r="J1720" s="5" t="str">
        <f>OBV!F1720</f>
        <v>BULLISH</v>
      </c>
      <c r="K1720" s="5" t="str">
        <f>OBV!G1720</f>
        <v>NEUTRAL</v>
      </c>
      <c r="L1720" s="5" t="str">
        <f>OBV!H1720</f>
        <v>CONFIRMED BULLISH</v>
      </c>
      <c r="M1720" s="7">
        <f t="shared" si="260"/>
        <v>25</v>
      </c>
      <c r="N1720" s="7">
        <f t="shared" si="261"/>
        <v>100</v>
      </c>
      <c r="O1720" s="7">
        <f t="shared" si="262"/>
        <v>50</v>
      </c>
      <c r="P1720" s="7">
        <f t="shared" si="263"/>
        <v>83.5</v>
      </c>
      <c r="Q1720" s="8">
        <f t="shared" si="264"/>
        <v>63.774999999999999</v>
      </c>
      <c r="R1720" s="8">
        <f t="shared" si="265"/>
        <v>63.375</v>
      </c>
      <c r="S1720" s="8">
        <f t="shared" si="266"/>
        <v>68.825000000000003</v>
      </c>
      <c r="T1720" s="8">
        <f t="shared" si="267"/>
        <v>64.625</v>
      </c>
      <c r="U1720" s="7">
        <f t="shared" si="268"/>
        <v>65.325000000000003</v>
      </c>
      <c r="V1720" s="7">
        <f t="shared" si="269"/>
        <v>65.150000000000006</v>
      </c>
    </row>
    <row r="1721" spans="1:22" ht="13.5" x14ac:dyDescent="0.25">
      <c r="A1721" s="3">
        <f>RSI!A1721</f>
        <v>44816</v>
      </c>
      <c r="B1721" s="2">
        <f>RSI!B1721</f>
        <v>3.14</v>
      </c>
      <c r="C1721" s="2">
        <f>RSI!I1721</f>
        <v>64.056407022736934</v>
      </c>
      <c r="D1721" s="2">
        <f>MACD!E1721</f>
        <v>-4.1396688386079905E-2</v>
      </c>
      <c r="E1721" s="2">
        <f>MACD!F1721</f>
        <v>6.4966801427916512E-3</v>
      </c>
      <c r="F1721" s="2">
        <f>'Moving Avg'!D1721</f>
        <v>3.0759999999999996</v>
      </c>
      <c r="G1721" s="2">
        <f>'Moving Avg'!F1721</f>
        <v>3.0039999999999996</v>
      </c>
      <c r="H1721" s="2">
        <f>'Moving Avg'!G1721</f>
        <v>3.1189999999999993</v>
      </c>
      <c r="I1721" s="2">
        <f>'Moving Avg'!H1721</f>
        <v>2.9895000000000005</v>
      </c>
      <c r="J1721" s="5" t="str">
        <f>OBV!F1721</f>
        <v>BULLISH</v>
      </c>
      <c r="K1721" s="5" t="str">
        <f>OBV!G1721</f>
        <v>NEUTRAL</v>
      </c>
      <c r="L1721" s="5" t="str">
        <f>OBV!H1721</f>
        <v>CONFIRMED BULLISH</v>
      </c>
      <c r="M1721" s="7">
        <f t="shared" si="260"/>
        <v>25</v>
      </c>
      <c r="N1721" s="7">
        <f t="shared" si="261"/>
        <v>100</v>
      </c>
      <c r="O1721" s="7">
        <f t="shared" si="262"/>
        <v>50</v>
      </c>
      <c r="P1721" s="7">
        <f t="shared" si="263"/>
        <v>83.5</v>
      </c>
      <c r="Q1721" s="8">
        <f t="shared" si="264"/>
        <v>63.774999999999999</v>
      </c>
      <c r="R1721" s="8">
        <f t="shared" si="265"/>
        <v>63.375</v>
      </c>
      <c r="S1721" s="8">
        <f t="shared" si="266"/>
        <v>68.825000000000003</v>
      </c>
      <c r="T1721" s="8">
        <f t="shared" si="267"/>
        <v>64.625</v>
      </c>
      <c r="U1721" s="7">
        <f t="shared" si="268"/>
        <v>65.325000000000003</v>
      </c>
      <c r="V1721" s="7">
        <f t="shared" si="269"/>
        <v>65.150000000000006</v>
      </c>
    </row>
    <row r="1722" spans="1:22" ht="13.5" x14ac:dyDescent="0.25">
      <c r="A1722" s="3">
        <f>RSI!A1722</f>
        <v>44817</v>
      </c>
      <c r="B1722" s="2">
        <f>RSI!B1722</f>
        <v>3.14</v>
      </c>
      <c r="C1722" s="2">
        <f>RSI!I1722</f>
        <v>64.056407022736934</v>
      </c>
      <c r="D1722" s="2">
        <f>MACD!E1722</f>
        <v>-5.3225766072179326E-2</v>
      </c>
      <c r="E1722" s="2">
        <f>MACD!F1722</f>
        <v>-5.4478091002025447E-3</v>
      </c>
      <c r="F1722" s="2">
        <f>'Moving Avg'!D1722</f>
        <v>3.1080000000000001</v>
      </c>
      <c r="G1722" s="2">
        <f>'Moving Avg'!F1722</f>
        <v>3.0119999999999996</v>
      </c>
      <c r="H1722" s="2">
        <f>'Moving Avg'!G1722</f>
        <v>3.1157999999999992</v>
      </c>
      <c r="I1722" s="2">
        <f>'Moving Avg'!H1722</f>
        <v>2.9972000000000008</v>
      </c>
      <c r="J1722" s="5" t="str">
        <f>OBV!F1722</f>
        <v>BULLISH</v>
      </c>
      <c r="K1722" s="5" t="str">
        <f>OBV!G1722</f>
        <v>NEUTRAL</v>
      </c>
      <c r="L1722" s="5" t="str">
        <f>OBV!H1722</f>
        <v>CONFIRMED BULLISH</v>
      </c>
      <c r="M1722" s="7">
        <f t="shared" si="260"/>
        <v>25</v>
      </c>
      <c r="N1722" s="7">
        <f t="shared" si="261"/>
        <v>100</v>
      </c>
      <c r="O1722" s="7">
        <f t="shared" si="262"/>
        <v>50</v>
      </c>
      <c r="P1722" s="7">
        <f t="shared" si="263"/>
        <v>83.5</v>
      </c>
      <c r="Q1722" s="8">
        <f t="shared" si="264"/>
        <v>63.774999999999999</v>
      </c>
      <c r="R1722" s="8">
        <f t="shared" si="265"/>
        <v>63.375</v>
      </c>
      <c r="S1722" s="8">
        <f t="shared" si="266"/>
        <v>68.825000000000003</v>
      </c>
      <c r="T1722" s="8">
        <f t="shared" si="267"/>
        <v>64.625</v>
      </c>
      <c r="U1722" s="7">
        <f t="shared" si="268"/>
        <v>65.325000000000003</v>
      </c>
      <c r="V1722" s="7">
        <f t="shared" si="269"/>
        <v>65.150000000000006</v>
      </c>
    </row>
    <row r="1723" spans="1:22" ht="13.5" x14ac:dyDescent="0.25">
      <c r="A1723" s="3">
        <f>RSI!A1723</f>
        <v>44818</v>
      </c>
      <c r="B1723" s="2">
        <f>RSI!B1723</f>
        <v>3.23</v>
      </c>
      <c r="C1723" s="2">
        <f>RSI!I1723</f>
        <v>73.294974436175266</v>
      </c>
      <c r="D1723" s="2">
        <f>MACD!E1723</f>
        <v>-7.0377029033399818E-2</v>
      </c>
      <c r="E1723" s="2">
        <f>MACD!F1723</f>
        <v>-1.8433653086842E-2</v>
      </c>
      <c r="F1723" s="2">
        <f>'Moving Avg'!D1723</f>
        <v>3.1540000000000004</v>
      </c>
      <c r="G1723" s="2">
        <f>'Moving Avg'!F1723</f>
        <v>3.0244999999999997</v>
      </c>
      <c r="H1723" s="2">
        <f>'Moving Avg'!G1723</f>
        <v>3.1171999999999991</v>
      </c>
      <c r="I1723" s="2">
        <f>'Moving Avg'!H1723</f>
        <v>3.0053500000000009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  <c r="M1723" s="7">
        <f t="shared" si="260"/>
        <v>0</v>
      </c>
      <c r="N1723" s="7">
        <f t="shared" si="261"/>
        <v>100</v>
      </c>
      <c r="O1723" s="7">
        <f t="shared" si="262"/>
        <v>50</v>
      </c>
      <c r="P1723" s="7">
        <f t="shared" si="263"/>
        <v>83.5</v>
      </c>
      <c r="Q1723" s="8">
        <f t="shared" si="264"/>
        <v>55.024999999999999</v>
      </c>
      <c r="R1723" s="8">
        <f t="shared" si="265"/>
        <v>58.375</v>
      </c>
      <c r="S1723" s="8">
        <f t="shared" si="266"/>
        <v>65.075000000000003</v>
      </c>
      <c r="T1723" s="8">
        <f t="shared" si="267"/>
        <v>58.375</v>
      </c>
      <c r="U1723" s="7">
        <f t="shared" si="268"/>
        <v>59.491666666666674</v>
      </c>
      <c r="V1723" s="7">
        <f t="shared" si="269"/>
        <v>59.212500000000006</v>
      </c>
    </row>
    <row r="1724" spans="1:22" ht="13.5" x14ac:dyDescent="0.25">
      <c r="A1724" s="3">
        <f>RSI!A1724</f>
        <v>44819</v>
      </c>
      <c r="B1724" s="2">
        <f>RSI!B1724</f>
        <v>3.37</v>
      </c>
      <c r="C1724" s="2">
        <f>RSI!I1724</f>
        <v>81.332721829601795</v>
      </c>
      <c r="D1724" s="2">
        <f>MACD!E1724</f>
        <v>-9.6231984014032879E-2</v>
      </c>
      <c r="E1724" s="2">
        <f>MACD!F1724</f>
        <v>-3.3993319272280179E-2</v>
      </c>
      <c r="F1724" s="2">
        <f>'Moving Avg'!D1724</f>
        <v>3.2020000000000004</v>
      </c>
      <c r="G1724" s="2">
        <f>'Moving Avg'!F1724</f>
        <v>3.0439999999999996</v>
      </c>
      <c r="H1724" s="2">
        <f>'Moving Avg'!G1724</f>
        <v>3.1205999999999996</v>
      </c>
      <c r="I1724" s="2">
        <f>'Moving Avg'!H1724</f>
        <v>3.0142000000000007</v>
      </c>
      <c r="J1724" s="5" t="str">
        <f>OBV!F1724</f>
        <v>BULLISH</v>
      </c>
      <c r="K1724" s="5" t="str">
        <f>OBV!G1724</f>
        <v>NEUTRAL</v>
      </c>
      <c r="L1724" s="5" t="str">
        <f>OBV!H1724</f>
        <v>CONFIRMED BULLISH</v>
      </c>
      <c r="M1724" s="7">
        <f t="shared" si="260"/>
        <v>0</v>
      </c>
      <c r="N1724" s="7">
        <f t="shared" si="261"/>
        <v>100</v>
      </c>
      <c r="O1724" s="7">
        <f t="shared" si="262"/>
        <v>50</v>
      </c>
      <c r="P1724" s="7">
        <f t="shared" si="263"/>
        <v>83.5</v>
      </c>
      <c r="Q1724" s="8">
        <f t="shared" si="264"/>
        <v>55.024999999999999</v>
      </c>
      <c r="R1724" s="8">
        <f t="shared" si="265"/>
        <v>58.375</v>
      </c>
      <c r="S1724" s="8">
        <f t="shared" si="266"/>
        <v>65.075000000000003</v>
      </c>
      <c r="T1724" s="8">
        <f t="shared" si="267"/>
        <v>58.375</v>
      </c>
      <c r="U1724" s="7">
        <f t="shared" si="268"/>
        <v>59.491666666666674</v>
      </c>
      <c r="V1724" s="7">
        <f t="shared" si="269"/>
        <v>59.212500000000006</v>
      </c>
    </row>
    <row r="1725" spans="1:22" ht="13.5" x14ac:dyDescent="0.25">
      <c r="A1725" s="3">
        <f>RSI!A1725</f>
        <v>44820</v>
      </c>
      <c r="B1725" s="2">
        <f>RSI!B1725</f>
        <v>3.52</v>
      </c>
      <c r="C1725" s="2">
        <f>RSI!I1725</f>
        <v>86.144548248875765</v>
      </c>
      <c r="D1725" s="2">
        <f>MACD!E1725</f>
        <v>-0.13094760989328602</v>
      </c>
      <c r="E1725" s="2">
        <f>MACD!F1725</f>
        <v>-5.3384177396481353E-2</v>
      </c>
      <c r="F1725" s="2">
        <f>'Moving Avg'!D1725</f>
        <v>3.28</v>
      </c>
      <c r="G1725" s="2">
        <f>'Moving Avg'!F1725</f>
        <v>3.0710000000000002</v>
      </c>
      <c r="H1725" s="2">
        <f>'Moving Avg'!G1725</f>
        <v>3.1269999999999998</v>
      </c>
      <c r="I1725" s="2">
        <f>'Moving Avg'!H1725</f>
        <v>3.0238000000000005</v>
      </c>
      <c r="J1725" s="5" t="str">
        <f>OBV!F1725</f>
        <v>BULLISH</v>
      </c>
      <c r="K1725" s="5" t="str">
        <f>OBV!G1725</f>
        <v>NEUTRAL</v>
      </c>
      <c r="L1725" s="5" t="str">
        <f>OBV!H1725</f>
        <v>CONFIRMED BULLISH</v>
      </c>
      <c r="M1725" s="7">
        <f t="shared" si="260"/>
        <v>0</v>
      </c>
      <c r="N1725" s="7">
        <f t="shared" si="261"/>
        <v>100</v>
      </c>
      <c r="O1725" s="7">
        <f t="shared" si="262"/>
        <v>50</v>
      </c>
      <c r="P1725" s="7">
        <f t="shared" si="263"/>
        <v>83.5</v>
      </c>
      <c r="Q1725" s="8">
        <f t="shared" si="264"/>
        <v>55.024999999999999</v>
      </c>
      <c r="R1725" s="8">
        <f t="shared" si="265"/>
        <v>58.375</v>
      </c>
      <c r="S1725" s="8">
        <f t="shared" si="266"/>
        <v>65.075000000000003</v>
      </c>
      <c r="T1725" s="8">
        <f t="shared" si="267"/>
        <v>58.375</v>
      </c>
      <c r="U1725" s="7">
        <f t="shared" si="268"/>
        <v>59.491666666666674</v>
      </c>
      <c r="V1725" s="7">
        <f t="shared" si="269"/>
        <v>59.212500000000006</v>
      </c>
    </row>
    <row r="1726" spans="1:22" ht="13.5" x14ac:dyDescent="0.25">
      <c r="A1726" s="3">
        <f>RSI!A1726</f>
        <v>44823</v>
      </c>
      <c r="B1726" s="2">
        <f>RSI!B1726</f>
        <v>3.67</v>
      </c>
      <c r="C1726" s="2">
        <f>RSI!I1726</f>
        <v>89.155062514154167</v>
      </c>
      <c r="D1726" s="2">
        <f>MACD!E1726</f>
        <v>-0.17391913888821975</v>
      </c>
      <c r="E1726" s="2">
        <f>MACD!F1726</f>
        <v>-7.749116969482904E-2</v>
      </c>
      <c r="F1726" s="2">
        <f>'Moving Avg'!D1726</f>
        <v>3.3860000000000001</v>
      </c>
      <c r="G1726" s="2">
        <f>'Moving Avg'!F1726</f>
        <v>3.1055000000000001</v>
      </c>
      <c r="H1726" s="2">
        <f>'Moving Avg'!G1726</f>
        <v>3.1381999999999999</v>
      </c>
      <c r="I1726" s="2">
        <f>'Moving Avg'!H1726</f>
        <v>3.0338000000000007</v>
      </c>
      <c r="J1726" s="5" t="str">
        <f>OBV!F1726</f>
        <v>BULLISH</v>
      </c>
      <c r="K1726" s="5" t="str">
        <f>OBV!G1726</f>
        <v>NEUTRAL</v>
      </c>
      <c r="L1726" s="5" t="str">
        <f>OBV!H1726</f>
        <v>CONFIRMED BULLISH</v>
      </c>
      <c r="M1726" s="7">
        <f t="shared" si="260"/>
        <v>0</v>
      </c>
      <c r="N1726" s="7">
        <f t="shared" si="261"/>
        <v>100</v>
      </c>
      <c r="O1726" s="7">
        <f t="shared" si="262"/>
        <v>50</v>
      </c>
      <c r="P1726" s="7">
        <f t="shared" si="263"/>
        <v>83.5</v>
      </c>
      <c r="Q1726" s="8">
        <f t="shared" si="264"/>
        <v>55.024999999999999</v>
      </c>
      <c r="R1726" s="8">
        <f t="shared" si="265"/>
        <v>58.375</v>
      </c>
      <c r="S1726" s="8">
        <f t="shared" si="266"/>
        <v>65.075000000000003</v>
      </c>
      <c r="T1726" s="8">
        <f t="shared" si="267"/>
        <v>58.375</v>
      </c>
      <c r="U1726" s="7">
        <f t="shared" si="268"/>
        <v>59.491666666666674</v>
      </c>
      <c r="V1726" s="7">
        <f t="shared" si="269"/>
        <v>59.212500000000006</v>
      </c>
    </row>
    <row r="1727" spans="1:22" ht="13.5" x14ac:dyDescent="0.25">
      <c r="A1727" s="3">
        <f>RSI!A1727</f>
        <v>44824</v>
      </c>
      <c r="B1727" s="2">
        <f>RSI!B1727</f>
        <v>3.61</v>
      </c>
      <c r="C1727" s="2">
        <f>RSI!I1727</f>
        <v>81.52456003918671</v>
      </c>
      <c r="D1727" s="2">
        <f>MACD!E1727</f>
        <v>-0.20902311016472597</v>
      </c>
      <c r="E1727" s="2">
        <f>MACD!F1727</f>
        <v>-0.10379755778880842</v>
      </c>
      <c r="F1727" s="2">
        <f>'Moving Avg'!D1727</f>
        <v>3.4799999999999995</v>
      </c>
      <c r="G1727" s="2">
        <f>'Moving Avg'!F1727</f>
        <v>3.137</v>
      </c>
      <c r="H1727" s="2">
        <f>'Moving Avg'!G1727</f>
        <v>3.1482000000000006</v>
      </c>
      <c r="I1727" s="2">
        <f>'Moving Avg'!H1727</f>
        <v>3.0431500000000007</v>
      </c>
      <c r="J1727" s="5" t="str">
        <f>OBV!F1727</f>
        <v>BULLISH</v>
      </c>
      <c r="K1727" s="5" t="str">
        <f>OBV!G1727</f>
        <v>NEUTRAL</v>
      </c>
      <c r="L1727" s="5" t="str">
        <f>OBV!H1727</f>
        <v>CONFIRMED BULLISH</v>
      </c>
      <c r="M1727" s="7">
        <f t="shared" si="260"/>
        <v>0</v>
      </c>
      <c r="N1727" s="7">
        <f t="shared" si="261"/>
        <v>100</v>
      </c>
      <c r="O1727" s="7">
        <f t="shared" si="262"/>
        <v>50</v>
      </c>
      <c r="P1727" s="7">
        <f t="shared" si="263"/>
        <v>83.5</v>
      </c>
      <c r="Q1727" s="8">
        <f t="shared" si="264"/>
        <v>55.024999999999999</v>
      </c>
      <c r="R1727" s="8">
        <f t="shared" si="265"/>
        <v>58.375</v>
      </c>
      <c r="S1727" s="8">
        <f t="shared" si="266"/>
        <v>65.075000000000003</v>
      </c>
      <c r="T1727" s="8">
        <f t="shared" si="267"/>
        <v>58.375</v>
      </c>
      <c r="U1727" s="7">
        <f t="shared" si="268"/>
        <v>59.491666666666674</v>
      </c>
      <c r="V1727" s="7">
        <f t="shared" si="269"/>
        <v>59.212500000000006</v>
      </c>
    </row>
    <row r="1728" spans="1:22" ht="13.5" x14ac:dyDescent="0.25">
      <c r="A1728" s="3">
        <f>RSI!A1728</f>
        <v>44825</v>
      </c>
      <c r="B1728" s="2">
        <f>RSI!B1728</f>
        <v>3.77</v>
      </c>
      <c r="C1728" s="2">
        <f>RSI!I1728</f>
        <v>85.169674885773929</v>
      </c>
      <c r="D1728" s="2">
        <f>MACD!E1728</f>
        <v>-0.25009860777264725</v>
      </c>
      <c r="E1728" s="2">
        <f>MACD!F1728</f>
        <v>-0.13305776778557621</v>
      </c>
      <c r="F1728" s="2">
        <f>'Moving Avg'!D1728</f>
        <v>3.5880000000000001</v>
      </c>
      <c r="G1728" s="2">
        <f>'Moving Avg'!F1728</f>
        <v>3.1765000000000003</v>
      </c>
      <c r="H1728" s="2">
        <f>'Moving Avg'!G1728</f>
        <v>3.1636000000000006</v>
      </c>
      <c r="I1728" s="2">
        <f>'Moving Avg'!H1728</f>
        <v>3.0529500000000001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  <c r="M1728" s="7">
        <f t="shared" si="260"/>
        <v>0</v>
      </c>
      <c r="N1728" s="7">
        <f t="shared" si="261"/>
        <v>100</v>
      </c>
      <c r="O1728" s="7">
        <f t="shared" si="262"/>
        <v>50</v>
      </c>
      <c r="P1728" s="7">
        <f t="shared" si="263"/>
        <v>83.5</v>
      </c>
      <c r="Q1728" s="8">
        <f t="shared" si="264"/>
        <v>55.024999999999999</v>
      </c>
      <c r="R1728" s="8">
        <f t="shared" si="265"/>
        <v>58.375</v>
      </c>
      <c r="S1728" s="8">
        <f t="shared" si="266"/>
        <v>65.075000000000003</v>
      </c>
      <c r="T1728" s="8">
        <f t="shared" si="267"/>
        <v>58.375</v>
      </c>
      <c r="U1728" s="7">
        <f t="shared" si="268"/>
        <v>59.491666666666674</v>
      </c>
      <c r="V1728" s="7">
        <f t="shared" si="269"/>
        <v>59.212500000000006</v>
      </c>
    </row>
    <row r="1729" spans="1:22" ht="13.5" x14ac:dyDescent="0.25">
      <c r="A1729" s="3">
        <f>RSI!A1729</f>
        <v>44826</v>
      </c>
      <c r="B1729" s="2">
        <f>RSI!B1729</f>
        <v>3.77</v>
      </c>
      <c r="C1729" s="2">
        <f>RSI!I1729</f>
        <v>85.169674885773944</v>
      </c>
      <c r="D1729" s="2">
        <f>MACD!E1729</f>
        <v>-0.26820506763329588</v>
      </c>
      <c r="E1729" s="2">
        <f>MACD!F1729</f>
        <v>-0.16008722775512013</v>
      </c>
      <c r="F1729" s="2">
        <f>'Moving Avg'!D1729</f>
        <v>3.6680000000000001</v>
      </c>
      <c r="G1729" s="2">
        <f>'Moving Avg'!F1729</f>
        <v>3.2160000000000002</v>
      </c>
      <c r="H1729" s="2">
        <f>'Moving Avg'!G1729</f>
        <v>3.1790000000000007</v>
      </c>
      <c r="I1729" s="2">
        <f>'Moving Avg'!H1729</f>
        <v>3.0623500000000003</v>
      </c>
      <c r="J1729" s="5" t="str">
        <f>OBV!F1729</f>
        <v>BULLISH</v>
      </c>
      <c r="K1729" s="5" t="str">
        <f>OBV!G1729</f>
        <v>NEUTRAL</v>
      </c>
      <c r="L1729" s="5" t="str">
        <f>OBV!H1729</f>
        <v>CONFIRMED BULLISH</v>
      </c>
      <c r="M1729" s="7">
        <f t="shared" si="260"/>
        <v>0</v>
      </c>
      <c r="N1729" s="7">
        <f t="shared" si="261"/>
        <v>100</v>
      </c>
      <c r="O1729" s="7">
        <f t="shared" si="262"/>
        <v>50</v>
      </c>
      <c r="P1729" s="7">
        <f t="shared" si="263"/>
        <v>83.5</v>
      </c>
      <c r="Q1729" s="8">
        <f t="shared" si="264"/>
        <v>55.024999999999999</v>
      </c>
      <c r="R1729" s="8">
        <f t="shared" si="265"/>
        <v>58.375</v>
      </c>
      <c r="S1729" s="8">
        <f t="shared" si="266"/>
        <v>65.075000000000003</v>
      </c>
      <c r="T1729" s="8">
        <f t="shared" si="267"/>
        <v>58.375</v>
      </c>
      <c r="U1729" s="7">
        <f t="shared" si="268"/>
        <v>59.491666666666674</v>
      </c>
      <c r="V1729" s="7">
        <f t="shared" si="269"/>
        <v>59.212500000000006</v>
      </c>
    </row>
    <row r="1730" spans="1:22" ht="13.5" x14ac:dyDescent="0.25">
      <c r="A1730" s="3">
        <f>RSI!A1730</f>
        <v>44827</v>
      </c>
      <c r="B1730" s="2">
        <f>RSI!B1730</f>
        <v>3.81</v>
      </c>
      <c r="C1730" s="2">
        <f>RSI!I1730</f>
        <v>85.972124382218652</v>
      </c>
      <c r="D1730" s="2">
        <f>MACD!E1730</f>
        <v>-0.28959098270778405</v>
      </c>
      <c r="E1730" s="2">
        <f>MACD!F1730</f>
        <v>-0.18598797874565293</v>
      </c>
      <c r="F1730" s="2">
        <f>'Moving Avg'!D1730</f>
        <v>3.726</v>
      </c>
      <c r="G1730" s="2">
        <f>'Moving Avg'!F1730</f>
        <v>3.2575000000000003</v>
      </c>
      <c r="H1730" s="2">
        <f>'Moving Avg'!G1730</f>
        <v>3.1952000000000016</v>
      </c>
      <c r="I1730" s="2">
        <f>'Moving Avg'!H1730</f>
        <v>3.0719499999999993</v>
      </c>
      <c r="J1730" s="5" t="str">
        <f>OBV!F1730</f>
        <v>BEARISH</v>
      </c>
      <c r="K1730" s="5" t="str">
        <f>OBV!G1730</f>
        <v>NEUTRAL</v>
      </c>
      <c r="L1730" s="5" t="str">
        <f>OBV!H1730</f>
        <v>BEARISH DIVERGENCE</v>
      </c>
      <c r="M1730" s="7">
        <f t="shared" ref="M1730:M1793" si="270">IF(C1730&lt;30,50, IF(C1730&gt;70, 0, 25))</f>
        <v>0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44.975000000000001</v>
      </c>
      <c r="R1730" s="8">
        <f t="shared" si="265"/>
        <v>41.625</v>
      </c>
      <c r="S1730" s="8">
        <f t="shared" si="266"/>
        <v>34.924999999999997</v>
      </c>
      <c r="T1730" s="8">
        <f t="shared" si="267"/>
        <v>41.625</v>
      </c>
      <c r="U1730" s="7">
        <f t="shared" si="268"/>
        <v>40.508333333333333</v>
      </c>
      <c r="V1730" s="7">
        <f t="shared" si="269"/>
        <v>40.787499999999994</v>
      </c>
    </row>
    <row r="1731" spans="1:22" ht="13.5" x14ac:dyDescent="0.25">
      <c r="A1731" s="3">
        <f>RSI!A1731</f>
        <v>44830</v>
      </c>
      <c r="B1731" s="2">
        <f>RSI!B1731</f>
        <v>3.98</v>
      </c>
      <c r="C1731" s="2">
        <f>RSI!I1731</f>
        <v>88.756573754337566</v>
      </c>
      <c r="D1731" s="2">
        <f>MACD!E1731</f>
        <v>-0.32184956594041392</v>
      </c>
      <c r="E1731" s="2">
        <f>MACD!F1731</f>
        <v>-0.21316029618460514</v>
      </c>
      <c r="F1731" s="2">
        <f>'Moving Avg'!D1731</f>
        <v>3.7880000000000003</v>
      </c>
      <c r="G1731" s="2">
        <f>'Moving Avg'!F1731</f>
        <v>3.3075000000000001</v>
      </c>
      <c r="H1731" s="2">
        <f>'Moving Avg'!G1731</f>
        <v>3.2148000000000012</v>
      </c>
      <c r="I1731" s="2">
        <f>'Moving Avg'!H1731</f>
        <v>3.0824000000000003</v>
      </c>
      <c r="J1731" s="5" t="str">
        <f>OBV!F1731</f>
        <v>BULLISH</v>
      </c>
      <c r="K1731" s="5" t="str">
        <f>OBV!G1731</f>
        <v>STRONG</v>
      </c>
      <c r="L1731" s="5" t="str">
        <f>OBV!H1731</f>
        <v>CONFIRMED BULLISH</v>
      </c>
      <c r="M1731" s="7">
        <f t="shared" si="270"/>
        <v>0</v>
      </c>
      <c r="N1731" s="7">
        <f t="shared" si="271"/>
        <v>100</v>
      </c>
      <c r="O1731" s="7">
        <f t="shared" si="272"/>
        <v>50</v>
      </c>
      <c r="P1731" s="7">
        <f t="shared" si="273"/>
        <v>100</v>
      </c>
      <c r="Q1731" s="8">
        <f t="shared" ref="Q1731:Q1794" si="274">0.35*M1731+N1731*0.35+O1731*0.15+P1731*0.15</f>
        <v>57.5</v>
      </c>
      <c r="R1731" s="8">
        <f t="shared" ref="R1731:R1794" si="275">M1731*0.2+N1731*0.2+O1731*0.35+P1731*0.25</f>
        <v>62.5</v>
      </c>
      <c r="S1731" s="8">
        <f t="shared" ref="S1731:S1794" si="276">M1731*0.15+N1731*0.15+O1731*0.25+P1731*0.45</f>
        <v>72.5</v>
      </c>
      <c r="T1731" s="8">
        <f t="shared" ref="T1731:T1794" si="277">0.25*SUM(M1731:P1731)</f>
        <v>62.5</v>
      </c>
      <c r="U1731" s="7">
        <f t="shared" ref="U1731:U1794" si="278">SUM(Q1731:S1731)/3</f>
        <v>64.166666666666671</v>
      </c>
      <c r="V1731" s="7">
        <f t="shared" ref="V1731:V1794" si="279">SUM(Q1731:T1731)/4</f>
        <v>63.75</v>
      </c>
    </row>
    <row r="1732" spans="1:22" ht="13.5" x14ac:dyDescent="0.25">
      <c r="A1732" s="3">
        <f>RSI!A1732</f>
        <v>44831</v>
      </c>
      <c r="B1732" s="2">
        <f>RSI!B1732</f>
        <v>4.1500000000000004</v>
      </c>
      <c r="C1732" s="2">
        <f>RSI!I1732</f>
        <v>90.736718601310201</v>
      </c>
      <c r="D1732" s="2">
        <f>MACD!E1732</f>
        <v>-0.3656208255564013</v>
      </c>
      <c r="E1732" s="2">
        <f>MACD!F1732</f>
        <v>-0.24365240205896438</v>
      </c>
      <c r="F1732" s="2">
        <f>'Moving Avg'!D1732</f>
        <v>3.8959999999999999</v>
      </c>
      <c r="G1732" s="2">
        <f>'Moving Avg'!F1732</f>
        <v>3.3660000000000005</v>
      </c>
      <c r="H1732" s="2">
        <f>'Moving Avg'!G1732</f>
        <v>3.2378000000000013</v>
      </c>
      <c r="I1732" s="2">
        <f>'Moving Avg'!H1732</f>
        <v>3.0932999999999997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  <c r="M1732" s="7">
        <f t="shared" si="270"/>
        <v>0</v>
      </c>
      <c r="N1732" s="7">
        <f t="shared" si="271"/>
        <v>100</v>
      </c>
      <c r="O1732" s="7">
        <f t="shared" si="272"/>
        <v>50</v>
      </c>
      <c r="P1732" s="7">
        <f t="shared" si="273"/>
        <v>100</v>
      </c>
      <c r="Q1732" s="8">
        <f t="shared" si="274"/>
        <v>57.5</v>
      </c>
      <c r="R1732" s="8">
        <f t="shared" si="275"/>
        <v>62.5</v>
      </c>
      <c r="S1732" s="8">
        <f t="shared" si="276"/>
        <v>72.5</v>
      </c>
      <c r="T1732" s="8">
        <f t="shared" si="277"/>
        <v>62.5</v>
      </c>
      <c r="U1732" s="7">
        <f t="shared" si="278"/>
        <v>64.166666666666671</v>
      </c>
      <c r="V1732" s="7">
        <f t="shared" si="279"/>
        <v>63.75</v>
      </c>
    </row>
    <row r="1733" spans="1:22" ht="13.5" x14ac:dyDescent="0.25">
      <c r="A1733" s="3">
        <f>RSI!A1733</f>
        <v>44832</v>
      </c>
      <c r="B1733" s="2">
        <f>RSI!B1733</f>
        <v>4.33</v>
      </c>
      <c r="C1733" s="2">
        <f>RSI!I1733</f>
        <v>92.285868935361748</v>
      </c>
      <c r="D1733" s="2">
        <f>MACD!E1733</f>
        <v>-0.40674507938024984</v>
      </c>
      <c r="E1733" s="2">
        <f>MACD!F1733</f>
        <v>-0.27627093752322152</v>
      </c>
      <c r="F1733" s="2">
        <f>'Moving Avg'!D1733</f>
        <v>4.008</v>
      </c>
      <c r="G1733" s="2">
        <f>'Moving Avg'!F1733</f>
        <v>3.4335000000000009</v>
      </c>
      <c r="H1733" s="2">
        <f>'Moving Avg'!G1733</f>
        <v>3.2618000000000018</v>
      </c>
      <c r="I1733" s="2">
        <f>'Moving Avg'!H1733</f>
        <v>3.1047000000000002</v>
      </c>
      <c r="J1733" s="5" t="str">
        <f>OBV!F1733</f>
        <v>BULLISH</v>
      </c>
      <c r="K1733" s="5" t="str">
        <f>OBV!G1733</f>
        <v>STRONG</v>
      </c>
      <c r="L1733" s="5" t="str">
        <f>OBV!H1733</f>
        <v>CONFIRMED BULLISH</v>
      </c>
      <c r="M1733" s="7">
        <f t="shared" si="270"/>
        <v>0</v>
      </c>
      <c r="N1733" s="7">
        <f t="shared" si="271"/>
        <v>100</v>
      </c>
      <c r="O1733" s="7">
        <f t="shared" si="272"/>
        <v>50</v>
      </c>
      <c r="P1733" s="7">
        <f t="shared" si="273"/>
        <v>100</v>
      </c>
      <c r="Q1733" s="8">
        <f t="shared" si="274"/>
        <v>57.5</v>
      </c>
      <c r="R1733" s="8">
        <f t="shared" si="275"/>
        <v>62.5</v>
      </c>
      <c r="S1733" s="8">
        <f t="shared" si="276"/>
        <v>72.5</v>
      </c>
      <c r="T1733" s="8">
        <f t="shared" si="277"/>
        <v>62.5</v>
      </c>
      <c r="U1733" s="7">
        <f t="shared" si="278"/>
        <v>64.166666666666671</v>
      </c>
      <c r="V1733" s="7">
        <f t="shared" si="279"/>
        <v>63.75</v>
      </c>
    </row>
    <row r="1734" spans="1:22" ht="13.5" x14ac:dyDescent="0.25">
      <c r="A1734" s="3">
        <f>RSI!A1734</f>
        <v>44833</v>
      </c>
      <c r="B1734" s="2">
        <f>RSI!B1734</f>
        <v>4.5199999999999996</v>
      </c>
      <c r="C1734" s="2">
        <f>RSI!I1734</f>
        <v>93.518111111055561</v>
      </c>
      <c r="D1734" s="2">
        <f>MACD!E1734</f>
        <v>-0.43940088987608306</v>
      </c>
      <c r="E1734" s="2">
        <f>MACD!F1734</f>
        <v>-0.30889692799379387</v>
      </c>
      <c r="F1734" s="2">
        <f>'Moving Avg'!D1734</f>
        <v>4.1580000000000004</v>
      </c>
      <c r="G1734" s="2">
        <f>'Moving Avg'!F1734</f>
        <v>3.5105000000000004</v>
      </c>
      <c r="H1734" s="2">
        <f>'Moving Avg'!G1734</f>
        <v>3.2868000000000017</v>
      </c>
      <c r="I1734" s="2">
        <f>'Moving Avg'!H1734</f>
        <v>3.1166</v>
      </c>
      <c r="J1734" s="5" t="str">
        <f>OBV!F1734</f>
        <v>BULLISH</v>
      </c>
      <c r="K1734" s="5" t="str">
        <f>OBV!G1734</f>
        <v>STRONG</v>
      </c>
      <c r="L1734" s="5" t="str">
        <f>OBV!H1734</f>
        <v>CONFIRMED BULLISH</v>
      </c>
      <c r="M1734" s="7">
        <f t="shared" si="270"/>
        <v>0</v>
      </c>
      <c r="N1734" s="7">
        <f t="shared" si="271"/>
        <v>100</v>
      </c>
      <c r="O1734" s="7">
        <f t="shared" si="272"/>
        <v>50</v>
      </c>
      <c r="P1734" s="7">
        <f t="shared" si="273"/>
        <v>100</v>
      </c>
      <c r="Q1734" s="8">
        <f t="shared" si="274"/>
        <v>57.5</v>
      </c>
      <c r="R1734" s="8">
        <f t="shared" si="275"/>
        <v>62.5</v>
      </c>
      <c r="S1734" s="8">
        <f t="shared" si="276"/>
        <v>72.5</v>
      </c>
      <c r="T1734" s="8">
        <f t="shared" si="277"/>
        <v>62.5</v>
      </c>
      <c r="U1734" s="7">
        <f t="shared" si="278"/>
        <v>64.166666666666671</v>
      </c>
      <c r="V1734" s="7">
        <f t="shared" si="279"/>
        <v>63.75</v>
      </c>
    </row>
    <row r="1735" spans="1:22" ht="13.5" x14ac:dyDescent="0.25">
      <c r="A1735" s="3">
        <f>RSI!A1735</f>
        <v>44834</v>
      </c>
      <c r="B1735" s="2">
        <f>RSI!B1735</f>
        <v>4.72</v>
      </c>
      <c r="C1735" s="2">
        <f>RSI!I1735</f>
        <v>94.511896150886102</v>
      </c>
      <c r="D1735" s="2">
        <f>MACD!E1735</f>
        <v>-0.46482181388420196</v>
      </c>
      <c r="E1735" s="2">
        <f>MACD!F1735</f>
        <v>-0.34008190517187553</v>
      </c>
      <c r="F1735" s="2">
        <f>'Moving Avg'!D1735</f>
        <v>4.34</v>
      </c>
      <c r="G1735" s="2">
        <f>'Moving Avg'!F1735</f>
        <v>3.5975000000000001</v>
      </c>
      <c r="H1735" s="2">
        <f>'Moving Avg'!G1735</f>
        <v>3.3134000000000015</v>
      </c>
      <c r="I1735" s="2">
        <f>'Moving Avg'!H1735</f>
        <v>3.1290500000000003</v>
      </c>
      <c r="J1735" s="5" t="str">
        <f>OBV!F1735</f>
        <v>BULLISH</v>
      </c>
      <c r="K1735" s="5" t="str">
        <f>OBV!G1735</f>
        <v>STRONG</v>
      </c>
      <c r="L1735" s="5" t="str">
        <f>OBV!H1735</f>
        <v>CONFIRMED BULLISH</v>
      </c>
      <c r="M1735" s="7">
        <f t="shared" si="270"/>
        <v>0</v>
      </c>
      <c r="N1735" s="7">
        <f t="shared" si="271"/>
        <v>100</v>
      </c>
      <c r="O1735" s="7">
        <f t="shared" si="272"/>
        <v>50</v>
      </c>
      <c r="P1735" s="7">
        <f t="shared" si="273"/>
        <v>100</v>
      </c>
      <c r="Q1735" s="8">
        <f t="shared" si="274"/>
        <v>57.5</v>
      </c>
      <c r="R1735" s="8">
        <f t="shared" si="275"/>
        <v>62.5</v>
      </c>
      <c r="S1735" s="8">
        <f t="shared" si="276"/>
        <v>72.5</v>
      </c>
      <c r="T1735" s="8">
        <f t="shared" si="277"/>
        <v>62.5</v>
      </c>
      <c r="U1735" s="7">
        <f t="shared" si="278"/>
        <v>64.166666666666671</v>
      </c>
      <c r="V1735" s="7">
        <f t="shared" si="279"/>
        <v>63.75</v>
      </c>
    </row>
    <row r="1736" spans="1:22" ht="13.5" x14ac:dyDescent="0.25">
      <c r="A1736" s="3">
        <f>RSI!A1736</f>
        <v>44837</v>
      </c>
      <c r="B1736" s="2">
        <f>RSI!B1736</f>
        <v>4.93</v>
      </c>
      <c r="C1736" s="2">
        <f>RSI!I1736</f>
        <v>95.322770456740102</v>
      </c>
      <c r="D1736" s="2">
        <f>MACD!E1736</f>
        <v>-0.48559522370384833</v>
      </c>
      <c r="E1736" s="2">
        <f>MACD!F1736</f>
        <v>-0.36918456887827011</v>
      </c>
      <c r="F1736" s="2">
        <f>'Moving Avg'!D1736</f>
        <v>4.5299999999999994</v>
      </c>
      <c r="G1736" s="2">
        <f>'Moving Avg'!F1736</f>
        <v>3.6950000000000003</v>
      </c>
      <c r="H1736" s="2">
        <f>'Moving Avg'!G1736</f>
        <v>3.3430000000000013</v>
      </c>
      <c r="I1736" s="2">
        <f>'Moving Avg'!H1736</f>
        <v>3.1420499999999998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  <c r="M1736" s="7">
        <f t="shared" si="270"/>
        <v>0</v>
      </c>
      <c r="N1736" s="7">
        <f t="shared" si="271"/>
        <v>100</v>
      </c>
      <c r="O1736" s="7">
        <f t="shared" si="272"/>
        <v>50</v>
      </c>
      <c r="P1736" s="7">
        <f t="shared" si="273"/>
        <v>100</v>
      </c>
      <c r="Q1736" s="8">
        <f t="shared" si="274"/>
        <v>57.5</v>
      </c>
      <c r="R1736" s="8">
        <f t="shared" si="275"/>
        <v>62.5</v>
      </c>
      <c r="S1736" s="8">
        <f t="shared" si="276"/>
        <v>72.5</v>
      </c>
      <c r="T1736" s="8">
        <f t="shared" si="277"/>
        <v>62.5</v>
      </c>
      <c r="U1736" s="7">
        <f t="shared" si="278"/>
        <v>64.166666666666671</v>
      </c>
      <c r="V1736" s="7">
        <f t="shared" si="279"/>
        <v>63.75</v>
      </c>
    </row>
    <row r="1737" spans="1:22" ht="13.5" x14ac:dyDescent="0.25">
      <c r="A1737" s="3">
        <f>RSI!A1737</f>
        <v>44838</v>
      </c>
      <c r="B1737" s="2">
        <f>RSI!B1737</f>
        <v>5.15</v>
      </c>
      <c r="C1737" s="2">
        <f>RSI!I1737</f>
        <v>95.99103913286919</v>
      </c>
      <c r="D1737" s="2">
        <f>MACD!E1737</f>
        <v>-0.53622287842062111</v>
      </c>
      <c r="E1737" s="2">
        <f>MACD!F1737</f>
        <v>-0.40259223078674033</v>
      </c>
      <c r="F1737" s="2">
        <f>'Moving Avg'!D1737</f>
        <v>4.7299999999999995</v>
      </c>
      <c r="G1737" s="2">
        <f>'Moving Avg'!F1737</f>
        <v>3.8034999999999997</v>
      </c>
      <c r="H1737" s="2">
        <f>'Moving Avg'!G1737</f>
        <v>3.3800000000000012</v>
      </c>
      <c r="I1737" s="2">
        <f>'Moving Avg'!H1737</f>
        <v>3.1556500000000001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  <c r="M1737" s="7">
        <f t="shared" si="270"/>
        <v>0</v>
      </c>
      <c r="N1737" s="7">
        <f t="shared" si="271"/>
        <v>100</v>
      </c>
      <c r="O1737" s="7">
        <f t="shared" si="272"/>
        <v>50</v>
      </c>
      <c r="P1737" s="7">
        <f t="shared" si="273"/>
        <v>100</v>
      </c>
      <c r="Q1737" s="8">
        <f t="shared" si="274"/>
        <v>57.5</v>
      </c>
      <c r="R1737" s="8">
        <f t="shared" si="275"/>
        <v>62.5</v>
      </c>
      <c r="S1737" s="8">
        <f t="shared" si="276"/>
        <v>72.5</v>
      </c>
      <c r="T1737" s="8">
        <f t="shared" si="277"/>
        <v>62.5</v>
      </c>
      <c r="U1737" s="7">
        <f t="shared" si="278"/>
        <v>64.166666666666671</v>
      </c>
      <c r="V1737" s="7">
        <f t="shared" si="279"/>
        <v>63.75</v>
      </c>
    </row>
    <row r="1738" spans="1:22" ht="13.5" x14ac:dyDescent="0.25">
      <c r="A1738" s="3">
        <f>RSI!A1738</f>
        <v>44839</v>
      </c>
      <c r="B1738" s="2">
        <f>RSI!B1738</f>
        <v>5.38</v>
      </c>
      <c r="C1738" s="2">
        <f>RSI!I1738</f>
        <v>96.546564184013349</v>
      </c>
      <c r="D1738" s="2">
        <f>MACD!E1738</f>
        <v>-0.57974912780361265</v>
      </c>
      <c r="E1738" s="2">
        <f>MACD!F1738</f>
        <v>-0.43802361019011482</v>
      </c>
      <c r="F1738" s="2">
        <f>'Moving Avg'!D1738</f>
        <v>4.9399999999999995</v>
      </c>
      <c r="G1738" s="2">
        <f>'Moving Avg'!F1738</f>
        <v>3.9224999999999994</v>
      </c>
      <c r="H1738" s="2">
        <f>'Moving Avg'!G1738</f>
        <v>3.4216000000000006</v>
      </c>
      <c r="I1738" s="2">
        <f>'Moving Avg'!H1738</f>
        <v>3.1700500000000007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  <c r="M1738" s="7">
        <f t="shared" si="270"/>
        <v>0</v>
      </c>
      <c r="N1738" s="7">
        <f t="shared" si="271"/>
        <v>100</v>
      </c>
      <c r="O1738" s="7">
        <f t="shared" si="272"/>
        <v>50</v>
      </c>
      <c r="P1738" s="7">
        <f t="shared" si="273"/>
        <v>100</v>
      </c>
      <c r="Q1738" s="8">
        <f t="shared" si="274"/>
        <v>57.5</v>
      </c>
      <c r="R1738" s="8">
        <f t="shared" si="275"/>
        <v>62.5</v>
      </c>
      <c r="S1738" s="8">
        <f t="shared" si="276"/>
        <v>72.5</v>
      </c>
      <c r="T1738" s="8">
        <f t="shared" si="277"/>
        <v>62.5</v>
      </c>
      <c r="U1738" s="7">
        <f t="shared" si="278"/>
        <v>64.166666666666671</v>
      </c>
      <c r="V1738" s="7">
        <f t="shared" si="279"/>
        <v>63.75</v>
      </c>
    </row>
    <row r="1739" spans="1:22" ht="13.5" x14ac:dyDescent="0.25">
      <c r="A1739" s="3">
        <f>RSI!A1739</f>
        <v>44840</v>
      </c>
      <c r="B1739" s="2">
        <f>RSI!B1739</f>
        <v>5.5</v>
      </c>
      <c r="C1739" s="2">
        <f>RSI!I1739</f>
        <v>96.79602324383491</v>
      </c>
      <c r="D1739" s="2">
        <f>MACD!E1739</f>
        <v>-0.63448052970990343</v>
      </c>
      <c r="E1739" s="2">
        <f>MACD!F1739</f>
        <v>-0.47731499409407258</v>
      </c>
      <c r="F1739" s="2">
        <f>'Moving Avg'!D1739</f>
        <v>5.1360000000000001</v>
      </c>
      <c r="G1739" s="2">
        <f>'Moving Avg'!F1739</f>
        <v>4.0409999999999995</v>
      </c>
      <c r="H1739" s="2">
        <f>'Moving Avg'!G1739</f>
        <v>3.4656000000000002</v>
      </c>
      <c r="I1739" s="2">
        <f>'Moving Avg'!H1739</f>
        <v>3.1850500000000004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  <c r="M1739" s="7">
        <f t="shared" si="270"/>
        <v>0</v>
      </c>
      <c r="N1739" s="7">
        <f t="shared" si="271"/>
        <v>100</v>
      </c>
      <c r="O1739" s="7">
        <f t="shared" si="272"/>
        <v>50</v>
      </c>
      <c r="P1739" s="7">
        <f t="shared" si="273"/>
        <v>100</v>
      </c>
      <c r="Q1739" s="8">
        <f t="shared" si="274"/>
        <v>57.5</v>
      </c>
      <c r="R1739" s="8">
        <f t="shared" si="275"/>
        <v>62.5</v>
      </c>
      <c r="S1739" s="8">
        <f t="shared" si="276"/>
        <v>72.5</v>
      </c>
      <c r="T1739" s="8">
        <f t="shared" si="277"/>
        <v>62.5</v>
      </c>
      <c r="U1739" s="7">
        <f t="shared" si="278"/>
        <v>64.166666666666671</v>
      </c>
      <c r="V1739" s="7">
        <f t="shared" si="279"/>
        <v>63.75</v>
      </c>
    </row>
    <row r="1740" spans="1:22" ht="13.5" x14ac:dyDescent="0.25">
      <c r="A1740" s="3">
        <f>RSI!A1740</f>
        <v>44841</v>
      </c>
      <c r="B1740" s="2">
        <f>RSI!B1740</f>
        <v>5.5</v>
      </c>
      <c r="C1740" s="2">
        <f>RSI!I1740</f>
        <v>96.79602324383491</v>
      </c>
      <c r="D1740" s="2">
        <f>MACD!E1740</f>
        <v>-0.68369196391329456</v>
      </c>
      <c r="E1740" s="2">
        <f>MACD!F1740</f>
        <v>-0.51859038805791702</v>
      </c>
      <c r="F1740" s="2">
        <f>'Moving Avg'!D1740</f>
        <v>5.2919999999999998</v>
      </c>
      <c r="G1740" s="2">
        <f>'Moving Avg'!F1740</f>
        <v>4.1594999999999995</v>
      </c>
      <c r="H1740" s="2">
        <f>'Moving Avg'!G1740</f>
        <v>3.5096000000000003</v>
      </c>
      <c r="I1740" s="2">
        <f>'Moving Avg'!H1740</f>
        <v>3.2000500000000005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  <c r="M1740" s="7">
        <f t="shared" si="270"/>
        <v>0</v>
      </c>
      <c r="N1740" s="7">
        <f t="shared" si="271"/>
        <v>100</v>
      </c>
      <c r="O1740" s="7">
        <f t="shared" si="272"/>
        <v>50</v>
      </c>
      <c r="P1740" s="7">
        <f t="shared" si="273"/>
        <v>100</v>
      </c>
      <c r="Q1740" s="8">
        <f t="shared" si="274"/>
        <v>57.5</v>
      </c>
      <c r="R1740" s="8">
        <f t="shared" si="275"/>
        <v>62.5</v>
      </c>
      <c r="S1740" s="8">
        <f t="shared" si="276"/>
        <v>72.5</v>
      </c>
      <c r="T1740" s="8">
        <f t="shared" si="277"/>
        <v>62.5</v>
      </c>
      <c r="U1740" s="7">
        <f t="shared" si="278"/>
        <v>64.166666666666671</v>
      </c>
      <c r="V1740" s="7">
        <f t="shared" si="279"/>
        <v>63.75</v>
      </c>
    </row>
    <row r="1741" spans="1:22" ht="13.5" x14ac:dyDescent="0.25">
      <c r="A1741" s="3">
        <f>RSI!A1741</f>
        <v>44844</v>
      </c>
      <c r="B1741" s="2">
        <f>RSI!B1741</f>
        <v>5.26</v>
      </c>
      <c r="C1741" s="2">
        <f>RSI!I1741</f>
        <v>82.905171480944674</v>
      </c>
      <c r="D1741" s="2">
        <f>MACD!E1741</f>
        <v>-0.6897842047972822</v>
      </c>
      <c r="E1741" s="2">
        <f>MACD!F1741</f>
        <v>-0.55282915140579014</v>
      </c>
      <c r="F1741" s="2">
        <f>'Moving Avg'!D1741</f>
        <v>5.3579999999999997</v>
      </c>
      <c r="G1741" s="2">
        <f>'Moving Avg'!F1741</f>
        <v>4.2654999999999994</v>
      </c>
      <c r="H1741" s="2">
        <f>'Moving Avg'!G1741</f>
        <v>3.5488</v>
      </c>
      <c r="I1741" s="2">
        <f>'Moving Avg'!H1741</f>
        <v>3.2138500000000003</v>
      </c>
      <c r="J1741" s="5" t="str">
        <f>OBV!F1741</f>
        <v>BULLISH</v>
      </c>
      <c r="K1741" s="5" t="str">
        <f>OBV!G1741</f>
        <v>STRONG</v>
      </c>
      <c r="L1741" s="5" t="str">
        <f>OBV!H1741</f>
        <v>CONFIRMED BULLISH</v>
      </c>
      <c r="M1741" s="7">
        <f t="shared" si="270"/>
        <v>0</v>
      </c>
      <c r="N1741" s="7">
        <f t="shared" si="271"/>
        <v>100</v>
      </c>
      <c r="O1741" s="7">
        <f t="shared" si="272"/>
        <v>50</v>
      </c>
      <c r="P1741" s="7">
        <f t="shared" si="273"/>
        <v>100</v>
      </c>
      <c r="Q1741" s="8">
        <f t="shared" si="274"/>
        <v>57.5</v>
      </c>
      <c r="R1741" s="8">
        <f t="shared" si="275"/>
        <v>62.5</v>
      </c>
      <c r="S1741" s="8">
        <f t="shared" si="276"/>
        <v>72.5</v>
      </c>
      <c r="T1741" s="8">
        <f t="shared" si="277"/>
        <v>62.5</v>
      </c>
      <c r="U1741" s="7">
        <f t="shared" si="278"/>
        <v>64.166666666666671</v>
      </c>
      <c r="V1741" s="7">
        <f t="shared" si="279"/>
        <v>63.75</v>
      </c>
    </row>
    <row r="1742" spans="1:22" ht="13.5" x14ac:dyDescent="0.25">
      <c r="A1742" s="3">
        <f>RSI!A1742</f>
        <v>44845</v>
      </c>
      <c r="B1742" s="2">
        <f>RSI!B1742</f>
        <v>5.03</v>
      </c>
      <c r="C1742" s="2">
        <f>RSI!I1742</f>
        <v>72.210381110335547</v>
      </c>
      <c r="D1742" s="2">
        <f>MACD!E1742</f>
        <v>-0.65809255073434025</v>
      </c>
      <c r="E1742" s="2">
        <f>MACD!F1742</f>
        <v>-0.57388183127150016</v>
      </c>
      <c r="F1742" s="2">
        <f>'Moving Avg'!D1742</f>
        <v>5.3340000000000005</v>
      </c>
      <c r="G1742" s="2">
        <f>'Moving Avg'!F1742</f>
        <v>4.3599999999999994</v>
      </c>
      <c r="H1742" s="2">
        <f>'Moving Avg'!G1742</f>
        <v>3.5833999999999997</v>
      </c>
      <c r="I1742" s="2">
        <f>'Moving Avg'!H1742</f>
        <v>3.2265000000000001</v>
      </c>
      <c r="J1742" s="5" t="str">
        <f>OBV!F1742</f>
        <v>BULLISH</v>
      </c>
      <c r="K1742" s="5" t="str">
        <f>OBV!G1742</f>
        <v>STRONG</v>
      </c>
      <c r="L1742" s="5" t="str">
        <f>OBV!H1742</f>
        <v>BULLISH DIVERGENCE</v>
      </c>
      <c r="M1742" s="7">
        <f t="shared" si="270"/>
        <v>0</v>
      </c>
      <c r="N1742" s="7">
        <f t="shared" si="271"/>
        <v>100</v>
      </c>
      <c r="O1742" s="7">
        <f t="shared" si="272"/>
        <v>50</v>
      </c>
      <c r="P1742" s="7">
        <f t="shared" si="273"/>
        <v>83</v>
      </c>
      <c r="Q1742" s="8">
        <f t="shared" si="274"/>
        <v>54.95</v>
      </c>
      <c r="R1742" s="8">
        <f t="shared" si="275"/>
        <v>58.25</v>
      </c>
      <c r="S1742" s="8">
        <f t="shared" si="276"/>
        <v>64.849999999999994</v>
      </c>
      <c r="T1742" s="8">
        <f t="shared" si="277"/>
        <v>58.25</v>
      </c>
      <c r="U1742" s="7">
        <f t="shared" si="278"/>
        <v>59.35</v>
      </c>
      <c r="V1742" s="7">
        <f t="shared" si="279"/>
        <v>59.075000000000003</v>
      </c>
    </row>
    <row r="1743" spans="1:22" ht="13.5" x14ac:dyDescent="0.25">
      <c r="A1743" s="3">
        <f>RSI!A1743</f>
        <v>44846</v>
      </c>
      <c r="B1743" s="2">
        <f>RSI!B1743</f>
        <v>4.8099999999999996</v>
      </c>
      <c r="C1743" s="2">
        <f>RSI!I1743</f>
        <v>63.740356525125748</v>
      </c>
      <c r="D1743" s="2">
        <f>MACD!E1743</f>
        <v>-0.59180316306982128</v>
      </c>
      <c r="E1743" s="2">
        <f>MACD!F1743</f>
        <v>-0.57746609763116441</v>
      </c>
      <c r="F1743" s="2">
        <f>'Moving Avg'!D1743</f>
        <v>5.22</v>
      </c>
      <c r="G1743" s="2">
        <f>'Moving Avg'!F1743</f>
        <v>4.4390000000000009</v>
      </c>
      <c r="H1743" s="2">
        <f>'Moving Avg'!G1743</f>
        <v>3.6135999999999999</v>
      </c>
      <c r="I1743" s="2">
        <f>'Moving Avg'!H1743</f>
        <v>3.2380499999999999</v>
      </c>
      <c r="J1743" s="5" t="str">
        <f>OBV!F1743</f>
        <v>BEARISH</v>
      </c>
      <c r="K1743" s="5" t="str">
        <f>OBV!G1743</f>
        <v>WEAK</v>
      </c>
      <c r="L1743" s="5" t="str">
        <f>OBV!H1743</f>
        <v>CONFIRMED BEARISH</v>
      </c>
      <c r="M1743" s="7">
        <f t="shared" si="270"/>
        <v>25</v>
      </c>
      <c r="N1743" s="7">
        <f t="shared" si="271"/>
        <v>45</v>
      </c>
      <c r="O1743" s="7">
        <f t="shared" si="272"/>
        <v>50</v>
      </c>
      <c r="P1743" s="7">
        <f t="shared" si="273"/>
        <v>0</v>
      </c>
      <c r="Q1743" s="8">
        <f t="shared" si="274"/>
        <v>32</v>
      </c>
      <c r="R1743" s="8">
        <f t="shared" si="275"/>
        <v>31.5</v>
      </c>
      <c r="S1743" s="8">
        <f t="shared" si="276"/>
        <v>23</v>
      </c>
      <c r="T1743" s="8">
        <f t="shared" si="277"/>
        <v>30</v>
      </c>
      <c r="U1743" s="7">
        <f t="shared" si="278"/>
        <v>28.833333333333332</v>
      </c>
      <c r="V1743" s="7">
        <f t="shared" si="279"/>
        <v>29.125</v>
      </c>
    </row>
    <row r="1744" spans="1:22" ht="13.5" x14ac:dyDescent="0.25">
      <c r="A1744" s="3">
        <f>RSI!A1744</f>
        <v>44847</v>
      </c>
      <c r="B1744" s="2">
        <f>RSI!B1744</f>
        <v>4.5999999999999996</v>
      </c>
      <c r="C1744" s="2">
        <f>RSI!I1744</f>
        <v>56.88170219524838</v>
      </c>
      <c r="D1744" s="2">
        <f>MACD!E1744</f>
        <v>-0.49380659822645301</v>
      </c>
      <c r="E1744" s="2">
        <f>MACD!F1744</f>
        <v>-0.56073419775022215</v>
      </c>
      <c r="F1744" s="2">
        <f>'Moving Avg'!D1744</f>
        <v>5.0399999999999991</v>
      </c>
      <c r="G1744" s="2">
        <f>'Moving Avg'!F1744</f>
        <v>4.5005000000000006</v>
      </c>
      <c r="H1744" s="2">
        <f>'Moving Avg'!G1744</f>
        <v>3.6375999999999995</v>
      </c>
      <c r="I1744" s="2">
        <f>'Moving Avg'!H1744</f>
        <v>3.2485500000000007</v>
      </c>
      <c r="J1744" s="5" t="str">
        <f>OBV!F1744</f>
        <v>BEARISH</v>
      </c>
      <c r="K1744" s="5" t="str">
        <f>OBV!G1744</f>
        <v>WEAK</v>
      </c>
      <c r="L1744" s="5" t="str">
        <f>OBV!H1744</f>
        <v>CONFIRMED BEARISH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0</v>
      </c>
      <c r="Q1744" s="8">
        <f t="shared" si="274"/>
        <v>16.25</v>
      </c>
      <c r="R1744" s="8">
        <f t="shared" si="275"/>
        <v>22.5</v>
      </c>
      <c r="S1744" s="8">
        <f t="shared" si="276"/>
        <v>16.25</v>
      </c>
      <c r="T1744" s="8">
        <f t="shared" si="277"/>
        <v>18.75</v>
      </c>
      <c r="U1744" s="7">
        <f t="shared" si="278"/>
        <v>18.333333333333332</v>
      </c>
      <c r="V1744" s="7">
        <f t="shared" si="279"/>
        <v>18.4375</v>
      </c>
    </row>
    <row r="1745" spans="1:22" ht="13.5" x14ac:dyDescent="0.25">
      <c r="A1745" s="3">
        <f>RSI!A1745</f>
        <v>44848</v>
      </c>
      <c r="B1745" s="2">
        <f>RSI!B1745</f>
        <v>4.4000000000000004</v>
      </c>
      <c r="C1745" s="2">
        <f>RSI!I1745</f>
        <v>51.228067020174201</v>
      </c>
      <c r="D1745" s="2">
        <f>MACD!E1745</f>
        <v>-0.36672887251468111</v>
      </c>
      <c r="E1745" s="2">
        <f>MACD!F1745</f>
        <v>-0.52193313270311403</v>
      </c>
      <c r="F1745" s="2">
        <f>'Moving Avg'!D1745</f>
        <v>4.8199999999999985</v>
      </c>
      <c r="G1745" s="2">
        <f>'Moving Avg'!F1745</f>
        <v>4.5445000000000002</v>
      </c>
      <c r="H1745" s="2">
        <f>'Moving Avg'!G1745</f>
        <v>3.6605999999999996</v>
      </c>
      <c r="I1745" s="2">
        <f>'Moving Avg'!H1745</f>
        <v>3.2580500000000008</v>
      </c>
      <c r="J1745" s="5" t="str">
        <f>OBV!F1745</f>
        <v>BEARISH</v>
      </c>
      <c r="K1745" s="5" t="str">
        <f>OBV!G1745</f>
        <v>WEAK</v>
      </c>
      <c r="L1745" s="5" t="str">
        <f>OBV!H1745</f>
        <v>CONFIRMED BEARISH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0</v>
      </c>
      <c r="Q1745" s="8">
        <f t="shared" si="274"/>
        <v>16.25</v>
      </c>
      <c r="R1745" s="8">
        <f t="shared" si="275"/>
        <v>22.5</v>
      </c>
      <c r="S1745" s="8">
        <f t="shared" si="276"/>
        <v>16.25</v>
      </c>
      <c r="T1745" s="8">
        <f t="shared" si="277"/>
        <v>18.75</v>
      </c>
      <c r="U1745" s="7">
        <f t="shared" si="278"/>
        <v>18.333333333333332</v>
      </c>
      <c r="V1745" s="7">
        <f t="shared" si="279"/>
        <v>18.4375</v>
      </c>
    </row>
    <row r="1746" spans="1:22" ht="13.5" x14ac:dyDescent="0.25">
      <c r="A1746" s="3">
        <f>RSI!A1746</f>
        <v>44851</v>
      </c>
      <c r="B1746" s="2">
        <f>RSI!B1746</f>
        <v>4.21</v>
      </c>
      <c r="C1746" s="2">
        <f>RSI!I1746</f>
        <v>46.499675726214456</v>
      </c>
      <c r="D1746" s="2">
        <f>MACD!E1746</f>
        <v>-0.21295881536141614</v>
      </c>
      <c r="E1746" s="2">
        <f>MACD!F1746</f>
        <v>-0.46013826923477447</v>
      </c>
      <c r="F1746" s="2">
        <f>'Moving Avg'!D1746</f>
        <v>4.6100000000000003</v>
      </c>
      <c r="G1746" s="2">
        <f>'Moving Avg'!F1746</f>
        <v>4.5715000000000003</v>
      </c>
      <c r="H1746" s="2">
        <f>'Moving Avg'!G1746</f>
        <v>3.6797999999999997</v>
      </c>
      <c r="I1746" s="2">
        <f>'Moving Avg'!H1746</f>
        <v>3.267100000000001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0</v>
      </c>
      <c r="Q1746" s="8">
        <f t="shared" si="274"/>
        <v>16.25</v>
      </c>
      <c r="R1746" s="8">
        <f t="shared" si="275"/>
        <v>22.5</v>
      </c>
      <c r="S1746" s="8">
        <f t="shared" si="276"/>
        <v>16.25</v>
      </c>
      <c r="T1746" s="8">
        <f t="shared" si="277"/>
        <v>18.75</v>
      </c>
      <c r="U1746" s="7">
        <f t="shared" si="278"/>
        <v>18.333333333333332</v>
      </c>
      <c r="V1746" s="7">
        <f t="shared" si="279"/>
        <v>18.4375</v>
      </c>
    </row>
    <row r="1747" spans="1:22" ht="13.5" x14ac:dyDescent="0.25">
      <c r="A1747" s="3">
        <f>RSI!A1747</f>
        <v>44852</v>
      </c>
      <c r="B1747" s="2">
        <f>RSI!B1747</f>
        <v>4.38</v>
      </c>
      <c r="C1747" s="2">
        <f>RSI!I1747</f>
        <v>50.869247337127206</v>
      </c>
      <c r="D1747" s="2">
        <f>MACD!E1747</f>
        <v>-6.0598128812716645E-2</v>
      </c>
      <c r="E1747" s="2">
        <f>MACD!F1747</f>
        <v>-0.38023024115036291</v>
      </c>
      <c r="F1747" s="2">
        <f>'Moving Avg'!D1747</f>
        <v>4.4799999999999995</v>
      </c>
      <c r="G1747" s="2">
        <f>'Moving Avg'!F1747</f>
        <v>4.6100000000000003</v>
      </c>
      <c r="H1747" s="2">
        <f>'Moving Avg'!G1747</f>
        <v>3.7051999999999992</v>
      </c>
      <c r="I1747" s="2">
        <f>'Moving Avg'!H1747</f>
        <v>3.2770000000000006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0</v>
      </c>
      <c r="Q1747" s="8">
        <f t="shared" si="274"/>
        <v>16.25</v>
      </c>
      <c r="R1747" s="8">
        <f t="shared" si="275"/>
        <v>22.5</v>
      </c>
      <c r="S1747" s="8">
        <f t="shared" si="276"/>
        <v>16.25</v>
      </c>
      <c r="T1747" s="8">
        <f t="shared" si="277"/>
        <v>18.75</v>
      </c>
      <c r="U1747" s="7">
        <f t="shared" si="278"/>
        <v>18.333333333333332</v>
      </c>
      <c r="V1747" s="7">
        <f t="shared" si="279"/>
        <v>18.4375</v>
      </c>
    </row>
    <row r="1748" spans="1:22" ht="13.5" x14ac:dyDescent="0.25">
      <c r="A1748" s="3">
        <f>RSI!A1748</f>
        <v>44853</v>
      </c>
      <c r="B1748" s="2">
        <f>RSI!B1748</f>
        <v>4.57</v>
      </c>
      <c r="C1748" s="2">
        <f>RSI!I1748</f>
        <v>55.266714512591463</v>
      </c>
      <c r="D1748" s="2">
        <f>MACD!E1748</f>
        <v>8.9548826503930812E-2</v>
      </c>
      <c r="E1748" s="2">
        <f>MACD!F1748</f>
        <v>-0.28627442761950422</v>
      </c>
      <c r="F1748" s="2">
        <f>'Moving Avg'!D1748</f>
        <v>4.4320000000000004</v>
      </c>
      <c r="G1748" s="2">
        <f>'Moving Avg'!F1748</f>
        <v>4.6499999999999986</v>
      </c>
      <c r="H1748" s="2">
        <f>'Moving Avg'!G1748</f>
        <v>3.7343999999999995</v>
      </c>
      <c r="I1748" s="2">
        <f>'Moving Avg'!H1748</f>
        <v>3.2877500000000008</v>
      </c>
      <c r="J1748" s="5" t="str">
        <f>OBV!F1748</f>
        <v>BEARISH</v>
      </c>
      <c r="K1748" s="5" t="str">
        <f>OBV!G1748</f>
        <v>NEUTRAL</v>
      </c>
      <c r="L1748" s="5" t="str">
        <f>OBV!H1748</f>
        <v>CONFIRMED BEARISH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16.5</v>
      </c>
      <c r="Q1748" s="8">
        <f t="shared" si="274"/>
        <v>18.725000000000001</v>
      </c>
      <c r="R1748" s="8">
        <f t="shared" si="275"/>
        <v>26.625</v>
      </c>
      <c r="S1748" s="8">
        <f t="shared" si="276"/>
        <v>23.675000000000001</v>
      </c>
      <c r="T1748" s="8">
        <f t="shared" si="277"/>
        <v>22.875</v>
      </c>
      <c r="U1748" s="7">
        <f t="shared" si="278"/>
        <v>23.008333333333336</v>
      </c>
      <c r="V1748" s="7">
        <f t="shared" si="279"/>
        <v>22.975000000000001</v>
      </c>
    </row>
    <row r="1749" spans="1:22" ht="13.5" x14ac:dyDescent="0.25">
      <c r="A1749" s="3">
        <f>RSI!A1749</f>
        <v>44854</v>
      </c>
      <c r="B1749" s="2">
        <f>RSI!B1749</f>
        <v>4.7699999999999996</v>
      </c>
      <c r="C1749" s="2">
        <f>RSI!I1749</f>
        <v>59.387413719469819</v>
      </c>
      <c r="D1749" s="2">
        <f>MACD!E1749</f>
        <v>0.21904232338729912</v>
      </c>
      <c r="E1749" s="2">
        <f>MACD!F1749</f>
        <v>-0.18521107741814355</v>
      </c>
      <c r="F1749" s="2">
        <f>'Moving Avg'!D1749</f>
        <v>4.4659999999999993</v>
      </c>
      <c r="G1749" s="2">
        <f>'Moving Avg'!F1749</f>
        <v>4.6999999999999993</v>
      </c>
      <c r="H1749" s="2">
        <f>'Moving Avg'!G1749</f>
        <v>3.7675999999999998</v>
      </c>
      <c r="I1749" s="2">
        <f>'Moving Avg'!H1749</f>
        <v>3.2995500000000004</v>
      </c>
      <c r="J1749" s="5" t="str">
        <f>OBV!F1749</f>
        <v>BEARISH</v>
      </c>
      <c r="K1749" s="5" t="str">
        <f>OBV!G1749</f>
        <v>NEUTRAL</v>
      </c>
      <c r="L1749" s="5" t="str">
        <f>OBV!H1749</f>
        <v>BEARISH DIVERGENCE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16.5</v>
      </c>
      <c r="Q1749" s="8">
        <f t="shared" si="274"/>
        <v>18.725000000000001</v>
      </c>
      <c r="R1749" s="8">
        <f t="shared" si="275"/>
        <v>26.625</v>
      </c>
      <c r="S1749" s="8">
        <f t="shared" si="276"/>
        <v>23.675000000000001</v>
      </c>
      <c r="T1749" s="8">
        <f t="shared" si="277"/>
        <v>22.875</v>
      </c>
      <c r="U1749" s="7">
        <f t="shared" si="278"/>
        <v>23.008333333333336</v>
      </c>
      <c r="V1749" s="7">
        <f t="shared" si="279"/>
        <v>22.975000000000001</v>
      </c>
    </row>
    <row r="1750" spans="1:22" ht="13.5" x14ac:dyDescent="0.25">
      <c r="A1750" s="3">
        <f>RSI!A1750</f>
        <v>44855</v>
      </c>
      <c r="B1750" s="2">
        <f>RSI!B1750</f>
        <v>4.9800000000000004</v>
      </c>
      <c r="C1750" s="2">
        <f>RSI!I1750</f>
        <v>63.218672598531626</v>
      </c>
      <c r="D1750" s="2">
        <f>MACD!E1750</f>
        <v>0.31076466626301791</v>
      </c>
      <c r="E1750" s="2">
        <f>MACD!F1750</f>
        <v>-8.6015928681911255E-2</v>
      </c>
      <c r="F1750" s="2">
        <f>'Moving Avg'!D1750</f>
        <v>4.5819999999999999</v>
      </c>
      <c r="G1750" s="2">
        <f>'Moving Avg'!F1750</f>
        <v>4.7584999999999997</v>
      </c>
      <c r="H1750" s="2">
        <f>'Moving Avg'!G1750</f>
        <v>3.8049999999999993</v>
      </c>
      <c r="I1750" s="2">
        <f>'Moving Avg'!H1750</f>
        <v>3.3124000000000007</v>
      </c>
      <c r="J1750" s="5" t="str">
        <f>OBV!F1750</f>
        <v>BEARISH</v>
      </c>
      <c r="K1750" s="5" t="str">
        <f>OBV!G1750</f>
        <v>NEUTRAL</v>
      </c>
      <c r="L1750" s="5" t="str">
        <f>OBV!H1750</f>
        <v>BEARISH DIVERGENCE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16.5</v>
      </c>
      <c r="Q1750" s="8">
        <f t="shared" si="274"/>
        <v>18.725000000000001</v>
      </c>
      <c r="R1750" s="8">
        <f t="shared" si="275"/>
        <v>26.625</v>
      </c>
      <c r="S1750" s="8">
        <f t="shared" si="276"/>
        <v>23.675000000000001</v>
      </c>
      <c r="T1750" s="8">
        <f t="shared" si="277"/>
        <v>22.875</v>
      </c>
      <c r="U1750" s="7">
        <f t="shared" si="278"/>
        <v>23.008333333333336</v>
      </c>
      <c r="V1750" s="7">
        <f t="shared" si="279"/>
        <v>22.975000000000001</v>
      </c>
    </row>
    <row r="1751" spans="1:22" ht="13.5" x14ac:dyDescent="0.25">
      <c r="A1751" s="3">
        <f>RSI!A1751</f>
        <v>44858</v>
      </c>
      <c r="B1751" s="2">
        <f>RSI!B1751</f>
        <v>4.8899999999999997</v>
      </c>
      <c r="C1751" s="2">
        <f>RSI!I1751</f>
        <v>60.580974975867612</v>
      </c>
      <c r="D1751" s="2">
        <f>MACD!E1751</f>
        <v>0.35475493870111041</v>
      </c>
      <c r="E1751" s="2">
        <f>MACD!F1751</f>
        <v>2.1382447946930727E-3</v>
      </c>
      <c r="F1751" s="2">
        <f>'Moving Avg'!D1751</f>
        <v>4.718</v>
      </c>
      <c r="G1751" s="2">
        <f>'Moving Avg'!F1751</f>
        <v>4.8040000000000003</v>
      </c>
      <c r="H1751" s="2">
        <f>'Moving Avg'!G1751</f>
        <v>3.8405999999999993</v>
      </c>
      <c r="I1751" s="2">
        <f>'Moving Avg'!H1751</f>
        <v>3.3248000000000006</v>
      </c>
      <c r="J1751" s="5" t="str">
        <f>OBV!F1751</f>
        <v>BEARISH</v>
      </c>
      <c r="K1751" s="5" t="str">
        <f>OBV!G1751</f>
        <v>NEUTRAL</v>
      </c>
      <c r="L1751" s="5" t="str">
        <f>OBV!H1751</f>
        <v>BEARISH DIVERGENCE</v>
      </c>
      <c r="M1751" s="7">
        <f t="shared" si="270"/>
        <v>25</v>
      </c>
      <c r="N1751" s="7">
        <f t="shared" si="271"/>
        <v>0</v>
      </c>
      <c r="O1751" s="7">
        <f t="shared" si="272"/>
        <v>50</v>
      </c>
      <c r="P1751" s="7">
        <f t="shared" si="273"/>
        <v>16.5</v>
      </c>
      <c r="Q1751" s="8">
        <f t="shared" si="274"/>
        <v>18.725000000000001</v>
      </c>
      <c r="R1751" s="8">
        <f t="shared" si="275"/>
        <v>26.625</v>
      </c>
      <c r="S1751" s="8">
        <f t="shared" si="276"/>
        <v>23.675000000000001</v>
      </c>
      <c r="T1751" s="8">
        <f t="shared" si="277"/>
        <v>22.875</v>
      </c>
      <c r="U1751" s="7">
        <f t="shared" si="278"/>
        <v>23.008333333333336</v>
      </c>
      <c r="V1751" s="7">
        <f t="shared" si="279"/>
        <v>22.975000000000001</v>
      </c>
    </row>
    <row r="1752" spans="1:22" ht="13.5" x14ac:dyDescent="0.25">
      <c r="A1752" s="3">
        <f>RSI!A1752</f>
        <v>44859</v>
      </c>
      <c r="B1752" s="2">
        <f>RSI!B1752</f>
        <v>5.01</v>
      </c>
      <c r="C1752" s="2">
        <f>RSI!I1752</f>
        <v>62.809100905720925</v>
      </c>
      <c r="D1752" s="2">
        <f>MACD!E1752</f>
        <v>0.34512048048364896</v>
      </c>
      <c r="E1752" s="2">
        <f>MACD!F1752</f>
        <v>7.0734691932484259E-2</v>
      </c>
      <c r="F1752" s="2">
        <f>'Moving Avg'!D1752</f>
        <v>4.8439999999999994</v>
      </c>
      <c r="G1752" s="2">
        <f>'Moving Avg'!F1752</f>
        <v>4.8469999999999995</v>
      </c>
      <c r="H1752" s="2">
        <f>'Moving Avg'!G1752</f>
        <v>3.8811999999999989</v>
      </c>
      <c r="I1752" s="2">
        <f>'Moving Avg'!H1752</f>
        <v>3.3378000000000001</v>
      </c>
      <c r="J1752" s="5" t="str">
        <f>OBV!F1752</f>
        <v>BEARISH</v>
      </c>
      <c r="K1752" s="5" t="str">
        <f>OBV!G1752</f>
        <v>NEUTRAL</v>
      </c>
      <c r="L1752" s="5" t="str">
        <f>OBV!H1752</f>
        <v>BEARISH DIVERGENCE</v>
      </c>
      <c r="M1752" s="7">
        <f t="shared" si="270"/>
        <v>25</v>
      </c>
      <c r="N1752" s="7">
        <f t="shared" si="271"/>
        <v>0</v>
      </c>
      <c r="O1752" s="7">
        <f t="shared" si="272"/>
        <v>50</v>
      </c>
      <c r="P1752" s="7">
        <f t="shared" si="273"/>
        <v>16.5</v>
      </c>
      <c r="Q1752" s="8">
        <f t="shared" si="274"/>
        <v>18.725000000000001</v>
      </c>
      <c r="R1752" s="8">
        <f t="shared" si="275"/>
        <v>26.625</v>
      </c>
      <c r="S1752" s="8">
        <f t="shared" si="276"/>
        <v>23.675000000000001</v>
      </c>
      <c r="T1752" s="8">
        <f t="shared" si="277"/>
        <v>22.875</v>
      </c>
      <c r="U1752" s="7">
        <f t="shared" si="278"/>
        <v>23.008333333333336</v>
      </c>
      <c r="V1752" s="7">
        <f t="shared" si="279"/>
        <v>22.975000000000001</v>
      </c>
    </row>
    <row r="1753" spans="1:22" ht="13.5" x14ac:dyDescent="0.25">
      <c r="A1753" s="3">
        <f>RSI!A1753</f>
        <v>44860</v>
      </c>
      <c r="B1753" s="2">
        <f>RSI!B1753</f>
        <v>5.23</v>
      </c>
      <c r="C1753" s="2">
        <f>RSI!I1753</f>
        <v>66.54287927934061</v>
      </c>
      <c r="D1753" s="2">
        <f>MACD!E1753</f>
        <v>0.28372458894024</v>
      </c>
      <c r="E1753" s="2">
        <f>MACD!F1753</f>
        <v>0.11333267133403541</v>
      </c>
      <c r="F1753" s="2">
        <f>'Moving Avg'!D1753</f>
        <v>4.976</v>
      </c>
      <c r="G1753" s="2">
        <f>'Moving Avg'!F1753</f>
        <v>4.8920000000000012</v>
      </c>
      <c r="H1753" s="2">
        <f>'Moving Avg'!G1753</f>
        <v>3.9261999999999988</v>
      </c>
      <c r="I1753" s="2">
        <f>'Moving Avg'!H1753</f>
        <v>3.3519000000000005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83.5</v>
      </c>
      <c r="Q1753" s="8">
        <f t="shared" si="274"/>
        <v>28.774999999999999</v>
      </c>
      <c r="R1753" s="8">
        <f t="shared" si="275"/>
        <v>43.375</v>
      </c>
      <c r="S1753" s="8">
        <f t="shared" si="276"/>
        <v>53.825000000000003</v>
      </c>
      <c r="T1753" s="8">
        <f t="shared" si="277"/>
        <v>39.625</v>
      </c>
      <c r="U1753" s="7">
        <f t="shared" si="278"/>
        <v>41.991666666666667</v>
      </c>
      <c r="V1753" s="7">
        <f t="shared" si="279"/>
        <v>41.400000000000006</v>
      </c>
    </row>
    <row r="1754" spans="1:22" ht="13.5" x14ac:dyDescent="0.25">
      <c r="A1754" s="3">
        <f>RSI!A1754</f>
        <v>44861</v>
      </c>
      <c r="B1754" s="2">
        <f>RSI!B1754</f>
        <v>5.0199999999999996</v>
      </c>
      <c r="C1754" s="2">
        <f>RSI!I1754</f>
        <v>60.31788105216755</v>
      </c>
      <c r="D1754" s="2">
        <f>MACD!E1754</f>
        <v>0.21085060452372062</v>
      </c>
      <c r="E1754" s="2">
        <f>MACD!F1754</f>
        <v>0.13283625797197246</v>
      </c>
      <c r="F1754" s="2">
        <f>'Moving Avg'!D1754</f>
        <v>5.0259999999999998</v>
      </c>
      <c r="G1754" s="2">
        <f>'Moving Avg'!F1754</f>
        <v>4.9169999999999998</v>
      </c>
      <c r="H1754" s="2">
        <f>'Moving Avg'!G1754</f>
        <v>3.9669999999999992</v>
      </c>
      <c r="I1754" s="2">
        <f>'Moving Avg'!H1754</f>
        <v>3.3649499999999999</v>
      </c>
      <c r="J1754" s="5" t="str">
        <f>OBV!F1754</f>
        <v>BEARISH</v>
      </c>
      <c r="K1754" s="5" t="str">
        <f>OBV!G1754</f>
        <v>NEUTRAL</v>
      </c>
      <c r="L1754" s="5" t="str">
        <f>OBV!H1754</f>
        <v>BEARISH DIVERGENCE</v>
      </c>
      <c r="M1754" s="7">
        <f t="shared" si="270"/>
        <v>25</v>
      </c>
      <c r="N1754" s="7">
        <f t="shared" si="271"/>
        <v>0</v>
      </c>
      <c r="O1754" s="7">
        <f t="shared" si="272"/>
        <v>50</v>
      </c>
      <c r="P1754" s="7">
        <f t="shared" si="273"/>
        <v>16.5</v>
      </c>
      <c r="Q1754" s="8">
        <f t="shared" si="274"/>
        <v>18.725000000000001</v>
      </c>
      <c r="R1754" s="8">
        <f t="shared" si="275"/>
        <v>26.625</v>
      </c>
      <c r="S1754" s="8">
        <f t="shared" si="276"/>
        <v>23.675000000000001</v>
      </c>
      <c r="T1754" s="8">
        <f t="shared" si="277"/>
        <v>22.875</v>
      </c>
      <c r="U1754" s="7">
        <f t="shared" si="278"/>
        <v>23.008333333333336</v>
      </c>
      <c r="V1754" s="7">
        <f t="shared" si="279"/>
        <v>22.975000000000001</v>
      </c>
    </row>
    <row r="1755" spans="1:22" ht="13.5" x14ac:dyDescent="0.25">
      <c r="A1755" s="3">
        <f>RSI!A1755</f>
        <v>44862</v>
      </c>
      <c r="B1755" s="2">
        <f>RSI!B1755</f>
        <v>5.2</v>
      </c>
      <c r="C1755" s="2">
        <f>RSI!I1755</f>
        <v>63.472156199873318</v>
      </c>
      <c r="D1755" s="2">
        <f>MACD!E1755</f>
        <v>0.10246385770708866</v>
      </c>
      <c r="E1755" s="2">
        <f>MACD!F1755</f>
        <v>0.12676177791899571</v>
      </c>
      <c r="F1755" s="2">
        <f>'Moving Avg'!D1755</f>
        <v>5.0699999999999994</v>
      </c>
      <c r="G1755" s="2">
        <f>'Moving Avg'!F1755</f>
        <v>4.9410000000000007</v>
      </c>
      <c r="H1755" s="2">
        <f>'Moving Avg'!G1755</f>
        <v>4.0113999999999992</v>
      </c>
      <c r="I1755" s="2">
        <f>'Moving Avg'!H1755</f>
        <v>3.3788500000000004</v>
      </c>
      <c r="J1755" s="5" t="str">
        <f>OBV!F1755</f>
        <v>BEARISH</v>
      </c>
      <c r="K1755" s="5" t="str">
        <f>OBV!G1755</f>
        <v>NEUTRAL</v>
      </c>
      <c r="L1755" s="5" t="str">
        <f>OBV!H1755</f>
        <v>BEARISH DIVERGENCE</v>
      </c>
      <c r="M1755" s="7">
        <f t="shared" si="270"/>
        <v>25</v>
      </c>
      <c r="N1755" s="7">
        <f t="shared" si="271"/>
        <v>100</v>
      </c>
      <c r="O1755" s="7">
        <f t="shared" si="272"/>
        <v>50</v>
      </c>
      <c r="P1755" s="7">
        <f t="shared" si="273"/>
        <v>16.5</v>
      </c>
      <c r="Q1755" s="8">
        <f t="shared" si="274"/>
        <v>53.725000000000001</v>
      </c>
      <c r="R1755" s="8">
        <f t="shared" si="275"/>
        <v>46.625</v>
      </c>
      <c r="S1755" s="8">
        <f t="shared" si="276"/>
        <v>38.674999999999997</v>
      </c>
      <c r="T1755" s="8">
        <f t="shared" si="277"/>
        <v>47.875</v>
      </c>
      <c r="U1755" s="7">
        <f t="shared" si="278"/>
        <v>46.341666666666661</v>
      </c>
      <c r="V1755" s="7">
        <f t="shared" si="279"/>
        <v>46.724999999999994</v>
      </c>
    </row>
    <row r="1756" spans="1:22" ht="13.5" x14ac:dyDescent="0.25">
      <c r="A1756" s="3">
        <f>RSI!A1756</f>
        <v>44865</v>
      </c>
      <c r="B1756" s="2">
        <f>RSI!B1756</f>
        <v>5.35</v>
      </c>
      <c r="C1756" s="2">
        <f>RSI!I1756</f>
        <v>65.904396807441401</v>
      </c>
      <c r="D1756" s="2">
        <f>MACD!E1756</f>
        <v>-3.3080902422262248E-2</v>
      </c>
      <c r="E1756" s="2">
        <f>MACD!F1756</f>
        <v>9.4793241850744114E-2</v>
      </c>
      <c r="F1756" s="2">
        <f>'Moving Avg'!D1756</f>
        <v>5.1620000000000008</v>
      </c>
      <c r="G1756" s="2">
        <f>'Moving Avg'!F1756</f>
        <v>4.9620000000000006</v>
      </c>
      <c r="H1756" s="2">
        <f>'Moving Avg'!G1756</f>
        <v>4.0587999999999997</v>
      </c>
      <c r="I1756" s="2">
        <f>'Moving Avg'!H1756</f>
        <v>3.3930000000000007</v>
      </c>
      <c r="J1756" s="5" t="str">
        <f>OBV!F1756</f>
        <v>BEARISH</v>
      </c>
      <c r="K1756" s="5" t="str">
        <f>OBV!G1756</f>
        <v>NEUTRAL</v>
      </c>
      <c r="L1756" s="5" t="str">
        <f>OBV!H1756</f>
        <v>BEARISH DIVERGENCE</v>
      </c>
      <c r="M1756" s="7">
        <f t="shared" si="270"/>
        <v>25</v>
      </c>
      <c r="N1756" s="7">
        <f t="shared" si="271"/>
        <v>100</v>
      </c>
      <c r="O1756" s="7">
        <f t="shared" si="272"/>
        <v>50</v>
      </c>
      <c r="P1756" s="7">
        <f t="shared" si="273"/>
        <v>16.5</v>
      </c>
      <c r="Q1756" s="8">
        <f t="shared" si="274"/>
        <v>53.725000000000001</v>
      </c>
      <c r="R1756" s="8">
        <f t="shared" si="275"/>
        <v>46.625</v>
      </c>
      <c r="S1756" s="8">
        <f t="shared" si="276"/>
        <v>38.674999999999997</v>
      </c>
      <c r="T1756" s="8">
        <f t="shared" si="277"/>
        <v>47.875</v>
      </c>
      <c r="U1756" s="7">
        <f t="shared" si="278"/>
        <v>46.341666666666661</v>
      </c>
      <c r="V1756" s="7">
        <f t="shared" si="279"/>
        <v>46.724999999999994</v>
      </c>
    </row>
    <row r="1757" spans="1:22" ht="13.5" x14ac:dyDescent="0.25">
      <c r="A1757" s="3">
        <f>RSI!A1757</f>
        <v>44866</v>
      </c>
      <c r="B1757" s="2">
        <f>RSI!B1757</f>
        <v>5.35</v>
      </c>
      <c r="C1757" s="2">
        <f>RSI!I1757</f>
        <v>65.904396807441401</v>
      </c>
      <c r="D1757" s="2">
        <f>MACD!E1757</f>
        <v>-0.12573755605725445</v>
      </c>
      <c r="E1757" s="2">
        <f>MACD!F1757</f>
        <v>5.0687082269144396E-2</v>
      </c>
      <c r="F1757" s="2">
        <f>'Moving Avg'!D1757</f>
        <v>5.2299999999999995</v>
      </c>
      <c r="G1757" s="2">
        <f>'Moving Avg'!F1757</f>
        <v>4.9719999999999995</v>
      </c>
      <c r="H1757" s="2">
        <f>'Moving Avg'!G1757</f>
        <v>4.1061999999999985</v>
      </c>
      <c r="I1757" s="2">
        <f>'Moving Avg'!H1757</f>
        <v>3.4071500000000001</v>
      </c>
      <c r="J1757" s="5" t="str">
        <f>OBV!F1757</f>
        <v>BEARISH</v>
      </c>
      <c r="K1757" s="5" t="str">
        <f>OBV!G1757</f>
        <v>NEUTRAL</v>
      </c>
      <c r="L1757" s="5" t="str">
        <f>OBV!H1757</f>
        <v>BEARISH DIVERGENCE</v>
      </c>
      <c r="M1757" s="7">
        <f t="shared" si="270"/>
        <v>25</v>
      </c>
      <c r="N1757" s="7">
        <f t="shared" si="271"/>
        <v>100</v>
      </c>
      <c r="O1757" s="7">
        <f t="shared" si="272"/>
        <v>50</v>
      </c>
      <c r="P1757" s="7">
        <f t="shared" si="273"/>
        <v>16.5</v>
      </c>
      <c r="Q1757" s="8">
        <f t="shared" si="274"/>
        <v>53.725000000000001</v>
      </c>
      <c r="R1757" s="8">
        <f t="shared" si="275"/>
        <v>46.625</v>
      </c>
      <c r="S1757" s="8">
        <f t="shared" si="276"/>
        <v>38.674999999999997</v>
      </c>
      <c r="T1757" s="8">
        <f t="shared" si="277"/>
        <v>47.875</v>
      </c>
      <c r="U1757" s="7">
        <f t="shared" si="278"/>
        <v>46.341666666666661</v>
      </c>
      <c r="V1757" s="7">
        <f t="shared" si="279"/>
        <v>46.724999999999994</v>
      </c>
    </row>
    <row r="1758" spans="1:22" ht="13.5" x14ac:dyDescent="0.25">
      <c r="A1758" s="3">
        <f>RSI!A1758</f>
        <v>44867</v>
      </c>
      <c r="B1758" s="2">
        <f>RSI!B1758</f>
        <v>5.34</v>
      </c>
      <c r="C1758" s="2">
        <f>RSI!I1758</f>
        <v>65.566841555661924</v>
      </c>
      <c r="D1758" s="2">
        <f>MACD!E1758</f>
        <v>-0.17798151481906022</v>
      </c>
      <c r="E1758" s="2">
        <f>MACD!F1758</f>
        <v>4.9533628515034747E-3</v>
      </c>
      <c r="F1758" s="2">
        <f>'Moving Avg'!D1758</f>
        <v>5.2519999999999998</v>
      </c>
      <c r="G1758" s="2">
        <f>'Moving Avg'!F1758</f>
        <v>4.9700000000000006</v>
      </c>
      <c r="H1758" s="2">
        <f>'Moving Avg'!G1758</f>
        <v>4.1533999999999995</v>
      </c>
      <c r="I1758" s="2">
        <f>'Moving Avg'!H1758</f>
        <v>3.4208000000000012</v>
      </c>
      <c r="J1758" s="5" t="str">
        <f>OBV!F1758</f>
        <v>BEARISH</v>
      </c>
      <c r="K1758" s="5" t="str">
        <f>OBV!G1758</f>
        <v>WEAK</v>
      </c>
      <c r="L1758" s="5" t="str">
        <f>OBV!H1758</f>
        <v>BEARISH DIVERGENCE</v>
      </c>
      <c r="M1758" s="7">
        <f t="shared" si="270"/>
        <v>25</v>
      </c>
      <c r="N1758" s="7">
        <f t="shared" si="271"/>
        <v>100</v>
      </c>
      <c r="O1758" s="7">
        <f t="shared" si="272"/>
        <v>50</v>
      </c>
      <c r="P1758" s="7">
        <f t="shared" si="273"/>
        <v>0</v>
      </c>
      <c r="Q1758" s="8">
        <f t="shared" si="274"/>
        <v>51.25</v>
      </c>
      <c r="R1758" s="8">
        <f t="shared" si="275"/>
        <v>42.5</v>
      </c>
      <c r="S1758" s="8">
        <f t="shared" si="276"/>
        <v>31.25</v>
      </c>
      <c r="T1758" s="8">
        <f t="shared" si="277"/>
        <v>43.75</v>
      </c>
      <c r="U1758" s="7">
        <f t="shared" si="278"/>
        <v>41.666666666666664</v>
      </c>
      <c r="V1758" s="7">
        <f t="shared" si="279"/>
        <v>42.1875</v>
      </c>
    </row>
    <row r="1759" spans="1:22" ht="13.5" x14ac:dyDescent="0.25">
      <c r="A1759" s="3">
        <f>RSI!A1759</f>
        <v>44868</v>
      </c>
      <c r="B1759" s="2">
        <f>RSI!B1759</f>
        <v>5.19</v>
      </c>
      <c r="C1759" s="2">
        <f>RSI!I1759</f>
        <v>60.556501538743973</v>
      </c>
      <c r="D1759" s="2">
        <f>MACD!E1759</f>
        <v>-0.18377969886527268</v>
      </c>
      <c r="E1759" s="2">
        <f>MACD!F1759</f>
        <v>-3.2793249491851757E-2</v>
      </c>
      <c r="F1759" s="2">
        <f>'Moving Avg'!D1759</f>
        <v>5.2860000000000005</v>
      </c>
      <c r="G1759" s="2">
        <f>'Moving Avg'!F1759</f>
        <v>4.9544999999999995</v>
      </c>
      <c r="H1759" s="2">
        <f>'Moving Avg'!G1759</f>
        <v>4.1975999999999996</v>
      </c>
      <c r="I1759" s="2">
        <f>'Moving Avg'!H1759</f>
        <v>3.4337000000000013</v>
      </c>
      <c r="J1759" s="5" t="str">
        <f>OBV!F1759</f>
        <v>BEARISH</v>
      </c>
      <c r="K1759" s="5" t="str">
        <f>OBV!G1759</f>
        <v>NEUTRAL</v>
      </c>
      <c r="L1759" s="5" t="str">
        <f>OBV!H1759</f>
        <v>BEARISH DIVERGENCE</v>
      </c>
      <c r="M1759" s="7">
        <f t="shared" si="270"/>
        <v>25</v>
      </c>
      <c r="N1759" s="7">
        <f t="shared" si="271"/>
        <v>100</v>
      </c>
      <c r="O1759" s="7">
        <f t="shared" si="272"/>
        <v>50</v>
      </c>
      <c r="P1759" s="7">
        <f t="shared" si="273"/>
        <v>16.5</v>
      </c>
      <c r="Q1759" s="8">
        <f t="shared" si="274"/>
        <v>53.725000000000001</v>
      </c>
      <c r="R1759" s="8">
        <f t="shared" si="275"/>
        <v>46.625</v>
      </c>
      <c r="S1759" s="8">
        <f t="shared" si="276"/>
        <v>38.674999999999997</v>
      </c>
      <c r="T1759" s="8">
        <f t="shared" si="277"/>
        <v>47.875</v>
      </c>
      <c r="U1759" s="7">
        <f t="shared" si="278"/>
        <v>46.341666666666661</v>
      </c>
      <c r="V1759" s="7">
        <f t="shared" si="279"/>
        <v>46.724999999999994</v>
      </c>
    </row>
    <row r="1760" spans="1:22" ht="13.5" x14ac:dyDescent="0.25">
      <c r="A1760" s="3">
        <f>RSI!A1760</f>
        <v>44869</v>
      </c>
      <c r="B1760" s="2">
        <f>RSI!B1760</f>
        <v>5</v>
      </c>
      <c r="C1760" s="2">
        <f>RSI!I1760</f>
        <v>54.840034777532324</v>
      </c>
      <c r="D1760" s="2">
        <f>MACD!E1760</f>
        <v>-0.14463263851554942</v>
      </c>
      <c r="E1760" s="2">
        <f>MACD!F1760</f>
        <v>-5.516112729659129E-2</v>
      </c>
      <c r="F1760" s="2">
        <f>'Moving Avg'!D1760</f>
        <v>5.2460000000000004</v>
      </c>
      <c r="G1760" s="2">
        <f>'Moving Avg'!F1760</f>
        <v>4.9294999999999991</v>
      </c>
      <c r="H1760" s="2">
        <f>'Moving Avg'!G1760</f>
        <v>4.2379999999999987</v>
      </c>
      <c r="I1760" s="2">
        <f>'Moving Avg'!H1760</f>
        <v>3.4451000000000009</v>
      </c>
      <c r="J1760" s="5" t="str">
        <f>OBV!F1760</f>
        <v>BEARISH</v>
      </c>
      <c r="K1760" s="5" t="str">
        <f>OBV!G1760</f>
        <v>WEAK</v>
      </c>
      <c r="L1760" s="5" t="str">
        <f>OBV!H1760</f>
        <v>CONFIRMED BEARISH</v>
      </c>
      <c r="M1760" s="7">
        <f t="shared" si="270"/>
        <v>25</v>
      </c>
      <c r="N1760" s="7">
        <f t="shared" si="271"/>
        <v>100</v>
      </c>
      <c r="O1760" s="7">
        <f t="shared" si="272"/>
        <v>50</v>
      </c>
      <c r="P1760" s="7">
        <f t="shared" si="273"/>
        <v>0</v>
      </c>
      <c r="Q1760" s="8">
        <f t="shared" si="274"/>
        <v>51.25</v>
      </c>
      <c r="R1760" s="8">
        <f t="shared" si="275"/>
        <v>42.5</v>
      </c>
      <c r="S1760" s="8">
        <f t="shared" si="276"/>
        <v>31.25</v>
      </c>
      <c r="T1760" s="8">
        <f t="shared" si="277"/>
        <v>43.75</v>
      </c>
      <c r="U1760" s="7">
        <f t="shared" si="278"/>
        <v>41.666666666666664</v>
      </c>
      <c r="V1760" s="7">
        <f t="shared" si="279"/>
        <v>42.1875</v>
      </c>
    </row>
    <row r="1761" spans="1:22" ht="13.5" x14ac:dyDescent="0.25">
      <c r="A1761" s="3">
        <f>RSI!A1761</f>
        <v>44872</v>
      </c>
      <c r="B1761" s="2">
        <f>RSI!B1761</f>
        <v>5</v>
      </c>
      <c r="C1761" s="2">
        <f>RSI!I1761</f>
        <v>54.840034777532317</v>
      </c>
      <c r="D1761" s="2">
        <f>MACD!E1761</f>
        <v>-0.12638770361459262</v>
      </c>
      <c r="E1761" s="2">
        <f>MACD!F1761</f>
        <v>-6.9406442560191559E-2</v>
      </c>
      <c r="F1761" s="2">
        <f>'Moving Avg'!D1761</f>
        <v>5.1760000000000002</v>
      </c>
      <c r="G1761" s="2">
        <f>'Moving Avg'!F1761</f>
        <v>4.9164999999999992</v>
      </c>
      <c r="H1761" s="2">
        <f>'Moving Avg'!G1761</f>
        <v>4.2783999999999995</v>
      </c>
      <c r="I1761" s="2">
        <f>'Moving Avg'!H1761</f>
        <v>3.4559000000000002</v>
      </c>
      <c r="J1761" s="5" t="str">
        <f>OBV!F1761</f>
        <v>BEARISH</v>
      </c>
      <c r="K1761" s="5" t="str">
        <f>OBV!G1761</f>
        <v>WEAK</v>
      </c>
      <c r="L1761" s="5" t="str">
        <f>OBV!H1761</f>
        <v>CONFIRMED BEARISH</v>
      </c>
      <c r="M1761" s="7">
        <f t="shared" si="270"/>
        <v>25</v>
      </c>
      <c r="N1761" s="7">
        <f t="shared" si="271"/>
        <v>100</v>
      </c>
      <c r="O1761" s="7">
        <f t="shared" si="272"/>
        <v>50</v>
      </c>
      <c r="P1761" s="7">
        <f t="shared" si="273"/>
        <v>0</v>
      </c>
      <c r="Q1761" s="8">
        <f t="shared" si="274"/>
        <v>51.25</v>
      </c>
      <c r="R1761" s="8">
        <f t="shared" si="275"/>
        <v>42.5</v>
      </c>
      <c r="S1761" s="8">
        <f t="shared" si="276"/>
        <v>31.25</v>
      </c>
      <c r="T1761" s="8">
        <f t="shared" si="277"/>
        <v>43.75</v>
      </c>
      <c r="U1761" s="7">
        <f t="shared" si="278"/>
        <v>41.666666666666664</v>
      </c>
      <c r="V1761" s="7">
        <f t="shared" si="279"/>
        <v>42.1875</v>
      </c>
    </row>
    <row r="1762" spans="1:22" ht="13.5" x14ac:dyDescent="0.25">
      <c r="A1762" s="3">
        <f>RSI!A1762</f>
        <v>44873</v>
      </c>
      <c r="B1762" s="2">
        <f>RSI!B1762</f>
        <v>4.79</v>
      </c>
      <c r="C1762" s="2">
        <f>RSI!I1762</f>
        <v>48.920435840933685</v>
      </c>
      <c r="D1762" s="2">
        <f>MACD!E1762</f>
        <v>-7.7889390474360276E-2</v>
      </c>
      <c r="E1762" s="2">
        <f>MACD!F1762</f>
        <v>-7.110303214302531E-2</v>
      </c>
      <c r="F1762" s="2">
        <f>'Moving Avg'!D1762</f>
        <v>5.0640000000000001</v>
      </c>
      <c r="G1762" s="2">
        <f>'Moving Avg'!F1762</f>
        <v>4.9044999999999996</v>
      </c>
      <c r="H1762" s="2">
        <f>'Moving Avg'!G1762</f>
        <v>4.3145999999999987</v>
      </c>
      <c r="I1762" s="2">
        <f>'Moving Avg'!H1762</f>
        <v>3.4650500000000006</v>
      </c>
      <c r="J1762" s="5" t="str">
        <f>OBV!F1762</f>
        <v>BEARISH</v>
      </c>
      <c r="K1762" s="5" t="str">
        <f>OBV!G1762</f>
        <v>WEAK</v>
      </c>
      <c r="L1762" s="5" t="str">
        <f>OBV!H1762</f>
        <v>CONFIRMED BEARISH</v>
      </c>
      <c r="M1762" s="7">
        <f t="shared" si="270"/>
        <v>25</v>
      </c>
      <c r="N1762" s="7">
        <f t="shared" si="271"/>
        <v>45</v>
      </c>
      <c r="O1762" s="7">
        <f t="shared" si="272"/>
        <v>50</v>
      </c>
      <c r="P1762" s="7">
        <f t="shared" si="273"/>
        <v>0</v>
      </c>
      <c r="Q1762" s="8">
        <f t="shared" si="274"/>
        <v>32</v>
      </c>
      <c r="R1762" s="8">
        <f t="shared" si="275"/>
        <v>31.5</v>
      </c>
      <c r="S1762" s="8">
        <f t="shared" si="276"/>
        <v>23</v>
      </c>
      <c r="T1762" s="8">
        <f t="shared" si="277"/>
        <v>30</v>
      </c>
      <c r="U1762" s="7">
        <f t="shared" si="278"/>
        <v>28.833333333333332</v>
      </c>
      <c r="V1762" s="7">
        <f t="shared" si="279"/>
        <v>29.125</v>
      </c>
    </row>
    <row r="1763" spans="1:22" ht="13.5" x14ac:dyDescent="0.25">
      <c r="A1763" s="3">
        <f>RSI!A1763</f>
        <v>44874</v>
      </c>
      <c r="B1763" s="2">
        <f>RSI!B1763</f>
        <v>5</v>
      </c>
      <c r="C1763" s="2">
        <f>RSI!I1763</f>
        <v>54.239881599437837</v>
      </c>
      <c r="D1763" s="2">
        <f>MACD!E1763</f>
        <v>-1.8206787410367298E-2</v>
      </c>
      <c r="E1763" s="2">
        <f>MACD!F1763</f>
        <v>-6.0523783196493715E-2</v>
      </c>
      <c r="F1763" s="2">
        <f>'Moving Avg'!D1763</f>
        <v>4.9960000000000004</v>
      </c>
      <c r="G1763" s="2">
        <f>'Moving Avg'!F1763</f>
        <v>4.9139999999999997</v>
      </c>
      <c r="H1763" s="2">
        <f>'Moving Avg'!G1763</f>
        <v>4.3549999999999986</v>
      </c>
      <c r="I1763" s="2">
        <f>'Moving Avg'!H1763</f>
        <v>3.4751000000000003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25</v>
      </c>
      <c r="N1763" s="7">
        <f t="shared" si="271"/>
        <v>0</v>
      </c>
      <c r="O1763" s="7">
        <f t="shared" si="272"/>
        <v>50</v>
      </c>
      <c r="P1763" s="7">
        <f t="shared" si="273"/>
        <v>16.5</v>
      </c>
      <c r="Q1763" s="8">
        <f t="shared" si="274"/>
        <v>18.725000000000001</v>
      </c>
      <c r="R1763" s="8">
        <f t="shared" si="275"/>
        <v>26.625</v>
      </c>
      <c r="S1763" s="8">
        <f t="shared" si="276"/>
        <v>23.675000000000001</v>
      </c>
      <c r="T1763" s="8">
        <f t="shared" si="277"/>
        <v>22.875</v>
      </c>
      <c r="U1763" s="7">
        <f t="shared" si="278"/>
        <v>23.008333333333336</v>
      </c>
      <c r="V1763" s="7">
        <f t="shared" si="279"/>
        <v>22.975000000000001</v>
      </c>
    </row>
    <row r="1764" spans="1:22" ht="13.5" x14ac:dyDescent="0.25">
      <c r="A1764" s="3">
        <f>RSI!A1764</f>
        <v>44875</v>
      </c>
      <c r="B1764" s="2">
        <f>RSI!B1764</f>
        <v>5</v>
      </c>
      <c r="C1764" s="2">
        <f>RSI!I1764</f>
        <v>54.239881599437837</v>
      </c>
      <c r="D1764" s="2">
        <f>MACD!E1764</f>
        <v>-9.2603814472802526E-4</v>
      </c>
      <c r="E1764" s="2">
        <f>MACD!F1764</f>
        <v>-4.8604234186140578E-2</v>
      </c>
      <c r="F1764" s="2">
        <f>'Moving Avg'!D1764</f>
        <v>4.9580000000000002</v>
      </c>
      <c r="G1764" s="2">
        <f>'Moving Avg'!F1764</f>
        <v>4.9340000000000002</v>
      </c>
      <c r="H1764" s="2">
        <f>'Moving Avg'!G1764</f>
        <v>4.3953999999999986</v>
      </c>
      <c r="I1764" s="2">
        <f>'Moving Avg'!H1764</f>
        <v>3.4851500000000004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  <c r="M1764" s="7">
        <f t="shared" si="270"/>
        <v>25</v>
      </c>
      <c r="N1764" s="7">
        <f t="shared" si="271"/>
        <v>0</v>
      </c>
      <c r="O1764" s="7">
        <f t="shared" si="272"/>
        <v>50</v>
      </c>
      <c r="P1764" s="7">
        <f t="shared" si="273"/>
        <v>16.5</v>
      </c>
      <c r="Q1764" s="8">
        <f t="shared" si="274"/>
        <v>18.725000000000001</v>
      </c>
      <c r="R1764" s="8">
        <f t="shared" si="275"/>
        <v>26.625</v>
      </c>
      <c r="S1764" s="8">
        <f t="shared" si="276"/>
        <v>23.675000000000001</v>
      </c>
      <c r="T1764" s="8">
        <f t="shared" si="277"/>
        <v>22.875</v>
      </c>
      <c r="U1764" s="7">
        <f t="shared" si="278"/>
        <v>23.008333333333336</v>
      </c>
      <c r="V1764" s="7">
        <f t="shared" si="279"/>
        <v>22.975000000000001</v>
      </c>
    </row>
    <row r="1765" spans="1:22" ht="13.5" x14ac:dyDescent="0.25">
      <c r="A1765" s="3">
        <f>RSI!A1765</f>
        <v>44876</v>
      </c>
      <c r="B1765" s="2">
        <f>RSI!B1765</f>
        <v>5</v>
      </c>
      <c r="C1765" s="2">
        <f>RSI!I1765</f>
        <v>54.239881599437837</v>
      </c>
      <c r="D1765" s="2">
        <f>MACD!E1765</f>
        <v>4.0543791486696179E-2</v>
      </c>
      <c r="E1765" s="2">
        <f>MACD!F1765</f>
        <v>-3.077462905157323E-2</v>
      </c>
      <c r="F1765" s="2">
        <f>'Moving Avg'!D1765</f>
        <v>4.9580000000000002</v>
      </c>
      <c r="G1765" s="2">
        <f>'Moving Avg'!F1765</f>
        <v>4.9640000000000004</v>
      </c>
      <c r="H1765" s="2">
        <f>'Moving Avg'!G1765</f>
        <v>4.4357999999999986</v>
      </c>
      <c r="I1765" s="2">
        <f>'Moving Avg'!H1765</f>
        <v>3.4951500000000011</v>
      </c>
      <c r="J1765" s="5" t="str">
        <f>OBV!F1765</f>
        <v>BEARISH</v>
      </c>
      <c r="K1765" s="5" t="str">
        <f>OBV!G1765</f>
        <v>NEUTRAL</v>
      </c>
      <c r="L1765" s="5" t="str">
        <f>OBV!H1765</f>
        <v>NEUTRAL</v>
      </c>
      <c r="M1765" s="7">
        <f t="shared" si="270"/>
        <v>25</v>
      </c>
      <c r="N1765" s="7">
        <f t="shared" si="271"/>
        <v>0</v>
      </c>
      <c r="O1765" s="7">
        <f t="shared" si="272"/>
        <v>50</v>
      </c>
      <c r="P1765" s="7">
        <f t="shared" si="273"/>
        <v>16.5</v>
      </c>
      <c r="Q1765" s="8">
        <f t="shared" si="274"/>
        <v>18.725000000000001</v>
      </c>
      <c r="R1765" s="8">
        <f t="shared" si="275"/>
        <v>26.625</v>
      </c>
      <c r="S1765" s="8">
        <f t="shared" si="276"/>
        <v>23.675000000000001</v>
      </c>
      <c r="T1765" s="8">
        <f t="shared" si="277"/>
        <v>22.875</v>
      </c>
      <c r="U1765" s="7">
        <f t="shared" si="278"/>
        <v>23.008333333333336</v>
      </c>
      <c r="V1765" s="7">
        <f t="shared" si="279"/>
        <v>22.975000000000001</v>
      </c>
    </row>
    <row r="1766" spans="1:22" ht="13.5" x14ac:dyDescent="0.25">
      <c r="A1766" s="3">
        <f>RSI!A1766</f>
        <v>44879</v>
      </c>
      <c r="B1766" s="2">
        <f>RSI!B1766</f>
        <v>5.2</v>
      </c>
      <c r="C1766" s="2">
        <f>RSI!I1766</f>
        <v>59.283625771741974</v>
      </c>
      <c r="D1766" s="2">
        <f>MACD!E1766</f>
        <v>8.3113671779273091E-2</v>
      </c>
      <c r="E1766" s="2">
        <f>MACD!F1766</f>
        <v>-7.9969688854039656E-3</v>
      </c>
      <c r="F1766" s="2">
        <f>'Moving Avg'!D1766</f>
        <v>4.9979999999999993</v>
      </c>
      <c r="G1766" s="2">
        <f>'Moving Avg'!F1766</f>
        <v>5.0135000000000005</v>
      </c>
      <c r="H1766" s="2">
        <f>'Moving Avg'!G1766</f>
        <v>4.4801999999999991</v>
      </c>
      <c r="I1766" s="2">
        <f>'Moving Avg'!H1766</f>
        <v>3.5057500000000008</v>
      </c>
      <c r="J1766" s="5" t="str">
        <f>OBV!F1766</f>
        <v>BULLISH</v>
      </c>
      <c r="K1766" s="5" t="str">
        <f>OBV!G1766</f>
        <v>NEUTRAL</v>
      </c>
      <c r="L1766" s="5" t="str">
        <f>OBV!H1766</f>
        <v>CONFIRMED BULLISH</v>
      </c>
      <c r="M1766" s="7">
        <f t="shared" si="270"/>
        <v>25</v>
      </c>
      <c r="N1766" s="7">
        <f t="shared" si="271"/>
        <v>0</v>
      </c>
      <c r="O1766" s="7">
        <f t="shared" si="272"/>
        <v>50</v>
      </c>
      <c r="P1766" s="7">
        <f t="shared" si="273"/>
        <v>83.5</v>
      </c>
      <c r="Q1766" s="8">
        <f t="shared" si="274"/>
        <v>28.774999999999999</v>
      </c>
      <c r="R1766" s="8">
        <f t="shared" si="275"/>
        <v>43.375</v>
      </c>
      <c r="S1766" s="8">
        <f t="shared" si="276"/>
        <v>53.825000000000003</v>
      </c>
      <c r="T1766" s="8">
        <f t="shared" si="277"/>
        <v>39.625</v>
      </c>
      <c r="U1766" s="7">
        <f t="shared" si="278"/>
        <v>41.991666666666667</v>
      </c>
      <c r="V1766" s="7">
        <f t="shared" si="279"/>
        <v>41.400000000000006</v>
      </c>
    </row>
    <row r="1767" spans="1:22" ht="13.5" x14ac:dyDescent="0.25">
      <c r="A1767" s="3">
        <f>RSI!A1767</f>
        <v>44880</v>
      </c>
      <c r="B1767" s="2">
        <f>RSI!B1767</f>
        <v>5.2</v>
      </c>
      <c r="C1767" s="2">
        <f>RSI!I1767</f>
        <v>59.283625771741974</v>
      </c>
      <c r="D1767" s="2">
        <f>MACD!E1767</f>
        <v>0.11722837945261144</v>
      </c>
      <c r="E1767" s="2">
        <f>MACD!F1767</f>
        <v>1.7048100782199118E-2</v>
      </c>
      <c r="F1767" s="2">
        <f>'Moving Avg'!D1767</f>
        <v>5.08</v>
      </c>
      <c r="G1767" s="2">
        <f>'Moving Avg'!F1767</f>
        <v>5.0545000000000009</v>
      </c>
      <c r="H1767" s="2">
        <f>'Moving Avg'!G1767</f>
        <v>4.5245999999999977</v>
      </c>
      <c r="I1767" s="2">
        <f>'Moving Avg'!H1767</f>
        <v>3.5160500000000017</v>
      </c>
      <c r="J1767" s="5" t="str">
        <f>OBV!F1767</f>
        <v>BULLISH</v>
      </c>
      <c r="K1767" s="5" t="str">
        <f>OBV!G1767</f>
        <v>NEUTRAL</v>
      </c>
      <c r="L1767" s="5" t="str">
        <f>OBV!H1767</f>
        <v>CONFIRMED BULLISH</v>
      </c>
      <c r="M1767" s="7">
        <f t="shared" si="270"/>
        <v>25</v>
      </c>
      <c r="N1767" s="7">
        <f t="shared" si="271"/>
        <v>0</v>
      </c>
      <c r="O1767" s="7">
        <f t="shared" si="272"/>
        <v>50</v>
      </c>
      <c r="P1767" s="7">
        <f t="shared" si="273"/>
        <v>83.5</v>
      </c>
      <c r="Q1767" s="8">
        <f t="shared" si="274"/>
        <v>28.774999999999999</v>
      </c>
      <c r="R1767" s="8">
        <f t="shared" si="275"/>
        <v>43.375</v>
      </c>
      <c r="S1767" s="8">
        <f t="shared" si="276"/>
        <v>53.825000000000003</v>
      </c>
      <c r="T1767" s="8">
        <f t="shared" si="277"/>
        <v>39.625</v>
      </c>
      <c r="U1767" s="7">
        <f t="shared" si="278"/>
        <v>41.991666666666667</v>
      </c>
      <c r="V1767" s="7">
        <f t="shared" si="279"/>
        <v>41.400000000000006</v>
      </c>
    </row>
    <row r="1768" spans="1:22" ht="13.5" x14ac:dyDescent="0.25">
      <c r="A1768" s="3">
        <f>RSI!A1768</f>
        <v>44881</v>
      </c>
      <c r="B1768" s="2">
        <f>RSI!B1768</f>
        <v>5.2</v>
      </c>
      <c r="C1768" s="2">
        <f>RSI!I1768</f>
        <v>59.283625771741974</v>
      </c>
      <c r="D1768" s="2">
        <f>MACD!E1768</f>
        <v>0.14279143099779024</v>
      </c>
      <c r="E1768" s="2">
        <f>MACD!F1768</f>
        <v>4.2196766825317346E-2</v>
      </c>
      <c r="F1768" s="2">
        <f>'Moving Avg'!D1768</f>
        <v>5.1199999999999992</v>
      </c>
      <c r="G1768" s="2">
        <f>'Moving Avg'!F1768</f>
        <v>5.0860000000000003</v>
      </c>
      <c r="H1768" s="2">
        <f>'Moving Avg'!G1768</f>
        <v>4.5685999999999982</v>
      </c>
      <c r="I1768" s="2">
        <f>'Moving Avg'!H1768</f>
        <v>3.5256500000000024</v>
      </c>
      <c r="J1768" s="5" t="str">
        <f>OBV!F1768</f>
        <v>BULLISH</v>
      </c>
      <c r="K1768" s="5" t="str">
        <f>OBV!G1768</f>
        <v>NEUTRAL</v>
      </c>
      <c r="L1768" s="5" t="str">
        <f>OBV!H1768</f>
        <v>CONFIRMED BULLISH</v>
      </c>
      <c r="M1768" s="7">
        <f t="shared" si="270"/>
        <v>25</v>
      </c>
      <c r="N1768" s="7">
        <f t="shared" si="271"/>
        <v>0</v>
      </c>
      <c r="O1768" s="7">
        <f t="shared" si="272"/>
        <v>50</v>
      </c>
      <c r="P1768" s="7">
        <f t="shared" si="273"/>
        <v>83.5</v>
      </c>
      <c r="Q1768" s="8">
        <f t="shared" si="274"/>
        <v>28.774999999999999</v>
      </c>
      <c r="R1768" s="8">
        <f t="shared" si="275"/>
        <v>43.375</v>
      </c>
      <c r="S1768" s="8">
        <f t="shared" si="276"/>
        <v>53.825000000000003</v>
      </c>
      <c r="T1768" s="8">
        <f t="shared" si="277"/>
        <v>39.625</v>
      </c>
      <c r="U1768" s="7">
        <f t="shared" si="278"/>
        <v>41.991666666666667</v>
      </c>
      <c r="V1768" s="7">
        <f t="shared" si="279"/>
        <v>41.400000000000006</v>
      </c>
    </row>
    <row r="1769" spans="1:22" ht="13.5" x14ac:dyDescent="0.25">
      <c r="A1769" s="3">
        <f>RSI!A1769</f>
        <v>44882</v>
      </c>
      <c r="B1769" s="2">
        <f>RSI!B1769</f>
        <v>5.2</v>
      </c>
      <c r="C1769" s="2">
        <f>RSI!I1769</f>
        <v>59.283625771741974</v>
      </c>
      <c r="D1769" s="2">
        <f>MACD!E1769</f>
        <v>0.13971072857879552</v>
      </c>
      <c r="E1769" s="2">
        <f>MACD!F1769</f>
        <v>6.1699559176012983E-2</v>
      </c>
      <c r="F1769" s="2">
        <f>'Moving Avg'!D1769</f>
        <v>5.1599999999999993</v>
      </c>
      <c r="G1769" s="2">
        <f>'Moving Avg'!F1769</f>
        <v>5.1075000000000008</v>
      </c>
      <c r="H1769" s="2">
        <f>'Moving Avg'!G1769</f>
        <v>4.6099999999999977</v>
      </c>
      <c r="I1769" s="2">
        <f>'Moving Avg'!H1769</f>
        <v>3.5345500000000021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0</v>
      </c>
      <c r="O1769" s="7">
        <f t="shared" si="272"/>
        <v>50</v>
      </c>
      <c r="P1769" s="7">
        <f t="shared" si="273"/>
        <v>83.5</v>
      </c>
      <c r="Q1769" s="8">
        <f t="shared" si="274"/>
        <v>28.774999999999999</v>
      </c>
      <c r="R1769" s="8">
        <f t="shared" si="275"/>
        <v>43.375</v>
      </c>
      <c r="S1769" s="8">
        <f t="shared" si="276"/>
        <v>53.825000000000003</v>
      </c>
      <c r="T1769" s="8">
        <f t="shared" si="277"/>
        <v>39.625</v>
      </c>
      <c r="U1769" s="7">
        <f t="shared" si="278"/>
        <v>41.991666666666667</v>
      </c>
      <c r="V1769" s="7">
        <f t="shared" si="279"/>
        <v>41.400000000000006</v>
      </c>
    </row>
    <row r="1770" spans="1:22" ht="13.5" x14ac:dyDescent="0.25">
      <c r="A1770" s="3">
        <f>RSI!A1770</f>
        <v>44883</v>
      </c>
      <c r="B1770" s="2">
        <f>RSI!B1770</f>
        <v>5</v>
      </c>
      <c r="C1770" s="2">
        <f>RSI!I1770</f>
        <v>51.629393029985032</v>
      </c>
      <c r="D1770" s="2">
        <f>MACD!E1770</f>
        <v>0.12117501325247471</v>
      </c>
      <c r="E1770" s="2">
        <f>MACD!F1770</f>
        <v>7.3594649991305328E-2</v>
      </c>
      <c r="F1770" s="2">
        <f>'Moving Avg'!D1770</f>
        <v>5.16</v>
      </c>
      <c r="G1770" s="2">
        <f>'Moving Avg'!F1770</f>
        <v>5.1085000000000012</v>
      </c>
      <c r="H1770" s="2">
        <f>'Moving Avg'!G1770</f>
        <v>4.6473999999999975</v>
      </c>
      <c r="I1770" s="2">
        <f>'Moving Avg'!H1770</f>
        <v>3.5417000000000023</v>
      </c>
      <c r="J1770" s="5" t="str">
        <f>OBV!F1770</f>
        <v>BEARISH</v>
      </c>
      <c r="K1770" s="5" t="str">
        <f>OBV!G1770</f>
        <v>NEUTRAL</v>
      </c>
      <c r="L1770" s="5" t="str">
        <f>OBV!H1770</f>
        <v>NEUTRAL</v>
      </c>
      <c r="M1770" s="7">
        <f t="shared" si="270"/>
        <v>25</v>
      </c>
      <c r="N1770" s="7">
        <f t="shared" si="271"/>
        <v>0</v>
      </c>
      <c r="O1770" s="7">
        <f t="shared" si="272"/>
        <v>50</v>
      </c>
      <c r="P1770" s="7">
        <f t="shared" si="273"/>
        <v>16.5</v>
      </c>
      <c r="Q1770" s="8">
        <f t="shared" si="274"/>
        <v>18.725000000000001</v>
      </c>
      <c r="R1770" s="8">
        <f t="shared" si="275"/>
        <v>26.625</v>
      </c>
      <c r="S1770" s="8">
        <f t="shared" si="276"/>
        <v>23.675000000000001</v>
      </c>
      <c r="T1770" s="8">
        <f t="shared" si="277"/>
        <v>22.875</v>
      </c>
      <c r="U1770" s="7">
        <f t="shared" si="278"/>
        <v>23.008333333333336</v>
      </c>
      <c r="V1770" s="7">
        <f t="shared" si="279"/>
        <v>22.975000000000001</v>
      </c>
    </row>
    <row r="1771" spans="1:22" ht="13.5" x14ac:dyDescent="0.25">
      <c r="A1771" s="3">
        <f>RSI!A1771</f>
        <v>44886</v>
      </c>
      <c r="B1771" s="2">
        <f>RSI!B1771</f>
        <v>5</v>
      </c>
      <c r="C1771" s="2">
        <f>RSI!I1771</f>
        <v>51.629393029985032</v>
      </c>
      <c r="D1771" s="2">
        <f>MACD!E1771</f>
        <v>0.10527181733296409</v>
      </c>
      <c r="E1771" s="2">
        <f>MACD!F1771</f>
        <v>7.9930083459637091E-2</v>
      </c>
      <c r="F1771" s="2">
        <f>'Moving Avg'!D1771</f>
        <v>5.12</v>
      </c>
      <c r="G1771" s="2">
        <f>'Moving Avg'!F1771</f>
        <v>5.1139999999999999</v>
      </c>
      <c r="H1771" s="2">
        <f>'Moving Avg'!G1771</f>
        <v>4.6845999999999979</v>
      </c>
      <c r="I1771" s="2">
        <f>'Moving Avg'!H1771</f>
        <v>3.5482000000000027</v>
      </c>
      <c r="J1771" s="5" t="str">
        <f>OBV!F1771</f>
        <v>BEARISH</v>
      </c>
      <c r="K1771" s="5" t="str">
        <f>OBV!G1771</f>
        <v>NEUTRAL</v>
      </c>
      <c r="L1771" s="5" t="str">
        <f>OBV!H1771</f>
        <v>CONFIRMED BEARISH</v>
      </c>
      <c r="M1771" s="7">
        <f t="shared" si="270"/>
        <v>25</v>
      </c>
      <c r="N1771" s="7">
        <f t="shared" si="271"/>
        <v>0</v>
      </c>
      <c r="O1771" s="7">
        <f t="shared" si="272"/>
        <v>50</v>
      </c>
      <c r="P1771" s="7">
        <f t="shared" si="273"/>
        <v>16.5</v>
      </c>
      <c r="Q1771" s="8">
        <f t="shared" si="274"/>
        <v>18.725000000000001</v>
      </c>
      <c r="R1771" s="8">
        <f t="shared" si="275"/>
        <v>26.625</v>
      </c>
      <c r="S1771" s="8">
        <f t="shared" si="276"/>
        <v>23.675000000000001</v>
      </c>
      <c r="T1771" s="8">
        <f t="shared" si="277"/>
        <v>22.875</v>
      </c>
      <c r="U1771" s="7">
        <f t="shared" si="278"/>
        <v>23.008333333333336</v>
      </c>
      <c r="V1771" s="7">
        <f t="shared" si="279"/>
        <v>22.975000000000001</v>
      </c>
    </row>
    <row r="1772" spans="1:22" ht="13.5" x14ac:dyDescent="0.25">
      <c r="A1772" s="3">
        <f>RSI!A1772</f>
        <v>44887</v>
      </c>
      <c r="B1772" s="2">
        <f>RSI!B1772</f>
        <v>5</v>
      </c>
      <c r="C1772" s="2">
        <f>RSI!I1772</f>
        <v>51.629393029985032</v>
      </c>
      <c r="D1772" s="2">
        <f>MACD!E1772</f>
        <v>5.9304677312458587E-2</v>
      </c>
      <c r="E1772" s="2">
        <f>MACD!F1772</f>
        <v>7.5805002230201396E-2</v>
      </c>
      <c r="F1772" s="2">
        <f>'Moving Avg'!D1772</f>
        <v>5.08</v>
      </c>
      <c r="G1772" s="2">
        <f>'Moving Avg'!F1772</f>
        <v>5.1135000000000002</v>
      </c>
      <c r="H1772" s="2">
        <f>'Moving Avg'!G1772</f>
        <v>4.7217999999999982</v>
      </c>
      <c r="I1772" s="2">
        <f>'Moving Avg'!H1772</f>
        <v>3.5542500000000024</v>
      </c>
      <c r="J1772" s="5" t="str">
        <f>OBV!F1772</f>
        <v>BEARISH</v>
      </c>
      <c r="K1772" s="5" t="str">
        <f>OBV!G1772</f>
        <v>NEUTRAL</v>
      </c>
      <c r="L1772" s="5" t="str">
        <f>OBV!H1772</f>
        <v>CONFIRMED BEARISH</v>
      </c>
      <c r="M1772" s="7">
        <f t="shared" si="270"/>
        <v>25</v>
      </c>
      <c r="N1772" s="7">
        <f t="shared" si="271"/>
        <v>45</v>
      </c>
      <c r="O1772" s="7">
        <f t="shared" si="272"/>
        <v>50</v>
      </c>
      <c r="P1772" s="7">
        <f t="shared" si="273"/>
        <v>16.5</v>
      </c>
      <c r="Q1772" s="8">
        <f t="shared" si="274"/>
        <v>34.475000000000001</v>
      </c>
      <c r="R1772" s="8">
        <f t="shared" si="275"/>
        <v>35.625</v>
      </c>
      <c r="S1772" s="8">
        <f t="shared" si="276"/>
        <v>30.425000000000001</v>
      </c>
      <c r="T1772" s="8">
        <f t="shared" si="277"/>
        <v>34.125</v>
      </c>
      <c r="U1772" s="7">
        <f t="shared" si="278"/>
        <v>33.508333333333333</v>
      </c>
      <c r="V1772" s="7">
        <f t="shared" si="279"/>
        <v>33.662499999999994</v>
      </c>
    </row>
    <row r="1773" spans="1:22" ht="13.5" x14ac:dyDescent="0.25">
      <c r="A1773" s="3">
        <f>RSI!A1773</f>
        <v>44888</v>
      </c>
      <c r="B1773" s="2">
        <f>RSI!B1773</f>
        <v>5.2</v>
      </c>
      <c r="C1773" s="2">
        <f>RSI!I1773</f>
        <v>58.346369365259321</v>
      </c>
      <c r="D1773" s="2">
        <f>MACD!E1773</f>
        <v>3.7714414591977885E-2</v>
      </c>
      <c r="E1773" s="2">
        <f>MACD!F1773</f>
        <v>6.8186884702556697E-2</v>
      </c>
      <c r="F1773" s="2">
        <f>'Moving Avg'!D1773</f>
        <v>5.08</v>
      </c>
      <c r="G1773" s="2">
        <f>'Moving Avg'!F1773</f>
        <v>5.1120000000000001</v>
      </c>
      <c r="H1773" s="2">
        <f>'Moving Avg'!G1773</f>
        <v>4.7611999999999988</v>
      </c>
      <c r="I1773" s="2">
        <f>'Moving Avg'!H1773</f>
        <v>3.5611000000000024</v>
      </c>
      <c r="J1773" s="5" t="str">
        <f>OBV!F1773</f>
        <v>BEARISH</v>
      </c>
      <c r="K1773" s="5" t="str">
        <f>OBV!G1773</f>
        <v>NEUTRAL</v>
      </c>
      <c r="L1773" s="5" t="str">
        <f>OBV!H1773</f>
        <v>NEUTRAL</v>
      </c>
      <c r="M1773" s="7">
        <f t="shared" si="270"/>
        <v>25</v>
      </c>
      <c r="N1773" s="7">
        <f t="shared" si="271"/>
        <v>100</v>
      </c>
      <c r="O1773" s="7">
        <f t="shared" si="272"/>
        <v>50</v>
      </c>
      <c r="P1773" s="7">
        <f t="shared" si="273"/>
        <v>16.5</v>
      </c>
      <c r="Q1773" s="8">
        <f t="shared" si="274"/>
        <v>53.725000000000001</v>
      </c>
      <c r="R1773" s="8">
        <f t="shared" si="275"/>
        <v>46.625</v>
      </c>
      <c r="S1773" s="8">
        <f t="shared" si="276"/>
        <v>38.674999999999997</v>
      </c>
      <c r="T1773" s="8">
        <f t="shared" si="277"/>
        <v>47.875</v>
      </c>
      <c r="U1773" s="7">
        <f t="shared" si="278"/>
        <v>46.341666666666661</v>
      </c>
      <c r="V1773" s="7">
        <f t="shared" si="279"/>
        <v>46.724999999999994</v>
      </c>
    </row>
    <row r="1774" spans="1:22" ht="13.5" x14ac:dyDescent="0.25">
      <c r="A1774" s="3">
        <f>RSI!A1774</f>
        <v>44889</v>
      </c>
      <c r="B1774" s="2">
        <f>RSI!B1774</f>
        <v>5</v>
      </c>
      <c r="C1774" s="2">
        <f>RSI!I1774</f>
        <v>50.755978060610126</v>
      </c>
      <c r="D1774" s="2">
        <f>MACD!E1774</f>
        <v>3.2904785228730304E-2</v>
      </c>
      <c r="E1774" s="2">
        <f>MACD!F1774</f>
        <v>6.1130464807791426E-2</v>
      </c>
      <c r="F1774" s="2">
        <f>'Moving Avg'!D1774</f>
        <v>5.04</v>
      </c>
      <c r="G1774" s="2">
        <f>'Moving Avg'!F1774</f>
        <v>5.1110000000000007</v>
      </c>
      <c r="H1774" s="2">
        <f>'Moving Avg'!G1774</f>
        <v>4.7937999999999983</v>
      </c>
      <c r="I1774" s="2">
        <f>'Moving Avg'!H1774</f>
        <v>3.5678000000000027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25</v>
      </c>
      <c r="N1774" s="7">
        <f t="shared" si="271"/>
        <v>100</v>
      </c>
      <c r="O1774" s="7">
        <f t="shared" si="272"/>
        <v>50</v>
      </c>
      <c r="P1774" s="7">
        <f t="shared" si="273"/>
        <v>16.5</v>
      </c>
      <c r="Q1774" s="8">
        <f t="shared" si="274"/>
        <v>53.725000000000001</v>
      </c>
      <c r="R1774" s="8">
        <f t="shared" si="275"/>
        <v>46.625</v>
      </c>
      <c r="S1774" s="8">
        <f t="shared" si="276"/>
        <v>38.674999999999997</v>
      </c>
      <c r="T1774" s="8">
        <f t="shared" si="277"/>
        <v>47.875</v>
      </c>
      <c r="U1774" s="7">
        <f t="shared" si="278"/>
        <v>46.341666666666661</v>
      </c>
      <c r="V1774" s="7">
        <f t="shared" si="279"/>
        <v>46.724999999999994</v>
      </c>
    </row>
    <row r="1775" spans="1:22" ht="13.5" x14ac:dyDescent="0.25">
      <c r="A1775" s="3">
        <f>RSI!A1775</f>
        <v>44890</v>
      </c>
      <c r="B1775" s="2">
        <f>RSI!B1775</f>
        <v>5.22</v>
      </c>
      <c r="C1775" s="2">
        <f>RSI!I1775</f>
        <v>57.331563515687378</v>
      </c>
      <c r="D1775" s="2">
        <f>MACD!E1775</f>
        <v>1.2465277491384263E-2</v>
      </c>
      <c r="E1775" s="2">
        <f>MACD!F1775</f>
        <v>5.1397427344509992E-2</v>
      </c>
      <c r="F1775" s="2">
        <f>'Moving Avg'!D1775</f>
        <v>5.0839999999999996</v>
      </c>
      <c r="G1775" s="2">
        <f>'Moving Avg'!F1775</f>
        <v>5.1120000000000001</v>
      </c>
      <c r="H1775" s="2">
        <f>'Moving Avg'!G1775</f>
        <v>4.8277999999999981</v>
      </c>
      <c r="I1775" s="2">
        <f>'Moving Avg'!H1775</f>
        <v>3.5764000000000022</v>
      </c>
      <c r="J1775" s="5" t="str">
        <f>OBV!F1775</f>
        <v>BEARISH</v>
      </c>
      <c r="K1775" s="5" t="str">
        <f>OBV!G1775</f>
        <v>NEUTRAL</v>
      </c>
      <c r="L1775" s="5" t="str">
        <f>OBV!H1775</f>
        <v>BEARISH DIVERGENCE</v>
      </c>
      <c r="M1775" s="7">
        <f t="shared" si="270"/>
        <v>25</v>
      </c>
      <c r="N1775" s="7">
        <f t="shared" si="271"/>
        <v>100</v>
      </c>
      <c r="O1775" s="7">
        <f t="shared" si="272"/>
        <v>50</v>
      </c>
      <c r="P1775" s="7">
        <f t="shared" si="273"/>
        <v>16.5</v>
      </c>
      <c r="Q1775" s="8">
        <f t="shared" si="274"/>
        <v>53.725000000000001</v>
      </c>
      <c r="R1775" s="8">
        <f t="shared" si="275"/>
        <v>46.625</v>
      </c>
      <c r="S1775" s="8">
        <f t="shared" si="276"/>
        <v>38.674999999999997</v>
      </c>
      <c r="T1775" s="8">
        <f t="shared" si="277"/>
        <v>47.875</v>
      </c>
      <c r="U1775" s="7">
        <f t="shared" si="278"/>
        <v>46.341666666666661</v>
      </c>
      <c r="V1775" s="7">
        <f t="shared" si="279"/>
        <v>46.724999999999994</v>
      </c>
    </row>
    <row r="1776" spans="1:22" ht="13.5" x14ac:dyDescent="0.25">
      <c r="A1776" s="3">
        <f>RSI!A1776</f>
        <v>44893</v>
      </c>
      <c r="B1776" s="2">
        <f>RSI!B1776</f>
        <v>5</v>
      </c>
      <c r="C1776" s="2">
        <f>RSI!I1776</f>
        <v>50.123668644967019</v>
      </c>
      <c r="D1776" s="2">
        <f>MACD!E1776</f>
        <v>4.0867768267067284E-2</v>
      </c>
      <c r="E1776" s="2">
        <f>MACD!F1776</f>
        <v>4.9291495529021449E-2</v>
      </c>
      <c r="F1776" s="2">
        <f>'Moving Avg'!D1776</f>
        <v>5.0839999999999996</v>
      </c>
      <c r="G1776" s="2">
        <f>'Moving Avg'!F1776</f>
        <v>5.0945000000000009</v>
      </c>
      <c r="H1776" s="2">
        <f>'Moving Avg'!G1776</f>
        <v>4.8543999999999983</v>
      </c>
      <c r="I1776" s="2">
        <f>'Moving Avg'!H1776</f>
        <v>3.5846500000000026</v>
      </c>
      <c r="J1776" s="5" t="str">
        <f>OBV!F1776</f>
        <v>BEARISH</v>
      </c>
      <c r="K1776" s="5" t="str">
        <f>OBV!G1776</f>
        <v>NEUTRAL</v>
      </c>
      <c r="L1776" s="5" t="str">
        <f>OBV!H1776</f>
        <v>NEUTRAL</v>
      </c>
      <c r="M1776" s="7">
        <f t="shared" si="270"/>
        <v>25</v>
      </c>
      <c r="N1776" s="7">
        <f t="shared" si="271"/>
        <v>45</v>
      </c>
      <c r="O1776" s="7">
        <f t="shared" si="272"/>
        <v>50</v>
      </c>
      <c r="P1776" s="7">
        <f t="shared" si="273"/>
        <v>16.5</v>
      </c>
      <c r="Q1776" s="8">
        <f t="shared" si="274"/>
        <v>34.475000000000001</v>
      </c>
      <c r="R1776" s="8">
        <f t="shared" si="275"/>
        <v>35.625</v>
      </c>
      <c r="S1776" s="8">
        <f t="shared" si="276"/>
        <v>30.425000000000001</v>
      </c>
      <c r="T1776" s="8">
        <f t="shared" si="277"/>
        <v>34.125</v>
      </c>
      <c r="U1776" s="7">
        <f t="shared" si="278"/>
        <v>33.508333333333333</v>
      </c>
      <c r="V1776" s="7">
        <f t="shared" si="279"/>
        <v>33.662499999999994</v>
      </c>
    </row>
    <row r="1777" spans="1:22" ht="13.5" x14ac:dyDescent="0.25">
      <c r="A1777" s="3">
        <f>RSI!A1777</f>
        <v>44894</v>
      </c>
      <c r="B1777" s="2">
        <f>RSI!B1777</f>
        <v>5.22</v>
      </c>
      <c r="C1777" s="2">
        <f>RSI!I1777</f>
        <v>56.071344027888287</v>
      </c>
      <c r="D1777" s="2">
        <f>MACD!E1777</f>
        <v>4.863760841021314E-2</v>
      </c>
      <c r="E1777" s="2">
        <f>MACD!F1777</f>
        <v>4.9160718105259786E-2</v>
      </c>
      <c r="F1777" s="2">
        <f>'Moving Avg'!D1777</f>
        <v>5.1279999999999992</v>
      </c>
      <c r="G1777" s="2">
        <f>'Moving Avg'!F1777</f>
        <v>5.0880000000000001</v>
      </c>
      <c r="H1777" s="2">
        <f>'Moving Avg'!G1777</f>
        <v>4.8865999999999987</v>
      </c>
      <c r="I1777" s="2">
        <f>'Moving Avg'!H1777</f>
        <v>3.5947500000000026</v>
      </c>
      <c r="J1777" s="5" t="str">
        <f>OBV!F1777</f>
        <v>BEARISH</v>
      </c>
      <c r="K1777" s="5" t="str">
        <f>OBV!G1777</f>
        <v>NEUTRAL</v>
      </c>
      <c r="L1777" s="5" t="str">
        <f>OBV!H1777</f>
        <v>BEARISH DIVERGENCE</v>
      </c>
      <c r="M1777" s="7">
        <f t="shared" si="270"/>
        <v>25</v>
      </c>
      <c r="N1777" s="7">
        <f t="shared" si="271"/>
        <v>45</v>
      </c>
      <c r="O1777" s="7">
        <f t="shared" si="272"/>
        <v>50</v>
      </c>
      <c r="P1777" s="7">
        <f t="shared" si="273"/>
        <v>16.5</v>
      </c>
      <c r="Q1777" s="8">
        <f t="shared" si="274"/>
        <v>34.475000000000001</v>
      </c>
      <c r="R1777" s="8">
        <f t="shared" si="275"/>
        <v>35.625</v>
      </c>
      <c r="S1777" s="8">
        <f t="shared" si="276"/>
        <v>30.425000000000001</v>
      </c>
      <c r="T1777" s="8">
        <f t="shared" si="277"/>
        <v>34.125</v>
      </c>
      <c r="U1777" s="7">
        <f t="shared" si="278"/>
        <v>33.508333333333333</v>
      </c>
      <c r="V1777" s="7">
        <f t="shared" si="279"/>
        <v>33.662499999999994</v>
      </c>
    </row>
    <row r="1778" spans="1:22" ht="13.5" x14ac:dyDescent="0.25">
      <c r="A1778" s="3">
        <f>RSI!A1778</f>
        <v>44895</v>
      </c>
      <c r="B1778" s="2">
        <f>RSI!B1778</f>
        <v>4.99</v>
      </c>
      <c r="C1778" s="2">
        <f>RSI!I1778</f>
        <v>49.434350060571326</v>
      </c>
      <c r="D1778" s="2">
        <f>MACD!E1778</f>
        <v>7.0979932073244711E-2</v>
      </c>
      <c r="E1778" s="2">
        <f>MACD!F1778</f>
        <v>5.3524560898856773E-2</v>
      </c>
      <c r="F1778" s="2">
        <f>'Moving Avg'!D1778</f>
        <v>5.0860000000000003</v>
      </c>
      <c r="G1778" s="2">
        <f>'Moving Avg'!F1778</f>
        <v>5.0705000000000009</v>
      </c>
      <c r="H1778" s="2">
        <f>'Moving Avg'!G1778</f>
        <v>4.9109999999999978</v>
      </c>
      <c r="I1778" s="2">
        <f>'Moving Avg'!H1778</f>
        <v>3.6044000000000027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16.5</v>
      </c>
      <c r="Q1778" s="8">
        <f t="shared" si="274"/>
        <v>18.725000000000001</v>
      </c>
      <c r="R1778" s="8">
        <f t="shared" si="275"/>
        <v>26.625</v>
      </c>
      <c r="S1778" s="8">
        <f t="shared" si="276"/>
        <v>23.675000000000001</v>
      </c>
      <c r="T1778" s="8">
        <f t="shared" si="277"/>
        <v>22.875</v>
      </c>
      <c r="U1778" s="7">
        <f t="shared" si="278"/>
        <v>23.008333333333336</v>
      </c>
      <c r="V1778" s="7">
        <f t="shared" si="279"/>
        <v>22.975000000000001</v>
      </c>
    </row>
    <row r="1779" spans="1:22" ht="13.5" x14ac:dyDescent="0.25">
      <c r="A1779" s="3">
        <f>RSI!A1779</f>
        <v>44896</v>
      </c>
      <c r="B1779" s="2">
        <f>RSI!B1779</f>
        <v>4.7699999999999996</v>
      </c>
      <c r="C1779" s="2">
        <f>RSI!I1779</f>
        <v>44.061890979443014</v>
      </c>
      <c r="D1779" s="2">
        <f>MACD!E1779</f>
        <v>0.10636517218447228</v>
      </c>
      <c r="E1779" s="2">
        <f>MACD!F1779</f>
        <v>6.4092683155979879E-2</v>
      </c>
      <c r="F1779" s="2">
        <f>'Moving Avg'!D1779</f>
        <v>5.04</v>
      </c>
      <c r="G1779" s="2">
        <f>'Moving Avg'!F1779</f>
        <v>5.0495000000000001</v>
      </c>
      <c r="H1779" s="2">
        <f>'Moving Avg'!G1779</f>
        <v>4.9309999999999992</v>
      </c>
      <c r="I1779" s="2">
        <f>'Moving Avg'!H1779</f>
        <v>3.613600000000003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  <c r="M1779" s="7">
        <f t="shared" si="270"/>
        <v>25</v>
      </c>
      <c r="N1779" s="7">
        <f t="shared" si="271"/>
        <v>0</v>
      </c>
      <c r="O1779" s="7">
        <f t="shared" si="272"/>
        <v>50</v>
      </c>
      <c r="P1779" s="7">
        <f t="shared" si="273"/>
        <v>16.5</v>
      </c>
      <c r="Q1779" s="8">
        <f t="shared" si="274"/>
        <v>18.725000000000001</v>
      </c>
      <c r="R1779" s="8">
        <f t="shared" si="275"/>
        <v>26.625</v>
      </c>
      <c r="S1779" s="8">
        <f t="shared" si="276"/>
        <v>23.675000000000001</v>
      </c>
      <c r="T1779" s="8">
        <f t="shared" si="277"/>
        <v>22.875</v>
      </c>
      <c r="U1779" s="7">
        <f t="shared" si="278"/>
        <v>23.008333333333336</v>
      </c>
      <c r="V1779" s="7">
        <f t="shared" si="279"/>
        <v>22.975000000000001</v>
      </c>
    </row>
    <row r="1780" spans="1:22" ht="13.5" x14ac:dyDescent="0.25">
      <c r="A1780" s="3">
        <f>RSI!A1780</f>
        <v>44897</v>
      </c>
      <c r="B1780" s="2">
        <f>RSI!B1780</f>
        <v>4.5599999999999996</v>
      </c>
      <c r="C1780" s="2">
        <f>RSI!I1780</f>
        <v>39.634031450306665</v>
      </c>
      <c r="D1780" s="2">
        <f>MACD!E1780</f>
        <v>0.1225631218763521</v>
      </c>
      <c r="E1780" s="2">
        <f>MACD!F1780</f>
        <v>7.5786770900054326E-2</v>
      </c>
      <c r="F1780" s="2">
        <f>'Moving Avg'!D1780</f>
        <v>4.9079999999999995</v>
      </c>
      <c r="G1780" s="2">
        <f>'Moving Avg'!F1780</f>
        <v>5.0274999999999999</v>
      </c>
      <c r="H1780" s="2">
        <f>'Moving Avg'!G1780</f>
        <v>4.9459999999999988</v>
      </c>
      <c r="I1780" s="2">
        <f>'Moving Avg'!H1780</f>
        <v>3.6216500000000025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25</v>
      </c>
      <c r="N1780" s="7">
        <f t="shared" si="271"/>
        <v>0</v>
      </c>
      <c r="O1780" s="7">
        <f t="shared" si="272"/>
        <v>50</v>
      </c>
      <c r="P1780" s="7">
        <f t="shared" si="273"/>
        <v>16.5</v>
      </c>
      <c r="Q1780" s="8">
        <f t="shared" si="274"/>
        <v>18.725000000000001</v>
      </c>
      <c r="R1780" s="8">
        <f t="shared" si="275"/>
        <v>26.625</v>
      </c>
      <c r="S1780" s="8">
        <f t="shared" si="276"/>
        <v>23.675000000000001</v>
      </c>
      <c r="T1780" s="8">
        <f t="shared" si="277"/>
        <v>22.875</v>
      </c>
      <c r="U1780" s="7">
        <f t="shared" si="278"/>
        <v>23.008333333333336</v>
      </c>
      <c r="V1780" s="7">
        <f t="shared" si="279"/>
        <v>22.975000000000001</v>
      </c>
    </row>
    <row r="1781" spans="1:22" ht="13.5" x14ac:dyDescent="0.25">
      <c r="A1781" s="3">
        <f>RSI!A1781</f>
        <v>44900</v>
      </c>
      <c r="B1781" s="2">
        <f>RSI!B1781</f>
        <v>4.3600000000000003</v>
      </c>
      <c r="C1781" s="2">
        <f>RSI!I1781</f>
        <v>35.93070632172126</v>
      </c>
      <c r="D1781" s="2">
        <f>MACD!E1781</f>
        <v>0.15368615229732452</v>
      </c>
      <c r="E1781" s="2">
        <f>MACD!F1781</f>
        <v>9.1366647179508362E-2</v>
      </c>
      <c r="F1781" s="2">
        <f>'Moving Avg'!D1781</f>
        <v>4.7799999999999994</v>
      </c>
      <c r="G1781" s="2">
        <f>'Moving Avg'!F1781</f>
        <v>4.9954999999999998</v>
      </c>
      <c r="H1781" s="2">
        <f>'Moving Avg'!G1781</f>
        <v>4.9535999999999989</v>
      </c>
      <c r="I1781" s="2">
        <f>'Moving Avg'!H1781</f>
        <v>3.6287500000000024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0</v>
      </c>
      <c r="O1781" s="7">
        <f t="shared" si="272"/>
        <v>50</v>
      </c>
      <c r="P1781" s="7">
        <f t="shared" si="273"/>
        <v>16.5</v>
      </c>
      <c r="Q1781" s="8">
        <f t="shared" si="274"/>
        <v>18.725000000000001</v>
      </c>
      <c r="R1781" s="8">
        <f t="shared" si="275"/>
        <v>26.625</v>
      </c>
      <c r="S1781" s="8">
        <f t="shared" si="276"/>
        <v>23.675000000000001</v>
      </c>
      <c r="T1781" s="8">
        <f t="shared" si="277"/>
        <v>22.875</v>
      </c>
      <c r="U1781" s="7">
        <f t="shared" si="278"/>
        <v>23.008333333333336</v>
      </c>
      <c r="V1781" s="7">
        <f t="shared" si="279"/>
        <v>22.975000000000001</v>
      </c>
    </row>
    <row r="1782" spans="1:22" ht="13.5" x14ac:dyDescent="0.25">
      <c r="A1782" s="3">
        <f>RSI!A1782</f>
        <v>44901</v>
      </c>
      <c r="B1782" s="2">
        <f>RSI!B1782</f>
        <v>4.55</v>
      </c>
      <c r="C1782" s="2">
        <f>RSI!I1782</f>
        <v>41.520967044249694</v>
      </c>
      <c r="D1782" s="2">
        <f>MACD!E1782</f>
        <v>0.16953825701692082</v>
      </c>
      <c r="E1782" s="2">
        <f>MACD!F1782</f>
        <v>0.10700096914699087</v>
      </c>
      <c r="F1782" s="2">
        <f>'Moving Avg'!D1782</f>
        <v>4.6459999999999999</v>
      </c>
      <c r="G1782" s="2">
        <f>'Moving Avg'!F1782</f>
        <v>4.9834999999999994</v>
      </c>
      <c r="H1782" s="2">
        <f>'Moving Avg'!G1782</f>
        <v>4.9615999999999989</v>
      </c>
      <c r="I1782" s="2">
        <f>'Moving Avg'!H1782</f>
        <v>3.6373500000000019</v>
      </c>
      <c r="J1782" s="5" t="str">
        <f>OBV!F1782</f>
        <v>BEARISH</v>
      </c>
      <c r="K1782" s="5" t="str">
        <f>OBV!G1782</f>
        <v>NEUTRAL</v>
      </c>
      <c r="L1782" s="5" t="str">
        <f>OBV!H1782</f>
        <v>CONFIRMED BEARISH</v>
      </c>
      <c r="M1782" s="7">
        <f t="shared" si="270"/>
        <v>25</v>
      </c>
      <c r="N1782" s="7">
        <f t="shared" si="271"/>
        <v>0</v>
      </c>
      <c r="O1782" s="7">
        <f t="shared" si="272"/>
        <v>50</v>
      </c>
      <c r="P1782" s="7">
        <f t="shared" si="273"/>
        <v>16.5</v>
      </c>
      <c r="Q1782" s="8">
        <f t="shared" si="274"/>
        <v>18.725000000000001</v>
      </c>
      <c r="R1782" s="8">
        <f t="shared" si="275"/>
        <v>26.625</v>
      </c>
      <c r="S1782" s="8">
        <f t="shared" si="276"/>
        <v>23.675000000000001</v>
      </c>
      <c r="T1782" s="8">
        <f t="shared" si="277"/>
        <v>22.875</v>
      </c>
      <c r="U1782" s="7">
        <f t="shared" si="278"/>
        <v>23.008333333333336</v>
      </c>
      <c r="V1782" s="7">
        <f t="shared" si="279"/>
        <v>22.975000000000001</v>
      </c>
    </row>
    <row r="1783" spans="1:22" ht="13.5" x14ac:dyDescent="0.25">
      <c r="A1783" s="3">
        <f>RSI!A1783</f>
        <v>44902</v>
      </c>
      <c r="B1783" s="2">
        <f>RSI!B1783</f>
        <v>4.75</v>
      </c>
      <c r="C1783" s="2">
        <f>RSI!I1783</f>
        <v>46.784544178925813</v>
      </c>
      <c r="D1783" s="2">
        <f>MACD!E1783</f>
        <v>0.20110855835544328</v>
      </c>
      <c r="E1783" s="2">
        <f>MACD!F1783</f>
        <v>0.12582248698868134</v>
      </c>
      <c r="F1783" s="2">
        <f>'Moving Avg'!D1783</f>
        <v>4.5979999999999999</v>
      </c>
      <c r="G1783" s="2">
        <f>'Moving Avg'!F1783</f>
        <v>4.9709999999999992</v>
      </c>
      <c r="H1783" s="2">
        <f>'Moving Avg'!G1783</f>
        <v>4.97</v>
      </c>
      <c r="I1783" s="2">
        <f>'Moving Avg'!H1783</f>
        <v>3.6470500000000019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  <c r="M1783" s="7">
        <f t="shared" si="270"/>
        <v>25</v>
      </c>
      <c r="N1783" s="7">
        <f t="shared" si="271"/>
        <v>0</v>
      </c>
      <c r="O1783" s="7">
        <f t="shared" si="272"/>
        <v>50</v>
      </c>
      <c r="P1783" s="7">
        <f t="shared" si="273"/>
        <v>16.5</v>
      </c>
      <c r="Q1783" s="8">
        <f t="shared" si="274"/>
        <v>18.725000000000001</v>
      </c>
      <c r="R1783" s="8">
        <f t="shared" si="275"/>
        <v>26.625</v>
      </c>
      <c r="S1783" s="8">
        <f t="shared" si="276"/>
        <v>23.675000000000001</v>
      </c>
      <c r="T1783" s="8">
        <f t="shared" si="277"/>
        <v>22.875</v>
      </c>
      <c r="U1783" s="7">
        <f t="shared" si="278"/>
        <v>23.008333333333336</v>
      </c>
      <c r="V1783" s="7">
        <f t="shared" si="279"/>
        <v>22.975000000000001</v>
      </c>
    </row>
    <row r="1784" spans="1:22" ht="13.5" x14ac:dyDescent="0.25">
      <c r="A1784" s="3">
        <f>RSI!A1784</f>
        <v>44903</v>
      </c>
      <c r="B1784" s="2">
        <f>RSI!B1784</f>
        <v>4.96</v>
      </c>
      <c r="C1784" s="2">
        <f>RSI!I1784</f>
        <v>51.700391669308146</v>
      </c>
      <c r="D1784" s="2">
        <f>MACD!E1784</f>
        <v>0.18235470831177292</v>
      </c>
      <c r="E1784" s="2">
        <f>MACD!F1784</f>
        <v>0.13712893125329967</v>
      </c>
      <c r="F1784" s="2">
        <f>'Moving Avg'!D1784</f>
        <v>4.6360000000000001</v>
      </c>
      <c r="G1784" s="2">
        <f>'Moving Avg'!F1784</f>
        <v>4.9689999999999994</v>
      </c>
      <c r="H1784" s="2">
        <f>'Moving Avg'!G1784</f>
        <v>4.9787999999999997</v>
      </c>
      <c r="I1784" s="2">
        <f>'Moving Avg'!H1784</f>
        <v>3.6574500000000025</v>
      </c>
      <c r="J1784" s="5" t="str">
        <f>OBV!F1784</f>
        <v>BEARISH</v>
      </c>
      <c r="K1784" s="5" t="str">
        <f>OBV!G1784</f>
        <v>NEUTRAL</v>
      </c>
      <c r="L1784" s="5" t="str">
        <f>OBV!H1784</f>
        <v>BEARISH DIVERGENCE</v>
      </c>
      <c r="M1784" s="7">
        <f t="shared" si="270"/>
        <v>25</v>
      </c>
      <c r="N1784" s="7">
        <f t="shared" si="271"/>
        <v>0</v>
      </c>
      <c r="O1784" s="7">
        <f t="shared" si="272"/>
        <v>50</v>
      </c>
      <c r="P1784" s="7">
        <f t="shared" si="273"/>
        <v>16.5</v>
      </c>
      <c r="Q1784" s="8">
        <f t="shared" si="274"/>
        <v>18.725000000000001</v>
      </c>
      <c r="R1784" s="8">
        <f t="shared" si="275"/>
        <v>26.625</v>
      </c>
      <c r="S1784" s="8">
        <f t="shared" si="276"/>
        <v>23.675000000000001</v>
      </c>
      <c r="T1784" s="8">
        <f t="shared" si="277"/>
        <v>22.875</v>
      </c>
      <c r="U1784" s="7">
        <f t="shared" si="278"/>
        <v>23.008333333333336</v>
      </c>
      <c r="V1784" s="7">
        <f t="shared" si="279"/>
        <v>22.975000000000001</v>
      </c>
    </row>
    <row r="1785" spans="1:22" ht="13.5" x14ac:dyDescent="0.25">
      <c r="A1785" s="3">
        <f>RSI!A1785</f>
        <v>44904</v>
      </c>
      <c r="B1785" s="2">
        <f>RSI!B1785</f>
        <v>5</v>
      </c>
      <c r="C1785" s="2">
        <f>RSI!I1785</f>
        <v>52.598600171172151</v>
      </c>
      <c r="D1785" s="2">
        <f>MACD!E1785</f>
        <v>0.19692243596061587</v>
      </c>
      <c r="E1785" s="2">
        <f>MACD!F1785</f>
        <v>0.1490876321947629</v>
      </c>
      <c r="F1785" s="2">
        <f>'Moving Avg'!D1785</f>
        <v>4.7240000000000002</v>
      </c>
      <c r="G1785" s="2">
        <f>'Moving Avg'!F1785</f>
        <v>4.9689999999999994</v>
      </c>
      <c r="H1785" s="2">
        <f>'Moving Avg'!G1785</f>
        <v>4.9843999999999999</v>
      </c>
      <c r="I1785" s="2">
        <f>'Moving Avg'!H1785</f>
        <v>3.6680500000000023</v>
      </c>
      <c r="J1785" s="5" t="str">
        <f>OBV!F1785</f>
        <v>BEARISH</v>
      </c>
      <c r="K1785" s="5" t="str">
        <f>OBV!G1785</f>
        <v>NEUTRAL</v>
      </c>
      <c r="L1785" s="5" t="str">
        <f>OBV!H1785</f>
        <v>BEARISH DIVERGENCE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16.5</v>
      </c>
      <c r="Q1785" s="8">
        <f t="shared" si="274"/>
        <v>18.725000000000001</v>
      </c>
      <c r="R1785" s="8">
        <f t="shared" si="275"/>
        <v>26.625</v>
      </c>
      <c r="S1785" s="8">
        <f t="shared" si="276"/>
        <v>23.675000000000001</v>
      </c>
      <c r="T1785" s="8">
        <f t="shared" si="277"/>
        <v>22.875</v>
      </c>
      <c r="U1785" s="7">
        <f t="shared" si="278"/>
        <v>23.008333333333336</v>
      </c>
      <c r="V1785" s="7">
        <f t="shared" si="279"/>
        <v>22.975000000000001</v>
      </c>
    </row>
    <row r="1786" spans="1:22" ht="13.5" x14ac:dyDescent="0.25">
      <c r="A1786" s="3">
        <f>RSI!A1786</f>
        <v>44907</v>
      </c>
      <c r="B1786" s="2">
        <f>RSI!B1786</f>
        <v>5</v>
      </c>
      <c r="C1786" s="2">
        <f>RSI!I1786</f>
        <v>52.598600171172144</v>
      </c>
      <c r="D1786" s="2">
        <f>MACD!E1786</f>
        <v>0.17475273613038578</v>
      </c>
      <c r="E1786" s="2">
        <f>MACD!F1786</f>
        <v>0.15422065298188747</v>
      </c>
      <c r="F1786" s="2">
        <f>'Moving Avg'!D1786</f>
        <v>4.8520000000000003</v>
      </c>
      <c r="G1786" s="2">
        <f>'Moving Avg'!F1786</f>
        <v>4.9589999999999996</v>
      </c>
      <c r="H1786" s="2">
        <f>'Moving Avg'!G1786</f>
        <v>4.9858000000000002</v>
      </c>
      <c r="I1786" s="2">
        <f>'Moving Avg'!H1786</f>
        <v>3.6786500000000024</v>
      </c>
      <c r="J1786" s="5" t="str">
        <f>OBV!F1786</f>
        <v>BULLISH</v>
      </c>
      <c r="K1786" s="5" t="str">
        <f>OBV!G1786</f>
        <v>NEUTRAL</v>
      </c>
      <c r="L1786" s="5" t="str">
        <f>OBV!H1786</f>
        <v>CONFIRMED BULLISH</v>
      </c>
      <c r="M1786" s="7">
        <f t="shared" si="270"/>
        <v>25</v>
      </c>
      <c r="N1786" s="7">
        <f t="shared" si="271"/>
        <v>0</v>
      </c>
      <c r="O1786" s="7">
        <f t="shared" si="272"/>
        <v>50</v>
      </c>
      <c r="P1786" s="7">
        <f t="shared" si="273"/>
        <v>83.5</v>
      </c>
      <c r="Q1786" s="8">
        <f t="shared" si="274"/>
        <v>28.774999999999999</v>
      </c>
      <c r="R1786" s="8">
        <f t="shared" si="275"/>
        <v>43.375</v>
      </c>
      <c r="S1786" s="8">
        <f t="shared" si="276"/>
        <v>53.825000000000003</v>
      </c>
      <c r="T1786" s="8">
        <f t="shared" si="277"/>
        <v>39.625</v>
      </c>
      <c r="U1786" s="7">
        <f t="shared" si="278"/>
        <v>41.991666666666667</v>
      </c>
      <c r="V1786" s="7">
        <f t="shared" si="279"/>
        <v>41.400000000000006</v>
      </c>
    </row>
    <row r="1787" spans="1:22" ht="13.5" x14ac:dyDescent="0.25">
      <c r="A1787" s="3">
        <f>RSI!A1787</f>
        <v>44908</v>
      </c>
      <c r="B1787" s="2">
        <f>RSI!B1787</f>
        <v>4.99</v>
      </c>
      <c r="C1787" s="2">
        <f>RSI!I1787</f>
        <v>52.316514045338323</v>
      </c>
      <c r="D1787" s="2">
        <f>MACD!E1787</f>
        <v>0.18997872360094181</v>
      </c>
      <c r="E1787" s="2">
        <f>MACD!F1787</f>
        <v>0.16137226710569835</v>
      </c>
      <c r="F1787" s="2">
        <f>'Moving Avg'!D1787</f>
        <v>4.9400000000000004</v>
      </c>
      <c r="G1787" s="2">
        <f>'Moving Avg'!F1787</f>
        <v>4.9484999999999992</v>
      </c>
      <c r="H1787" s="2">
        <f>'Moving Avg'!G1787</f>
        <v>4.9825999999999997</v>
      </c>
      <c r="I1787" s="2">
        <f>'Moving Avg'!H1787</f>
        <v>3.6892000000000023</v>
      </c>
      <c r="J1787" s="5" t="str">
        <f>OBV!F1787</f>
        <v>BULLISH</v>
      </c>
      <c r="K1787" s="5" t="str">
        <f>OBV!G1787</f>
        <v>NEUTRAL</v>
      </c>
      <c r="L1787" s="5" t="str">
        <f>OBV!H1787</f>
        <v>CONFIRMED BULLISH</v>
      </c>
      <c r="M1787" s="7">
        <f t="shared" si="270"/>
        <v>25</v>
      </c>
      <c r="N1787" s="7">
        <f t="shared" si="271"/>
        <v>0</v>
      </c>
      <c r="O1787" s="7">
        <f t="shared" si="272"/>
        <v>50</v>
      </c>
      <c r="P1787" s="7">
        <f t="shared" si="273"/>
        <v>83.5</v>
      </c>
      <c r="Q1787" s="8">
        <f t="shared" si="274"/>
        <v>28.774999999999999</v>
      </c>
      <c r="R1787" s="8">
        <f t="shared" si="275"/>
        <v>43.375</v>
      </c>
      <c r="S1787" s="8">
        <f t="shared" si="276"/>
        <v>53.825000000000003</v>
      </c>
      <c r="T1787" s="8">
        <f t="shared" si="277"/>
        <v>39.625</v>
      </c>
      <c r="U1787" s="7">
        <f t="shared" si="278"/>
        <v>41.991666666666667</v>
      </c>
      <c r="V1787" s="7">
        <f t="shared" si="279"/>
        <v>41.400000000000006</v>
      </c>
    </row>
    <row r="1788" spans="1:22" ht="13.5" x14ac:dyDescent="0.25">
      <c r="A1788" s="3">
        <f>RSI!A1788</f>
        <v>44909</v>
      </c>
      <c r="B1788" s="2">
        <f>RSI!B1788</f>
        <v>4.99</v>
      </c>
      <c r="C1788" s="2">
        <f>RSI!I1788</f>
        <v>52.316514045338309</v>
      </c>
      <c r="D1788" s="2">
        <f>MACD!E1788</f>
        <v>0.166979383600939</v>
      </c>
      <c r="E1788" s="2">
        <f>MACD!F1788</f>
        <v>0.16249369040474648</v>
      </c>
      <c r="F1788" s="2">
        <f>'Moving Avg'!D1788</f>
        <v>4.9880000000000013</v>
      </c>
      <c r="G1788" s="2">
        <f>'Moving Avg'!F1788</f>
        <v>4.9379999999999988</v>
      </c>
      <c r="H1788" s="2">
        <f>'Moving Avg'!G1788</f>
        <v>4.9748000000000001</v>
      </c>
      <c r="I1788" s="2">
        <f>'Moving Avg'!H1788</f>
        <v>3.6997500000000025</v>
      </c>
      <c r="J1788" s="5" t="str">
        <f>OBV!F1788</f>
        <v>BULLISH</v>
      </c>
      <c r="K1788" s="5" t="str">
        <f>OBV!G1788</f>
        <v>NEUTRAL</v>
      </c>
      <c r="L1788" s="5" t="str">
        <f>OBV!H1788</f>
        <v>CONFIRMED BULLISH</v>
      </c>
      <c r="M1788" s="7">
        <f t="shared" si="270"/>
        <v>25</v>
      </c>
      <c r="N1788" s="7">
        <f t="shared" si="271"/>
        <v>0</v>
      </c>
      <c r="O1788" s="7">
        <f t="shared" si="272"/>
        <v>50</v>
      </c>
      <c r="P1788" s="7">
        <f t="shared" si="273"/>
        <v>83.5</v>
      </c>
      <c r="Q1788" s="8">
        <f t="shared" si="274"/>
        <v>28.774999999999999</v>
      </c>
      <c r="R1788" s="8">
        <f t="shared" si="275"/>
        <v>43.375</v>
      </c>
      <c r="S1788" s="8">
        <f t="shared" si="276"/>
        <v>53.825000000000003</v>
      </c>
      <c r="T1788" s="8">
        <f t="shared" si="277"/>
        <v>39.625</v>
      </c>
      <c r="U1788" s="7">
        <f t="shared" si="278"/>
        <v>41.991666666666667</v>
      </c>
      <c r="V1788" s="7">
        <f t="shared" si="279"/>
        <v>41.400000000000006</v>
      </c>
    </row>
    <row r="1789" spans="1:22" ht="13.5" x14ac:dyDescent="0.25">
      <c r="A1789" s="3">
        <f>RSI!A1789</f>
        <v>44910</v>
      </c>
      <c r="B1789" s="2">
        <f>RSI!B1789</f>
        <v>4.7699999999999996</v>
      </c>
      <c r="C1789" s="2">
        <f>RSI!I1789</f>
        <v>46.01941299823919</v>
      </c>
      <c r="D1789" s="2">
        <f>MACD!E1789</f>
        <v>0.12950720116673686</v>
      </c>
      <c r="E1789" s="2">
        <f>MACD!F1789</f>
        <v>0.15589639255714455</v>
      </c>
      <c r="F1789" s="2">
        <f>'Moving Avg'!D1789</f>
        <v>4.95</v>
      </c>
      <c r="G1789" s="2">
        <f>'Moving Avg'!F1789</f>
        <v>4.9164999999999992</v>
      </c>
      <c r="H1789" s="2">
        <f>'Moving Avg'!G1789</f>
        <v>4.9602000000000004</v>
      </c>
      <c r="I1789" s="2">
        <f>'Moving Avg'!H1789</f>
        <v>3.7092000000000032</v>
      </c>
      <c r="J1789" s="5" t="str">
        <f>OBV!F1789</f>
        <v>BULLISH</v>
      </c>
      <c r="K1789" s="5" t="str">
        <f>OBV!G1789</f>
        <v>NEUTRAL</v>
      </c>
      <c r="L1789" s="5" t="str">
        <f>OBV!H1789</f>
        <v>BULLISH DIVERGENCE</v>
      </c>
      <c r="M1789" s="7">
        <f t="shared" si="270"/>
        <v>25</v>
      </c>
      <c r="N1789" s="7">
        <f t="shared" si="271"/>
        <v>100</v>
      </c>
      <c r="O1789" s="7">
        <f t="shared" si="272"/>
        <v>50</v>
      </c>
      <c r="P1789" s="7">
        <f t="shared" si="273"/>
        <v>66.5</v>
      </c>
      <c r="Q1789" s="8">
        <f t="shared" si="274"/>
        <v>61.225000000000001</v>
      </c>
      <c r="R1789" s="8">
        <f t="shared" si="275"/>
        <v>59.125</v>
      </c>
      <c r="S1789" s="8">
        <f t="shared" si="276"/>
        <v>61.174999999999997</v>
      </c>
      <c r="T1789" s="8">
        <f t="shared" si="277"/>
        <v>60.375</v>
      </c>
      <c r="U1789" s="7">
        <f t="shared" si="278"/>
        <v>60.508333333333326</v>
      </c>
      <c r="V1789" s="7">
        <f t="shared" si="279"/>
        <v>60.474999999999994</v>
      </c>
    </row>
    <row r="1790" spans="1:22" ht="13.5" x14ac:dyDescent="0.25">
      <c r="A1790" s="3">
        <f>RSI!A1790</f>
        <v>44911</v>
      </c>
      <c r="B1790" s="2">
        <f>RSI!B1790</f>
        <v>4.75</v>
      </c>
      <c r="C1790" s="2">
        <f>RSI!I1790</f>
        <v>45.483434809935616</v>
      </c>
      <c r="D1790" s="2">
        <f>MACD!E1790</f>
        <v>6.784657730898136E-2</v>
      </c>
      <c r="E1790" s="2">
        <f>MACD!F1790</f>
        <v>0.13828642950751191</v>
      </c>
      <c r="F1790" s="2">
        <f>'Moving Avg'!D1790</f>
        <v>4.9000000000000004</v>
      </c>
      <c r="G1790" s="2">
        <f>'Moving Avg'!F1790</f>
        <v>4.903999999999999</v>
      </c>
      <c r="H1790" s="2">
        <f>'Moving Avg'!G1790</f>
        <v>4.9452000000000007</v>
      </c>
      <c r="I1790" s="2">
        <f>'Moving Avg'!H1790</f>
        <v>3.7185500000000031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25</v>
      </c>
      <c r="N1790" s="7">
        <f t="shared" si="271"/>
        <v>100</v>
      </c>
      <c r="O1790" s="7">
        <f t="shared" si="272"/>
        <v>50</v>
      </c>
      <c r="P1790" s="7">
        <f t="shared" si="273"/>
        <v>16.5</v>
      </c>
      <c r="Q1790" s="8">
        <f t="shared" si="274"/>
        <v>53.725000000000001</v>
      </c>
      <c r="R1790" s="8">
        <f t="shared" si="275"/>
        <v>46.625</v>
      </c>
      <c r="S1790" s="8">
        <f t="shared" si="276"/>
        <v>38.674999999999997</v>
      </c>
      <c r="T1790" s="8">
        <f t="shared" si="277"/>
        <v>47.875</v>
      </c>
      <c r="U1790" s="7">
        <f t="shared" si="278"/>
        <v>46.341666666666661</v>
      </c>
      <c r="V1790" s="7">
        <f t="shared" si="279"/>
        <v>46.724999999999994</v>
      </c>
    </row>
    <row r="1791" spans="1:22" ht="13.5" x14ac:dyDescent="0.25">
      <c r="A1791" s="3">
        <f>RSI!A1791</f>
        <v>44914</v>
      </c>
      <c r="B1791" s="2">
        <f>RSI!B1791</f>
        <v>4.54</v>
      </c>
      <c r="C1791" s="2">
        <f>RSI!I1791</f>
        <v>40.190425819080623</v>
      </c>
      <c r="D1791" s="2">
        <f>MACD!E1791</f>
        <v>1.3848739753115069E-3</v>
      </c>
      <c r="E1791" s="2">
        <f>MACD!F1791</f>
        <v>0.11090611840107184</v>
      </c>
      <c r="F1791" s="2">
        <f>'Moving Avg'!D1791</f>
        <v>4.8079999999999998</v>
      </c>
      <c r="G1791" s="2">
        <f>'Moving Avg'!F1791</f>
        <v>4.8809999999999985</v>
      </c>
      <c r="H1791" s="2">
        <f>'Moving Avg'!G1791</f>
        <v>4.9308000000000005</v>
      </c>
      <c r="I1791" s="2">
        <f>'Moving Avg'!H1791</f>
        <v>3.7268500000000029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100</v>
      </c>
      <c r="O1791" s="7">
        <f t="shared" si="272"/>
        <v>50</v>
      </c>
      <c r="P1791" s="7">
        <f t="shared" si="273"/>
        <v>16.5</v>
      </c>
      <c r="Q1791" s="8">
        <f t="shared" si="274"/>
        <v>53.725000000000001</v>
      </c>
      <c r="R1791" s="8">
        <f t="shared" si="275"/>
        <v>46.625</v>
      </c>
      <c r="S1791" s="8">
        <f t="shared" si="276"/>
        <v>38.674999999999997</v>
      </c>
      <c r="T1791" s="8">
        <f t="shared" si="277"/>
        <v>47.875</v>
      </c>
      <c r="U1791" s="7">
        <f t="shared" si="278"/>
        <v>46.341666666666661</v>
      </c>
      <c r="V1791" s="7">
        <f t="shared" si="279"/>
        <v>46.724999999999994</v>
      </c>
    </row>
    <row r="1792" spans="1:22" ht="13.5" x14ac:dyDescent="0.25">
      <c r="A1792" s="3">
        <f>RSI!A1792</f>
        <v>44915</v>
      </c>
      <c r="B1792" s="2">
        <f>RSI!B1792</f>
        <v>4.5</v>
      </c>
      <c r="C1792" s="2">
        <f>RSI!I1792</f>
        <v>39.253398989407998</v>
      </c>
      <c r="D1792" s="2">
        <f>MACD!E1792</f>
        <v>-2.0559593012325905E-2</v>
      </c>
      <c r="E1792" s="2">
        <f>MACD!F1792</f>
        <v>8.4612976118392302E-2</v>
      </c>
      <c r="F1792" s="2">
        <f>'Moving Avg'!D1792</f>
        <v>4.71</v>
      </c>
      <c r="G1792" s="2">
        <f>'Moving Avg'!F1792</f>
        <v>4.855999999999999</v>
      </c>
      <c r="H1792" s="2">
        <f>'Moving Avg'!G1792</f>
        <v>4.9202000000000012</v>
      </c>
      <c r="I1792" s="2">
        <f>'Moving Avg'!H1792</f>
        <v>3.7355000000000036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100</v>
      </c>
      <c r="O1792" s="7">
        <f t="shared" si="272"/>
        <v>50</v>
      </c>
      <c r="P1792" s="7">
        <f t="shared" si="273"/>
        <v>16.5</v>
      </c>
      <c r="Q1792" s="8">
        <f t="shared" si="274"/>
        <v>53.725000000000001</v>
      </c>
      <c r="R1792" s="8">
        <f t="shared" si="275"/>
        <v>46.625</v>
      </c>
      <c r="S1792" s="8">
        <f t="shared" si="276"/>
        <v>38.674999999999997</v>
      </c>
      <c r="T1792" s="8">
        <f t="shared" si="277"/>
        <v>47.875</v>
      </c>
      <c r="U1792" s="7">
        <f t="shared" si="278"/>
        <v>46.341666666666661</v>
      </c>
      <c r="V1792" s="7">
        <f t="shared" si="279"/>
        <v>46.724999999999994</v>
      </c>
    </row>
    <row r="1793" spans="1:22" ht="13.5" x14ac:dyDescent="0.25">
      <c r="A1793" s="3">
        <f>RSI!A1793</f>
        <v>44916</v>
      </c>
      <c r="B1793" s="2">
        <f>RSI!B1793</f>
        <v>4.5</v>
      </c>
      <c r="C1793" s="2">
        <f>RSI!I1793</f>
        <v>39.253398989407998</v>
      </c>
      <c r="D1793" s="2">
        <f>MACD!E1793</f>
        <v>-6.1792227831265478E-3</v>
      </c>
      <c r="E1793" s="2">
        <f>MACD!F1793</f>
        <v>6.6454536338088524E-2</v>
      </c>
      <c r="F1793" s="2">
        <f>'Moving Avg'!D1793</f>
        <v>4.6120000000000001</v>
      </c>
      <c r="G1793" s="2">
        <f>'Moving Avg'!F1793</f>
        <v>4.8209999999999997</v>
      </c>
      <c r="H1793" s="2">
        <f>'Moving Avg'!G1793</f>
        <v>4.9140000000000015</v>
      </c>
      <c r="I1793" s="2">
        <f>'Moving Avg'!H1793</f>
        <v>3.7441500000000034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100</v>
      </c>
      <c r="O1793" s="7">
        <f t="shared" si="272"/>
        <v>50</v>
      </c>
      <c r="P1793" s="7">
        <f t="shared" si="273"/>
        <v>16.5</v>
      </c>
      <c r="Q1793" s="8">
        <f t="shared" si="274"/>
        <v>53.725000000000001</v>
      </c>
      <c r="R1793" s="8">
        <f t="shared" si="275"/>
        <v>46.625</v>
      </c>
      <c r="S1793" s="8">
        <f t="shared" si="276"/>
        <v>38.674999999999997</v>
      </c>
      <c r="T1793" s="8">
        <f t="shared" si="277"/>
        <v>47.875</v>
      </c>
      <c r="U1793" s="7">
        <f t="shared" si="278"/>
        <v>46.341666666666661</v>
      </c>
      <c r="V1793" s="7">
        <f t="shared" si="279"/>
        <v>46.724999999999994</v>
      </c>
    </row>
    <row r="1794" spans="1:22" ht="13.5" x14ac:dyDescent="0.25">
      <c r="A1794" s="3">
        <f>RSI!A1794</f>
        <v>44917</v>
      </c>
      <c r="B1794" s="2">
        <f>RSI!B1794</f>
        <v>4.3600000000000003</v>
      </c>
      <c r="C1794" s="2">
        <f>RSI!I1794</f>
        <v>35.859698840131443</v>
      </c>
      <c r="D1794" s="2">
        <f>MACD!E1794</f>
        <v>5.0684933069187643E-2</v>
      </c>
      <c r="E1794" s="2">
        <f>MACD!F1794</f>
        <v>6.3300615684308351E-2</v>
      </c>
      <c r="F1794" s="2">
        <f>'Moving Avg'!D1794</f>
        <v>4.5299999999999994</v>
      </c>
      <c r="G1794" s="2">
        <f>'Moving Avg'!F1794</f>
        <v>4.7889999999999997</v>
      </c>
      <c r="H1794" s="2">
        <f>'Moving Avg'!G1794</f>
        <v>4.909200000000002</v>
      </c>
      <c r="I1794" s="2">
        <f>'Moving Avg'!H1794</f>
        <v>3.7521000000000031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45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34.475000000000001</v>
      </c>
      <c r="R1794" s="8">
        <f t="shared" si="275"/>
        <v>35.625</v>
      </c>
      <c r="S1794" s="8">
        <f t="shared" si="276"/>
        <v>30.425000000000001</v>
      </c>
      <c r="T1794" s="8">
        <f t="shared" si="277"/>
        <v>34.125</v>
      </c>
      <c r="U1794" s="7">
        <f t="shared" si="278"/>
        <v>33.508333333333333</v>
      </c>
      <c r="V1794" s="7">
        <f t="shared" si="279"/>
        <v>33.662499999999994</v>
      </c>
    </row>
    <row r="1795" spans="1:22" ht="13.5" x14ac:dyDescent="0.25">
      <c r="A1795" s="3">
        <f>RSI!A1795</f>
        <v>44918</v>
      </c>
      <c r="B1795" s="2">
        <f>RSI!B1795</f>
        <v>4.17</v>
      </c>
      <c r="C1795" s="2">
        <f>RSI!I1795</f>
        <v>31.836826770702544</v>
      </c>
      <c r="D1795" s="2">
        <f>MACD!E1795</f>
        <v>0.12172454311793235</v>
      </c>
      <c r="E1795" s="2">
        <f>MACD!F1795</f>
        <v>7.4985401171033153E-2</v>
      </c>
      <c r="F1795" s="2">
        <f>'Moving Avg'!D1795</f>
        <v>4.4139999999999997</v>
      </c>
      <c r="G1795" s="2">
        <f>'Moving Avg'!F1795</f>
        <v>4.7365000000000004</v>
      </c>
      <c r="H1795" s="2">
        <f>'Moving Avg'!G1795</f>
        <v>4.9046000000000021</v>
      </c>
      <c r="I1795" s="2">
        <f>'Moving Avg'!H1795</f>
        <v>3.7591000000000032</v>
      </c>
      <c r="J1795" s="5" t="str">
        <f>OBV!F1795</f>
        <v>BEARISH</v>
      </c>
      <c r="K1795" s="5" t="str">
        <f>OBV!G1795</f>
        <v>NEUTRAL</v>
      </c>
      <c r="L1795" s="5" t="str">
        <f>OBV!H1795</f>
        <v>CONFIRMED BEARISH</v>
      </c>
      <c r="M1795" s="7">
        <f t="shared" si="280"/>
        <v>25</v>
      </c>
      <c r="N1795" s="7">
        <f t="shared" si="281"/>
        <v>0</v>
      </c>
      <c r="O1795" s="7">
        <f t="shared" si="282"/>
        <v>50</v>
      </c>
      <c r="P1795" s="7">
        <f t="shared" si="283"/>
        <v>16.5</v>
      </c>
      <c r="Q1795" s="8">
        <f t="shared" ref="Q1795:Q1858" si="284">0.35*M1795+N1795*0.35+O1795*0.15+P1795*0.15</f>
        <v>18.725000000000001</v>
      </c>
      <c r="R1795" s="8">
        <f t="shared" ref="R1795:R1858" si="285">M1795*0.2+N1795*0.2+O1795*0.35+P1795*0.25</f>
        <v>26.625</v>
      </c>
      <c r="S1795" s="8">
        <f t="shared" ref="S1795:S1858" si="286">M1795*0.15+N1795*0.15+O1795*0.25+P1795*0.45</f>
        <v>23.675000000000001</v>
      </c>
      <c r="T1795" s="8">
        <f t="shared" ref="T1795:T1858" si="287">0.25*SUM(M1795:P1795)</f>
        <v>22.875</v>
      </c>
      <c r="U1795" s="7">
        <f t="shared" ref="U1795:U1858" si="288">SUM(Q1795:S1795)/3</f>
        <v>23.008333333333336</v>
      </c>
      <c r="V1795" s="7">
        <f t="shared" ref="V1795:V1858" si="289">SUM(Q1795:T1795)/4</f>
        <v>22.975000000000001</v>
      </c>
    </row>
    <row r="1796" spans="1:22" ht="13.5" x14ac:dyDescent="0.25">
      <c r="A1796" s="3">
        <f>RSI!A1796</f>
        <v>44921</v>
      </c>
      <c r="B1796" s="2">
        <f>RSI!B1796</f>
        <v>4.3499999999999996</v>
      </c>
      <c r="C1796" s="2">
        <f>RSI!I1796</f>
        <v>38.837190383670972</v>
      </c>
      <c r="D1796" s="2">
        <f>MACD!E1796</f>
        <v>0.17212053910349745</v>
      </c>
      <c r="E1796" s="2">
        <f>MACD!F1796</f>
        <v>9.4412428757526007E-2</v>
      </c>
      <c r="F1796" s="2">
        <f>'Moving Avg'!D1796</f>
        <v>4.3760000000000003</v>
      </c>
      <c r="G1796" s="2">
        <f>'Moving Avg'!F1796</f>
        <v>4.7040000000000006</v>
      </c>
      <c r="H1796" s="2">
        <f>'Moving Avg'!G1796</f>
        <v>4.9074000000000009</v>
      </c>
      <c r="I1796" s="2">
        <f>'Moving Avg'!H1796</f>
        <v>3.7670000000000035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25</v>
      </c>
      <c r="N1796" s="7">
        <f t="shared" si="281"/>
        <v>0</v>
      </c>
      <c r="O1796" s="7">
        <f t="shared" si="282"/>
        <v>50</v>
      </c>
      <c r="P1796" s="7">
        <f t="shared" si="283"/>
        <v>16.5</v>
      </c>
      <c r="Q1796" s="8">
        <f t="shared" si="284"/>
        <v>18.725000000000001</v>
      </c>
      <c r="R1796" s="8">
        <f t="shared" si="285"/>
        <v>26.625</v>
      </c>
      <c r="S1796" s="8">
        <f t="shared" si="286"/>
        <v>23.675000000000001</v>
      </c>
      <c r="T1796" s="8">
        <f t="shared" si="287"/>
        <v>22.875</v>
      </c>
      <c r="U1796" s="7">
        <f t="shared" si="288"/>
        <v>23.008333333333336</v>
      </c>
      <c r="V1796" s="7">
        <f t="shared" si="289"/>
        <v>22.975000000000001</v>
      </c>
    </row>
    <row r="1797" spans="1:22" ht="13.5" x14ac:dyDescent="0.25">
      <c r="A1797" s="3">
        <f>RSI!A1797</f>
        <v>44922</v>
      </c>
      <c r="B1797" s="2">
        <f>RSI!B1797</f>
        <v>4.18</v>
      </c>
      <c r="C1797" s="2">
        <f>RSI!I1797</f>
        <v>35.164101611708503</v>
      </c>
      <c r="D1797" s="2">
        <f>MACD!E1797</f>
        <v>0.22810463237875656</v>
      </c>
      <c r="E1797" s="2">
        <f>MACD!F1797</f>
        <v>0.12115086948177212</v>
      </c>
      <c r="F1797" s="2">
        <f>'Moving Avg'!D1797</f>
        <v>4.3119999999999994</v>
      </c>
      <c r="G1797" s="2">
        <f>'Moving Avg'!F1797</f>
        <v>4.6519999999999992</v>
      </c>
      <c r="H1797" s="2">
        <f>'Moving Avg'!G1797</f>
        <v>4.9034000000000022</v>
      </c>
      <c r="I1797" s="2">
        <f>'Moving Avg'!H1797</f>
        <v>3.7746500000000025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50</v>
      </c>
      <c r="P1797" s="7">
        <f t="shared" si="283"/>
        <v>16.5</v>
      </c>
      <c r="Q1797" s="8">
        <f t="shared" si="284"/>
        <v>18.725000000000001</v>
      </c>
      <c r="R1797" s="8">
        <f t="shared" si="285"/>
        <v>26.625</v>
      </c>
      <c r="S1797" s="8">
        <f t="shared" si="286"/>
        <v>23.675000000000001</v>
      </c>
      <c r="T1797" s="8">
        <f t="shared" si="287"/>
        <v>22.875</v>
      </c>
      <c r="U1797" s="7">
        <f t="shared" si="288"/>
        <v>23.008333333333336</v>
      </c>
      <c r="V1797" s="7">
        <f t="shared" si="289"/>
        <v>22.975000000000001</v>
      </c>
    </row>
    <row r="1798" spans="1:22" ht="13.5" x14ac:dyDescent="0.25">
      <c r="A1798" s="3">
        <f>RSI!A1798</f>
        <v>44923</v>
      </c>
      <c r="B1798" s="2">
        <f>RSI!B1798</f>
        <v>4</v>
      </c>
      <c r="C1798" s="2">
        <f>RSI!I1798</f>
        <v>31.741051924275069</v>
      </c>
      <c r="D1798" s="2">
        <f>MACD!E1798</f>
        <v>0.29193143329380433</v>
      </c>
      <c r="E1798" s="2">
        <f>MACD!F1798</f>
        <v>0.15530698224417858</v>
      </c>
      <c r="F1798" s="2">
        <f>'Moving Avg'!D1798</f>
        <v>4.2120000000000006</v>
      </c>
      <c r="G1798" s="2">
        <f>'Moving Avg'!F1798</f>
        <v>4.6025000000000009</v>
      </c>
      <c r="H1798" s="2">
        <f>'Moving Avg'!G1798</f>
        <v>4.8920000000000012</v>
      </c>
      <c r="I1798" s="2">
        <f>'Moving Avg'!H1798</f>
        <v>3.7814000000000028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25</v>
      </c>
      <c r="N1798" s="7">
        <f t="shared" si="281"/>
        <v>0</v>
      </c>
      <c r="O1798" s="7">
        <f t="shared" si="282"/>
        <v>50</v>
      </c>
      <c r="P1798" s="7">
        <f t="shared" si="283"/>
        <v>16.5</v>
      </c>
      <c r="Q1798" s="8">
        <f t="shared" si="284"/>
        <v>18.725000000000001</v>
      </c>
      <c r="R1798" s="8">
        <f t="shared" si="285"/>
        <v>26.625</v>
      </c>
      <c r="S1798" s="8">
        <f t="shared" si="286"/>
        <v>23.675000000000001</v>
      </c>
      <c r="T1798" s="8">
        <f t="shared" si="287"/>
        <v>22.875</v>
      </c>
      <c r="U1798" s="7">
        <f t="shared" si="288"/>
        <v>23.008333333333336</v>
      </c>
      <c r="V1798" s="7">
        <f t="shared" si="289"/>
        <v>22.975000000000001</v>
      </c>
    </row>
    <row r="1799" spans="1:22" ht="13.5" x14ac:dyDescent="0.25">
      <c r="A1799" s="3">
        <f>RSI!A1799</f>
        <v>44924</v>
      </c>
      <c r="B1799" s="2">
        <f>RSI!B1799</f>
        <v>4</v>
      </c>
      <c r="C1799" s="2">
        <f>RSI!I1799</f>
        <v>31.741051924275055</v>
      </c>
      <c r="D1799" s="2">
        <f>MACD!E1799</f>
        <v>0.31604722964270238</v>
      </c>
      <c r="E1799" s="2">
        <f>MACD!F1799</f>
        <v>0.18745503172388334</v>
      </c>
      <c r="F1799" s="2">
        <f>'Moving Avg'!D1799</f>
        <v>4.1399999999999997</v>
      </c>
      <c r="G1799" s="2">
        <f>'Moving Avg'!F1799</f>
        <v>4.5640000000000001</v>
      </c>
      <c r="H1799" s="2">
        <f>'Moving Avg'!G1799</f>
        <v>4.8766000000000016</v>
      </c>
      <c r="I1799" s="2">
        <f>'Moving Avg'!H1799</f>
        <v>3.7881000000000027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16.5</v>
      </c>
      <c r="Q1799" s="8">
        <f t="shared" si="284"/>
        <v>18.725000000000001</v>
      </c>
      <c r="R1799" s="8">
        <f t="shared" si="285"/>
        <v>26.625</v>
      </c>
      <c r="S1799" s="8">
        <f t="shared" si="286"/>
        <v>23.675000000000001</v>
      </c>
      <c r="T1799" s="8">
        <f t="shared" si="287"/>
        <v>22.875</v>
      </c>
      <c r="U1799" s="7">
        <f t="shared" si="288"/>
        <v>23.008333333333336</v>
      </c>
      <c r="V1799" s="7">
        <f t="shared" si="289"/>
        <v>22.975000000000001</v>
      </c>
    </row>
    <row r="1800" spans="1:22" ht="13.5" x14ac:dyDescent="0.25">
      <c r="A1800" s="3">
        <f>RSI!A1800</f>
        <v>44925</v>
      </c>
      <c r="B1800" s="2">
        <f>RSI!B1800</f>
        <v>4</v>
      </c>
      <c r="C1800" s="2">
        <f>RSI!I1800</f>
        <v>31.741051924275055</v>
      </c>
      <c r="D1800" s="2">
        <f>MACD!E1800</f>
        <v>0.33703769994861688</v>
      </c>
      <c r="E1800" s="2">
        <f>MACD!F1800</f>
        <v>0.21737156536883007</v>
      </c>
      <c r="F1800" s="2">
        <f>'Moving Avg'!D1800</f>
        <v>4.1059999999999999</v>
      </c>
      <c r="G1800" s="2">
        <f>'Moving Avg'!F1800</f>
        <v>4.5359999999999996</v>
      </c>
      <c r="H1800" s="2">
        <f>'Moving Avg'!G1800</f>
        <v>4.857000000000002</v>
      </c>
      <c r="I1800" s="2">
        <f>'Moving Avg'!H1800</f>
        <v>3.7948000000000026</v>
      </c>
      <c r="J1800" s="5" t="str">
        <f>OBV!F1800</f>
        <v>BEARISH</v>
      </c>
      <c r="K1800" s="5" t="str">
        <f>OBV!G1800</f>
        <v>NEUTRAL</v>
      </c>
      <c r="L1800" s="5" t="str">
        <f>OBV!H1800</f>
        <v>CONFIRMED BEARISH</v>
      </c>
      <c r="M1800" s="7">
        <f t="shared" si="280"/>
        <v>25</v>
      </c>
      <c r="N1800" s="7">
        <f t="shared" si="281"/>
        <v>0</v>
      </c>
      <c r="O1800" s="7">
        <f t="shared" si="282"/>
        <v>50</v>
      </c>
      <c r="P1800" s="7">
        <f t="shared" si="283"/>
        <v>16.5</v>
      </c>
      <c r="Q1800" s="8">
        <f t="shared" si="284"/>
        <v>18.725000000000001</v>
      </c>
      <c r="R1800" s="8">
        <f t="shared" si="285"/>
        <v>26.625</v>
      </c>
      <c r="S1800" s="8">
        <f t="shared" si="286"/>
        <v>23.675000000000001</v>
      </c>
      <c r="T1800" s="8">
        <f t="shared" si="287"/>
        <v>22.875</v>
      </c>
      <c r="U1800" s="7">
        <f t="shared" si="288"/>
        <v>23.008333333333336</v>
      </c>
      <c r="V1800" s="7">
        <f t="shared" si="289"/>
        <v>22.975000000000001</v>
      </c>
    </row>
    <row r="1801" spans="1:22" ht="13.5" x14ac:dyDescent="0.25">
      <c r="A1801" s="3">
        <f>RSI!A1801</f>
        <v>44928</v>
      </c>
      <c r="B1801" s="2">
        <f>RSI!B1801</f>
        <v>4.18</v>
      </c>
      <c r="C1801" s="2">
        <f>RSI!I1801</f>
        <v>39.140451086327111</v>
      </c>
      <c r="D1801" s="2">
        <f>MACD!E1801</f>
        <v>0.31254832255355147</v>
      </c>
      <c r="E1801" s="2">
        <f>MACD!F1801</f>
        <v>0.23640691680577436</v>
      </c>
      <c r="F1801" s="2">
        <f>'Moving Avg'!D1801</f>
        <v>4.0720000000000001</v>
      </c>
      <c r="G1801" s="2">
        <f>'Moving Avg'!F1801</f>
        <v>4.5269999999999992</v>
      </c>
      <c r="H1801" s="2">
        <f>'Moving Avg'!G1801</f>
        <v>4.8428000000000022</v>
      </c>
      <c r="I1801" s="2">
        <f>'Moving Avg'!H1801</f>
        <v>3.8024000000000022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  <c r="M1801" s="7">
        <f t="shared" si="280"/>
        <v>25</v>
      </c>
      <c r="N1801" s="7">
        <f t="shared" si="281"/>
        <v>0</v>
      </c>
      <c r="O1801" s="7">
        <f t="shared" si="282"/>
        <v>50</v>
      </c>
      <c r="P1801" s="7">
        <f t="shared" si="283"/>
        <v>16.5</v>
      </c>
      <c r="Q1801" s="8">
        <f t="shared" si="284"/>
        <v>18.725000000000001</v>
      </c>
      <c r="R1801" s="8">
        <f t="shared" si="285"/>
        <v>26.625</v>
      </c>
      <c r="S1801" s="8">
        <f t="shared" si="286"/>
        <v>23.675000000000001</v>
      </c>
      <c r="T1801" s="8">
        <f t="shared" si="287"/>
        <v>22.875</v>
      </c>
      <c r="U1801" s="7">
        <f t="shared" si="288"/>
        <v>23.008333333333336</v>
      </c>
      <c r="V1801" s="7">
        <f t="shared" si="289"/>
        <v>22.975000000000001</v>
      </c>
    </row>
    <row r="1802" spans="1:22" ht="13.5" x14ac:dyDescent="0.25">
      <c r="A1802" s="3">
        <f>RSI!A1802</f>
        <v>44929</v>
      </c>
      <c r="B1802" s="2">
        <f>RSI!B1802</f>
        <v>4.21</v>
      </c>
      <c r="C1802" s="2">
        <f>RSI!I1802</f>
        <v>40.301980524589986</v>
      </c>
      <c r="D1802" s="2">
        <f>MACD!E1802</f>
        <v>0.28552617989298845</v>
      </c>
      <c r="E1802" s="2">
        <f>MACD!F1802</f>
        <v>0.2462307694232172</v>
      </c>
      <c r="F1802" s="2">
        <f>'Moving Avg'!D1802</f>
        <v>4.0780000000000003</v>
      </c>
      <c r="G1802" s="2">
        <f>'Moving Avg'!F1802</f>
        <v>4.51</v>
      </c>
      <c r="H1802" s="2">
        <f>'Moving Avg'!G1802</f>
        <v>4.8268000000000022</v>
      </c>
      <c r="I1802" s="2">
        <f>'Moving Avg'!H1802</f>
        <v>3.8101500000000028</v>
      </c>
      <c r="J1802" s="5" t="str">
        <f>OBV!F1802</f>
        <v>BEARISH</v>
      </c>
      <c r="K1802" s="5" t="str">
        <f>OBV!G1802</f>
        <v>NEUTRAL</v>
      </c>
      <c r="L1802" s="5" t="str">
        <f>OBV!H1802</f>
        <v>BEARISH DIVERGENCE</v>
      </c>
      <c r="M1802" s="7">
        <f t="shared" si="280"/>
        <v>25</v>
      </c>
      <c r="N1802" s="7">
        <f t="shared" si="281"/>
        <v>0</v>
      </c>
      <c r="O1802" s="7">
        <f t="shared" si="282"/>
        <v>50</v>
      </c>
      <c r="P1802" s="7">
        <f t="shared" si="283"/>
        <v>16.5</v>
      </c>
      <c r="Q1802" s="8">
        <f t="shared" si="284"/>
        <v>18.725000000000001</v>
      </c>
      <c r="R1802" s="8">
        <f t="shared" si="285"/>
        <v>26.625</v>
      </c>
      <c r="S1802" s="8">
        <f t="shared" si="286"/>
        <v>23.675000000000001</v>
      </c>
      <c r="T1802" s="8">
        <f t="shared" si="287"/>
        <v>22.875</v>
      </c>
      <c r="U1802" s="7">
        <f t="shared" si="288"/>
        <v>23.008333333333336</v>
      </c>
      <c r="V1802" s="7">
        <f t="shared" si="289"/>
        <v>22.975000000000001</v>
      </c>
    </row>
    <row r="1803" spans="1:22" ht="13.5" x14ac:dyDescent="0.25">
      <c r="A1803" s="3">
        <f>RSI!A1803</f>
        <v>44930</v>
      </c>
      <c r="B1803" s="2">
        <f>RSI!B1803</f>
        <v>4.3899999999999997</v>
      </c>
      <c r="C1803" s="2">
        <f>RSI!I1803</f>
        <v>46.855784216768619</v>
      </c>
      <c r="D1803" s="2">
        <f>MACD!E1803</f>
        <v>0.2510726358724007</v>
      </c>
      <c r="E1803" s="2">
        <f>MACD!F1803</f>
        <v>0.2471991427130539</v>
      </c>
      <c r="F1803" s="2">
        <f>'Moving Avg'!D1803</f>
        <v>4.1560000000000006</v>
      </c>
      <c r="G1803" s="2">
        <f>'Moving Avg'!F1803</f>
        <v>4.492</v>
      </c>
      <c r="H1803" s="2">
        <f>'Moving Avg'!G1803</f>
        <v>4.8100000000000014</v>
      </c>
      <c r="I1803" s="2">
        <f>'Moving Avg'!H1803</f>
        <v>3.8188000000000026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25</v>
      </c>
      <c r="N1803" s="7">
        <f t="shared" si="281"/>
        <v>0</v>
      </c>
      <c r="O1803" s="7">
        <f t="shared" si="282"/>
        <v>50</v>
      </c>
      <c r="P1803" s="7">
        <f t="shared" si="283"/>
        <v>83.5</v>
      </c>
      <c r="Q1803" s="8">
        <f t="shared" si="284"/>
        <v>28.774999999999999</v>
      </c>
      <c r="R1803" s="8">
        <f t="shared" si="285"/>
        <v>43.375</v>
      </c>
      <c r="S1803" s="8">
        <f t="shared" si="286"/>
        <v>53.825000000000003</v>
      </c>
      <c r="T1803" s="8">
        <f t="shared" si="287"/>
        <v>39.625</v>
      </c>
      <c r="U1803" s="7">
        <f t="shared" si="288"/>
        <v>41.991666666666667</v>
      </c>
      <c r="V1803" s="7">
        <f t="shared" si="289"/>
        <v>41.400000000000006</v>
      </c>
    </row>
    <row r="1804" spans="1:22" ht="13.5" x14ac:dyDescent="0.25">
      <c r="A1804" s="3">
        <f>RSI!A1804</f>
        <v>44931</v>
      </c>
      <c r="B1804" s="2">
        <f>RSI!B1804</f>
        <v>4.58</v>
      </c>
      <c r="C1804" s="2">
        <f>RSI!I1804</f>
        <v>52.752112800302051</v>
      </c>
      <c r="D1804" s="2">
        <f>MACD!E1804</f>
        <v>0.18685891749874983</v>
      </c>
      <c r="E1804" s="2">
        <f>MACD!F1804</f>
        <v>0.23513109767019308</v>
      </c>
      <c r="F1804" s="2">
        <f>'Moving Avg'!D1804</f>
        <v>4.2720000000000002</v>
      </c>
      <c r="G1804" s="2">
        <f>'Moving Avg'!F1804</f>
        <v>4.4729999999999999</v>
      </c>
      <c r="H1804" s="2">
        <f>'Moving Avg'!G1804</f>
        <v>4.8012000000000015</v>
      </c>
      <c r="I1804" s="2">
        <f>'Moving Avg'!H1804</f>
        <v>3.8284000000000025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25</v>
      </c>
      <c r="N1804" s="7">
        <f t="shared" si="281"/>
        <v>100</v>
      </c>
      <c r="O1804" s="7">
        <f t="shared" si="282"/>
        <v>50</v>
      </c>
      <c r="P1804" s="7">
        <f t="shared" si="283"/>
        <v>83.5</v>
      </c>
      <c r="Q1804" s="8">
        <f t="shared" si="284"/>
        <v>63.774999999999999</v>
      </c>
      <c r="R1804" s="8">
        <f t="shared" si="285"/>
        <v>63.375</v>
      </c>
      <c r="S1804" s="8">
        <f t="shared" si="286"/>
        <v>68.825000000000003</v>
      </c>
      <c r="T1804" s="8">
        <f t="shared" si="287"/>
        <v>64.625</v>
      </c>
      <c r="U1804" s="7">
        <f t="shared" si="288"/>
        <v>65.325000000000003</v>
      </c>
      <c r="V1804" s="7">
        <f t="shared" si="289"/>
        <v>65.150000000000006</v>
      </c>
    </row>
    <row r="1805" spans="1:22" ht="13.5" x14ac:dyDescent="0.25">
      <c r="A1805" s="3">
        <f>RSI!A1805</f>
        <v>44932</v>
      </c>
      <c r="B1805" s="2">
        <f>RSI!B1805</f>
        <v>4.58</v>
      </c>
      <c r="C1805" s="2">
        <f>RSI!I1805</f>
        <v>52.752112800302051</v>
      </c>
      <c r="D1805" s="2">
        <f>MACD!E1805</f>
        <v>0.10268168609490669</v>
      </c>
      <c r="E1805" s="2">
        <f>MACD!F1805</f>
        <v>0.20864121535513583</v>
      </c>
      <c r="F1805" s="2">
        <f>'Moving Avg'!D1805</f>
        <v>4.3879999999999999</v>
      </c>
      <c r="G1805" s="2">
        <f>'Moving Avg'!F1805</f>
        <v>4.452</v>
      </c>
      <c r="H1805" s="2">
        <f>'Moving Avg'!G1805</f>
        <v>4.7888000000000019</v>
      </c>
      <c r="I1805" s="2">
        <f>'Moving Avg'!H1805</f>
        <v>3.8374500000000027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  <c r="M1805" s="7">
        <f t="shared" si="280"/>
        <v>25</v>
      </c>
      <c r="N1805" s="7">
        <f t="shared" si="281"/>
        <v>100</v>
      </c>
      <c r="O1805" s="7">
        <f t="shared" si="282"/>
        <v>50</v>
      </c>
      <c r="P1805" s="7">
        <f t="shared" si="283"/>
        <v>83.5</v>
      </c>
      <c r="Q1805" s="8">
        <f t="shared" si="284"/>
        <v>63.774999999999999</v>
      </c>
      <c r="R1805" s="8">
        <f t="shared" si="285"/>
        <v>63.375</v>
      </c>
      <c r="S1805" s="8">
        <f t="shared" si="286"/>
        <v>68.825000000000003</v>
      </c>
      <c r="T1805" s="8">
        <f t="shared" si="287"/>
        <v>64.625</v>
      </c>
      <c r="U1805" s="7">
        <f t="shared" si="288"/>
        <v>65.325000000000003</v>
      </c>
      <c r="V1805" s="7">
        <f t="shared" si="289"/>
        <v>65.150000000000006</v>
      </c>
    </row>
    <row r="1806" spans="1:22" ht="13.5" x14ac:dyDescent="0.25">
      <c r="A1806" s="3">
        <f>RSI!A1806</f>
        <v>44935</v>
      </c>
      <c r="B1806" s="2">
        <f>RSI!B1806</f>
        <v>4.58</v>
      </c>
      <c r="C1806" s="2">
        <f>RSI!I1806</f>
        <v>52.752112800302051</v>
      </c>
      <c r="D1806" s="2">
        <f>MACD!E1806</f>
        <v>5.8580645125001496E-2</v>
      </c>
      <c r="E1806" s="2">
        <f>MACD!F1806</f>
        <v>0.17862910130910897</v>
      </c>
      <c r="F1806" s="2">
        <f>'Moving Avg'!D1806</f>
        <v>4.4679999999999991</v>
      </c>
      <c r="G1806" s="2">
        <f>'Moving Avg'!F1806</f>
        <v>4.4309999999999992</v>
      </c>
      <c r="H1806" s="2">
        <f>'Moving Avg'!G1806</f>
        <v>4.7734000000000014</v>
      </c>
      <c r="I1806" s="2">
        <f>'Moving Avg'!H1806</f>
        <v>3.8465000000000034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  <c r="M1806" s="7">
        <f t="shared" si="280"/>
        <v>25</v>
      </c>
      <c r="N1806" s="7">
        <f t="shared" si="281"/>
        <v>100</v>
      </c>
      <c r="O1806" s="7">
        <f t="shared" si="282"/>
        <v>50</v>
      </c>
      <c r="P1806" s="7">
        <f t="shared" si="283"/>
        <v>83.5</v>
      </c>
      <c r="Q1806" s="8">
        <f t="shared" si="284"/>
        <v>63.774999999999999</v>
      </c>
      <c r="R1806" s="8">
        <f t="shared" si="285"/>
        <v>63.375</v>
      </c>
      <c r="S1806" s="8">
        <f t="shared" si="286"/>
        <v>68.825000000000003</v>
      </c>
      <c r="T1806" s="8">
        <f t="shared" si="287"/>
        <v>64.625</v>
      </c>
      <c r="U1806" s="7">
        <f t="shared" si="288"/>
        <v>65.325000000000003</v>
      </c>
      <c r="V1806" s="7">
        <f t="shared" si="289"/>
        <v>65.150000000000006</v>
      </c>
    </row>
    <row r="1807" spans="1:22" ht="13.5" x14ac:dyDescent="0.25">
      <c r="A1807" s="3">
        <f>RSI!A1807</f>
        <v>44936</v>
      </c>
      <c r="B1807" s="2">
        <f>RSI!B1807</f>
        <v>4.58</v>
      </c>
      <c r="C1807" s="2">
        <f>RSI!I1807</f>
        <v>52.752112800302051</v>
      </c>
      <c r="D1807" s="2">
        <f>MACD!E1807</f>
        <v>-5.4139669753512365E-3</v>
      </c>
      <c r="E1807" s="2">
        <f>MACD!F1807</f>
        <v>0.14182048765221694</v>
      </c>
      <c r="F1807" s="2">
        <f>'Moving Avg'!D1807</f>
        <v>4.5419999999999998</v>
      </c>
      <c r="G1807" s="2">
        <f>'Moving Avg'!F1807</f>
        <v>4.4104999999999999</v>
      </c>
      <c r="H1807" s="2">
        <f>'Moving Avg'!G1807</f>
        <v>4.7580000000000018</v>
      </c>
      <c r="I1807" s="2">
        <f>'Moving Avg'!H1807</f>
        <v>3.8549500000000037</v>
      </c>
      <c r="J1807" s="5" t="str">
        <f>OBV!F1807</f>
        <v>NEUTRAL</v>
      </c>
      <c r="K1807" s="5" t="str">
        <f>OBV!G1807</f>
        <v>NEUTRAL</v>
      </c>
      <c r="L1807" s="5" t="str">
        <f>OBV!H1807</f>
        <v>NEUTRAL</v>
      </c>
      <c r="M1807" s="7">
        <f t="shared" si="280"/>
        <v>25</v>
      </c>
      <c r="N1807" s="7">
        <f t="shared" si="281"/>
        <v>100</v>
      </c>
      <c r="O1807" s="7">
        <f t="shared" si="282"/>
        <v>50</v>
      </c>
      <c r="P1807" s="7">
        <f t="shared" si="283"/>
        <v>33</v>
      </c>
      <c r="Q1807" s="8">
        <f t="shared" si="284"/>
        <v>56.2</v>
      </c>
      <c r="R1807" s="8">
        <f t="shared" si="285"/>
        <v>50.75</v>
      </c>
      <c r="S1807" s="8">
        <f t="shared" si="286"/>
        <v>46.1</v>
      </c>
      <c r="T1807" s="8">
        <f t="shared" si="287"/>
        <v>52</v>
      </c>
      <c r="U1807" s="7">
        <f t="shared" si="288"/>
        <v>51.016666666666673</v>
      </c>
      <c r="V1807" s="7">
        <f t="shared" si="289"/>
        <v>51.262500000000003</v>
      </c>
    </row>
    <row r="1808" spans="1:22" ht="13.5" x14ac:dyDescent="0.25">
      <c r="A1808" s="3">
        <f>RSI!A1808</f>
        <v>44937</v>
      </c>
      <c r="B1808" s="2">
        <f>RSI!B1808</f>
        <v>4.58</v>
      </c>
      <c r="C1808" s="2">
        <f>RSI!I1808</f>
        <v>52.752112800302051</v>
      </c>
      <c r="D1808" s="2">
        <f>MACD!E1808</f>
        <v>-8.774121045026817E-2</v>
      </c>
      <c r="E1808" s="2">
        <f>MACD!F1808</f>
        <v>9.5908148031719917E-2</v>
      </c>
      <c r="F1808" s="2">
        <f>'Moving Avg'!D1808</f>
        <v>4.58</v>
      </c>
      <c r="G1808" s="2">
        <f>'Moving Avg'!F1808</f>
        <v>4.3899999999999988</v>
      </c>
      <c r="H1808" s="2">
        <f>'Moving Avg'!G1808</f>
        <v>4.7428000000000017</v>
      </c>
      <c r="I1808" s="2">
        <f>'Moving Avg'!H1808</f>
        <v>3.8631000000000042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  <c r="M1808" s="7">
        <f t="shared" si="280"/>
        <v>25</v>
      </c>
      <c r="N1808" s="7">
        <f t="shared" si="281"/>
        <v>100</v>
      </c>
      <c r="O1808" s="7">
        <f t="shared" si="282"/>
        <v>50</v>
      </c>
      <c r="P1808" s="7">
        <f t="shared" si="283"/>
        <v>33</v>
      </c>
      <c r="Q1808" s="8">
        <f t="shared" si="284"/>
        <v>56.2</v>
      </c>
      <c r="R1808" s="8">
        <f t="shared" si="285"/>
        <v>50.75</v>
      </c>
      <c r="S1808" s="8">
        <f t="shared" si="286"/>
        <v>46.1</v>
      </c>
      <c r="T1808" s="8">
        <f t="shared" si="287"/>
        <v>52</v>
      </c>
      <c r="U1808" s="7">
        <f t="shared" si="288"/>
        <v>51.016666666666673</v>
      </c>
      <c r="V1808" s="7">
        <f t="shared" si="289"/>
        <v>51.262500000000003</v>
      </c>
    </row>
    <row r="1809" spans="1:22" ht="13.5" x14ac:dyDescent="0.25">
      <c r="A1809" s="3">
        <f>RSI!A1809</f>
        <v>44938</v>
      </c>
      <c r="B1809" s="2">
        <f>RSI!B1809</f>
        <v>4.58</v>
      </c>
      <c r="C1809" s="2">
        <f>RSI!I1809</f>
        <v>52.752112800302037</v>
      </c>
      <c r="D1809" s="2">
        <f>MACD!E1809</f>
        <v>-0.15785239880867596</v>
      </c>
      <c r="E1809" s="2">
        <f>MACD!F1809</f>
        <v>4.5156038663640742E-2</v>
      </c>
      <c r="F1809" s="2">
        <f>'Moving Avg'!D1809</f>
        <v>4.58</v>
      </c>
      <c r="G1809" s="2">
        <f>'Moving Avg'!F1809</f>
        <v>4.3804999999999996</v>
      </c>
      <c r="H1809" s="2">
        <f>'Moving Avg'!G1809</f>
        <v>4.7306000000000017</v>
      </c>
      <c r="I1809" s="2">
        <f>'Moving Avg'!H1809</f>
        <v>3.8710000000000035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  <c r="M1809" s="7">
        <f t="shared" si="280"/>
        <v>25</v>
      </c>
      <c r="N1809" s="7">
        <f t="shared" si="281"/>
        <v>100</v>
      </c>
      <c r="O1809" s="7">
        <f t="shared" si="282"/>
        <v>50</v>
      </c>
      <c r="P1809" s="7">
        <f t="shared" si="283"/>
        <v>33</v>
      </c>
      <c r="Q1809" s="8">
        <f t="shared" si="284"/>
        <v>56.2</v>
      </c>
      <c r="R1809" s="8">
        <f t="shared" si="285"/>
        <v>50.75</v>
      </c>
      <c r="S1809" s="8">
        <f t="shared" si="286"/>
        <v>46.1</v>
      </c>
      <c r="T1809" s="8">
        <f t="shared" si="287"/>
        <v>52</v>
      </c>
      <c r="U1809" s="7">
        <f t="shared" si="288"/>
        <v>51.016666666666673</v>
      </c>
      <c r="V1809" s="7">
        <f t="shared" si="289"/>
        <v>51.262500000000003</v>
      </c>
    </row>
    <row r="1810" spans="1:22" ht="13.5" x14ac:dyDescent="0.25">
      <c r="A1810" s="3">
        <f>RSI!A1810</f>
        <v>44939</v>
      </c>
      <c r="B1810" s="2">
        <f>RSI!B1810</f>
        <v>4.5999999999999996</v>
      </c>
      <c r="C1810" s="2">
        <f>RSI!I1810</f>
        <v>53.5974921258628</v>
      </c>
      <c r="D1810" s="2">
        <f>MACD!E1810</f>
        <v>-0.21907509739365416</v>
      </c>
      <c r="E1810" s="2">
        <f>MACD!F1810</f>
        <v>-7.6901885478182427E-3</v>
      </c>
      <c r="F1810" s="2">
        <f>'Moving Avg'!D1810</f>
        <v>4.5840000000000005</v>
      </c>
      <c r="G1810" s="2">
        <f>'Moving Avg'!F1810</f>
        <v>4.3729999999999993</v>
      </c>
      <c r="H1810" s="2">
        <f>'Moving Avg'!G1810</f>
        <v>4.7226000000000017</v>
      </c>
      <c r="I1810" s="2">
        <f>'Moving Avg'!H1810</f>
        <v>3.8783500000000037</v>
      </c>
      <c r="J1810" s="5" t="str">
        <f>OBV!F1810</f>
        <v>BULLISH</v>
      </c>
      <c r="K1810" s="5" t="str">
        <f>OBV!G1810</f>
        <v>NEUTRAL</v>
      </c>
      <c r="L1810" s="5" t="str">
        <f>OBV!H1810</f>
        <v>CONFIRMED BULLISH</v>
      </c>
      <c r="M1810" s="7">
        <f t="shared" si="280"/>
        <v>25</v>
      </c>
      <c r="N1810" s="7">
        <f t="shared" si="281"/>
        <v>100</v>
      </c>
      <c r="O1810" s="7">
        <f t="shared" si="282"/>
        <v>50</v>
      </c>
      <c r="P1810" s="7">
        <f t="shared" si="283"/>
        <v>83.5</v>
      </c>
      <c r="Q1810" s="8">
        <f t="shared" si="284"/>
        <v>63.774999999999999</v>
      </c>
      <c r="R1810" s="8">
        <f t="shared" si="285"/>
        <v>63.375</v>
      </c>
      <c r="S1810" s="8">
        <f t="shared" si="286"/>
        <v>68.825000000000003</v>
      </c>
      <c r="T1810" s="8">
        <f t="shared" si="287"/>
        <v>64.625</v>
      </c>
      <c r="U1810" s="7">
        <f t="shared" si="288"/>
        <v>65.325000000000003</v>
      </c>
      <c r="V1810" s="7">
        <f t="shared" si="289"/>
        <v>65.150000000000006</v>
      </c>
    </row>
    <row r="1811" spans="1:22" ht="13.5" x14ac:dyDescent="0.25">
      <c r="A1811" s="3">
        <f>RSI!A1811</f>
        <v>44942</v>
      </c>
      <c r="B1811" s="2">
        <f>RSI!B1811</f>
        <v>4.4000000000000004</v>
      </c>
      <c r="C1811" s="2">
        <f>RSI!I1811</f>
        <v>44.938414066069676</v>
      </c>
      <c r="D1811" s="2">
        <f>MACD!E1811</f>
        <v>-0.22887550115802568</v>
      </c>
      <c r="E1811" s="2">
        <f>MACD!F1811</f>
        <v>-5.192725106985973E-2</v>
      </c>
      <c r="F1811" s="2">
        <f>'Moving Avg'!D1811</f>
        <v>4.548</v>
      </c>
      <c r="G1811" s="2">
        <f>'Moving Avg'!F1811</f>
        <v>4.3659999999999997</v>
      </c>
      <c r="H1811" s="2">
        <f>'Moving Avg'!G1811</f>
        <v>4.7106000000000021</v>
      </c>
      <c r="I1811" s="2">
        <f>'Moving Avg'!H1811</f>
        <v>3.884000000000003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  <c r="M1811" s="7">
        <f t="shared" si="280"/>
        <v>25</v>
      </c>
      <c r="N1811" s="7">
        <f t="shared" si="281"/>
        <v>100</v>
      </c>
      <c r="O1811" s="7">
        <f t="shared" si="282"/>
        <v>50</v>
      </c>
      <c r="P1811" s="7">
        <f t="shared" si="283"/>
        <v>66.5</v>
      </c>
      <c r="Q1811" s="8">
        <f t="shared" si="284"/>
        <v>61.225000000000001</v>
      </c>
      <c r="R1811" s="8">
        <f t="shared" si="285"/>
        <v>59.125</v>
      </c>
      <c r="S1811" s="8">
        <f t="shared" si="286"/>
        <v>61.174999999999997</v>
      </c>
      <c r="T1811" s="8">
        <f t="shared" si="287"/>
        <v>60.375</v>
      </c>
      <c r="U1811" s="7">
        <f t="shared" si="288"/>
        <v>60.508333333333326</v>
      </c>
      <c r="V1811" s="7">
        <f t="shared" si="289"/>
        <v>60.474999999999994</v>
      </c>
    </row>
    <row r="1812" spans="1:22" ht="13.5" x14ac:dyDescent="0.25">
      <c r="A1812" s="3">
        <f>RSI!A1812</f>
        <v>44943</v>
      </c>
      <c r="B1812" s="2">
        <f>RSI!B1812</f>
        <v>4.21</v>
      </c>
      <c r="C1812" s="2">
        <f>RSI!I1812</f>
        <v>38.564286196608094</v>
      </c>
      <c r="D1812" s="2">
        <f>MACD!E1812</f>
        <v>-0.21776327617389502</v>
      </c>
      <c r="E1812" s="2">
        <f>MACD!F1812</f>
        <v>-8.5094456090666792E-2</v>
      </c>
      <c r="F1812" s="2">
        <f>'Moving Avg'!D1812</f>
        <v>4.4740000000000002</v>
      </c>
      <c r="G1812" s="2">
        <f>'Moving Avg'!F1812</f>
        <v>4.3514999999999997</v>
      </c>
      <c r="H1812" s="2">
        <f>'Moving Avg'!G1812</f>
        <v>4.6990000000000016</v>
      </c>
      <c r="I1812" s="2">
        <f>'Moving Avg'!H1812</f>
        <v>3.8880000000000035</v>
      </c>
      <c r="J1812" s="5" t="str">
        <f>OBV!F1812</f>
        <v>BEARISH</v>
      </c>
      <c r="K1812" s="5" t="str">
        <f>OBV!G1812</f>
        <v>NEUTRAL</v>
      </c>
      <c r="L1812" s="5" t="str">
        <f>OBV!H1812</f>
        <v>CONFIRMED BEARISH</v>
      </c>
      <c r="M1812" s="7">
        <f t="shared" si="280"/>
        <v>25</v>
      </c>
      <c r="N1812" s="7">
        <f t="shared" si="281"/>
        <v>100</v>
      </c>
      <c r="O1812" s="7">
        <f t="shared" si="282"/>
        <v>50</v>
      </c>
      <c r="P1812" s="7">
        <f t="shared" si="283"/>
        <v>16.5</v>
      </c>
      <c r="Q1812" s="8">
        <f t="shared" si="284"/>
        <v>53.725000000000001</v>
      </c>
      <c r="R1812" s="8">
        <f t="shared" si="285"/>
        <v>46.625</v>
      </c>
      <c r="S1812" s="8">
        <f t="shared" si="286"/>
        <v>38.674999999999997</v>
      </c>
      <c r="T1812" s="8">
        <f t="shared" si="287"/>
        <v>47.875</v>
      </c>
      <c r="U1812" s="7">
        <f t="shared" si="288"/>
        <v>46.341666666666661</v>
      </c>
      <c r="V1812" s="7">
        <f t="shared" si="289"/>
        <v>46.724999999999994</v>
      </c>
    </row>
    <row r="1813" spans="1:22" ht="13.5" x14ac:dyDescent="0.25">
      <c r="A1813" s="3">
        <f>RSI!A1813</f>
        <v>44944</v>
      </c>
      <c r="B1813" s="2">
        <f>RSI!B1813</f>
        <v>4.21</v>
      </c>
      <c r="C1813" s="2">
        <f>RSI!I1813</f>
        <v>38.564286196608094</v>
      </c>
      <c r="D1813" s="2">
        <f>MACD!E1813</f>
        <v>-0.1788831765290757</v>
      </c>
      <c r="E1813" s="2">
        <f>MACD!F1813</f>
        <v>-0.10385220017834859</v>
      </c>
      <c r="F1813" s="2">
        <f>'Moving Avg'!D1813</f>
        <v>4.4000000000000004</v>
      </c>
      <c r="G1813" s="2">
        <f>'Moving Avg'!F1813</f>
        <v>4.3369999999999989</v>
      </c>
      <c r="H1813" s="2">
        <f>'Moving Avg'!G1813</f>
        <v>4.6832000000000011</v>
      </c>
      <c r="I1813" s="2">
        <f>'Moving Avg'!H1813</f>
        <v>3.8913000000000038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  <c r="M1813" s="7">
        <f t="shared" si="280"/>
        <v>25</v>
      </c>
      <c r="N1813" s="7">
        <f t="shared" si="281"/>
        <v>100</v>
      </c>
      <c r="O1813" s="7">
        <f t="shared" si="282"/>
        <v>50</v>
      </c>
      <c r="P1813" s="7">
        <f t="shared" si="283"/>
        <v>16.5</v>
      </c>
      <c r="Q1813" s="8">
        <f t="shared" si="284"/>
        <v>53.725000000000001</v>
      </c>
      <c r="R1813" s="8">
        <f t="shared" si="285"/>
        <v>46.625</v>
      </c>
      <c r="S1813" s="8">
        <f t="shared" si="286"/>
        <v>38.674999999999997</v>
      </c>
      <c r="T1813" s="8">
        <f t="shared" si="287"/>
        <v>47.875</v>
      </c>
      <c r="U1813" s="7">
        <f t="shared" si="288"/>
        <v>46.341666666666661</v>
      </c>
      <c r="V1813" s="7">
        <f t="shared" si="289"/>
        <v>46.724999999999994</v>
      </c>
    </row>
    <row r="1814" spans="1:22" ht="13.5" x14ac:dyDescent="0.25">
      <c r="A1814" s="3">
        <f>RSI!A1814</f>
        <v>44945</v>
      </c>
      <c r="B1814" s="2">
        <f>RSI!B1814</f>
        <v>4.21</v>
      </c>
      <c r="C1814" s="2">
        <f>RSI!I1814</f>
        <v>38.564286196608094</v>
      </c>
      <c r="D1814" s="2">
        <f>MACD!E1814</f>
        <v>-0.11510095399790288</v>
      </c>
      <c r="E1814" s="2">
        <f>MACD!F1814</f>
        <v>-0.10610195094225945</v>
      </c>
      <c r="F1814" s="2">
        <f>'Moving Avg'!D1814</f>
        <v>4.3260000000000005</v>
      </c>
      <c r="G1814" s="2">
        <f>'Moving Avg'!F1814</f>
        <v>4.3294999999999986</v>
      </c>
      <c r="H1814" s="2">
        <f>'Moving Avg'!G1814</f>
        <v>4.6674000000000015</v>
      </c>
      <c r="I1814" s="2">
        <f>'Moving Avg'!H1814</f>
        <v>3.893850000000004</v>
      </c>
      <c r="J1814" s="5" t="str">
        <f>OBV!F1814</f>
        <v>BEARISH</v>
      </c>
      <c r="K1814" s="5" t="str">
        <f>OBV!G1814</f>
        <v>NEUTRAL</v>
      </c>
      <c r="L1814" s="5" t="str">
        <f>OBV!H1814</f>
        <v>CONFIRMED BEARISH</v>
      </c>
      <c r="M1814" s="7">
        <f t="shared" si="280"/>
        <v>25</v>
      </c>
      <c r="N1814" s="7">
        <f t="shared" si="281"/>
        <v>45</v>
      </c>
      <c r="O1814" s="7">
        <f t="shared" si="282"/>
        <v>50</v>
      </c>
      <c r="P1814" s="7">
        <f t="shared" si="283"/>
        <v>16.5</v>
      </c>
      <c r="Q1814" s="8">
        <f t="shared" si="284"/>
        <v>34.475000000000001</v>
      </c>
      <c r="R1814" s="8">
        <f t="shared" si="285"/>
        <v>35.625</v>
      </c>
      <c r="S1814" s="8">
        <f t="shared" si="286"/>
        <v>30.425000000000001</v>
      </c>
      <c r="T1814" s="8">
        <f t="shared" si="287"/>
        <v>34.125</v>
      </c>
      <c r="U1814" s="7">
        <f t="shared" si="288"/>
        <v>33.508333333333333</v>
      </c>
      <c r="V1814" s="7">
        <f t="shared" si="289"/>
        <v>33.662499999999994</v>
      </c>
    </row>
    <row r="1815" spans="1:22" ht="13.5" x14ac:dyDescent="0.25">
      <c r="A1815" s="3">
        <f>RSI!A1815</f>
        <v>44946</v>
      </c>
      <c r="B1815" s="2">
        <f>RSI!B1815</f>
        <v>4.18</v>
      </c>
      <c r="C1815" s="2">
        <f>RSI!I1815</f>
        <v>37.51491603145265</v>
      </c>
      <c r="D1815" s="2">
        <f>MACD!E1815</f>
        <v>-5.7378689006267081E-2</v>
      </c>
      <c r="E1815" s="2">
        <f>MACD!F1815</f>
        <v>-9.6357298555060977E-2</v>
      </c>
      <c r="F1815" s="2">
        <f>'Moving Avg'!D1815</f>
        <v>4.242</v>
      </c>
      <c r="G1815" s="2">
        <f>'Moving Avg'!F1815</f>
        <v>4.3299999999999983</v>
      </c>
      <c r="H1815" s="2">
        <f>'Moving Avg'!G1815</f>
        <v>4.6510000000000016</v>
      </c>
      <c r="I1815" s="2">
        <f>'Moving Avg'!H1815</f>
        <v>3.8956000000000035</v>
      </c>
      <c r="J1815" s="5" t="str">
        <f>OBV!F1815</f>
        <v>BEARISH</v>
      </c>
      <c r="K1815" s="5" t="str">
        <f>OBV!G1815</f>
        <v>NEUTRAL</v>
      </c>
      <c r="L1815" s="5" t="str">
        <f>OBV!H1815</f>
        <v>CONFIRMED BEARISH</v>
      </c>
      <c r="M1815" s="7">
        <f t="shared" si="280"/>
        <v>25</v>
      </c>
      <c r="N1815" s="7">
        <f t="shared" si="281"/>
        <v>0</v>
      </c>
      <c r="O1815" s="7">
        <f t="shared" si="282"/>
        <v>50</v>
      </c>
      <c r="P1815" s="7">
        <f t="shared" si="283"/>
        <v>16.5</v>
      </c>
      <c r="Q1815" s="8">
        <f t="shared" si="284"/>
        <v>18.725000000000001</v>
      </c>
      <c r="R1815" s="8">
        <f t="shared" si="285"/>
        <v>26.625</v>
      </c>
      <c r="S1815" s="8">
        <f t="shared" si="286"/>
        <v>23.675000000000001</v>
      </c>
      <c r="T1815" s="8">
        <f t="shared" si="287"/>
        <v>22.875</v>
      </c>
      <c r="U1815" s="7">
        <f t="shared" si="288"/>
        <v>23.008333333333336</v>
      </c>
      <c r="V1815" s="7">
        <f t="shared" si="289"/>
        <v>22.975000000000001</v>
      </c>
    </row>
    <row r="1816" spans="1:22" ht="13.5" x14ac:dyDescent="0.25">
      <c r="A1816" s="3">
        <f>RSI!A1816</f>
        <v>44949</v>
      </c>
      <c r="B1816" s="2">
        <f>RSI!B1816</f>
        <v>4.18</v>
      </c>
      <c r="C1816" s="2">
        <f>RSI!I1816</f>
        <v>37.51491603145265</v>
      </c>
      <c r="D1816" s="2">
        <f>MACD!E1816</f>
        <v>-6.9423994657400456E-3</v>
      </c>
      <c r="E1816" s="2">
        <f>MACD!F1816</f>
        <v>-7.8474318737196805E-2</v>
      </c>
      <c r="F1816" s="2">
        <f>'Moving Avg'!D1816</f>
        <v>4.1979999999999995</v>
      </c>
      <c r="G1816" s="2">
        <f>'Moving Avg'!F1816</f>
        <v>4.3214999999999986</v>
      </c>
      <c r="H1816" s="2">
        <f>'Moving Avg'!G1816</f>
        <v>4.630600000000002</v>
      </c>
      <c r="I1816" s="2">
        <f>'Moving Avg'!H1816</f>
        <v>3.8973500000000034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  <c r="M1816" s="7">
        <f t="shared" si="280"/>
        <v>25</v>
      </c>
      <c r="N1816" s="7">
        <f t="shared" si="281"/>
        <v>0</v>
      </c>
      <c r="O1816" s="7">
        <f t="shared" si="282"/>
        <v>50</v>
      </c>
      <c r="P1816" s="7">
        <f t="shared" si="283"/>
        <v>16.5</v>
      </c>
      <c r="Q1816" s="8">
        <f t="shared" si="284"/>
        <v>18.725000000000001</v>
      </c>
      <c r="R1816" s="8">
        <f t="shared" si="285"/>
        <v>26.625</v>
      </c>
      <c r="S1816" s="8">
        <f t="shared" si="286"/>
        <v>23.675000000000001</v>
      </c>
      <c r="T1816" s="8">
        <f t="shared" si="287"/>
        <v>22.875</v>
      </c>
      <c r="U1816" s="7">
        <f t="shared" si="288"/>
        <v>23.008333333333336</v>
      </c>
      <c r="V1816" s="7">
        <f t="shared" si="289"/>
        <v>22.975000000000001</v>
      </c>
    </row>
    <row r="1817" spans="1:22" ht="13.5" x14ac:dyDescent="0.25">
      <c r="A1817" s="3">
        <f>RSI!A1817</f>
        <v>44950</v>
      </c>
      <c r="B1817" s="2">
        <f>RSI!B1817</f>
        <v>4.3600000000000003</v>
      </c>
      <c r="C1817" s="2">
        <f>RSI!I1817</f>
        <v>47.462804708460105</v>
      </c>
      <c r="D1817" s="2">
        <f>MACD!E1817</f>
        <v>2.3877398886133605E-2</v>
      </c>
      <c r="E1817" s="2">
        <f>MACD!F1817</f>
        <v>-5.8003975212530721E-2</v>
      </c>
      <c r="F1817" s="2">
        <f>'Moving Avg'!D1817</f>
        <v>4.2279999999999998</v>
      </c>
      <c r="G1817" s="2">
        <f>'Moving Avg'!F1817</f>
        <v>4.3304999999999989</v>
      </c>
      <c r="H1817" s="2">
        <f>'Moving Avg'!G1817</f>
        <v>4.6138000000000021</v>
      </c>
      <c r="I1817" s="2">
        <f>'Moving Avg'!H1817</f>
        <v>3.9008500000000033</v>
      </c>
      <c r="J1817" s="5" t="str">
        <f>OBV!F1817</f>
        <v>BEARISH</v>
      </c>
      <c r="K1817" s="5" t="str">
        <f>OBV!G1817</f>
        <v>NEUTRAL</v>
      </c>
      <c r="L1817" s="5" t="str">
        <f>OBV!H1817</f>
        <v>BEARISH DIVERGENCE</v>
      </c>
      <c r="M1817" s="7">
        <f t="shared" si="280"/>
        <v>25</v>
      </c>
      <c r="N1817" s="7">
        <f t="shared" si="281"/>
        <v>0</v>
      </c>
      <c r="O1817" s="7">
        <f t="shared" si="282"/>
        <v>50</v>
      </c>
      <c r="P1817" s="7">
        <f t="shared" si="283"/>
        <v>16.5</v>
      </c>
      <c r="Q1817" s="8">
        <f t="shared" si="284"/>
        <v>18.725000000000001</v>
      </c>
      <c r="R1817" s="8">
        <f t="shared" si="285"/>
        <v>26.625</v>
      </c>
      <c r="S1817" s="8">
        <f t="shared" si="286"/>
        <v>23.675000000000001</v>
      </c>
      <c r="T1817" s="8">
        <f t="shared" si="287"/>
        <v>22.875</v>
      </c>
      <c r="U1817" s="7">
        <f t="shared" si="288"/>
        <v>23.008333333333336</v>
      </c>
      <c r="V1817" s="7">
        <f t="shared" si="289"/>
        <v>22.975000000000001</v>
      </c>
    </row>
    <row r="1818" spans="1:22" ht="13.5" x14ac:dyDescent="0.25">
      <c r="A1818" s="3">
        <f>RSI!A1818</f>
        <v>44951</v>
      </c>
      <c r="B1818" s="2">
        <f>RSI!B1818</f>
        <v>4.3600000000000003</v>
      </c>
      <c r="C1818" s="2">
        <f>RSI!I1818</f>
        <v>47.462804708460105</v>
      </c>
      <c r="D1818" s="2">
        <f>MACD!E1818</f>
        <v>5.0258979943743398E-2</v>
      </c>
      <c r="E1818" s="2">
        <f>MACD!F1818</f>
        <v>-3.6351384181275898E-2</v>
      </c>
      <c r="F1818" s="2">
        <f>'Moving Avg'!D1818</f>
        <v>4.258</v>
      </c>
      <c r="G1818" s="2">
        <f>'Moving Avg'!F1818</f>
        <v>4.3484999999999996</v>
      </c>
      <c r="H1818" s="2">
        <f>'Moving Avg'!G1818</f>
        <v>4.5970000000000022</v>
      </c>
      <c r="I1818" s="2">
        <f>'Moving Avg'!H1818</f>
        <v>3.9043500000000035</v>
      </c>
      <c r="J1818" s="5" t="str">
        <f>OBV!F1818</f>
        <v>BEARISH</v>
      </c>
      <c r="K1818" s="5" t="str">
        <f>OBV!G1818</f>
        <v>NEUTRAL</v>
      </c>
      <c r="L1818" s="5" t="str">
        <f>OBV!H1818</f>
        <v>BEARISH DIVERGENCE</v>
      </c>
      <c r="M1818" s="7">
        <f t="shared" si="280"/>
        <v>25</v>
      </c>
      <c r="N1818" s="7">
        <f t="shared" si="281"/>
        <v>0</v>
      </c>
      <c r="O1818" s="7">
        <f t="shared" si="282"/>
        <v>50</v>
      </c>
      <c r="P1818" s="7">
        <f t="shared" si="283"/>
        <v>16.5</v>
      </c>
      <c r="Q1818" s="8">
        <f t="shared" si="284"/>
        <v>18.725000000000001</v>
      </c>
      <c r="R1818" s="8">
        <f t="shared" si="285"/>
        <v>26.625</v>
      </c>
      <c r="S1818" s="8">
        <f t="shared" si="286"/>
        <v>23.675000000000001</v>
      </c>
      <c r="T1818" s="8">
        <f t="shared" si="287"/>
        <v>22.875</v>
      </c>
      <c r="U1818" s="7">
        <f t="shared" si="288"/>
        <v>23.008333333333336</v>
      </c>
      <c r="V1818" s="7">
        <f t="shared" si="289"/>
        <v>22.975000000000001</v>
      </c>
    </row>
    <row r="1819" spans="1:22" ht="13.5" x14ac:dyDescent="0.25">
      <c r="A1819" s="3">
        <f>RSI!A1819</f>
        <v>44952</v>
      </c>
      <c r="B1819" s="2">
        <f>RSI!B1819</f>
        <v>4.3600000000000003</v>
      </c>
      <c r="C1819" s="2">
        <f>RSI!I1819</f>
        <v>47.462804708460105</v>
      </c>
      <c r="D1819" s="2">
        <f>MACD!E1819</f>
        <v>7.2862680431114768E-2</v>
      </c>
      <c r="E1819" s="2">
        <f>MACD!F1819</f>
        <v>-1.4508571258797764E-2</v>
      </c>
      <c r="F1819" s="2">
        <f>'Moving Avg'!D1819</f>
        <v>4.2879999999999994</v>
      </c>
      <c r="G1819" s="2">
        <f>'Moving Avg'!F1819</f>
        <v>4.3665000000000003</v>
      </c>
      <c r="H1819" s="2">
        <f>'Moving Avg'!G1819</f>
        <v>4.5802000000000032</v>
      </c>
      <c r="I1819" s="2">
        <f>'Moving Avg'!H1819</f>
        <v>3.9078500000000038</v>
      </c>
      <c r="J1819" s="5" t="str">
        <f>OBV!F1819</f>
        <v>BEARISH</v>
      </c>
      <c r="K1819" s="5" t="str">
        <f>OBV!G1819</f>
        <v>NEUTRAL</v>
      </c>
      <c r="L1819" s="5" t="str">
        <f>OBV!H1819</f>
        <v>BEARISH DIVERGENCE</v>
      </c>
      <c r="M1819" s="7">
        <f t="shared" si="280"/>
        <v>25</v>
      </c>
      <c r="N1819" s="7">
        <f t="shared" si="281"/>
        <v>0</v>
      </c>
      <c r="O1819" s="7">
        <f t="shared" si="282"/>
        <v>50</v>
      </c>
      <c r="P1819" s="7">
        <f t="shared" si="283"/>
        <v>16.5</v>
      </c>
      <c r="Q1819" s="8">
        <f t="shared" si="284"/>
        <v>18.725000000000001</v>
      </c>
      <c r="R1819" s="8">
        <f t="shared" si="285"/>
        <v>26.625</v>
      </c>
      <c r="S1819" s="8">
        <f t="shared" si="286"/>
        <v>23.675000000000001</v>
      </c>
      <c r="T1819" s="8">
        <f t="shared" si="287"/>
        <v>22.875</v>
      </c>
      <c r="U1819" s="7">
        <f t="shared" si="288"/>
        <v>23.008333333333336</v>
      </c>
      <c r="V1819" s="7">
        <f t="shared" si="289"/>
        <v>22.975000000000001</v>
      </c>
    </row>
    <row r="1820" spans="1:22" ht="13.5" x14ac:dyDescent="0.25">
      <c r="A1820" s="3">
        <f>RSI!A1820</f>
        <v>44953</v>
      </c>
      <c r="B1820" s="2">
        <f>RSI!B1820</f>
        <v>4.3600000000000003</v>
      </c>
      <c r="C1820" s="2">
        <f>RSI!I1820</f>
        <v>47.462804708460105</v>
      </c>
      <c r="D1820" s="2">
        <f>MACD!E1820</f>
        <v>9.5325834027418566E-2</v>
      </c>
      <c r="E1820" s="2">
        <f>MACD!F1820</f>
        <v>7.4583097984455039E-3</v>
      </c>
      <c r="F1820" s="2">
        <f>'Moving Avg'!D1820</f>
        <v>4.3239999999999998</v>
      </c>
      <c r="G1820" s="2">
        <f>'Moving Avg'!F1820</f>
        <v>4.3845000000000001</v>
      </c>
      <c r="H1820" s="2">
        <f>'Moving Avg'!G1820</f>
        <v>4.5674000000000028</v>
      </c>
      <c r="I1820" s="2">
        <f>'Moving Avg'!H1820</f>
        <v>3.9121500000000036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25</v>
      </c>
      <c r="N1820" s="7">
        <f t="shared" si="281"/>
        <v>0</v>
      </c>
      <c r="O1820" s="7">
        <f t="shared" si="282"/>
        <v>50</v>
      </c>
      <c r="P1820" s="7">
        <f t="shared" si="283"/>
        <v>33</v>
      </c>
      <c r="Q1820" s="8">
        <f t="shared" si="284"/>
        <v>21.2</v>
      </c>
      <c r="R1820" s="8">
        <f t="shared" si="285"/>
        <v>30.75</v>
      </c>
      <c r="S1820" s="8">
        <f t="shared" si="286"/>
        <v>31.1</v>
      </c>
      <c r="T1820" s="8">
        <f t="shared" si="287"/>
        <v>27</v>
      </c>
      <c r="U1820" s="7">
        <f t="shared" si="288"/>
        <v>27.683333333333337</v>
      </c>
      <c r="V1820" s="7">
        <f t="shared" si="289"/>
        <v>27.512500000000003</v>
      </c>
    </row>
    <row r="1821" spans="1:22" ht="13.5" x14ac:dyDescent="0.25">
      <c r="A1821" s="3">
        <f>RSI!A1821</f>
        <v>44956</v>
      </c>
      <c r="B1821" s="2">
        <f>RSI!B1821</f>
        <v>4.46</v>
      </c>
      <c r="C1821" s="2">
        <f>RSI!I1821</f>
        <v>53.048419751503964</v>
      </c>
      <c r="D1821" s="2">
        <f>MACD!E1821</f>
        <v>7.6397241158113971E-2</v>
      </c>
      <c r="E1821" s="2">
        <f>MACD!F1821</f>
        <v>2.1246096070379198E-2</v>
      </c>
      <c r="F1821" s="2">
        <f>'Moving Avg'!D1821</f>
        <v>4.3800000000000008</v>
      </c>
      <c r="G1821" s="2">
        <f>'Moving Avg'!F1821</f>
        <v>4.3984999999999994</v>
      </c>
      <c r="H1821" s="2">
        <f>'Moving Avg'!G1821</f>
        <v>4.5566000000000031</v>
      </c>
      <c r="I1821" s="2">
        <f>'Moving Avg'!H1821</f>
        <v>3.9162000000000039</v>
      </c>
      <c r="J1821" s="5" t="str">
        <f>OBV!F1821</f>
        <v>BULLISH</v>
      </c>
      <c r="K1821" s="5" t="str">
        <f>OBV!G1821</f>
        <v>NEUTRAL</v>
      </c>
      <c r="L1821" s="5" t="str">
        <f>OBV!H1821</f>
        <v>CONFIRMED BULLISH</v>
      </c>
      <c r="M1821" s="7">
        <f t="shared" si="280"/>
        <v>25</v>
      </c>
      <c r="N1821" s="7">
        <f t="shared" si="281"/>
        <v>0</v>
      </c>
      <c r="O1821" s="7">
        <f t="shared" si="282"/>
        <v>50</v>
      </c>
      <c r="P1821" s="7">
        <f t="shared" si="283"/>
        <v>83.5</v>
      </c>
      <c r="Q1821" s="8">
        <f t="shared" si="284"/>
        <v>28.774999999999999</v>
      </c>
      <c r="R1821" s="8">
        <f t="shared" si="285"/>
        <v>43.375</v>
      </c>
      <c r="S1821" s="8">
        <f t="shared" si="286"/>
        <v>53.825000000000003</v>
      </c>
      <c r="T1821" s="8">
        <f t="shared" si="287"/>
        <v>39.625</v>
      </c>
      <c r="U1821" s="7">
        <f t="shared" si="288"/>
        <v>41.991666666666667</v>
      </c>
      <c r="V1821" s="7">
        <f t="shared" si="289"/>
        <v>41.400000000000006</v>
      </c>
    </row>
    <row r="1822" spans="1:22" ht="13.5" x14ac:dyDescent="0.25">
      <c r="A1822" s="3">
        <f>RSI!A1822</f>
        <v>44957</v>
      </c>
      <c r="B1822" s="2">
        <f>RSI!B1822</f>
        <v>4.45</v>
      </c>
      <c r="C1822" s="2">
        <f>RSI!I1822</f>
        <v>52.447914206781547</v>
      </c>
      <c r="D1822" s="2">
        <f>MACD!E1822</f>
        <v>3.1522734025089427E-2</v>
      </c>
      <c r="E1822" s="2">
        <f>MACD!F1822</f>
        <v>2.3301423661321246E-2</v>
      </c>
      <c r="F1822" s="2">
        <f>'Moving Avg'!D1822</f>
        <v>4.3980000000000006</v>
      </c>
      <c r="G1822" s="2">
        <f>'Moving Avg'!F1822</f>
        <v>4.4104999999999999</v>
      </c>
      <c r="H1822" s="2">
        <f>'Moving Avg'!G1822</f>
        <v>4.545600000000003</v>
      </c>
      <c r="I1822" s="2">
        <f>'Moving Avg'!H1822</f>
        <v>3.9202000000000039</v>
      </c>
      <c r="J1822" s="5" t="str">
        <f>OBV!F1822</f>
        <v>BEARISH</v>
      </c>
      <c r="K1822" s="5" t="str">
        <f>OBV!G1822</f>
        <v>NEUTRAL</v>
      </c>
      <c r="L1822" s="5" t="str">
        <f>OBV!H1822</f>
        <v>BEARISH DIVERGENCE</v>
      </c>
      <c r="M1822" s="7">
        <f t="shared" si="280"/>
        <v>25</v>
      </c>
      <c r="N1822" s="7">
        <f t="shared" si="281"/>
        <v>0</v>
      </c>
      <c r="O1822" s="7">
        <f t="shared" si="282"/>
        <v>50</v>
      </c>
      <c r="P1822" s="7">
        <f t="shared" si="283"/>
        <v>16.5</v>
      </c>
      <c r="Q1822" s="8">
        <f t="shared" si="284"/>
        <v>18.725000000000001</v>
      </c>
      <c r="R1822" s="8">
        <f t="shared" si="285"/>
        <v>26.625</v>
      </c>
      <c r="S1822" s="8">
        <f t="shared" si="286"/>
        <v>23.675000000000001</v>
      </c>
      <c r="T1822" s="8">
        <f t="shared" si="287"/>
        <v>22.875</v>
      </c>
      <c r="U1822" s="7">
        <f t="shared" si="288"/>
        <v>23.008333333333336</v>
      </c>
      <c r="V1822" s="7">
        <f t="shared" si="289"/>
        <v>22.975000000000001</v>
      </c>
    </row>
    <row r="1823" spans="1:22" ht="13.5" x14ac:dyDescent="0.25">
      <c r="A1823" s="3">
        <f>RSI!A1823</f>
        <v>44958</v>
      </c>
      <c r="B1823" s="2">
        <f>RSI!B1823</f>
        <v>4.45</v>
      </c>
      <c r="C1823" s="2">
        <f>RSI!I1823</f>
        <v>52.447914206781547</v>
      </c>
      <c r="D1823" s="2">
        <f>MACD!E1823</f>
        <v>-6.729631780272527E-3</v>
      </c>
      <c r="E1823" s="2">
        <f>MACD!F1823</f>
        <v>1.729521257300249E-2</v>
      </c>
      <c r="F1823" s="2">
        <f>'Moving Avg'!D1823</f>
        <v>4.4159999999999995</v>
      </c>
      <c r="G1823" s="2">
        <f>'Moving Avg'!F1823</f>
        <v>4.4135</v>
      </c>
      <c r="H1823" s="2">
        <f>'Moving Avg'!G1823</f>
        <v>4.5306000000000033</v>
      </c>
      <c r="I1823" s="2">
        <f>'Moving Avg'!H1823</f>
        <v>3.9242000000000044</v>
      </c>
      <c r="J1823" s="5" t="str">
        <f>OBV!F1823</f>
        <v>BEARISH</v>
      </c>
      <c r="K1823" s="5" t="str">
        <f>OBV!G1823</f>
        <v>NEUTRAL</v>
      </c>
      <c r="L1823" s="5" t="str">
        <f>OBV!H1823</f>
        <v>BEARISH DIVERGENCE</v>
      </c>
      <c r="M1823" s="7">
        <f t="shared" si="280"/>
        <v>25</v>
      </c>
      <c r="N1823" s="7">
        <f t="shared" si="281"/>
        <v>100</v>
      </c>
      <c r="O1823" s="7">
        <f t="shared" si="282"/>
        <v>50</v>
      </c>
      <c r="P1823" s="7">
        <f t="shared" si="283"/>
        <v>16.5</v>
      </c>
      <c r="Q1823" s="8">
        <f t="shared" si="284"/>
        <v>53.725000000000001</v>
      </c>
      <c r="R1823" s="8">
        <f t="shared" si="285"/>
        <v>46.625</v>
      </c>
      <c r="S1823" s="8">
        <f t="shared" si="286"/>
        <v>38.674999999999997</v>
      </c>
      <c r="T1823" s="8">
        <f t="shared" si="287"/>
        <v>47.875</v>
      </c>
      <c r="U1823" s="7">
        <f t="shared" si="288"/>
        <v>46.341666666666661</v>
      </c>
      <c r="V1823" s="7">
        <f t="shared" si="289"/>
        <v>46.724999999999994</v>
      </c>
    </row>
    <row r="1824" spans="1:22" ht="13.5" x14ac:dyDescent="0.25">
      <c r="A1824" s="3">
        <f>RSI!A1824</f>
        <v>44959</v>
      </c>
      <c r="B1824" s="2">
        <f>RSI!B1824</f>
        <v>4.25</v>
      </c>
      <c r="C1824" s="2">
        <f>RSI!I1824</f>
        <v>41.540622400256503</v>
      </c>
      <c r="D1824" s="2">
        <f>MACD!E1824</f>
        <v>-2.4542971009199555E-2</v>
      </c>
      <c r="E1824" s="2">
        <f>MACD!F1824</f>
        <v>8.9275758565620818E-3</v>
      </c>
      <c r="F1824" s="2">
        <f>'Moving Avg'!D1824</f>
        <v>4.3940000000000001</v>
      </c>
      <c r="G1824" s="2">
        <f>'Moving Avg'!F1824</f>
        <v>4.3970000000000002</v>
      </c>
      <c r="H1824" s="2">
        <f>'Moving Avg'!G1824</f>
        <v>4.5156000000000027</v>
      </c>
      <c r="I1824" s="2">
        <f>'Moving Avg'!H1824</f>
        <v>3.9272000000000036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25</v>
      </c>
      <c r="N1824" s="7">
        <f t="shared" si="281"/>
        <v>100</v>
      </c>
      <c r="O1824" s="7">
        <f t="shared" si="282"/>
        <v>50</v>
      </c>
      <c r="P1824" s="7">
        <f t="shared" si="283"/>
        <v>16.5</v>
      </c>
      <c r="Q1824" s="8">
        <f t="shared" si="284"/>
        <v>53.725000000000001</v>
      </c>
      <c r="R1824" s="8">
        <f t="shared" si="285"/>
        <v>46.625</v>
      </c>
      <c r="S1824" s="8">
        <f t="shared" si="286"/>
        <v>38.674999999999997</v>
      </c>
      <c r="T1824" s="8">
        <f t="shared" si="287"/>
        <v>47.875</v>
      </c>
      <c r="U1824" s="7">
        <f t="shared" si="288"/>
        <v>46.341666666666661</v>
      </c>
      <c r="V1824" s="7">
        <f t="shared" si="289"/>
        <v>46.724999999999994</v>
      </c>
    </row>
    <row r="1825" spans="1:22" ht="13.5" x14ac:dyDescent="0.25">
      <c r="A1825" s="3">
        <f>RSI!A1825</f>
        <v>44960</v>
      </c>
      <c r="B1825" s="2">
        <f>RSI!B1825</f>
        <v>4.25</v>
      </c>
      <c r="C1825" s="2">
        <f>RSI!I1825</f>
        <v>41.540622400256503</v>
      </c>
      <c r="D1825" s="2">
        <f>MACD!E1825</f>
        <v>-4.3290824011815054E-2</v>
      </c>
      <c r="E1825" s="2">
        <f>MACD!F1825</f>
        <v>-1.516104117113345E-3</v>
      </c>
      <c r="F1825" s="2">
        <f>'Moving Avg'!D1825</f>
        <v>4.3719999999999999</v>
      </c>
      <c r="G1825" s="2">
        <f>'Moving Avg'!F1825</f>
        <v>4.3804999999999996</v>
      </c>
      <c r="H1825" s="2">
        <f>'Moving Avg'!G1825</f>
        <v>4.4962000000000026</v>
      </c>
      <c r="I1825" s="2">
        <f>'Moving Avg'!H1825</f>
        <v>3.9302000000000032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25</v>
      </c>
      <c r="N1825" s="7">
        <f t="shared" si="281"/>
        <v>100</v>
      </c>
      <c r="O1825" s="7">
        <f t="shared" si="282"/>
        <v>50</v>
      </c>
      <c r="P1825" s="7">
        <f t="shared" si="283"/>
        <v>16.5</v>
      </c>
      <c r="Q1825" s="8">
        <f t="shared" si="284"/>
        <v>53.725000000000001</v>
      </c>
      <c r="R1825" s="8">
        <f t="shared" si="285"/>
        <v>46.625</v>
      </c>
      <c r="S1825" s="8">
        <f t="shared" si="286"/>
        <v>38.674999999999997</v>
      </c>
      <c r="T1825" s="8">
        <f t="shared" si="287"/>
        <v>47.875</v>
      </c>
      <c r="U1825" s="7">
        <f t="shared" si="288"/>
        <v>46.341666666666661</v>
      </c>
      <c r="V1825" s="7">
        <f t="shared" si="289"/>
        <v>46.724999999999994</v>
      </c>
    </row>
    <row r="1826" spans="1:22" ht="13.5" x14ac:dyDescent="0.25">
      <c r="A1826" s="3">
        <f>RSI!A1826</f>
        <v>44963</v>
      </c>
      <c r="B1826" s="2">
        <f>RSI!B1826</f>
        <v>4.4400000000000004</v>
      </c>
      <c r="C1826" s="2">
        <f>RSI!I1826</f>
        <v>52.438404045159359</v>
      </c>
      <c r="D1826" s="2">
        <f>MACD!E1826</f>
        <v>-7.2357764979541273E-2</v>
      </c>
      <c r="E1826" s="2">
        <f>MACD!F1826</f>
        <v>-1.5684436289598931E-2</v>
      </c>
      <c r="F1826" s="2">
        <f>'Moving Avg'!D1826</f>
        <v>4.3680000000000003</v>
      </c>
      <c r="G1826" s="2">
        <f>'Moving Avg'!F1826</f>
        <v>4.3734999999999999</v>
      </c>
      <c r="H1826" s="2">
        <f>'Moving Avg'!G1826</f>
        <v>4.485000000000003</v>
      </c>
      <c r="I1826" s="2">
        <f>'Moving Avg'!H1826</f>
        <v>3.9341500000000029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  <c r="M1826" s="7">
        <f t="shared" si="280"/>
        <v>25</v>
      </c>
      <c r="N1826" s="7">
        <f t="shared" si="281"/>
        <v>100</v>
      </c>
      <c r="O1826" s="7">
        <f t="shared" si="282"/>
        <v>50</v>
      </c>
      <c r="P1826" s="7">
        <f t="shared" si="283"/>
        <v>16.5</v>
      </c>
      <c r="Q1826" s="8">
        <f t="shared" si="284"/>
        <v>53.725000000000001</v>
      </c>
      <c r="R1826" s="8">
        <f t="shared" si="285"/>
        <v>46.625</v>
      </c>
      <c r="S1826" s="8">
        <f t="shared" si="286"/>
        <v>38.674999999999997</v>
      </c>
      <c r="T1826" s="8">
        <f t="shared" si="287"/>
        <v>47.875</v>
      </c>
      <c r="U1826" s="7">
        <f t="shared" si="288"/>
        <v>46.341666666666661</v>
      </c>
      <c r="V1826" s="7">
        <f t="shared" si="289"/>
        <v>46.724999999999994</v>
      </c>
    </row>
    <row r="1827" spans="1:22" ht="13.5" x14ac:dyDescent="0.25">
      <c r="A1827" s="3">
        <f>RSI!A1827</f>
        <v>44964</v>
      </c>
      <c r="B1827" s="2">
        <f>RSI!B1827</f>
        <v>4.4400000000000004</v>
      </c>
      <c r="C1827" s="2">
        <f>RSI!I1827</f>
        <v>52.438404045159359</v>
      </c>
      <c r="D1827" s="2">
        <f>MACD!E1827</f>
        <v>-6.9577074683833118E-2</v>
      </c>
      <c r="E1827" s="2">
        <f>MACD!F1827</f>
        <v>-2.6462963968445767E-2</v>
      </c>
      <c r="F1827" s="2">
        <f>'Moving Avg'!D1827</f>
        <v>4.3660000000000005</v>
      </c>
      <c r="G1827" s="2">
        <f>'Moving Avg'!F1827</f>
        <v>4.3665000000000003</v>
      </c>
      <c r="H1827" s="2">
        <f>'Moving Avg'!G1827</f>
        <v>4.469400000000002</v>
      </c>
      <c r="I1827" s="2">
        <f>'Moving Avg'!H1827</f>
        <v>3.9381000000000035</v>
      </c>
      <c r="J1827" s="5" t="str">
        <f>OBV!F1827</f>
        <v>BULLISH</v>
      </c>
      <c r="K1827" s="5" t="str">
        <f>OBV!G1827</f>
        <v>NEUTRAL</v>
      </c>
      <c r="L1827" s="5" t="str">
        <f>OBV!H1827</f>
        <v>BULLISH DIVERGENCE</v>
      </c>
      <c r="M1827" s="7">
        <f t="shared" si="280"/>
        <v>25</v>
      </c>
      <c r="N1827" s="7">
        <f t="shared" si="281"/>
        <v>100</v>
      </c>
      <c r="O1827" s="7">
        <f t="shared" si="282"/>
        <v>50</v>
      </c>
      <c r="P1827" s="7">
        <f t="shared" si="283"/>
        <v>66.5</v>
      </c>
      <c r="Q1827" s="8">
        <f t="shared" si="284"/>
        <v>61.225000000000001</v>
      </c>
      <c r="R1827" s="8">
        <f t="shared" si="285"/>
        <v>59.125</v>
      </c>
      <c r="S1827" s="8">
        <f t="shared" si="286"/>
        <v>61.174999999999997</v>
      </c>
      <c r="T1827" s="8">
        <f t="shared" si="287"/>
        <v>60.375</v>
      </c>
      <c r="U1827" s="7">
        <f t="shared" si="288"/>
        <v>60.508333333333326</v>
      </c>
      <c r="V1827" s="7">
        <f t="shared" si="289"/>
        <v>60.474999999999994</v>
      </c>
    </row>
    <row r="1828" spans="1:22" ht="13.5" x14ac:dyDescent="0.25">
      <c r="A1828" s="3">
        <f>RSI!A1828</f>
        <v>44965</v>
      </c>
      <c r="B1828" s="2">
        <f>RSI!B1828</f>
        <v>4.4400000000000004</v>
      </c>
      <c r="C1828" s="2">
        <f>RSI!I1828</f>
        <v>52.438404045159359</v>
      </c>
      <c r="D1828" s="2">
        <f>MACD!E1828</f>
        <v>-6.751725095148231E-2</v>
      </c>
      <c r="E1828" s="2">
        <f>MACD!F1828</f>
        <v>-3.4673821365053079E-2</v>
      </c>
      <c r="F1828" s="2">
        <f>'Moving Avg'!D1828</f>
        <v>4.3640000000000008</v>
      </c>
      <c r="G1828" s="2">
        <f>'Moving Avg'!F1828</f>
        <v>4.3594999999999997</v>
      </c>
      <c r="H1828" s="2">
        <f>'Moving Avg'!G1828</f>
        <v>4.4584000000000019</v>
      </c>
      <c r="I1828" s="2">
        <f>'Moving Avg'!H1828</f>
        <v>3.9420500000000032</v>
      </c>
      <c r="J1828" s="5" t="str">
        <f>OBV!F1828</f>
        <v>BULLISH</v>
      </c>
      <c r="K1828" s="5" t="str">
        <f>OBV!G1828</f>
        <v>NEUTRAL</v>
      </c>
      <c r="L1828" s="5" t="str">
        <f>OBV!H1828</f>
        <v>BULLISH DIVERGENCE</v>
      </c>
      <c r="M1828" s="7">
        <f t="shared" si="280"/>
        <v>25</v>
      </c>
      <c r="N1828" s="7">
        <f t="shared" si="281"/>
        <v>100</v>
      </c>
      <c r="O1828" s="7">
        <f t="shared" si="282"/>
        <v>50</v>
      </c>
      <c r="P1828" s="7">
        <f t="shared" si="283"/>
        <v>66.5</v>
      </c>
      <c r="Q1828" s="8">
        <f t="shared" si="284"/>
        <v>61.225000000000001</v>
      </c>
      <c r="R1828" s="8">
        <f t="shared" si="285"/>
        <v>59.125</v>
      </c>
      <c r="S1828" s="8">
        <f t="shared" si="286"/>
        <v>61.174999999999997</v>
      </c>
      <c r="T1828" s="8">
        <f t="shared" si="287"/>
        <v>60.375</v>
      </c>
      <c r="U1828" s="7">
        <f t="shared" si="288"/>
        <v>60.508333333333326</v>
      </c>
      <c r="V1828" s="7">
        <f t="shared" si="289"/>
        <v>60.474999999999994</v>
      </c>
    </row>
    <row r="1829" spans="1:22" ht="13.5" x14ac:dyDescent="0.25">
      <c r="A1829" s="3">
        <f>RSI!A1829</f>
        <v>44966</v>
      </c>
      <c r="B1829" s="2">
        <f>RSI!B1829</f>
        <v>4.25</v>
      </c>
      <c r="C1829" s="2">
        <f>RSI!I1829</f>
        <v>42.53500177865358</v>
      </c>
      <c r="D1829" s="2">
        <f>MACD!E1829</f>
        <v>-5.1971608415293247E-2</v>
      </c>
      <c r="E1829" s="2">
        <f>MACD!F1829</f>
        <v>-3.8133378775101118E-2</v>
      </c>
      <c r="F1829" s="2">
        <f>'Moving Avg'!D1829</f>
        <v>4.3640000000000008</v>
      </c>
      <c r="G1829" s="2">
        <f>'Moving Avg'!F1829</f>
        <v>4.343</v>
      </c>
      <c r="H1829" s="2">
        <f>'Moving Avg'!G1829</f>
        <v>4.4480000000000022</v>
      </c>
      <c r="I1829" s="2">
        <f>'Moving Avg'!H1829</f>
        <v>3.9451000000000027</v>
      </c>
      <c r="J1829" s="5" t="str">
        <f>OBV!F1829</f>
        <v>BEARISH</v>
      </c>
      <c r="K1829" s="5" t="str">
        <f>OBV!G1829</f>
        <v>NEUTRAL</v>
      </c>
      <c r="L1829" s="5" t="str">
        <f>OBV!H1829</f>
        <v>NEUTRAL</v>
      </c>
      <c r="M1829" s="7">
        <f t="shared" si="280"/>
        <v>25</v>
      </c>
      <c r="N1829" s="7">
        <f t="shared" si="281"/>
        <v>45</v>
      </c>
      <c r="O1829" s="7">
        <f t="shared" si="282"/>
        <v>50</v>
      </c>
      <c r="P1829" s="7">
        <f t="shared" si="283"/>
        <v>16.5</v>
      </c>
      <c r="Q1829" s="8">
        <f t="shared" si="284"/>
        <v>34.475000000000001</v>
      </c>
      <c r="R1829" s="8">
        <f t="shared" si="285"/>
        <v>35.625</v>
      </c>
      <c r="S1829" s="8">
        <f t="shared" si="286"/>
        <v>30.425000000000001</v>
      </c>
      <c r="T1829" s="8">
        <f t="shared" si="287"/>
        <v>34.125</v>
      </c>
      <c r="U1829" s="7">
        <f t="shared" si="288"/>
        <v>33.508333333333333</v>
      </c>
      <c r="V1829" s="7">
        <f t="shared" si="289"/>
        <v>33.662499999999994</v>
      </c>
    </row>
    <row r="1830" spans="1:22" ht="13.5" x14ac:dyDescent="0.25">
      <c r="A1830" s="3">
        <f>RSI!A1830</f>
        <v>44967</v>
      </c>
      <c r="B1830" s="2">
        <f>RSI!B1830</f>
        <v>4.25</v>
      </c>
      <c r="C1830" s="2">
        <f>RSI!I1830</f>
        <v>42.535001778653587</v>
      </c>
      <c r="D1830" s="2">
        <f>MACD!E1830</f>
        <v>-3.794614365428739E-2</v>
      </c>
      <c r="E1830" s="2">
        <f>MACD!F1830</f>
        <v>-3.8095931750938374E-2</v>
      </c>
      <c r="F1830" s="2">
        <f>'Moving Avg'!D1830</f>
        <v>4.3639999999999999</v>
      </c>
      <c r="G1830" s="2">
        <f>'Moving Avg'!F1830</f>
        <v>4.3254999999999999</v>
      </c>
      <c r="H1830" s="2">
        <f>'Moving Avg'!G1830</f>
        <v>4.4418000000000015</v>
      </c>
      <c r="I1830" s="2">
        <f>'Moving Avg'!H1830</f>
        <v>3.9481500000000023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16.5</v>
      </c>
      <c r="Q1830" s="8">
        <f t="shared" si="284"/>
        <v>18.725000000000001</v>
      </c>
      <c r="R1830" s="8">
        <f t="shared" si="285"/>
        <v>26.625</v>
      </c>
      <c r="S1830" s="8">
        <f t="shared" si="286"/>
        <v>23.675000000000001</v>
      </c>
      <c r="T1830" s="8">
        <f t="shared" si="287"/>
        <v>22.875</v>
      </c>
      <c r="U1830" s="7">
        <f t="shared" si="288"/>
        <v>23.008333333333336</v>
      </c>
      <c r="V1830" s="7">
        <f t="shared" si="289"/>
        <v>22.975000000000001</v>
      </c>
    </row>
    <row r="1831" spans="1:22" ht="13.5" x14ac:dyDescent="0.25">
      <c r="A1831" s="3">
        <f>RSI!A1831</f>
        <v>44970</v>
      </c>
      <c r="B1831" s="2">
        <f>RSI!B1831</f>
        <v>4.25</v>
      </c>
      <c r="C1831" s="2">
        <f>RSI!I1831</f>
        <v>42.535001778653587</v>
      </c>
      <c r="D1831" s="2">
        <f>MACD!E1831</f>
        <v>-9.886920338350258E-3</v>
      </c>
      <c r="E1831" s="2">
        <f>MACD!F1831</f>
        <v>-3.2454129468420752E-2</v>
      </c>
      <c r="F1831" s="2">
        <f>'Moving Avg'!D1831</f>
        <v>4.3260000000000005</v>
      </c>
      <c r="G1831" s="2">
        <f>'Moving Avg'!F1831</f>
        <v>4.3179999999999996</v>
      </c>
      <c r="H1831" s="2">
        <f>'Moving Avg'!G1831</f>
        <v>4.4396000000000013</v>
      </c>
      <c r="I1831" s="2">
        <f>'Moving Avg'!H1831</f>
        <v>3.9512000000000023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  <c r="M1831" s="7">
        <f t="shared" si="280"/>
        <v>25</v>
      </c>
      <c r="N1831" s="7">
        <f t="shared" si="281"/>
        <v>0</v>
      </c>
      <c r="O1831" s="7">
        <f t="shared" si="282"/>
        <v>50</v>
      </c>
      <c r="P1831" s="7">
        <f t="shared" si="283"/>
        <v>16.5</v>
      </c>
      <c r="Q1831" s="8">
        <f t="shared" si="284"/>
        <v>18.725000000000001</v>
      </c>
      <c r="R1831" s="8">
        <f t="shared" si="285"/>
        <v>26.625</v>
      </c>
      <c r="S1831" s="8">
        <f t="shared" si="286"/>
        <v>23.675000000000001</v>
      </c>
      <c r="T1831" s="8">
        <f t="shared" si="287"/>
        <v>22.875</v>
      </c>
      <c r="U1831" s="7">
        <f t="shared" si="288"/>
        <v>23.008333333333336</v>
      </c>
      <c r="V1831" s="7">
        <f t="shared" si="289"/>
        <v>22.975000000000001</v>
      </c>
    </row>
    <row r="1832" spans="1:22" ht="13.5" x14ac:dyDescent="0.25">
      <c r="A1832" s="3">
        <f>RSI!A1832</f>
        <v>44971</v>
      </c>
      <c r="B1832" s="2">
        <f>RSI!B1832</f>
        <v>4.25</v>
      </c>
      <c r="C1832" s="2">
        <f>RSI!I1832</f>
        <v>42.53500177865358</v>
      </c>
      <c r="D1832" s="2">
        <f>MACD!E1832</f>
        <v>1.3064173944373536E-2</v>
      </c>
      <c r="E1832" s="2">
        <f>MACD!F1832</f>
        <v>-2.3350468785861896E-2</v>
      </c>
      <c r="F1832" s="2">
        <f>'Moving Avg'!D1832</f>
        <v>4.2880000000000003</v>
      </c>
      <c r="G1832" s="2">
        <f>'Moving Avg'!F1832</f>
        <v>4.32</v>
      </c>
      <c r="H1832" s="2">
        <f>'Moving Avg'!G1832</f>
        <v>4.4336000000000011</v>
      </c>
      <c r="I1832" s="2">
        <f>'Moving Avg'!H1832</f>
        <v>3.9542500000000023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  <c r="M1832" s="7">
        <f t="shared" si="280"/>
        <v>25</v>
      </c>
      <c r="N1832" s="7">
        <f t="shared" si="281"/>
        <v>0</v>
      </c>
      <c r="O1832" s="7">
        <f t="shared" si="282"/>
        <v>50</v>
      </c>
      <c r="P1832" s="7">
        <f t="shared" si="283"/>
        <v>16.5</v>
      </c>
      <c r="Q1832" s="8">
        <f t="shared" si="284"/>
        <v>18.725000000000001</v>
      </c>
      <c r="R1832" s="8">
        <f t="shared" si="285"/>
        <v>26.625</v>
      </c>
      <c r="S1832" s="8">
        <f t="shared" si="286"/>
        <v>23.675000000000001</v>
      </c>
      <c r="T1832" s="8">
        <f t="shared" si="287"/>
        <v>22.875</v>
      </c>
      <c r="U1832" s="7">
        <f t="shared" si="288"/>
        <v>23.008333333333336</v>
      </c>
      <c r="V1832" s="7">
        <f t="shared" si="289"/>
        <v>22.975000000000001</v>
      </c>
    </row>
    <row r="1833" spans="1:22" ht="13.5" x14ac:dyDescent="0.25">
      <c r="A1833" s="3">
        <f>RSI!A1833</f>
        <v>44972</v>
      </c>
      <c r="B1833" s="2">
        <f>RSI!B1833</f>
        <v>4.25</v>
      </c>
      <c r="C1833" s="2">
        <f>RSI!I1833</f>
        <v>42.53500177865358</v>
      </c>
      <c r="D1833" s="2">
        <f>MACD!E1833</f>
        <v>3.3176123323209517E-2</v>
      </c>
      <c r="E1833" s="2">
        <f>MACD!F1833</f>
        <v>-1.2045150364047616E-2</v>
      </c>
      <c r="F1833" s="2">
        <f>'Moving Avg'!D1833</f>
        <v>4.25</v>
      </c>
      <c r="G1833" s="2">
        <f>'Moving Avg'!F1833</f>
        <v>4.3220000000000001</v>
      </c>
      <c r="H1833" s="2">
        <f>'Moving Avg'!G1833</f>
        <v>4.4236000000000013</v>
      </c>
      <c r="I1833" s="2">
        <f>'Moving Avg'!H1833</f>
        <v>3.9573000000000018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  <c r="M1833" s="7">
        <f t="shared" si="280"/>
        <v>25</v>
      </c>
      <c r="N1833" s="7">
        <f t="shared" si="281"/>
        <v>0</v>
      </c>
      <c r="O1833" s="7">
        <f t="shared" si="282"/>
        <v>50</v>
      </c>
      <c r="P1833" s="7">
        <f t="shared" si="283"/>
        <v>16.5</v>
      </c>
      <c r="Q1833" s="8">
        <f t="shared" si="284"/>
        <v>18.725000000000001</v>
      </c>
      <c r="R1833" s="8">
        <f t="shared" si="285"/>
        <v>26.625</v>
      </c>
      <c r="S1833" s="8">
        <f t="shared" si="286"/>
        <v>23.675000000000001</v>
      </c>
      <c r="T1833" s="8">
        <f t="shared" si="287"/>
        <v>22.875</v>
      </c>
      <c r="U1833" s="7">
        <f t="shared" si="288"/>
        <v>23.008333333333336</v>
      </c>
      <c r="V1833" s="7">
        <f t="shared" si="289"/>
        <v>22.975000000000001</v>
      </c>
    </row>
    <row r="1834" spans="1:22" ht="13.5" x14ac:dyDescent="0.25">
      <c r="A1834" s="3">
        <f>RSI!A1834</f>
        <v>44973</v>
      </c>
      <c r="B1834" s="2">
        <f>RSI!B1834</f>
        <v>4.25</v>
      </c>
      <c r="C1834" s="2">
        <f>RSI!I1834</f>
        <v>42.535001778653587</v>
      </c>
      <c r="D1834" s="2">
        <f>MACD!E1834</f>
        <v>2.0065244650523617E-2</v>
      </c>
      <c r="E1834" s="2">
        <f>MACD!F1834</f>
        <v>-5.6230713611333709E-3</v>
      </c>
      <c r="F1834" s="2">
        <f>'Moving Avg'!D1834</f>
        <v>4.25</v>
      </c>
      <c r="G1834" s="2">
        <f>'Moving Avg'!F1834</f>
        <v>4.3239999999999998</v>
      </c>
      <c r="H1834" s="2">
        <f>'Moving Avg'!G1834</f>
        <v>4.4094000000000007</v>
      </c>
      <c r="I1834" s="2">
        <f>'Moving Avg'!H1834</f>
        <v>3.9603500000000018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0</v>
      </c>
      <c r="O1834" s="7">
        <f t="shared" si="282"/>
        <v>50</v>
      </c>
      <c r="P1834" s="7">
        <f t="shared" si="283"/>
        <v>33</v>
      </c>
      <c r="Q1834" s="8">
        <f t="shared" si="284"/>
        <v>21.2</v>
      </c>
      <c r="R1834" s="8">
        <f t="shared" si="285"/>
        <v>30.75</v>
      </c>
      <c r="S1834" s="8">
        <f t="shared" si="286"/>
        <v>31.1</v>
      </c>
      <c r="T1834" s="8">
        <f t="shared" si="287"/>
        <v>27</v>
      </c>
      <c r="U1834" s="7">
        <f t="shared" si="288"/>
        <v>27.683333333333337</v>
      </c>
      <c r="V1834" s="7">
        <f t="shared" si="289"/>
        <v>27.512500000000003</v>
      </c>
    </row>
    <row r="1835" spans="1:22" ht="13.5" x14ac:dyDescent="0.25">
      <c r="A1835" s="3">
        <f>RSI!A1835</f>
        <v>44974</v>
      </c>
      <c r="B1835" s="2">
        <f>RSI!B1835</f>
        <v>4.25</v>
      </c>
      <c r="C1835" s="2">
        <f>RSI!I1835</f>
        <v>42.53500177865358</v>
      </c>
      <c r="D1835" s="2">
        <f>MACD!E1835</f>
        <v>9.5645249536833177E-3</v>
      </c>
      <c r="E1835" s="2">
        <f>MACD!F1835</f>
        <v>-2.5855520981700334E-3</v>
      </c>
      <c r="F1835" s="2">
        <f>'Moving Avg'!D1835</f>
        <v>4.25</v>
      </c>
      <c r="G1835" s="2">
        <f>'Moving Avg'!F1835</f>
        <v>4.3274999999999988</v>
      </c>
      <c r="H1835" s="2">
        <f>'Moving Avg'!G1835</f>
        <v>4.394400000000001</v>
      </c>
      <c r="I1835" s="2">
        <f>'Moving Avg'!H1835</f>
        <v>3.9642000000000013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50</v>
      </c>
      <c r="P1835" s="7">
        <f t="shared" si="283"/>
        <v>33</v>
      </c>
      <c r="Q1835" s="8">
        <f t="shared" si="284"/>
        <v>21.2</v>
      </c>
      <c r="R1835" s="8">
        <f t="shared" si="285"/>
        <v>30.75</v>
      </c>
      <c r="S1835" s="8">
        <f t="shared" si="286"/>
        <v>31.1</v>
      </c>
      <c r="T1835" s="8">
        <f t="shared" si="287"/>
        <v>27</v>
      </c>
      <c r="U1835" s="7">
        <f t="shared" si="288"/>
        <v>27.683333333333337</v>
      </c>
      <c r="V1835" s="7">
        <f t="shared" si="289"/>
        <v>27.512500000000003</v>
      </c>
    </row>
    <row r="1836" spans="1:22" ht="13.5" x14ac:dyDescent="0.25">
      <c r="A1836" s="3">
        <f>RSI!A1836</f>
        <v>44977</v>
      </c>
      <c r="B1836" s="2">
        <f>RSI!B1836</f>
        <v>4.25</v>
      </c>
      <c r="C1836" s="2">
        <f>RSI!I1836</f>
        <v>42.535001778653587</v>
      </c>
      <c r="D1836" s="2">
        <f>MACD!E1836</f>
        <v>3.0459237157542063E-2</v>
      </c>
      <c r="E1836" s="2">
        <f>MACD!F1836</f>
        <v>4.0234057529723866E-3</v>
      </c>
      <c r="F1836" s="2">
        <f>'Moving Avg'!D1836</f>
        <v>4.25</v>
      </c>
      <c r="G1836" s="2">
        <f>'Moving Avg'!F1836</f>
        <v>4.3309999999999995</v>
      </c>
      <c r="H1836" s="2">
        <f>'Moving Avg'!G1836</f>
        <v>4.3794000000000004</v>
      </c>
      <c r="I1836" s="2">
        <f>'Moving Avg'!H1836</f>
        <v>3.9680500000000012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0</v>
      </c>
      <c r="O1836" s="7">
        <f t="shared" si="282"/>
        <v>50</v>
      </c>
      <c r="P1836" s="7">
        <f t="shared" si="283"/>
        <v>33</v>
      </c>
      <c r="Q1836" s="8">
        <f t="shared" si="284"/>
        <v>21.2</v>
      </c>
      <c r="R1836" s="8">
        <f t="shared" si="285"/>
        <v>30.75</v>
      </c>
      <c r="S1836" s="8">
        <f t="shared" si="286"/>
        <v>31.1</v>
      </c>
      <c r="T1836" s="8">
        <f t="shared" si="287"/>
        <v>27</v>
      </c>
      <c r="U1836" s="7">
        <f t="shared" si="288"/>
        <v>27.683333333333337</v>
      </c>
      <c r="V1836" s="7">
        <f t="shared" si="289"/>
        <v>27.512500000000003</v>
      </c>
    </row>
    <row r="1837" spans="1:22" ht="13.5" x14ac:dyDescent="0.25">
      <c r="A1837" s="3">
        <f>RSI!A1837</f>
        <v>44978</v>
      </c>
      <c r="B1837" s="2">
        <f>RSI!B1837</f>
        <v>4.25</v>
      </c>
      <c r="C1837" s="2">
        <f>RSI!I1837</f>
        <v>42.535001778653587</v>
      </c>
      <c r="D1837" s="2">
        <f>MACD!E1837</f>
        <v>4.864786652344133E-2</v>
      </c>
      <c r="E1837" s="2">
        <f>MACD!F1837</f>
        <v>1.2948297907066175E-2</v>
      </c>
      <c r="F1837" s="2">
        <f>'Moving Avg'!D1837</f>
        <v>4.25</v>
      </c>
      <c r="G1837" s="2">
        <f>'Moving Avg'!F1837</f>
        <v>4.3254999999999999</v>
      </c>
      <c r="H1837" s="2">
        <f>'Moving Avg'!G1837</f>
        <v>4.3646000000000003</v>
      </c>
      <c r="I1837" s="2">
        <f>'Moving Avg'!H1837</f>
        <v>3.9719000000000011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0</v>
      </c>
      <c r="O1837" s="7">
        <f t="shared" si="282"/>
        <v>50</v>
      </c>
      <c r="P1837" s="7">
        <f t="shared" si="283"/>
        <v>33</v>
      </c>
      <c r="Q1837" s="8">
        <f t="shared" si="284"/>
        <v>21.2</v>
      </c>
      <c r="R1837" s="8">
        <f t="shared" si="285"/>
        <v>30.75</v>
      </c>
      <c r="S1837" s="8">
        <f t="shared" si="286"/>
        <v>31.1</v>
      </c>
      <c r="T1837" s="8">
        <f t="shared" si="287"/>
        <v>27</v>
      </c>
      <c r="U1837" s="7">
        <f t="shared" si="288"/>
        <v>27.683333333333337</v>
      </c>
      <c r="V1837" s="7">
        <f t="shared" si="289"/>
        <v>27.512500000000003</v>
      </c>
    </row>
    <row r="1838" spans="1:22" ht="13.5" x14ac:dyDescent="0.25">
      <c r="A1838" s="3">
        <f>RSI!A1838</f>
        <v>44979</v>
      </c>
      <c r="B1838" s="2">
        <f>RSI!B1838</f>
        <v>4.25</v>
      </c>
      <c r="C1838" s="2">
        <f>RSI!I1838</f>
        <v>42.535001778653587</v>
      </c>
      <c r="D1838" s="2">
        <f>MACD!E1838</f>
        <v>6.4509067690190491E-2</v>
      </c>
      <c r="E1838" s="2">
        <f>MACD!F1838</f>
        <v>2.3260451863691037E-2</v>
      </c>
      <c r="F1838" s="2">
        <f>'Moving Avg'!D1838</f>
        <v>4.25</v>
      </c>
      <c r="G1838" s="2">
        <f>'Moving Avg'!F1838</f>
        <v>4.3199999999999994</v>
      </c>
      <c r="H1838" s="2">
        <f>'Moving Avg'!G1838</f>
        <v>4.3497999999999992</v>
      </c>
      <c r="I1838" s="2">
        <f>'Moving Avg'!H1838</f>
        <v>3.9751500000000011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33</v>
      </c>
      <c r="Q1838" s="8">
        <f t="shared" si="284"/>
        <v>21.2</v>
      </c>
      <c r="R1838" s="8">
        <f t="shared" si="285"/>
        <v>30.75</v>
      </c>
      <c r="S1838" s="8">
        <f t="shared" si="286"/>
        <v>31.1</v>
      </c>
      <c r="T1838" s="8">
        <f t="shared" si="287"/>
        <v>27</v>
      </c>
      <c r="U1838" s="7">
        <f t="shared" si="288"/>
        <v>27.683333333333337</v>
      </c>
      <c r="V1838" s="7">
        <f t="shared" si="289"/>
        <v>27.512500000000003</v>
      </c>
    </row>
    <row r="1839" spans="1:22" ht="13.5" x14ac:dyDescent="0.25">
      <c r="A1839" s="3">
        <f>RSI!A1839</f>
        <v>44980</v>
      </c>
      <c r="B1839" s="2">
        <f>RSI!B1839</f>
        <v>4.25</v>
      </c>
      <c r="C1839" s="2">
        <f>RSI!I1839</f>
        <v>42.535001778653587</v>
      </c>
      <c r="D1839" s="2">
        <f>MACD!E1839</f>
        <v>4.9135261565105282E-2</v>
      </c>
      <c r="E1839" s="2">
        <f>MACD!F1839</f>
        <v>2.8435413803973887E-2</v>
      </c>
      <c r="F1839" s="2">
        <f>'Moving Avg'!D1839</f>
        <v>4.25</v>
      </c>
      <c r="G1839" s="2">
        <f>'Moving Avg'!F1839</f>
        <v>4.3144999999999998</v>
      </c>
      <c r="H1839" s="2">
        <f>'Moving Avg'!G1839</f>
        <v>4.3394000000000004</v>
      </c>
      <c r="I1839" s="2">
        <f>'Moving Avg'!H1839</f>
        <v>3.9792000000000014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0</v>
      </c>
      <c r="O1839" s="7">
        <f t="shared" si="282"/>
        <v>50</v>
      </c>
      <c r="P1839" s="7">
        <f t="shared" si="283"/>
        <v>33</v>
      </c>
      <c r="Q1839" s="8">
        <f t="shared" si="284"/>
        <v>21.2</v>
      </c>
      <c r="R1839" s="8">
        <f t="shared" si="285"/>
        <v>30.75</v>
      </c>
      <c r="S1839" s="8">
        <f t="shared" si="286"/>
        <v>31.1</v>
      </c>
      <c r="T1839" s="8">
        <f t="shared" si="287"/>
        <v>27</v>
      </c>
      <c r="U1839" s="7">
        <f t="shared" si="288"/>
        <v>27.683333333333337</v>
      </c>
      <c r="V1839" s="7">
        <f t="shared" si="289"/>
        <v>27.512500000000003</v>
      </c>
    </row>
    <row r="1840" spans="1:22" ht="13.5" x14ac:dyDescent="0.25">
      <c r="A1840" s="3">
        <f>RSI!A1840</f>
        <v>44981</v>
      </c>
      <c r="B1840" s="2">
        <f>RSI!B1840</f>
        <v>4.24</v>
      </c>
      <c r="C1840" s="2">
        <f>RSI!I1840</f>
        <v>41.600644591468331</v>
      </c>
      <c r="D1840" s="2">
        <f>MACD!E1840</f>
        <v>3.7271051506248654E-2</v>
      </c>
      <c r="E1840" s="2">
        <f>MACD!F1840</f>
        <v>3.0202541344428839E-2</v>
      </c>
      <c r="F1840" s="2">
        <f>'Moving Avg'!D1840</f>
        <v>4.2480000000000002</v>
      </c>
      <c r="G1840" s="2">
        <f>'Moving Avg'!F1840</f>
        <v>4.3085000000000004</v>
      </c>
      <c r="H1840" s="2">
        <f>'Moving Avg'!G1840</f>
        <v>4.3291999999999993</v>
      </c>
      <c r="I1840" s="2">
        <f>'Moving Avg'!H1840</f>
        <v>3.9839500000000014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25</v>
      </c>
      <c r="N1840" s="7">
        <f t="shared" si="281"/>
        <v>0</v>
      </c>
      <c r="O1840" s="7">
        <f t="shared" si="282"/>
        <v>50</v>
      </c>
      <c r="P1840" s="7">
        <f t="shared" si="283"/>
        <v>16.5</v>
      </c>
      <c r="Q1840" s="8">
        <f t="shared" si="284"/>
        <v>18.725000000000001</v>
      </c>
      <c r="R1840" s="8">
        <f t="shared" si="285"/>
        <v>26.625</v>
      </c>
      <c r="S1840" s="8">
        <f t="shared" si="286"/>
        <v>23.675000000000001</v>
      </c>
      <c r="T1840" s="8">
        <f t="shared" si="287"/>
        <v>22.875</v>
      </c>
      <c r="U1840" s="7">
        <f t="shared" si="288"/>
        <v>23.008333333333336</v>
      </c>
      <c r="V1840" s="7">
        <f t="shared" si="289"/>
        <v>22.975000000000001</v>
      </c>
    </row>
    <row r="1841" spans="1:22" ht="13.5" x14ac:dyDescent="0.25">
      <c r="A1841" s="3">
        <f>RSI!A1841</f>
        <v>44984</v>
      </c>
      <c r="B1841" s="2">
        <f>RSI!B1841</f>
        <v>4.24</v>
      </c>
      <c r="C1841" s="2">
        <f>RSI!I1841</f>
        <v>41.600644591468331</v>
      </c>
      <c r="D1841" s="2">
        <f>MACD!E1841</f>
        <v>2.766494902131722E-2</v>
      </c>
      <c r="E1841" s="2">
        <f>MACD!F1841</f>
        <v>2.9695022879806514E-2</v>
      </c>
      <c r="F1841" s="2">
        <f>'Moving Avg'!D1841</f>
        <v>4.2460000000000004</v>
      </c>
      <c r="G1841" s="2">
        <f>'Moving Avg'!F1841</f>
        <v>4.2974999999999994</v>
      </c>
      <c r="H1841" s="2">
        <f>'Moving Avg'!G1841</f>
        <v>4.323199999999999</v>
      </c>
      <c r="I1841" s="2">
        <f>'Moving Avg'!H1841</f>
        <v>3.9894000000000012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  <c r="M1841" s="7">
        <f t="shared" si="280"/>
        <v>25</v>
      </c>
      <c r="N1841" s="7">
        <f t="shared" si="281"/>
        <v>45</v>
      </c>
      <c r="O1841" s="7">
        <f t="shared" si="282"/>
        <v>50</v>
      </c>
      <c r="P1841" s="7">
        <f t="shared" si="283"/>
        <v>16.5</v>
      </c>
      <c r="Q1841" s="8">
        <f t="shared" si="284"/>
        <v>34.475000000000001</v>
      </c>
      <c r="R1841" s="8">
        <f t="shared" si="285"/>
        <v>35.625</v>
      </c>
      <c r="S1841" s="8">
        <f t="shared" si="286"/>
        <v>30.425000000000001</v>
      </c>
      <c r="T1841" s="8">
        <f t="shared" si="287"/>
        <v>34.125</v>
      </c>
      <c r="U1841" s="7">
        <f t="shared" si="288"/>
        <v>33.508333333333333</v>
      </c>
      <c r="V1841" s="7">
        <f t="shared" si="289"/>
        <v>33.662499999999994</v>
      </c>
    </row>
    <row r="1842" spans="1:22" ht="13.5" x14ac:dyDescent="0.25">
      <c r="A1842" s="3">
        <f>RSI!A1842</f>
        <v>44985</v>
      </c>
      <c r="B1842" s="2">
        <f>RSI!B1842</f>
        <v>4.24</v>
      </c>
      <c r="C1842" s="2">
        <f>RSI!I1842</f>
        <v>41.600644591468331</v>
      </c>
      <c r="D1842" s="2">
        <f>MACD!E1842</f>
        <v>1.9937490390431023E-2</v>
      </c>
      <c r="E1842" s="2">
        <f>MACD!F1842</f>
        <v>2.774351638193142E-2</v>
      </c>
      <c r="F1842" s="2">
        <f>'Moving Avg'!D1842</f>
        <v>4.2439999999999998</v>
      </c>
      <c r="G1842" s="2">
        <f>'Moving Avg'!F1842</f>
        <v>4.2869999999999999</v>
      </c>
      <c r="H1842" s="2">
        <f>'Moving Avg'!G1842</f>
        <v>4.3179999999999996</v>
      </c>
      <c r="I1842" s="2">
        <f>'Moving Avg'!H1842</f>
        <v>3.995550000000001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25</v>
      </c>
      <c r="N1842" s="7">
        <f t="shared" si="281"/>
        <v>45</v>
      </c>
      <c r="O1842" s="7">
        <f t="shared" si="282"/>
        <v>50</v>
      </c>
      <c r="P1842" s="7">
        <f t="shared" si="283"/>
        <v>16.5</v>
      </c>
      <c r="Q1842" s="8">
        <f t="shared" si="284"/>
        <v>34.475000000000001</v>
      </c>
      <c r="R1842" s="8">
        <f t="shared" si="285"/>
        <v>35.625</v>
      </c>
      <c r="S1842" s="8">
        <f t="shared" si="286"/>
        <v>30.425000000000001</v>
      </c>
      <c r="T1842" s="8">
        <f t="shared" si="287"/>
        <v>34.125</v>
      </c>
      <c r="U1842" s="7">
        <f t="shared" si="288"/>
        <v>33.508333333333333</v>
      </c>
      <c r="V1842" s="7">
        <f t="shared" si="289"/>
        <v>33.662499999999994</v>
      </c>
    </row>
    <row r="1843" spans="1:22" ht="13.5" x14ac:dyDescent="0.25">
      <c r="A1843" s="3">
        <f>RSI!A1843</f>
        <v>44986</v>
      </c>
      <c r="B1843" s="2">
        <f>RSI!B1843</f>
        <v>4.24</v>
      </c>
      <c r="C1843" s="2">
        <f>RSI!I1843</f>
        <v>41.600644591468338</v>
      </c>
      <c r="D1843" s="2">
        <f>MACD!E1843</f>
        <v>1.3769965931583528E-2</v>
      </c>
      <c r="E1843" s="2">
        <f>MACD!F1843</f>
        <v>2.4948806291861841E-2</v>
      </c>
      <c r="F1843" s="2">
        <f>'Moving Avg'!D1843</f>
        <v>4.242</v>
      </c>
      <c r="G1843" s="2">
        <f>'Moving Avg'!F1843</f>
        <v>4.2764999999999995</v>
      </c>
      <c r="H1843" s="2">
        <f>'Moving Avg'!G1843</f>
        <v>4.3127999999999993</v>
      </c>
      <c r="I1843" s="2">
        <f>'Moving Avg'!H1843</f>
        <v>4.0010500000000011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25</v>
      </c>
      <c r="N1843" s="7">
        <f t="shared" si="281"/>
        <v>45</v>
      </c>
      <c r="O1843" s="7">
        <f t="shared" si="282"/>
        <v>50</v>
      </c>
      <c r="P1843" s="7">
        <f t="shared" si="283"/>
        <v>16.5</v>
      </c>
      <c r="Q1843" s="8">
        <f t="shared" si="284"/>
        <v>34.475000000000001</v>
      </c>
      <c r="R1843" s="8">
        <f t="shared" si="285"/>
        <v>35.625</v>
      </c>
      <c r="S1843" s="8">
        <f t="shared" si="286"/>
        <v>30.425000000000001</v>
      </c>
      <c r="T1843" s="8">
        <f t="shared" si="287"/>
        <v>34.125</v>
      </c>
      <c r="U1843" s="7">
        <f t="shared" si="288"/>
        <v>33.508333333333333</v>
      </c>
      <c r="V1843" s="7">
        <f t="shared" si="289"/>
        <v>33.662499999999994</v>
      </c>
    </row>
    <row r="1844" spans="1:22" ht="13.5" x14ac:dyDescent="0.25">
      <c r="A1844" s="3">
        <f>RSI!A1844</f>
        <v>44987</v>
      </c>
      <c r="B1844" s="2">
        <f>RSI!B1844</f>
        <v>4.24</v>
      </c>
      <c r="C1844" s="2">
        <f>RSI!I1844</f>
        <v>41.600644591468338</v>
      </c>
      <c r="D1844" s="2">
        <f>MACD!E1844</f>
        <v>8.8948972993625475E-3</v>
      </c>
      <c r="E1844" s="2">
        <f>MACD!F1844</f>
        <v>2.1738024493361981E-2</v>
      </c>
      <c r="F1844" s="2">
        <f>'Moving Avg'!D1844</f>
        <v>4.24</v>
      </c>
      <c r="G1844" s="2">
        <f>'Moving Avg'!F1844</f>
        <v>4.2759999999999989</v>
      </c>
      <c r="H1844" s="2">
        <f>'Moving Avg'!G1844</f>
        <v>4.3104000000000005</v>
      </c>
      <c r="I1844" s="2">
        <f>'Moving Avg'!H1844</f>
        <v>4.0058500000000015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45</v>
      </c>
      <c r="O1844" s="7">
        <f t="shared" si="282"/>
        <v>50</v>
      </c>
      <c r="P1844" s="7">
        <f t="shared" si="283"/>
        <v>16.5</v>
      </c>
      <c r="Q1844" s="8">
        <f t="shared" si="284"/>
        <v>34.475000000000001</v>
      </c>
      <c r="R1844" s="8">
        <f t="shared" si="285"/>
        <v>35.625</v>
      </c>
      <c r="S1844" s="8">
        <f t="shared" si="286"/>
        <v>30.425000000000001</v>
      </c>
      <c r="T1844" s="8">
        <f t="shared" si="287"/>
        <v>34.125</v>
      </c>
      <c r="U1844" s="7">
        <f t="shared" si="288"/>
        <v>33.508333333333333</v>
      </c>
      <c r="V1844" s="7">
        <f t="shared" si="289"/>
        <v>33.662499999999994</v>
      </c>
    </row>
    <row r="1845" spans="1:22" ht="13.5" x14ac:dyDescent="0.25">
      <c r="A1845" s="3">
        <f>RSI!A1845</f>
        <v>44988</v>
      </c>
      <c r="B1845" s="2">
        <f>RSI!B1845</f>
        <v>4.24</v>
      </c>
      <c r="C1845" s="2">
        <f>RSI!I1845</f>
        <v>41.600644591468338</v>
      </c>
      <c r="D1845" s="2">
        <f>MACD!E1845</f>
        <v>5.0879928462057578E-3</v>
      </c>
      <c r="E1845" s="2">
        <f>MACD!F1845</f>
        <v>1.8408018163930739E-2</v>
      </c>
      <c r="F1845" s="2">
        <f>'Moving Avg'!D1845</f>
        <v>4.24</v>
      </c>
      <c r="G1845" s="2">
        <f>'Moving Avg'!F1845</f>
        <v>4.2754999999999992</v>
      </c>
      <c r="H1845" s="2">
        <f>'Moving Avg'!G1845</f>
        <v>4.3118000000000007</v>
      </c>
      <c r="I1845" s="2">
        <f>'Moving Avg'!H1845</f>
        <v>4.0099500000000017</v>
      </c>
      <c r="J1845" s="5" t="str">
        <f>OBV!F1845</f>
        <v>NEUTRAL</v>
      </c>
      <c r="K1845" s="5" t="str">
        <f>OBV!G1845</f>
        <v>NEUTRAL</v>
      </c>
      <c r="L1845" s="5" t="str">
        <f>OBV!H1845</f>
        <v>NEUTRAL</v>
      </c>
      <c r="M1845" s="7">
        <f t="shared" si="280"/>
        <v>25</v>
      </c>
      <c r="N1845" s="7">
        <f t="shared" si="281"/>
        <v>45</v>
      </c>
      <c r="O1845" s="7">
        <f t="shared" si="282"/>
        <v>50</v>
      </c>
      <c r="P1845" s="7">
        <f t="shared" si="283"/>
        <v>33</v>
      </c>
      <c r="Q1845" s="8">
        <f t="shared" si="284"/>
        <v>36.950000000000003</v>
      </c>
      <c r="R1845" s="8">
        <f t="shared" si="285"/>
        <v>39.75</v>
      </c>
      <c r="S1845" s="8">
        <f t="shared" si="286"/>
        <v>37.85</v>
      </c>
      <c r="T1845" s="8">
        <f t="shared" si="287"/>
        <v>38.25</v>
      </c>
      <c r="U1845" s="7">
        <f t="shared" si="288"/>
        <v>38.183333333333337</v>
      </c>
      <c r="V1845" s="7">
        <f t="shared" si="289"/>
        <v>38.200000000000003</v>
      </c>
    </row>
    <row r="1846" spans="1:22" ht="13.5" x14ac:dyDescent="0.25">
      <c r="A1846" s="3">
        <f>RSI!A1846</f>
        <v>44991</v>
      </c>
      <c r="B1846" s="2">
        <f>RSI!B1846</f>
        <v>4.24</v>
      </c>
      <c r="C1846" s="2">
        <f>RSI!I1846</f>
        <v>41.600644591468345</v>
      </c>
      <c r="D1846" s="2">
        <f>MACD!E1846</f>
        <v>2.1613526866524069E-3</v>
      </c>
      <c r="E1846" s="2">
        <f>MACD!F1846</f>
        <v>1.5158685068475073E-2</v>
      </c>
      <c r="F1846" s="2">
        <f>'Moving Avg'!D1846</f>
        <v>4.24</v>
      </c>
      <c r="G1846" s="2">
        <f>'Moving Avg'!F1846</f>
        <v>4.2654999999999985</v>
      </c>
      <c r="H1846" s="2">
        <f>'Moving Avg'!G1846</f>
        <v>4.3096000000000005</v>
      </c>
      <c r="I1846" s="2">
        <f>'Moving Avg'!H1846</f>
        <v>4.0148000000000019</v>
      </c>
      <c r="J1846" s="5" t="str">
        <f>OBV!F1846</f>
        <v>NEUTRAL</v>
      </c>
      <c r="K1846" s="5" t="str">
        <f>OBV!G1846</f>
        <v>NEUTRAL</v>
      </c>
      <c r="L1846" s="5" t="str">
        <f>OBV!H1846</f>
        <v>NEUTRAL</v>
      </c>
      <c r="M1846" s="7">
        <f t="shared" si="280"/>
        <v>25</v>
      </c>
      <c r="N1846" s="7">
        <f t="shared" si="281"/>
        <v>45</v>
      </c>
      <c r="O1846" s="7">
        <f t="shared" si="282"/>
        <v>50</v>
      </c>
      <c r="P1846" s="7">
        <f t="shared" si="283"/>
        <v>33</v>
      </c>
      <c r="Q1846" s="8">
        <f t="shared" si="284"/>
        <v>36.950000000000003</v>
      </c>
      <c r="R1846" s="8">
        <f t="shared" si="285"/>
        <v>39.75</v>
      </c>
      <c r="S1846" s="8">
        <f t="shared" si="286"/>
        <v>37.85</v>
      </c>
      <c r="T1846" s="8">
        <f t="shared" si="287"/>
        <v>38.25</v>
      </c>
      <c r="U1846" s="7">
        <f t="shared" si="288"/>
        <v>38.183333333333337</v>
      </c>
      <c r="V1846" s="7">
        <f t="shared" si="289"/>
        <v>38.200000000000003</v>
      </c>
    </row>
    <row r="1847" spans="1:22" ht="13.5" x14ac:dyDescent="0.25">
      <c r="A1847" s="3">
        <f>RSI!A1847</f>
        <v>44992</v>
      </c>
      <c r="B1847" s="2">
        <f>RSI!B1847</f>
        <v>4.24</v>
      </c>
      <c r="C1847" s="2">
        <f>RSI!I1847</f>
        <v>41.600644591468345</v>
      </c>
      <c r="D1847" s="2">
        <f>MACD!E1847</f>
        <v>-4.2269691192586833E-5</v>
      </c>
      <c r="E1847" s="2">
        <f>MACD!F1847</f>
        <v>1.2118494116541543E-2</v>
      </c>
      <c r="F1847" s="2">
        <f>'Moving Avg'!D1847</f>
        <v>4.24</v>
      </c>
      <c r="G1847" s="2">
        <f>'Moving Avg'!F1847</f>
        <v>4.2554999999999996</v>
      </c>
      <c r="H1847" s="2">
        <f>'Moving Avg'!G1847</f>
        <v>4.3108000000000013</v>
      </c>
      <c r="I1847" s="2">
        <f>'Moving Avg'!H1847</f>
        <v>4.0203500000000023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25</v>
      </c>
      <c r="N1847" s="7">
        <f t="shared" si="281"/>
        <v>45</v>
      </c>
      <c r="O1847" s="7">
        <f t="shared" si="282"/>
        <v>50</v>
      </c>
      <c r="P1847" s="7">
        <f t="shared" si="283"/>
        <v>33</v>
      </c>
      <c r="Q1847" s="8">
        <f t="shared" si="284"/>
        <v>36.950000000000003</v>
      </c>
      <c r="R1847" s="8">
        <f t="shared" si="285"/>
        <v>39.75</v>
      </c>
      <c r="S1847" s="8">
        <f t="shared" si="286"/>
        <v>37.85</v>
      </c>
      <c r="T1847" s="8">
        <f t="shared" si="287"/>
        <v>38.25</v>
      </c>
      <c r="U1847" s="7">
        <f t="shared" si="288"/>
        <v>38.183333333333337</v>
      </c>
      <c r="V1847" s="7">
        <f t="shared" si="289"/>
        <v>38.200000000000003</v>
      </c>
    </row>
    <row r="1848" spans="1:22" ht="13.5" x14ac:dyDescent="0.25">
      <c r="A1848" s="3">
        <f>RSI!A1848</f>
        <v>44993</v>
      </c>
      <c r="B1848" s="2">
        <f>RSI!B1848</f>
        <v>4.24</v>
      </c>
      <c r="C1848" s="2">
        <f>RSI!I1848</f>
        <v>41.600644591468345</v>
      </c>
      <c r="D1848" s="2">
        <f>MACD!E1848</f>
        <v>-1.6543126403165687E-3</v>
      </c>
      <c r="E1848" s="2">
        <f>MACD!F1848</f>
        <v>9.3639327651699224E-3</v>
      </c>
      <c r="F1848" s="2">
        <f>'Moving Avg'!D1848</f>
        <v>4.24</v>
      </c>
      <c r="G1848" s="2">
        <f>'Moving Avg'!F1848</f>
        <v>4.2454999999999989</v>
      </c>
      <c r="H1848" s="2">
        <f>'Moving Avg'!G1848</f>
        <v>4.3156000000000017</v>
      </c>
      <c r="I1848" s="2">
        <f>'Moving Avg'!H1848</f>
        <v>4.0259000000000018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25</v>
      </c>
      <c r="N1848" s="7">
        <f t="shared" si="281"/>
        <v>45</v>
      </c>
      <c r="O1848" s="7">
        <f t="shared" si="282"/>
        <v>50</v>
      </c>
      <c r="P1848" s="7">
        <f t="shared" si="283"/>
        <v>33</v>
      </c>
      <c r="Q1848" s="8">
        <f t="shared" si="284"/>
        <v>36.950000000000003</v>
      </c>
      <c r="R1848" s="8">
        <f t="shared" si="285"/>
        <v>39.75</v>
      </c>
      <c r="S1848" s="8">
        <f t="shared" si="286"/>
        <v>37.85</v>
      </c>
      <c r="T1848" s="8">
        <f t="shared" si="287"/>
        <v>38.25</v>
      </c>
      <c r="U1848" s="7">
        <f t="shared" si="288"/>
        <v>38.183333333333337</v>
      </c>
      <c r="V1848" s="7">
        <f t="shared" si="289"/>
        <v>38.200000000000003</v>
      </c>
    </row>
    <row r="1849" spans="1:22" ht="13.5" x14ac:dyDescent="0.25">
      <c r="A1849" s="3">
        <f>RSI!A1849</f>
        <v>44994</v>
      </c>
      <c r="B1849" s="2">
        <f>RSI!B1849</f>
        <v>4.24</v>
      </c>
      <c r="C1849" s="2">
        <f>RSI!I1849</f>
        <v>41.600644591468345</v>
      </c>
      <c r="D1849" s="2">
        <f>MACD!E1849</f>
        <v>-2.7844965732164439E-3</v>
      </c>
      <c r="E1849" s="2">
        <f>MACD!F1849</f>
        <v>6.9342468974926495E-3</v>
      </c>
      <c r="F1849" s="2">
        <f>'Moving Avg'!D1849</f>
        <v>4.24</v>
      </c>
      <c r="G1849" s="2">
        <f>'Moving Avg'!F1849</f>
        <v>4.2449999999999992</v>
      </c>
      <c r="H1849" s="2">
        <f>'Moving Avg'!G1849</f>
        <v>4.320400000000002</v>
      </c>
      <c r="I1849" s="2">
        <f>'Moving Avg'!H1849</f>
        <v>4.0314500000000022</v>
      </c>
      <c r="J1849" s="5" t="str">
        <f>OBV!F1849</f>
        <v>NEUTRAL</v>
      </c>
      <c r="K1849" s="5" t="str">
        <f>OBV!G1849</f>
        <v>NEUTRAL</v>
      </c>
      <c r="L1849" s="5" t="str">
        <f>OBV!H1849</f>
        <v>NEUTRAL</v>
      </c>
      <c r="M1849" s="7">
        <f t="shared" si="280"/>
        <v>25</v>
      </c>
      <c r="N1849" s="7">
        <f t="shared" si="281"/>
        <v>45</v>
      </c>
      <c r="O1849" s="7">
        <f t="shared" si="282"/>
        <v>50</v>
      </c>
      <c r="P1849" s="7">
        <f t="shared" si="283"/>
        <v>33</v>
      </c>
      <c r="Q1849" s="8">
        <f t="shared" si="284"/>
        <v>36.950000000000003</v>
      </c>
      <c r="R1849" s="8">
        <f t="shared" si="285"/>
        <v>39.75</v>
      </c>
      <c r="S1849" s="8">
        <f t="shared" si="286"/>
        <v>37.85</v>
      </c>
      <c r="T1849" s="8">
        <f t="shared" si="287"/>
        <v>38.25</v>
      </c>
      <c r="U1849" s="7">
        <f t="shared" si="288"/>
        <v>38.183333333333337</v>
      </c>
      <c r="V1849" s="7">
        <f t="shared" si="289"/>
        <v>38.200000000000003</v>
      </c>
    </row>
    <row r="1850" spans="1:22" ht="13.5" x14ac:dyDescent="0.25">
      <c r="A1850" s="3">
        <f>RSI!A1850</f>
        <v>44995</v>
      </c>
      <c r="B1850" s="2">
        <f>RSI!B1850</f>
        <v>4.05</v>
      </c>
      <c r="C1850" s="2">
        <f>RSI!I1850</f>
        <v>22.178454768792136</v>
      </c>
      <c r="D1850" s="2">
        <f>MACD!E1850</f>
        <v>9.0113364887365321E-3</v>
      </c>
      <c r="E1850" s="2">
        <f>MACD!F1850</f>
        <v>7.3496648157414263E-3</v>
      </c>
      <c r="F1850" s="2">
        <f>'Moving Avg'!D1850</f>
        <v>4.202</v>
      </c>
      <c r="G1850" s="2">
        <f>'Moving Avg'!F1850</f>
        <v>4.2349999999999994</v>
      </c>
      <c r="H1850" s="2">
        <f>'Moving Avg'!G1850</f>
        <v>4.3214000000000024</v>
      </c>
      <c r="I1850" s="2">
        <f>'Moving Avg'!H1850</f>
        <v>4.0360500000000021</v>
      </c>
      <c r="J1850" s="5" t="str">
        <f>OBV!F1850</f>
        <v>NEUTRAL</v>
      </c>
      <c r="K1850" s="5" t="str">
        <f>OBV!G1850</f>
        <v>NEUTRAL</v>
      </c>
      <c r="L1850" s="5" t="str">
        <f>OBV!H1850</f>
        <v>NEUTRAL</v>
      </c>
      <c r="M1850" s="7">
        <f t="shared" si="280"/>
        <v>50</v>
      </c>
      <c r="N1850" s="7">
        <f t="shared" si="281"/>
        <v>0</v>
      </c>
      <c r="O1850" s="7">
        <f t="shared" si="282"/>
        <v>50</v>
      </c>
      <c r="P1850" s="7">
        <f t="shared" si="283"/>
        <v>33</v>
      </c>
      <c r="Q1850" s="8">
        <f t="shared" si="284"/>
        <v>29.95</v>
      </c>
      <c r="R1850" s="8">
        <f t="shared" si="285"/>
        <v>35.75</v>
      </c>
      <c r="S1850" s="8">
        <f t="shared" si="286"/>
        <v>34.85</v>
      </c>
      <c r="T1850" s="8">
        <f t="shared" si="287"/>
        <v>33.25</v>
      </c>
      <c r="U1850" s="7">
        <f t="shared" si="288"/>
        <v>33.516666666666673</v>
      </c>
      <c r="V1850" s="7">
        <f t="shared" si="289"/>
        <v>33.450000000000003</v>
      </c>
    </row>
    <row r="1851" spans="1:22" ht="13.5" x14ac:dyDescent="0.25">
      <c r="A1851" s="3">
        <f>RSI!A1851</f>
        <v>44998</v>
      </c>
      <c r="B1851" s="2">
        <f>RSI!B1851</f>
        <v>4</v>
      </c>
      <c r="C1851" s="2">
        <f>RSI!I1851</f>
        <v>19.586876096398669</v>
      </c>
      <c r="D1851" s="2">
        <f>MACD!E1851</f>
        <v>2.4019338614325925E-2</v>
      </c>
      <c r="E1851" s="2">
        <f>MACD!F1851</f>
        <v>1.0683599575458325E-2</v>
      </c>
      <c r="F1851" s="2">
        <f>'Moving Avg'!D1851</f>
        <v>4.1539999999999999</v>
      </c>
      <c r="G1851" s="2">
        <f>'Moving Avg'!F1851</f>
        <v>4.2225000000000001</v>
      </c>
      <c r="H1851" s="2">
        <f>'Moving Avg'!G1851</f>
        <v>4.3178000000000019</v>
      </c>
      <c r="I1851" s="2">
        <f>'Moving Avg'!H1851</f>
        <v>4.0404000000000018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50</v>
      </c>
      <c r="N1851" s="7">
        <f t="shared" si="281"/>
        <v>0</v>
      </c>
      <c r="O1851" s="7">
        <f t="shared" si="282"/>
        <v>50</v>
      </c>
      <c r="P1851" s="7">
        <f t="shared" si="283"/>
        <v>16.5</v>
      </c>
      <c r="Q1851" s="8">
        <f t="shared" si="284"/>
        <v>27.475000000000001</v>
      </c>
      <c r="R1851" s="8">
        <f t="shared" si="285"/>
        <v>31.625</v>
      </c>
      <c r="S1851" s="8">
        <f t="shared" si="286"/>
        <v>27.425000000000001</v>
      </c>
      <c r="T1851" s="8">
        <f t="shared" si="287"/>
        <v>29.125</v>
      </c>
      <c r="U1851" s="7">
        <f t="shared" si="288"/>
        <v>28.841666666666669</v>
      </c>
      <c r="V1851" s="7">
        <f t="shared" si="289"/>
        <v>28.912500000000001</v>
      </c>
    </row>
    <row r="1852" spans="1:22" ht="13.5" x14ac:dyDescent="0.25">
      <c r="A1852" s="3">
        <f>RSI!A1852</f>
        <v>44999</v>
      </c>
      <c r="B1852" s="2">
        <f>RSI!B1852</f>
        <v>3.84</v>
      </c>
      <c r="C1852" s="2">
        <f>RSI!I1852</f>
        <v>13.963823689458948</v>
      </c>
      <c r="D1852" s="2">
        <f>MACD!E1852</f>
        <v>5.0090914768399664E-2</v>
      </c>
      <c r="E1852" s="2">
        <f>MACD!F1852</f>
        <v>1.8565062614046595E-2</v>
      </c>
      <c r="F1852" s="2">
        <f>'Moving Avg'!D1852</f>
        <v>4.0739999999999998</v>
      </c>
      <c r="G1852" s="2">
        <f>'Moving Avg'!F1852</f>
        <v>4.202</v>
      </c>
      <c r="H1852" s="2">
        <f>'Moving Avg'!G1852</f>
        <v>4.3104000000000022</v>
      </c>
      <c r="I1852" s="2">
        <f>'Moving Avg'!H1852</f>
        <v>4.0439500000000024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0</v>
      </c>
      <c r="O1852" s="7">
        <f t="shared" si="282"/>
        <v>50</v>
      </c>
      <c r="P1852" s="7">
        <f t="shared" si="283"/>
        <v>16.5</v>
      </c>
      <c r="Q1852" s="8">
        <f t="shared" si="284"/>
        <v>27.475000000000001</v>
      </c>
      <c r="R1852" s="8">
        <f t="shared" si="285"/>
        <v>31.625</v>
      </c>
      <c r="S1852" s="8">
        <f t="shared" si="286"/>
        <v>27.425000000000001</v>
      </c>
      <c r="T1852" s="8">
        <f t="shared" si="287"/>
        <v>29.125</v>
      </c>
      <c r="U1852" s="7">
        <f t="shared" si="288"/>
        <v>28.841666666666669</v>
      </c>
      <c r="V1852" s="7">
        <f t="shared" si="289"/>
        <v>28.912500000000001</v>
      </c>
    </row>
    <row r="1853" spans="1:22" ht="13.5" x14ac:dyDescent="0.25">
      <c r="A1853" s="3">
        <f>RSI!A1853</f>
        <v>45000</v>
      </c>
      <c r="B1853" s="2">
        <f>RSI!B1853</f>
        <v>3.69</v>
      </c>
      <c r="C1853" s="2">
        <f>RSI!I1853</f>
        <v>10.825986555247013</v>
      </c>
      <c r="D1853" s="2">
        <f>MACD!E1853</f>
        <v>8.5616042356139843E-2</v>
      </c>
      <c r="E1853" s="2">
        <f>MACD!F1853</f>
        <v>3.1975258562465247E-2</v>
      </c>
      <c r="F1853" s="2">
        <f>'Moving Avg'!D1853</f>
        <v>3.964</v>
      </c>
      <c r="G1853" s="2">
        <f>'Moving Avg'!F1853</f>
        <v>4.1740000000000013</v>
      </c>
      <c r="H1853" s="2">
        <f>'Moving Avg'!G1853</f>
        <v>4.296400000000002</v>
      </c>
      <c r="I1853" s="2">
        <f>'Moving Avg'!H1853</f>
        <v>4.0467500000000021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45001</v>
      </c>
      <c r="B1854" s="2">
        <f>RSI!B1854</f>
        <v>3.69</v>
      </c>
      <c r="C1854" s="2">
        <f>RSI!I1854</f>
        <v>10.825986555247013</v>
      </c>
      <c r="D1854" s="2">
        <f>MACD!E1854</f>
        <v>0.11874124439945533</v>
      </c>
      <c r="E1854" s="2">
        <f>MACD!F1854</f>
        <v>4.932845572986326E-2</v>
      </c>
      <c r="F1854" s="2">
        <f>'Moving Avg'!D1854</f>
        <v>3.8540000000000001</v>
      </c>
      <c r="G1854" s="2">
        <f>'Moving Avg'!F1854</f>
        <v>4.1460000000000008</v>
      </c>
      <c r="H1854" s="2">
        <f>'Moving Avg'!G1854</f>
        <v>4.2786000000000017</v>
      </c>
      <c r="I1854" s="2">
        <f>'Moving Avg'!H1854</f>
        <v>4.0495500000000018</v>
      </c>
      <c r="J1854" s="5" t="str">
        <f>OBV!F1854</f>
        <v>BEARISH</v>
      </c>
      <c r="K1854" s="5" t="str">
        <f>OBV!G1854</f>
        <v>NEUTRAL</v>
      </c>
      <c r="L1854" s="5" t="str">
        <f>OBV!H1854</f>
        <v>CONFIRMED BEARISH</v>
      </c>
      <c r="M1854" s="7">
        <f t="shared" si="280"/>
        <v>50</v>
      </c>
      <c r="N1854" s="7">
        <f t="shared" si="281"/>
        <v>0</v>
      </c>
      <c r="O1854" s="7">
        <f t="shared" si="282"/>
        <v>0</v>
      </c>
      <c r="P1854" s="7">
        <f t="shared" si="283"/>
        <v>16.5</v>
      </c>
      <c r="Q1854" s="8">
        <f t="shared" si="284"/>
        <v>19.975000000000001</v>
      </c>
      <c r="R1854" s="8">
        <f t="shared" si="285"/>
        <v>14.125</v>
      </c>
      <c r="S1854" s="8">
        <f t="shared" si="286"/>
        <v>14.925000000000001</v>
      </c>
      <c r="T1854" s="8">
        <f t="shared" si="287"/>
        <v>16.625</v>
      </c>
      <c r="U1854" s="7">
        <f t="shared" si="288"/>
        <v>16.341666666666669</v>
      </c>
      <c r="V1854" s="7">
        <f t="shared" si="289"/>
        <v>16.412500000000001</v>
      </c>
    </row>
    <row r="1855" spans="1:22" ht="13.5" x14ac:dyDescent="0.25">
      <c r="A1855" s="3">
        <f>RSI!A1855</f>
        <v>45002</v>
      </c>
      <c r="B1855" s="2">
        <f>RSI!B1855</f>
        <v>3.85</v>
      </c>
      <c r="C1855" s="2">
        <f>RSI!I1855</f>
        <v>30.223054468340521</v>
      </c>
      <c r="D1855" s="2">
        <f>MACD!E1855</f>
        <v>0.13775681586473798</v>
      </c>
      <c r="E1855" s="2">
        <f>MACD!F1855</f>
        <v>6.701412775683821E-2</v>
      </c>
      <c r="F1855" s="2">
        <f>'Moving Avg'!D1855</f>
        <v>3.8140000000000001</v>
      </c>
      <c r="G1855" s="2">
        <f>'Moving Avg'!F1855</f>
        <v>4.1260000000000003</v>
      </c>
      <c r="H1855" s="2">
        <f>'Moving Avg'!G1855</f>
        <v>4.264000000000002</v>
      </c>
      <c r="I1855" s="2">
        <f>'Moving Avg'!H1855</f>
        <v>4.0531500000000031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25</v>
      </c>
      <c r="N1855" s="7">
        <f t="shared" si="281"/>
        <v>0</v>
      </c>
      <c r="O1855" s="7">
        <f t="shared" si="282"/>
        <v>0</v>
      </c>
      <c r="P1855" s="7">
        <f t="shared" si="283"/>
        <v>16.5</v>
      </c>
      <c r="Q1855" s="8">
        <f t="shared" si="284"/>
        <v>11.225</v>
      </c>
      <c r="R1855" s="8">
        <f t="shared" si="285"/>
        <v>9.125</v>
      </c>
      <c r="S1855" s="8">
        <f t="shared" si="286"/>
        <v>11.175000000000001</v>
      </c>
      <c r="T1855" s="8">
        <f t="shared" si="287"/>
        <v>10.375</v>
      </c>
      <c r="U1855" s="7">
        <f t="shared" si="288"/>
        <v>10.508333333333335</v>
      </c>
      <c r="V1855" s="7">
        <f t="shared" si="289"/>
        <v>10.475000000000001</v>
      </c>
    </row>
    <row r="1856" spans="1:22" ht="13.5" x14ac:dyDescent="0.25">
      <c r="A1856" s="3">
        <f>RSI!A1856</f>
        <v>45006</v>
      </c>
      <c r="B1856" s="2">
        <f>RSI!B1856</f>
        <v>3.85</v>
      </c>
      <c r="C1856" s="2">
        <f>RSI!I1856</f>
        <v>30.223054468340521</v>
      </c>
      <c r="D1856" s="2">
        <f>MACD!E1856</f>
        <v>0.15552962181771157</v>
      </c>
      <c r="E1856" s="2">
        <f>MACD!F1856</f>
        <v>8.4717226569012885E-2</v>
      </c>
      <c r="F1856" s="2">
        <f>'Moving Avg'!D1856</f>
        <v>3.7839999999999998</v>
      </c>
      <c r="G1856" s="2">
        <f>'Moving Avg'!F1856</f>
        <v>4.1059999999999999</v>
      </c>
      <c r="H1856" s="2">
        <f>'Moving Avg'!G1856</f>
        <v>4.2494000000000014</v>
      </c>
      <c r="I1856" s="2">
        <f>'Moving Avg'!H1856</f>
        <v>4.0567500000000027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0</v>
      </c>
      <c r="O1856" s="7">
        <f t="shared" si="282"/>
        <v>0</v>
      </c>
      <c r="P1856" s="7">
        <f t="shared" si="283"/>
        <v>16.5</v>
      </c>
      <c r="Q1856" s="8">
        <f t="shared" si="284"/>
        <v>11.225</v>
      </c>
      <c r="R1856" s="8">
        <f t="shared" si="285"/>
        <v>9.125</v>
      </c>
      <c r="S1856" s="8">
        <f t="shared" si="286"/>
        <v>11.175000000000001</v>
      </c>
      <c r="T1856" s="8">
        <f t="shared" si="287"/>
        <v>10.375</v>
      </c>
      <c r="U1856" s="7">
        <f t="shared" si="288"/>
        <v>10.508333333333335</v>
      </c>
      <c r="V1856" s="7">
        <f t="shared" si="289"/>
        <v>10.475000000000001</v>
      </c>
    </row>
    <row r="1857" spans="1:22" ht="13.5" x14ac:dyDescent="0.25">
      <c r="A1857" s="3">
        <f>RSI!A1857</f>
        <v>45007</v>
      </c>
      <c r="B1857" s="2">
        <f>RSI!B1857</f>
        <v>3.85</v>
      </c>
      <c r="C1857" s="2">
        <f>RSI!I1857</f>
        <v>30.223054468340521</v>
      </c>
      <c r="D1857" s="2">
        <f>MACD!E1857</f>
        <v>0.17212621198807287</v>
      </c>
      <c r="E1857" s="2">
        <f>MACD!F1857</f>
        <v>0.10219902365282489</v>
      </c>
      <c r="F1857" s="2">
        <f>'Moving Avg'!D1857</f>
        <v>3.786</v>
      </c>
      <c r="G1857" s="2">
        <f>'Moving Avg'!F1857</f>
        <v>4.0859999999999994</v>
      </c>
      <c r="H1857" s="2">
        <f>'Moving Avg'!G1857</f>
        <v>4.2348000000000017</v>
      </c>
      <c r="I1857" s="2">
        <f>'Moving Avg'!H1857</f>
        <v>4.0603500000000023</v>
      </c>
      <c r="J1857" s="5" t="str">
        <f>OBV!F1857</f>
        <v>BEARISH</v>
      </c>
      <c r="K1857" s="5" t="str">
        <f>OBV!G1857</f>
        <v>NEUTRAL</v>
      </c>
      <c r="L1857" s="5" t="str">
        <f>OBV!H1857</f>
        <v>BEARISH DIVERGENCE</v>
      </c>
      <c r="M1857" s="7">
        <f t="shared" si="280"/>
        <v>25</v>
      </c>
      <c r="N1857" s="7">
        <f t="shared" si="281"/>
        <v>0</v>
      </c>
      <c r="O1857" s="7">
        <f t="shared" si="282"/>
        <v>0</v>
      </c>
      <c r="P1857" s="7">
        <f t="shared" si="283"/>
        <v>16.5</v>
      </c>
      <c r="Q1857" s="8">
        <f t="shared" si="284"/>
        <v>11.225</v>
      </c>
      <c r="R1857" s="8">
        <f t="shared" si="285"/>
        <v>9.125</v>
      </c>
      <c r="S1857" s="8">
        <f t="shared" si="286"/>
        <v>11.175000000000001</v>
      </c>
      <c r="T1857" s="8">
        <f t="shared" si="287"/>
        <v>10.375</v>
      </c>
      <c r="U1857" s="7">
        <f t="shared" si="288"/>
        <v>10.508333333333335</v>
      </c>
      <c r="V1857" s="7">
        <f t="shared" si="289"/>
        <v>10.475000000000001</v>
      </c>
    </row>
    <row r="1858" spans="1:22" ht="13.5" x14ac:dyDescent="0.25">
      <c r="A1858" s="3">
        <f>RSI!A1858</f>
        <v>45008</v>
      </c>
      <c r="B1858" s="2">
        <f>RSI!B1858</f>
        <v>3.85</v>
      </c>
      <c r="C1858" s="2">
        <f>RSI!I1858</f>
        <v>30.223054468340521</v>
      </c>
      <c r="D1858" s="2">
        <f>MACD!E1858</f>
        <v>0.1876121306458991</v>
      </c>
      <c r="E1858" s="2">
        <f>MACD!F1858</f>
        <v>0.11928164505143973</v>
      </c>
      <c r="F1858" s="2">
        <f>'Moving Avg'!D1858</f>
        <v>3.8180000000000001</v>
      </c>
      <c r="G1858" s="2">
        <f>'Moving Avg'!F1858</f>
        <v>4.0659999999999989</v>
      </c>
      <c r="H1858" s="2">
        <f>'Moving Avg'!G1858</f>
        <v>4.2202000000000019</v>
      </c>
      <c r="I1858" s="2">
        <f>'Moving Avg'!H1858</f>
        <v>4.0639500000000028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21.274999999999999</v>
      </c>
      <c r="R1858" s="8">
        <f t="shared" si="285"/>
        <v>25.875</v>
      </c>
      <c r="S1858" s="8">
        <f t="shared" si="286"/>
        <v>41.325000000000003</v>
      </c>
      <c r="T1858" s="8">
        <f t="shared" si="287"/>
        <v>27.125</v>
      </c>
      <c r="U1858" s="7">
        <f t="shared" si="288"/>
        <v>29.491666666666664</v>
      </c>
      <c r="V1858" s="7">
        <f t="shared" si="289"/>
        <v>28.9</v>
      </c>
    </row>
    <row r="1859" spans="1:22" ht="13.5" x14ac:dyDescent="0.25">
      <c r="A1859" s="3">
        <f>RSI!A1859</f>
        <v>45009</v>
      </c>
      <c r="B1859" s="2">
        <f>RSI!B1859</f>
        <v>3.85</v>
      </c>
      <c r="C1859" s="2">
        <f>RSI!I1859</f>
        <v>30.223054468340521</v>
      </c>
      <c r="D1859" s="2">
        <f>MACD!E1859</f>
        <v>0.20205138736475625</v>
      </c>
      <c r="E1859" s="2">
        <f>MACD!F1859</f>
        <v>0.13583559351410304</v>
      </c>
      <c r="F1859" s="2">
        <f>'Moving Avg'!D1859</f>
        <v>3.85</v>
      </c>
      <c r="G1859" s="2">
        <f>'Moving Avg'!F1859</f>
        <v>4.0459999999999985</v>
      </c>
      <c r="H1859" s="2">
        <f>'Moving Avg'!G1859</f>
        <v>4.2056000000000013</v>
      </c>
      <c r="I1859" s="2">
        <f>'Moving Avg'!H1859</f>
        <v>4.0675500000000024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25</v>
      </c>
      <c r="N1859" s="7">
        <f t="shared" si="291"/>
        <v>0</v>
      </c>
      <c r="O1859" s="7">
        <f t="shared" si="292"/>
        <v>0</v>
      </c>
      <c r="P1859" s="7">
        <f t="shared" si="293"/>
        <v>83.5</v>
      </c>
      <c r="Q1859" s="8">
        <f t="shared" ref="Q1859:Q1922" si="294">0.35*M1859+N1859*0.35+O1859*0.15+P1859*0.15</f>
        <v>21.274999999999999</v>
      </c>
      <c r="R1859" s="8">
        <f t="shared" ref="R1859:R1922" si="295">M1859*0.2+N1859*0.2+O1859*0.35+P1859*0.25</f>
        <v>25.875</v>
      </c>
      <c r="S1859" s="8">
        <f t="shared" ref="S1859:S1922" si="296">M1859*0.15+N1859*0.15+O1859*0.25+P1859*0.45</f>
        <v>41.325000000000003</v>
      </c>
      <c r="T1859" s="8">
        <f t="shared" ref="T1859:T1922" si="297">0.25*SUM(M1859:P1859)</f>
        <v>27.125</v>
      </c>
      <c r="U1859" s="7">
        <f t="shared" ref="U1859:U1922" si="298">SUM(Q1859:S1859)/3</f>
        <v>29.491666666666664</v>
      </c>
      <c r="V1859" s="7">
        <f t="shared" ref="V1859:V1922" si="299">SUM(Q1859:T1859)/4</f>
        <v>28.9</v>
      </c>
    </row>
    <row r="1860" spans="1:22" ht="13.5" x14ac:dyDescent="0.25">
      <c r="A1860" s="3">
        <f>RSI!A1860</f>
        <v>45012</v>
      </c>
      <c r="B1860" s="2">
        <f>RSI!B1860</f>
        <v>3.85</v>
      </c>
      <c r="C1860" s="2">
        <f>RSI!I1860</f>
        <v>30.223054468340521</v>
      </c>
      <c r="D1860" s="2">
        <f>MACD!E1860</f>
        <v>0.18627529063605763</v>
      </c>
      <c r="E1860" s="2">
        <f>MACD!F1860</f>
        <v>0.14592353293849397</v>
      </c>
      <c r="F1860" s="2">
        <f>'Moving Avg'!D1860</f>
        <v>3.85</v>
      </c>
      <c r="G1860" s="2">
        <f>'Moving Avg'!F1860</f>
        <v>4.0264999999999995</v>
      </c>
      <c r="H1860" s="2">
        <f>'Moving Avg'!G1860</f>
        <v>4.1906000000000008</v>
      </c>
      <c r="I1860" s="2">
        <f>'Moving Avg'!H1860</f>
        <v>4.0718000000000032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33</v>
      </c>
      <c r="Q1860" s="8">
        <f t="shared" si="294"/>
        <v>13.7</v>
      </c>
      <c r="R1860" s="8">
        <f t="shared" si="295"/>
        <v>13.25</v>
      </c>
      <c r="S1860" s="8">
        <f t="shared" si="296"/>
        <v>18.600000000000001</v>
      </c>
      <c r="T1860" s="8">
        <f t="shared" si="297"/>
        <v>14.5</v>
      </c>
      <c r="U1860" s="7">
        <f t="shared" si="298"/>
        <v>15.183333333333332</v>
      </c>
      <c r="V1860" s="7">
        <f t="shared" si="299"/>
        <v>15.012499999999999</v>
      </c>
    </row>
    <row r="1861" spans="1:22" ht="13.5" x14ac:dyDescent="0.25">
      <c r="A1861" s="3">
        <f>RSI!A1861</f>
        <v>45013</v>
      </c>
      <c r="B1861" s="2">
        <f>RSI!B1861</f>
        <v>3.85</v>
      </c>
      <c r="C1861" s="2">
        <f>RSI!I1861</f>
        <v>30.223054468340521</v>
      </c>
      <c r="D1861" s="2">
        <f>MACD!E1861</f>
        <v>0.16637920014336149</v>
      </c>
      <c r="E1861" s="2">
        <f>MACD!F1861</f>
        <v>0.15001466637946748</v>
      </c>
      <c r="F1861" s="2">
        <f>'Moving Avg'!D1861</f>
        <v>3.85</v>
      </c>
      <c r="G1861" s="2">
        <f>'Moving Avg'!F1861</f>
        <v>4.0069999999999988</v>
      </c>
      <c r="H1861" s="2">
        <f>'Moving Avg'!G1861</f>
        <v>4.1796000000000006</v>
      </c>
      <c r="I1861" s="2">
        <f>'Moving Avg'!H1861</f>
        <v>4.0761000000000029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33</v>
      </c>
      <c r="Q1861" s="8">
        <f t="shared" si="294"/>
        <v>13.7</v>
      </c>
      <c r="R1861" s="8">
        <f t="shared" si="295"/>
        <v>13.25</v>
      </c>
      <c r="S1861" s="8">
        <f t="shared" si="296"/>
        <v>18.600000000000001</v>
      </c>
      <c r="T1861" s="8">
        <f t="shared" si="297"/>
        <v>14.5</v>
      </c>
      <c r="U1861" s="7">
        <f t="shared" si="298"/>
        <v>15.183333333333332</v>
      </c>
      <c r="V1861" s="7">
        <f t="shared" si="299"/>
        <v>15.012499999999999</v>
      </c>
    </row>
    <row r="1862" spans="1:22" ht="13.5" x14ac:dyDescent="0.25">
      <c r="A1862" s="3">
        <f>RSI!A1862</f>
        <v>45014</v>
      </c>
      <c r="B1862" s="2">
        <f>RSI!B1862</f>
        <v>3.85</v>
      </c>
      <c r="C1862" s="2">
        <f>RSI!I1862</f>
        <v>30.223054468340521</v>
      </c>
      <c r="D1862" s="2">
        <f>MACD!E1862</f>
        <v>0.12598905288961504</v>
      </c>
      <c r="E1862" s="2">
        <f>MACD!F1862</f>
        <v>0.14520954368149699</v>
      </c>
      <c r="F1862" s="2">
        <f>'Moving Avg'!D1862</f>
        <v>3.85</v>
      </c>
      <c r="G1862" s="2">
        <f>'Moving Avg'!F1862</f>
        <v>3.9874999999999994</v>
      </c>
      <c r="H1862" s="2">
        <f>'Moving Avg'!G1862</f>
        <v>4.1724000000000006</v>
      </c>
      <c r="I1862" s="2">
        <f>'Moving Avg'!H1862</f>
        <v>4.0804000000000036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45</v>
      </c>
      <c r="O1862" s="7">
        <f t="shared" si="292"/>
        <v>0</v>
      </c>
      <c r="P1862" s="7">
        <f t="shared" si="293"/>
        <v>33</v>
      </c>
      <c r="Q1862" s="8">
        <f t="shared" si="294"/>
        <v>29.45</v>
      </c>
      <c r="R1862" s="8">
        <f t="shared" si="295"/>
        <v>22.25</v>
      </c>
      <c r="S1862" s="8">
        <f t="shared" si="296"/>
        <v>25.35</v>
      </c>
      <c r="T1862" s="8">
        <f t="shared" si="297"/>
        <v>25.75</v>
      </c>
      <c r="U1862" s="7">
        <f t="shared" si="298"/>
        <v>25.683333333333337</v>
      </c>
      <c r="V1862" s="7">
        <f t="shared" si="299"/>
        <v>25.700000000000003</v>
      </c>
    </row>
    <row r="1863" spans="1:22" ht="13.5" x14ac:dyDescent="0.25">
      <c r="A1863" s="3">
        <f>RSI!A1863</f>
        <v>45015</v>
      </c>
      <c r="B1863" s="2">
        <f>RSI!B1863</f>
        <v>4.0199999999999996</v>
      </c>
      <c r="C1863" s="2">
        <f>RSI!I1863</f>
        <v>50.796270985168825</v>
      </c>
      <c r="D1863" s="2">
        <f>MACD!E1863</f>
        <v>5.712510215930422E-2</v>
      </c>
      <c r="E1863" s="2">
        <f>MACD!F1863</f>
        <v>0.12759265537705844</v>
      </c>
      <c r="F1863" s="2">
        <f>'Moving Avg'!D1863</f>
        <v>3.8840000000000003</v>
      </c>
      <c r="G1863" s="2">
        <f>'Moving Avg'!F1863</f>
        <v>3.9765000000000001</v>
      </c>
      <c r="H1863" s="2">
        <f>'Moving Avg'!G1863</f>
        <v>4.1686000000000005</v>
      </c>
      <c r="I1863" s="2">
        <f>'Moving Avg'!H1863</f>
        <v>4.0855500000000031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100</v>
      </c>
      <c r="O1863" s="7">
        <f t="shared" si="292"/>
        <v>0</v>
      </c>
      <c r="P1863" s="7">
        <f t="shared" si="293"/>
        <v>33</v>
      </c>
      <c r="Q1863" s="8">
        <f t="shared" si="294"/>
        <v>48.7</v>
      </c>
      <c r="R1863" s="8">
        <f t="shared" si="295"/>
        <v>33.25</v>
      </c>
      <c r="S1863" s="8">
        <f t="shared" si="296"/>
        <v>33.6</v>
      </c>
      <c r="T1863" s="8">
        <f t="shared" si="297"/>
        <v>39.5</v>
      </c>
      <c r="U1863" s="7">
        <f t="shared" si="298"/>
        <v>38.516666666666673</v>
      </c>
      <c r="V1863" s="7">
        <f t="shared" si="299"/>
        <v>38.762500000000003</v>
      </c>
    </row>
    <row r="1864" spans="1:22" ht="13.5" x14ac:dyDescent="0.25">
      <c r="A1864" s="3">
        <f>RSI!A1864</f>
        <v>45016</v>
      </c>
      <c r="B1864" s="2">
        <f>RSI!B1864</f>
        <v>4.2</v>
      </c>
      <c r="C1864" s="2">
        <f>RSI!I1864</f>
        <v>63.176391108456933</v>
      </c>
      <c r="D1864" s="2">
        <f>MACD!E1864</f>
        <v>-1.4573151001585849E-2</v>
      </c>
      <c r="E1864" s="2">
        <f>MACD!F1864</f>
        <v>9.9159494101329584E-2</v>
      </c>
      <c r="F1864" s="2">
        <f>'Moving Avg'!D1864</f>
        <v>3.9539999999999997</v>
      </c>
      <c r="G1864" s="2">
        <f>'Moving Avg'!F1864</f>
        <v>3.9744999999999999</v>
      </c>
      <c r="H1864" s="2">
        <f>'Moving Avg'!G1864</f>
        <v>4.1684000000000001</v>
      </c>
      <c r="I1864" s="2">
        <f>'Moving Avg'!H1864</f>
        <v>4.0916000000000032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  <c r="M1864" s="7">
        <f t="shared" si="290"/>
        <v>25</v>
      </c>
      <c r="N1864" s="7">
        <f t="shared" si="291"/>
        <v>100</v>
      </c>
      <c r="O1864" s="7">
        <f t="shared" si="292"/>
        <v>0</v>
      </c>
      <c r="P1864" s="7">
        <f t="shared" si="293"/>
        <v>33</v>
      </c>
      <c r="Q1864" s="8">
        <f t="shared" si="294"/>
        <v>48.7</v>
      </c>
      <c r="R1864" s="8">
        <f t="shared" si="295"/>
        <v>33.25</v>
      </c>
      <c r="S1864" s="8">
        <f t="shared" si="296"/>
        <v>33.6</v>
      </c>
      <c r="T1864" s="8">
        <f t="shared" si="297"/>
        <v>39.5</v>
      </c>
      <c r="U1864" s="7">
        <f t="shared" si="298"/>
        <v>38.516666666666673</v>
      </c>
      <c r="V1864" s="7">
        <f t="shared" si="299"/>
        <v>38.762500000000003</v>
      </c>
    </row>
    <row r="1865" spans="1:22" ht="13.5" x14ac:dyDescent="0.25">
      <c r="A1865" s="3">
        <f>RSI!A1865</f>
        <v>45019</v>
      </c>
      <c r="B1865" s="2">
        <f>RSI!B1865</f>
        <v>4.38</v>
      </c>
      <c r="C1865" s="2">
        <f>RSI!I1865</f>
        <v>71.027023447523021</v>
      </c>
      <c r="D1865" s="2">
        <f>MACD!E1865</f>
        <v>-6.5110834805683915E-2</v>
      </c>
      <c r="E1865" s="2">
        <f>MACD!F1865</f>
        <v>6.630542831992689E-2</v>
      </c>
      <c r="F1865" s="2">
        <f>'Moving Avg'!D1865</f>
        <v>4.0599999999999996</v>
      </c>
      <c r="G1865" s="2">
        <f>'Moving Avg'!F1865</f>
        <v>3.9814999999999996</v>
      </c>
      <c r="H1865" s="2">
        <f>'Moving Avg'!G1865</f>
        <v>4.1723999999999988</v>
      </c>
      <c r="I1865" s="2">
        <f>'Moving Avg'!H1865</f>
        <v>4.0985500000000039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0</v>
      </c>
      <c r="N1865" s="7">
        <f t="shared" si="291"/>
        <v>100</v>
      </c>
      <c r="O1865" s="7">
        <f t="shared" si="292"/>
        <v>0</v>
      </c>
      <c r="P1865" s="7">
        <f t="shared" si="293"/>
        <v>33</v>
      </c>
      <c r="Q1865" s="8">
        <f t="shared" si="294"/>
        <v>39.950000000000003</v>
      </c>
      <c r="R1865" s="8">
        <f t="shared" si="295"/>
        <v>28.25</v>
      </c>
      <c r="S1865" s="8">
        <f t="shared" si="296"/>
        <v>29.85</v>
      </c>
      <c r="T1865" s="8">
        <f t="shared" si="297"/>
        <v>33.25</v>
      </c>
      <c r="U1865" s="7">
        <f t="shared" si="298"/>
        <v>32.683333333333337</v>
      </c>
      <c r="V1865" s="7">
        <f t="shared" si="299"/>
        <v>32.825000000000003</v>
      </c>
    </row>
    <row r="1866" spans="1:22" ht="13.5" x14ac:dyDescent="0.25">
      <c r="A1866" s="3">
        <f>RSI!A1866</f>
        <v>45020</v>
      </c>
      <c r="B1866" s="2">
        <f>RSI!B1866</f>
        <v>4.5</v>
      </c>
      <c r="C1866" s="2">
        <f>RSI!I1866</f>
        <v>74.873043943263752</v>
      </c>
      <c r="D1866" s="2">
        <f>MACD!E1866</f>
        <v>-0.11889265733247667</v>
      </c>
      <c r="E1866" s="2">
        <f>MACD!F1866</f>
        <v>2.9265811189446184E-2</v>
      </c>
      <c r="F1866" s="2">
        <f>'Moving Avg'!D1866</f>
        <v>4.1899999999999995</v>
      </c>
      <c r="G1866" s="2">
        <f>'Moving Avg'!F1866</f>
        <v>3.9945000000000008</v>
      </c>
      <c r="H1866" s="2">
        <f>'Moving Avg'!G1866</f>
        <v>4.178799999999999</v>
      </c>
      <c r="I1866" s="2">
        <f>'Moving Avg'!H1866</f>
        <v>4.1061000000000041</v>
      </c>
      <c r="J1866" s="5" t="str">
        <f>OBV!F1866</f>
        <v>BULLISH</v>
      </c>
      <c r="K1866" s="5" t="str">
        <f>OBV!G1866</f>
        <v>NEUTRAL</v>
      </c>
      <c r="L1866" s="5" t="str">
        <f>OBV!H1866</f>
        <v>CONFIRMED BULLISH</v>
      </c>
      <c r="M1866" s="7">
        <f t="shared" si="290"/>
        <v>0</v>
      </c>
      <c r="N1866" s="7">
        <f t="shared" si="291"/>
        <v>100</v>
      </c>
      <c r="O1866" s="7">
        <f t="shared" si="292"/>
        <v>50</v>
      </c>
      <c r="P1866" s="7">
        <f t="shared" si="293"/>
        <v>83.5</v>
      </c>
      <c r="Q1866" s="8">
        <f t="shared" si="294"/>
        <v>55.024999999999999</v>
      </c>
      <c r="R1866" s="8">
        <f t="shared" si="295"/>
        <v>58.375</v>
      </c>
      <c r="S1866" s="8">
        <f t="shared" si="296"/>
        <v>65.075000000000003</v>
      </c>
      <c r="T1866" s="8">
        <f t="shared" si="297"/>
        <v>58.375</v>
      </c>
      <c r="U1866" s="7">
        <f t="shared" si="298"/>
        <v>59.491666666666674</v>
      </c>
      <c r="V1866" s="7">
        <f t="shared" si="299"/>
        <v>59.212500000000006</v>
      </c>
    </row>
    <row r="1867" spans="1:22" ht="13.5" x14ac:dyDescent="0.25">
      <c r="A1867" s="3">
        <f>RSI!A1867</f>
        <v>45021</v>
      </c>
      <c r="B1867" s="2">
        <f>RSI!B1867</f>
        <v>4.5</v>
      </c>
      <c r="C1867" s="2">
        <f>RSI!I1867</f>
        <v>74.873043943263752</v>
      </c>
      <c r="D1867" s="2">
        <f>MACD!E1867</f>
        <v>-0.16708191820295548</v>
      </c>
      <c r="E1867" s="2">
        <f>MACD!F1867</f>
        <v>-1.0003734689034146E-2</v>
      </c>
      <c r="F1867" s="2">
        <f>'Moving Avg'!D1867</f>
        <v>4.3199999999999994</v>
      </c>
      <c r="G1867" s="2">
        <f>'Moving Avg'!F1867</f>
        <v>4.0075000000000003</v>
      </c>
      <c r="H1867" s="2">
        <f>'Moving Avg'!G1867</f>
        <v>4.1815999999999987</v>
      </c>
      <c r="I1867" s="2">
        <f>'Moving Avg'!H1867</f>
        <v>4.1136500000000042</v>
      </c>
      <c r="J1867" s="5" t="str">
        <f>OBV!F1867</f>
        <v>BULLISH</v>
      </c>
      <c r="K1867" s="5" t="str">
        <f>OBV!G1867</f>
        <v>NEUTRAL</v>
      </c>
      <c r="L1867" s="5" t="str">
        <f>OBV!H1867</f>
        <v>CONFIRMED BULLISH</v>
      </c>
      <c r="M1867" s="7">
        <f t="shared" si="290"/>
        <v>0</v>
      </c>
      <c r="N1867" s="7">
        <f t="shared" si="291"/>
        <v>100</v>
      </c>
      <c r="O1867" s="7">
        <f t="shared" si="292"/>
        <v>50</v>
      </c>
      <c r="P1867" s="7">
        <f t="shared" si="293"/>
        <v>83.5</v>
      </c>
      <c r="Q1867" s="8">
        <f t="shared" si="294"/>
        <v>55.024999999999999</v>
      </c>
      <c r="R1867" s="8">
        <f t="shared" si="295"/>
        <v>58.375</v>
      </c>
      <c r="S1867" s="8">
        <f t="shared" si="296"/>
        <v>65.075000000000003</v>
      </c>
      <c r="T1867" s="8">
        <f t="shared" si="297"/>
        <v>58.375</v>
      </c>
      <c r="U1867" s="7">
        <f t="shared" si="298"/>
        <v>59.491666666666674</v>
      </c>
      <c r="V1867" s="7">
        <f t="shared" si="299"/>
        <v>59.212500000000006</v>
      </c>
    </row>
    <row r="1868" spans="1:22" ht="13.5" x14ac:dyDescent="0.25">
      <c r="A1868" s="3">
        <f>RSI!A1868</f>
        <v>45022</v>
      </c>
      <c r="B1868" s="2">
        <f>RSI!B1868</f>
        <v>4.7</v>
      </c>
      <c r="C1868" s="2">
        <f>RSI!I1868</f>
        <v>80.003825394810235</v>
      </c>
      <c r="D1868" s="2">
        <f>MACD!E1868</f>
        <v>-0.22515519189688682</v>
      </c>
      <c r="E1868" s="2">
        <f>MACD!F1868</f>
        <v>-5.3034026130604685E-2</v>
      </c>
      <c r="F1868" s="2">
        <f>'Moving Avg'!D1868</f>
        <v>4.4559999999999995</v>
      </c>
      <c r="G1868" s="2">
        <f>'Moving Avg'!F1868</f>
        <v>4.0305000000000009</v>
      </c>
      <c r="H1868" s="2">
        <f>'Moving Avg'!G1868</f>
        <v>4.1883999999999979</v>
      </c>
      <c r="I1868" s="2">
        <f>'Moving Avg'!H1868</f>
        <v>4.1215500000000045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0</v>
      </c>
      <c r="N1868" s="7">
        <f t="shared" si="291"/>
        <v>100</v>
      </c>
      <c r="O1868" s="7">
        <f t="shared" si="292"/>
        <v>50</v>
      </c>
      <c r="P1868" s="7">
        <f t="shared" si="293"/>
        <v>83.5</v>
      </c>
      <c r="Q1868" s="8">
        <f t="shared" si="294"/>
        <v>55.024999999999999</v>
      </c>
      <c r="R1868" s="8">
        <f t="shared" si="295"/>
        <v>58.375</v>
      </c>
      <c r="S1868" s="8">
        <f t="shared" si="296"/>
        <v>65.075000000000003</v>
      </c>
      <c r="T1868" s="8">
        <f t="shared" si="297"/>
        <v>58.375</v>
      </c>
      <c r="U1868" s="7">
        <f t="shared" si="298"/>
        <v>59.491666666666674</v>
      </c>
      <c r="V1868" s="7">
        <f t="shared" si="299"/>
        <v>59.212500000000006</v>
      </c>
    </row>
    <row r="1869" spans="1:22" ht="13.5" x14ac:dyDescent="0.25">
      <c r="A1869" s="3">
        <f>RSI!A1869</f>
        <v>45023</v>
      </c>
      <c r="B1869" s="2">
        <f>RSI!B1869</f>
        <v>4.8</v>
      </c>
      <c r="C1869" s="2">
        <f>RSI!I1869</f>
        <v>81.984629476345219</v>
      </c>
      <c r="D1869" s="2">
        <f>MACD!E1869</f>
        <v>-0.28518234146453159</v>
      </c>
      <c r="E1869" s="2">
        <f>MACD!F1869</f>
        <v>-9.9463689197390071E-2</v>
      </c>
      <c r="F1869" s="2">
        <f>'Moving Avg'!D1869</f>
        <v>4.5759999999999996</v>
      </c>
      <c r="G1869" s="2">
        <f>'Moving Avg'!F1869</f>
        <v>4.0585000000000004</v>
      </c>
      <c r="H1869" s="2">
        <f>'Moving Avg'!G1869</f>
        <v>4.1971999999999978</v>
      </c>
      <c r="I1869" s="2">
        <f>'Moving Avg'!H1869</f>
        <v>4.1292500000000043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0</v>
      </c>
      <c r="N1869" s="7">
        <f t="shared" si="291"/>
        <v>100</v>
      </c>
      <c r="O1869" s="7">
        <f t="shared" si="292"/>
        <v>50</v>
      </c>
      <c r="P1869" s="7">
        <f t="shared" si="293"/>
        <v>83.5</v>
      </c>
      <c r="Q1869" s="8">
        <f t="shared" si="294"/>
        <v>55.024999999999999</v>
      </c>
      <c r="R1869" s="8">
        <f t="shared" si="295"/>
        <v>58.375</v>
      </c>
      <c r="S1869" s="8">
        <f t="shared" si="296"/>
        <v>65.075000000000003</v>
      </c>
      <c r="T1869" s="8">
        <f t="shared" si="297"/>
        <v>58.375</v>
      </c>
      <c r="U1869" s="7">
        <f t="shared" si="298"/>
        <v>59.491666666666674</v>
      </c>
      <c r="V1869" s="7">
        <f t="shared" si="299"/>
        <v>59.212500000000006</v>
      </c>
    </row>
    <row r="1870" spans="1:22" ht="13.5" x14ac:dyDescent="0.25">
      <c r="A1870" s="3">
        <f>RSI!A1870</f>
        <v>45026</v>
      </c>
      <c r="B1870" s="2">
        <f>RSI!B1870</f>
        <v>4.9000000000000004</v>
      </c>
      <c r="C1870" s="2">
        <f>RSI!I1870</f>
        <v>83.721233413639851</v>
      </c>
      <c r="D1870" s="2">
        <f>MACD!E1870</f>
        <v>-0.34719583652220765</v>
      </c>
      <c r="E1870" s="2">
        <f>MACD!F1870</f>
        <v>-0.14901011866235359</v>
      </c>
      <c r="F1870" s="2">
        <f>'Moving Avg'!D1870</f>
        <v>4.68</v>
      </c>
      <c r="G1870" s="2">
        <f>'Moving Avg'!F1870</f>
        <v>4.1010000000000009</v>
      </c>
      <c r="H1870" s="2">
        <f>'Moving Avg'!G1870</f>
        <v>4.2079999999999984</v>
      </c>
      <c r="I1870" s="2">
        <f>'Moving Avg'!H1870</f>
        <v>4.1367500000000037</v>
      </c>
      <c r="J1870" s="5" t="str">
        <f>OBV!F1870</f>
        <v>BULLISH</v>
      </c>
      <c r="K1870" s="5" t="str">
        <f>OBV!G1870</f>
        <v>NEUTRAL</v>
      </c>
      <c r="L1870" s="5" t="str">
        <f>OBV!H1870</f>
        <v>CONFIRMED BULLISH</v>
      </c>
      <c r="M1870" s="7">
        <f t="shared" si="290"/>
        <v>0</v>
      </c>
      <c r="N1870" s="7">
        <f t="shared" si="291"/>
        <v>100</v>
      </c>
      <c r="O1870" s="7">
        <f t="shared" si="292"/>
        <v>50</v>
      </c>
      <c r="P1870" s="7">
        <f t="shared" si="293"/>
        <v>83.5</v>
      </c>
      <c r="Q1870" s="8">
        <f t="shared" si="294"/>
        <v>55.024999999999999</v>
      </c>
      <c r="R1870" s="8">
        <f t="shared" si="295"/>
        <v>58.375</v>
      </c>
      <c r="S1870" s="8">
        <f t="shared" si="296"/>
        <v>65.075000000000003</v>
      </c>
      <c r="T1870" s="8">
        <f t="shared" si="297"/>
        <v>58.375</v>
      </c>
      <c r="U1870" s="7">
        <f t="shared" si="298"/>
        <v>59.491666666666674</v>
      </c>
      <c r="V1870" s="7">
        <f t="shared" si="299"/>
        <v>59.212500000000006</v>
      </c>
    </row>
    <row r="1871" spans="1:22" ht="13.5" x14ac:dyDescent="0.25">
      <c r="A1871" s="3">
        <f>RSI!A1871</f>
        <v>45027</v>
      </c>
      <c r="B1871" s="2">
        <f>RSI!B1871</f>
        <v>5.12</v>
      </c>
      <c r="C1871" s="2">
        <f>RSI!I1871</f>
        <v>86.747815290952019</v>
      </c>
      <c r="D1871" s="2">
        <f>MACD!E1871</f>
        <v>-0.42008736870104535</v>
      </c>
      <c r="E1871" s="2">
        <f>MACD!F1871</f>
        <v>-0.20322556867009195</v>
      </c>
      <c r="F1871" s="2">
        <f>'Moving Avg'!D1871</f>
        <v>4.8040000000000003</v>
      </c>
      <c r="G1871" s="2">
        <f>'Moving Avg'!F1871</f>
        <v>4.1570000000000009</v>
      </c>
      <c r="H1871" s="2">
        <f>'Moving Avg'!G1871</f>
        <v>4.2211999999999978</v>
      </c>
      <c r="I1871" s="2">
        <f>'Moving Avg'!H1871</f>
        <v>4.145350000000005</v>
      </c>
      <c r="J1871" s="5" t="str">
        <f>OBV!F1871</f>
        <v>BULLISH</v>
      </c>
      <c r="K1871" s="5" t="str">
        <f>OBV!G1871</f>
        <v>NEUTRAL</v>
      </c>
      <c r="L1871" s="5" t="str">
        <f>OBV!H1871</f>
        <v>CONFIRMED BULLISH</v>
      </c>
      <c r="M1871" s="7">
        <f t="shared" si="290"/>
        <v>0</v>
      </c>
      <c r="N1871" s="7">
        <f t="shared" si="291"/>
        <v>100</v>
      </c>
      <c r="O1871" s="7">
        <f t="shared" si="292"/>
        <v>50</v>
      </c>
      <c r="P1871" s="7">
        <f t="shared" si="293"/>
        <v>83.5</v>
      </c>
      <c r="Q1871" s="8">
        <f t="shared" si="294"/>
        <v>55.024999999999999</v>
      </c>
      <c r="R1871" s="8">
        <f t="shared" si="295"/>
        <v>58.375</v>
      </c>
      <c r="S1871" s="8">
        <f t="shared" si="296"/>
        <v>65.075000000000003</v>
      </c>
      <c r="T1871" s="8">
        <f t="shared" si="297"/>
        <v>58.375</v>
      </c>
      <c r="U1871" s="7">
        <f t="shared" si="298"/>
        <v>59.491666666666674</v>
      </c>
      <c r="V1871" s="7">
        <f t="shared" si="299"/>
        <v>59.212500000000006</v>
      </c>
    </row>
    <row r="1872" spans="1:22" ht="13.5" x14ac:dyDescent="0.25">
      <c r="A1872" s="3">
        <f>RSI!A1872</f>
        <v>45028</v>
      </c>
      <c r="B1872" s="2">
        <f>RSI!B1872</f>
        <v>5.35</v>
      </c>
      <c r="C1872" s="2">
        <f>RSI!I1872</f>
        <v>89.041666671345155</v>
      </c>
      <c r="D1872" s="2">
        <f>MACD!E1872</f>
        <v>-0.50391877005254448</v>
      </c>
      <c r="E1872" s="2">
        <f>MACD!F1872</f>
        <v>-0.26336420894658247</v>
      </c>
      <c r="F1872" s="2">
        <f>'Moving Avg'!D1872</f>
        <v>4.9739999999999993</v>
      </c>
      <c r="G1872" s="2">
        <f>'Moving Avg'!F1872</f>
        <v>4.2324999999999999</v>
      </c>
      <c r="H1872" s="2">
        <f>'Moving Avg'!G1872</f>
        <v>4.2391999999999985</v>
      </c>
      <c r="I1872" s="2">
        <f>'Moving Avg'!H1872</f>
        <v>4.1556000000000051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0</v>
      </c>
      <c r="N1872" s="7">
        <f t="shared" si="291"/>
        <v>100</v>
      </c>
      <c r="O1872" s="7">
        <f t="shared" si="292"/>
        <v>50</v>
      </c>
      <c r="P1872" s="7">
        <f t="shared" si="293"/>
        <v>83.5</v>
      </c>
      <c r="Q1872" s="8">
        <f t="shared" si="294"/>
        <v>55.024999999999999</v>
      </c>
      <c r="R1872" s="8">
        <f t="shared" si="295"/>
        <v>58.375</v>
      </c>
      <c r="S1872" s="8">
        <f t="shared" si="296"/>
        <v>65.075000000000003</v>
      </c>
      <c r="T1872" s="8">
        <f t="shared" si="297"/>
        <v>58.375</v>
      </c>
      <c r="U1872" s="7">
        <f t="shared" si="298"/>
        <v>59.491666666666674</v>
      </c>
      <c r="V1872" s="7">
        <f t="shared" si="299"/>
        <v>59.212500000000006</v>
      </c>
    </row>
    <row r="1873" spans="1:22" ht="13.5" x14ac:dyDescent="0.25">
      <c r="A1873" s="3">
        <f>RSI!A1873</f>
        <v>45029</v>
      </c>
      <c r="B1873" s="2">
        <f>RSI!B1873</f>
        <v>5.59</v>
      </c>
      <c r="C1873" s="2">
        <f>RSI!I1873</f>
        <v>90.826098488609986</v>
      </c>
      <c r="D1873" s="2">
        <f>MACD!E1873</f>
        <v>-0.57257392757805015</v>
      </c>
      <c r="E1873" s="2">
        <f>MACD!F1873</f>
        <v>-0.325206152672876</v>
      </c>
      <c r="F1873" s="2">
        <f>'Moving Avg'!D1873</f>
        <v>5.1520000000000001</v>
      </c>
      <c r="G1873" s="2">
        <f>'Moving Avg'!F1873</f>
        <v>4.3275000000000015</v>
      </c>
      <c r="H1873" s="2">
        <f>'Moving Avg'!G1873</f>
        <v>4.2619999999999978</v>
      </c>
      <c r="I1873" s="2">
        <f>'Moving Avg'!H1873</f>
        <v>4.1677500000000052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0</v>
      </c>
      <c r="N1873" s="7">
        <f t="shared" si="291"/>
        <v>100</v>
      </c>
      <c r="O1873" s="7">
        <f t="shared" si="292"/>
        <v>50</v>
      </c>
      <c r="P1873" s="7">
        <f t="shared" si="293"/>
        <v>83.5</v>
      </c>
      <c r="Q1873" s="8">
        <f t="shared" si="294"/>
        <v>55.024999999999999</v>
      </c>
      <c r="R1873" s="8">
        <f t="shared" si="295"/>
        <v>58.375</v>
      </c>
      <c r="S1873" s="8">
        <f t="shared" si="296"/>
        <v>65.075000000000003</v>
      </c>
      <c r="T1873" s="8">
        <f t="shared" si="297"/>
        <v>58.375</v>
      </c>
      <c r="U1873" s="7">
        <f t="shared" si="298"/>
        <v>59.491666666666674</v>
      </c>
      <c r="V1873" s="7">
        <f t="shared" si="299"/>
        <v>59.212500000000006</v>
      </c>
    </row>
    <row r="1874" spans="1:22" ht="13.5" x14ac:dyDescent="0.25">
      <c r="A1874" s="3">
        <f>RSI!A1874</f>
        <v>45030</v>
      </c>
      <c r="B1874" s="2">
        <f>RSI!B1874</f>
        <v>5.6</v>
      </c>
      <c r="C1874" s="2">
        <f>RSI!I1874</f>
        <v>90.892644371111246</v>
      </c>
      <c r="D1874" s="2">
        <f>MACD!E1874</f>
        <v>-0.61077869284643072</v>
      </c>
      <c r="E1874" s="2">
        <f>MACD!F1874</f>
        <v>-0.38232066070758697</v>
      </c>
      <c r="F1874" s="2">
        <f>'Moving Avg'!D1874</f>
        <v>5.3120000000000003</v>
      </c>
      <c r="G1874" s="2">
        <f>'Moving Avg'!F1874</f>
        <v>4.423</v>
      </c>
      <c r="H1874" s="2">
        <f>'Moving Avg'!G1874</f>
        <v>4.2889999999999979</v>
      </c>
      <c r="I1874" s="2">
        <f>'Moving Avg'!H1874</f>
        <v>4.1797500000000056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  <c r="M1874" s="7">
        <f t="shared" si="290"/>
        <v>0</v>
      </c>
      <c r="N1874" s="7">
        <f t="shared" si="291"/>
        <v>100</v>
      </c>
      <c r="O1874" s="7">
        <f t="shared" si="292"/>
        <v>50</v>
      </c>
      <c r="P1874" s="7">
        <f t="shared" si="293"/>
        <v>83.5</v>
      </c>
      <c r="Q1874" s="8">
        <f t="shared" si="294"/>
        <v>55.024999999999999</v>
      </c>
      <c r="R1874" s="8">
        <f t="shared" si="295"/>
        <v>58.375</v>
      </c>
      <c r="S1874" s="8">
        <f t="shared" si="296"/>
        <v>65.075000000000003</v>
      </c>
      <c r="T1874" s="8">
        <f t="shared" si="297"/>
        <v>58.375</v>
      </c>
      <c r="U1874" s="7">
        <f t="shared" si="298"/>
        <v>59.491666666666674</v>
      </c>
      <c r="V1874" s="7">
        <f t="shared" si="299"/>
        <v>59.212500000000006</v>
      </c>
    </row>
    <row r="1875" spans="1:22" ht="13.5" x14ac:dyDescent="0.25">
      <c r="A1875" s="3">
        <f>RSI!A1875</f>
        <v>45033</v>
      </c>
      <c r="B1875" s="2">
        <f>RSI!B1875</f>
        <v>5.35</v>
      </c>
      <c r="C1875" s="2">
        <f>RSI!I1875</f>
        <v>76.041998849048866</v>
      </c>
      <c r="D1875" s="2">
        <f>MACD!E1875</f>
        <v>-0.60349435004705487</v>
      </c>
      <c r="E1875" s="2">
        <f>MACD!F1875</f>
        <v>-0.42655539857548058</v>
      </c>
      <c r="F1875" s="2">
        <f>'Moving Avg'!D1875</f>
        <v>5.4019999999999992</v>
      </c>
      <c r="G1875" s="2">
        <f>'Moving Avg'!F1875</f>
        <v>4.4979999999999993</v>
      </c>
      <c r="H1875" s="2">
        <f>'Moving Avg'!G1875</f>
        <v>4.3109999999999982</v>
      </c>
      <c r="I1875" s="2">
        <f>'Moving Avg'!H1875</f>
        <v>4.1905000000000054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  <c r="M1875" s="7">
        <f t="shared" si="290"/>
        <v>0</v>
      </c>
      <c r="N1875" s="7">
        <f t="shared" si="291"/>
        <v>100</v>
      </c>
      <c r="O1875" s="7">
        <f t="shared" si="292"/>
        <v>50</v>
      </c>
      <c r="P1875" s="7">
        <f t="shared" si="293"/>
        <v>83.5</v>
      </c>
      <c r="Q1875" s="8">
        <f t="shared" si="294"/>
        <v>55.024999999999999</v>
      </c>
      <c r="R1875" s="8">
        <f t="shared" si="295"/>
        <v>58.375</v>
      </c>
      <c r="S1875" s="8">
        <f t="shared" si="296"/>
        <v>65.075000000000003</v>
      </c>
      <c r="T1875" s="8">
        <f t="shared" si="297"/>
        <v>58.375</v>
      </c>
      <c r="U1875" s="7">
        <f t="shared" si="298"/>
        <v>59.491666666666674</v>
      </c>
      <c r="V1875" s="7">
        <f t="shared" si="299"/>
        <v>59.212500000000006</v>
      </c>
    </row>
    <row r="1876" spans="1:22" ht="13.5" x14ac:dyDescent="0.25">
      <c r="A1876" s="3">
        <f>RSI!A1876</f>
        <v>45034</v>
      </c>
      <c r="B1876" s="2">
        <f>RSI!B1876</f>
        <v>5.35</v>
      </c>
      <c r="C1876" s="2">
        <f>RSI!I1876</f>
        <v>76.041998849048866</v>
      </c>
      <c r="D1876" s="2">
        <f>MACD!E1876</f>
        <v>-0.58350240796723529</v>
      </c>
      <c r="E1876" s="2">
        <f>MACD!F1876</f>
        <v>-0.45794480045383157</v>
      </c>
      <c r="F1876" s="2">
        <f>'Moving Avg'!D1876</f>
        <v>5.4480000000000004</v>
      </c>
      <c r="G1876" s="2">
        <f>'Moving Avg'!F1876</f>
        <v>4.5729999999999986</v>
      </c>
      <c r="H1876" s="2">
        <f>'Moving Avg'!G1876</f>
        <v>4.3291999999999975</v>
      </c>
      <c r="I1876" s="2">
        <f>'Moving Avg'!H1876</f>
        <v>4.201700000000006</v>
      </c>
      <c r="J1876" s="5" t="str">
        <f>OBV!F1876</f>
        <v>BULLISH</v>
      </c>
      <c r="K1876" s="5" t="str">
        <f>OBV!G1876</f>
        <v>NEUTRAL</v>
      </c>
      <c r="L1876" s="5" t="str">
        <f>OBV!H1876</f>
        <v>CONFIRMED BULLISH</v>
      </c>
      <c r="M1876" s="7">
        <f t="shared" si="290"/>
        <v>0</v>
      </c>
      <c r="N1876" s="7">
        <f t="shared" si="291"/>
        <v>100</v>
      </c>
      <c r="O1876" s="7">
        <f t="shared" si="292"/>
        <v>50</v>
      </c>
      <c r="P1876" s="7">
        <f t="shared" si="293"/>
        <v>83.5</v>
      </c>
      <c r="Q1876" s="8">
        <f t="shared" si="294"/>
        <v>55.024999999999999</v>
      </c>
      <c r="R1876" s="8">
        <f t="shared" si="295"/>
        <v>58.375</v>
      </c>
      <c r="S1876" s="8">
        <f t="shared" si="296"/>
        <v>65.075000000000003</v>
      </c>
      <c r="T1876" s="8">
        <f t="shared" si="297"/>
        <v>58.375</v>
      </c>
      <c r="U1876" s="7">
        <f t="shared" si="298"/>
        <v>59.491666666666674</v>
      </c>
      <c r="V1876" s="7">
        <f t="shared" si="299"/>
        <v>59.212500000000006</v>
      </c>
    </row>
    <row r="1877" spans="1:22" ht="13.5" x14ac:dyDescent="0.25">
      <c r="A1877" s="3">
        <f>RSI!A1877</f>
        <v>45035</v>
      </c>
      <c r="B1877" s="2">
        <f>RSI!B1877</f>
        <v>5.1100000000000003</v>
      </c>
      <c r="C1877" s="2">
        <f>RSI!I1877</f>
        <v>64.338217094790565</v>
      </c>
      <c r="D1877" s="2">
        <f>MACD!E1877</f>
        <v>-0.55309843730108277</v>
      </c>
      <c r="E1877" s="2">
        <f>MACD!F1877</f>
        <v>-0.47697552782328184</v>
      </c>
      <c r="F1877" s="2">
        <f>'Moving Avg'!D1877</f>
        <v>5.4</v>
      </c>
      <c r="G1877" s="2">
        <f>'Moving Avg'!F1877</f>
        <v>4.6359999999999983</v>
      </c>
      <c r="H1877" s="2">
        <f>'Moving Avg'!G1877</f>
        <v>4.3425999999999991</v>
      </c>
      <c r="I1877" s="2">
        <f>'Moving Avg'!H1877</f>
        <v>4.2117000000000067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  <c r="M1877" s="7">
        <f t="shared" si="290"/>
        <v>25</v>
      </c>
      <c r="N1877" s="7">
        <f t="shared" si="291"/>
        <v>100</v>
      </c>
      <c r="O1877" s="7">
        <f t="shared" si="292"/>
        <v>50</v>
      </c>
      <c r="P1877" s="7">
        <f t="shared" si="293"/>
        <v>66.5</v>
      </c>
      <c r="Q1877" s="8">
        <f t="shared" si="294"/>
        <v>61.225000000000001</v>
      </c>
      <c r="R1877" s="8">
        <f t="shared" si="295"/>
        <v>59.125</v>
      </c>
      <c r="S1877" s="8">
        <f t="shared" si="296"/>
        <v>61.174999999999997</v>
      </c>
      <c r="T1877" s="8">
        <f t="shared" si="297"/>
        <v>60.375</v>
      </c>
      <c r="U1877" s="7">
        <f t="shared" si="298"/>
        <v>60.508333333333326</v>
      </c>
      <c r="V1877" s="7">
        <f t="shared" si="299"/>
        <v>60.474999999999994</v>
      </c>
    </row>
    <row r="1878" spans="1:22" ht="13.5" x14ac:dyDescent="0.25">
      <c r="A1878" s="3">
        <f>RSI!A1878</f>
        <v>45036</v>
      </c>
      <c r="B1878" s="2">
        <f>RSI!B1878</f>
        <v>5.2</v>
      </c>
      <c r="C1878" s="2">
        <f>RSI!I1878</f>
        <v>66.425123922515411</v>
      </c>
      <c r="D1878" s="2">
        <f>MACD!E1878</f>
        <v>-0.5058235493170482</v>
      </c>
      <c r="E1878" s="2">
        <f>MACD!F1878</f>
        <v>-0.48274513212203513</v>
      </c>
      <c r="F1878" s="2">
        <f>'Moving Avg'!D1878</f>
        <v>5.3219999999999992</v>
      </c>
      <c r="G1878" s="2">
        <f>'Moving Avg'!F1878</f>
        <v>4.7034999999999991</v>
      </c>
      <c r="H1878" s="2">
        <f>'Moving Avg'!G1878</f>
        <v>4.3577999999999983</v>
      </c>
      <c r="I1878" s="2">
        <f>'Moving Avg'!H1878</f>
        <v>4.2227000000000068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  <c r="M1878" s="7">
        <f t="shared" si="290"/>
        <v>25</v>
      </c>
      <c r="N1878" s="7">
        <f t="shared" si="291"/>
        <v>100</v>
      </c>
      <c r="O1878" s="7">
        <f t="shared" si="292"/>
        <v>50</v>
      </c>
      <c r="P1878" s="7">
        <f t="shared" si="293"/>
        <v>66.5</v>
      </c>
      <c r="Q1878" s="8">
        <f t="shared" si="294"/>
        <v>61.225000000000001</v>
      </c>
      <c r="R1878" s="8">
        <f t="shared" si="295"/>
        <v>59.125</v>
      </c>
      <c r="S1878" s="8">
        <f t="shared" si="296"/>
        <v>61.174999999999997</v>
      </c>
      <c r="T1878" s="8">
        <f t="shared" si="297"/>
        <v>60.375</v>
      </c>
      <c r="U1878" s="7">
        <f t="shared" si="298"/>
        <v>60.508333333333326</v>
      </c>
      <c r="V1878" s="7">
        <f t="shared" si="299"/>
        <v>60.474999999999994</v>
      </c>
    </row>
    <row r="1879" spans="1:22" ht="13.5" x14ac:dyDescent="0.25">
      <c r="A1879" s="3">
        <f>RSI!A1879</f>
        <v>45040</v>
      </c>
      <c r="B1879" s="2">
        <f>RSI!B1879</f>
        <v>5</v>
      </c>
      <c r="C1879" s="2">
        <f>RSI!I1879</f>
        <v>58.26527730294228</v>
      </c>
      <c r="D1879" s="2">
        <f>MACD!E1879</f>
        <v>-0.43851902398121467</v>
      </c>
      <c r="E1879" s="2">
        <f>MACD!F1879</f>
        <v>-0.47389991049387109</v>
      </c>
      <c r="F1879" s="2">
        <f>'Moving Avg'!D1879</f>
        <v>5.202</v>
      </c>
      <c r="G1879" s="2">
        <f>'Moving Avg'!F1879</f>
        <v>4.7609999999999992</v>
      </c>
      <c r="H1879" s="2">
        <f>'Moving Avg'!G1879</f>
        <v>4.3727999999999989</v>
      </c>
      <c r="I1879" s="2">
        <f>'Moving Avg'!H1879</f>
        <v>4.2327000000000066</v>
      </c>
      <c r="J1879" s="5" t="str">
        <f>OBV!F1879</f>
        <v>BEARISH</v>
      </c>
      <c r="K1879" s="5" t="str">
        <f>OBV!G1879</f>
        <v>NEUTRAL</v>
      </c>
      <c r="L1879" s="5" t="str">
        <f>OBV!H1879</f>
        <v>CONFIRMED BEARISH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16.5</v>
      </c>
      <c r="Q1879" s="8">
        <f t="shared" si="294"/>
        <v>18.725000000000001</v>
      </c>
      <c r="R1879" s="8">
        <f t="shared" si="295"/>
        <v>26.625</v>
      </c>
      <c r="S1879" s="8">
        <f t="shared" si="296"/>
        <v>23.675000000000001</v>
      </c>
      <c r="T1879" s="8">
        <f t="shared" si="297"/>
        <v>22.875</v>
      </c>
      <c r="U1879" s="7">
        <f t="shared" si="298"/>
        <v>23.008333333333336</v>
      </c>
      <c r="V1879" s="7">
        <f t="shared" si="299"/>
        <v>22.975000000000001</v>
      </c>
    </row>
    <row r="1880" spans="1:22" ht="13.5" x14ac:dyDescent="0.25">
      <c r="A1880" s="3">
        <f>RSI!A1880</f>
        <v>45041</v>
      </c>
      <c r="B1880" s="2">
        <f>RSI!B1880</f>
        <v>4.78</v>
      </c>
      <c r="C1880" s="2">
        <f>RSI!I1880</f>
        <v>50.863541395860466</v>
      </c>
      <c r="D1880" s="2">
        <f>MACD!E1880</f>
        <v>-0.35138848106588938</v>
      </c>
      <c r="E1880" s="2">
        <f>MACD!F1880</f>
        <v>-0.44939762460827476</v>
      </c>
      <c r="F1880" s="2">
        <f>'Moving Avg'!D1880</f>
        <v>5.0880000000000001</v>
      </c>
      <c r="G1880" s="2">
        <f>'Moving Avg'!F1880</f>
        <v>4.8074999999999992</v>
      </c>
      <c r="H1880" s="2">
        <f>'Moving Avg'!G1880</f>
        <v>4.3833999999999982</v>
      </c>
      <c r="I1880" s="2">
        <f>'Moving Avg'!H1880</f>
        <v>4.2416000000000063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25</v>
      </c>
      <c r="N1880" s="7">
        <f t="shared" si="291"/>
        <v>0</v>
      </c>
      <c r="O1880" s="7">
        <f t="shared" si="292"/>
        <v>50</v>
      </c>
      <c r="P1880" s="7">
        <f t="shared" si="293"/>
        <v>16.5</v>
      </c>
      <c r="Q1880" s="8">
        <f t="shared" si="294"/>
        <v>18.725000000000001</v>
      </c>
      <c r="R1880" s="8">
        <f t="shared" si="295"/>
        <v>26.625</v>
      </c>
      <c r="S1880" s="8">
        <f t="shared" si="296"/>
        <v>23.675000000000001</v>
      </c>
      <c r="T1880" s="8">
        <f t="shared" si="297"/>
        <v>22.875</v>
      </c>
      <c r="U1880" s="7">
        <f t="shared" si="298"/>
        <v>23.008333333333336</v>
      </c>
      <c r="V1880" s="7">
        <f t="shared" si="299"/>
        <v>22.975000000000001</v>
      </c>
    </row>
    <row r="1881" spans="1:22" ht="13.5" x14ac:dyDescent="0.25">
      <c r="A1881" s="3">
        <f>RSI!A1881</f>
        <v>45042</v>
      </c>
      <c r="B1881" s="2">
        <f>RSI!B1881</f>
        <v>4.78</v>
      </c>
      <c r="C1881" s="2">
        <f>RSI!I1881</f>
        <v>50.863541395860466</v>
      </c>
      <c r="D1881" s="2">
        <f>MACD!E1881</f>
        <v>-0.24390570834230463</v>
      </c>
      <c r="E1881" s="2">
        <f>MACD!F1881</f>
        <v>-0.40829924135508078</v>
      </c>
      <c r="F1881" s="2">
        <f>'Moving Avg'!D1881</f>
        <v>4.9740000000000002</v>
      </c>
      <c r="G1881" s="2">
        <f>'Moving Avg'!F1881</f>
        <v>4.8540000000000001</v>
      </c>
      <c r="H1881" s="2">
        <f>'Moving Avg'!G1881</f>
        <v>4.3939999999999984</v>
      </c>
      <c r="I1881" s="2">
        <f>'Moving Avg'!H1881</f>
        <v>4.2505000000000059</v>
      </c>
      <c r="J1881" s="5" t="str">
        <f>OBV!F1881</f>
        <v>BEARISH</v>
      </c>
      <c r="K1881" s="5" t="str">
        <f>OBV!G1881</f>
        <v>NEUTRAL</v>
      </c>
      <c r="L1881" s="5" t="str">
        <f>OBV!H1881</f>
        <v>CONFIRMED BEARISH</v>
      </c>
      <c r="M1881" s="7">
        <f t="shared" si="290"/>
        <v>25</v>
      </c>
      <c r="N1881" s="7">
        <f t="shared" si="291"/>
        <v>0</v>
      </c>
      <c r="O1881" s="7">
        <f t="shared" si="292"/>
        <v>50</v>
      </c>
      <c r="P1881" s="7">
        <f t="shared" si="293"/>
        <v>16.5</v>
      </c>
      <c r="Q1881" s="8">
        <f t="shared" si="294"/>
        <v>18.725000000000001</v>
      </c>
      <c r="R1881" s="8">
        <f t="shared" si="295"/>
        <v>26.625</v>
      </c>
      <c r="S1881" s="8">
        <f t="shared" si="296"/>
        <v>23.675000000000001</v>
      </c>
      <c r="T1881" s="8">
        <f t="shared" si="297"/>
        <v>22.875</v>
      </c>
      <c r="U1881" s="7">
        <f t="shared" si="298"/>
        <v>23.008333333333336</v>
      </c>
      <c r="V1881" s="7">
        <f t="shared" si="299"/>
        <v>22.975000000000001</v>
      </c>
    </row>
    <row r="1882" spans="1:22" ht="13.5" x14ac:dyDescent="0.25">
      <c r="A1882" s="3">
        <f>RSI!A1882</f>
        <v>45043</v>
      </c>
      <c r="B1882" s="2">
        <f>RSI!B1882</f>
        <v>4.57</v>
      </c>
      <c r="C1882" s="2">
        <f>RSI!I1882</f>
        <v>44.592349330212002</v>
      </c>
      <c r="D1882" s="2">
        <f>MACD!E1882</f>
        <v>-0.10210119172590915</v>
      </c>
      <c r="E1882" s="2">
        <f>MACD!F1882</f>
        <v>-0.34705963142924645</v>
      </c>
      <c r="F1882" s="2">
        <f>'Moving Avg'!D1882</f>
        <v>4.8660000000000005</v>
      </c>
      <c r="G1882" s="2">
        <f>'Moving Avg'!F1882</f>
        <v>4.8900000000000006</v>
      </c>
      <c r="H1882" s="2">
        <f>'Moving Avg'!G1882</f>
        <v>4.4003999999999985</v>
      </c>
      <c r="I1882" s="2">
        <f>'Moving Avg'!H1882</f>
        <v>4.2583500000000063</v>
      </c>
      <c r="J1882" s="5" t="str">
        <f>OBV!F1882</f>
        <v>BEARISH</v>
      </c>
      <c r="K1882" s="5" t="str">
        <f>OBV!G1882</f>
        <v>NEUTRAL</v>
      </c>
      <c r="L1882" s="5" t="str">
        <f>OBV!H1882</f>
        <v>CONFIRMED BEARISH</v>
      </c>
      <c r="M1882" s="7">
        <f t="shared" si="290"/>
        <v>25</v>
      </c>
      <c r="N1882" s="7">
        <f t="shared" si="291"/>
        <v>0</v>
      </c>
      <c r="O1882" s="7">
        <f t="shared" si="292"/>
        <v>50</v>
      </c>
      <c r="P1882" s="7">
        <f t="shared" si="293"/>
        <v>16.5</v>
      </c>
      <c r="Q1882" s="8">
        <f t="shared" si="294"/>
        <v>18.725000000000001</v>
      </c>
      <c r="R1882" s="8">
        <f t="shared" si="295"/>
        <v>26.625</v>
      </c>
      <c r="S1882" s="8">
        <f t="shared" si="296"/>
        <v>23.675000000000001</v>
      </c>
      <c r="T1882" s="8">
        <f t="shared" si="297"/>
        <v>22.875</v>
      </c>
      <c r="U1882" s="7">
        <f t="shared" si="298"/>
        <v>23.008333333333336</v>
      </c>
      <c r="V1882" s="7">
        <f t="shared" si="299"/>
        <v>22.975000000000001</v>
      </c>
    </row>
    <row r="1883" spans="1:22" ht="13.5" x14ac:dyDescent="0.25">
      <c r="A1883" s="3">
        <f>RSI!A1883</f>
        <v>45044</v>
      </c>
      <c r="B1883" s="2">
        <f>RSI!B1883</f>
        <v>4.37</v>
      </c>
      <c r="C1883" s="2">
        <f>RSI!I1883</f>
        <v>39.586415853397845</v>
      </c>
      <c r="D1883" s="2">
        <f>MACD!E1883</f>
        <v>7.0789540001761964E-2</v>
      </c>
      <c r="E1883" s="2">
        <f>MACD!F1883</f>
        <v>-0.26348979714304477</v>
      </c>
      <c r="F1883" s="2">
        <f>'Moving Avg'!D1883</f>
        <v>4.7000000000000011</v>
      </c>
      <c r="G1883" s="2">
        <f>'Moving Avg'!F1883</f>
        <v>4.9075000000000006</v>
      </c>
      <c r="H1883" s="2">
        <f>'Moving Avg'!G1883</f>
        <v>4.4027999999999992</v>
      </c>
      <c r="I1883" s="2">
        <f>'Moving Avg'!H1883</f>
        <v>4.2645500000000052</v>
      </c>
      <c r="J1883" s="5" t="str">
        <f>OBV!F1883</f>
        <v>BEARISH</v>
      </c>
      <c r="K1883" s="5" t="str">
        <f>OBV!G1883</f>
        <v>NEUTRAL</v>
      </c>
      <c r="L1883" s="5" t="str">
        <f>OBV!H1883</f>
        <v>CONFIRMED BEARISH</v>
      </c>
      <c r="M1883" s="7">
        <f t="shared" si="290"/>
        <v>25</v>
      </c>
      <c r="N1883" s="7">
        <f t="shared" si="291"/>
        <v>0</v>
      </c>
      <c r="O1883" s="7">
        <f t="shared" si="292"/>
        <v>50</v>
      </c>
      <c r="P1883" s="7">
        <f t="shared" si="293"/>
        <v>16.5</v>
      </c>
      <c r="Q1883" s="8">
        <f t="shared" si="294"/>
        <v>18.725000000000001</v>
      </c>
      <c r="R1883" s="8">
        <f t="shared" si="295"/>
        <v>26.625</v>
      </c>
      <c r="S1883" s="8">
        <f t="shared" si="296"/>
        <v>23.675000000000001</v>
      </c>
      <c r="T1883" s="8">
        <f t="shared" si="297"/>
        <v>22.875</v>
      </c>
      <c r="U1883" s="7">
        <f t="shared" si="298"/>
        <v>23.008333333333336</v>
      </c>
      <c r="V1883" s="7">
        <f t="shared" si="299"/>
        <v>22.975000000000001</v>
      </c>
    </row>
    <row r="1884" spans="1:22" ht="13.5" x14ac:dyDescent="0.25">
      <c r="A1884" s="3">
        <f>RSI!A1884</f>
        <v>45048</v>
      </c>
      <c r="B1884" s="2">
        <f>RSI!B1884</f>
        <v>4.18</v>
      </c>
      <c r="C1884" s="2">
        <f>RSI!I1884</f>
        <v>35.508271949588021</v>
      </c>
      <c r="D1884" s="2">
        <f>MACD!E1884</f>
        <v>0.23495419260889161</v>
      </c>
      <c r="E1884" s="2">
        <f>MACD!F1884</f>
        <v>-0.1638009991926575</v>
      </c>
      <c r="F1884" s="2">
        <f>'Moving Avg'!D1884</f>
        <v>4.5359999999999996</v>
      </c>
      <c r="G1884" s="2">
        <f>'Moving Avg'!F1884</f>
        <v>4.9065000000000012</v>
      </c>
      <c r="H1884" s="2">
        <f>'Moving Avg'!G1884</f>
        <v>4.4013999999999989</v>
      </c>
      <c r="I1884" s="2">
        <f>'Moving Avg'!H1884</f>
        <v>4.2691000000000052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  <c r="M1884" s="7">
        <f t="shared" si="290"/>
        <v>25</v>
      </c>
      <c r="N1884" s="7">
        <f t="shared" si="291"/>
        <v>0</v>
      </c>
      <c r="O1884" s="7">
        <f t="shared" si="292"/>
        <v>50</v>
      </c>
      <c r="P1884" s="7">
        <f t="shared" si="293"/>
        <v>16.5</v>
      </c>
      <c r="Q1884" s="8">
        <f t="shared" si="294"/>
        <v>18.725000000000001</v>
      </c>
      <c r="R1884" s="8">
        <f t="shared" si="295"/>
        <v>26.625</v>
      </c>
      <c r="S1884" s="8">
        <f t="shared" si="296"/>
        <v>23.675000000000001</v>
      </c>
      <c r="T1884" s="8">
        <f t="shared" si="297"/>
        <v>22.875</v>
      </c>
      <c r="U1884" s="7">
        <f t="shared" si="298"/>
        <v>23.008333333333336</v>
      </c>
      <c r="V1884" s="7">
        <f t="shared" si="299"/>
        <v>22.975000000000001</v>
      </c>
    </row>
    <row r="1885" spans="1:22" ht="13.5" x14ac:dyDescent="0.25">
      <c r="A1885" s="3">
        <f>RSI!A1885</f>
        <v>45049</v>
      </c>
      <c r="B1885" s="2">
        <f>RSI!B1885</f>
        <v>4</v>
      </c>
      <c r="C1885" s="2">
        <f>RSI!I1885</f>
        <v>32.131153676692861</v>
      </c>
      <c r="D1885" s="2">
        <f>MACD!E1885</f>
        <v>0.35194981282691185</v>
      </c>
      <c r="E1885" s="2">
        <f>MACD!F1885</f>
        <v>-6.0650836788743653E-2</v>
      </c>
      <c r="F1885" s="2">
        <f>'Moving Avg'!D1885</f>
        <v>4.3800000000000008</v>
      </c>
      <c r="G1885" s="2">
        <f>'Moving Avg'!F1885</f>
        <v>4.8875000000000002</v>
      </c>
      <c r="H1885" s="2">
        <f>'Moving Avg'!G1885</f>
        <v>4.396399999999999</v>
      </c>
      <c r="I1885" s="2">
        <f>'Moving Avg'!H1885</f>
        <v>4.2721500000000052</v>
      </c>
      <c r="J1885" s="5" t="str">
        <f>OBV!F1885</f>
        <v>BEARISH</v>
      </c>
      <c r="K1885" s="5" t="str">
        <f>OBV!G1885</f>
        <v>NEUTRAL</v>
      </c>
      <c r="L1885" s="5" t="str">
        <f>OBV!H1885</f>
        <v>CONFIRMED BEARISH</v>
      </c>
      <c r="M1885" s="7">
        <f t="shared" si="290"/>
        <v>25</v>
      </c>
      <c r="N1885" s="7">
        <f t="shared" si="291"/>
        <v>0</v>
      </c>
      <c r="O1885" s="7">
        <f t="shared" si="292"/>
        <v>50</v>
      </c>
      <c r="P1885" s="7">
        <f t="shared" si="293"/>
        <v>16.5</v>
      </c>
      <c r="Q1885" s="8">
        <f t="shared" si="294"/>
        <v>18.725000000000001</v>
      </c>
      <c r="R1885" s="8">
        <f t="shared" si="295"/>
        <v>26.625</v>
      </c>
      <c r="S1885" s="8">
        <f t="shared" si="296"/>
        <v>23.675000000000001</v>
      </c>
      <c r="T1885" s="8">
        <f t="shared" si="297"/>
        <v>22.875</v>
      </c>
      <c r="U1885" s="7">
        <f t="shared" si="298"/>
        <v>23.008333333333336</v>
      </c>
      <c r="V1885" s="7">
        <f t="shared" si="299"/>
        <v>22.975000000000001</v>
      </c>
    </row>
    <row r="1886" spans="1:22" ht="13.5" x14ac:dyDescent="0.25">
      <c r="A1886" s="3">
        <f>RSI!A1886</f>
        <v>45050</v>
      </c>
      <c r="B1886" s="2">
        <f>RSI!B1886</f>
        <v>4</v>
      </c>
      <c r="C1886" s="2">
        <f>RSI!I1886</f>
        <v>32.131153676692861</v>
      </c>
      <c r="D1886" s="2">
        <f>MACD!E1886</f>
        <v>0.45498683934727602</v>
      </c>
      <c r="E1886" s="2">
        <f>MACD!F1886</f>
        <v>4.2476698438460289E-2</v>
      </c>
      <c r="F1886" s="2">
        <f>'Moving Avg'!D1886</f>
        <v>4.2240000000000002</v>
      </c>
      <c r="G1886" s="2">
        <f>'Moving Avg'!F1886</f>
        <v>4.8624999999999998</v>
      </c>
      <c r="H1886" s="2">
        <f>'Moving Avg'!G1886</f>
        <v>4.3913999999999991</v>
      </c>
      <c r="I1886" s="2">
        <f>'Moving Avg'!H1886</f>
        <v>4.274900000000005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16.5</v>
      </c>
      <c r="Q1886" s="8">
        <f t="shared" si="294"/>
        <v>11.225</v>
      </c>
      <c r="R1886" s="8">
        <f t="shared" si="295"/>
        <v>9.125</v>
      </c>
      <c r="S1886" s="8">
        <f t="shared" si="296"/>
        <v>11.175000000000001</v>
      </c>
      <c r="T1886" s="8">
        <f t="shared" si="297"/>
        <v>10.375</v>
      </c>
      <c r="U1886" s="7">
        <f t="shared" si="298"/>
        <v>10.508333333333335</v>
      </c>
      <c r="V1886" s="7">
        <f t="shared" si="299"/>
        <v>10.475000000000001</v>
      </c>
    </row>
    <row r="1887" spans="1:22" ht="13.5" x14ac:dyDescent="0.25">
      <c r="A1887" s="3">
        <f>RSI!A1887</f>
        <v>45051</v>
      </c>
      <c r="B1887" s="2">
        <f>RSI!B1887</f>
        <v>3.82</v>
      </c>
      <c r="C1887" s="2">
        <f>RSI!I1887</f>
        <v>28.939093811387977</v>
      </c>
      <c r="D1887" s="2">
        <f>MACD!E1887</f>
        <v>0.52232369101596809</v>
      </c>
      <c r="E1887" s="2">
        <f>MACD!F1887</f>
        <v>0.13844609695396187</v>
      </c>
      <c r="F1887" s="2">
        <f>'Moving Avg'!D1887</f>
        <v>4.0739999999999998</v>
      </c>
      <c r="G1887" s="2">
        <f>'Moving Avg'!F1887</f>
        <v>4.8285</v>
      </c>
      <c r="H1887" s="2">
        <f>'Moving Avg'!G1887</f>
        <v>4.3827999999999996</v>
      </c>
      <c r="I1887" s="2">
        <f>'Moving Avg'!H1887</f>
        <v>4.2775000000000043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50</v>
      </c>
      <c r="N1887" s="7">
        <f t="shared" si="291"/>
        <v>0</v>
      </c>
      <c r="O1887" s="7">
        <f t="shared" si="292"/>
        <v>0</v>
      </c>
      <c r="P1887" s="7">
        <f t="shared" si="293"/>
        <v>16.5</v>
      </c>
      <c r="Q1887" s="8">
        <f t="shared" si="294"/>
        <v>19.975000000000001</v>
      </c>
      <c r="R1887" s="8">
        <f t="shared" si="295"/>
        <v>14.125</v>
      </c>
      <c r="S1887" s="8">
        <f t="shared" si="296"/>
        <v>14.925000000000001</v>
      </c>
      <c r="T1887" s="8">
        <f t="shared" si="297"/>
        <v>16.625</v>
      </c>
      <c r="U1887" s="7">
        <f t="shared" si="298"/>
        <v>16.341666666666669</v>
      </c>
      <c r="V1887" s="7">
        <f t="shared" si="299"/>
        <v>16.412500000000001</v>
      </c>
    </row>
    <row r="1888" spans="1:22" ht="13.5" x14ac:dyDescent="0.25">
      <c r="A1888" s="3">
        <f>RSI!A1888</f>
        <v>45054</v>
      </c>
      <c r="B1888" s="2">
        <f>RSI!B1888</f>
        <v>3.65</v>
      </c>
      <c r="C1888" s="2">
        <f>RSI!I1888</f>
        <v>26.283348065649577</v>
      </c>
      <c r="D1888" s="2">
        <f>MACD!E1888</f>
        <v>0.61026767803826498</v>
      </c>
      <c r="E1888" s="2">
        <f>MACD!F1888</f>
        <v>0.23281041317082252</v>
      </c>
      <c r="F1888" s="2">
        <f>'Moving Avg'!D1888</f>
        <v>3.9299999999999997</v>
      </c>
      <c r="G1888" s="2">
        <f>'Moving Avg'!F1888</f>
        <v>4.7760000000000007</v>
      </c>
      <c r="H1888" s="2">
        <f>'Moving Avg'!G1888</f>
        <v>4.3707999999999991</v>
      </c>
      <c r="I1888" s="2">
        <f>'Moving Avg'!H1888</f>
        <v>4.2792500000000047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50</v>
      </c>
      <c r="N1888" s="7">
        <f t="shared" si="291"/>
        <v>0</v>
      </c>
      <c r="O1888" s="7">
        <f t="shared" si="292"/>
        <v>0</v>
      </c>
      <c r="P1888" s="7">
        <f t="shared" si="293"/>
        <v>16.5</v>
      </c>
      <c r="Q1888" s="8">
        <f t="shared" si="294"/>
        <v>19.975000000000001</v>
      </c>
      <c r="R1888" s="8">
        <f t="shared" si="295"/>
        <v>14.125</v>
      </c>
      <c r="S1888" s="8">
        <f t="shared" si="296"/>
        <v>14.925000000000001</v>
      </c>
      <c r="T1888" s="8">
        <f t="shared" si="297"/>
        <v>16.625</v>
      </c>
      <c r="U1888" s="7">
        <f t="shared" si="298"/>
        <v>16.341666666666669</v>
      </c>
      <c r="V1888" s="7">
        <f t="shared" si="299"/>
        <v>16.412500000000001</v>
      </c>
    </row>
    <row r="1889" spans="1:22" ht="13.5" x14ac:dyDescent="0.25">
      <c r="A1889" s="3">
        <f>RSI!A1889</f>
        <v>45055</v>
      </c>
      <c r="B1889" s="2">
        <f>RSI!B1889</f>
        <v>3.49</v>
      </c>
      <c r="C1889" s="2">
        <f>RSI!I1889</f>
        <v>24.046628647687584</v>
      </c>
      <c r="D1889" s="2">
        <f>MACD!E1889</f>
        <v>0.67096148350544116</v>
      </c>
      <c r="E1889" s="2">
        <f>MACD!F1889</f>
        <v>0.32044062723774625</v>
      </c>
      <c r="F1889" s="2">
        <f>'Moving Avg'!D1889</f>
        <v>3.7920000000000003</v>
      </c>
      <c r="G1889" s="2">
        <f>'Moving Avg'!F1889</f>
        <v>4.7105000000000015</v>
      </c>
      <c r="H1889" s="2">
        <f>'Moving Avg'!G1889</f>
        <v>4.355599999999999</v>
      </c>
      <c r="I1889" s="2">
        <f>'Moving Avg'!H1889</f>
        <v>4.2802000000000042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50</v>
      </c>
      <c r="N1889" s="7">
        <f t="shared" si="291"/>
        <v>0</v>
      </c>
      <c r="O1889" s="7">
        <f t="shared" si="292"/>
        <v>0</v>
      </c>
      <c r="P1889" s="7">
        <f t="shared" si="293"/>
        <v>16.5</v>
      </c>
      <c r="Q1889" s="8">
        <f t="shared" si="294"/>
        <v>19.975000000000001</v>
      </c>
      <c r="R1889" s="8">
        <f t="shared" si="295"/>
        <v>14.125</v>
      </c>
      <c r="S1889" s="8">
        <f t="shared" si="296"/>
        <v>14.925000000000001</v>
      </c>
      <c r="T1889" s="8">
        <f t="shared" si="297"/>
        <v>16.625</v>
      </c>
      <c r="U1889" s="7">
        <f t="shared" si="298"/>
        <v>16.341666666666669</v>
      </c>
      <c r="V1889" s="7">
        <f t="shared" si="299"/>
        <v>16.412500000000001</v>
      </c>
    </row>
    <row r="1890" spans="1:22" ht="13.5" x14ac:dyDescent="0.25">
      <c r="A1890" s="3">
        <f>RSI!A1890</f>
        <v>45056</v>
      </c>
      <c r="B1890" s="2">
        <f>RSI!B1890</f>
        <v>3.34</v>
      </c>
      <c r="C1890" s="2">
        <f>RSI!I1890</f>
        <v>22.144045092635551</v>
      </c>
      <c r="D1890" s="2">
        <f>MACD!E1890</f>
        <v>0.70534026005658568</v>
      </c>
      <c r="E1890" s="2">
        <f>MACD!F1890</f>
        <v>0.3974205538015142</v>
      </c>
      <c r="F1890" s="2">
        <f>'Moving Avg'!D1890</f>
        <v>3.66</v>
      </c>
      <c r="G1890" s="2">
        <f>'Moving Avg'!F1890</f>
        <v>4.6324999999999994</v>
      </c>
      <c r="H1890" s="2">
        <f>'Moving Avg'!G1890</f>
        <v>4.3375999999999992</v>
      </c>
      <c r="I1890" s="2">
        <f>'Moving Avg'!H1890</f>
        <v>4.2804000000000038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50</v>
      </c>
      <c r="N1890" s="7">
        <f t="shared" si="291"/>
        <v>0</v>
      </c>
      <c r="O1890" s="7">
        <f t="shared" si="292"/>
        <v>0</v>
      </c>
      <c r="P1890" s="7">
        <f t="shared" si="293"/>
        <v>16.5</v>
      </c>
      <c r="Q1890" s="8">
        <f t="shared" si="294"/>
        <v>19.975000000000001</v>
      </c>
      <c r="R1890" s="8">
        <f t="shared" si="295"/>
        <v>14.125</v>
      </c>
      <c r="S1890" s="8">
        <f t="shared" si="296"/>
        <v>14.925000000000001</v>
      </c>
      <c r="T1890" s="8">
        <f t="shared" si="297"/>
        <v>16.625</v>
      </c>
      <c r="U1890" s="7">
        <f t="shared" si="298"/>
        <v>16.341666666666669</v>
      </c>
      <c r="V1890" s="7">
        <f t="shared" si="299"/>
        <v>16.412500000000001</v>
      </c>
    </row>
    <row r="1891" spans="1:22" ht="13.5" x14ac:dyDescent="0.25">
      <c r="A1891" s="3">
        <f>RSI!A1891</f>
        <v>45057</v>
      </c>
      <c r="B1891" s="2">
        <f>RSI!B1891</f>
        <v>3.19</v>
      </c>
      <c r="C1891" s="2">
        <f>RSI!I1891</f>
        <v>20.405369016149209</v>
      </c>
      <c r="D1891" s="2">
        <f>MACD!E1891</f>
        <v>0.75175850082962903</v>
      </c>
      <c r="E1891" s="2">
        <f>MACD!F1891</f>
        <v>0.46828814320713719</v>
      </c>
      <c r="F1891" s="2">
        <f>'Moving Avg'!D1891</f>
        <v>3.4980000000000002</v>
      </c>
      <c r="G1891" s="2">
        <f>'Moving Avg'!F1891</f>
        <v>4.5359999999999996</v>
      </c>
      <c r="H1891" s="2">
        <f>'Moving Avg'!G1891</f>
        <v>4.3165999999999993</v>
      </c>
      <c r="I1891" s="2">
        <f>'Moving Avg'!H1891</f>
        <v>4.2798500000000042</v>
      </c>
      <c r="J1891" s="5" t="str">
        <f>OBV!F1891</f>
        <v>BEARISH</v>
      </c>
      <c r="K1891" s="5" t="str">
        <f>OBV!G1891</f>
        <v>WEAK</v>
      </c>
      <c r="L1891" s="5" t="str">
        <f>OBV!H1891</f>
        <v>CONFIRMED BEARISH</v>
      </c>
      <c r="M1891" s="7">
        <f t="shared" si="290"/>
        <v>50</v>
      </c>
      <c r="N1891" s="7">
        <f t="shared" si="291"/>
        <v>0</v>
      </c>
      <c r="O1891" s="7">
        <f t="shared" si="292"/>
        <v>0</v>
      </c>
      <c r="P1891" s="7">
        <f t="shared" si="293"/>
        <v>0</v>
      </c>
      <c r="Q1891" s="8">
        <f t="shared" si="294"/>
        <v>17.5</v>
      </c>
      <c r="R1891" s="8">
        <f t="shared" si="295"/>
        <v>10</v>
      </c>
      <c r="S1891" s="8">
        <f t="shared" si="296"/>
        <v>7.5</v>
      </c>
      <c r="T1891" s="8">
        <f t="shared" si="297"/>
        <v>12.5</v>
      </c>
      <c r="U1891" s="7">
        <f t="shared" si="298"/>
        <v>11.666666666666666</v>
      </c>
      <c r="V1891" s="7">
        <f t="shared" si="299"/>
        <v>11.875</v>
      </c>
    </row>
    <row r="1892" spans="1:22" ht="13.5" x14ac:dyDescent="0.25">
      <c r="A1892" s="3">
        <f>RSI!A1892</f>
        <v>45058</v>
      </c>
      <c r="B1892" s="2">
        <f>RSI!B1892</f>
        <v>3.33</v>
      </c>
      <c r="C1892" s="2">
        <f>RSI!I1892</f>
        <v>26.227446702516687</v>
      </c>
      <c r="D1892" s="2">
        <f>MACD!E1892</f>
        <v>0.75500061538595009</v>
      </c>
      <c r="E1892" s="2">
        <f>MACD!F1892</f>
        <v>0.52563063764289986</v>
      </c>
      <c r="F1892" s="2">
        <f>'Moving Avg'!D1892</f>
        <v>3.4</v>
      </c>
      <c r="G1892" s="2">
        <f>'Moving Avg'!F1892</f>
        <v>4.4349999999999996</v>
      </c>
      <c r="H1892" s="2">
        <f>'Moving Avg'!G1892</f>
        <v>4.2984</v>
      </c>
      <c r="I1892" s="2">
        <f>'Moving Avg'!H1892</f>
        <v>4.2800000000000047</v>
      </c>
      <c r="J1892" s="5" t="str">
        <f>OBV!F1892</f>
        <v>BEARISH</v>
      </c>
      <c r="K1892" s="5" t="str">
        <f>OBV!G1892</f>
        <v>WEAK</v>
      </c>
      <c r="L1892" s="5" t="str">
        <f>OBV!H1892</f>
        <v>CONFIRMED BEARISH</v>
      </c>
      <c r="M1892" s="7">
        <f t="shared" si="290"/>
        <v>50</v>
      </c>
      <c r="N1892" s="7">
        <f t="shared" si="291"/>
        <v>0</v>
      </c>
      <c r="O1892" s="7">
        <f t="shared" si="292"/>
        <v>0</v>
      </c>
      <c r="P1892" s="7">
        <f t="shared" si="293"/>
        <v>0</v>
      </c>
      <c r="Q1892" s="8">
        <f t="shared" si="294"/>
        <v>17.5</v>
      </c>
      <c r="R1892" s="8">
        <f t="shared" si="295"/>
        <v>10</v>
      </c>
      <c r="S1892" s="8">
        <f t="shared" si="296"/>
        <v>7.5</v>
      </c>
      <c r="T1892" s="8">
        <f t="shared" si="297"/>
        <v>12.5</v>
      </c>
      <c r="U1892" s="7">
        <f t="shared" si="298"/>
        <v>11.666666666666666</v>
      </c>
      <c r="V1892" s="7">
        <f t="shared" si="299"/>
        <v>11.875</v>
      </c>
    </row>
    <row r="1893" spans="1:22" ht="13.5" x14ac:dyDescent="0.25">
      <c r="A1893" s="3">
        <f>RSI!A1893</f>
        <v>45061</v>
      </c>
      <c r="B1893" s="2">
        <f>RSI!B1893</f>
        <v>3.47</v>
      </c>
      <c r="C1893" s="2">
        <f>RSI!I1893</f>
        <v>31.614404106358265</v>
      </c>
      <c r="D1893" s="2">
        <f>MACD!E1893</f>
        <v>0.72192819100260053</v>
      </c>
      <c r="E1893" s="2">
        <f>MACD!F1893</f>
        <v>0.56489014831483997</v>
      </c>
      <c r="F1893" s="2">
        <f>'Moving Avg'!D1893</f>
        <v>3.3639999999999999</v>
      </c>
      <c r="G1893" s="2">
        <f>'Moving Avg'!F1893</f>
        <v>4.3289999999999988</v>
      </c>
      <c r="H1893" s="2">
        <f>'Moving Avg'!G1893</f>
        <v>4.2830000000000004</v>
      </c>
      <c r="I1893" s="2">
        <f>'Moving Avg'!H1893</f>
        <v>4.2808500000000045</v>
      </c>
      <c r="J1893" s="5" t="str">
        <f>OBV!F1893</f>
        <v>BEARISH</v>
      </c>
      <c r="K1893" s="5" t="str">
        <f>OBV!G1893</f>
        <v>WEAK</v>
      </c>
      <c r="L1893" s="5" t="str">
        <f>OBV!H1893</f>
        <v>CONFIRMED BEARISH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0</v>
      </c>
      <c r="Q1893" s="8">
        <f t="shared" si="294"/>
        <v>8.75</v>
      </c>
      <c r="R1893" s="8">
        <f t="shared" si="295"/>
        <v>5</v>
      </c>
      <c r="S1893" s="8">
        <f t="shared" si="296"/>
        <v>3.75</v>
      </c>
      <c r="T1893" s="8">
        <f t="shared" si="297"/>
        <v>6.25</v>
      </c>
      <c r="U1893" s="7">
        <f t="shared" si="298"/>
        <v>5.833333333333333</v>
      </c>
      <c r="V1893" s="7">
        <f t="shared" si="299"/>
        <v>5.9375</v>
      </c>
    </row>
    <row r="1894" spans="1:22" ht="13.5" x14ac:dyDescent="0.25">
      <c r="A1894" s="3">
        <f>RSI!A1894</f>
        <v>45062</v>
      </c>
      <c r="B1894" s="2">
        <f>RSI!B1894</f>
        <v>3.62</v>
      </c>
      <c r="C1894" s="2">
        <f>RSI!I1894</f>
        <v>36.928504582791767</v>
      </c>
      <c r="D1894" s="2">
        <f>MACD!E1894</f>
        <v>0.65770417542017423</v>
      </c>
      <c r="E1894" s="2">
        <f>MACD!F1894</f>
        <v>0.58345295373590678</v>
      </c>
      <c r="F1894" s="2">
        <f>'Moving Avg'!D1894</f>
        <v>3.3899999999999997</v>
      </c>
      <c r="G1894" s="2">
        <f>'Moving Avg'!F1894</f>
        <v>4.2299999999999995</v>
      </c>
      <c r="H1894" s="2">
        <f>'Moving Avg'!G1894</f>
        <v>4.2706000000000008</v>
      </c>
      <c r="I1894" s="2">
        <f>'Moving Avg'!H1894</f>
        <v>4.2819500000000037</v>
      </c>
      <c r="J1894" s="5" t="str">
        <f>OBV!F1894</f>
        <v>BEARISH</v>
      </c>
      <c r="K1894" s="5" t="str">
        <f>OBV!G1894</f>
        <v>WEAK</v>
      </c>
      <c r="L1894" s="5" t="str">
        <f>OBV!H1894</f>
        <v>BEARISH DIVERGENCE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0</v>
      </c>
      <c r="Q1894" s="8">
        <f t="shared" si="294"/>
        <v>8.75</v>
      </c>
      <c r="R1894" s="8">
        <f t="shared" si="295"/>
        <v>5</v>
      </c>
      <c r="S1894" s="8">
        <f t="shared" si="296"/>
        <v>3.75</v>
      </c>
      <c r="T1894" s="8">
        <f t="shared" si="297"/>
        <v>6.25</v>
      </c>
      <c r="U1894" s="7">
        <f t="shared" si="298"/>
        <v>5.833333333333333</v>
      </c>
      <c r="V1894" s="7">
        <f t="shared" si="299"/>
        <v>5.9375</v>
      </c>
    </row>
    <row r="1895" spans="1:22" ht="13.5" x14ac:dyDescent="0.25">
      <c r="A1895" s="3">
        <f>RSI!A1895</f>
        <v>45063</v>
      </c>
      <c r="B1895" s="2">
        <f>RSI!B1895</f>
        <v>3.78</v>
      </c>
      <c r="C1895" s="2">
        <f>RSI!I1895</f>
        <v>42.097168944635499</v>
      </c>
      <c r="D1895" s="2">
        <f>MACD!E1895</f>
        <v>0.56672861705308542</v>
      </c>
      <c r="E1895" s="2">
        <f>MACD!F1895</f>
        <v>0.58010808639934253</v>
      </c>
      <c r="F1895" s="2">
        <f>'Moving Avg'!D1895</f>
        <v>3.4780000000000002</v>
      </c>
      <c r="G1895" s="2">
        <f>'Moving Avg'!F1895</f>
        <v>4.1515000000000004</v>
      </c>
      <c r="H1895" s="2">
        <f>'Moving Avg'!G1895</f>
        <v>4.2614000000000001</v>
      </c>
      <c r="I1895" s="2">
        <f>'Moving Avg'!H1895</f>
        <v>4.2846000000000037</v>
      </c>
      <c r="J1895" s="5" t="str">
        <f>OBV!F1895</f>
        <v>BEARISH</v>
      </c>
      <c r="K1895" s="5" t="str">
        <f>OBV!G1895</f>
        <v>WEAK</v>
      </c>
      <c r="L1895" s="5" t="str">
        <f>OBV!H1895</f>
        <v>BEARISH DIVERGENCE</v>
      </c>
      <c r="M1895" s="7">
        <f t="shared" si="290"/>
        <v>25</v>
      </c>
      <c r="N1895" s="7">
        <f t="shared" si="291"/>
        <v>45</v>
      </c>
      <c r="O1895" s="7">
        <f t="shared" si="292"/>
        <v>0</v>
      </c>
      <c r="P1895" s="7">
        <f t="shared" si="293"/>
        <v>0</v>
      </c>
      <c r="Q1895" s="8">
        <f t="shared" si="294"/>
        <v>24.5</v>
      </c>
      <c r="R1895" s="8">
        <f t="shared" si="295"/>
        <v>14</v>
      </c>
      <c r="S1895" s="8">
        <f t="shared" si="296"/>
        <v>10.5</v>
      </c>
      <c r="T1895" s="8">
        <f t="shared" si="297"/>
        <v>17.5</v>
      </c>
      <c r="U1895" s="7">
        <f t="shared" si="298"/>
        <v>16.333333333333332</v>
      </c>
      <c r="V1895" s="7">
        <f t="shared" si="299"/>
        <v>16.625</v>
      </c>
    </row>
    <row r="1896" spans="1:22" ht="13.5" x14ac:dyDescent="0.25">
      <c r="A1896" s="3">
        <f>RSI!A1896</f>
        <v>45064</v>
      </c>
      <c r="B1896" s="2">
        <f>RSI!B1896</f>
        <v>3.61</v>
      </c>
      <c r="C1896" s="2">
        <f>RSI!I1896</f>
        <v>38.488175073263093</v>
      </c>
      <c r="D1896" s="2">
        <f>MACD!E1896</f>
        <v>0.50409273950561673</v>
      </c>
      <c r="E1896" s="2">
        <f>MACD!F1896</f>
        <v>0.56490501702059737</v>
      </c>
      <c r="F1896" s="2">
        <f>'Moving Avg'!D1896</f>
        <v>3.5620000000000003</v>
      </c>
      <c r="G1896" s="2">
        <f>'Moving Avg'!F1896</f>
        <v>4.0645000000000007</v>
      </c>
      <c r="H1896" s="2">
        <f>'Moving Avg'!G1896</f>
        <v>4.248800000000001</v>
      </c>
      <c r="I1896" s="2">
        <f>'Moving Avg'!H1896</f>
        <v>4.286400000000004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  <c r="M1896" s="7">
        <f t="shared" si="290"/>
        <v>25</v>
      </c>
      <c r="N1896" s="7">
        <f t="shared" si="291"/>
        <v>100</v>
      </c>
      <c r="O1896" s="7">
        <f t="shared" si="292"/>
        <v>0</v>
      </c>
      <c r="P1896" s="7">
        <f t="shared" si="293"/>
        <v>16.5</v>
      </c>
      <c r="Q1896" s="8">
        <f t="shared" si="294"/>
        <v>46.225000000000001</v>
      </c>
      <c r="R1896" s="8">
        <f t="shared" si="295"/>
        <v>29.125</v>
      </c>
      <c r="S1896" s="8">
        <f t="shared" si="296"/>
        <v>26.175000000000001</v>
      </c>
      <c r="T1896" s="8">
        <f t="shared" si="297"/>
        <v>35.375</v>
      </c>
      <c r="U1896" s="7">
        <f t="shared" si="298"/>
        <v>33.841666666666661</v>
      </c>
      <c r="V1896" s="7">
        <f t="shared" si="299"/>
        <v>34.224999999999994</v>
      </c>
    </row>
    <row r="1897" spans="1:22" ht="13.5" x14ac:dyDescent="0.25">
      <c r="A1897" s="3">
        <f>RSI!A1897</f>
        <v>45065</v>
      </c>
      <c r="B1897" s="2">
        <f>RSI!B1897</f>
        <v>3.61</v>
      </c>
      <c r="C1897" s="2">
        <f>RSI!I1897</f>
        <v>38.488175073263093</v>
      </c>
      <c r="D1897" s="2">
        <f>MACD!E1897</f>
        <v>0.42602653641850496</v>
      </c>
      <c r="E1897" s="2">
        <f>MACD!F1897</f>
        <v>0.53712932090017895</v>
      </c>
      <c r="F1897" s="2">
        <f>'Moving Avg'!D1897</f>
        <v>3.6179999999999999</v>
      </c>
      <c r="G1897" s="2">
        <f>'Moving Avg'!F1897</f>
        <v>3.9895000000000005</v>
      </c>
      <c r="H1897" s="2">
        <f>'Moving Avg'!G1897</f>
        <v>4.2362000000000011</v>
      </c>
      <c r="I1897" s="2">
        <f>'Moving Avg'!H1897</f>
        <v>4.2889000000000044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  <c r="M1897" s="7">
        <f t="shared" si="290"/>
        <v>25</v>
      </c>
      <c r="N1897" s="7">
        <f t="shared" si="291"/>
        <v>100</v>
      </c>
      <c r="O1897" s="7">
        <f t="shared" si="292"/>
        <v>0</v>
      </c>
      <c r="P1897" s="7">
        <f t="shared" si="293"/>
        <v>16.5</v>
      </c>
      <c r="Q1897" s="8">
        <f t="shared" si="294"/>
        <v>46.225000000000001</v>
      </c>
      <c r="R1897" s="8">
        <f t="shared" si="295"/>
        <v>29.125</v>
      </c>
      <c r="S1897" s="8">
        <f t="shared" si="296"/>
        <v>26.175000000000001</v>
      </c>
      <c r="T1897" s="8">
        <f t="shared" si="297"/>
        <v>35.375</v>
      </c>
      <c r="U1897" s="7">
        <f t="shared" si="298"/>
        <v>33.841666666666661</v>
      </c>
      <c r="V1897" s="7">
        <f t="shared" si="299"/>
        <v>34.224999999999994</v>
      </c>
    </row>
    <row r="1898" spans="1:22" ht="13.5" x14ac:dyDescent="0.25">
      <c r="A1898" s="3">
        <f>RSI!A1898</f>
        <v>45068</v>
      </c>
      <c r="B1898" s="2">
        <f>RSI!B1898</f>
        <v>3.6</v>
      </c>
      <c r="C1898" s="2">
        <f>RSI!I1898</f>
        <v>38.264381096891647</v>
      </c>
      <c r="D1898" s="2">
        <f>MACD!E1898</f>
        <v>0.33698861050787832</v>
      </c>
      <c r="E1898" s="2">
        <f>MACD!F1898</f>
        <v>0.49710117882171889</v>
      </c>
      <c r="F1898" s="2">
        <f>'Moving Avg'!D1898</f>
        <v>3.6439999999999997</v>
      </c>
      <c r="G1898" s="2">
        <f>'Moving Avg'!F1898</f>
        <v>3.9094999999999991</v>
      </c>
      <c r="H1898" s="2">
        <f>'Moving Avg'!G1898</f>
        <v>4.2234000000000007</v>
      </c>
      <c r="I1898" s="2">
        <f>'Moving Avg'!H1898</f>
        <v>4.2913500000000049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  <c r="M1898" s="7">
        <f t="shared" si="290"/>
        <v>25</v>
      </c>
      <c r="N1898" s="7">
        <f t="shared" si="291"/>
        <v>100</v>
      </c>
      <c r="O1898" s="7">
        <f t="shared" si="292"/>
        <v>0</v>
      </c>
      <c r="P1898" s="7">
        <f t="shared" si="293"/>
        <v>16.5</v>
      </c>
      <c r="Q1898" s="8">
        <f t="shared" si="294"/>
        <v>46.225000000000001</v>
      </c>
      <c r="R1898" s="8">
        <f t="shared" si="295"/>
        <v>29.125</v>
      </c>
      <c r="S1898" s="8">
        <f t="shared" si="296"/>
        <v>26.175000000000001</v>
      </c>
      <c r="T1898" s="8">
        <f t="shared" si="297"/>
        <v>35.375</v>
      </c>
      <c r="U1898" s="7">
        <f t="shared" si="298"/>
        <v>33.841666666666661</v>
      </c>
      <c r="V1898" s="7">
        <f t="shared" si="299"/>
        <v>34.224999999999994</v>
      </c>
    </row>
    <row r="1899" spans="1:22" ht="13.5" x14ac:dyDescent="0.25">
      <c r="A1899" s="3">
        <f>RSI!A1899</f>
        <v>45069</v>
      </c>
      <c r="B1899" s="2">
        <f>RSI!B1899</f>
        <v>3.46</v>
      </c>
      <c r="C1899" s="2">
        <f>RSI!I1899</f>
        <v>35.180250759962988</v>
      </c>
      <c r="D1899" s="2">
        <f>MACD!E1899</f>
        <v>0.24971401202510402</v>
      </c>
      <c r="E1899" s="2">
        <f>MACD!F1899</f>
        <v>0.44762374546239592</v>
      </c>
      <c r="F1899" s="2">
        <f>'Moving Avg'!D1899</f>
        <v>3.6119999999999997</v>
      </c>
      <c r="G1899" s="2">
        <f>'Moving Avg'!F1899</f>
        <v>3.8324999999999996</v>
      </c>
      <c r="H1899" s="2">
        <f>'Moving Avg'!G1899</f>
        <v>4.2078000000000015</v>
      </c>
      <c r="I1899" s="2">
        <f>'Moving Avg'!H1899</f>
        <v>4.2931000000000044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  <c r="M1899" s="7">
        <f t="shared" si="290"/>
        <v>25</v>
      </c>
      <c r="N1899" s="7">
        <f t="shared" si="291"/>
        <v>100</v>
      </c>
      <c r="O1899" s="7">
        <f t="shared" si="292"/>
        <v>0</v>
      </c>
      <c r="P1899" s="7">
        <f t="shared" si="293"/>
        <v>16.5</v>
      </c>
      <c r="Q1899" s="8">
        <f t="shared" si="294"/>
        <v>46.225000000000001</v>
      </c>
      <c r="R1899" s="8">
        <f t="shared" si="295"/>
        <v>29.125</v>
      </c>
      <c r="S1899" s="8">
        <f t="shared" si="296"/>
        <v>26.175000000000001</v>
      </c>
      <c r="T1899" s="8">
        <f t="shared" si="297"/>
        <v>35.375</v>
      </c>
      <c r="U1899" s="7">
        <f t="shared" si="298"/>
        <v>33.841666666666661</v>
      </c>
      <c r="V1899" s="7">
        <f t="shared" si="299"/>
        <v>34.224999999999994</v>
      </c>
    </row>
    <row r="1900" spans="1:22" ht="13.5" x14ac:dyDescent="0.25">
      <c r="A1900" s="3">
        <f>RSI!A1900</f>
        <v>45070</v>
      </c>
      <c r="B1900" s="2">
        <f>RSI!B1900</f>
        <v>3.46</v>
      </c>
      <c r="C1900" s="2">
        <f>RSI!I1900</f>
        <v>35.180250759962988</v>
      </c>
      <c r="D1900" s="2">
        <f>MACD!E1900</f>
        <v>0.15575569113945331</v>
      </c>
      <c r="E1900" s="2">
        <f>MACD!F1900</f>
        <v>0.38925013459780744</v>
      </c>
      <c r="F1900" s="2">
        <f>'Moving Avg'!D1900</f>
        <v>3.5480000000000005</v>
      </c>
      <c r="G1900" s="2">
        <f>'Moving Avg'!F1900</f>
        <v>3.7664999999999993</v>
      </c>
      <c r="H1900" s="2">
        <f>'Moving Avg'!G1900</f>
        <v>4.1960000000000015</v>
      </c>
      <c r="I1900" s="2">
        <f>'Moving Avg'!H1900</f>
        <v>4.2948500000000047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100</v>
      </c>
      <c r="O1900" s="7">
        <f t="shared" si="292"/>
        <v>0</v>
      </c>
      <c r="P1900" s="7">
        <f t="shared" si="293"/>
        <v>16.5</v>
      </c>
      <c r="Q1900" s="8">
        <f t="shared" si="294"/>
        <v>46.225000000000001</v>
      </c>
      <c r="R1900" s="8">
        <f t="shared" si="295"/>
        <v>29.125</v>
      </c>
      <c r="S1900" s="8">
        <f t="shared" si="296"/>
        <v>26.175000000000001</v>
      </c>
      <c r="T1900" s="8">
        <f t="shared" si="297"/>
        <v>35.375</v>
      </c>
      <c r="U1900" s="7">
        <f t="shared" si="298"/>
        <v>33.841666666666661</v>
      </c>
      <c r="V1900" s="7">
        <f t="shared" si="299"/>
        <v>34.224999999999994</v>
      </c>
    </row>
    <row r="1901" spans="1:22" ht="13.5" x14ac:dyDescent="0.25">
      <c r="A1901" s="3">
        <f>RSI!A1901</f>
        <v>45071</v>
      </c>
      <c r="B1901" s="2">
        <f>RSI!B1901</f>
        <v>3.61</v>
      </c>
      <c r="C1901" s="2">
        <f>RSI!I1901</f>
        <v>41.081232534308128</v>
      </c>
      <c r="D1901" s="2">
        <f>MACD!E1901</f>
        <v>4.4811072882724901E-2</v>
      </c>
      <c r="E1901" s="2">
        <f>MACD!F1901</f>
        <v>0.320362322254791</v>
      </c>
      <c r="F1901" s="2">
        <f>'Moving Avg'!D1901</f>
        <v>3.5479999999999996</v>
      </c>
      <c r="G1901" s="2">
        <f>'Moving Avg'!F1901</f>
        <v>3.7079999999999993</v>
      </c>
      <c r="H1901" s="2">
        <f>'Moving Avg'!G1901</f>
        <v>4.1882000000000019</v>
      </c>
      <c r="I1901" s="2">
        <f>'Moving Avg'!H1901</f>
        <v>4.2973500000000051</v>
      </c>
      <c r="J1901" s="5" t="str">
        <f>OBV!F1901</f>
        <v>BEARISH</v>
      </c>
      <c r="K1901" s="5" t="str">
        <f>OBV!G1901</f>
        <v>NEUTRAL</v>
      </c>
      <c r="L1901" s="5" t="str">
        <f>OBV!H1901</f>
        <v>NEUTRAL</v>
      </c>
      <c r="M1901" s="7">
        <f t="shared" si="290"/>
        <v>25</v>
      </c>
      <c r="N1901" s="7">
        <f t="shared" si="291"/>
        <v>100</v>
      </c>
      <c r="O1901" s="7">
        <f t="shared" si="292"/>
        <v>0</v>
      </c>
      <c r="P1901" s="7">
        <f t="shared" si="293"/>
        <v>16.5</v>
      </c>
      <c r="Q1901" s="8">
        <f t="shared" si="294"/>
        <v>46.225000000000001</v>
      </c>
      <c r="R1901" s="8">
        <f t="shared" si="295"/>
        <v>29.125</v>
      </c>
      <c r="S1901" s="8">
        <f t="shared" si="296"/>
        <v>26.175000000000001</v>
      </c>
      <c r="T1901" s="8">
        <f t="shared" si="297"/>
        <v>35.375</v>
      </c>
      <c r="U1901" s="7">
        <f t="shared" si="298"/>
        <v>33.841666666666661</v>
      </c>
      <c r="V1901" s="7">
        <f t="shared" si="299"/>
        <v>34.224999999999994</v>
      </c>
    </row>
    <row r="1902" spans="1:22" ht="13.5" x14ac:dyDescent="0.25">
      <c r="A1902" s="3">
        <f>RSI!A1902</f>
        <v>45072</v>
      </c>
      <c r="B1902" s="2">
        <f>RSI!B1902</f>
        <v>3.68</v>
      </c>
      <c r="C1902" s="2">
        <f>RSI!I1902</f>
        <v>43.658938724023308</v>
      </c>
      <c r="D1902" s="2">
        <f>MACD!E1902</f>
        <v>-3.10550647586747E-2</v>
      </c>
      <c r="E1902" s="2">
        <f>MACD!F1902</f>
        <v>0.25007884485209786</v>
      </c>
      <c r="F1902" s="2">
        <f>'Moving Avg'!D1902</f>
        <v>3.5619999999999998</v>
      </c>
      <c r="G1902" s="2">
        <f>'Moving Avg'!F1902</f>
        <v>3.6635</v>
      </c>
      <c r="H1902" s="2">
        <f>'Moving Avg'!G1902</f>
        <v>4.1850000000000014</v>
      </c>
      <c r="I1902" s="2">
        <f>'Moving Avg'!H1902</f>
        <v>4.3008500000000041</v>
      </c>
      <c r="J1902" s="5" t="str">
        <f>OBV!F1902</f>
        <v>BULLISH</v>
      </c>
      <c r="K1902" s="5" t="str">
        <f>OBV!G1902</f>
        <v>NEUTRAL</v>
      </c>
      <c r="L1902" s="5" t="str">
        <f>OBV!H1902</f>
        <v>CONFIRMED BULLISH</v>
      </c>
      <c r="M1902" s="7">
        <f t="shared" si="290"/>
        <v>25</v>
      </c>
      <c r="N1902" s="7">
        <f t="shared" si="291"/>
        <v>100</v>
      </c>
      <c r="O1902" s="7">
        <f t="shared" si="292"/>
        <v>0</v>
      </c>
      <c r="P1902" s="7">
        <f t="shared" si="293"/>
        <v>83.5</v>
      </c>
      <c r="Q1902" s="8">
        <f t="shared" si="294"/>
        <v>56.274999999999999</v>
      </c>
      <c r="R1902" s="8">
        <f t="shared" si="295"/>
        <v>45.875</v>
      </c>
      <c r="S1902" s="8">
        <f t="shared" si="296"/>
        <v>56.325000000000003</v>
      </c>
      <c r="T1902" s="8">
        <f t="shared" si="297"/>
        <v>52.125</v>
      </c>
      <c r="U1902" s="7">
        <f t="shared" si="298"/>
        <v>52.82500000000001</v>
      </c>
      <c r="V1902" s="7">
        <f t="shared" si="299"/>
        <v>52.650000000000006</v>
      </c>
    </row>
    <row r="1903" spans="1:22" ht="13.5" x14ac:dyDescent="0.25">
      <c r="A1903" s="3">
        <f>RSI!A1903</f>
        <v>45075</v>
      </c>
      <c r="B1903" s="2">
        <f>RSI!B1903</f>
        <v>3.84</v>
      </c>
      <c r="C1903" s="2">
        <f>RSI!I1903</f>
        <v>49.136561304603404</v>
      </c>
      <c r="D1903" s="2">
        <f>MACD!E1903</f>
        <v>-8.4442436816652311E-2</v>
      </c>
      <c r="E1903" s="2">
        <f>MACD!F1903</f>
        <v>0.18317458851834784</v>
      </c>
      <c r="F1903" s="2">
        <f>'Moving Avg'!D1903</f>
        <v>3.6099999999999994</v>
      </c>
      <c r="G1903" s="2">
        <f>'Moving Avg'!F1903</f>
        <v>3.6370000000000005</v>
      </c>
      <c r="H1903" s="2">
        <f>'Moving Avg'!G1903</f>
        <v>4.1880000000000024</v>
      </c>
      <c r="I1903" s="2">
        <f>'Moving Avg'!H1903</f>
        <v>4.3051500000000047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100</v>
      </c>
      <c r="O1903" s="7">
        <f t="shared" si="292"/>
        <v>0</v>
      </c>
      <c r="P1903" s="7">
        <f t="shared" si="293"/>
        <v>83.5</v>
      </c>
      <c r="Q1903" s="8">
        <f t="shared" si="294"/>
        <v>56.274999999999999</v>
      </c>
      <c r="R1903" s="8">
        <f t="shared" si="295"/>
        <v>45.875</v>
      </c>
      <c r="S1903" s="8">
        <f t="shared" si="296"/>
        <v>56.325000000000003</v>
      </c>
      <c r="T1903" s="8">
        <f t="shared" si="297"/>
        <v>52.125</v>
      </c>
      <c r="U1903" s="7">
        <f t="shared" si="298"/>
        <v>52.82500000000001</v>
      </c>
      <c r="V1903" s="7">
        <f t="shared" si="299"/>
        <v>52.650000000000006</v>
      </c>
    </row>
    <row r="1904" spans="1:22" ht="13.5" x14ac:dyDescent="0.25">
      <c r="A1904" s="3">
        <f>RSI!A1904</f>
        <v>45076</v>
      </c>
      <c r="B1904" s="2">
        <f>RSI!B1904</f>
        <v>3.9</v>
      </c>
      <c r="C1904" s="2">
        <f>RSI!I1904</f>
        <v>51.05816268472347</v>
      </c>
      <c r="D1904" s="2">
        <f>MACD!E1904</f>
        <v>-0.11089188857926535</v>
      </c>
      <c r="E1904" s="2">
        <f>MACD!F1904</f>
        <v>0.12436129309882521</v>
      </c>
      <c r="F1904" s="2">
        <f>'Moving Avg'!D1904</f>
        <v>3.6979999999999995</v>
      </c>
      <c r="G1904" s="2">
        <f>'Moving Avg'!F1904</f>
        <v>3.6230000000000002</v>
      </c>
      <c r="H1904" s="2">
        <f>'Moving Avg'!G1904</f>
        <v>4.1922000000000024</v>
      </c>
      <c r="I1904" s="2">
        <f>'Moving Avg'!H1904</f>
        <v>4.3097500000000046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100</v>
      </c>
      <c r="O1904" s="7">
        <f t="shared" si="292"/>
        <v>0</v>
      </c>
      <c r="P1904" s="7">
        <f t="shared" si="293"/>
        <v>83.5</v>
      </c>
      <c r="Q1904" s="8">
        <f t="shared" si="294"/>
        <v>56.274999999999999</v>
      </c>
      <c r="R1904" s="8">
        <f t="shared" si="295"/>
        <v>45.875</v>
      </c>
      <c r="S1904" s="8">
        <f t="shared" si="296"/>
        <v>56.325000000000003</v>
      </c>
      <c r="T1904" s="8">
        <f t="shared" si="297"/>
        <v>52.125</v>
      </c>
      <c r="U1904" s="7">
        <f t="shared" si="298"/>
        <v>52.82500000000001</v>
      </c>
      <c r="V1904" s="7">
        <f t="shared" si="299"/>
        <v>52.650000000000006</v>
      </c>
    </row>
    <row r="1905" spans="1:22" ht="13.5" x14ac:dyDescent="0.25">
      <c r="A1905" s="3">
        <f>RSI!A1905</f>
        <v>45077</v>
      </c>
      <c r="B1905" s="2">
        <f>RSI!B1905</f>
        <v>3.9</v>
      </c>
      <c r="C1905" s="2">
        <f>RSI!I1905</f>
        <v>51.05816268472347</v>
      </c>
      <c r="D1905" s="2">
        <f>MACD!E1905</f>
        <v>-0.10892616687100709</v>
      </c>
      <c r="E1905" s="2">
        <f>MACD!F1905</f>
        <v>7.770380110485875E-2</v>
      </c>
      <c r="F1905" s="2">
        <f>'Moving Avg'!D1905</f>
        <v>3.786</v>
      </c>
      <c r="G1905" s="2">
        <f>'Moving Avg'!F1905</f>
        <v>3.6180000000000008</v>
      </c>
      <c r="H1905" s="2">
        <f>'Moving Avg'!G1905</f>
        <v>4.1932000000000018</v>
      </c>
      <c r="I1905" s="2">
        <f>'Moving Avg'!H1905</f>
        <v>4.3143500000000046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100</v>
      </c>
      <c r="O1905" s="7">
        <f t="shared" si="292"/>
        <v>0</v>
      </c>
      <c r="P1905" s="7">
        <f t="shared" si="293"/>
        <v>83.5</v>
      </c>
      <c r="Q1905" s="8">
        <f t="shared" si="294"/>
        <v>56.274999999999999</v>
      </c>
      <c r="R1905" s="8">
        <f t="shared" si="295"/>
        <v>45.875</v>
      </c>
      <c r="S1905" s="8">
        <f t="shared" si="296"/>
        <v>56.325000000000003</v>
      </c>
      <c r="T1905" s="8">
        <f t="shared" si="297"/>
        <v>52.125</v>
      </c>
      <c r="U1905" s="7">
        <f t="shared" si="298"/>
        <v>52.82500000000001</v>
      </c>
      <c r="V1905" s="7">
        <f t="shared" si="299"/>
        <v>52.650000000000006</v>
      </c>
    </row>
    <row r="1906" spans="1:22" ht="13.5" x14ac:dyDescent="0.25">
      <c r="A1906" s="3">
        <f>RSI!A1906</f>
        <v>45078</v>
      </c>
      <c r="B1906" s="2">
        <f>RSI!B1906</f>
        <v>3.77</v>
      </c>
      <c r="C1906" s="2">
        <f>RSI!I1906</f>
        <v>46.631295114856371</v>
      </c>
      <c r="D1906" s="2">
        <f>MACD!E1906</f>
        <v>-0.12403648556828628</v>
      </c>
      <c r="E1906" s="2">
        <f>MACD!F1906</f>
        <v>3.7355743770229745E-2</v>
      </c>
      <c r="F1906" s="2">
        <f>'Moving Avg'!D1906</f>
        <v>3.8180000000000001</v>
      </c>
      <c r="G1906" s="2">
        <f>'Moving Avg'!F1906</f>
        <v>3.6065000000000005</v>
      </c>
      <c r="H1906" s="2">
        <f>'Moving Avg'!G1906</f>
        <v>4.191600000000002</v>
      </c>
      <c r="I1906" s="2">
        <f>'Moving Avg'!H1906</f>
        <v>4.3183000000000042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100</v>
      </c>
      <c r="O1906" s="7">
        <f t="shared" si="292"/>
        <v>0</v>
      </c>
      <c r="P1906" s="7">
        <f t="shared" si="293"/>
        <v>83.5</v>
      </c>
      <c r="Q1906" s="8">
        <f t="shared" si="294"/>
        <v>56.274999999999999</v>
      </c>
      <c r="R1906" s="8">
        <f t="shared" si="295"/>
        <v>45.875</v>
      </c>
      <c r="S1906" s="8">
        <f t="shared" si="296"/>
        <v>56.325000000000003</v>
      </c>
      <c r="T1906" s="8">
        <f t="shared" si="297"/>
        <v>52.125</v>
      </c>
      <c r="U1906" s="7">
        <f t="shared" si="298"/>
        <v>52.82500000000001</v>
      </c>
      <c r="V1906" s="7">
        <f t="shared" si="299"/>
        <v>52.650000000000006</v>
      </c>
    </row>
    <row r="1907" spans="1:22" ht="13.5" x14ac:dyDescent="0.25">
      <c r="A1907" s="3">
        <f>RSI!A1907</f>
        <v>45079</v>
      </c>
      <c r="B1907" s="2">
        <f>RSI!B1907</f>
        <v>3.7</v>
      </c>
      <c r="C1907" s="2">
        <f>RSI!I1907</f>
        <v>44.399037691878249</v>
      </c>
      <c r="D1907" s="2">
        <f>MACD!E1907</f>
        <v>-0.1310997097833253</v>
      </c>
      <c r="E1907" s="2">
        <f>MACD!F1907</f>
        <v>3.664653059518734E-3</v>
      </c>
      <c r="F1907" s="2">
        <f>'Moving Avg'!D1907</f>
        <v>3.8220000000000001</v>
      </c>
      <c r="G1907" s="2">
        <f>'Moving Avg'!F1907</f>
        <v>3.6005000000000003</v>
      </c>
      <c r="H1907" s="2">
        <f>'Moving Avg'!G1907</f>
        <v>4.1886000000000019</v>
      </c>
      <c r="I1907" s="2">
        <f>'Moving Avg'!H1907</f>
        <v>4.3219000000000038</v>
      </c>
      <c r="J1907" s="5" t="str">
        <f>OBV!F1907</f>
        <v>BEARISH</v>
      </c>
      <c r="K1907" s="5" t="str">
        <f>OBV!G1907</f>
        <v>NEUTRAL</v>
      </c>
      <c r="L1907" s="5" t="str">
        <f>OBV!H1907</f>
        <v>BEARISH DIVERGENCE</v>
      </c>
      <c r="M1907" s="7">
        <f t="shared" si="290"/>
        <v>25</v>
      </c>
      <c r="N1907" s="7">
        <f t="shared" si="291"/>
        <v>100</v>
      </c>
      <c r="O1907" s="7">
        <f t="shared" si="292"/>
        <v>0</v>
      </c>
      <c r="P1907" s="7">
        <f t="shared" si="293"/>
        <v>16.5</v>
      </c>
      <c r="Q1907" s="8">
        <f t="shared" si="294"/>
        <v>46.225000000000001</v>
      </c>
      <c r="R1907" s="8">
        <f t="shared" si="295"/>
        <v>29.125</v>
      </c>
      <c r="S1907" s="8">
        <f t="shared" si="296"/>
        <v>26.175000000000001</v>
      </c>
      <c r="T1907" s="8">
        <f t="shared" si="297"/>
        <v>35.375</v>
      </c>
      <c r="U1907" s="7">
        <f t="shared" si="298"/>
        <v>33.841666666666661</v>
      </c>
      <c r="V1907" s="7">
        <f t="shared" si="299"/>
        <v>34.224999999999994</v>
      </c>
    </row>
    <row r="1908" spans="1:22" ht="13.5" x14ac:dyDescent="0.25">
      <c r="A1908" s="3">
        <f>RSI!A1908</f>
        <v>45082</v>
      </c>
      <c r="B1908" s="2">
        <f>RSI!B1908</f>
        <v>3.86</v>
      </c>
      <c r="C1908" s="2">
        <f>RSI!I1908</f>
        <v>50.260124071053582</v>
      </c>
      <c r="D1908" s="2">
        <f>MACD!E1908</f>
        <v>-0.1495555155383177</v>
      </c>
      <c r="E1908" s="2">
        <f>MACD!F1908</f>
        <v>-2.6979380660048551E-2</v>
      </c>
      <c r="F1908" s="2">
        <f>'Moving Avg'!D1908</f>
        <v>3.8259999999999996</v>
      </c>
      <c r="G1908" s="2">
        <f>'Moving Avg'!F1908</f>
        <v>3.6109999999999998</v>
      </c>
      <c r="H1908" s="2">
        <f>'Moving Avg'!G1908</f>
        <v>4.1888000000000023</v>
      </c>
      <c r="I1908" s="2">
        <f>'Moving Avg'!H1908</f>
        <v>4.3263000000000043</v>
      </c>
      <c r="J1908" s="5" t="str">
        <f>OBV!F1908</f>
        <v>BEARISH</v>
      </c>
      <c r="K1908" s="5" t="str">
        <f>OBV!G1908</f>
        <v>NEUTRAL</v>
      </c>
      <c r="L1908" s="5" t="str">
        <f>OBV!H1908</f>
        <v>BEARISH DIVERGENCE</v>
      </c>
      <c r="M1908" s="7">
        <f t="shared" si="290"/>
        <v>25</v>
      </c>
      <c r="N1908" s="7">
        <f t="shared" si="291"/>
        <v>100</v>
      </c>
      <c r="O1908" s="7">
        <f t="shared" si="292"/>
        <v>0</v>
      </c>
      <c r="P1908" s="7">
        <f t="shared" si="293"/>
        <v>16.5</v>
      </c>
      <c r="Q1908" s="8">
        <f t="shared" si="294"/>
        <v>46.225000000000001</v>
      </c>
      <c r="R1908" s="8">
        <f t="shared" si="295"/>
        <v>29.125</v>
      </c>
      <c r="S1908" s="8">
        <f t="shared" si="296"/>
        <v>26.175000000000001</v>
      </c>
      <c r="T1908" s="8">
        <f t="shared" si="297"/>
        <v>35.375</v>
      </c>
      <c r="U1908" s="7">
        <f t="shared" si="298"/>
        <v>33.841666666666661</v>
      </c>
      <c r="V1908" s="7">
        <f t="shared" si="299"/>
        <v>34.224999999999994</v>
      </c>
    </row>
    <row r="1909" spans="1:22" ht="13.5" x14ac:dyDescent="0.25">
      <c r="A1909" s="3">
        <f>RSI!A1909</f>
        <v>45083</v>
      </c>
      <c r="B1909" s="2">
        <f>RSI!B1909</f>
        <v>3.9</v>
      </c>
      <c r="C1909" s="2">
        <f>RSI!I1909</f>
        <v>51.632810555646742</v>
      </c>
      <c r="D1909" s="2">
        <f>MACD!E1909</f>
        <v>-0.18977524351686403</v>
      </c>
      <c r="E1909" s="2">
        <f>MACD!F1909</f>
        <v>-5.9538553231411648E-2</v>
      </c>
      <c r="F1909" s="2">
        <f>'Moving Avg'!D1909</f>
        <v>3.8259999999999996</v>
      </c>
      <c r="G1909" s="2">
        <f>'Moving Avg'!F1909</f>
        <v>3.6315</v>
      </c>
      <c r="H1909" s="2">
        <f>'Moving Avg'!G1909</f>
        <v>4.1898000000000026</v>
      </c>
      <c r="I1909" s="2">
        <f>'Moving Avg'!H1909</f>
        <v>4.3309000000000033</v>
      </c>
      <c r="J1909" s="5" t="str">
        <f>OBV!F1909</f>
        <v>BEARISH</v>
      </c>
      <c r="K1909" s="5" t="str">
        <f>OBV!G1909</f>
        <v>NEUTRAL</v>
      </c>
      <c r="L1909" s="5" t="str">
        <f>OBV!H1909</f>
        <v>NEUTRAL</v>
      </c>
      <c r="M1909" s="7">
        <f t="shared" si="290"/>
        <v>25</v>
      </c>
      <c r="N1909" s="7">
        <f t="shared" si="291"/>
        <v>100</v>
      </c>
      <c r="O1909" s="7">
        <f t="shared" si="292"/>
        <v>0</v>
      </c>
      <c r="P1909" s="7">
        <f t="shared" si="293"/>
        <v>16.5</v>
      </c>
      <c r="Q1909" s="8">
        <f t="shared" si="294"/>
        <v>46.225000000000001</v>
      </c>
      <c r="R1909" s="8">
        <f t="shared" si="295"/>
        <v>29.125</v>
      </c>
      <c r="S1909" s="8">
        <f t="shared" si="296"/>
        <v>26.175000000000001</v>
      </c>
      <c r="T1909" s="8">
        <f t="shared" si="297"/>
        <v>35.375</v>
      </c>
      <c r="U1909" s="7">
        <f t="shared" si="298"/>
        <v>33.841666666666661</v>
      </c>
      <c r="V1909" s="7">
        <f t="shared" si="299"/>
        <v>34.224999999999994</v>
      </c>
    </row>
    <row r="1910" spans="1:22" ht="13.5" x14ac:dyDescent="0.25">
      <c r="A1910" s="3">
        <f>RSI!A1910</f>
        <v>45084</v>
      </c>
      <c r="B1910" s="2">
        <f>RSI!B1910</f>
        <v>3.9</v>
      </c>
      <c r="C1910" s="2">
        <f>RSI!I1910</f>
        <v>51.632810555646742</v>
      </c>
      <c r="D1910" s="2">
        <f>MACD!E1910</f>
        <v>-0.22413799058248429</v>
      </c>
      <c r="E1910" s="2">
        <f>MACD!F1910</f>
        <v>-9.2458440701626177E-2</v>
      </c>
      <c r="F1910" s="2">
        <f>'Moving Avg'!D1910</f>
        <v>3.8259999999999996</v>
      </c>
      <c r="G1910" s="2">
        <f>'Moving Avg'!F1910</f>
        <v>3.6595000000000013</v>
      </c>
      <c r="H1910" s="2">
        <f>'Moving Avg'!G1910</f>
        <v>4.1908000000000021</v>
      </c>
      <c r="I1910" s="2">
        <f>'Moving Avg'!H1910</f>
        <v>4.3355000000000032</v>
      </c>
      <c r="J1910" s="5" t="str">
        <f>OBV!F1910</f>
        <v>BEARISH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100</v>
      </c>
      <c r="O1910" s="7">
        <f t="shared" si="292"/>
        <v>0</v>
      </c>
      <c r="P1910" s="7">
        <f t="shared" si="293"/>
        <v>16.5</v>
      </c>
      <c r="Q1910" s="8">
        <f t="shared" si="294"/>
        <v>46.225000000000001</v>
      </c>
      <c r="R1910" s="8">
        <f t="shared" si="295"/>
        <v>29.125</v>
      </c>
      <c r="S1910" s="8">
        <f t="shared" si="296"/>
        <v>26.175000000000001</v>
      </c>
      <c r="T1910" s="8">
        <f t="shared" si="297"/>
        <v>35.375</v>
      </c>
      <c r="U1910" s="7">
        <f t="shared" si="298"/>
        <v>33.841666666666661</v>
      </c>
      <c r="V1910" s="7">
        <f t="shared" si="299"/>
        <v>34.224999999999994</v>
      </c>
    </row>
    <row r="1911" spans="1:22" ht="13.5" x14ac:dyDescent="0.25">
      <c r="A1911" s="3">
        <f>RSI!A1911</f>
        <v>45085</v>
      </c>
      <c r="B1911" s="2">
        <f>RSI!B1911</f>
        <v>3.9</v>
      </c>
      <c r="C1911" s="2">
        <f>RSI!I1911</f>
        <v>51.632810555646742</v>
      </c>
      <c r="D1911" s="2">
        <f>MACD!E1911</f>
        <v>-0.23044341360446641</v>
      </c>
      <c r="E1911" s="2">
        <f>MACD!F1911</f>
        <v>-0.12005543528219423</v>
      </c>
      <c r="F1911" s="2">
        <f>'Moving Avg'!D1911</f>
        <v>3.8520000000000003</v>
      </c>
      <c r="G1911" s="2">
        <f>'Moving Avg'!F1911</f>
        <v>3.6950000000000012</v>
      </c>
      <c r="H1911" s="2">
        <f>'Moving Avg'!G1911</f>
        <v>4.1918000000000033</v>
      </c>
      <c r="I1911" s="2">
        <f>'Moving Avg'!H1911</f>
        <v>4.3401000000000041</v>
      </c>
      <c r="J1911" s="5" t="str">
        <f>OBV!F1911</f>
        <v>BEARISH</v>
      </c>
      <c r="K1911" s="5" t="str">
        <f>OBV!G1911</f>
        <v>NEUTRAL</v>
      </c>
      <c r="L1911" s="5" t="str">
        <f>OBV!H1911</f>
        <v>BEARISH DIVERGENCE</v>
      </c>
      <c r="M1911" s="7">
        <f t="shared" si="290"/>
        <v>25</v>
      </c>
      <c r="N1911" s="7">
        <f t="shared" si="291"/>
        <v>100</v>
      </c>
      <c r="O1911" s="7">
        <f t="shared" si="292"/>
        <v>0</v>
      </c>
      <c r="P1911" s="7">
        <f t="shared" si="293"/>
        <v>16.5</v>
      </c>
      <c r="Q1911" s="8">
        <f t="shared" si="294"/>
        <v>46.225000000000001</v>
      </c>
      <c r="R1911" s="8">
        <f t="shared" si="295"/>
        <v>29.125</v>
      </c>
      <c r="S1911" s="8">
        <f t="shared" si="296"/>
        <v>26.175000000000001</v>
      </c>
      <c r="T1911" s="8">
        <f t="shared" si="297"/>
        <v>35.375</v>
      </c>
      <c r="U1911" s="7">
        <f t="shared" si="298"/>
        <v>33.841666666666661</v>
      </c>
      <c r="V1911" s="7">
        <f t="shared" si="299"/>
        <v>34.224999999999994</v>
      </c>
    </row>
    <row r="1912" spans="1:22" ht="13.5" x14ac:dyDescent="0.25">
      <c r="A1912" s="3">
        <f>RSI!A1912</f>
        <v>45086</v>
      </c>
      <c r="B1912" s="2">
        <f>RSI!B1912</f>
        <v>3.9</v>
      </c>
      <c r="C1912" s="2">
        <f>RSI!I1912</f>
        <v>51.632810555646742</v>
      </c>
      <c r="D1912" s="2">
        <f>MACD!E1912</f>
        <v>-0.22529303661480027</v>
      </c>
      <c r="E1912" s="2">
        <f>MACD!F1912</f>
        <v>-0.14110295554871544</v>
      </c>
      <c r="F1912" s="2">
        <f>'Moving Avg'!D1912</f>
        <v>3.8920000000000003</v>
      </c>
      <c r="G1912" s="2">
        <f>'Moving Avg'!F1912</f>
        <v>3.7235000000000014</v>
      </c>
      <c r="H1912" s="2">
        <f>'Moving Avg'!G1912</f>
        <v>4.1928000000000027</v>
      </c>
      <c r="I1912" s="2">
        <f>'Moving Avg'!H1912</f>
        <v>4.3447000000000031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83.5</v>
      </c>
      <c r="Q1912" s="8">
        <f t="shared" si="294"/>
        <v>56.274999999999999</v>
      </c>
      <c r="R1912" s="8">
        <f t="shared" si="295"/>
        <v>45.875</v>
      </c>
      <c r="S1912" s="8">
        <f t="shared" si="296"/>
        <v>56.325000000000003</v>
      </c>
      <c r="T1912" s="8">
        <f t="shared" si="297"/>
        <v>52.125</v>
      </c>
      <c r="U1912" s="7">
        <f t="shared" si="298"/>
        <v>52.82500000000001</v>
      </c>
      <c r="V1912" s="7">
        <f t="shared" si="299"/>
        <v>52.650000000000006</v>
      </c>
    </row>
    <row r="1913" spans="1:22" ht="13.5" x14ac:dyDescent="0.25">
      <c r="A1913" s="3">
        <f>RSI!A1913</f>
        <v>45089</v>
      </c>
      <c r="B1913" s="2">
        <f>RSI!B1913</f>
        <v>3.9</v>
      </c>
      <c r="C1913" s="2">
        <f>RSI!I1913</f>
        <v>51.632810555646742</v>
      </c>
      <c r="D1913" s="2">
        <f>MACD!E1913</f>
        <v>-0.19658213684665959</v>
      </c>
      <c r="E1913" s="2">
        <f>MACD!F1913</f>
        <v>-0.15219879180830428</v>
      </c>
      <c r="F1913" s="2">
        <f>'Moving Avg'!D1913</f>
        <v>3.9</v>
      </c>
      <c r="G1913" s="2">
        <f>'Moving Avg'!F1913</f>
        <v>3.7450000000000001</v>
      </c>
      <c r="H1913" s="2">
        <f>'Moving Avg'!G1913</f>
        <v>4.1904000000000021</v>
      </c>
      <c r="I1913" s="2">
        <f>'Moving Avg'!H1913</f>
        <v>4.3493000000000031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83.5</v>
      </c>
      <c r="Q1913" s="8">
        <f t="shared" si="294"/>
        <v>56.274999999999999</v>
      </c>
      <c r="R1913" s="8">
        <f t="shared" si="295"/>
        <v>45.875</v>
      </c>
      <c r="S1913" s="8">
        <f t="shared" si="296"/>
        <v>56.325000000000003</v>
      </c>
      <c r="T1913" s="8">
        <f t="shared" si="297"/>
        <v>52.125</v>
      </c>
      <c r="U1913" s="7">
        <f t="shared" si="298"/>
        <v>52.82500000000001</v>
      </c>
      <c r="V1913" s="7">
        <f t="shared" si="299"/>
        <v>52.650000000000006</v>
      </c>
    </row>
    <row r="1914" spans="1:22" ht="13.5" x14ac:dyDescent="0.25">
      <c r="A1914" s="3">
        <f>RSI!A1914</f>
        <v>45090</v>
      </c>
      <c r="B1914" s="2">
        <f>RSI!B1914</f>
        <v>3.88</v>
      </c>
      <c r="C1914" s="2">
        <f>RSI!I1914</f>
        <v>50.621019196480482</v>
      </c>
      <c r="D1914" s="2">
        <f>MACD!E1914</f>
        <v>-0.1618190998562743</v>
      </c>
      <c r="E1914" s="2">
        <f>MACD!F1914</f>
        <v>-0.1541228534178983</v>
      </c>
      <c r="F1914" s="2">
        <f>'Moving Avg'!D1914</f>
        <v>3.8959999999999999</v>
      </c>
      <c r="G1914" s="2">
        <f>'Moving Avg'!F1914</f>
        <v>3.758</v>
      </c>
      <c r="H1914" s="2">
        <f>'Moving Avg'!G1914</f>
        <v>4.1840000000000028</v>
      </c>
      <c r="I1914" s="2">
        <f>'Moving Avg'!H1914</f>
        <v>4.3538000000000032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  <c r="M1914" s="7">
        <f t="shared" si="290"/>
        <v>25</v>
      </c>
      <c r="N1914" s="7">
        <f t="shared" si="291"/>
        <v>45</v>
      </c>
      <c r="O1914" s="7">
        <f t="shared" si="292"/>
        <v>0</v>
      </c>
      <c r="P1914" s="7">
        <f t="shared" si="293"/>
        <v>16.5</v>
      </c>
      <c r="Q1914" s="8">
        <f t="shared" si="294"/>
        <v>26.975000000000001</v>
      </c>
      <c r="R1914" s="8">
        <f t="shared" si="295"/>
        <v>18.125</v>
      </c>
      <c r="S1914" s="8">
        <f t="shared" si="296"/>
        <v>17.925000000000001</v>
      </c>
      <c r="T1914" s="8">
        <f t="shared" si="297"/>
        <v>21.625</v>
      </c>
      <c r="U1914" s="7">
        <f t="shared" si="298"/>
        <v>21.008333333333336</v>
      </c>
      <c r="V1914" s="7">
        <f t="shared" si="299"/>
        <v>21.162500000000001</v>
      </c>
    </row>
    <row r="1915" spans="1:22" ht="13.5" x14ac:dyDescent="0.25">
      <c r="A1915" s="3">
        <f>RSI!A1915</f>
        <v>45091</v>
      </c>
      <c r="B1915" s="2">
        <f>RSI!B1915</f>
        <v>3.71</v>
      </c>
      <c r="C1915" s="2">
        <f>RSI!I1915</f>
        <v>42.921799221547538</v>
      </c>
      <c r="D1915" s="2">
        <f>MACD!E1915</f>
        <v>-0.11991849708766722</v>
      </c>
      <c r="E1915" s="2">
        <f>MACD!F1915</f>
        <v>-0.14728198215185209</v>
      </c>
      <c r="F1915" s="2">
        <f>'Moving Avg'!D1915</f>
        <v>3.8579999999999997</v>
      </c>
      <c r="G1915" s="2">
        <f>'Moving Avg'!F1915</f>
        <v>3.7544999999999993</v>
      </c>
      <c r="H1915" s="2">
        <f>'Moving Avg'!G1915</f>
        <v>4.1706000000000021</v>
      </c>
      <c r="I1915" s="2">
        <f>'Moving Avg'!H1915</f>
        <v>4.3574500000000027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16.5</v>
      </c>
      <c r="Q1915" s="8">
        <f t="shared" si="294"/>
        <v>11.225</v>
      </c>
      <c r="R1915" s="8">
        <f t="shared" si="295"/>
        <v>9.125</v>
      </c>
      <c r="S1915" s="8">
        <f t="shared" si="296"/>
        <v>11.175000000000001</v>
      </c>
      <c r="T1915" s="8">
        <f t="shared" si="297"/>
        <v>10.375</v>
      </c>
      <c r="U1915" s="7">
        <f t="shared" si="298"/>
        <v>10.508333333333335</v>
      </c>
      <c r="V1915" s="7">
        <f t="shared" si="299"/>
        <v>10.475000000000001</v>
      </c>
    </row>
    <row r="1916" spans="1:22" ht="13.5" x14ac:dyDescent="0.25">
      <c r="A1916" s="3">
        <f>RSI!A1916</f>
        <v>45092</v>
      </c>
      <c r="B1916" s="2">
        <f>RSI!B1916</f>
        <v>3.71</v>
      </c>
      <c r="C1916" s="2">
        <f>RSI!I1916</f>
        <v>42.921799221547538</v>
      </c>
      <c r="D1916" s="2">
        <f>MACD!E1916</f>
        <v>-0.10355855478077958</v>
      </c>
      <c r="E1916" s="2">
        <f>MACD!F1916</f>
        <v>-0.13853729667763759</v>
      </c>
      <c r="F1916" s="2">
        <f>'Moving Avg'!D1916</f>
        <v>3.8200000000000003</v>
      </c>
      <c r="G1916" s="2">
        <f>'Moving Avg'!F1916</f>
        <v>3.7594999999999992</v>
      </c>
      <c r="H1916" s="2">
        <f>'Moving Avg'!G1916</f>
        <v>4.1548000000000025</v>
      </c>
      <c r="I1916" s="2">
        <f>'Moving Avg'!H1916</f>
        <v>4.3611000000000031</v>
      </c>
      <c r="J1916" s="5" t="str">
        <f>OBV!F1916</f>
        <v>BEARISH</v>
      </c>
      <c r="K1916" s="5" t="str">
        <f>OBV!G1916</f>
        <v>NEUTRAL</v>
      </c>
      <c r="L1916" s="5" t="str">
        <f>OBV!H1916</f>
        <v>CONFIRMED BEARISH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16.5</v>
      </c>
      <c r="Q1916" s="8">
        <f t="shared" si="294"/>
        <v>11.225</v>
      </c>
      <c r="R1916" s="8">
        <f t="shared" si="295"/>
        <v>9.125</v>
      </c>
      <c r="S1916" s="8">
        <f t="shared" si="296"/>
        <v>11.175000000000001</v>
      </c>
      <c r="T1916" s="8">
        <f t="shared" si="297"/>
        <v>10.375</v>
      </c>
      <c r="U1916" s="7">
        <f t="shared" si="298"/>
        <v>10.508333333333335</v>
      </c>
      <c r="V1916" s="7">
        <f t="shared" si="299"/>
        <v>10.475000000000001</v>
      </c>
    </row>
    <row r="1917" spans="1:22" ht="13.5" x14ac:dyDescent="0.25">
      <c r="A1917" s="3">
        <f>RSI!A1917</f>
        <v>45093</v>
      </c>
      <c r="B1917" s="2">
        <f>RSI!B1917</f>
        <v>3.8</v>
      </c>
      <c r="C1917" s="2">
        <f>RSI!I1917</f>
        <v>47.79681267028176</v>
      </c>
      <c r="D1917" s="2">
        <f>MACD!E1917</f>
        <v>-0.10631291844597213</v>
      </c>
      <c r="E1917" s="2">
        <f>MACD!F1917</f>
        <v>-0.1320924210313045</v>
      </c>
      <c r="F1917" s="2">
        <f>'Moving Avg'!D1917</f>
        <v>3.8</v>
      </c>
      <c r="G1917" s="2">
        <f>'Moving Avg'!F1917</f>
        <v>3.7689999999999992</v>
      </c>
      <c r="H1917" s="2">
        <f>'Moving Avg'!G1917</f>
        <v>4.1408000000000023</v>
      </c>
      <c r="I1917" s="2">
        <f>'Moving Avg'!H1917</f>
        <v>4.3652000000000024</v>
      </c>
      <c r="J1917" s="5" t="str">
        <f>OBV!F1917</f>
        <v>BULLISH</v>
      </c>
      <c r="K1917" s="5" t="str">
        <f>OBV!G1917</f>
        <v>NEUTRAL</v>
      </c>
      <c r="L1917" s="5" t="str">
        <f>OBV!H1917</f>
        <v>BULLISH DIVERGENCE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66.5</v>
      </c>
      <c r="Q1917" s="8">
        <f t="shared" si="294"/>
        <v>18.725000000000001</v>
      </c>
      <c r="R1917" s="8">
        <f t="shared" si="295"/>
        <v>21.625</v>
      </c>
      <c r="S1917" s="8">
        <f t="shared" si="296"/>
        <v>33.674999999999997</v>
      </c>
      <c r="T1917" s="8">
        <f t="shared" si="297"/>
        <v>22.875</v>
      </c>
      <c r="U1917" s="7">
        <f t="shared" si="298"/>
        <v>24.675000000000001</v>
      </c>
      <c r="V1917" s="7">
        <f t="shared" si="299"/>
        <v>24.225000000000001</v>
      </c>
    </row>
    <row r="1918" spans="1:22" ht="13.5" x14ac:dyDescent="0.25">
      <c r="A1918" s="3">
        <f>RSI!A1918</f>
        <v>45096</v>
      </c>
      <c r="B1918" s="2">
        <f>RSI!B1918</f>
        <v>3.89</v>
      </c>
      <c r="C1918" s="2">
        <f>RSI!I1918</f>
        <v>52.193978358440688</v>
      </c>
      <c r="D1918" s="2">
        <f>MACD!E1918</f>
        <v>-9.0450235637265841E-2</v>
      </c>
      <c r="E1918" s="2">
        <f>MACD!F1918</f>
        <v>-0.12376398395249678</v>
      </c>
      <c r="F1918" s="2">
        <f>'Moving Avg'!D1918</f>
        <v>3.7980000000000005</v>
      </c>
      <c r="G1918" s="2">
        <f>'Moving Avg'!F1918</f>
        <v>3.7834999999999988</v>
      </c>
      <c r="H1918" s="2">
        <f>'Moving Avg'!G1918</f>
        <v>4.1246000000000018</v>
      </c>
      <c r="I1918" s="2">
        <f>'Moving Avg'!H1918</f>
        <v>4.3696500000000027</v>
      </c>
      <c r="J1918" s="5" t="str">
        <f>OBV!F1918</f>
        <v>BULLISH</v>
      </c>
      <c r="K1918" s="5" t="str">
        <f>OBV!G1918</f>
        <v>NEUTRAL</v>
      </c>
      <c r="L1918" s="5" t="str">
        <f>OBV!H1918</f>
        <v>BULLISH DIVERGENCE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66.5</v>
      </c>
      <c r="Q1918" s="8">
        <f t="shared" si="294"/>
        <v>18.725000000000001</v>
      </c>
      <c r="R1918" s="8">
        <f t="shared" si="295"/>
        <v>21.625</v>
      </c>
      <c r="S1918" s="8">
        <f t="shared" si="296"/>
        <v>33.674999999999997</v>
      </c>
      <c r="T1918" s="8">
        <f t="shared" si="297"/>
        <v>22.875</v>
      </c>
      <c r="U1918" s="7">
        <f t="shared" si="298"/>
        <v>24.675000000000001</v>
      </c>
      <c r="V1918" s="7">
        <f t="shared" si="299"/>
        <v>24.225000000000001</v>
      </c>
    </row>
    <row r="1919" spans="1:22" ht="13.5" x14ac:dyDescent="0.25">
      <c r="A1919" s="3">
        <f>RSI!A1919</f>
        <v>45097</v>
      </c>
      <c r="B1919" s="2">
        <f>RSI!B1919</f>
        <v>3.89</v>
      </c>
      <c r="C1919" s="2">
        <f>RSI!I1919</f>
        <v>52.193978358440688</v>
      </c>
      <c r="D1919" s="2">
        <f>MACD!E1919</f>
        <v>-7.1179470067626927E-2</v>
      </c>
      <c r="E1919" s="2">
        <f>MACD!F1919</f>
        <v>-0.11324708117552282</v>
      </c>
      <c r="F1919" s="2">
        <f>'Moving Avg'!D1919</f>
        <v>3.8</v>
      </c>
      <c r="G1919" s="2">
        <f>'Moving Avg'!F1919</f>
        <v>3.8049999999999997</v>
      </c>
      <c r="H1919" s="2">
        <f>'Moving Avg'!G1919</f>
        <v>4.1064000000000025</v>
      </c>
      <c r="I1919" s="2">
        <f>'Moving Avg'!H1919</f>
        <v>4.3734500000000027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83.5</v>
      </c>
      <c r="Q1919" s="8">
        <f t="shared" si="294"/>
        <v>21.274999999999999</v>
      </c>
      <c r="R1919" s="8">
        <f t="shared" si="295"/>
        <v>25.875</v>
      </c>
      <c r="S1919" s="8">
        <f t="shared" si="296"/>
        <v>41.325000000000003</v>
      </c>
      <c r="T1919" s="8">
        <f t="shared" si="297"/>
        <v>27.125</v>
      </c>
      <c r="U1919" s="7">
        <f t="shared" si="298"/>
        <v>29.491666666666664</v>
      </c>
      <c r="V1919" s="7">
        <f t="shared" si="299"/>
        <v>28.9</v>
      </c>
    </row>
    <row r="1920" spans="1:22" ht="13.5" x14ac:dyDescent="0.25">
      <c r="A1920" s="3">
        <f>RSI!A1920</f>
        <v>45098</v>
      </c>
      <c r="B1920" s="2">
        <f>RSI!B1920</f>
        <v>3.89</v>
      </c>
      <c r="C1920" s="2">
        <f>RSI!I1920</f>
        <v>52.193978358440688</v>
      </c>
      <c r="D1920" s="2">
        <f>MACD!E1920</f>
        <v>-5.5156169748762807E-2</v>
      </c>
      <c r="E1920" s="2">
        <f>MACD!F1920</f>
        <v>-0.10162889889017082</v>
      </c>
      <c r="F1920" s="2">
        <f>'Moving Avg'!D1920</f>
        <v>3.8359999999999999</v>
      </c>
      <c r="G1920" s="2">
        <f>'Moving Avg'!F1920</f>
        <v>3.8265000000000002</v>
      </c>
      <c r="H1920" s="2">
        <f>'Moving Avg'!G1920</f>
        <v>4.0862000000000007</v>
      </c>
      <c r="I1920" s="2">
        <f>'Moving Avg'!H1920</f>
        <v>4.3772500000000027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83.5</v>
      </c>
      <c r="Q1920" s="8">
        <f t="shared" si="294"/>
        <v>21.274999999999999</v>
      </c>
      <c r="R1920" s="8">
        <f t="shared" si="295"/>
        <v>25.875</v>
      </c>
      <c r="S1920" s="8">
        <f t="shared" si="296"/>
        <v>41.325000000000003</v>
      </c>
      <c r="T1920" s="8">
        <f t="shared" si="297"/>
        <v>27.125</v>
      </c>
      <c r="U1920" s="7">
        <f t="shared" si="298"/>
        <v>29.491666666666664</v>
      </c>
      <c r="V1920" s="7">
        <f t="shared" si="299"/>
        <v>28.9</v>
      </c>
    </row>
    <row r="1921" spans="1:22" ht="13.5" x14ac:dyDescent="0.25">
      <c r="A1921" s="3">
        <f>RSI!A1921</f>
        <v>45099</v>
      </c>
      <c r="B1921" s="2">
        <f>RSI!B1921</f>
        <v>3.72</v>
      </c>
      <c r="C1921" s="2">
        <f>RSI!I1921</f>
        <v>43.541514344245854</v>
      </c>
      <c r="D1921" s="2">
        <f>MACD!E1921</f>
        <v>-2.9267188932003307E-2</v>
      </c>
      <c r="E1921" s="2">
        <f>MACD!F1921</f>
        <v>-8.7156556898537324E-2</v>
      </c>
      <c r="F1921" s="2">
        <f>'Moving Avg'!D1921</f>
        <v>3.8380000000000001</v>
      </c>
      <c r="G1921" s="2">
        <f>'Moving Avg'!F1921</f>
        <v>3.8319999999999994</v>
      </c>
      <c r="H1921" s="2">
        <f>'Moving Avg'!G1921</f>
        <v>4.0582000000000003</v>
      </c>
      <c r="I1921" s="2">
        <f>'Moving Avg'!H1921</f>
        <v>4.3801500000000022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83.5</v>
      </c>
      <c r="Q1921" s="8">
        <f t="shared" si="294"/>
        <v>21.274999999999999</v>
      </c>
      <c r="R1921" s="8">
        <f t="shared" si="295"/>
        <v>25.875</v>
      </c>
      <c r="S1921" s="8">
        <f t="shared" si="296"/>
        <v>41.325000000000003</v>
      </c>
      <c r="T1921" s="8">
        <f t="shared" si="297"/>
        <v>27.125</v>
      </c>
      <c r="U1921" s="7">
        <f t="shared" si="298"/>
        <v>29.491666666666664</v>
      </c>
      <c r="V1921" s="7">
        <f t="shared" si="299"/>
        <v>28.9</v>
      </c>
    </row>
    <row r="1922" spans="1:22" ht="13.5" x14ac:dyDescent="0.25">
      <c r="A1922" s="3">
        <f>RSI!A1922</f>
        <v>45100</v>
      </c>
      <c r="B1922" s="2">
        <f>RSI!B1922</f>
        <v>3.72</v>
      </c>
      <c r="C1922" s="2">
        <f>RSI!I1922</f>
        <v>43.541514344245854</v>
      </c>
      <c r="D1922" s="2">
        <f>MACD!E1922</f>
        <v>-6.5989881333230471E-3</v>
      </c>
      <c r="E1922" s="2">
        <f>MACD!F1922</f>
        <v>-7.1045043145494466E-2</v>
      </c>
      <c r="F1922" s="2">
        <f>'Moving Avg'!D1922</f>
        <v>3.8220000000000001</v>
      </c>
      <c r="G1922" s="2">
        <f>'Moving Avg'!F1922</f>
        <v>3.8339999999999996</v>
      </c>
      <c r="H1922" s="2">
        <f>'Moving Avg'!G1922</f>
        <v>4.0255999999999998</v>
      </c>
      <c r="I1922" s="2">
        <f>'Moving Avg'!H1922</f>
        <v>4.3830500000000026</v>
      </c>
      <c r="J1922" s="5" t="str">
        <f>OBV!F1922</f>
        <v>BULLISH</v>
      </c>
      <c r="K1922" s="5" t="str">
        <f>OBV!G1922</f>
        <v>NEUTRAL</v>
      </c>
      <c r="L1922" s="5" t="str">
        <f>OBV!H1922</f>
        <v>BULLISH DIVERGENCE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66.5</v>
      </c>
      <c r="Q1922" s="8">
        <f t="shared" si="294"/>
        <v>18.725000000000001</v>
      </c>
      <c r="R1922" s="8">
        <f t="shared" si="295"/>
        <v>21.625</v>
      </c>
      <c r="S1922" s="8">
        <f t="shared" si="296"/>
        <v>33.674999999999997</v>
      </c>
      <c r="T1922" s="8">
        <f t="shared" si="297"/>
        <v>22.875</v>
      </c>
      <c r="U1922" s="7">
        <f t="shared" si="298"/>
        <v>24.675000000000001</v>
      </c>
      <c r="V1922" s="7">
        <f t="shared" si="299"/>
        <v>24.225000000000001</v>
      </c>
    </row>
    <row r="1923" spans="1:22" ht="13.5" x14ac:dyDescent="0.25">
      <c r="A1923" s="3">
        <f>RSI!A1923</f>
        <v>45103</v>
      </c>
      <c r="B1923" s="2">
        <f>RSI!B1923</f>
        <v>3.72</v>
      </c>
      <c r="C1923" s="2">
        <f>RSI!I1923</f>
        <v>43.541514344245854</v>
      </c>
      <c r="D1923" s="2">
        <f>MACD!E1923</f>
        <v>1.3287482442661425E-2</v>
      </c>
      <c r="E1923" s="2">
        <f>MACD!F1923</f>
        <v>-5.4178538027863286E-2</v>
      </c>
      <c r="F1923" s="2">
        <f>'Moving Avg'!D1923</f>
        <v>3.7880000000000003</v>
      </c>
      <c r="G1923" s="2">
        <f>'Moving Avg'!F1923</f>
        <v>3.8279999999999994</v>
      </c>
      <c r="H1923" s="2">
        <f>'Moving Avg'!G1923</f>
        <v>3.9882</v>
      </c>
      <c r="I1923" s="2">
        <f>'Moving Avg'!H1923</f>
        <v>4.3855000000000031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16.5</v>
      </c>
      <c r="Q1923" s="8">
        <f t="shared" ref="Q1923:Q1986" si="304">0.35*M1923+N1923*0.35+O1923*0.15+P1923*0.15</f>
        <v>11.225</v>
      </c>
      <c r="R1923" s="8">
        <f t="shared" ref="R1923:R1986" si="305">M1923*0.2+N1923*0.2+O1923*0.35+P1923*0.25</f>
        <v>9.125</v>
      </c>
      <c r="S1923" s="8">
        <f t="shared" ref="S1923:S1986" si="306">M1923*0.15+N1923*0.15+O1923*0.25+P1923*0.45</f>
        <v>11.175000000000001</v>
      </c>
      <c r="T1923" s="8">
        <f t="shared" ref="T1923:T1986" si="307">0.25*SUM(M1923:P1923)</f>
        <v>10.375</v>
      </c>
      <c r="U1923" s="7">
        <f t="shared" ref="U1923:U1986" si="308">SUM(Q1923:S1923)/3</f>
        <v>10.508333333333335</v>
      </c>
      <c r="V1923" s="7">
        <f t="shared" ref="V1923:V1986" si="309">SUM(Q1923:T1923)/4</f>
        <v>10.475000000000001</v>
      </c>
    </row>
    <row r="1924" spans="1:22" ht="13.5" x14ac:dyDescent="0.25">
      <c r="A1924" s="3">
        <f>RSI!A1924</f>
        <v>45104</v>
      </c>
      <c r="B1924" s="2">
        <f>RSI!B1924</f>
        <v>3.71</v>
      </c>
      <c r="C1924" s="2">
        <f>RSI!I1924</f>
        <v>43.017587584307805</v>
      </c>
      <c r="D1924" s="2">
        <f>MACD!E1924</f>
        <v>2.8431725971507671E-2</v>
      </c>
      <c r="E1924" s="2">
        <f>MACD!F1924</f>
        <v>-3.7656485227989096E-2</v>
      </c>
      <c r="F1924" s="2">
        <f>'Moving Avg'!D1924</f>
        <v>3.7520000000000002</v>
      </c>
      <c r="G1924" s="2">
        <f>'Moving Avg'!F1924</f>
        <v>3.8184999999999993</v>
      </c>
      <c r="H1924" s="2">
        <f>'Moving Avg'!G1924</f>
        <v>3.9504000000000001</v>
      </c>
      <c r="I1924" s="2">
        <f>'Moving Avg'!H1924</f>
        <v>4.3872000000000027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16.5</v>
      </c>
      <c r="Q1924" s="8">
        <f t="shared" si="304"/>
        <v>11.225</v>
      </c>
      <c r="R1924" s="8">
        <f t="shared" si="305"/>
        <v>9.125</v>
      </c>
      <c r="S1924" s="8">
        <f t="shared" si="306"/>
        <v>11.175000000000001</v>
      </c>
      <c r="T1924" s="8">
        <f t="shared" si="307"/>
        <v>10.375</v>
      </c>
      <c r="U1924" s="7">
        <f t="shared" si="308"/>
        <v>10.508333333333335</v>
      </c>
      <c r="V1924" s="7">
        <f t="shared" si="309"/>
        <v>10.475000000000001</v>
      </c>
    </row>
    <row r="1925" spans="1:22" ht="13.5" x14ac:dyDescent="0.25">
      <c r="A1925" s="3">
        <f>RSI!A1925</f>
        <v>45107</v>
      </c>
      <c r="B1925" s="2">
        <f>RSI!B1925</f>
        <v>3.71</v>
      </c>
      <c r="C1925" s="2">
        <f>RSI!I1925</f>
        <v>43.017587584307805</v>
      </c>
      <c r="D1925" s="2">
        <f>MACD!E1925</f>
        <v>1.5756341545714481E-2</v>
      </c>
      <c r="E1925" s="2">
        <f>MACD!F1925</f>
        <v>-2.6973919873248382E-2</v>
      </c>
      <c r="F1925" s="2">
        <f>'Moving Avg'!D1925</f>
        <v>3.7160000000000002</v>
      </c>
      <c r="G1925" s="2">
        <f>'Moving Avg'!F1925</f>
        <v>3.8089999999999988</v>
      </c>
      <c r="H1925" s="2">
        <f>'Moving Avg'!G1925</f>
        <v>3.9176000000000006</v>
      </c>
      <c r="I1925" s="2">
        <f>'Moving Avg'!H1925</f>
        <v>4.3881500000000031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16.5</v>
      </c>
      <c r="Q1925" s="8">
        <f t="shared" si="304"/>
        <v>11.225</v>
      </c>
      <c r="R1925" s="8">
        <f t="shared" si="305"/>
        <v>9.125</v>
      </c>
      <c r="S1925" s="8">
        <f t="shared" si="306"/>
        <v>11.175000000000001</v>
      </c>
      <c r="T1925" s="8">
        <f t="shared" si="307"/>
        <v>10.375</v>
      </c>
      <c r="U1925" s="7">
        <f t="shared" si="308"/>
        <v>10.508333333333335</v>
      </c>
      <c r="V1925" s="7">
        <f t="shared" si="309"/>
        <v>10.475000000000001</v>
      </c>
    </row>
    <row r="1926" spans="1:22" ht="13.5" x14ac:dyDescent="0.25">
      <c r="A1926" s="3">
        <f>RSI!A1926</f>
        <v>45110</v>
      </c>
      <c r="B1926" s="2">
        <f>RSI!B1926</f>
        <v>3.71</v>
      </c>
      <c r="C1926" s="2">
        <f>RSI!I1926</f>
        <v>43.017587584307805</v>
      </c>
      <c r="D1926" s="2">
        <f>MACD!E1926</f>
        <v>5.6459253540448451E-3</v>
      </c>
      <c r="E1926" s="2">
        <f>MACD!F1926</f>
        <v>-2.0449950827789741E-2</v>
      </c>
      <c r="F1926" s="2">
        <f>'Moving Avg'!D1926</f>
        <v>3.714</v>
      </c>
      <c r="G1926" s="2">
        <f>'Moving Avg'!F1926</f>
        <v>3.8059999999999987</v>
      </c>
      <c r="H1926" s="2">
        <f>'Moving Avg'!G1926</f>
        <v>3.8848000000000007</v>
      </c>
      <c r="I1926" s="2">
        <f>'Moving Avg'!H1926</f>
        <v>4.3883500000000035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16.5</v>
      </c>
      <c r="Q1926" s="8">
        <f t="shared" si="304"/>
        <v>11.225</v>
      </c>
      <c r="R1926" s="8">
        <f t="shared" si="305"/>
        <v>9.125</v>
      </c>
      <c r="S1926" s="8">
        <f t="shared" si="306"/>
        <v>11.175000000000001</v>
      </c>
      <c r="T1926" s="8">
        <f t="shared" si="307"/>
        <v>10.375</v>
      </c>
      <c r="U1926" s="7">
        <f t="shared" si="308"/>
        <v>10.508333333333335</v>
      </c>
      <c r="V1926" s="7">
        <f t="shared" si="309"/>
        <v>10.475000000000001</v>
      </c>
    </row>
    <row r="1927" spans="1:22" ht="13.5" x14ac:dyDescent="0.25">
      <c r="A1927" s="3">
        <f>RSI!A1927</f>
        <v>45111</v>
      </c>
      <c r="B1927" s="2">
        <f>RSI!B1927</f>
        <v>3.71</v>
      </c>
      <c r="C1927" s="2">
        <f>RSI!I1927</f>
        <v>43.017587584307805</v>
      </c>
      <c r="D1927" s="2">
        <f>MACD!E1927</f>
        <v>1.1506471923488526E-2</v>
      </c>
      <c r="E1927" s="2">
        <f>MACD!F1927</f>
        <v>-1.4058666277534089E-2</v>
      </c>
      <c r="F1927" s="2">
        <f>'Moving Avg'!D1927</f>
        <v>3.7120000000000006</v>
      </c>
      <c r="G1927" s="2">
        <f>'Moving Avg'!F1927</f>
        <v>3.8064999999999984</v>
      </c>
      <c r="H1927" s="2">
        <f>'Moving Avg'!G1927</f>
        <v>3.8568000000000007</v>
      </c>
      <c r="I1927" s="2">
        <f>'Moving Avg'!H1927</f>
        <v>4.3888500000000032</v>
      </c>
      <c r="J1927" s="5" t="str">
        <f>OBV!F1927</f>
        <v>BEARISH</v>
      </c>
      <c r="K1927" s="5" t="str">
        <f>OBV!G1927</f>
        <v>NEUTRAL</v>
      </c>
      <c r="L1927" s="5" t="str">
        <f>OBV!H1927</f>
        <v>CONFIRMED BEARISH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16.5</v>
      </c>
      <c r="Q1927" s="8">
        <f t="shared" si="304"/>
        <v>11.225</v>
      </c>
      <c r="R1927" s="8">
        <f t="shared" si="305"/>
        <v>9.125</v>
      </c>
      <c r="S1927" s="8">
        <f t="shared" si="306"/>
        <v>11.175000000000001</v>
      </c>
      <c r="T1927" s="8">
        <f t="shared" si="307"/>
        <v>10.375</v>
      </c>
      <c r="U1927" s="7">
        <f t="shared" si="308"/>
        <v>10.508333333333335</v>
      </c>
      <c r="V1927" s="7">
        <f t="shared" si="309"/>
        <v>10.475000000000001</v>
      </c>
    </row>
    <row r="1928" spans="1:22" ht="13.5" x14ac:dyDescent="0.25">
      <c r="A1928" s="3">
        <f>RSI!A1928</f>
        <v>45112</v>
      </c>
      <c r="B1928" s="2">
        <f>RSI!B1928</f>
        <v>3.71</v>
      </c>
      <c r="C1928" s="2">
        <f>RSI!I1928</f>
        <v>43.017587584307805</v>
      </c>
      <c r="D1928" s="2">
        <f>MACD!E1928</f>
        <v>3.0838735225206637E-2</v>
      </c>
      <c r="E1928" s="2">
        <f>MACD!F1928</f>
        <v>-5.0791859769859435E-3</v>
      </c>
      <c r="F1928" s="2">
        <f>'Moving Avg'!D1928</f>
        <v>3.71</v>
      </c>
      <c r="G1928" s="2">
        <f>'Moving Avg'!F1928</f>
        <v>3.7989999999999986</v>
      </c>
      <c r="H1928" s="2">
        <f>'Moving Avg'!G1928</f>
        <v>3.8270000000000004</v>
      </c>
      <c r="I1928" s="2">
        <f>'Moving Avg'!H1928</f>
        <v>4.3885500000000039</v>
      </c>
      <c r="J1928" s="5" t="str">
        <f>OBV!F1928</f>
        <v>BEARISH</v>
      </c>
      <c r="K1928" s="5" t="str">
        <f>OBV!G1928</f>
        <v>NEUTRAL</v>
      </c>
      <c r="L1928" s="5" t="str">
        <f>OBV!H1928</f>
        <v>CONFIRMED BEARISH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16.5</v>
      </c>
      <c r="Q1928" s="8">
        <f t="shared" si="304"/>
        <v>11.225</v>
      </c>
      <c r="R1928" s="8">
        <f t="shared" si="305"/>
        <v>9.125</v>
      </c>
      <c r="S1928" s="8">
        <f t="shared" si="306"/>
        <v>11.175000000000001</v>
      </c>
      <c r="T1928" s="8">
        <f t="shared" si="307"/>
        <v>10.375</v>
      </c>
      <c r="U1928" s="7">
        <f t="shared" si="308"/>
        <v>10.508333333333335</v>
      </c>
      <c r="V1928" s="7">
        <f t="shared" si="309"/>
        <v>10.475000000000001</v>
      </c>
    </row>
    <row r="1929" spans="1:22" ht="13.5" x14ac:dyDescent="0.25">
      <c r="A1929" s="3">
        <f>RSI!A1929</f>
        <v>45113</v>
      </c>
      <c r="B1929" s="2">
        <f>RSI!B1929</f>
        <v>3.71</v>
      </c>
      <c r="C1929" s="2">
        <f>RSI!I1929</f>
        <v>43.017587584307805</v>
      </c>
      <c r="D1929" s="2">
        <f>MACD!E1929</f>
        <v>4.7684938835097501E-2</v>
      </c>
      <c r="E1929" s="2">
        <f>MACD!F1929</f>
        <v>5.4736389854307451E-3</v>
      </c>
      <c r="F1929" s="2">
        <f>'Moving Avg'!D1929</f>
        <v>3.71</v>
      </c>
      <c r="G1929" s="2">
        <f>'Moving Avg'!F1929</f>
        <v>3.789499999999999</v>
      </c>
      <c r="H1929" s="2">
        <f>'Moving Avg'!G1929</f>
        <v>3.801200000000001</v>
      </c>
      <c r="I1929" s="2">
        <f>'Moving Avg'!H1929</f>
        <v>4.3882500000000038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45114</v>
      </c>
      <c r="B1930" s="2">
        <f>RSI!B1930</f>
        <v>3.71</v>
      </c>
      <c r="C1930" s="2">
        <f>RSI!I1930</f>
        <v>43.017587584307805</v>
      </c>
      <c r="D1930" s="2">
        <f>MACD!E1930</f>
        <v>6.2391395351848455E-2</v>
      </c>
      <c r="E1930" s="2">
        <f>MACD!F1930</f>
        <v>1.6857190258714287E-2</v>
      </c>
      <c r="F1930" s="2">
        <f>'Moving Avg'!D1930</f>
        <v>3.71</v>
      </c>
      <c r="G1930" s="2">
        <f>'Moving Avg'!F1930</f>
        <v>3.7799999999999989</v>
      </c>
      <c r="H1930" s="2">
        <f>'Moving Avg'!G1930</f>
        <v>3.7798000000000012</v>
      </c>
      <c r="I1930" s="2">
        <f>'Moving Avg'!H1930</f>
        <v>4.387750000000004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45117</v>
      </c>
      <c r="B1931" s="2">
        <f>RSI!B1931</f>
        <v>3.85</v>
      </c>
      <c r="C1931" s="2">
        <f>RSI!I1931</f>
        <v>55.586616618743371</v>
      </c>
      <c r="D1931" s="2">
        <f>MACD!E1931</f>
        <v>3.8729600368085482E-2</v>
      </c>
      <c r="E1931" s="2">
        <f>MACD!F1931</f>
        <v>2.1231672280588525E-2</v>
      </c>
      <c r="F1931" s="2">
        <f>'Moving Avg'!D1931</f>
        <v>3.7380000000000004</v>
      </c>
      <c r="G1931" s="2">
        <f>'Moving Avg'!F1931</f>
        <v>3.777499999999999</v>
      </c>
      <c r="H1931" s="2">
        <f>'Moving Avg'!G1931</f>
        <v>3.7612000000000005</v>
      </c>
      <c r="I1931" s="2">
        <f>'Moving Avg'!H1931</f>
        <v>4.3871000000000047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  <c r="M1931" s="7">
        <f t="shared" si="300"/>
        <v>25</v>
      </c>
      <c r="N1931" s="7">
        <f t="shared" si="301"/>
        <v>0</v>
      </c>
      <c r="O1931" s="7">
        <f t="shared" si="302"/>
        <v>0</v>
      </c>
      <c r="P1931" s="7">
        <f t="shared" si="303"/>
        <v>83.5</v>
      </c>
      <c r="Q1931" s="8">
        <f t="shared" si="304"/>
        <v>21.274999999999999</v>
      </c>
      <c r="R1931" s="8">
        <f t="shared" si="305"/>
        <v>25.875</v>
      </c>
      <c r="S1931" s="8">
        <f t="shared" si="306"/>
        <v>41.325000000000003</v>
      </c>
      <c r="T1931" s="8">
        <f t="shared" si="307"/>
        <v>27.125</v>
      </c>
      <c r="U1931" s="7">
        <f t="shared" si="308"/>
        <v>29.491666666666664</v>
      </c>
      <c r="V1931" s="7">
        <f t="shared" si="309"/>
        <v>28.9</v>
      </c>
    </row>
    <row r="1932" spans="1:22" ht="13.5" x14ac:dyDescent="0.25">
      <c r="A1932" s="3">
        <f>RSI!A1932</f>
        <v>45118</v>
      </c>
      <c r="B1932" s="2">
        <f>RSI!B1932</f>
        <v>3.69</v>
      </c>
      <c r="C1932" s="2">
        <f>RSI!I1932</f>
        <v>43.718049167213039</v>
      </c>
      <c r="D1932" s="2">
        <f>MACD!E1932</f>
        <v>3.0120164407950512E-2</v>
      </c>
      <c r="E1932" s="2">
        <f>MACD!F1932</f>
        <v>2.3009370706060923E-2</v>
      </c>
      <c r="F1932" s="2">
        <f>'Moving Avg'!D1932</f>
        <v>3.7339999999999995</v>
      </c>
      <c r="G1932" s="2">
        <f>'Moving Avg'!F1932</f>
        <v>3.7669999999999995</v>
      </c>
      <c r="H1932" s="2">
        <f>'Moving Avg'!G1932</f>
        <v>3.7436000000000007</v>
      </c>
      <c r="I1932" s="2">
        <f>'Moving Avg'!H1932</f>
        <v>4.3848000000000047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25</v>
      </c>
      <c r="N1932" s="7">
        <f t="shared" si="301"/>
        <v>0</v>
      </c>
      <c r="O1932" s="7">
        <f t="shared" si="302"/>
        <v>0</v>
      </c>
      <c r="P1932" s="7">
        <f t="shared" si="303"/>
        <v>16.5</v>
      </c>
      <c r="Q1932" s="8">
        <f t="shared" si="304"/>
        <v>11.225</v>
      </c>
      <c r="R1932" s="8">
        <f t="shared" si="305"/>
        <v>9.125</v>
      </c>
      <c r="S1932" s="8">
        <f t="shared" si="306"/>
        <v>11.175000000000001</v>
      </c>
      <c r="T1932" s="8">
        <f t="shared" si="307"/>
        <v>10.375</v>
      </c>
      <c r="U1932" s="7">
        <f t="shared" si="308"/>
        <v>10.508333333333335</v>
      </c>
      <c r="V1932" s="7">
        <f t="shared" si="309"/>
        <v>10.475000000000001</v>
      </c>
    </row>
    <row r="1933" spans="1:22" ht="13.5" x14ac:dyDescent="0.25">
      <c r="A1933" s="3">
        <f>RSI!A1933</f>
        <v>45119</v>
      </c>
      <c r="B1933" s="2">
        <f>RSI!B1933</f>
        <v>3.85</v>
      </c>
      <c r="C1933" s="2">
        <f>RSI!I1933</f>
        <v>54.240049101635471</v>
      </c>
      <c r="D1933" s="2">
        <f>MACD!E1933</f>
        <v>1.1521658576985061E-2</v>
      </c>
      <c r="E1933" s="2">
        <f>MACD!F1933</f>
        <v>2.0711828280245752E-2</v>
      </c>
      <c r="F1933" s="2">
        <f>'Moving Avg'!D1933</f>
        <v>3.7619999999999996</v>
      </c>
      <c r="G1933" s="2">
        <f>'Moving Avg'!F1933</f>
        <v>3.7644999999999995</v>
      </c>
      <c r="H1933" s="2">
        <f>'Moving Avg'!G1933</f>
        <v>3.7332000000000005</v>
      </c>
      <c r="I1933" s="2">
        <f>'Moving Avg'!H1933</f>
        <v>4.382400000000005</v>
      </c>
      <c r="J1933" s="5" t="str">
        <f>OBV!F1933</f>
        <v>BEARISH</v>
      </c>
      <c r="K1933" s="5" t="str">
        <f>OBV!G1933</f>
        <v>NEUTRAL</v>
      </c>
      <c r="L1933" s="5" t="str">
        <f>OBV!H1933</f>
        <v>BEARISH DIVERGENCE</v>
      </c>
      <c r="M1933" s="7">
        <f t="shared" si="300"/>
        <v>25</v>
      </c>
      <c r="N1933" s="7">
        <f t="shared" si="301"/>
        <v>45</v>
      </c>
      <c r="O1933" s="7">
        <f t="shared" si="302"/>
        <v>0</v>
      </c>
      <c r="P1933" s="7">
        <f t="shared" si="303"/>
        <v>16.5</v>
      </c>
      <c r="Q1933" s="8">
        <f t="shared" si="304"/>
        <v>26.975000000000001</v>
      </c>
      <c r="R1933" s="8">
        <f t="shared" si="305"/>
        <v>18.125</v>
      </c>
      <c r="S1933" s="8">
        <f t="shared" si="306"/>
        <v>17.925000000000001</v>
      </c>
      <c r="T1933" s="8">
        <f t="shared" si="307"/>
        <v>21.625</v>
      </c>
      <c r="U1933" s="7">
        <f t="shared" si="308"/>
        <v>21.008333333333336</v>
      </c>
      <c r="V1933" s="7">
        <f t="shared" si="309"/>
        <v>21.162500000000001</v>
      </c>
    </row>
    <row r="1934" spans="1:22" ht="13.5" x14ac:dyDescent="0.25">
      <c r="A1934" s="3">
        <f>RSI!A1934</f>
        <v>45120</v>
      </c>
      <c r="B1934" s="2">
        <f>RSI!B1934</f>
        <v>4</v>
      </c>
      <c r="C1934" s="2">
        <f>RSI!I1934</f>
        <v>61.505798679982014</v>
      </c>
      <c r="D1934" s="2">
        <f>MACD!E1934</f>
        <v>-1.7312175433907839E-2</v>
      </c>
      <c r="E1934" s="2">
        <f>MACD!F1934</f>
        <v>1.3107027537415033E-2</v>
      </c>
      <c r="F1934" s="2">
        <f>'Moving Avg'!D1934</f>
        <v>3.8200000000000003</v>
      </c>
      <c r="G1934" s="2">
        <f>'Moving Avg'!F1934</f>
        <v>3.7704999999999997</v>
      </c>
      <c r="H1934" s="2">
        <f>'Moving Avg'!G1934</f>
        <v>3.7296000000000009</v>
      </c>
      <c r="I1934" s="2">
        <f>'Moving Avg'!H1934</f>
        <v>4.3798000000000048</v>
      </c>
      <c r="J1934" s="5" t="str">
        <f>OBV!F1934</f>
        <v>BEARISH</v>
      </c>
      <c r="K1934" s="5" t="str">
        <f>OBV!G1934</f>
        <v>NEUTRAL</v>
      </c>
      <c r="L1934" s="5" t="str">
        <f>OBV!H1934</f>
        <v>BEARISH DIVERGENCE</v>
      </c>
      <c r="M1934" s="7">
        <f t="shared" si="300"/>
        <v>25</v>
      </c>
      <c r="N1934" s="7">
        <f t="shared" si="301"/>
        <v>100</v>
      </c>
      <c r="O1934" s="7">
        <f t="shared" si="302"/>
        <v>0</v>
      </c>
      <c r="P1934" s="7">
        <f t="shared" si="303"/>
        <v>16.5</v>
      </c>
      <c r="Q1934" s="8">
        <f t="shared" si="304"/>
        <v>46.225000000000001</v>
      </c>
      <c r="R1934" s="8">
        <f t="shared" si="305"/>
        <v>29.125</v>
      </c>
      <c r="S1934" s="8">
        <f t="shared" si="306"/>
        <v>26.175000000000001</v>
      </c>
      <c r="T1934" s="8">
        <f t="shared" si="307"/>
        <v>35.375</v>
      </c>
      <c r="U1934" s="7">
        <f t="shared" si="308"/>
        <v>33.841666666666661</v>
      </c>
      <c r="V1934" s="7">
        <f t="shared" si="309"/>
        <v>34.224999999999994</v>
      </c>
    </row>
    <row r="1935" spans="1:22" ht="13.5" x14ac:dyDescent="0.25">
      <c r="A1935" s="3">
        <f>RSI!A1935</f>
        <v>45121</v>
      </c>
      <c r="B1935" s="2">
        <f>RSI!B1935</f>
        <v>4</v>
      </c>
      <c r="C1935" s="2">
        <f>RSI!I1935</f>
        <v>61.505798679982014</v>
      </c>
      <c r="D1935" s="2">
        <f>MACD!E1935</f>
        <v>-4.3010339682511667E-2</v>
      </c>
      <c r="E1935" s="2">
        <f>MACD!F1935</f>
        <v>1.8835540934296936E-3</v>
      </c>
      <c r="F1935" s="2">
        <f>'Moving Avg'!D1935</f>
        <v>3.8780000000000001</v>
      </c>
      <c r="G1935" s="2">
        <f>'Moving Avg'!F1935</f>
        <v>3.7850000000000001</v>
      </c>
      <c r="H1935" s="2">
        <f>'Moving Avg'!G1935</f>
        <v>3.7296000000000009</v>
      </c>
      <c r="I1935" s="2">
        <f>'Moving Avg'!H1935</f>
        <v>4.3762000000000043</v>
      </c>
      <c r="J1935" s="5" t="str">
        <f>OBV!F1935</f>
        <v>BEARISH</v>
      </c>
      <c r="K1935" s="5" t="str">
        <f>OBV!G1935</f>
        <v>NEUTRAL</v>
      </c>
      <c r="L1935" s="5" t="str">
        <f>OBV!H1935</f>
        <v>BEARISH DIVERGENCE</v>
      </c>
      <c r="M1935" s="7">
        <f t="shared" si="300"/>
        <v>25</v>
      </c>
      <c r="N1935" s="7">
        <f t="shared" si="301"/>
        <v>100</v>
      </c>
      <c r="O1935" s="7">
        <f t="shared" si="302"/>
        <v>0</v>
      </c>
      <c r="P1935" s="7">
        <f t="shared" si="303"/>
        <v>16.5</v>
      </c>
      <c r="Q1935" s="8">
        <f t="shared" si="304"/>
        <v>46.225000000000001</v>
      </c>
      <c r="R1935" s="8">
        <f t="shared" si="305"/>
        <v>29.125</v>
      </c>
      <c r="S1935" s="8">
        <f t="shared" si="306"/>
        <v>26.175000000000001</v>
      </c>
      <c r="T1935" s="8">
        <f t="shared" si="307"/>
        <v>35.375</v>
      </c>
      <c r="U1935" s="7">
        <f t="shared" si="308"/>
        <v>33.841666666666661</v>
      </c>
      <c r="V1935" s="7">
        <f t="shared" si="309"/>
        <v>34.224999999999994</v>
      </c>
    </row>
    <row r="1936" spans="1:22" ht="13.5" x14ac:dyDescent="0.25">
      <c r="A1936" s="3">
        <f>RSI!A1936</f>
        <v>45124</v>
      </c>
      <c r="B1936" s="2">
        <f>RSI!B1936</f>
        <v>4</v>
      </c>
      <c r="C1936" s="2">
        <f>RSI!I1936</f>
        <v>61.505798679982014</v>
      </c>
      <c r="D1936" s="2">
        <f>MACD!E1936</f>
        <v>-6.5958926034751286E-2</v>
      </c>
      <c r="E1936" s="2">
        <f>MACD!F1936</f>
        <v>-1.1684941932206504E-2</v>
      </c>
      <c r="F1936" s="2">
        <f>'Moving Avg'!D1936</f>
        <v>3.9079999999999999</v>
      </c>
      <c r="G1936" s="2">
        <f>'Moving Avg'!F1936</f>
        <v>3.7995000000000005</v>
      </c>
      <c r="H1936" s="2">
        <f>'Moving Avg'!G1936</f>
        <v>3.7296000000000014</v>
      </c>
      <c r="I1936" s="2">
        <f>'Moving Avg'!H1936</f>
        <v>4.3715500000000045</v>
      </c>
      <c r="J1936" s="5" t="str">
        <f>OBV!F1936</f>
        <v>BEARISH</v>
      </c>
      <c r="K1936" s="5" t="str">
        <f>OBV!G1936</f>
        <v>NEUTRAL</v>
      </c>
      <c r="L1936" s="5" t="str">
        <f>OBV!H1936</f>
        <v>BEARISH DIVERGENCE</v>
      </c>
      <c r="M1936" s="7">
        <f t="shared" si="300"/>
        <v>25</v>
      </c>
      <c r="N1936" s="7">
        <f t="shared" si="301"/>
        <v>100</v>
      </c>
      <c r="O1936" s="7">
        <f t="shared" si="302"/>
        <v>0</v>
      </c>
      <c r="P1936" s="7">
        <f t="shared" si="303"/>
        <v>16.5</v>
      </c>
      <c r="Q1936" s="8">
        <f t="shared" si="304"/>
        <v>46.225000000000001</v>
      </c>
      <c r="R1936" s="8">
        <f t="shared" si="305"/>
        <v>29.125</v>
      </c>
      <c r="S1936" s="8">
        <f t="shared" si="306"/>
        <v>26.175000000000001</v>
      </c>
      <c r="T1936" s="8">
        <f t="shared" si="307"/>
        <v>35.375</v>
      </c>
      <c r="U1936" s="7">
        <f t="shared" si="308"/>
        <v>33.841666666666661</v>
      </c>
      <c r="V1936" s="7">
        <f t="shared" si="309"/>
        <v>34.224999999999994</v>
      </c>
    </row>
    <row r="1937" spans="1:22" ht="13.5" x14ac:dyDescent="0.25">
      <c r="A1937" s="3">
        <f>RSI!A1937</f>
        <v>45125</v>
      </c>
      <c r="B1937" s="2">
        <f>RSI!B1937</f>
        <v>4.18</v>
      </c>
      <c r="C1937" s="2">
        <f>RSI!I1937</f>
        <v>68.90549393303273</v>
      </c>
      <c r="D1937" s="2">
        <f>MACD!E1937</f>
        <v>-9.9825095672149367E-2</v>
      </c>
      <c r="E1937" s="2">
        <f>MACD!F1937</f>
        <v>-2.9312972680195077E-2</v>
      </c>
      <c r="F1937" s="2">
        <f>'Moving Avg'!D1937</f>
        <v>4.0060000000000002</v>
      </c>
      <c r="G1937" s="2">
        <f>'Moving Avg'!F1937</f>
        <v>3.8185000000000002</v>
      </c>
      <c r="H1937" s="2">
        <f>'Moving Avg'!G1937</f>
        <v>3.736800000000001</v>
      </c>
      <c r="I1937" s="2">
        <f>'Moving Avg'!H1937</f>
        <v>4.3667000000000051</v>
      </c>
      <c r="J1937" s="5" t="str">
        <f>OBV!F1937</f>
        <v>BULLISH</v>
      </c>
      <c r="K1937" s="5" t="str">
        <f>OBV!G1937</f>
        <v>NEUTRAL</v>
      </c>
      <c r="L1937" s="5" t="str">
        <f>OBV!H1937</f>
        <v>CONFIRMED BULLISH</v>
      </c>
      <c r="M1937" s="7">
        <f t="shared" si="300"/>
        <v>25</v>
      </c>
      <c r="N1937" s="7">
        <f t="shared" si="301"/>
        <v>100</v>
      </c>
      <c r="O1937" s="7">
        <f t="shared" si="302"/>
        <v>0</v>
      </c>
      <c r="P1937" s="7">
        <f t="shared" si="303"/>
        <v>83.5</v>
      </c>
      <c r="Q1937" s="8">
        <f t="shared" si="304"/>
        <v>56.274999999999999</v>
      </c>
      <c r="R1937" s="8">
        <f t="shared" si="305"/>
        <v>45.875</v>
      </c>
      <c r="S1937" s="8">
        <f t="shared" si="306"/>
        <v>56.325000000000003</v>
      </c>
      <c r="T1937" s="8">
        <f t="shared" si="307"/>
        <v>52.125</v>
      </c>
      <c r="U1937" s="7">
        <f t="shared" si="308"/>
        <v>52.82500000000001</v>
      </c>
      <c r="V1937" s="7">
        <f t="shared" si="309"/>
        <v>52.650000000000006</v>
      </c>
    </row>
    <row r="1938" spans="1:22" ht="13.5" x14ac:dyDescent="0.25">
      <c r="A1938" s="3">
        <f>RSI!A1938</f>
        <v>45127</v>
      </c>
      <c r="B1938" s="2">
        <f>RSI!B1938</f>
        <v>4.18</v>
      </c>
      <c r="C1938" s="2">
        <f>RSI!I1938</f>
        <v>68.90549393303273</v>
      </c>
      <c r="D1938" s="2">
        <f>MACD!E1938</f>
        <v>-0.13057693689037153</v>
      </c>
      <c r="E1938" s="2">
        <f>MACD!F1938</f>
        <v>-4.9565765522230368E-2</v>
      </c>
      <c r="F1938" s="2">
        <f>'Moving Avg'!D1938</f>
        <v>4.0720000000000001</v>
      </c>
      <c r="G1938" s="2">
        <f>'Moving Avg'!F1938</f>
        <v>3.8330000000000011</v>
      </c>
      <c r="H1938" s="2">
        <f>'Moving Avg'!G1938</f>
        <v>3.7474000000000012</v>
      </c>
      <c r="I1938" s="2">
        <f>'Moving Avg'!H1938</f>
        <v>4.3607000000000049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25</v>
      </c>
      <c r="N1938" s="7">
        <f t="shared" si="301"/>
        <v>100</v>
      </c>
      <c r="O1938" s="7">
        <f t="shared" si="302"/>
        <v>0</v>
      </c>
      <c r="P1938" s="7">
        <f t="shared" si="303"/>
        <v>83.5</v>
      </c>
      <c r="Q1938" s="8">
        <f t="shared" si="304"/>
        <v>56.274999999999999</v>
      </c>
      <c r="R1938" s="8">
        <f t="shared" si="305"/>
        <v>45.875</v>
      </c>
      <c r="S1938" s="8">
        <f t="shared" si="306"/>
        <v>56.325000000000003</v>
      </c>
      <c r="T1938" s="8">
        <f t="shared" si="307"/>
        <v>52.125</v>
      </c>
      <c r="U1938" s="7">
        <f t="shared" si="308"/>
        <v>52.82500000000001</v>
      </c>
      <c r="V1938" s="7">
        <f t="shared" si="309"/>
        <v>52.650000000000006</v>
      </c>
    </row>
    <row r="1939" spans="1:22" ht="13.5" x14ac:dyDescent="0.25">
      <c r="A1939" s="3">
        <f>RSI!A1939</f>
        <v>45128</v>
      </c>
      <c r="B1939" s="2">
        <f>RSI!B1939</f>
        <v>4.18</v>
      </c>
      <c r="C1939" s="2">
        <f>RSI!I1939</f>
        <v>68.905493933032716</v>
      </c>
      <c r="D1939" s="2">
        <f>MACD!E1939</f>
        <v>-0.15853832887740715</v>
      </c>
      <c r="E1939" s="2">
        <f>MACD!F1939</f>
        <v>-7.1360278193265736E-2</v>
      </c>
      <c r="F1939" s="2">
        <f>'Moving Avg'!D1939</f>
        <v>4.1079999999999997</v>
      </c>
      <c r="G1939" s="2">
        <f>'Moving Avg'!F1939</f>
        <v>3.847500000000001</v>
      </c>
      <c r="H1939" s="2">
        <f>'Moving Avg'!G1939</f>
        <v>3.761200000000001</v>
      </c>
      <c r="I1939" s="2">
        <f>'Moving Avg'!H1939</f>
        <v>4.3541000000000052</v>
      </c>
      <c r="J1939" s="5" t="str">
        <f>OBV!F1939</f>
        <v>NEUTRAL</v>
      </c>
      <c r="K1939" s="5" t="str">
        <f>OBV!G1939</f>
        <v>NEUTRAL</v>
      </c>
      <c r="L1939" s="5" t="str">
        <f>OBV!H1939</f>
        <v>NEUTRAL</v>
      </c>
      <c r="M1939" s="7">
        <f t="shared" si="300"/>
        <v>25</v>
      </c>
      <c r="N1939" s="7">
        <f t="shared" si="301"/>
        <v>100</v>
      </c>
      <c r="O1939" s="7">
        <f t="shared" si="302"/>
        <v>0</v>
      </c>
      <c r="P1939" s="7">
        <f t="shared" si="303"/>
        <v>33</v>
      </c>
      <c r="Q1939" s="8">
        <f t="shared" si="304"/>
        <v>48.7</v>
      </c>
      <c r="R1939" s="8">
        <f t="shared" si="305"/>
        <v>33.25</v>
      </c>
      <c r="S1939" s="8">
        <f t="shared" si="306"/>
        <v>33.6</v>
      </c>
      <c r="T1939" s="8">
        <f t="shared" si="307"/>
        <v>39.5</v>
      </c>
      <c r="U1939" s="7">
        <f t="shared" si="308"/>
        <v>38.516666666666673</v>
      </c>
      <c r="V1939" s="7">
        <f t="shared" si="309"/>
        <v>38.762500000000003</v>
      </c>
    </row>
    <row r="1940" spans="1:22" ht="13.5" x14ac:dyDescent="0.25">
      <c r="A1940" s="3">
        <f>RSI!A1940</f>
        <v>45131</v>
      </c>
      <c r="B1940" s="2">
        <f>RSI!B1940</f>
        <v>4.2</v>
      </c>
      <c r="C1940" s="2">
        <f>RSI!I1940</f>
        <v>69.713435721213628</v>
      </c>
      <c r="D1940" s="2">
        <f>MACD!E1940</f>
        <v>-0.18547630460653908</v>
      </c>
      <c r="E1940" s="2">
        <f>MACD!F1940</f>
        <v>-9.4183483475920413E-2</v>
      </c>
      <c r="F1940" s="2">
        <f>'Moving Avg'!D1940</f>
        <v>4.1479999999999997</v>
      </c>
      <c r="G1940" s="2">
        <f>'Moving Avg'!F1940</f>
        <v>3.8630000000000004</v>
      </c>
      <c r="H1940" s="2">
        <f>'Moving Avg'!G1940</f>
        <v>3.7784000000000009</v>
      </c>
      <c r="I1940" s="2">
        <f>'Moving Avg'!H1940</f>
        <v>4.3476000000000043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25</v>
      </c>
      <c r="N1940" s="7">
        <f t="shared" si="301"/>
        <v>100</v>
      </c>
      <c r="O1940" s="7">
        <f t="shared" si="302"/>
        <v>0</v>
      </c>
      <c r="P1940" s="7">
        <f t="shared" si="303"/>
        <v>83.5</v>
      </c>
      <c r="Q1940" s="8">
        <f t="shared" si="304"/>
        <v>56.274999999999999</v>
      </c>
      <c r="R1940" s="8">
        <f t="shared" si="305"/>
        <v>45.875</v>
      </c>
      <c r="S1940" s="8">
        <f t="shared" si="306"/>
        <v>56.325000000000003</v>
      </c>
      <c r="T1940" s="8">
        <f t="shared" si="307"/>
        <v>52.125</v>
      </c>
      <c r="U1940" s="7">
        <f t="shared" si="308"/>
        <v>52.82500000000001</v>
      </c>
      <c r="V1940" s="7">
        <f t="shared" si="309"/>
        <v>52.650000000000006</v>
      </c>
    </row>
    <row r="1941" spans="1:22" ht="13.5" x14ac:dyDescent="0.25">
      <c r="A1941" s="3">
        <f>RSI!A1941</f>
        <v>45133</v>
      </c>
      <c r="B1941" s="2">
        <f>RSI!B1941</f>
        <v>4.2</v>
      </c>
      <c r="C1941" s="2">
        <f>RSI!I1941</f>
        <v>69.713435721213628</v>
      </c>
      <c r="D1941" s="2">
        <f>MACD!E1941</f>
        <v>-0.18851345021076993</v>
      </c>
      <c r="E1941" s="2">
        <f>MACD!F1941</f>
        <v>-0.11304947682289032</v>
      </c>
      <c r="F1941" s="2">
        <f>'Moving Avg'!D1941</f>
        <v>4.1879999999999997</v>
      </c>
      <c r="G1941" s="2">
        <f>'Moving Avg'!F1941</f>
        <v>3.8870000000000005</v>
      </c>
      <c r="H1941" s="2">
        <f>'Moving Avg'!G1941</f>
        <v>3.7986</v>
      </c>
      <c r="I1941" s="2">
        <f>'Moving Avg'!H1941</f>
        <v>4.3423000000000052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25</v>
      </c>
      <c r="N1941" s="7">
        <f t="shared" si="301"/>
        <v>100</v>
      </c>
      <c r="O1941" s="7">
        <f t="shared" si="302"/>
        <v>0</v>
      </c>
      <c r="P1941" s="7">
        <f t="shared" si="303"/>
        <v>83.5</v>
      </c>
      <c r="Q1941" s="8">
        <f t="shared" si="304"/>
        <v>56.274999999999999</v>
      </c>
      <c r="R1941" s="8">
        <f t="shared" si="305"/>
        <v>45.875</v>
      </c>
      <c r="S1941" s="8">
        <f t="shared" si="306"/>
        <v>56.325000000000003</v>
      </c>
      <c r="T1941" s="8">
        <f t="shared" si="307"/>
        <v>52.125</v>
      </c>
      <c r="U1941" s="7">
        <f t="shared" si="308"/>
        <v>52.82500000000001</v>
      </c>
      <c r="V1941" s="7">
        <f t="shared" si="309"/>
        <v>52.650000000000006</v>
      </c>
    </row>
    <row r="1942" spans="1:22" ht="13.5" x14ac:dyDescent="0.25">
      <c r="A1942" s="3">
        <f>RSI!A1942</f>
        <v>45134</v>
      </c>
      <c r="B1942" s="2">
        <f>RSI!B1942</f>
        <v>4.1900000000000004</v>
      </c>
      <c r="C1942" s="2">
        <f>RSI!I1942</f>
        <v>68.678633328792145</v>
      </c>
      <c r="D1942" s="2">
        <f>MACD!E1942</f>
        <v>-0.21660792667891871</v>
      </c>
      <c r="E1942" s="2">
        <f>MACD!F1942</f>
        <v>-0.133761166794096</v>
      </c>
      <c r="F1942" s="2">
        <f>'Moving Avg'!D1942</f>
        <v>4.1899999999999995</v>
      </c>
      <c r="G1942" s="2">
        <f>'Moving Avg'!F1942</f>
        <v>3.9105000000000003</v>
      </c>
      <c r="H1942" s="2">
        <f>'Moving Avg'!G1942</f>
        <v>3.8157999999999999</v>
      </c>
      <c r="I1942" s="2">
        <f>'Moving Avg'!H1942</f>
        <v>4.3381000000000043</v>
      </c>
      <c r="J1942" s="5" t="str">
        <f>OBV!F1942</f>
        <v>BEARISH</v>
      </c>
      <c r="K1942" s="5" t="str">
        <f>OBV!G1942</f>
        <v>NEUTRAL</v>
      </c>
      <c r="L1942" s="5" t="str">
        <f>OBV!H1942</f>
        <v>BEARISH DIVERGENCE</v>
      </c>
      <c r="M1942" s="7">
        <f t="shared" si="300"/>
        <v>25</v>
      </c>
      <c r="N1942" s="7">
        <f t="shared" si="301"/>
        <v>100</v>
      </c>
      <c r="O1942" s="7">
        <f t="shared" si="302"/>
        <v>0</v>
      </c>
      <c r="P1942" s="7">
        <f t="shared" si="303"/>
        <v>16.5</v>
      </c>
      <c r="Q1942" s="8">
        <f t="shared" si="304"/>
        <v>46.225000000000001</v>
      </c>
      <c r="R1942" s="8">
        <f t="shared" si="305"/>
        <v>29.125</v>
      </c>
      <c r="S1942" s="8">
        <f t="shared" si="306"/>
        <v>26.175000000000001</v>
      </c>
      <c r="T1942" s="8">
        <f t="shared" si="307"/>
        <v>35.375</v>
      </c>
      <c r="U1942" s="7">
        <f t="shared" si="308"/>
        <v>33.841666666666661</v>
      </c>
      <c r="V1942" s="7">
        <f t="shared" si="309"/>
        <v>34.224999999999994</v>
      </c>
    </row>
    <row r="1943" spans="1:22" ht="13.5" x14ac:dyDescent="0.25">
      <c r="A1943" s="3">
        <f>RSI!A1943</f>
        <v>45135</v>
      </c>
      <c r="B1943" s="2">
        <f>RSI!B1943</f>
        <v>4.3499999999999996</v>
      </c>
      <c r="C1943" s="2">
        <f>RSI!I1943</f>
        <v>75.057991965346929</v>
      </c>
      <c r="D1943" s="2">
        <f>MACD!E1943</f>
        <v>-0.22908527517471766</v>
      </c>
      <c r="E1943" s="2">
        <f>MACD!F1943</f>
        <v>-0.15282598847022033</v>
      </c>
      <c r="F1943" s="2">
        <f>'Moving Avg'!D1943</f>
        <v>4.2239999999999993</v>
      </c>
      <c r="G1943" s="2">
        <f>'Moving Avg'!F1943</f>
        <v>3.9420000000000002</v>
      </c>
      <c r="H1943" s="2">
        <f>'Moving Avg'!G1943</f>
        <v>3.8333999999999993</v>
      </c>
      <c r="I1943" s="2">
        <f>'Moving Avg'!H1943</f>
        <v>4.3358000000000043</v>
      </c>
      <c r="J1943" s="5" t="str">
        <f>OBV!F1943</f>
        <v>BULLISH</v>
      </c>
      <c r="K1943" s="5" t="str">
        <f>OBV!G1943</f>
        <v>NEUTRAL</v>
      </c>
      <c r="L1943" s="5" t="str">
        <f>OBV!H1943</f>
        <v>CONFIRMED BULLISH</v>
      </c>
      <c r="M1943" s="7">
        <f t="shared" si="300"/>
        <v>0</v>
      </c>
      <c r="N1943" s="7">
        <f t="shared" si="301"/>
        <v>100</v>
      </c>
      <c r="O1943" s="7">
        <f t="shared" si="302"/>
        <v>0</v>
      </c>
      <c r="P1943" s="7">
        <f t="shared" si="303"/>
        <v>83.5</v>
      </c>
      <c r="Q1943" s="8">
        <f t="shared" si="304"/>
        <v>47.524999999999999</v>
      </c>
      <c r="R1943" s="8">
        <f t="shared" si="305"/>
        <v>40.875</v>
      </c>
      <c r="S1943" s="8">
        <f t="shared" si="306"/>
        <v>52.575000000000003</v>
      </c>
      <c r="T1943" s="8">
        <f t="shared" si="307"/>
        <v>45.875</v>
      </c>
      <c r="U1943" s="7">
        <f t="shared" si="308"/>
        <v>46.991666666666674</v>
      </c>
      <c r="V1943" s="7">
        <f t="shared" si="309"/>
        <v>46.712500000000006</v>
      </c>
    </row>
    <row r="1944" spans="1:22" ht="13.5" x14ac:dyDescent="0.25">
      <c r="A1944" s="3">
        <f>RSI!A1944</f>
        <v>45138</v>
      </c>
      <c r="B1944" s="2">
        <f>RSI!B1944</f>
        <v>4.16</v>
      </c>
      <c r="C1944" s="2">
        <f>RSI!I1944</f>
        <v>59.547710348631405</v>
      </c>
      <c r="D1944" s="2">
        <f>MACD!E1944</f>
        <v>-0.20479732570362374</v>
      </c>
      <c r="E1944" s="2">
        <f>MACD!F1944</f>
        <v>-0.16322025591690104</v>
      </c>
      <c r="F1944" s="2">
        <f>'Moving Avg'!D1944</f>
        <v>4.22</v>
      </c>
      <c r="G1944" s="2">
        <f>'Moving Avg'!F1944</f>
        <v>3.9644999999999997</v>
      </c>
      <c r="H1944" s="2">
        <f>'Moving Avg'!G1944</f>
        <v>3.8441999999999985</v>
      </c>
      <c r="I1944" s="2">
        <f>'Moving Avg'!H1944</f>
        <v>4.3336000000000041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100</v>
      </c>
      <c r="O1944" s="7">
        <f t="shared" si="302"/>
        <v>0</v>
      </c>
      <c r="P1944" s="7">
        <f t="shared" si="303"/>
        <v>16.5</v>
      </c>
      <c r="Q1944" s="8">
        <f t="shared" si="304"/>
        <v>46.225000000000001</v>
      </c>
      <c r="R1944" s="8">
        <f t="shared" si="305"/>
        <v>29.125</v>
      </c>
      <c r="S1944" s="8">
        <f t="shared" si="306"/>
        <v>26.175000000000001</v>
      </c>
      <c r="T1944" s="8">
        <f t="shared" si="307"/>
        <v>35.375</v>
      </c>
      <c r="U1944" s="7">
        <f t="shared" si="308"/>
        <v>33.841666666666661</v>
      </c>
      <c r="V1944" s="7">
        <f t="shared" si="309"/>
        <v>34.224999999999994</v>
      </c>
    </row>
    <row r="1945" spans="1:22" ht="13.5" x14ac:dyDescent="0.25">
      <c r="A1945" s="3">
        <f>RSI!A1945</f>
        <v>45139</v>
      </c>
      <c r="B1945" s="2">
        <f>RSI!B1945</f>
        <v>4.34</v>
      </c>
      <c r="C1945" s="2">
        <f>RSI!I1945</f>
        <v>66.591190959782182</v>
      </c>
      <c r="D1945" s="2">
        <f>MACD!E1945</f>
        <v>-0.19859112796184197</v>
      </c>
      <c r="E1945" s="2">
        <f>MACD!F1945</f>
        <v>-0.17029443032588923</v>
      </c>
      <c r="F1945" s="2">
        <f>'Moving Avg'!D1945</f>
        <v>4.2479999999999993</v>
      </c>
      <c r="G1945" s="2">
        <f>'Moving Avg'!F1945</f>
        <v>3.996</v>
      </c>
      <c r="H1945" s="2">
        <f>'Moving Avg'!G1945</f>
        <v>3.8553999999999986</v>
      </c>
      <c r="I1945" s="2">
        <f>'Moving Avg'!H1945</f>
        <v>4.3333000000000048</v>
      </c>
      <c r="J1945" s="5" t="str">
        <f>OBV!F1945</f>
        <v>BEARISH</v>
      </c>
      <c r="K1945" s="5" t="str">
        <f>OBV!G1945</f>
        <v>NEUTRAL</v>
      </c>
      <c r="L1945" s="5" t="str">
        <f>OBV!H1945</f>
        <v>BEARISH DIVERGENCE</v>
      </c>
      <c r="M1945" s="7">
        <f t="shared" si="300"/>
        <v>25</v>
      </c>
      <c r="N1945" s="7">
        <f t="shared" si="301"/>
        <v>100</v>
      </c>
      <c r="O1945" s="7">
        <f t="shared" si="302"/>
        <v>0</v>
      </c>
      <c r="P1945" s="7">
        <f t="shared" si="303"/>
        <v>16.5</v>
      </c>
      <c r="Q1945" s="8">
        <f t="shared" si="304"/>
        <v>46.225000000000001</v>
      </c>
      <c r="R1945" s="8">
        <f t="shared" si="305"/>
        <v>29.125</v>
      </c>
      <c r="S1945" s="8">
        <f t="shared" si="306"/>
        <v>26.175000000000001</v>
      </c>
      <c r="T1945" s="8">
        <f t="shared" si="307"/>
        <v>35.375</v>
      </c>
      <c r="U1945" s="7">
        <f t="shared" si="308"/>
        <v>33.841666666666661</v>
      </c>
      <c r="V1945" s="7">
        <f t="shared" si="309"/>
        <v>34.224999999999994</v>
      </c>
    </row>
    <row r="1946" spans="1:22" ht="13.5" x14ac:dyDescent="0.25">
      <c r="A1946" s="3">
        <f>RSI!A1946</f>
        <v>45140</v>
      </c>
      <c r="B1946" s="2">
        <f>RSI!B1946</f>
        <v>4.1500000000000004</v>
      </c>
      <c r="C1946" s="2">
        <f>RSI!I1946</f>
        <v>55.588583858615564</v>
      </c>
      <c r="D1946" s="2">
        <f>MACD!E1946</f>
        <v>-0.18126614536686381</v>
      </c>
      <c r="E1946" s="2">
        <f>MACD!F1946</f>
        <v>-0.17248877333408413</v>
      </c>
      <c r="F1946" s="2">
        <f>'Moving Avg'!D1946</f>
        <v>4.2379999999999995</v>
      </c>
      <c r="G1946" s="2">
        <f>'Moving Avg'!F1946</f>
        <v>4.0180000000000007</v>
      </c>
      <c r="H1946" s="2">
        <f>'Moving Avg'!G1946</f>
        <v>3.8661999999999983</v>
      </c>
      <c r="I1946" s="2">
        <f>'Moving Avg'!H1946</f>
        <v>4.3330000000000037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45</v>
      </c>
      <c r="O1946" s="7">
        <f t="shared" si="302"/>
        <v>0</v>
      </c>
      <c r="P1946" s="7">
        <f t="shared" si="303"/>
        <v>16.5</v>
      </c>
      <c r="Q1946" s="8">
        <f t="shared" si="304"/>
        <v>26.975000000000001</v>
      </c>
      <c r="R1946" s="8">
        <f t="shared" si="305"/>
        <v>18.125</v>
      </c>
      <c r="S1946" s="8">
        <f t="shared" si="306"/>
        <v>17.925000000000001</v>
      </c>
      <c r="T1946" s="8">
        <f t="shared" si="307"/>
        <v>21.625</v>
      </c>
      <c r="U1946" s="7">
        <f t="shared" si="308"/>
        <v>21.008333333333336</v>
      </c>
      <c r="V1946" s="7">
        <f t="shared" si="309"/>
        <v>21.162500000000001</v>
      </c>
    </row>
    <row r="1947" spans="1:22" ht="13.5" x14ac:dyDescent="0.25">
      <c r="A1947" s="3">
        <f>RSI!A1947</f>
        <v>45141</v>
      </c>
      <c r="B1947" s="2">
        <f>RSI!B1947</f>
        <v>4.1500000000000004</v>
      </c>
      <c r="C1947" s="2">
        <f>RSI!I1947</f>
        <v>55.588583858615578</v>
      </c>
      <c r="D1947" s="2">
        <f>MACD!E1947</f>
        <v>-0.13964382401334108</v>
      </c>
      <c r="E1947" s="2">
        <f>MACD!F1947</f>
        <v>-0.16591978346993552</v>
      </c>
      <c r="F1947" s="2">
        <f>'Moving Avg'!D1947</f>
        <v>4.2299999999999995</v>
      </c>
      <c r="G1947" s="2">
        <f>'Moving Avg'!F1947</f>
        <v>4.0400000000000009</v>
      </c>
      <c r="H1947" s="2">
        <f>'Moving Avg'!G1947</f>
        <v>3.8769999999999989</v>
      </c>
      <c r="I1947" s="2">
        <f>'Moving Avg'!H1947</f>
        <v>4.3318500000000038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0</v>
      </c>
      <c r="P1947" s="7">
        <f t="shared" si="303"/>
        <v>16.5</v>
      </c>
      <c r="Q1947" s="8">
        <f t="shared" si="304"/>
        <v>11.225</v>
      </c>
      <c r="R1947" s="8">
        <f t="shared" si="305"/>
        <v>9.125</v>
      </c>
      <c r="S1947" s="8">
        <f t="shared" si="306"/>
        <v>11.175000000000001</v>
      </c>
      <c r="T1947" s="8">
        <f t="shared" si="307"/>
        <v>10.375</v>
      </c>
      <c r="U1947" s="7">
        <f t="shared" si="308"/>
        <v>10.508333333333335</v>
      </c>
      <c r="V1947" s="7">
        <f t="shared" si="309"/>
        <v>10.475000000000001</v>
      </c>
    </row>
    <row r="1948" spans="1:22" ht="13.5" x14ac:dyDescent="0.25">
      <c r="A1948" s="3">
        <f>RSI!A1948</f>
        <v>45142</v>
      </c>
      <c r="B1948" s="2">
        <f>RSI!B1948</f>
        <v>3.98</v>
      </c>
      <c r="C1948" s="2">
        <f>RSI!I1948</f>
        <v>47.452704833971154</v>
      </c>
      <c r="D1948" s="2">
        <f>MACD!E1948</f>
        <v>-9.2507887636497532E-2</v>
      </c>
      <c r="E1948" s="2">
        <f>MACD!F1948</f>
        <v>-0.15123740430324792</v>
      </c>
      <c r="F1948" s="2">
        <f>'Moving Avg'!D1948</f>
        <v>4.1560000000000006</v>
      </c>
      <c r="G1948" s="2">
        <f>'Moving Avg'!F1948</f>
        <v>4.0535000000000014</v>
      </c>
      <c r="H1948" s="2">
        <f>'Moving Avg'!G1948</f>
        <v>3.8845999999999981</v>
      </c>
      <c r="I1948" s="2">
        <f>'Moving Avg'!H1948</f>
        <v>4.3289000000000044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25</v>
      </c>
      <c r="N1948" s="7">
        <f t="shared" si="301"/>
        <v>0</v>
      </c>
      <c r="O1948" s="7">
        <f t="shared" si="302"/>
        <v>0</v>
      </c>
      <c r="P1948" s="7">
        <f t="shared" si="303"/>
        <v>16.5</v>
      </c>
      <c r="Q1948" s="8">
        <f t="shared" si="304"/>
        <v>11.225</v>
      </c>
      <c r="R1948" s="8">
        <f t="shared" si="305"/>
        <v>9.125</v>
      </c>
      <c r="S1948" s="8">
        <f t="shared" si="306"/>
        <v>11.175000000000001</v>
      </c>
      <c r="T1948" s="8">
        <f t="shared" si="307"/>
        <v>10.375</v>
      </c>
      <c r="U1948" s="7">
        <f t="shared" si="308"/>
        <v>10.508333333333335</v>
      </c>
      <c r="V1948" s="7">
        <f t="shared" si="309"/>
        <v>10.475000000000001</v>
      </c>
    </row>
    <row r="1949" spans="1:22" ht="13.5" x14ac:dyDescent="0.25">
      <c r="A1949" s="3">
        <f>RSI!A1949</f>
        <v>45145</v>
      </c>
      <c r="B1949" s="2">
        <f>RSI!B1949</f>
        <v>3.82</v>
      </c>
      <c r="C1949" s="2">
        <f>RSI!I1949</f>
        <v>41.322669395460707</v>
      </c>
      <c r="D1949" s="2">
        <f>MACD!E1949</f>
        <v>-4.0392747881003999E-2</v>
      </c>
      <c r="E1949" s="2">
        <f>MACD!F1949</f>
        <v>-0.12906847301879915</v>
      </c>
      <c r="F1949" s="2">
        <f>'Moving Avg'!D1949</f>
        <v>4.0880000000000001</v>
      </c>
      <c r="G1949" s="2">
        <f>'Moving Avg'!F1949</f>
        <v>4.0590000000000011</v>
      </c>
      <c r="H1949" s="2">
        <f>'Moving Avg'!G1949</f>
        <v>3.8917999999999981</v>
      </c>
      <c r="I1949" s="2">
        <f>'Moving Avg'!H1949</f>
        <v>4.3241500000000048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0</v>
      </c>
      <c r="P1949" s="7">
        <f t="shared" si="303"/>
        <v>16.5</v>
      </c>
      <c r="Q1949" s="8">
        <f t="shared" si="304"/>
        <v>11.225</v>
      </c>
      <c r="R1949" s="8">
        <f t="shared" si="305"/>
        <v>9.125</v>
      </c>
      <c r="S1949" s="8">
        <f t="shared" si="306"/>
        <v>11.175000000000001</v>
      </c>
      <c r="T1949" s="8">
        <f t="shared" si="307"/>
        <v>10.375</v>
      </c>
      <c r="U1949" s="7">
        <f t="shared" si="308"/>
        <v>10.508333333333335</v>
      </c>
      <c r="V1949" s="7">
        <f t="shared" si="309"/>
        <v>10.475000000000001</v>
      </c>
    </row>
    <row r="1950" spans="1:22" ht="13.5" x14ac:dyDescent="0.25">
      <c r="A1950" s="3">
        <f>RSI!A1950</f>
        <v>45146</v>
      </c>
      <c r="B1950" s="2">
        <f>RSI!B1950</f>
        <v>3.66</v>
      </c>
      <c r="C1950" s="2">
        <f>RSI!I1950</f>
        <v>36.275987411347934</v>
      </c>
      <c r="D1950" s="2">
        <f>MACD!E1950</f>
        <v>1.9929857316387967E-2</v>
      </c>
      <c r="E1950" s="2">
        <f>MACD!F1950</f>
        <v>-9.926880695176174E-2</v>
      </c>
      <c r="F1950" s="2">
        <f>'Moving Avg'!D1950</f>
        <v>3.9520000000000004</v>
      </c>
      <c r="G1950" s="2">
        <f>'Moving Avg'!F1950</f>
        <v>4.0565000000000007</v>
      </c>
      <c r="H1950" s="2">
        <f>'Moving Avg'!G1950</f>
        <v>3.8957999999999986</v>
      </c>
      <c r="I1950" s="2">
        <f>'Moving Avg'!H1950</f>
        <v>4.3175500000000042</v>
      </c>
      <c r="J1950" s="5" t="str">
        <f>OBV!F1950</f>
        <v>BEARISH</v>
      </c>
      <c r="K1950" s="5" t="str">
        <f>OBV!G1950</f>
        <v>NEUTRAL</v>
      </c>
      <c r="L1950" s="5" t="str">
        <f>OBV!H1950</f>
        <v>CONFIRMED BEARISH</v>
      </c>
      <c r="M1950" s="7">
        <f t="shared" si="300"/>
        <v>25</v>
      </c>
      <c r="N1950" s="7">
        <f t="shared" si="301"/>
        <v>0</v>
      </c>
      <c r="O1950" s="7">
        <f t="shared" si="302"/>
        <v>0</v>
      </c>
      <c r="P1950" s="7">
        <f t="shared" si="303"/>
        <v>16.5</v>
      </c>
      <c r="Q1950" s="8">
        <f t="shared" si="304"/>
        <v>11.225</v>
      </c>
      <c r="R1950" s="8">
        <f t="shared" si="305"/>
        <v>9.125</v>
      </c>
      <c r="S1950" s="8">
        <f t="shared" si="306"/>
        <v>11.175000000000001</v>
      </c>
      <c r="T1950" s="8">
        <f t="shared" si="307"/>
        <v>10.375</v>
      </c>
      <c r="U1950" s="7">
        <f t="shared" si="308"/>
        <v>10.508333333333335</v>
      </c>
      <c r="V1950" s="7">
        <f t="shared" si="309"/>
        <v>10.475000000000001</v>
      </c>
    </row>
    <row r="1951" spans="1:22" ht="13.5" x14ac:dyDescent="0.25">
      <c r="A1951" s="3">
        <f>RSI!A1951</f>
        <v>45147</v>
      </c>
      <c r="B1951" s="2">
        <f>RSI!B1951</f>
        <v>3.82</v>
      </c>
      <c r="C1951" s="2">
        <f>RSI!I1951</f>
        <v>43.682980141218465</v>
      </c>
      <c r="D1951" s="2">
        <f>MACD!E1951</f>
        <v>6.1266031105610796E-2</v>
      </c>
      <c r="E1951" s="2">
        <f>MACD!F1951</f>
        <v>-6.716183934028723E-2</v>
      </c>
      <c r="F1951" s="2">
        <f>'Moving Avg'!D1951</f>
        <v>3.8860000000000001</v>
      </c>
      <c r="G1951" s="2">
        <f>'Moving Avg'!F1951</f>
        <v>4.0549999999999997</v>
      </c>
      <c r="H1951" s="2">
        <f>'Moving Avg'!G1951</f>
        <v>3.8999999999999981</v>
      </c>
      <c r="I1951" s="2">
        <f>'Moving Avg'!H1951</f>
        <v>4.3122000000000051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0</v>
      </c>
      <c r="P1951" s="7">
        <f t="shared" si="303"/>
        <v>16.5</v>
      </c>
      <c r="Q1951" s="8">
        <f t="shared" si="304"/>
        <v>11.225</v>
      </c>
      <c r="R1951" s="8">
        <f t="shared" si="305"/>
        <v>9.125</v>
      </c>
      <c r="S1951" s="8">
        <f t="shared" si="306"/>
        <v>11.175000000000001</v>
      </c>
      <c r="T1951" s="8">
        <f t="shared" si="307"/>
        <v>10.375</v>
      </c>
      <c r="U1951" s="7">
        <f t="shared" si="308"/>
        <v>10.508333333333335</v>
      </c>
      <c r="V1951" s="7">
        <f t="shared" si="309"/>
        <v>10.475000000000001</v>
      </c>
    </row>
    <row r="1952" spans="1:22" ht="13.5" x14ac:dyDescent="0.25">
      <c r="A1952" s="3">
        <f>RSI!A1952</f>
        <v>45148</v>
      </c>
      <c r="B1952" s="2">
        <f>RSI!B1952</f>
        <v>3.67</v>
      </c>
      <c r="C1952" s="2">
        <f>RSI!I1952</f>
        <v>39.095052459378245</v>
      </c>
      <c r="D1952" s="2">
        <f>MACD!E1952</f>
        <v>0.10685686776547909</v>
      </c>
      <c r="E1952" s="2">
        <f>MACD!F1952</f>
        <v>-3.2358097919133966E-2</v>
      </c>
      <c r="F1952" s="2">
        <f>'Moving Avg'!D1952</f>
        <v>3.7900000000000005</v>
      </c>
      <c r="G1952" s="2">
        <f>'Moving Avg'!F1952</f>
        <v>4.0540000000000003</v>
      </c>
      <c r="H1952" s="2">
        <f>'Moving Avg'!G1952</f>
        <v>3.8997999999999977</v>
      </c>
      <c r="I1952" s="2">
        <f>'Moving Avg'!H1952</f>
        <v>4.3055000000000048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25</v>
      </c>
      <c r="N1952" s="7">
        <f t="shared" si="301"/>
        <v>0</v>
      </c>
      <c r="O1952" s="7">
        <f t="shared" si="302"/>
        <v>0</v>
      </c>
      <c r="P1952" s="7">
        <f t="shared" si="303"/>
        <v>16.5</v>
      </c>
      <c r="Q1952" s="8">
        <f t="shared" si="304"/>
        <v>11.225</v>
      </c>
      <c r="R1952" s="8">
        <f t="shared" si="305"/>
        <v>9.125</v>
      </c>
      <c r="S1952" s="8">
        <f t="shared" si="306"/>
        <v>11.175000000000001</v>
      </c>
      <c r="T1952" s="8">
        <f t="shared" si="307"/>
        <v>10.375</v>
      </c>
      <c r="U1952" s="7">
        <f t="shared" si="308"/>
        <v>10.508333333333335</v>
      </c>
      <c r="V1952" s="7">
        <f t="shared" si="309"/>
        <v>10.475000000000001</v>
      </c>
    </row>
    <row r="1953" spans="1:22" ht="13.5" x14ac:dyDescent="0.25">
      <c r="A1953" s="3">
        <f>RSI!A1953</f>
        <v>45149</v>
      </c>
      <c r="B1953" s="2">
        <f>RSI!B1953</f>
        <v>3.83</v>
      </c>
      <c r="C1953" s="2">
        <f>RSI!I1953</f>
        <v>45.651994194709971</v>
      </c>
      <c r="D1953" s="2">
        <f>MACD!E1953</f>
        <v>0.16004790084354692</v>
      </c>
      <c r="E1953" s="2">
        <f>MACD!F1953</f>
        <v>6.1231018334022072E-3</v>
      </c>
      <c r="F1953" s="2">
        <f>'Moving Avg'!D1953</f>
        <v>3.7600000000000002</v>
      </c>
      <c r="G1953" s="2">
        <f>'Moving Avg'!F1953</f>
        <v>4.052999999999999</v>
      </c>
      <c r="H1953" s="2">
        <f>'Moving Avg'!G1953</f>
        <v>3.8995999999999982</v>
      </c>
      <c r="I1953" s="2">
        <f>'Moving Avg'!H1953</f>
        <v>4.2985000000000051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0</v>
      </c>
      <c r="P1953" s="7">
        <f t="shared" si="303"/>
        <v>16.5</v>
      </c>
      <c r="Q1953" s="8">
        <f t="shared" si="304"/>
        <v>11.225</v>
      </c>
      <c r="R1953" s="8">
        <f t="shared" si="305"/>
        <v>9.125</v>
      </c>
      <c r="S1953" s="8">
        <f t="shared" si="306"/>
        <v>11.175000000000001</v>
      </c>
      <c r="T1953" s="8">
        <f t="shared" si="307"/>
        <v>10.375</v>
      </c>
      <c r="U1953" s="7">
        <f t="shared" si="308"/>
        <v>10.508333333333335</v>
      </c>
      <c r="V1953" s="7">
        <f t="shared" si="309"/>
        <v>10.475000000000001</v>
      </c>
    </row>
    <row r="1954" spans="1:22" ht="13.5" x14ac:dyDescent="0.25">
      <c r="A1954" s="3">
        <f>RSI!A1954</f>
        <v>45152</v>
      </c>
      <c r="B1954" s="2">
        <f>RSI!B1954</f>
        <v>3.83</v>
      </c>
      <c r="C1954" s="2">
        <f>RSI!I1954</f>
        <v>45.651994194709971</v>
      </c>
      <c r="D1954" s="2">
        <f>MACD!E1954</f>
        <v>0.17659303615150801</v>
      </c>
      <c r="E1954" s="2">
        <f>MACD!F1954</f>
        <v>4.0217088697023375E-2</v>
      </c>
      <c r="F1954" s="2">
        <f>'Moving Avg'!D1954</f>
        <v>3.7620000000000005</v>
      </c>
      <c r="G1954" s="2">
        <f>'Moving Avg'!F1954</f>
        <v>4.0444999999999993</v>
      </c>
      <c r="H1954" s="2">
        <f>'Moving Avg'!G1954</f>
        <v>3.8981999999999983</v>
      </c>
      <c r="I1954" s="2">
        <f>'Moving Avg'!H1954</f>
        <v>4.2925500000000048</v>
      </c>
      <c r="J1954" s="5" t="str">
        <f>OBV!F1954</f>
        <v>BEARISH</v>
      </c>
      <c r="K1954" s="5" t="str">
        <f>OBV!G1954</f>
        <v>NEUTRAL</v>
      </c>
      <c r="L1954" s="5" t="str">
        <f>OBV!H1954</f>
        <v>BEARISH DIVERGENCE</v>
      </c>
      <c r="M1954" s="7">
        <f t="shared" si="300"/>
        <v>25</v>
      </c>
      <c r="N1954" s="7">
        <f t="shared" si="301"/>
        <v>0</v>
      </c>
      <c r="O1954" s="7">
        <f t="shared" si="302"/>
        <v>0</v>
      </c>
      <c r="P1954" s="7">
        <f t="shared" si="303"/>
        <v>16.5</v>
      </c>
      <c r="Q1954" s="8">
        <f t="shared" si="304"/>
        <v>11.225</v>
      </c>
      <c r="R1954" s="8">
        <f t="shared" si="305"/>
        <v>9.125</v>
      </c>
      <c r="S1954" s="8">
        <f t="shared" si="306"/>
        <v>11.175000000000001</v>
      </c>
      <c r="T1954" s="8">
        <f t="shared" si="307"/>
        <v>10.375</v>
      </c>
      <c r="U1954" s="7">
        <f t="shared" si="308"/>
        <v>10.508333333333335</v>
      </c>
      <c r="V1954" s="7">
        <f t="shared" si="309"/>
        <v>10.475000000000001</v>
      </c>
    </row>
    <row r="1955" spans="1:22" ht="13.5" x14ac:dyDescent="0.25">
      <c r="A1955" s="3">
        <f>RSI!A1955</f>
        <v>45153</v>
      </c>
      <c r="B1955" s="2">
        <f>RSI!B1955</f>
        <v>4</v>
      </c>
      <c r="C1955" s="2">
        <f>RSI!I1955</f>
        <v>52.017461308224433</v>
      </c>
      <c r="D1955" s="2">
        <f>MACD!E1955</f>
        <v>0.20640369160758665</v>
      </c>
      <c r="E1955" s="2">
        <f>MACD!F1955</f>
        <v>7.3454409279136032E-2</v>
      </c>
      <c r="F1955" s="2">
        <f>'Moving Avg'!D1955</f>
        <v>3.8299999999999996</v>
      </c>
      <c r="G1955" s="2">
        <f>'Moving Avg'!F1955</f>
        <v>4.0444999999999993</v>
      </c>
      <c r="H1955" s="2">
        <f>'Moving Avg'!G1955</f>
        <v>3.9001999999999981</v>
      </c>
      <c r="I1955" s="2">
        <f>'Moving Avg'!H1955</f>
        <v>4.2865500000000054</v>
      </c>
      <c r="J1955" s="5" t="str">
        <f>OBV!F1955</f>
        <v>BULLISH</v>
      </c>
      <c r="K1955" s="5" t="str">
        <f>OBV!G1955</f>
        <v>NEUTRAL</v>
      </c>
      <c r="L1955" s="5" t="str">
        <f>OBV!H1955</f>
        <v>CONFIRMED BULLISH</v>
      </c>
      <c r="M1955" s="7">
        <f t="shared" si="300"/>
        <v>25</v>
      </c>
      <c r="N1955" s="7">
        <f t="shared" si="301"/>
        <v>0</v>
      </c>
      <c r="O1955" s="7">
        <f t="shared" si="302"/>
        <v>0</v>
      </c>
      <c r="P1955" s="7">
        <f t="shared" si="303"/>
        <v>83.5</v>
      </c>
      <c r="Q1955" s="8">
        <f t="shared" si="304"/>
        <v>21.274999999999999</v>
      </c>
      <c r="R1955" s="8">
        <f t="shared" si="305"/>
        <v>25.875</v>
      </c>
      <c r="S1955" s="8">
        <f t="shared" si="306"/>
        <v>41.325000000000003</v>
      </c>
      <c r="T1955" s="8">
        <f t="shared" si="307"/>
        <v>27.125</v>
      </c>
      <c r="U1955" s="7">
        <f t="shared" si="308"/>
        <v>29.491666666666664</v>
      </c>
      <c r="V1955" s="7">
        <f t="shared" si="309"/>
        <v>28.9</v>
      </c>
    </row>
    <row r="1956" spans="1:22" ht="13.5" x14ac:dyDescent="0.25">
      <c r="A1956" s="3">
        <f>RSI!A1956</f>
        <v>45154</v>
      </c>
      <c r="B1956" s="2">
        <f>RSI!B1956</f>
        <v>4.0999999999999996</v>
      </c>
      <c r="C1956" s="2">
        <f>RSI!I1956</f>
        <v>55.331686280059344</v>
      </c>
      <c r="D1956" s="2">
        <f>MACD!E1956</f>
        <v>0.19464390666169207</v>
      </c>
      <c r="E1956" s="2">
        <f>MACD!F1956</f>
        <v>9.7692308755647245E-2</v>
      </c>
      <c r="F1956" s="2">
        <f>'Moving Avg'!D1956</f>
        <v>3.8860000000000001</v>
      </c>
      <c r="G1956" s="2">
        <f>'Moving Avg'!F1956</f>
        <v>4.0494999999999992</v>
      </c>
      <c r="H1956" s="2">
        <f>'Moving Avg'!G1956</f>
        <v>3.9067999999999983</v>
      </c>
      <c r="I1956" s="2">
        <f>'Moving Avg'!H1956</f>
        <v>4.2803000000000058</v>
      </c>
      <c r="J1956" s="5" t="str">
        <f>OBV!F1956</f>
        <v>BULLISH</v>
      </c>
      <c r="K1956" s="5" t="str">
        <f>OBV!G1956</f>
        <v>NEUTRAL</v>
      </c>
      <c r="L1956" s="5" t="str">
        <f>OBV!H1956</f>
        <v>CONFIRMED BULLISH</v>
      </c>
      <c r="M1956" s="7">
        <f t="shared" si="300"/>
        <v>25</v>
      </c>
      <c r="N1956" s="7">
        <f t="shared" si="301"/>
        <v>0</v>
      </c>
      <c r="O1956" s="7">
        <f t="shared" si="302"/>
        <v>0</v>
      </c>
      <c r="P1956" s="7">
        <f t="shared" si="303"/>
        <v>83.5</v>
      </c>
      <c r="Q1956" s="8">
        <f t="shared" si="304"/>
        <v>21.274999999999999</v>
      </c>
      <c r="R1956" s="8">
        <f t="shared" si="305"/>
        <v>25.875</v>
      </c>
      <c r="S1956" s="8">
        <f t="shared" si="306"/>
        <v>41.325000000000003</v>
      </c>
      <c r="T1956" s="8">
        <f t="shared" si="307"/>
        <v>27.125</v>
      </c>
      <c r="U1956" s="7">
        <f t="shared" si="308"/>
        <v>29.491666666666664</v>
      </c>
      <c r="V1956" s="7">
        <f t="shared" si="309"/>
        <v>28.9</v>
      </c>
    </row>
    <row r="1957" spans="1:22" ht="13.5" x14ac:dyDescent="0.25">
      <c r="A1957" s="3">
        <f>RSI!A1957</f>
        <v>45155</v>
      </c>
      <c r="B1957" s="2">
        <f>RSI!B1957</f>
        <v>4.0999999999999996</v>
      </c>
      <c r="C1957" s="2">
        <f>RSI!I1957</f>
        <v>55.331686280059344</v>
      </c>
      <c r="D1957" s="2">
        <f>MACD!E1957</f>
        <v>0.18378203632902057</v>
      </c>
      <c r="E1957" s="2">
        <f>MACD!F1957</f>
        <v>0.11491025427032192</v>
      </c>
      <c r="F1957" s="2">
        <f>'Moving Avg'!D1957</f>
        <v>3.972</v>
      </c>
      <c r="G1957" s="2">
        <f>'Moving Avg'!F1957</f>
        <v>4.0454999999999988</v>
      </c>
      <c r="H1957" s="2">
        <f>'Moving Avg'!G1957</f>
        <v>3.9147999999999983</v>
      </c>
      <c r="I1957" s="2">
        <f>'Moving Avg'!H1957</f>
        <v>4.2740500000000052</v>
      </c>
      <c r="J1957" s="5" t="str">
        <f>OBV!F1957</f>
        <v>BULLISH</v>
      </c>
      <c r="K1957" s="5" t="str">
        <f>OBV!G1957</f>
        <v>NEUTRAL</v>
      </c>
      <c r="L1957" s="5" t="str">
        <f>OBV!H1957</f>
        <v>CONFIRMED BULLISH</v>
      </c>
      <c r="M1957" s="7">
        <f t="shared" si="300"/>
        <v>25</v>
      </c>
      <c r="N1957" s="7">
        <f t="shared" si="301"/>
        <v>0</v>
      </c>
      <c r="O1957" s="7">
        <f t="shared" si="302"/>
        <v>0</v>
      </c>
      <c r="P1957" s="7">
        <f t="shared" si="303"/>
        <v>83.5</v>
      </c>
      <c r="Q1957" s="8">
        <f t="shared" si="304"/>
        <v>21.274999999999999</v>
      </c>
      <c r="R1957" s="8">
        <f t="shared" si="305"/>
        <v>25.875</v>
      </c>
      <c r="S1957" s="8">
        <f t="shared" si="306"/>
        <v>41.325000000000003</v>
      </c>
      <c r="T1957" s="8">
        <f t="shared" si="307"/>
        <v>27.125</v>
      </c>
      <c r="U1957" s="7">
        <f t="shared" si="308"/>
        <v>29.491666666666664</v>
      </c>
      <c r="V1957" s="7">
        <f t="shared" si="309"/>
        <v>28.9</v>
      </c>
    </row>
    <row r="1958" spans="1:22" ht="13.5" x14ac:dyDescent="0.25">
      <c r="A1958" s="3">
        <f>RSI!A1958</f>
        <v>45156</v>
      </c>
      <c r="B1958" s="2">
        <f>RSI!B1958</f>
        <v>4</v>
      </c>
      <c r="C1958" s="2">
        <f>RSI!I1958</f>
        <v>51.227987941194741</v>
      </c>
      <c r="D1958" s="2">
        <f>MACD!E1958</f>
        <v>0.15500100360309288</v>
      </c>
      <c r="E1958" s="2">
        <f>MACD!F1958</f>
        <v>0.12292840413687611</v>
      </c>
      <c r="F1958" s="2">
        <f>'Moving Avg'!D1958</f>
        <v>4.0060000000000002</v>
      </c>
      <c r="G1958" s="2">
        <f>'Moving Avg'!F1958</f>
        <v>4.0364999999999993</v>
      </c>
      <c r="H1958" s="2">
        <f>'Moving Avg'!G1958</f>
        <v>3.9175999999999989</v>
      </c>
      <c r="I1958" s="2">
        <f>'Moving Avg'!H1958</f>
        <v>4.2673500000000057</v>
      </c>
      <c r="J1958" s="5" t="str">
        <f>OBV!F1958</f>
        <v>BULLISH</v>
      </c>
      <c r="K1958" s="5" t="str">
        <f>OBV!G1958</f>
        <v>NEUTRAL</v>
      </c>
      <c r="L1958" s="5" t="str">
        <f>OBV!H1958</f>
        <v>CONFIRMED BULLISH</v>
      </c>
      <c r="M1958" s="7">
        <f t="shared" si="300"/>
        <v>25</v>
      </c>
      <c r="N1958" s="7">
        <f t="shared" si="301"/>
        <v>0</v>
      </c>
      <c r="O1958" s="7">
        <f t="shared" si="302"/>
        <v>0</v>
      </c>
      <c r="P1958" s="7">
        <f t="shared" si="303"/>
        <v>83.5</v>
      </c>
      <c r="Q1958" s="8">
        <f t="shared" si="304"/>
        <v>21.274999999999999</v>
      </c>
      <c r="R1958" s="8">
        <f t="shared" si="305"/>
        <v>25.875</v>
      </c>
      <c r="S1958" s="8">
        <f t="shared" si="306"/>
        <v>41.325000000000003</v>
      </c>
      <c r="T1958" s="8">
        <f t="shared" si="307"/>
        <v>27.125</v>
      </c>
      <c r="U1958" s="7">
        <f t="shared" si="308"/>
        <v>29.491666666666664</v>
      </c>
      <c r="V1958" s="7">
        <f t="shared" si="309"/>
        <v>28.9</v>
      </c>
    </row>
    <row r="1959" spans="1:22" ht="13.5" x14ac:dyDescent="0.25">
      <c r="A1959" s="3">
        <f>RSI!A1959</f>
        <v>45159</v>
      </c>
      <c r="B1959" s="2">
        <f>RSI!B1959</f>
        <v>4.18</v>
      </c>
      <c r="C1959" s="2">
        <f>RSI!I1959</f>
        <v>57.358431300018609</v>
      </c>
      <c r="D1959" s="2">
        <f>MACD!E1959</f>
        <v>9.2508730058811661E-2</v>
      </c>
      <c r="E1959" s="2">
        <f>MACD!F1959</f>
        <v>0.11684446932126322</v>
      </c>
      <c r="F1959" s="2">
        <f>'Moving Avg'!D1959</f>
        <v>4.0759999999999996</v>
      </c>
      <c r="G1959" s="2">
        <f>'Moving Avg'!F1959</f>
        <v>4.0364999999999993</v>
      </c>
      <c r="H1959" s="2">
        <f>'Moving Avg'!G1959</f>
        <v>3.9231999999999996</v>
      </c>
      <c r="I1959" s="2">
        <f>'Moving Avg'!H1959</f>
        <v>4.2623000000000051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100</v>
      </c>
      <c r="O1959" s="7">
        <f t="shared" si="302"/>
        <v>0</v>
      </c>
      <c r="P1959" s="7">
        <f t="shared" si="303"/>
        <v>83.5</v>
      </c>
      <c r="Q1959" s="8">
        <f t="shared" si="304"/>
        <v>56.274999999999999</v>
      </c>
      <c r="R1959" s="8">
        <f t="shared" si="305"/>
        <v>45.875</v>
      </c>
      <c r="S1959" s="8">
        <f t="shared" si="306"/>
        <v>56.325000000000003</v>
      </c>
      <c r="T1959" s="8">
        <f t="shared" si="307"/>
        <v>52.125</v>
      </c>
      <c r="U1959" s="7">
        <f t="shared" si="308"/>
        <v>52.82500000000001</v>
      </c>
      <c r="V1959" s="7">
        <f t="shared" si="309"/>
        <v>52.650000000000006</v>
      </c>
    </row>
    <row r="1960" spans="1:22" ht="13.5" x14ac:dyDescent="0.25">
      <c r="A1960" s="3">
        <f>RSI!A1960</f>
        <v>45160</v>
      </c>
      <c r="B1960" s="2">
        <f>RSI!B1960</f>
        <v>4.3600000000000003</v>
      </c>
      <c r="C1960" s="2">
        <f>RSI!I1960</f>
        <v>62.442408858999123</v>
      </c>
      <c r="D1960" s="2">
        <f>MACD!E1960</f>
        <v>4.4203448925994593E-4</v>
      </c>
      <c r="E1960" s="2">
        <f>MACD!F1960</f>
        <v>9.356398235486256E-2</v>
      </c>
      <c r="F1960" s="2">
        <f>'Moving Avg'!D1960</f>
        <v>4.1479999999999997</v>
      </c>
      <c r="G1960" s="2">
        <f>'Moving Avg'!F1960</f>
        <v>4.0445000000000002</v>
      </c>
      <c r="H1960" s="2">
        <f>'Moving Avg'!G1960</f>
        <v>3.9323999999999995</v>
      </c>
      <c r="I1960" s="2">
        <f>'Moving Avg'!H1960</f>
        <v>4.2591000000000054</v>
      </c>
      <c r="J1960" s="5" t="str">
        <f>OBV!F1960</f>
        <v>BEARISH</v>
      </c>
      <c r="K1960" s="5" t="str">
        <f>OBV!G1960</f>
        <v>NEUTRAL</v>
      </c>
      <c r="L1960" s="5" t="str">
        <f>OBV!H1960</f>
        <v>BEARISH DIVERGENCE</v>
      </c>
      <c r="M1960" s="7">
        <f t="shared" si="300"/>
        <v>25</v>
      </c>
      <c r="N1960" s="7">
        <f t="shared" si="301"/>
        <v>100</v>
      </c>
      <c r="O1960" s="7">
        <f t="shared" si="302"/>
        <v>0</v>
      </c>
      <c r="P1960" s="7">
        <f t="shared" si="303"/>
        <v>16.5</v>
      </c>
      <c r="Q1960" s="8">
        <f t="shared" si="304"/>
        <v>46.225000000000001</v>
      </c>
      <c r="R1960" s="8">
        <f t="shared" si="305"/>
        <v>29.125</v>
      </c>
      <c r="S1960" s="8">
        <f t="shared" si="306"/>
        <v>26.175000000000001</v>
      </c>
      <c r="T1960" s="8">
        <f t="shared" si="307"/>
        <v>35.375</v>
      </c>
      <c r="U1960" s="7">
        <f t="shared" si="308"/>
        <v>33.841666666666661</v>
      </c>
      <c r="V1960" s="7">
        <f t="shared" si="309"/>
        <v>34.224999999999994</v>
      </c>
    </row>
    <row r="1961" spans="1:22" ht="13.5" x14ac:dyDescent="0.25">
      <c r="A1961" s="3">
        <f>RSI!A1961</f>
        <v>45161</v>
      </c>
      <c r="B1961" s="2">
        <f>RSI!B1961</f>
        <v>4.5</v>
      </c>
      <c r="C1961" s="2">
        <f>RSI!I1961</f>
        <v>65.852525650107168</v>
      </c>
      <c r="D1961" s="2">
        <f>MACD!E1961</f>
        <v>-6.5427223116391708E-2</v>
      </c>
      <c r="E1961" s="2">
        <f>MACD!F1961</f>
        <v>6.1765741260611705E-2</v>
      </c>
      <c r="F1961" s="2">
        <f>'Moving Avg'!D1961</f>
        <v>4.2279999999999998</v>
      </c>
      <c r="G1961" s="2">
        <f>'Moving Avg'!F1961</f>
        <v>4.059499999999999</v>
      </c>
      <c r="H1961" s="2">
        <f>'Moving Avg'!G1961</f>
        <v>3.9443999999999999</v>
      </c>
      <c r="I1961" s="2">
        <f>'Moving Avg'!H1961</f>
        <v>4.256600000000005</v>
      </c>
      <c r="J1961" s="5" t="str">
        <f>OBV!F1961</f>
        <v>BULLISH</v>
      </c>
      <c r="K1961" s="5" t="str">
        <f>OBV!G1961</f>
        <v>NEUTRAL</v>
      </c>
      <c r="L1961" s="5" t="str">
        <f>OBV!H1961</f>
        <v>CONFIRMED BULLISH</v>
      </c>
      <c r="M1961" s="7">
        <f t="shared" si="300"/>
        <v>25</v>
      </c>
      <c r="N1961" s="7">
        <f t="shared" si="301"/>
        <v>100</v>
      </c>
      <c r="O1961" s="7">
        <f t="shared" si="302"/>
        <v>0</v>
      </c>
      <c r="P1961" s="7">
        <f t="shared" si="303"/>
        <v>83.5</v>
      </c>
      <c r="Q1961" s="8">
        <f t="shared" si="304"/>
        <v>56.274999999999999</v>
      </c>
      <c r="R1961" s="8">
        <f t="shared" si="305"/>
        <v>45.875</v>
      </c>
      <c r="S1961" s="8">
        <f t="shared" si="306"/>
        <v>56.325000000000003</v>
      </c>
      <c r="T1961" s="8">
        <f t="shared" si="307"/>
        <v>52.125</v>
      </c>
      <c r="U1961" s="7">
        <f t="shared" si="308"/>
        <v>52.82500000000001</v>
      </c>
      <c r="V1961" s="7">
        <f t="shared" si="309"/>
        <v>52.650000000000006</v>
      </c>
    </row>
    <row r="1962" spans="1:22" ht="13.5" x14ac:dyDescent="0.25">
      <c r="A1962" s="3">
        <f>RSI!A1962</f>
        <v>45162</v>
      </c>
      <c r="B1962" s="2">
        <f>RSI!B1962</f>
        <v>4.5</v>
      </c>
      <c r="C1962" s="2">
        <f>RSI!I1962</f>
        <v>65.852525650107168</v>
      </c>
      <c r="D1962" s="2">
        <f>MACD!E1962</f>
        <v>-0.14711479277191453</v>
      </c>
      <c r="E1962" s="2">
        <f>MACD!F1962</f>
        <v>1.998963445410646E-2</v>
      </c>
      <c r="F1962" s="2">
        <f>'Moving Avg'!D1962</f>
        <v>4.3079999999999998</v>
      </c>
      <c r="G1962" s="2">
        <f>'Moving Avg'!F1962</f>
        <v>4.0750000000000002</v>
      </c>
      <c r="H1962" s="2">
        <f>'Moving Avg'!G1962</f>
        <v>3.9563999999999999</v>
      </c>
      <c r="I1962" s="2">
        <f>'Moving Avg'!H1962</f>
        <v>4.2551500000000049</v>
      </c>
      <c r="J1962" s="5" t="str">
        <f>OBV!F1962</f>
        <v>BULLISH</v>
      </c>
      <c r="K1962" s="5" t="str">
        <f>OBV!G1962</f>
        <v>NEUTRAL</v>
      </c>
      <c r="L1962" s="5" t="str">
        <f>OBV!H1962</f>
        <v>CONFIRMED BULLISH</v>
      </c>
      <c r="M1962" s="7">
        <f t="shared" si="300"/>
        <v>25</v>
      </c>
      <c r="N1962" s="7">
        <f t="shared" si="301"/>
        <v>100</v>
      </c>
      <c r="O1962" s="7">
        <f t="shared" si="302"/>
        <v>50</v>
      </c>
      <c r="P1962" s="7">
        <f t="shared" si="303"/>
        <v>83.5</v>
      </c>
      <c r="Q1962" s="8">
        <f t="shared" si="304"/>
        <v>63.774999999999999</v>
      </c>
      <c r="R1962" s="8">
        <f t="shared" si="305"/>
        <v>63.375</v>
      </c>
      <c r="S1962" s="8">
        <f t="shared" si="306"/>
        <v>68.825000000000003</v>
      </c>
      <c r="T1962" s="8">
        <f t="shared" si="307"/>
        <v>64.625</v>
      </c>
      <c r="U1962" s="7">
        <f t="shared" si="308"/>
        <v>65.325000000000003</v>
      </c>
      <c r="V1962" s="7">
        <f t="shared" si="309"/>
        <v>65.150000000000006</v>
      </c>
    </row>
    <row r="1963" spans="1:22" ht="13.5" x14ac:dyDescent="0.25">
      <c r="A1963" s="3">
        <f>RSI!A1963</f>
        <v>45163</v>
      </c>
      <c r="B1963" s="2">
        <f>RSI!B1963</f>
        <v>4.5999999999999996</v>
      </c>
      <c r="C1963" s="2">
        <f>RSI!I1963</f>
        <v>68.241302272300317</v>
      </c>
      <c r="D1963" s="2">
        <f>MACD!E1963</f>
        <v>-0.20168921580376953</v>
      </c>
      <c r="E1963" s="2">
        <f>MACD!F1963</f>
        <v>-2.4346135597468739E-2</v>
      </c>
      <c r="F1963" s="2">
        <f>'Moving Avg'!D1963</f>
        <v>4.4279999999999999</v>
      </c>
      <c r="G1963" s="2">
        <f>'Moving Avg'!F1963</f>
        <v>4.0875000000000004</v>
      </c>
      <c r="H1963" s="2">
        <f>'Moving Avg'!G1963</f>
        <v>3.9704000000000002</v>
      </c>
      <c r="I1963" s="2">
        <f>'Moving Avg'!H1963</f>
        <v>4.2531500000000051</v>
      </c>
      <c r="J1963" s="5" t="str">
        <f>OBV!F1963</f>
        <v>BULLISH</v>
      </c>
      <c r="K1963" s="5" t="str">
        <f>OBV!G1963</f>
        <v>NEUTRAL</v>
      </c>
      <c r="L1963" s="5" t="str">
        <f>OBV!H1963</f>
        <v>CONFIRMED BULLISH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83.5</v>
      </c>
      <c r="Q1963" s="8">
        <f t="shared" si="304"/>
        <v>63.774999999999999</v>
      </c>
      <c r="R1963" s="8">
        <f t="shared" si="305"/>
        <v>63.375</v>
      </c>
      <c r="S1963" s="8">
        <f t="shared" si="306"/>
        <v>68.825000000000003</v>
      </c>
      <c r="T1963" s="8">
        <f t="shared" si="307"/>
        <v>64.625</v>
      </c>
      <c r="U1963" s="7">
        <f t="shared" si="308"/>
        <v>65.325000000000003</v>
      </c>
      <c r="V1963" s="7">
        <f t="shared" si="309"/>
        <v>65.150000000000006</v>
      </c>
    </row>
    <row r="1964" spans="1:22" ht="13.5" x14ac:dyDescent="0.25">
      <c r="A1964" s="3">
        <f>RSI!A1964</f>
        <v>45166</v>
      </c>
      <c r="B1964" s="2">
        <f>RSI!B1964</f>
        <v>4.4000000000000004</v>
      </c>
      <c r="C1964" s="2">
        <f>RSI!I1964</f>
        <v>59.30562421712434</v>
      </c>
      <c r="D1964" s="2">
        <f>MACD!E1964</f>
        <v>-0.23610861600475275</v>
      </c>
      <c r="E1964" s="2">
        <f>MACD!F1964</f>
        <v>-6.6698631678925549E-2</v>
      </c>
      <c r="F1964" s="2">
        <f>'Moving Avg'!D1964</f>
        <v>4.4719999999999995</v>
      </c>
      <c r="G1964" s="2">
        <f>'Moving Avg'!F1964</f>
        <v>4.0995000000000008</v>
      </c>
      <c r="H1964" s="2">
        <f>'Moving Avg'!G1964</f>
        <v>3.9808000000000003</v>
      </c>
      <c r="I1964" s="2">
        <f>'Moving Avg'!H1964</f>
        <v>4.250150000000005</v>
      </c>
      <c r="J1964" s="5" t="str">
        <f>OBV!F1964</f>
        <v>BULLISH</v>
      </c>
      <c r="K1964" s="5" t="str">
        <f>OBV!G1964</f>
        <v>NEUTRAL</v>
      </c>
      <c r="L1964" s="5" t="str">
        <f>OBV!H1964</f>
        <v>CONFIRMED BULLISH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83.5</v>
      </c>
      <c r="Q1964" s="8">
        <f t="shared" si="304"/>
        <v>63.774999999999999</v>
      </c>
      <c r="R1964" s="8">
        <f t="shared" si="305"/>
        <v>63.375</v>
      </c>
      <c r="S1964" s="8">
        <f t="shared" si="306"/>
        <v>68.825000000000003</v>
      </c>
      <c r="T1964" s="8">
        <f t="shared" si="307"/>
        <v>64.625</v>
      </c>
      <c r="U1964" s="7">
        <f t="shared" si="308"/>
        <v>65.325000000000003</v>
      </c>
      <c r="V1964" s="7">
        <f t="shared" si="309"/>
        <v>65.150000000000006</v>
      </c>
    </row>
    <row r="1965" spans="1:22" ht="13.5" x14ac:dyDescent="0.25">
      <c r="A1965" s="3">
        <f>RSI!A1965</f>
        <v>45167</v>
      </c>
      <c r="B1965" s="2">
        <f>RSI!B1965</f>
        <v>4.21</v>
      </c>
      <c r="C1965" s="2">
        <f>RSI!I1965</f>
        <v>52.299383347564458</v>
      </c>
      <c r="D1965" s="2">
        <f>MACD!E1965</f>
        <v>-0.22665249233310414</v>
      </c>
      <c r="E1965" s="2">
        <f>MACD!F1965</f>
        <v>-9.8689403809761267E-2</v>
      </c>
      <c r="F1965" s="2">
        <f>'Moving Avg'!D1965</f>
        <v>4.4420000000000002</v>
      </c>
      <c r="G1965" s="2">
        <f>'Moving Avg'!F1965</f>
        <v>4.093</v>
      </c>
      <c r="H1965" s="2">
        <f>'Moving Avg'!G1965</f>
        <v>3.9908000000000006</v>
      </c>
      <c r="I1965" s="2">
        <f>'Moving Avg'!H1965</f>
        <v>4.2462000000000053</v>
      </c>
      <c r="J1965" s="5" t="str">
        <f>OBV!F1965</f>
        <v>BULLISH</v>
      </c>
      <c r="K1965" s="5" t="str">
        <f>OBV!G1965</f>
        <v>NEUTRAL</v>
      </c>
      <c r="L1965" s="5" t="str">
        <f>OBV!H1965</f>
        <v>BULLISH DIVERGENCE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66.5</v>
      </c>
      <c r="Q1965" s="8">
        <f t="shared" si="304"/>
        <v>61.225000000000001</v>
      </c>
      <c r="R1965" s="8">
        <f t="shared" si="305"/>
        <v>59.125</v>
      </c>
      <c r="S1965" s="8">
        <f t="shared" si="306"/>
        <v>61.174999999999997</v>
      </c>
      <c r="T1965" s="8">
        <f t="shared" si="307"/>
        <v>60.375</v>
      </c>
      <c r="U1965" s="7">
        <f t="shared" si="308"/>
        <v>60.508333333333326</v>
      </c>
      <c r="V1965" s="7">
        <f t="shared" si="309"/>
        <v>60.474999999999994</v>
      </c>
    </row>
    <row r="1966" spans="1:22" ht="13.5" x14ac:dyDescent="0.25">
      <c r="A1966" s="3">
        <f>RSI!A1966</f>
        <v>45168</v>
      </c>
      <c r="B1966" s="2">
        <f>RSI!B1966</f>
        <v>4.03</v>
      </c>
      <c r="C1966" s="2">
        <f>RSI!I1966</f>
        <v>46.673818871778693</v>
      </c>
      <c r="D1966" s="2">
        <f>MACD!E1966</f>
        <v>-0.19033612772046693</v>
      </c>
      <c r="E1966" s="2">
        <f>MACD!F1966</f>
        <v>-0.11701874859190241</v>
      </c>
      <c r="F1966" s="2">
        <f>'Moving Avg'!D1966</f>
        <v>4.3480000000000008</v>
      </c>
      <c r="G1966" s="2">
        <f>'Moving Avg'!F1966</f>
        <v>4.0869999999999997</v>
      </c>
      <c r="H1966" s="2">
        <f>'Moving Avg'!G1966</f>
        <v>3.9972000000000012</v>
      </c>
      <c r="I1966" s="2">
        <f>'Moving Avg'!H1966</f>
        <v>4.2403500000000056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16.5</v>
      </c>
      <c r="Q1966" s="8">
        <f t="shared" si="304"/>
        <v>53.725000000000001</v>
      </c>
      <c r="R1966" s="8">
        <f t="shared" si="305"/>
        <v>46.625</v>
      </c>
      <c r="S1966" s="8">
        <f t="shared" si="306"/>
        <v>38.674999999999997</v>
      </c>
      <c r="T1966" s="8">
        <f t="shared" si="307"/>
        <v>47.875</v>
      </c>
      <c r="U1966" s="7">
        <f t="shared" si="308"/>
        <v>46.341666666666661</v>
      </c>
      <c r="V1966" s="7">
        <f t="shared" si="309"/>
        <v>46.724999999999994</v>
      </c>
    </row>
    <row r="1967" spans="1:22" ht="13.5" x14ac:dyDescent="0.25">
      <c r="A1967" s="3">
        <f>RSI!A1967</f>
        <v>45169</v>
      </c>
      <c r="B1967" s="2">
        <f>RSI!B1967</f>
        <v>4.21</v>
      </c>
      <c r="C1967" s="2">
        <f>RSI!I1967</f>
        <v>52.209782508088452</v>
      </c>
      <c r="D1967" s="2">
        <f>MACD!E1967</f>
        <v>-0.1722496753576257</v>
      </c>
      <c r="E1967" s="2">
        <f>MACD!F1967</f>
        <v>-0.12806493394504706</v>
      </c>
      <c r="F1967" s="2">
        <f>'Moving Avg'!D1967</f>
        <v>4.2900000000000009</v>
      </c>
      <c r="G1967" s="2">
        <f>'Moving Avg'!F1967</f>
        <v>4.09</v>
      </c>
      <c r="H1967" s="2">
        <f>'Moving Avg'!G1967</f>
        <v>4.0054000000000016</v>
      </c>
      <c r="I1967" s="2">
        <f>'Moving Avg'!H1967</f>
        <v>4.2354000000000056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16.5</v>
      </c>
      <c r="Q1967" s="8">
        <f t="shared" si="304"/>
        <v>53.725000000000001</v>
      </c>
      <c r="R1967" s="8">
        <f t="shared" si="305"/>
        <v>46.625</v>
      </c>
      <c r="S1967" s="8">
        <f t="shared" si="306"/>
        <v>38.674999999999997</v>
      </c>
      <c r="T1967" s="8">
        <f t="shared" si="307"/>
        <v>47.875</v>
      </c>
      <c r="U1967" s="7">
        <f t="shared" si="308"/>
        <v>46.341666666666661</v>
      </c>
      <c r="V1967" s="7">
        <f t="shared" si="309"/>
        <v>46.724999999999994</v>
      </c>
    </row>
    <row r="1968" spans="1:22" ht="13.5" x14ac:dyDescent="0.25">
      <c r="A1968" s="3">
        <f>RSI!A1968</f>
        <v>45170</v>
      </c>
      <c r="B1968" s="2">
        <f>RSI!B1968</f>
        <v>4.24</v>
      </c>
      <c r="C1968" s="2">
        <f>RSI!I1968</f>
        <v>53.083975622666351</v>
      </c>
      <c r="D1968" s="2">
        <f>MACD!E1968</f>
        <v>-0.1749768175194153</v>
      </c>
      <c r="E1968" s="2">
        <f>MACD!F1968</f>
        <v>-0.13744731065992072</v>
      </c>
      <c r="F1968" s="2">
        <f>'Moving Avg'!D1968</f>
        <v>4.2180000000000009</v>
      </c>
      <c r="G1968" s="2">
        <f>'Moving Avg'!F1968</f>
        <v>4.1029999999999998</v>
      </c>
      <c r="H1968" s="2">
        <f>'Moving Avg'!G1968</f>
        <v>4.0124000000000022</v>
      </c>
      <c r="I1968" s="2">
        <f>'Moving Avg'!H1968</f>
        <v>4.2306000000000052</v>
      </c>
      <c r="J1968" s="5" t="str">
        <f>OBV!F1968</f>
        <v>BULLISH</v>
      </c>
      <c r="K1968" s="5" t="str">
        <f>OBV!G1968</f>
        <v>NEUTRAL</v>
      </c>
      <c r="L1968" s="5" t="str">
        <f>OBV!H1968</f>
        <v>BULLISH DIVERGENCE</v>
      </c>
      <c r="M1968" s="7">
        <f t="shared" si="300"/>
        <v>25</v>
      </c>
      <c r="N1968" s="7">
        <f t="shared" si="301"/>
        <v>100</v>
      </c>
      <c r="O1968" s="7">
        <f t="shared" si="302"/>
        <v>0</v>
      </c>
      <c r="P1968" s="7">
        <f t="shared" si="303"/>
        <v>66.5</v>
      </c>
      <c r="Q1968" s="8">
        <f t="shared" si="304"/>
        <v>53.725000000000001</v>
      </c>
      <c r="R1968" s="8">
        <f t="shared" si="305"/>
        <v>41.625</v>
      </c>
      <c r="S1968" s="8">
        <f t="shared" si="306"/>
        <v>48.674999999999997</v>
      </c>
      <c r="T1968" s="8">
        <f t="shared" si="307"/>
        <v>47.875</v>
      </c>
      <c r="U1968" s="7">
        <f t="shared" si="308"/>
        <v>48.008333333333326</v>
      </c>
      <c r="V1968" s="7">
        <f t="shared" si="309"/>
        <v>47.974999999999994</v>
      </c>
    </row>
    <row r="1969" spans="1:22" ht="13.5" x14ac:dyDescent="0.25">
      <c r="A1969" s="3">
        <f>RSI!A1969</f>
        <v>45173</v>
      </c>
      <c r="B1969" s="2">
        <f>RSI!B1969</f>
        <v>4.4000000000000004</v>
      </c>
      <c r="C1969" s="2">
        <f>RSI!I1969</f>
        <v>57.544498407053062</v>
      </c>
      <c r="D1969" s="2">
        <f>MACD!E1969</f>
        <v>-0.16201401644937086</v>
      </c>
      <c r="E1969" s="2">
        <f>MACD!F1969</f>
        <v>-0.14236065181781077</v>
      </c>
      <c r="F1969" s="2">
        <f>'Moving Avg'!D1969</f>
        <v>4.2179999999999991</v>
      </c>
      <c r="G1969" s="2">
        <f>'Moving Avg'!F1969</f>
        <v>4.1319999999999997</v>
      </c>
      <c r="H1969" s="2">
        <f>'Moving Avg'!G1969</f>
        <v>4.0226000000000015</v>
      </c>
      <c r="I1969" s="2">
        <f>'Moving Avg'!H1969</f>
        <v>4.2266000000000057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45</v>
      </c>
      <c r="O1969" s="7">
        <f t="shared" si="302"/>
        <v>0</v>
      </c>
      <c r="P1969" s="7">
        <f t="shared" si="303"/>
        <v>49.5</v>
      </c>
      <c r="Q1969" s="8">
        <f t="shared" si="304"/>
        <v>31.925000000000001</v>
      </c>
      <c r="R1969" s="8">
        <f t="shared" si="305"/>
        <v>26.375</v>
      </c>
      <c r="S1969" s="8">
        <f t="shared" si="306"/>
        <v>32.775000000000006</v>
      </c>
      <c r="T1969" s="8">
        <f t="shared" si="307"/>
        <v>29.875</v>
      </c>
      <c r="U1969" s="7">
        <f t="shared" si="308"/>
        <v>30.358333333333334</v>
      </c>
      <c r="V1969" s="7">
        <f t="shared" si="309"/>
        <v>30.237500000000001</v>
      </c>
    </row>
    <row r="1970" spans="1:22" ht="13.5" x14ac:dyDescent="0.25">
      <c r="A1970" s="3">
        <f>RSI!A1970</f>
        <v>45174</v>
      </c>
      <c r="B1970" s="2">
        <f>RSI!B1970</f>
        <v>4.21</v>
      </c>
      <c r="C1970" s="2">
        <f>RSI!I1970</f>
        <v>51.306372060109176</v>
      </c>
      <c r="D1970" s="2">
        <f>MACD!E1970</f>
        <v>-0.11075240288794674</v>
      </c>
      <c r="E1970" s="2">
        <f>MACD!F1970</f>
        <v>-0.13603900203183797</v>
      </c>
      <c r="F1970" s="2">
        <f>'Moving Avg'!D1970</f>
        <v>4.2180000000000009</v>
      </c>
      <c r="G1970" s="2">
        <f>'Moving Avg'!F1970</f>
        <v>4.1594999999999995</v>
      </c>
      <c r="H1970" s="2">
        <f>'Moving Avg'!G1970</f>
        <v>4.0290000000000017</v>
      </c>
      <c r="I1970" s="2">
        <f>'Moving Avg'!H1970</f>
        <v>4.2226500000000051</v>
      </c>
      <c r="J1970" s="5" t="str">
        <f>OBV!F1970</f>
        <v>BULLISH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0</v>
      </c>
      <c r="O1970" s="7">
        <f t="shared" si="302"/>
        <v>0</v>
      </c>
      <c r="P1970" s="7">
        <f t="shared" si="303"/>
        <v>49.5</v>
      </c>
      <c r="Q1970" s="8">
        <f t="shared" si="304"/>
        <v>16.175000000000001</v>
      </c>
      <c r="R1970" s="8">
        <f t="shared" si="305"/>
        <v>17.375</v>
      </c>
      <c r="S1970" s="8">
        <f t="shared" si="306"/>
        <v>26.025000000000002</v>
      </c>
      <c r="T1970" s="8">
        <f t="shared" si="307"/>
        <v>18.625</v>
      </c>
      <c r="U1970" s="7">
        <f t="shared" si="308"/>
        <v>19.858333333333334</v>
      </c>
      <c r="V1970" s="7">
        <f t="shared" si="309"/>
        <v>19.55</v>
      </c>
    </row>
    <row r="1971" spans="1:22" ht="13.5" x14ac:dyDescent="0.25">
      <c r="A1971" s="3">
        <f>RSI!A1971</f>
        <v>45175</v>
      </c>
      <c r="B1971" s="2">
        <f>RSI!B1971</f>
        <v>4.03</v>
      </c>
      <c r="C1971" s="2">
        <f>RSI!I1971</f>
        <v>46.196997984114134</v>
      </c>
      <c r="D1971" s="2">
        <f>MACD!E1971</f>
        <v>-3.2746837814034535E-2</v>
      </c>
      <c r="E1971" s="2">
        <f>MACD!F1971</f>
        <v>-0.1153805691882773</v>
      </c>
      <c r="F1971" s="2">
        <f>'Moving Avg'!D1971</f>
        <v>4.218</v>
      </c>
      <c r="G1971" s="2">
        <f>'Moving Avg'!F1971</f>
        <v>4.17</v>
      </c>
      <c r="H1971" s="2">
        <f>'Moving Avg'!G1971</f>
        <v>4.0352000000000006</v>
      </c>
      <c r="I1971" s="2">
        <f>'Moving Avg'!H1971</f>
        <v>4.2178000000000058</v>
      </c>
      <c r="J1971" s="5" t="str">
        <f>OBV!F1971</f>
        <v>BULLISH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0</v>
      </c>
      <c r="O1971" s="7">
        <f t="shared" si="302"/>
        <v>50</v>
      </c>
      <c r="P1971" s="7">
        <f t="shared" si="303"/>
        <v>49.5</v>
      </c>
      <c r="Q1971" s="8">
        <f t="shared" si="304"/>
        <v>23.675000000000001</v>
      </c>
      <c r="R1971" s="8">
        <f t="shared" si="305"/>
        <v>34.875</v>
      </c>
      <c r="S1971" s="8">
        <f t="shared" si="306"/>
        <v>38.525000000000006</v>
      </c>
      <c r="T1971" s="8">
        <f t="shared" si="307"/>
        <v>31.125</v>
      </c>
      <c r="U1971" s="7">
        <f t="shared" si="308"/>
        <v>32.358333333333334</v>
      </c>
      <c r="V1971" s="7">
        <f t="shared" si="309"/>
        <v>32.049999999999997</v>
      </c>
    </row>
    <row r="1972" spans="1:22" ht="13.5" x14ac:dyDescent="0.25">
      <c r="A1972" s="3">
        <f>RSI!A1972</f>
        <v>45176</v>
      </c>
      <c r="B1972" s="2">
        <f>RSI!B1972</f>
        <v>3.85</v>
      </c>
      <c r="C1972" s="2">
        <f>RSI!I1972</f>
        <v>41.722434084150329</v>
      </c>
      <c r="D1972" s="2">
        <f>MACD!E1972</f>
        <v>4.7431275424090202E-2</v>
      </c>
      <c r="E1972" s="2">
        <f>MACD!F1972</f>
        <v>-8.2818200265803804E-2</v>
      </c>
      <c r="F1972" s="2">
        <f>'Moving Avg'!D1972</f>
        <v>4.1460000000000008</v>
      </c>
      <c r="G1972" s="2">
        <f>'Moving Avg'!F1972</f>
        <v>4.1790000000000003</v>
      </c>
      <c r="H1972" s="2">
        <f>'Moving Avg'!G1972</f>
        <v>4.0378000000000007</v>
      </c>
      <c r="I1972" s="2">
        <f>'Moving Avg'!H1972</f>
        <v>4.2120500000000058</v>
      </c>
      <c r="J1972" s="5" t="str">
        <f>OBV!F1972</f>
        <v>BULLISH</v>
      </c>
      <c r="K1972" s="5" t="str">
        <f>OBV!G1972</f>
        <v>NEUTRAL</v>
      </c>
      <c r="L1972" s="5" t="str">
        <f>OBV!H1972</f>
        <v>BULLISH DIVERGENCE</v>
      </c>
      <c r="M1972" s="7">
        <f t="shared" si="300"/>
        <v>25</v>
      </c>
      <c r="N1972" s="7">
        <f t="shared" si="301"/>
        <v>0</v>
      </c>
      <c r="O1972" s="7">
        <f t="shared" si="302"/>
        <v>0</v>
      </c>
      <c r="P1972" s="7">
        <f t="shared" si="303"/>
        <v>66.5</v>
      </c>
      <c r="Q1972" s="8">
        <f t="shared" si="304"/>
        <v>18.725000000000001</v>
      </c>
      <c r="R1972" s="8">
        <f t="shared" si="305"/>
        <v>21.625</v>
      </c>
      <c r="S1972" s="8">
        <f t="shared" si="306"/>
        <v>33.674999999999997</v>
      </c>
      <c r="T1972" s="8">
        <f t="shared" si="307"/>
        <v>22.875</v>
      </c>
      <c r="U1972" s="7">
        <f t="shared" si="308"/>
        <v>24.675000000000001</v>
      </c>
      <c r="V1972" s="7">
        <f t="shared" si="309"/>
        <v>24.225000000000001</v>
      </c>
    </row>
    <row r="1973" spans="1:22" ht="13.5" x14ac:dyDescent="0.25">
      <c r="A1973" s="3">
        <f>RSI!A1973</f>
        <v>45177</v>
      </c>
      <c r="B1973" s="2">
        <f>RSI!B1973</f>
        <v>3.72</v>
      </c>
      <c r="C1973" s="2">
        <f>RSI!I1973</f>
        <v>38.799502517770009</v>
      </c>
      <c r="D1973" s="2">
        <f>MACD!E1973</f>
        <v>0.14213001057733265</v>
      </c>
      <c r="E1973" s="2">
        <f>MACD!F1973</f>
        <v>-3.7828558097176515E-2</v>
      </c>
      <c r="F1973" s="2">
        <f>'Moving Avg'!D1973</f>
        <v>4.0419999999999998</v>
      </c>
      <c r="G1973" s="2">
        <f>'Moving Avg'!F1973</f>
        <v>4.1734999999999998</v>
      </c>
      <c r="H1973" s="2">
        <f>'Moving Avg'!G1973</f>
        <v>4.0378000000000007</v>
      </c>
      <c r="I1973" s="2">
        <f>'Moving Avg'!H1973</f>
        <v>4.2046500000000053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0</v>
      </c>
      <c r="P1973" s="7">
        <f t="shared" si="303"/>
        <v>16.5</v>
      </c>
      <c r="Q1973" s="8">
        <f t="shared" si="304"/>
        <v>11.225</v>
      </c>
      <c r="R1973" s="8">
        <f t="shared" si="305"/>
        <v>9.125</v>
      </c>
      <c r="S1973" s="8">
        <f t="shared" si="306"/>
        <v>11.175000000000001</v>
      </c>
      <c r="T1973" s="8">
        <f t="shared" si="307"/>
        <v>10.375</v>
      </c>
      <c r="U1973" s="7">
        <f t="shared" si="308"/>
        <v>10.508333333333335</v>
      </c>
      <c r="V1973" s="7">
        <f t="shared" si="309"/>
        <v>10.475000000000001</v>
      </c>
    </row>
    <row r="1974" spans="1:22" ht="13.5" x14ac:dyDescent="0.25">
      <c r="A1974" s="3">
        <f>RSI!A1974</f>
        <v>45180</v>
      </c>
      <c r="B1974" s="2">
        <f>RSI!B1974</f>
        <v>3.72</v>
      </c>
      <c r="C1974" s="2">
        <f>RSI!I1974</f>
        <v>38.799502517770009</v>
      </c>
      <c r="D1974" s="2">
        <f>MACD!E1974</f>
        <v>0.19396372033468978</v>
      </c>
      <c r="E1974" s="2">
        <f>MACD!F1974</f>
        <v>8.529897589196745E-3</v>
      </c>
      <c r="F1974" s="2">
        <f>'Moving Avg'!D1974</f>
        <v>3.9060000000000001</v>
      </c>
      <c r="G1974" s="2">
        <f>'Moving Avg'!F1974</f>
        <v>4.1679999999999993</v>
      </c>
      <c r="H1974" s="2">
        <f>'Moving Avg'!G1974</f>
        <v>4.0380000000000003</v>
      </c>
      <c r="I1974" s="2">
        <f>'Moving Avg'!H1974</f>
        <v>4.1982500000000051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0</v>
      </c>
      <c r="P1974" s="7">
        <f t="shared" si="303"/>
        <v>16.5</v>
      </c>
      <c r="Q1974" s="8">
        <f t="shared" si="304"/>
        <v>11.225</v>
      </c>
      <c r="R1974" s="8">
        <f t="shared" si="305"/>
        <v>9.125</v>
      </c>
      <c r="S1974" s="8">
        <f t="shared" si="306"/>
        <v>11.175000000000001</v>
      </c>
      <c r="T1974" s="8">
        <f t="shared" si="307"/>
        <v>10.375</v>
      </c>
      <c r="U1974" s="7">
        <f t="shared" si="308"/>
        <v>10.508333333333335</v>
      </c>
      <c r="V1974" s="7">
        <f t="shared" si="309"/>
        <v>10.475000000000001</v>
      </c>
    </row>
    <row r="1975" spans="1:22" ht="13.5" x14ac:dyDescent="0.25">
      <c r="A1975" s="3">
        <f>RSI!A1975</f>
        <v>45181</v>
      </c>
      <c r="B1975" s="2">
        <f>RSI!B1975</f>
        <v>3.72</v>
      </c>
      <c r="C1975" s="2">
        <f>RSI!I1975</f>
        <v>38.799502517770009</v>
      </c>
      <c r="D1975" s="2">
        <f>MACD!E1975</f>
        <v>0.21088228244846263</v>
      </c>
      <c r="E1975" s="2">
        <f>MACD!F1975</f>
        <v>4.9000374561049928E-2</v>
      </c>
      <c r="F1975" s="2">
        <f>'Moving Avg'!D1975</f>
        <v>3.8080000000000007</v>
      </c>
      <c r="G1975" s="2">
        <f>'Moving Avg'!F1975</f>
        <v>4.153999999999999</v>
      </c>
      <c r="H1975" s="2">
        <f>'Moving Avg'!G1975</f>
        <v>4.0382000000000007</v>
      </c>
      <c r="I1975" s="2">
        <f>'Moving Avg'!H1975</f>
        <v>4.1907500000000049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25</v>
      </c>
      <c r="N1975" s="7">
        <f t="shared" si="301"/>
        <v>0</v>
      </c>
      <c r="O1975" s="7">
        <f t="shared" si="302"/>
        <v>0</v>
      </c>
      <c r="P1975" s="7">
        <f t="shared" si="303"/>
        <v>16.5</v>
      </c>
      <c r="Q1975" s="8">
        <f t="shared" si="304"/>
        <v>11.225</v>
      </c>
      <c r="R1975" s="8">
        <f t="shared" si="305"/>
        <v>9.125</v>
      </c>
      <c r="S1975" s="8">
        <f t="shared" si="306"/>
        <v>11.175000000000001</v>
      </c>
      <c r="T1975" s="8">
        <f t="shared" si="307"/>
        <v>10.375</v>
      </c>
      <c r="U1975" s="7">
        <f t="shared" si="308"/>
        <v>10.508333333333335</v>
      </c>
      <c r="V1975" s="7">
        <f t="shared" si="309"/>
        <v>10.475000000000001</v>
      </c>
    </row>
    <row r="1976" spans="1:22" ht="13.5" x14ac:dyDescent="0.25">
      <c r="A1976" s="3">
        <f>RSI!A1976</f>
        <v>45182</v>
      </c>
      <c r="B1976" s="2">
        <f>RSI!B1976</f>
        <v>3.88</v>
      </c>
      <c r="C1976" s="2">
        <f>RSI!I1976</f>
        <v>44.749489133047788</v>
      </c>
      <c r="D1976" s="2">
        <f>MACD!E1976</f>
        <v>0.18777423530172044</v>
      </c>
      <c r="E1976" s="2">
        <f>MACD!F1976</f>
        <v>7.6755146709184041E-2</v>
      </c>
      <c r="F1976" s="2">
        <f>'Moving Avg'!D1976</f>
        <v>3.778</v>
      </c>
      <c r="G1976" s="2">
        <f>'Moving Avg'!F1976</f>
        <v>4.1429999999999998</v>
      </c>
      <c r="H1976" s="2">
        <f>'Moving Avg'!G1976</f>
        <v>4.0416000000000007</v>
      </c>
      <c r="I1976" s="2">
        <f>'Moving Avg'!H1976</f>
        <v>4.1851500000000046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  <c r="M1976" s="7">
        <f t="shared" si="300"/>
        <v>25</v>
      </c>
      <c r="N1976" s="7">
        <f t="shared" si="301"/>
        <v>0</v>
      </c>
      <c r="O1976" s="7">
        <f t="shared" si="302"/>
        <v>0</v>
      </c>
      <c r="P1976" s="7">
        <f t="shared" si="303"/>
        <v>16.5</v>
      </c>
      <c r="Q1976" s="8">
        <f t="shared" si="304"/>
        <v>11.225</v>
      </c>
      <c r="R1976" s="8">
        <f t="shared" si="305"/>
        <v>9.125</v>
      </c>
      <c r="S1976" s="8">
        <f t="shared" si="306"/>
        <v>11.175000000000001</v>
      </c>
      <c r="T1976" s="8">
        <f t="shared" si="307"/>
        <v>10.375</v>
      </c>
      <c r="U1976" s="7">
        <f t="shared" si="308"/>
        <v>10.508333333333335</v>
      </c>
      <c r="V1976" s="7">
        <f t="shared" si="309"/>
        <v>10.475000000000001</v>
      </c>
    </row>
    <row r="1977" spans="1:22" ht="13.5" x14ac:dyDescent="0.25">
      <c r="A1977" s="3">
        <f>RSI!A1977</f>
        <v>45183</v>
      </c>
      <c r="B1977" s="2">
        <f>RSI!B1977</f>
        <v>4</v>
      </c>
      <c r="C1977" s="2">
        <f>RSI!I1977</f>
        <v>48.772147352036839</v>
      </c>
      <c r="D1977" s="2">
        <f>MACD!E1977</f>
        <v>0.18804258314627731</v>
      </c>
      <c r="E1977" s="2">
        <f>MACD!F1977</f>
        <v>9.9012633996602706E-2</v>
      </c>
      <c r="F1977" s="2">
        <f>'Moving Avg'!D1977</f>
        <v>3.8079999999999998</v>
      </c>
      <c r="G1977" s="2">
        <f>'Moving Avg'!F1977</f>
        <v>4.1379999999999999</v>
      </c>
      <c r="H1977" s="2">
        <f>'Moving Avg'!G1977</f>
        <v>4.0474000000000006</v>
      </c>
      <c r="I1977" s="2">
        <f>'Moving Avg'!H1977</f>
        <v>4.1790500000000046</v>
      </c>
      <c r="J1977" s="5" t="str">
        <f>OBV!F1977</f>
        <v>BEARISH</v>
      </c>
      <c r="K1977" s="5" t="str">
        <f>OBV!G1977</f>
        <v>NEUTRAL</v>
      </c>
      <c r="L1977" s="5" t="str">
        <f>OBV!H1977</f>
        <v>BEARISH DIVERGENCE</v>
      </c>
      <c r="M1977" s="7">
        <f t="shared" si="300"/>
        <v>25</v>
      </c>
      <c r="N1977" s="7">
        <f t="shared" si="301"/>
        <v>0</v>
      </c>
      <c r="O1977" s="7">
        <f t="shared" si="302"/>
        <v>0</v>
      </c>
      <c r="P1977" s="7">
        <f t="shared" si="303"/>
        <v>16.5</v>
      </c>
      <c r="Q1977" s="8">
        <f t="shared" si="304"/>
        <v>11.225</v>
      </c>
      <c r="R1977" s="8">
        <f t="shared" si="305"/>
        <v>9.125</v>
      </c>
      <c r="S1977" s="8">
        <f t="shared" si="306"/>
        <v>11.175000000000001</v>
      </c>
      <c r="T1977" s="8">
        <f t="shared" si="307"/>
        <v>10.375</v>
      </c>
      <c r="U1977" s="7">
        <f t="shared" si="308"/>
        <v>10.508333333333335</v>
      </c>
      <c r="V1977" s="7">
        <f t="shared" si="309"/>
        <v>10.475000000000001</v>
      </c>
    </row>
    <row r="1978" spans="1:22" ht="13.5" x14ac:dyDescent="0.25">
      <c r="A1978" s="3">
        <f>RSI!A1978</f>
        <v>45184</v>
      </c>
      <c r="B1978" s="2">
        <f>RSI!B1978</f>
        <v>4.18</v>
      </c>
      <c r="C1978" s="2">
        <f>RSI!I1978</f>
        <v>54.163127768534196</v>
      </c>
      <c r="D1978" s="2">
        <f>MACD!E1978</f>
        <v>0.17978510543877846</v>
      </c>
      <c r="E1978" s="2">
        <f>MACD!F1978</f>
        <v>0.11516712828503786</v>
      </c>
      <c r="F1978" s="2">
        <f>'Moving Avg'!D1978</f>
        <v>3.9</v>
      </c>
      <c r="G1978" s="2">
        <f>'Moving Avg'!F1978</f>
        <v>4.1470000000000002</v>
      </c>
      <c r="H1978" s="2">
        <f>'Moving Avg'!G1978</f>
        <v>4.0568000000000008</v>
      </c>
      <c r="I1978" s="2">
        <f>'Moving Avg'!H1978</f>
        <v>4.1750000000000043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83.5</v>
      </c>
      <c r="Q1978" s="8">
        <f t="shared" si="304"/>
        <v>21.274999999999999</v>
      </c>
      <c r="R1978" s="8">
        <f t="shared" si="305"/>
        <v>25.875</v>
      </c>
      <c r="S1978" s="8">
        <f t="shared" si="306"/>
        <v>41.325000000000003</v>
      </c>
      <c r="T1978" s="8">
        <f t="shared" si="307"/>
        <v>27.125</v>
      </c>
      <c r="U1978" s="7">
        <f t="shared" si="308"/>
        <v>29.491666666666664</v>
      </c>
      <c r="V1978" s="7">
        <f t="shared" si="309"/>
        <v>28.9</v>
      </c>
    </row>
    <row r="1979" spans="1:22" ht="13.5" x14ac:dyDescent="0.25">
      <c r="A1979" s="3">
        <f>RSI!A1979</f>
        <v>45187</v>
      </c>
      <c r="B1979" s="2">
        <f>RSI!B1979</f>
        <v>4</v>
      </c>
      <c r="C1979" s="2">
        <f>RSI!I1979</f>
        <v>48.649645685780897</v>
      </c>
      <c r="D1979" s="2">
        <f>MACD!E1979</f>
        <v>0.20989921714442694</v>
      </c>
      <c r="E1979" s="2">
        <f>MACD!F1979</f>
        <v>0.13411354605691567</v>
      </c>
      <c r="F1979" s="2">
        <f>'Moving Avg'!D1979</f>
        <v>3.9560000000000004</v>
      </c>
      <c r="G1979" s="2">
        <f>'Moving Avg'!F1979</f>
        <v>4.1379999999999999</v>
      </c>
      <c r="H1979" s="2">
        <f>'Moving Avg'!G1979</f>
        <v>4.0626000000000007</v>
      </c>
      <c r="I1979" s="2">
        <f>'Moving Avg'!H1979</f>
        <v>4.1711500000000044</v>
      </c>
      <c r="J1979" s="5" t="str">
        <f>OBV!F1979</f>
        <v>BEARISH</v>
      </c>
      <c r="K1979" s="5" t="str">
        <f>OBV!G1979</f>
        <v>NEUTRAL</v>
      </c>
      <c r="L1979" s="5" t="str">
        <f>OBV!H1979</f>
        <v>BEARISH DIVERGENCE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16.5</v>
      </c>
      <c r="Q1979" s="8">
        <f t="shared" si="304"/>
        <v>11.225</v>
      </c>
      <c r="R1979" s="8">
        <f t="shared" si="305"/>
        <v>9.125</v>
      </c>
      <c r="S1979" s="8">
        <f t="shared" si="306"/>
        <v>11.175000000000001</v>
      </c>
      <c r="T1979" s="8">
        <f t="shared" si="307"/>
        <v>10.375</v>
      </c>
      <c r="U1979" s="7">
        <f t="shared" si="308"/>
        <v>10.508333333333335</v>
      </c>
      <c r="V1979" s="7">
        <f t="shared" si="309"/>
        <v>10.475000000000001</v>
      </c>
    </row>
    <row r="1980" spans="1:22" ht="13.5" x14ac:dyDescent="0.25">
      <c r="A1980" s="3">
        <f>RSI!A1980</f>
        <v>45188</v>
      </c>
      <c r="B1980" s="2">
        <f>RSI!B1980</f>
        <v>4.18</v>
      </c>
      <c r="C1980" s="2">
        <f>RSI!I1980</f>
        <v>53.722757012578235</v>
      </c>
      <c r="D1980" s="2">
        <f>MACD!E1980</f>
        <v>0.19309518253039748</v>
      </c>
      <c r="E1980" s="2">
        <f>MACD!F1980</f>
        <v>0.14590987335161204</v>
      </c>
      <c r="F1980" s="2">
        <f>'Moving Avg'!D1980</f>
        <v>4.048</v>
      </c>
      <c r="G1980" s="2">
        <f>'Moving Avg'!F1980</f>
        <v>4.1290000000000004</v>
      </c>
      <c r="H1980" s="2">
        <f>'Moving Avg'!G1980</f>
        <v>4.0720000000000001</v>
      </c>
      <c r="I1980" s="2">
        <f>'Moving Avg'!H1980</f>
        <v>4.1692500000000035</v>
      </c>
      <c r="J1980" s="5" t="str">
        <f>OBV!F1980</f>
        <v>BEARISH</v>
      </c>
      <c r="K1980" s="5" t="str">
        <f>OBV!G1980</f>
        <v>NEUTRAL</v>
      </c>
      <c r="L1980" s="5" t="str">
        <f>OBV!H1980</f>
        <v>BEARISH DIVERGENCE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16.5</v>
      </c>
      <c r="Q1980" s="8">
        <f t="shared" si="304"/>
        <v>11.225</v>
      </c>
      <c r="R1980" s="8">
        <f t="shared" si="305"/>
        <v>9.125</v>
      </c>
      <c r="S1980" s="8">
        <f t="shared" si="306"/>
        <v>11.175000000000001</v>
      </c>
      <c r="T1980" s="8">
        <f t="shared" si="307"/>
        <v>10.375</v>
      </c>
      <c r="U1980" s="7">
        <f t="shared" si="308"/>
        <v>10.508333333333335</v>
      </c>
      <c r="V1980" s="7">
        <f t="shared" si="309"/>
        <v>10.475000000000001</v>
      </c>
    </row>
    <row r="1981" spans="1:22" ht="13.5" x14ac:dyDescent="0.25">
      <c r="A1981" s="3">
        <f>RSI!A1981</f>
        <v>45189</v>
      </c>
      <c r="B1981" s="2">
        <f>RSI!B1981</f>
        <v>4.2</v>
      </c>
      <c r="C1981" s="2">
        <f>RSI!I1981</f>
        <v>54.263432511948174</v>
      </c>
      <c r="D1981" s="2">
        <f>MACD!E1981</f>
        <v>0.14889720461307654</v>
      </c>
      <c r="E1981" s="2">
        <f>MACD!F1981</f>
        <v>0.14650733960390494</v>
      </c>
      <c r="F1981" s="2">
        <f>'Moving Avg'!D1981</f>
        <v>4.1120000000000001</v>
      </c>
      <c r="G1981" s="2">
        <f>'Moving Avg'!F1981</f>
        <v>4.1140000000000008</v>
      </c>
      <c r="H1981" s="2">
        <f>'Moving Avg'!G1981</f>
        <v>4.0790000000000006</v>
      </c>
      <c r="I1981" s="2">
        <f>'Moving Avg'!H1981</f>
        <v>4.1684500000000035</v>
      </c>
      <c r="J1981" s="5" t="str">
        <f>OBV!F1981</f>
        <v>BEARISH</v>
      </c>
      <c r="K1981" s="5" t="str">
        <f>OBV!G1981</f>
        <v>NEUTRAL</v>
      </c>
      <c r="L1981" s="5" t="str">
        <f>OBV!H1981</f>
        <v>BEARISH DIVERGENCE</v>
      </c>
      <c r="M1981" s="7">
        <f t="shared" si="300"/>
        <v>25</v>
      </c>
      <c r="N1981" s="7">
        <f t="shared" si="301"/>
        <v>0</v>
      </c>
      <c r="O1981" s="7">
        <f t="shared" si="302"/>
        <v>0</v>
      </c>
      <c r="P1981" s="7">
        <f t="shared" si="303"/>
        <v>16.5</v>
      </c>
      <c r="Q1981" s="8">
        <f t="shared" si="304"/>
        <v>11.225</v>
      </c>
      <c r="R1981" s="8">
        <f t="shared" si="305"/>
        <v>9.125</v>
      </c>
      <c r="S1981" s="8">
        <f t="shared" si="306"/>
        <v>11.175000000000001</v>
      </c>
      <c r="T1981" s="8">
        <f t="shared" si="307"/>
        <v>10.375</v>
      </c>
      <c r="U1981" s="7">
        <f t="shared" si="308"/>
        <v>10.508333333333335</v>
      </c>
      <c r="V1981" s="7">
        <f t="shared" si="309"/>
        <v>10.475000000000001</v>
      </c>
    </row>
    <row r="1982" spans="1:22" ht="13.5" x14ac:dyDescent="0.25">
      <c r="A1982" s="3">
        <f>RSI!A1982</f>
        <v>45190</v>
      </c>
      <c r="B1982" s="2">
        <f>RSI!B1982</f>
        <v>4.3</v>
      </c>
      <c r="C1982" s="2">
        <f>RSI!I1982</f>
        <v>56.970447906829072</v>
      </c>
      <c r="D1982" s="2">
        <f>MACD!E1982</f>
        <v>7.5535287958616415E-2</v>
      </c>
      <c r="E1982" s="2">
        <f>MACD!F1982</f>
        <v>0.13231292927484725</v>
      </c>
      <c r="F1982" s="2">
        <f>'Moving Avg'!D1982</f>
        <v>4.1719999999999997</v>
      </c>
      <c r="G1982" s="2">
        <f>'Moving Avg'!F1982</f>
        <v>4.104000000000001</v>
      </c>
      <c r="H1982" s="2">
        <f>'Moving Avg'!G1982</f>
        <v>4.0911999999999997</v>
      </c>
      <c r="I1982" s="2">
        <f>'Moving Avg'!H1982</f>
        <v>4.1672000000000038</v>
      </c>
      <c r="J1982" s="5" t="str">
        <f>OBV!F1982</f>
        <v>BEARISH</v>
      </c>
      <c r="K1982" s="5" t="str">
        <f>OBV!G1982</f>
        <v>NEUTRAL</v>
      </c>
      <c r="L1982" s="5" t="str">
        <f>OBV!H1982</f>
        <v>BEARISH DIVERGENCE</v>
      </c>
      <c r="M1982" s="7">
        <f t="shared" si="300"/>
        <v>25</v>
      </c>
      <c r="N1982" s="7">
        <f t="shared" si="301"/>
        <v>100</v>
      </c>
      <c r="O1982" s="7">
        <f t="shared" si="302"/>
        <v>50</v>
      </c>
      <c r="P1982" s="7">
        <f t="shared" si="303"/>
        <v>16.5</v>
      </c>
      <c r="Q1982" s="8">
        <f t="shared" si="304"/>
        <v>53.725000000000001</v>
      </c>
      <c r="R1982" s="8">
        <f t="shared" si="305"/>
        <v>46.625</v>
      </c>
      <c r="S1982" s="8">
        <f t="shared" si="306"/>
        <v>38.674999999999997</v>
      </c>
      <c r="T1982" s="8">
        <f t="shared" si="307"/>
        <v>47.875</v>
      </c>
      <c r="U1982" s="7">
        <f t="shared" si="308"/>
        <v>46.341666666666661</v>
      </c>
      <c r="V1982" s="7">
        <f t="shared" si="309"/>
        <v>46.724999999999994</v>
      </c>
    </row>
    <row r="1983" spans="1:22" ht="13.5" x14ac:dyDescent="0.25">
      <c r="A1983" s="3">
        <f>RSI!A1983</f>
        <v>45191</v>
      </c>
      <c r="B1983" s="2">
        <f>RSI!B1983</f>
        <v>4.3</v>
      </c>
      <c r="C1983" s="2">
        <f>RSI!I1983</f>
        <v>56.970447906829072</v>
      </c>
      <c r="D1983" s="2">
        <f>MACD!E1983</f>
        <v>-7.9310033001043223E-3</v>
      </c>
      <c r="E1983" s="2">
        <f>MACD!F1983</f>
        <v>0.10426414275985695</v>
      </c>
      <c r="F1983" s="2">
        <f>'Moving Avg'!D1983</f>
        <v>4.1959999999999997</v>
      </c>
      <c r="G1983" s="2">
        <f>'Moving Avg'!F1983</f>
        <v>4.0890000000000004</v>
      </c>
      <c r="H1983" s="2">
        <f>'Moving Avg'!G1983</f>
        <v>4.1002000000000001</v>
      </c>
      <c r="I1983" s="2">
        <f>'Moving Avg'!H1983</f>
        <v>4.1649500000000037</v>
      </c>
      <c r="J1983" s="5" t="str">
        <f>OBV!F1983</f>
        <v>BEARISH</v>
      </c>
      <c r="K1983" s="5" t="str">
        <f>OBV!G1983</f>
        <v>NEUTRAL</v>
      </c>
      <c r="L1983" s="5" t="str">
        <f>OBV!H1983</f>
        <v>BEARISH DIVERGENCE</v>
      </c>
      <c r="M1983" s="7">
        <f t="shared" si="300"/>
        <v>25</v>
      </c>
      <c r="N1983" s="7">
        <f t="shared" si="301"/>
        <v>100</v>
      </c>
      <c r="O1983" s="7">
        <f t="shared" si="302"/>
        <v>50</v>
      </c>
      <c r="P1983" s="7">
        <f t="shared" si="303"/>
        <v>16.5</v>
      </c>
      <c r="Q1983" s="8">
        <f t="shared" si="304"/>
        <v>53.725000000000001</v>
      </c>
      <c r="R1983" s="8">
        <f t="shared" si="305"/>
        <v>46.625</v>
      </c>
      <c r="S1983" s="8">
        <f t="shared" si="306"/>
        <v>38.674999999999997</v>
      </c>
      <c r="T1983" s="8">
        <f t="shared" si="307"/>
        <v>47.875</v>
      </c>
      <c r="U1983" s="7">
        <f t="shared" si="308"/>
        <v>46.341666666666661</v>
      </c>
      <c r="V1983" s="7">
        <f t="shared" si="309"/>
        <v>46.724999999999994</v>
      </c>
    </row>
    <row r="1984" spans="1:22" ht="13.5" x14ac:dyDescent="0.25">
      <c r="A1984" s="3">
        <f>RSI!A1984</f>
        <v>45194</v>
      </c>
      <c r="B1984" s="2">
        <f>RSI!B1984</f>
        <v>4.4000000000000004</v>
      </c>
      <c r="C1984" s="2">
        <f>RSI!I1984</f>
        <v>59.734401120647618</v>
      </c>
      <c r="D1984" s="2">
        <f>MACD!E1984</f>
        <v>-8.7251533450952046E-2</v>
      </c>
      <c r="E1984" s="2">
        <f>MACD!F1984</f>
        <v>6.5961007517695153E-2</v>
      </c>
      <c r="F1984" s="2">
        <f>'Moving Avg'!D1984</f>
        <v>4.2760000000000007</v>
      </c>
      <c r="G1984" s="2">
        <f>'Moving Avg'!F1984</f>
        <v>4.0890000000000004</v>
      </c>
      <c r="H1984" s="2">
        <f>'Moving Avg'!G1984</f>
        <v>4.1082000000000001</v>
      </c>
      <c r="I1984" s="2">
        <f>'Moving Avg'!H1984</f>
        <v>4.1621500000000031</v>
      </c>
      <c r="J1984" s="5" t="str">
        <f>OBV!F1984</f>
        <v>BULLISH</v>
      </c>
      <c r="K1984" s="5" t="str">
        <f>OBV!G1984</f>
        <v>NEUTRAL</v>
      </c>
      <c r="L1984" s="5" t="str">
        <f>OBV!H1984</f>
        <v>CONFIRMED BULLISH</v>
      </c>
      <c r="M1984" s="7">
        <f t="shared" si="300"/>
        <v>25</v>
      </c>
      <c r="N1984" s="7">
        <f t="shared" si="301"/>
        <v>100</v>
      </c>
      <c r="O1984" s="7">
        <f t="shared" si="302"/>
        <v>50</v>
      </c>
      <c r="P1984" s="7">
        <f t="shared" si="303"/>
        <v>83.5</v>
      </c>
      <c r="Q1984" s="8">
        <f t="shared" si="304"/>
        <v>63.774999999999999</v>
      </c>
      <c r="R1984" s="8">
        <f t="shared" si="305"/>
        <v>63.375</v>
      </c>
      <c r="S1984" s="8">
        <f t="shared" si="306"/>
        <v>68.825000000000003</v>
      </c>
      <c r="T1984" s="8">
        <f t="shared" si="307"/>
        <v>64.625</v>
      </c>
      <c r="U1984" s="7">
        <f t="shared" si="308"/>
        <v>65.325000000000003</v>
      </c>
      <c r="V1984" s="7">
        <f t="shared" si="309"/>
        <v>65.150000000000006</v>
      </c>
    </row>
    <row r="1985" spans="1:22" ht="13.5" x14ac:dyDescent="0.25">
      <c r="A1985" s="3">
        <f>RSI!A1985</f>
        <v>45195</v>
      </c>
      <c r="B1985" s="2">
        <f>RSI!B1985</f>
        <v>4.4000000000000004</v>
      </c>
      <c r="C1985" s="2">
        <f>RSI!I1985</f>
        <v>59.734401120647618</v>
      </c>
      <c r="D1985" s="2">
        <f>MACD!E1985</f>
        <v>-0.15615221623636444</v>
      </c>
      <c r="E1985" s="2">
        <f>MACD!F1985</f>
        <v>2.1538362766883232E-2</v>
      </c>
      <c r="F1985" s="2">
        <f>'Moving Avg'!D1985</f>
        <v>4.32</v>
      </c>
      <c r="G1985" s="2">
        <f>'Moving Avg'!F1985</f>
        <v>4.0985000000000005</v>
      </c>
      <c r="H1985" s="2">
        <f>'Moving Avg'!G1985</f>
        <v>4.116200000000001</v>
      </c>
      <c r="I1985" s="2">
        <f>'Moving Avg'!H1985</f>
        <v>4.159150000000003</v>
      </c>
      <c r="J1985" s="5" t="str">
        <f>OBV!F1985</f>
        <v>BULLISH</v>
      </c>
      <c r="K1985" s="5" t="str">
        <f>OBV!G1985</f>
        <v>NEUTRAL</v>
      </c>
      <c r="L1985" s="5" t="str">
        <f>OBV!H1985</f>
        <v>CONFIRMED BULLISH</v>
      </c>
      <c r="M1985" s="7">
        <f t="shared" si="300"/>
        <v>25</v>
      </c>
      <c r="N1985" s="7">
        <f t="shared" si="301"/>
        <v>100</v>
      </c>
      <c r="O1985" s="7">
        <f t="shared" si="302"/>
        <v>50</v>
      </c>
      <c r="P1985" s="7">
        <f t="shared" si="303"/>
        <v>83.5</v>
      </c>
      <c r="Q1985" s="8">
        <f t="shared" si="304"/>
        <v>63.774999999999999</v>
      </c>
      <c r="R1985" s="8">
        <f t="shared" si="305"/>
        <v>63.375</v>
      </c>
      <c r="S1985" s="8">
        <f t="shared" si="306"/>
        <v>68.825000000000003</v>
      </c>
      <c r="T1985" s="8">
        <f t="shared" si="307"/>
        <v>64.625</v>
      </c>
      <c r="U1985" s="7">
        <f t="shared" si="308"/>
        <v>65.325000000000003</v>
      </c>
      <c r="V1985" s="7">
        <f t="shared" si="309"/>
        <v>65.150000000000006</v>
      </c>
    </row>
    <row r="1986" spans="1:22" ht="13.5" x14ac:dyDescent="0.25">
      <c r="A1986" s="3">
        <f>RSI!A1986</f>
        <v>45197</v>
      </c>
      <c r="B1986" s="2">
        <f>RSI!B1986</f>
        <v>4.4000000000000004</v>
      </c>
      <c r="C1986" s="2">
        <f>RSI!I1986</f>
        <v>59.734401120647618</v>
      </c>
      <c r="D1986" s="2">
        <f>MACD!E1986</f>
        <v>-0.19148862336184269</v>
      </c>
      <c r="E1986" s="2">
        <f>MACD!F1986</f>
        <v>-2.1067034458861954E-2</v>
      </c>
      <c r="F1986" s="2">
        <f>'Moving Avg'!D1986</f>
        <v>4.3599999999999994</v>
      </c>
      <c r="G1986" s="2">
        <f>'Moving Avg'!F1986</f>
        <v>4.1170000000000009</v>
      </c>
      <c r="H1986" s="2">
        <f>'Moving Avg'!G1986</f>
        <v>4.124200000000001</v>
      </c>
      <c r="I1986" s="2">
        <f>'Moving Avg'!H1986</f>
        <v>4.156150000000002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83.5</v>
      </c>
      <c r="Q1986" s="8">
        <f t="shared" si="304"/>
        <v>63.774999999999999</v>
      </c>
      <c r="R1986" s="8">
        <f t="shared" si="305"/>
        <v>63.375</v>
      </c>
      <c r="S1986" s="8">
        <f t="shared" si="306"/>
        <v>68.825000000000003</v>
      </c>
      <c r="T1986" s="8">
        <f t="shared" si="307"/>
        <v>64.625</v>
      </c>
      <c r="U1986" s="7">
        <f t="shared" si="308"/>
        <v>65.325000000000003</v>
      </c>
      <c r="V1986" s="7">
        <f t="shared" si="309"/>
        <v>65.150000000000006</v>
      </c>
    </row>
    <row r="1987" spans="1:22" ht="13.5" x14ac:dyDescent="0.25">
      <c r="A1987" s="3">
        <f>RSI!A1987</f>
        <v>45198</v>
      </c>
      <c r="B1987" s="2">
        <f>RSI!B1987</f>
        <v>4.4000000000000004</v>
      </c>
      <c r="C1987" s="2">
        <f>RSI!I1987</f>
        <v>59.734401120647618</v>
      </c>
      <c r="D1987" s="2">
        <f>MACD!E1987</f>
        <v>-0.20445602355004588</v>
      </c>
      <c r="E1987" s="2">
        <f>MACD!F1987</f>
        <v>-5.7744832277098743E-2</v>
      </c>
      <c r="F1987" s="2">
        <f>'Moving Avg'!D1987</f>
        <v>4.38</v>
      </c>
      <c r="G1987" s="2">
        <f>'Moving Avg'!F1987</f>
        <v>4.1265000000000018</v>
      </c>
      <c r="H1987" s="2">
        <f>'Moving Avg'!G1987</f>
        <v>4.1286000000000005</v>
      </c>
      <c r="I1987" s="2">
        <f>'Moving Avg'!H1987</f>
        <v>4.1532000000000018</v>
      </c>
      <c r="J1987" s="5" t="str">
        <f>OBV!F1987</f>
        <v>BULLISH</v>
      </c>
      <c r="K1987" s="5" t="str">
        <f>OBV!G1987</f>
        <v>NEUTRAL</v>
      </c>
      <c r="L1987" s="5" t="str">
        <f>OBV!H1987</f>
        <v>CONFIRMED BULLISH</v>
      </c>
      <c r="M1987" s="7">
        <f t="shared" si="310"/>
        <v>25</v>
      </c>
      <c r="N1987" s="7">
        <f t="shared" si="311"/>
        <v>100</v>
      </c>
      <c r="O1987" s="7">
        <f t="shared" si="312"/>
        <v>50</v>
      </c>
      <c r="P1987" s="7">
        <f t="shared" si="313"/>
        <v>83.5</v>
      </c>
      <c r="Q1987" s="8">
        <f t="shared" ref="Q1987:Q2050" si="314">0.35*M1987+N1987*0.35+O1987*0.15+P1987*0.15</f>
        <v>63.774999999999999</v>
      </c>
      <c r="R1987" s="8">
        <f t="shared" ref="R1987:R2050" si="315">M1987*0.2+N1987*0.2+O1987*0.35+P1987*0.25</f>
        <v>63.375</v>
      </c>
      <c r="S1987" s="8">
        <f t="shared" ref="S1987:S2050" si="316">M1987*0.15+N1987*0.15+O1987*0.25+P1987*0.45</f>
        <v>68.825000000000003</v>
      </c>
      <c r="T1987" s="8">
        <f t="shared" ref="T1987:T2050" si="317">0.25*SUM(M1987:P1987)</f>
        <v>64.625</v>
      </c>
      <c r="U1987" s="7">
        <f t="shared" ref="U1987:U2050" si="318">SUM(Q1987:S1987)/3</f>
        <v>65.325000000000003</v>
      </c>
      <c r="V1987" s="7">
        <f t="shared" ref="V1987:V2050" si="319">SUM(Q1987:T1987)/4</f>
        <v>65.150000000000006</v>
      </c>
    </row>
    <row r="1988" spans="1:22" ht="13.5" x14ac:dyDescent="0.25">
      <c r="A1988" s="3">
        <f>RSI!A1988</f>
        <v>45201</v>
      </c>
      <c r="B1988" s="2">
        <f>RSI!B1988</f>
        <v>4.4000000000000004</v>
      </c>
      <c r="C1988" s="2">
        <f>RSI!I1988</f>
        <v>59.734401120647618</v>
      </c>
      <c r="D1988" s="2">
        <f>MACD!E1988</f>
        <v>-0.1891517812638801</v>
      </c>
      <c r="E1988" s="2">
        <f>MACD!F1988</f>
        <v>-8.4026222074455023E-2</v>
      </c>
      <c r="F1988" s="2">
        <f>'Moving Avg'!D1988</f>
        <v>4.4000000000000004</v>
      </c>
      <c r="G1988" s="2">
        <f>'Moving Avg'!F1988</f>
        <v>4.134500000000001</v>
      </c>
      <c r="H1988" s="2">
        <f>'Moving Avg'!G1988</f>
        <v>4.1330000000000009</v>
      </c>
      <c r="I1988" s="2">
        <f>'Moving Avg'!H1988</f>
        <v>4.1502500000000024</v>
      </c>
      <c r="J1988" s="5" t="str">
        <f>OBV!F1988</f>
        <v>BULLISH</v>
      </c>
      <c r="K1988" s="5" t="str">
        <f>OBV!G1988</f>
        <v>NEUTRAL</v>
      </c>
      <c r="L1988" s="5" t="str">
        <f>OBV!H1988</f>
        <v>CONFIRMED BULLISH</v>
      </c>
      <c r="M1988" s="7">
        <f t="shared" si="310"/>
        <v>25</v>
      </c>
      <c r="N1988" s="7">
        <f t="shared" si="311"/>
        <v>100</v>
      </c>
      <c r="O1988" s="7">
        <f t="shared" si="312"/>
        <v>50</v>
      </c>
      <c r="P1988" s="7">
        <f t="shared" si="313"/>
        <v>83.5</v>
      </c>
      <c r="Q1988" s="8">
        <f t="shared" si="314"/>
        <v>63.774999999999999</v>
      </c>
      <c r="R1988" s="8">
        <f t="shared" si="315"/>
        <v>63.375</v>
      </c>
      <c r="S1988" s="8">
        <f t="shared" si="316"/>
        <v>68.825000000000003</v>
      </c>
      <c r="T1988" s="8">
        <f t="shared" si="317"/>
        <v>64.625</v>
      </c>
      <c r="U1988" s="7">
        <f t="shared" si="318"/>
        <v>65.325000000000003</v>
      </c>
      <c r="V1988" s="7">
        <f t="shared" si="319"/>
        <v>65.150000000000006</v>
      </c>
    </row>
    <row r="1989" spans="1:22" ht="13.5" x14ac:dyDescent="0.25">
      <c r="A1989" s="3">
        <f>RSI!A1989</f>
        <v>45202</v>
      </c>
      <c r="B1989" s="2">
        <f>RSI!B1989</f>
        <v>4.58</v>
      </c>
      <c r="C1989" s="2">
        <f>RSI!I1989</f>
        <v>65.510637424955974</v>
      </c>
      <c r="D1989" s="2">
        <f>MACD!E1989</f>
        <v>-0.21853846572612756</v>
      </c>
      <c r="E1989" s="2">
        <f>MACD!F1989</f>
        <v>-0.11092867080478953</v>
      </c>
      <c r="F1989" s="2">
        <f>'Moving Avg'!D1989</f>
        <v>4.4359999999999999</v>
      </c>
      <c r="G1989" s="2">
        <f>'Moving Avg'!F1989</f>
        <v>4.1435000000000013</v>
      </c>
      <c r="H1989" s="2">
        <f>'Moving Avg'!G1989</f>
        <v>4.1410000000000009</v>
      </c>
      <c r="I1989" s="2">
        <f>'Moving Avg'!H1989</f>
        <v>4.149300000000002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  <c r="M1989" s="7">
        <f t="shared" si="310"/>
        <v>25</v>
      </c>
      <c r="N1989" s="7">
        <f t="shared" si="311"/>
        <v>100</v>
      </c>
      <c r="O1989" s="7">
        <f t="shared" si="312"/>
        <v>50</v>
      </c>
      <c r="P1989" s="7">
        <f t="shared" si="313"/>
        <v>83.5</v>
      </c>
      <c r="Q1989" s="8">
        <f t="shared" si="314"/>
        <v>63.774999999999999</v>
      </c>
      <c r="R1989" s="8">
        <f t="shared" si="315"/>
        <v>63.375</v>
      </c>
      <c r="S1989" s="8">
        <f t="shared" si="316"/>
        <v>68.825000000000003</v>
      </c>
      <c r="T1989" s="8">
        <f t="shared" si="317"/>
        <v>64.625</v>
      </c>
      <c r="U1989" s="7">
        <f t="shared" si="318"/>
        <v>65.325000000000003</v>
      </c>
      <c r="V1989" s="7">
        <f t="shared" si="319"/>
        <v>65.150000000000006</v>
      </c>
    </row>
    <row r="1990" spans="1:22" ht="13.5" x14ac:dyDescent="0.25">
      <c r="A1990" s="3">
        <f>RSI!A1990</f>
        <v>45203</v>
      </c>
      <c r="B1990" s="2">
        <f>RSI!B1990</f>
        <v>4.54</v>
      </c>
      <c r="C1990" s="2">
        <f>RSI!I1990</f>
        <v>63.336257856288867</v>
      </c>
      <c r="D1990" s="2">
        <f>MACD!E1990</f>
        <v>-0.21502617046747652</v>
      </c>
      <c r="E1990" s="2">
        <f>MACD!F1990</f>
        <v>-0.13174817073732695</v>
      </c>
      <c r="F1990" s="2">
        <f>'Moving Avg'!D1990</f>
        <v>4.4640000000000004</v>
      </c>
      <c r="G1990" s="2">
        <f>'Moving Avg'!F1990</f>
        <v>4.160000000000001</v>
      </c>
      <c r="H1990" s="2">
        <f>'Moving Avg'!G1990</f>
        <v>4.1478000000000002</v>
      </c>
      <c r="I1990" s="2">
        <f>'Moving Avg'!H1990</f>
        <v>4.1482500000000018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  <c r="M1990" s="7">
        <f t="shared" si="310"/>
        <v>25</v>
      </c>
      <c r="N1990" s="7">
        <f t="shared" si="311"/>
        <v>100</v>
      </c>
      <c r="O1990" s="7">
        <f t="shared" si="312"/>
        <v>50</v>
      </c>
      <c r="P1990" s="7">
        <f t="shared" si="313"/>
        <v>16.5</v>
      </c>
      <c r="Q1990" s="8">
        <f t="shared" si="314"/>
        <v>53.725000000000001</v>
      </c>
      <c r="R1990" s="8">
        <f t="shared" si="315"/>
        <v>46.625</v>
      </c>
      <c r="S1990" s="8">
        <f t="shared" si="316"/>
        <v>38.674999999999997</v>
      </c>
      <c r="T1990" s="8">
        <f t="shared" si="317"/>
        <v>47.875</v>
      </c>
      <c r="U1990" s="7">
        <f t="shared" si="318"/>
        <v>46.341666666666661</v>
      </c>
      <c r="V1990" s="7">
        <f t="shared" si="319"/>
        <v>46.724999999999994</v>
      </c>
    </row>
    <row r="1991" spans="1:22" ht="13.5" x14ac:dyDescent="0.25">
      <c r="A1991" s="3">
        <f>RSI!A1991</f>
        <v>45204</v>
      </c>
      <c r="B1991" s="2">
        <f>RSI!B1991</f>
        <v>4.34</v>
      </c>
      <c r="C1991" s="2">
        <f>RSI!I1991</f>
        <v>53.73298650225567</v>
      </c>
      <c r="D1991" s="2">
        <f>MACD!E1991</f>
        <v>-0.1960347577096444</v>
      </c>
      <c r="E1991" s="2">
        <f>MACD!F1991</f>
        <v>-0.14460548813179044</v>
      </c>
      <c r="F1991" s="2">
        <f>'Moving Avg'!D1991</f>
        <v>4.452</v>
      </c>
      <c r="G1991" s="2">
        <f>'Moving Avg'!F1991</f>
        <v>4.1755000000000004</v>
      </c>
      <c r="H1991" s="2">
        <f>'Moving Avg'!G1991</f>
        <v>4.1506000000000007</v>
      </c>
      <c r="I1991" s="2">
        <f>'Moving Avg'!H1991</f>
        <v>4.1472500000000023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100</v>
      </c>
      <c r="O1991" s="7">
        <f t="shared" si="312"/>
        <v>50</v>
      </c>
      <c r="P1991" s="7">
        <f t="shared" si="313"/>
        <v>16.5</v>
      </c>
      <c r="Q1991" s="8">
        <f t="shared" si="314"/>
        <v>53.725000000000001</v>
      </c>
      <c r="R1991" s="8">
        <f t="shared" si="315"/>
        <v>46.625</v>
      </c>
      <c r="S1991" s="8">
        <f t="shared" si="316"/>
        <v>38.674999999999997</v>
      </c>
      <c r="T1991" s="8">
        <f t="shared" si="317"/>
        <v>47.875</v>
      </c>
      <c r="U1991" s="7">
        <f t="shared" si="318"/>
        <v>46.341666666666661</v>
      </c>
      <c r="V1991" s="7">
        <f t="shared" si="319"/>
        <v>46.724999999999994</v>
      </c>
    </row>
    <row r="1992" spans="1:22" ht="13.5" x14ac:dyDescent="0.25">
      <c r="A1992" s="3">
        <f>RSI!A1992</f>
        <v>45205</v>
      </c>
      <c r="B1992" s="2">
        <f>RSI!B1992</f>
        <v>4.34</v>
      </c>
      <c r="C1992" s="2">
        <f>RSI!I1992</f>
        <v>53.73298650225567</v>
      </c>
      <c r="D1992" s="2">
        <f>MACD!E1992</f>
        <v>-0.16513225759784245</v>
      </c>
      <c r="E1992" s="2">
        <f>MACD!F1992</f>
        <v>-0.14871084202500084</v>
      </c>
      <c r="F1992" s="2">
        <f>'Moving Avg'!D1992</f>
        <v>4.4399999999999995</v>
      </c>
      <c r="G1992" s="2">
        <f>'Moving Avg'!F1992</f>
        <v>4.2</v>
      </c>
      <c r="H1992" s="2">
        <f>'Moving Avg'!G1992</f>
        <v>4.1536000000000008</v>
      </c>
      <c r="I1992" s="2">
        <f>'Moving Avg'!H1992</f>
        <v>4.1464500000000024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25</v>
      </c>
      <c r="N1992" s="7">
        <f t="shared" si="311"/>
        <v>45</v>
      </c>
      <c r="O1992" s="7">
        <f t="shared" si="312"/>
        <v>50</v>
      </c>
      <c r="P1992" s="7">
        <f t="shared" si="313"/>
        <v>16.5</v>
      </c>
      <c r="Q1992" s="8">
        <f t="shared" si="314"/>
        <v>34.475000000000001</v>
      </c>
      <c r="R1992" s="8">
        <f t="shared" si="315"/>
        <v>35.625</v>
      </c>
      <c r="S1992" s="8">
        <f t="shared" si="316"/>
        <v>30.425000000000001</v>
      </c>
      <c r="T1992" s="8">
        <f t="shared" si="317"/>
        <v>34.125</v>
      </c>
      <c r="U1992" s="7">
        <f t="shared" si="318"/>
        <v>33.508333333333333</v>
      </c>
      <c r="V1992" s="7">
        <f t="shared" si="319"/>
        <v>33.662499999999994</v>
      </c>
    </row>
    <row r="1993" spans="1:22" ht="13.5" x14ac:dyDescent="0.25">
      <c r="A1993" s="3">
        <f>RSI!A1993</f>
        <v>45208</v>
      </c>
      <c r="B1993" s="2">
        <f>RSI!B1993</f>
        <v>4.34</v>
      </c>
      <c r="C1993" s="2">
        <f>RSI!I1993</f>
        <v>53.73298650225567</v>
      </c>
      <c r="D1993" s="2">
        <f>MACD!E1993</f>
        <v>-0.13949488847779445</v>
      </c>
      <c r="E1993" s="2">
        <f>MACD!F1993</f>
        <v>-0.14686765131555957</v>
      </c>
      <c r="F1993" s="2">
        <f>'Moving Avg'!D1993</f>
        <v>4.4279999999999999</v>
      </c>
      <c r="G1993" s="2">
        <f>'Moving Avg'!F1993</f>
        <v>4.2309999999999999</v>
      </c>
      <c r="H1993" s="2">
        <f>'Moving Avg'!G1993</f>
        <v>4.1534000000000013</v>
      </c>
      <c r="I1993" s="2">
        <f>'Moving Avg'!H1993</f>
        <v>4.1456500000000025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50</v>
      </c>
      <c r="P1993" s="7">
        <f t="shared" si="313"/>
        <v>16.5</v>
      </c>
      <c r="Q1993" s="8">
        <f t="shared" si="314"/>
        <v>18.725000000000001</v>
      </c>
      <c r="R1993" s="8">
        <f t="shared" si="315"/>
        <v>26.625</v>
      </c>
      <c r="S1993" s="8">
        <f t="shared" si="316"/>
        <v>23.675000000000001</v>
      </c>
      <c r="T1993" s="8">
        <f t="shared" si="317"/>
        <v>22.875</v>
      </c>
      <c r="U1993" s="7">
        <f t="shared" si="318"/>
        <v>23.008333333333336</v>
      </c>
      <c r="V1993" s="7">
        <f t="shared" si="319"/>
        <v>22.975000000000001</v>
      </c>
    </row>
    <row r="1994" spans="1:22" ht="13.5" x14ac:dyDescent="0.25">
      <c r="A1994" s="3">
        <f>RSI!A1994</f>
        <v>45209</v>
      </c>
      <c r="B1994" s="2">
        <f>RSI!B1994</f>
        <v>4.42</v>
      </c>
      <c r="C1994" s="2">
        <f>RSI!I1994</f>
        <v>56.990911490352232</v>
      </c>
      <c r="D1994" s="2">
        <f>MACD!E1994</f>
        <v>-0.1088160962785798</v>
      </c>
      <c r="E1994" s="2">
        <f>MACD!F1994</f>
        <v>-0.13925734030816361</v>
      </c>
      <c r="F1994" s="2">
        <f>'Moving Avg'!D1994</f>
        <v>4.395999999999999</v>
      </c>
      <c r="G1994" s="2">
        <f>'Moving Avg'!F1994</f>
        <v>4.266</v>
      </c>
      <c r="H1994" s="2">
        <f>'Moving Avg'!G1994</f>
        <v>4.1586000000000007</v>
      </c>
      <c r="I1994" s="2">
        <f>'Moving Avg'!H1994</f>
        <v>4.1459500000000018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0</v>
      </c>
      <c r="O1994" s="7">
        <f t="shared" si="312"/>
        <v>50</v>
      </c>
      <c r="P1994" s="7">
        <f t="shared" si="313"/>
        <v>16.5</v>
      </c>
      <c r="Q1994" s="8">
        <f t="shared" si="314"/>
        <v>18.725000000000001</v>
      </c>
      <c r="R1994" s="8">
        <f t="shared" si="315"/>
        <v>26.625</v>
      </c>
      <c r="S1994" s="8">
        <f t="shared" si="316"/>
        <v>23.675000000000001</v>
      </c>
      <c r="T1994" s="8">
        <f t="shared" si="317"/>
        <v>22.875</v>
      </c>
      <c r="U1994" s="7">
        <f t="shared" si="318"/>
        <v>23.008333333333336</v>
      </c>
      <c r="V1994" s="7">
        <f t="shared" si="319"/>
        <v>22.975000000000001</v>
      </c>
    </row>
    <row r="1995" spans="1:22" ht="13.5" x14ac:dyDescent="0.25">
      <c r="A1995" s="3">
        <f>RSI!A1995</f>
        <v>45210</v>
      </c>
      <c r="B1995" s="2">
        <f>RSI!B1995</f>
        <v>4.4400000000000004</v>
      </c>
      <c r="C1995" s="2">
        <f>RSI!I1995</f>
        <v>57.791110902094445</v>
      </c>
      <c r="D1995" s="2">
        <f>MACD!E1995</f>
        <v>-8.5249337760351374E-2</v>
      </c>
      <c r="E1995" s="2">
        <f>MACD!F1995</f>
        <v>-0.12845573979860117</v>
      </c>
      <c r="F1995" s="2">
        <f>'Moving Avg'!D1995</f>
        <v>4.3759999999999994</v>
      </c>
      <c r="G1995" s="2">
        <f>'Moving Avg'!F1995</f>
        <v>4.3020000000000005</v>
      </c>
      <c r="H1995" s="2">
        <f>'Moving Avg'!G1995</f>
        <v>4.1606000000000005</v>
      </c>
      <c r="I1995" s="2">
        <f>'Moving Avg'!H1995</f>
        <v>4.1473000000000022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25</v>
      </c>
      <c r="N1995" s="7">
        <f t="shared" si="311"/>
        <v>0</v>
      </c>
      <c r="O1995" s="7">
        <f t="shared" si="312"/>
        <v>50</v>
      </c>
      <c r="P1995" s="7">
        <f t="shared" si="313"/>
        <v>16.5</v>
      </c>
      <c r="Q1995" s="8">
        <f t="shared" si="314"/>
        <v>18.725000000000001</v>
      </c>
      <c r="R1995" s="8">
        <f t="shared" si="315"/>
        <v>26.625</v>
      </c>
      <c r="S1995" s="8">
        <f t="shared" si="316"/>
        <v>23.675000000000001</v>
      </c>
      <c r="T1995" s="8">
        <f t="shared" si="317"/>
        <v>22.875</v>
      </c>
      <c r="U1995" s="7">
        <f t="shared" si="318"/>
        <v>23.008333333333336</v>
      </c>
      <c r="V1995" s="7">
        <f t="shared" si="319"/>
        <v>22.975000000000001</v>
      </c>
    </row>
    <row r="1996" spans="1:22" ht="13.5" x14ac:dyDescent="0.25">
      <c r="A1996" s="3">
        <f>RSI!A1996</f>
        <v>45211</v>
      </c>
      <c r="B1996" s="2">
        <f>RSI!B1996</f>
        <v>4.4400000000000004</v>
      </c>
      <c r="C1996" s="2">
        <f>RSI!I1996</f>
        <v>57.791110902094452</v>
      </c>
      <c r="D1996" s="2">
        <f>MACD!E1996</f>
        <v>-6.6269691197518021E-2</v>
      </c>
      <c r="E1996" s="2">
        <f>MACD!F1996</f>
        <v>-0.11601853007838454</v>
      </c>
      <c r="F1996" s="2">
        <f>'Moving Avg'!D1996</f>
        <v>4.3959999999999999</v>
      </c>
      <c r="G1996" s="2">
        <f>'Moving Avg'!F1996</f>
        <v>4.33</v>
      </c>
      <c r="H1996" s="2">
        <f>'Moving Avg'!G1996</f>
        <v>4.1664000000000003</v>
      </c>
      <c r="I1996" s="2">
        <f>'Moving Avg'!H1996</f>
        <v>4.1477500000000029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25</v>
      </c>
      <c r="N1996" s="7">
        <f t="shared" si="311"/>
        <v>0</v>
      </c>
      <c r="O1996" s="7">
        <f t="shared" si="312"/>
        <v>50</v>
      </c>
      <c r="P1996" s="7">
        <f t="shared" si="313"/>
        <v>83.5</v>
      </c>
      <c r="Q1996" s="8">
        <f t="shared" si="314"/>
        <v>28.774999999999999</v>
      </c>
      <c r="R1996" s="8">
        <f t="shared" si="315"/>
        <v>43.375</v>
      </c>
      <c r="S1996" s="8">
        <f t="shared" si="316"/>
        <v>53.825000000000003</v>
      </c>
      <c r="T1996" s="8">
        <f t="shared" si="317"/>
        <v>39.625</v>
      </c>
      <c r="U1996" s="7">
        <f t="shared" si="318"/>
        <v>41.991666666666667</v>
      </c>
      <c r="V1996" s="7">
        <f t="shared" si="319"/>
        <v>41.400000000000006</v>
      </c>
    </row>
    <row r="1997" spans="1:22" ht="13.5" x14ac:dyDescent="0.25">
      <c r="A1997" s="3">
        <f>RSI!A1997</f>
        <v>45212</v>
      </c>
      <c r="B1997" s="2">
        <f>RSI!B1997</f>
        <v>4.4400000000000004</v>
      </c>
      <c r="C1997" s="2">
        <f>RSI!I1997</f>
        <v>57.791110902094452</v>
      </c>
      <c r="D1997" s="2">
        <f>MACD!E1997</f>
        <v>-5.1100228036353279E-2</v>
      </c>
      <c r="E1997" s="2">
        <f>MACD!F1997</f>
        <v>-0.1030348696699783</v>
      </c>
      <c r="F1997" s="2">
        <f>'Moving Avg'!D1997</f>
        <v>4.4160000000000004</v>
      </c>
      <c r="G1997" s="2">
        <f>'Moving Avg'!F1997</f>
        <v>4.3519999999999994</v>
      </c>
      <c r="H1997" s="2">
        <f>'Moving Avg'!G1997</f>
        <v>4.1722000000000001</v>
      </c>
      <c r="I1997" s="2">
        <f>'Moving Avg'!H1997</f>
        <v>4.1490500000000026</v>
      </c>
      <c r="J1997" s="5" t="str">
        <f>OBV!F1997</f>
        <v>BULLISH</v>
      </c>
      <c r="K1997" s="5" t="str">
        <f>OBV!G1997</f>
        <v>NEUTRAL</v>
      </c>
      <c r="L1997" s="5" t="str">
        <f>OBV!H1997</f>
        <v>CONFIRMED BULLISH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83.5</v>
      </c>
      <c r="Q1997" s="8">
        <f t="shared" si="314"/>
        <v>28.774999999999999</v>
      </c>
      <c r="R1997" s="8">
        <f t="shared" si="315"/>
        <v>43.375</v>
      </c>
      <c r="S1997" s="8">
        <f t="shared" si="316"/>
        <v>53.825000000000003</v>
      </c>
      <c r="T1997" s="8">
        <f t="shared" si="317"/>
        <v>39.625</v>
      </c>
      <c r="U1997" s="7">
        <f t="shared" si="318"/>
        <v>41.991666666666667</v>
      </c>
      <c r="V1997" s="7">
        <f t="shared" si="319"/>
        <v>41.400000000000006</v>
      </c>
    </row>
    <row r="1998" spans="1:22" ht="13.5" x14ac:dyDescent="0.25">
      <c r="A1998" s="3">
        <f>RSI!A1998</f>
        <v>45215</v>
      </c>
      <c r="B1998" s="2">
        <f>RSI!B1998</f>
        <v>4.5199999999999996</v>
      </c>
      <c r="C1998" s="2">
        <f>RSI!I1998</f>
        <v>61.380788410904955</v>
      </c>
      <c r="D1998" s="2">
        <f>MACD!E1998</f>
        <v>-4.5014748601976962E-2</v>
      </c>
      <c r="E1998" s="2">
        <f>MACD!F1998</f>
        <v>-9.1430845456378029E-2</v>
      </c>
      <c r="F1998" s="2">
        <f>'Moving Avg'!D1998</f>
        <v>4.452</v>
      </c>
      <c r="G1998" s="2">
        <f>'Moving Avg'!F1998</f>
        <v>4.3689999999999998</v>
      </c>
      <c r="H1998" s="2">
        <f>'Moving Avg'!G1998</f>
        <v>4.1830000000000007</v>
      </c>
      <c r="I1998" s="2">
        <f>'Moving Avg'!H1998</f>
        <v>4.1516500000000018</v>
      </c>
      <c r="J1998" s="5" t="str">
        <f>OBV!F1998</f>
        <v>BULLISH</v>
      </c>
      <c r="K1998" s="5" t="str">
        <f>OBV!G1998</f>
        <v>NEUTRAL</v>
      </c>
      <c r="L1998" s="5" t="str">
        <f>OBV!H1998</f>
        <v>CONFIRMED BULLISH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83.5</v>
      </c>
      <c r="Q1998" s="8">
        <f t="shared" si="314"/>
        <v>28.774999999999999</v>
      </c>
      <c r="R1998" s="8">
        <f t="shared" si="315"/>
        <v>43.375</v>
      </c>
      <c r="S1998" s="8">
        <f t="shared" si="316"/>
        <v>53.825000000000003</v>
      </c>
      <c r="T1998" s="8">
        <f t="shared" si="317"/>
        <v>39.625</v>
      </c>
      <c r="U1998" s="7">
        <f t="shared" si="318"/>
        <v>41.991666666666667</v>
      </c>
      <c r="V1998" s="7">
        <f t="shared" si="319"/>
        <v>41.400000000000006</v>
      </c>
    </row>
    <row r="1999" spans="1:22" ht="13.5" x14ac:dyDescent="0.25">
      <c r="A1999" s="3">
        <f>RSI!A1999</f>
        <v>45216</v>
      </c>
      <c r="B1999" s="2">
        <f>RSI!B1999</f>
        <v>4.5</v>
      </c>
      <c r="C1999" s="2">
        <f>RSI!I1999</f>
        <v>60.006819788316726</v>
      </c>
      <c r="D1999" s="2">
        <f>MACD!E1999</f>
        <v>-1.1927666439978779E-2</v>
      </c>
      <c r="E1999" s="2">
        <f>MACD!F1999</f>
        <v>-7.5530209653098188E-2</v>
      </c>
      <c r="F1999" s="2">
        <f>'Moving Avg'!D1999</f>
        <v>4.468</v>
      </c>
      <c r="G1999" s="2">
        <f>'Moving Avg'!F1999</f>
        <v>4.3940000000000001</v>
      </c>
      <c r="H1999" s="2">
        <f>'Moving Avg'!G1999</f>
        <v>4.196600000000001</v>
      </c>
      <c r="I1999" s="2">
        <f>'Moving Avg'!H1999</f>
        <v>4.1541500000000022</v>
      </c>
      <c r="J1999" s="5" t="str">
        <f>OBV!F1999</f>
        <v>BEARISH</v>
      </c>
      <c r="K1999" s="5" t="str">
        <f>OBV!G1999</f>
        <v>NEUTRAL</v>
      </c>
      <c r="L1999" s="5" t="str">
        <f>OBV!H1999</f>
        <v>BEARISH DIVERGENCE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45217</v>
      </c>
      <c r="B2000" s="2">
        <f>RSI!B2000</f>
        <v>4.67</v>
      </c>
      <c r="C2000" s="2">
        <f>RSI!I2000</f>
        <v>66.807962317704323</v>
      </c>
      <c r="D2000" s="2">
        <f>MACD!E2000</f>
        <v>-3.7035688322593074E-3</v>
      </c>
      <c r="E2000" s="2">
        <f>MACD!F2000</f>
        <v>-6.1164881488930414E-2</v>
      </c>
      <c r="F2000" s="2">
        <f>'Moving Avg'!D2000</f>
        <v>4.5140000000000002</v>
      </c>
      <c r="G2000" s="2">
        <f>'Moving Avg'!F2000</f>
        <v>4.4184999999999999</v>
      </c>
      <c r="H2000" s="2">
        <f>'Moving Avg'!G2000</f>
        <v>4.2168000000000001</v>
      </c>
      <c r="I2000" s="2">
        <f>'Moving Avg'!H2000</f>
        <v>4.1575000000000015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16.5</v>
      </c>
      <c r="Q2000" s="8">
        <f t="shared" si="314"/>
        <v>18.725000000000001</v>
      </c>
      <c r="R2000" s="8">
        <f t="shared" si="315"/>
        <v>26.625</v>
      </c>
      <c r="S2000" s="8">
        <f t="shared" si="316"/>
        <v>23.675000000000001</v>
      </c>
      <c r="T2000" s="8">
        <f t="shared" si="317"/>
        <v>22.875</v>
      </c>
      <c r="U2000" s="7">
        <f t="shared" si="318"/>
        <v>23.008333333333336</v>
      </c>
      <c r="V2000" s="7">
        <f t="shared" si="319"/>
        <v>22.975000000000001</v>
      </c>
    </row>
    <row r="2001" spans="1:22" ht="13.5" x14ac:dyDescent="0.25">
      <c r="A2001" s="3">
        <f>RSI!A2001</f>
        <v>45218</v>
      </c>
      <c r="B2001" s="2">
        <f>RSI!B2001</f>
        <v>4.67</v>
      </c>
      <c r="C2001" s="2">
        <f>RSI!I2001</f>
        <v>66.807962317704323</v>
      </c>
      <c r="D2001" s="2">
        <f>MACD!E2001</f>
        <v>-2.9468693853764272E-2</v>
      </c>
      <c r="E2001" s="2">
        <f>MACD!F2001</f>
        <v>-5.4825643961897187E-2</v>
      </c>
      <c r="F2001" s="2">
        <f>'Moving Avg'!D2001</f>
        <v>4.5600000000000005</v>
      </c>
      <c r="G2001" s="2">
        <f>'Moving Avg'!F2001</f>
        <v>4.4419999999999993</v>
      </c>
      <c r="H2001" s="2">
        <f>'Moving Avg'!G2001</f>
        <v>4.2337999999999996</v>
      </c>
      <c r="I2001" s="2">
        <f>'Moving Avg'!H2001</f>
        <v>4.1599500000000011</v>
      </c>
      <c r="J2001" s="5" t="str">
        <f>OBV!F2001</f>
        <v>BEARISH</v>
      </c>
      <c r="K2001" s="5" t="str">
        <f>OBV!G2001</f>
        <v>NEUTRAL</v>
      </c>
      <c r="L2001" s="5" t="str">
        <f>OBV!H2001</f>
        <v>BEARISH DIVERGENCE</v>
      </c>
      <c r="M2001" s="7">
        <f t="shared" si="310"/>
        <v>25</v>
      </c>
      <c r="N2001" s="7">
        <f t="shared" si="311"/>
        <v>0</v>
      </c>
      <c r="O2001" s="7">
        <f t="shared" si="312"/>
        <v>50</v>
      </c>
      <c r="P2001" s="7">
        <f t="shared" si="313"/>
        <v>16.5</v>
      </c>
      <c r="Q2001" s="8">
        <f t="shared" si="314"/>
        <v>18.725000000000001</v>
      </c>
      <c r="R2001" s="8">
        <f t="shared" si="315"/>
        <v>26.625</v>
      </c>
      <c r="S2001" s="8">
        <f t="shared" si="316"/>
        <v>23.675000000000001</v>
      </c>
      <c r="T2001" s="8">
        <f t="shared" si="317"/>
        <v>22.875</v>
      </c>
      <c r="U2001" s="7">
        <f t="shared" si="318"/>
        <v>23.008333333333336</v>
      </c>
      <c r="V2001" s="7">
        <f t="shared" si="319"/>
        <v>22.975000000000001</v>
      </c>
    </row>
    <row r="2002" spans="1:22" ht="13.5" x14ac:dyDescent="0.25">
      <c r="A2002" s="3">
        <f>RSI!A2002</f>
        <v>45219</v>
      </c>
      <c r="B2002" s="2">
        <f>RSI!B2002</f>
        <v>4.67</v>
      </c>
      <c r="C2002" s="2">
        <f>RSI!I2002</f>
        <v>66.807962317704323</v>
      </c>
      <c r="D2002" s="2">
        <f>MACD!E2002</f>
        <v>-5.3079903556039199E-2</v>
      </c>
      <c r="E2002" s="2">
        <f>MACD!F2002</f>
        <v>-5.4476495880725589E-2</v>
      </c>
      <c r="F2002" s="2">
        <f>'Moving Avg'!D2002</f>
        <v>4.6059999999999999</v>
      </c>
      <c r="G2002" s="2">
        <f>'Moving Avg'!F2002</f>
        <v>4.4604999999999997</v>
      </c>
      <c r="H2002" s="2">
        <f>'Moving Avg'!G2002</f>
        <v>4.2537999999999991</v>
      </c>
      <c r="I2002" s="2">
        <f>'Moving Avg'!H2002</f>
        <v>4.1622500000000011</v>
      </c>
      <c r="J2002" s="5" t="str">
        <f>OBV!F2002</f>
        <v>BEARISH</v>
      </c>
      <c r="K2002" s="5" t="str">
        <f>OBV!G2002</f>
        <v>NEUTRAL</v>
      </c>
      <c r="L2002" s="5" t="str">
        <f>OBV!H2002</f>
        <v>BEARISH DIVERGENCE</v>
      </c>
      <c r="M2002" s="7">
        <f t="shared" si="310"/>
        <v>25</v>
      </c>
      <c r="N2002" s="7">
        <f t="shared" si="311"/>
        <v>0</v>
      </c>
      <c r="O2002" s="7">
        <f t="shared" si="312"/>
        <v>50</v>
      </c>
      <c r="P2002" s="7">
        <f t="shared" si="313"/>
        <v>16.5</v>
      </c>
      <c r="Q2002" s="8">
        <f t="shared" si="314"/>
        <v>18.725000000000001</v>
      </c>
      <c r="R2002" s="8">
        <f t="shared" si="315"/>
        <v>26.625</v>
      </c>
      <c r="S2002" s="8">
        <f t="shared" si="316"/>
        <v>23.675000000000001</v>
      </c>
      <c r="T2002" s="8">
        <f t="shared" si="317"/>
        <v>22.875</v>
      </c>
      <c r="U2002" s="7">
        <f t="shared" si="318"/>
        <v>23.008333333333336</v>
      </c>
      <c r="V2002" s="7">
        <f t="shared" si="319"/>
        <v>22.975000000000001</v>
      </c>
    </row>
    <row r="2003" spans="1:22" ht="13.5" x14ac:dyDescent="0.25">
      <c r="A2003" s="3">
        <f>RSI!A2003</f>
        <v>45222</v>
      </c>
      <c r="B2003" s="2">
        <f>RSI!B2003</f>
        <v>4.67</v>
      </c>
      <c r="C2003" s="2">
        <f>RSI!I2003</f>
        <v>66.807962317704323</v>
      </c>
      <c r="D2003" s="2">
        <f>MACD!E2003</f>
        <v>-7.4734499151200673E-2</v>
      </c>
      <c r="E2003" s="2">
        <f>MACD!F2003</f>
        <v>-5.8528096534820606E-2</v>
      </c>
      <c r="F2003" s="2">
        <f>'Moving Avg'!D2003</f>
        <v>4.6360000000000001</v>
      </c>
      <c r="G2003" s="2">
        <f>'Moving Avg'!F2003</f>
        <v>4.4790000000000001</v>
      </c>
      <c r="H2003" s="2">
        <f>'Moving Avg'!G2003</f>
        <v>4.2705999999999991</v>
      </c>
      <c r="I2003" s="2">
        <f>'Moving Avg'!H2003</f>
        <v>4.1636500000000005</v>
      </c>
      <c r="J2003" s="5" t="str">
        <f>OBV!F2003</f>
        <v>BEARISH</v>
      </c>
      <c r="K2003" s="5" t="str">
        <f>OBV!G2003</f>
        <v>NEUTRAL</v>
      </c>
      <c r="L2003" s="5" t="str">
        <f>OBV!H2003</f>
        <v>BEARISH DIVERGENCE</v>
      </c>
      <c r="M2003" s="7">
        <f t="shared" si="310"/>
        <v>25</v>
      </c>
      <c r="N2003" s="7">
        <f t="shared" si="311"/>
        <v>45</v>
      </c>
      <c r="O2003" s="7">
        <f t="shared" si="312"/>
        <v>50</v>
      </c>
      <c r="P2003" s="7">
        <f t="shared" si="313"/>
        <v>16.5</v>
      </c>
      <c r="Q2003" s="8">
        <f t="shared" si="314"/>
        <v>34.475000000000001</v>
      </c>
      <c r="R2003" s="8">
        <f t="shared" si="315"/>
        <v>35.625</v>
      </c>
      <c r="S2003" s="8">
        <f t="shared" si="316"/>
        <v>30.425000000000001</v>
      </c>
      <c r="T2003" s="8">
        <f t="shared" si="317"/>
        <v>34.125</v>
      </c>
      <c r="U2003" s="7">
        <f t="shared" si="318"/>
        <v>33.508333333333333</v>
      </c>
      <c r="V2003" s="7">
        <f t="shared" si="319"/>
        <v>33.662499999999994</v>
      </c>
    </row>
    <row r="2004" spans="1:22" ht="13.5" x14ac:dyDescent="0.25">
      <c r="A2004" s="3">
        <f>RSI!A2004</f>
        <v>45223</v>
      </c>
      <c r="B2004" s="2">
        <f>RSI!B2004</f>
        <v>4.46</v>
      </c>
      <c r="C2004" s="2">
        <f>RSI!I2004</f>
        <v>52.089690478332102</v>
      </c>
      <c r="D2004" s="2">
        <f>MACD!E2004</f>
        <v>-6.6746111094404981E-2</v>
      </c>
      <c r="E2004" s="2">
        <f>MACD!F2004</f>
        <v>-6.0171699446737482E-2</v>
      </c>
      <c r="F2004" s="2">
        <f>'Moving Avg'!D2004</f>
        <v>4.6280000000000001</v>
      </c>
      <c r="G2004" s="2">
        <f>'Moving Avg'!F2004</f>
        <v>4.4819999999999993</v>
      </c>
      <c r="H2004" s="2">
        <f>'Moving Avg'!G2004</f>
        <v>4.283199999999999</v>
      </c>
      <c r="I2004" s="2">
        <f>'Moving Avg'!H2004</f>
        <v>4.1630500000000001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  <c r="M2004" s="7">
        <f t="shared" si="310"/>
        <v>25</v>
      </c>
      <c r="N2004" s="7">
        <f t="shared" si="311"/>
        <v>45</v>
      </c>
      <c r="O2004" s="7">
        <f t="shared" si="312"/>
        <v>50</v>
      </c>
      <c r="P2004" s="7">
        <f t="shared" si="313"/>
        <v>16.5</v>
      </c>
      <c r="Q2004" s="8">
        <f t="shared" si="314"/>
        <v>34.475000000000001</v>
      </c>
      <c r="R2004" s="8">
        <f t="shared" si="315"/>
        <v>35.625</v>
      </c>
      <c r="S2004" s="8">
        <f t="shared" si="316"/>
        <v>30.425000000000001</v>
      </c>
      <c r="T2004" s="8">
        <f t="shared" si="317"/>
        <v>34.125</v>
      </c>
      <c r="U2004" s="7">
        <f t="shared" si="318"/>
        <v>33.508333333333333</v>
      </c>
      <c r="V2004" s="7">
        <f t="shared" si="319"/>
        <v>33.662499999999994</v>
      </c>
    </row>
    <row r="2005" spans="1:22" ht="13.5" x14ac:dyDescent="0.25">
      <c r="A2005" s="3">
        <f>RSI!A2005</f>
        <v>45224</v>
      </c>
      <c r="B2005" s="2">
        <f>RSI!B2005</f>
        <v>4.5999999999999996</v>
      </c>
      <c r="C2005" s="2">
        <f>RSI!I2005</f>
        <v>58.632721360312949</v>
      </c>
      <c r="D2005" s="2">
        <f>MACD!E2005</f>
        <v>-6.7476050809514909E-2</v>
      </c>
      <c r="E2005" s="2">
        <f>MACD!F2005</f>
        <v>-6.1632569719292971E-2</v>
      </c>
      <c r="F2005" s="2">
        <f>'Moving Avg'!D2005</f>
        <v>4.6139999999999999</v>
      </c>
      <c r="G2005" s="2">
        <f>'Moving Avg'!F2005</f>
        <v>4.4919999999999991</v>
      </c>
      <c r="H2005" s="2">
        <f>'Moving Avg'!G2005</f>
        <v>4.2951999999999995</v>
      </c>
      <c r="I2005" s="2">
        <f>'Moving Avg'!H2005</f>
        <v>4.1631499999999999</v>
      </c>
      <c r="J2005" s="5" t="str">
        <f>OBV!F2005</f>
        <v>BULLISH</v>
      </c>
      <c r="K2005" s="5" t="str">
        <f>OBV!G2005</f>
        <v>NEUTRAL</v>
      </c>
      <c r="L2005" s="5" t="str">
        <f>OBV!H2005</f>
        <v>BULLISH DIVERGENCE</v>
      </c>
      <c r="M2005" s="7">
        <f t="shared" si="310"/>
        <v>25</v>
      </c>
      <c r="N2005" s="7">
        <f t="shared" si="311"/>
        <v>45</v>
      </c>
      <c r="O2005" s="7">
        <f t="shared" si="312"/>
        <v>50</v>
      </c>
      <c r="P2005" s="7">
        <f t="shared" si="313"/>
        <v>66.5</v>
      </c>
      <c r="Q2005" s="8">
        <f t="shared" si="314"/>
        <v>41.975000000000001</v>
      </c>
      <c r="R2005" s="8">
        <f t="shared" si="315"/>
        <v>48.125</v>
      </c>
      <c r="S2005" s="8">
        <f t="shared" si="316"/>
        <v>52.924999999999997</v>
      </c>
      <c r="T2005" s="8">
        <f t="shared" si="317"/>
        <v>46.625</v>
      </c>
      <c r="U2005" s="7">
        <f t="shared" si="318"/>
        <v>47.67499999999999</v>
      </c>
      <c r="V2005" s="7">
        <f t="shared" si="319"/>
        <v>47.412499999999994</v>
      </c>
    </row>
    <row r="2006" spans="1:22" ht="13.5" x14ac:dyDescent="0.25">
      <c r="A2006" s="3">
        <f>RSI!A2006</f>
        <v>45225</v>
      </c>
      <c r="B2006" s="2">
        <f>RSI!B2006</f>
        <v>4.8</v>
      </c>
      <c r="C2006" s="2">
        <f>RSI!I2006</f>
        <v>65.815136273932637</v>
      </c>
      <c r="D2006" s="2">
        <f>MACD!E2006</f>
        <v>-8.3917159693894128E-2</v>
      </c>
      <c r="E2006" s="2">
        <f>MACD!F2006</f>
        <v>-6.6089487714213205E-2</v>
      </c>
      <c r="F2006" s="2">
        <f>'Moving Avg'!D2006</f>
        <v>4.6399999999999997</v>
      </c>
      <c r="G2006" s="2">
        <f>'Moving Avg'!F2006</f>
        <v>4.5119999999999987</v>
      </c>
      <c r="H2006" s="2">
        <f>'Moving Avg'!G2006</f>
        <v>4.3091999999999997</v>
      </c>
      <c r="I2006" s="2">
        <f>'Moving Avg'!H2006</f>
        <v>4.1642499999999991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45</v>
      </c>
      <c r="O2006" s="7">
        <f t="shared" si="312"/>
        <v>50</v>
      </c>
      <c r="P2006" s="7">
        <f t="shared" si="313"/>
        <v>83.5</v>
      </c>
      <c r="Q2006" s="8">
        <f t="shared" si="314"/>
        <v>44.524999999999999</v>
      </c>
      <c r="R2006" s="8">
        <f t="shared" si="315"/>
        <v>52.375</v>
      </c>
      <c r="S2006" s="8">
        <f t="shared" si="316"/>
        <v>60.575000000000003</v>
      </c>
      <c r="T2006" s="8">
        <f t="shared" si="317"/>
        <v>50.875</v>
      </c>
      <c r="U2006" s="7">
        <f t="shared" si="318"/>
        <v>52.491666666666674</v>
      </c>
      <c r="V2006" s="7">
        <f t="shared" si="319"/>
        <v>52.087500000000006</v>
      </c>
    </row>
    <row r="2007" spans="1:22" ht="13.5" x14ac:dyDescent="0.25">
      <c r="A2007" s="3">
        <f>RSI!A2007</f>
        <v>45226</v>
      </c>
      <c r="B2007" s="2">
        <f>RSI!B2007</f>
        <v>4.8</v>
      </c>
      <c r="C2007" s="2">
        <f>RSI!I2007</f>
        <v>65.815136273932637</v>
      </c>
      <c r="D2007" s="2">
        <f>MACD!E2007</f>
        <v>-9.9944613552664485E-2</v>
      </c>
      <c r="E2007" s="2">
        <f>MACD!F2007</f>
        <v>-7.2860512881903469E-2</v>
      </c>
      <c r="F2007" s="2">
        <f>'Moving Avg'!D2007</f>
        <v>4.6659999999999995</v>
      </c>
      <c r="G2007" s="2">
        <f>'Moving Avg'!F2007</f>
        <v>4.5319999999999991</v>
      </c>
      <c r="H2007" s="2">
        <f>'Moving Avg'!G2007</f>
        <v>4.3231999999999999</v>
      </c>
      <c r="I2007" s="2">
        <f>'Moving Avg'!H2007</f>
        <v>4.1653499999999983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  <c r="M2007" s="7">
        <f t="shared" si="310"/>
        <v>25</v>
      </c>
      <c r="N2007" s="7">
        <f t="shared" si="311"/>
        <v>100</v>
      </c>
      <c r="O2007" s="7">
        <f t="shared" si="312"/>
        <v>50</v>
      </c>
      <c r="P2007" s="7">
        <f t="shared" si="313"/>
        <v>83.5</v>
      </c>
      <c r="Q2007" s="8">
        <f t="shared" si="314"/>
        <v>63.774999999999999</v>
      </c>
      <c r="R2007" s="8">
        <f t="shared" si="315"/>
        <v>63.375</v>
      </c>
      <c r="S2007" s="8">
        <f t="shared" si="316"/>
        <v>68.825000000000003</v>
      </c>
      <c r="T2007" s="8">
        <f t="shared" si="317"/>
        <v>64.625</v>
      </c>
      <c r="U2007" s="7">
        <f t="shared" si="318"/>
        <v>65.325000000000003</v>
      </c>
      <c r="V2007" s="7">
        <f t="shared" si="319"/>
        <v>65.150000000000006</v>
      </c>
    </row>
    <row r="2008" spans="1:22" ht="13.5" x14ac:dyDescent="0.25">
      <c r="A2008" s="3">
        <f>RSI!A2008</f>
        <v>45229</v>
      </c>
      <c r="B2008" s="2">
        <f>RSI!B2008</f>
        <v>4.8</v>
      </c>
      <c r="C2008" s="2">
        <f>RSI!I2008</f>
        <v>65.815136273932637</v>
      </c>
      <c r="D2008" s="2">
        <f>MACD!E2008</f>
        <v>-0.10315763736164296</v>
      </c>
      <c r="E2008" s="2">
        <f>MACD!F2008</f>
        <v>-7.8919937777851376E-2</v>
      </c>
      <c r="F2008" s="2">
        <f>'Moving Avg'!D2008</f>
        <v>4.6920000000000002</v>
      </c>
      <c r="G2008" s="2">
        <f>'Moving Avg'!F2008</f>
        <v>4.5519999999999996</v>
      </c>
      <c r="H2008" s="2">
        <f>'Moving Avg'!G2008</f>
        <v>4.3391999999999999</v>
      </c>
      <c r="I2008" s="2">
        <f>'Moving Avg'!H2008</f>
        <v>4.1664499999999984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  <c r="M2008" s="7">
        <f t="shared" si="310"/>
        <v>25</v>
      </c>
      <c r="N2008" s="7">
        <f t="shared" si="311"/>
        <v>100</v>
      </c>
      <c r="O2008" s="7">
        <f t="shared" si="312"/>
        <v>50</v>
      </c>
      <c r="P2008" s="7">
        <f t="shared" si="313"/>
        <v>83.5</v>
      </c>
      <c r="Q2008" s="8">
        <f t="shared" si="314"/>
        <v>63.774999999999999</v>
      </c>
      <c r="R2008" s="8">
        <f t="shared" si="315"/>
        <v>63.375</v>
      </c>
      <c r="S2008" s="8">
        <f t="shared" si="316"/>
        <v>68.825000000000003</v>
      </c>
      <c r="T2008" s="8">
        <f t="shared" si="317"/>
        <v>64.625</v>
      </c>
      <c r="U2008" s="7">
        <f t="shared" si="318"/>
        <v>65.325000000000003</v>
      </c>
      <c r="V2008" s="7">
        <f t="shared" si="319"/>
        <v>65.150000000000006</v>
      </c>
    </row>
    <row r="2009" spans="1:22" ht="13.5" x14ac:dyDescent="0.25">
      <c r="A2009" s="3">
        <f>RSI!A2009</f>
        <v>45230</v>
      </c>
      <c r="B2009" s="2">
        <f>RSI!B2009</f>
        <v>4.5999999999999996</v>
      </c>
      <c r="C2009" s="2">
        <f>RSI!I2009</f>
        <v>54.086301394837037</v>
      </c>
      <c r="D2009" s="2">
        <f>MACD!E2009</f>
        <v>-9.5952369549741512E-2</v>
      </c>
      <c r="E2009" s="2">
        <f>MACD!F2009</f>
        <v>-8.2326424132229403E-2</v>
      </c>
      <c r="F2009" s="2">
        <f>'Moving Avg'!D2009</f>
        <v>4.7200000000000006</v>
      </c>
      <c r="G2009" s="2">
        <f>'Moving Avg'!F2009</f>
        <v>4.552999999999999</v>
      </c>
      <c r="H2009" s="2">
        <f>'Moving Avg'!G2009</f>
        <v>4.3475999999999999</v>
      </c>
      <c r="I2009" s="2">
        <f>'Moving Avg'!H2009</f>
        <v>4.1665499999999982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  <c r="M2009" s="7">
        <f t="shared" si="310"/>
        <v>25</v>
      </c>
      <c r="N2009" s="7">
        <f t="shared" si="311"/>
        <v>45</v>
      </c>
      <c r="O2009" s="7">
        <f t="shared" si="312"/>
        <v>50</v>
      </c>
      <c r="P2009" s="7">
        <f t="shared" si="313"/>
        <v>83.5</v>
      </c>
      <c r="Q2009" s="8">
        <f t="shared" si="314"/>
        <v>44.524999999999999</v>
      </c>
      <c r="R2009" s="8">
        <f t="shared" si="315"/>
        <v>52.375</v>
      </c>
      <c r="S2009" s="8">
        <f t="shared" si="316"/>
        <v>60.575000000000003</v>
      </c>
      <c r="T2009" s="8">
        <f t="shared" si="317"/>
        <v>50.875</v>
      </c>
      <c r="U2009" s="7">
        <f t="shared" si="318"/>
        <v>52.491666666666674</v>
      </c>
      <c r="V2009" s="7">
        <f t="shared" si="319"/>
        <v>52.087500000000006</v>
      </c>
    </row>
    <row r="2010" spans="1:22" ht="13.5" x14ac:dyDescent="0.25">
      <c r="A2010" s="3">
        <f>RSI!A2010</f>
        <v>45231</v>
      </c>
      <c r="B2010" s="2">
        <f>RSI!B2010</f>
        <v>4.41</v>
      </c>
      <c r="C2010" s="2">
        <f>RSI!I2010</f>
        <v>45.745857766749744</v>
      </c>
      <c r="D2010" s="2">
        <f>MACD!E2010</f>
        <v>-5.012542332047687E-2</v>
      </c>
      <c r="E2010" s="2">
        <f>MACD!F2010</f>
        <v>-7.5886223969878902E-2</v>
      </c>
      <c r="F2010" s="2">
        <f>'Moving Avg'!D2010</f>
        <v>4.6820000000000004</v>
      </c>
      <c r="G2010" s="2">
        <f>'Moving Avg'!F2010</f>
        <v>4.5465</v>
      </c>
      <c r="H2010" s="2">
        <f>'Moving Avg'!G2010</f>
        <v>4.3486000000000002</v>
      </c>
      <c r="I2010" s="2">
        <f>'Moving Avg'!H2010</f>
        <v>4.1655999999999986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16.5</v>
      </c>
      <c r="Q2010" s="8">
        <f t="shared" si="314"/>
        <v>18.725000000000001</v>
      </c>
      <c r="R2010" s="8">
        <f t="shared" si="315"/>
        <v>26.625</v>
      </c>
      <c r="S2010" s="8">
        <f t="shared" si="316"/>
        <v>23.675000000000001</v>
      </c>
      <c r="T2010" s="8">
        <f t="shared" si="317"/>
        <v>22.875</v>
      </c>
      <c r="U2010" s="7">
        <f t="shared" si="318"/>
        <v>23.008333333333336</v>
      </c>
      <c r="V2010" s="7">
        <f t="shared" si="319"/>
        <v>22.975000000000001</v>
      </c>
    </row>
    <row r="2011" spans="1:22" ht="13.5" x14ac:dyDescent="0.25">
      <c r="A2011" s="3">
        <f>RSI!A2011</f>
        <v>45232</v>
      </c>
      <c r="B2011" s="2">
        <f>RSI!B2011</f>
        <v>4.5199999999999996</v>
      </c>
      <c r="C2011" s="2">
        <f>RSI!I2011</f>
        <v>50.504582930235713</v>
      </c>
      <c r="D2011" s="2">
        <f>MACD!E2011</f>
        <v>-1.8835076008995699E-2</v>
      </c>
      <c r="E2011" s="2">
        <f>MACD!F2011</f>
        <v>-6.4475994377702267E-2</v>
      </c>
      <c r="F2011" s="2">
        <f>'Moving Avg'!D2011</f>
        <v>4.6259999999999994</v>
      </c>
      <c r="G2011" s="2">
        <f>'Moving Avg'!F2011</f>
        <v>4.5554999999999994</v>
      </c>
      <c r="H2011" s="2">
        <f>'Moving Avg'!G2011</f>
        <v>4.3490000000000002</v>
      </c>
      <c r="I2011" s="2">
        <f>'Moving Avg'!H2011</f>
        <v>4.1661999999999981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16.5</v>
      </c>
      <c r="Q2011" s="8">
        <f t="shared" si="314"/>
        <v>18.725000000000001</v>
      </c>
      <c r="R2011" s="8">
        <f t="shared" si="315"/>
        <v>26.625</v>
      </c>
      <c r="S2011" s="8">
        <f t="shared" si="316"/>
        <v>23.675000000000001</v>
      </c>
      <c r="T2011" s="8">
        <f t="shared" si="317"/>
        <v>22.875</v>
      </c>
      <c r="U2011" s="7">
        <f t="shared" si="318"/>
        <v>23.008333333333336</v>
      </c>
      <c r="V2011" s="7">
        <f t="shared" si="319"/>
        <v>22.975000000000001</v>
      </c>
    </row>
    <row r="2012" spans="1:22" ht="13.5" x14ac:dyDescent="0.25">
      <c r="A2012" s="3">
        <f>RSI!A2012</f>
        <v>45233</v>
      </c>
      <c r="B2012" s="2">
        <f>RSI!B2012</f>
        <v>4.5199999999999996</v>
      </c>
      <c r="C2012" s="2">
        <f>RSI!I2012</f>
        <v>50.504582930235699</v>
      </c>
      <c r="D2012" s="2">
        <f>MACD!E2012</f>
        <v>7.604199816340973E-3</v>
      </c>
      <c r="E2012" s="2">
        <f>MACD!F2012</f>
        <v>-5.005995553889362E-2</v>
      </c>
      <c r="F2012" s="2">
        <f>'Moving Avg'!D2012</f>
        <v>4.5699999999999994</v>
      </c>
      <c r="G2012" s="2">
        <f>'Moving Avg'!F2012</f>
        <v>4.5644999999999998</v>
      </c>
      <c r="H2012" s="2">
        <f>'Moving Avg'!G2012</f>
        <v>4.3494000000000002</v>
      </c>
      <c r="I2012" s="2">
        <f>'Moving Avg'!H2012</f>
        <v>4.1677499999999981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0</v>
      </c>
      <c r="O2012" s="7">
        <f t="shared" si="312"/>
        <v>50</v>
      </c>
      <c r="P2012" s="7">
        <f t="shared" si="313"/>
        <v>16.5</v>
      </c>
      <c r="Q2012" s="8">
        <f t="shared" si="314"/>
        <v>18.725000000000001</v>
      </c>
      <c r="R2012" s="8">
        <f t="shared" si="315"/>
        <v>26.625</v>
      </c>
      <c r="S2012" s="8">
        <f t="shared" si="316"/>
        <v>23.675000000000001</v>
      </c>
      <c r="T2012" s="8">
        <f t="shared" si="317"/>
        <v>22.875</v>
      </c>
      <c r="U2012" s="7">
        <f t="shared" si="318"/>
        <v>23.008333333333336</v>
      </c>
      <c r="V2012" s="7">
        <f t="shared" si="319"/>
        <v>22.975000000000001</v>
      </c>
    </row>
    <row r="2013" spans="1:22" ht="13.5" x14ac:dyDescent="0.25">
      <c r="A2013" s="3">
        <f>RSI!A2013</f>
        <v>45236</v>
      </c>
      <c r="B2013" s="2">
        <f>RSI!B2013</f>
        <v>4.5199999999999996</v>
      </c>
      <c r="C2013" s="2">
        <f>RSI!I2013</f>
        <v>50.504582930235699</v>
      </c>
      <c r="D2013" s="2">
        <f>MACD!E2013</f>
        <v>2.9941476319766736E-2</v>
      </c>
      <c r="E2013" s="2">
        <f>MACD!F2013</f>
        <v>-3.4059669167161549E-2</v>
      </c>
      <c r="F2013" s="2">
        <f>'Moving Avg'!D2013</f>
        <v>4.5139999999999993</v>
      </c>
      <c r="G2013" s="2">
        <f>'Moving Avg'!F2013</f>
        <v>4.5734999999999992</v>
      </c>
      <c r="H2013" s="2">
        <f>'Moving Avg'!G2013</f>
        <v>4.3478000000000012</v>
      </c>
      <c r="I2013" s="2">
        <f>'Moving Avg'!H2013</f>
        <v>4.169299999999998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0</v>
      </c>
      <c r="O2013" s="7">
        <f t="shared" si="312"/>
        <v>50</v>
      </c>
      <c r="P2013" s="7">
        <f t="shared" si="313"/>
        <v>16.5</v>
      </c>
      <c r="Q2013" s="8">
        <f t="shared" si="314"/>
        <v>18.725000000000001</v>
      </c>
      <c r="R2013" s="8">
        <f t="shared" si="315"/>
        <v>26.625</v>
      </c>
      <c r="S2013" s="8">
        <f t="shared" si="316"/>
        <v>23.675000000000001</v>
      </c>
      <c r="T2013" s="8">
        <f t="shared" si="317"/>
        <v>22.875</v>
      </c>
      <c r="U2013" s="7">
        <f t="shared" si="318"/>
        <v>23.008333333333336</v>
      </c>
      <c r="V2013" s="7">
        <f t="shared" si="319"/>
        <v>22.975000000000001</v>
      </c>
    </row>
    <row r="2014" spans="1:22" ht="13.5" x14ac:dyDescent="0.25">
      <c r="A2014" s="3">
        <f>RSI!A2014</f>
        <v>45237</v>
      </c>
      <c r="B2014" s="2">
        <f>RSI!B2014</f>
        <v>4.3499999999999996</v>
      </c>
      <c r="C2014" s="2">
        <f>RSI!I2014</f>
        <v>43.191992540512629</v>
      </c>
      <c r="D2014" s="2">
        <f>MACD!E2014</f>
        <v>2.9095280117951816E-2</v>
      </c>
      <c r="E2014" s="2">
        <f>MACD!F2014</f>
        <v>-2.1428679310138879E-2</v>
      </c>
      <c r="F2014" s="2">
        <f>'Moving Avg'!D2014</f>
        <v>4.4640000000000004</v>
      </c>
      <c r="G2014" s="2">
        <f>'Moving Avg'!F2014</f>
        <v>4.5699999999999985</v>
      </c>
      <c r="H2014" s="2">
        <f>'Moving Avg'!G2014</f>
        <v>4.3468000000000009</v>
      </c>
      <c r="I2014" s="2">
        <f>'Moving Avg'!H2014</f>
        <v>4.169999999999999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  <c r="M2014" s="7">
        <f t="shared" si="310"/>
        <v>25</v>
      </c>
      <c r="N2014" s="7">
        <f t="shared" si="311"/>
        <v>0</v>
      </c>
      <c r="O2014" s="7">
        <f t="shared" si="312"/>
        <v>50</v>
      </c>
      <c r="P2014" s="7">
        <f t="shared" si="313"/>
        <v>16.5</v>
      </c>
      <c r="Q2014" s="8">
        <f t="shared" si="314"/>
        <v>18.725000000000001</v>
      </c>
      <c r="R2014" s="8">
        <f t="shared" si="315"/>
        <v>26.625</v>
      </c>
      <c r="S2014" s="8">
        <f t="shared" si="316"/>
        <v>23.675000000000001</v>
      </c>
      <c r="T2014" s="8">
        <f t="shared" si="317"/>
        <v>22.875</v>
      </c>
      <c r="U2014" s="7">
        <f t="shared" si="318"/>
        <v>23.008333333333336</v>
      </c>
      <c r="V2014" s="7">
        <f t="shared" si="319"/>
        <v>22.975000000000001</v>
      </c>
    </row>
    <row r="2015" spans="1:22" ht="13.5" x14ac:dyDescent="0.25">
      <c r="A2015" s="3">
        <f>RSI!A2015</f>
        <v>45238</v>
      </c>
      <c r="B2015" s="2">
        <f>RSI!B2015</f>
        <v>4.5</v>
      </c>
      <c r="C2015" s="2">
        <f>RSI!I2015</f>
        <v>50.062575938430555</v>
      </c>
      <c r="D2015" s="2">
        <f>MACD!E2015</f>
        <v>3.9781647422877597E-2</v>
      </c>
      <c r="E2015" s="2">
        <f>MACD!F2015</f>
        <v>-9.1866139635355844E-3</v>
      </c>
      <c r="F2015" s="2">
        <f>'Moving Avg'!D2015</f>
        <v>4.4819999999999993</v>
      </c>
      <c r="G2015" s="2">
        <f>'Moving Avg'!F2015</f>
        <v>4.5729999999999986</v>
      </c>
      <c r="H2015" s="2">
        <f>'Moving Avg'!G2015</f>
        <v>4.3526000000000007</v>
      </c>
      <c r="I2015" s="2">
        <f>'Moving Avg'!H2015</f>
        <v>4.1715999999999989</v>
      </c>
      <c r="J2015" s="5" t="str">
        <f>OBV!F2015</f>
        <v>BEARISH</v>
      </c>
      <c r="K2015" s="5" t="str">
        <f>OBV!G2015</f>
        <v>NEUTRAL</v>
      </c>
      <c r="L2015" s="5" t="str">
        <f>OBV!H2015</f>
        <v>BEARISH DIVERGENCE</v>
      </c>
      <c r="M2015" s="7">
        <f t="shared" si="310"/>
        <v>25</v>
      </c>
      <c r="N2015" s="7">
        <f t="shared" si="311"/>
        <v>0</v>
      </c>
      <c r="O2015" s="7">
        <f t="shared" si="312"/>
        <v>50</v>
      </c>
      <c r="P2015" s="7">
        <f t="shared" si="313"/>
        <v>16.5</v>
      </c>
      <c r="Q2015" s="8">
        <f t="shared" si="314"/>
        <v>18.725000000000001</v>
      </c>
      <c r="R2015" s="8">
        <f t="shared" si="315"/>
        <v>26.625</v>
      </c>
      <c r="S2015" s="8">
        <f t="shared" si="316"/>
        <v>23.675000000000001</v>
      </c>
      <c r="T2015" s="8">
        <f t="shared" si="317"/>
        <v>22.875</v>
      </c>
      <c r="U2015" s="7">
        <f t="shared" si="318"/>
        <v>23.008333333333336</v>
      </c>
      <c r="V2015" s="7">
        <f t="shared" si="319"/>
        <v>22.975000000000001</v>
      </c>
    </row>
    <row r="2016" spans="1:22" ht="13.5" x14ac:dyDescent="0.25">
      <c r="A2016" s="3">
        <f>RSI!A2016</f>
        <v>45239</v>
      </c>
      <c r="B2016" s="2">
        <f>RSI!B2016</f>
        <v>4.5</v>
      </c>
      <c r="C2016" s="2">
        <f>RSI!I2016</f>
        <v>50.062575938430555</v>
      </c>
      <c r="D2016" s="2">
        <f>MACD!E2016</f>
        <v>7.9609637221063068E-2</v>
      </c>
      <c r="E2016" s="2">
        <f>MACD!F2016</f>
        <v>8.5726362733841467E-3</v>
      </c>
      <c r="F2016" s="2">
        <f>'Moving Avg'!D2016</f>
        <v>4.4779999999999998</v>
      </c>
      <c r="G2016" s="2">
        <f>'Moving Avg'!F2016</f>
        <v>4.5759999999999987</v>
      </c>
      <c r="H2016" s="2">
        <f>'Moving Avg'!G2016</f>
        <v>4.362000000000001</v>
      </c>
      <c r="I2016" s="2">
        <f>'Moving Avg'!H2016</f>
        <v>4.1731999999999978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  <c r="M2016" s="7">
        <f t="shared" si="310"/>
        <v>25</v>
      </c>
      <c r="N2016" s="7">
        <f t="shared" si="311"/>
        <v>0</v>
      </c>
      <c r="O2016" s="7">
        <f t="shared" si="312"/>
        <v>50</v>
      </c>
      <c r="P2016" s="7">
        <f t="shared" si="313"/>
        <v>16.5</v>
      </c>
      <c r="Q2016" s="8">
        <f t="shared" si="314"/>
        <v>18.725000000000001</v>
      </c>
      <c r="R2016" s="8">
        <f t="shared" si="315"/>
        <v>26.625</v>
      </c>
      <c r="S2016" s="8">
        <f t="shared" si="316"/>
        <v>23.675000000000001</v>
      </c>
      <c r="T2016" s="8">
        <f t="shared" si="317"/>
        <v>22.875</v>
      </c>
      <c r="U2016" s="7">
        <f t="shared" si="318"/>
        <v>23.008333333333336</v>
      </c>
      <c r="V2016" s="7">
        <f t="shared" si="319"/>
        <v>22.975000000000001</v>
      </c>
    </row>
    <row r="2017" spans="1:22" ht="13.5" x14ac:dyDescent="0.25">
      <c r="A2017" s="3">
        <f>RSI!A2017</f>
        <v>45240</v>
      </c>
      <c r="B2017" s="2">
        <f>RSI!B2017</f>
        <v>4.3600000000000003</v>
      </c>
      <c r="C2017" s="2">
        <f>RSI!I2017</f>
        <v>44.267310422531011</v>
      </c>
      <c r="D2017" s="2">
        <f>MACD!E2017</f>
        <v>0.12369584418863155</v>
      </c>
      <c r="E2017" s="2">
        <f>MACD!F2017</f>
        <v>3.1597277856433625E-2</v>
      </c>
      <c r="F2017" s="2">
        <f>'Moving Avg'!D2017</f>
        <v>4.4459999999999997</v>
      </c>
      <c r="G2017" s="2">
        <f>'Moving Avg'!F2017</f>
        <v>4.5719999999999992</v>
      </c>
      <c r="H2017" s="2">
        <f>'Moving Avg'!G2017</f>
        <v>4.3650000000000011</v>
      </c>
      <c r="I2017" s="2">
        <f>'Moving Avg'!H2017</f>
        <v>4.1731999999999978</v>
      </c>
      <c r="J2017" s="5" t="str">
        <f>OBV!F2017</f>
        <v>BEARISH</v>
      </c>
      <c r="K2017" s="5" t="str">
        <f>OBV!G2017</f>
        <v>NEUTRAL</v>
      </c>
      <c r="L2017" s="5" t="str">
        <f>OBV!H2017</f>
        <v>CONFIRMED BEARISH</v>
      </c>
      <c r="M2017" s="7">
        <f t="shared" si="310"/>
        <v>25</v>
      </c>
      <c r="N2017" s="7">
        <f t="shared" si="311"/>
        <v>0</v>
      </c>
      <c r="O2017" s="7">
        <f t="shared" si="312"/>
        <v>50</v>
      </c>
      <c r="P2017" s="7">
        <f t="shared" si="313"/>
        <v>16.5</v>
      </c>
      <c r="Q2017" s="8">
        <f t="shared" si="314"/>
        <v>18.725000000000001</v>
      </c>
      <c r="R2017" s="8">
        <f t="shared" si="315"/>
        <v>26.625</v>
      </c>
      <c r="S2017" s="8">
        <f t="shared" si="316"/>
        <v>23.675000000000001</v>
      </c>
      <c r="T2017" s="8">
        <f t="shared" si="317"/>
        <v>22.875</v>
      </c>
      <c r="U2017" s="7">
        <f t="shared" si="318"/>
        <v>23.008333333333336</v>
      </c>
      <c r="V2017" s="7">
        <f t="shared" si="319"/>
        <v>22.975000000000001</v>
      </c>
    </row>
    <row r="2018" spans="1:22" ht="13.5" x14ac:dyDescent="0.25">
      <c r="A2018" s="3">
        <f>RSI!A2018</f>
        <v>45243</v>
      </c>
      <c r="B2018" s="2">
        <f>RSI!B2018</f>
        <v>4.3600000000000003</v>
      </c>
      <c r="C2018" s="2">
        <f>RSI!I2018</f>
        <v>44.267310422531011</v>
      </c>
      <c r="D2018" s="2">
        <f>MACD!E2018</f>
        <v>0.16184092549725548</v>
      </c>
      <c r="E2018" s="2">
        <f>MACD!F2018</f>
        <v>5.7646007384598005E-2</v>
      </c>
      <c r="F2018" s="2">
        <f>'Moving Avg'!D2018</f>
        <v>4.4139999999999997</v>
      </c>
      <c r="G2018" s="2">
        <f>'Moving Avg'!F2018</f>
        <v>4.5639999999999983</v>
      </c>
      <c r="H2018" s="2">
        <f>'Moving Avg'!G2018</f>
        <v>4.3674000000000008</v>
      </c>
      <c r="I2018" s="2">
        <f>'Moving Avg'!H2018</f>
        <v>4.1731999999999969</v>
      </c>
      <c r="J2018" s="5" t="str">
        <f>OBV!F2018</f>
        <v>BEARISH</v>
      </c>
      <c r="K2018" s="5" t="str">
        <f>OBV!G2018</f>
        <v>NEUTRAL</v>
      </c>
      <c r="L2018" s="5" t="str">
        <f>OBV!H2018</f>
        <v>CONFIRMED BEARISH</v>
      </c>
      <c r="M2018" s="7">
        <f t="shared" si="310"/>
        <v>25</v>
      </c>
      <c r="N2018" s="7">
        <f t="shared" si="311"/>
        <v>0</v>
      </c>
      <c r="O2018" s="7">
        <f t="shared" si="312"/>
        <v>50</v>
      </c>
      <c r="P2018" s="7">
        <f t="shared" si="313"/>
        <v>16.5</v>
      </c>
      <c r="Q2018" s="8">
        <f t="shared" si="314"/>
        <v>18.725000000000001</v>
      </c>
      <c r="R2018" s="8">
        <f t="shared" si="315"/>
        <v>26.625</v>
      </c>
      <c r="S2018" s="8">
        <f t="shared" si="316"/>
        <v>23.675000000000001</v>
      </c>
      <c r="T2018" s="8">
        <f t="shared" si="317"/>
        <v>22.875</v>
      </c>
      <c r="U2018" s="7">
        <f t="shared" si="318"/>
        <v>23.008333333333336</v>
      </c>
      <c r="V2018" s="7">
        <f t="shared" si="319"/>
        <v>22.975000000000001</v>
      </c>
    </row>
    <row r="2019" spans="1:22" ht="13.5" x14ac:dyDescent="0.25">
      <c r="A2019" s="3">
        <f>RSI!A2019</f>
        <v>45244</v>
      </c>
      <c r="B2019" s="2">
        <f>RSI!B2019</f>
        <v>4.3600000000000003</v>
      </c>
      <c r="C2019" s="2">
        <f>RSI!I2019</f>
        <v>44.267310422531011</v>
      </c>
      <c r="D2019" s="2">
        <f>MACD!E2019</f>
        <v>0.16412734617498348</v>
      </c>
      <c r="E2019" s="2">
        <f>MACD!F2019</f>
        <v>7.89422751426751E-2</v>
      </c>
      <c r="F2019" s="2">
        <f>'Moving Avg'!D2019</f>
        <v>4.4159999999999995</v>
      </c>
      <c r="G2019" s="2">
        <f>'Moving Avg'!F2019</f>
        <v>4.5569999999999986</v>
      </c>
      <c r="H2019" s="2">
        <f>'Moving Avg'!G2019</f>
        <v>4.3666000000000018</v>
      </c>
      <c r="I2019" s="2">
        <f>'Moving Avg'!H2019</f>
        <v>4.1731999999999978</v>
      </c>
      <c r="J2019" s="5" t="str">
        <f>OBV!F2019</f>
        <v>BEARISH</v>
      </c>
      <c r="K2019" s="5" t="str">
        <f>OBV!G2019</f>
        <v>NEUTRAL</v>
      </c>
      <c r="L2019" s="5" t="str">
        <f>OBV!H2019</f>
        <v>BEARISH DIVERGENCE</v>
      </c>
      <c r="M2019" s="7">
        <f t="shared" si="310"/>
        <v>25</v>
      </c>
      <c r="N2019" s="7">
        <f t="shared" si="311"/>
        <v>0</v>
      </c>
      <c r="O2019" s="7">
        <f t="shared" si="312"/>
        <v>50</v>
      </c>
      <c r="P2019" s="7">
        <f t="shared" si="313"/>
        <v>16.5</v>
      </c>
      <c r="Q2019" s="8">
        <f t="shared" si="314"/>
        <v>18.725000000000001</v>
      </c>
      <c r="R2019" s="8">
        <f t="shared" si="315"/>
        <v>26.625</v>
      </c>
      <c r="S2019" s="8">
        <f t="shared" si="316"/>
        <v>23.675000000000001</v>
      </c>
      <c r="T2019" s="8">
        <f t="shared" si="317"/>
        <v>22.875</v>
      </c>
      <c r="U2019" s="7">
        <f t="shared" si="318"/>
        <v>23.008333333333336</v>
      </c>
      <c r="V2019" s="7">
        <f t="shared" si="319"/>
        <v>22.975000000000001</v>
      </c>
    </row>
    <row r="2020" spans="1:22" ht="13.5" x14ac:dyDescent="0.25">
      <c r="A2020" s="3">
        <f>RSI!A2020</f>
        <v>45245</v>
      </c>
      <c r="B2020" s="2">
        <f>RSI!B2020</f>
        <v>4.3600000000000003</v>
      </c>
      <c r="C2020" s="2">
        <f>RSI!I2020</f>
        <v>44.267310422531011</v>
      </c>
      <c r="D2020" s="2">
        <f>MACD!E2020</f>
        <v>0.1375525778036879</v>
      </c>
      <c r="E2020" s="2">
        <f>MACD!F2020</f>
        <v>9.0664335674877666E-2</v>
      </c>
      <c r="F2020" s="2">
        <f>'Moving Avg'!D2020</f>
        <v>4.3879999999999999</v>
      </c>
      <c r="G2020" s="2">
        <f>'Moving Avg'!F2020</f>
        <v>4.5414999999999992</v>
      </c>
      <c r="H2020" s="2">
        <f>'Moving Avg'!G2020</f>
        <v>4.3696000000000019</v>
      </c>
      <c r="I2020" s="2">
        <f>'Moving Avg'!H2020</f>
        <v>4.1731999999999978</v>
      </c>
      <c r="J2020" s="5" t="str">
        <f>OBV!F2020</f>
        <v>BEARISH</v>
      </c>
      <c r="K2020" s="5" t="str">
        <f>OBV!G2020</f>
        <v>NEUTRAL</v>
      </c>
      <c r="L2020" s="5" t="str">
        <f>OBV!H2020</f>
        <v>CONFIRMED BEARISH</v>
      </c>
      <c r="M2020" s="7">
        <f t="shared" si="310"/>
        <v>25</v>
      </c>
      <c r="N2020" s="7">
        <f t="shared" si="311"/>
        <v>0</v>
      </c>
      <c r="O2020" s="7">
        <f t="shared" si="312"/>
        <v>50</v>
      </c>
      <c r="P2020" s="7">
        <f t="shared" si="313"/>
        <v>16.5</v>
      </c>
      <c r="Q2020" s="8">
        <f t="shared" si="314"/>
        <v>18.725000000000001</v>
      </c>
      <c r="R2020" s="8">
        <f t="shared" si="315"/>
        <v>26.625</v>
      </c>
      <c r="S2020" s="8">
        <f t="shared" si="316"/>
        <v>23.675000000000001</v>
      </c>
      <c r="T2020" s="8">
        <f t="shared" si="317"/>
        <v>22.875</v>
      </c>
      <c r="U2020" s="7">
        <f t="shared" si="318"/>
        <v>23.008333333333336</v>
      </c>
      <c r="V2020" s="7">
        <f t="shared" si="319"/>
        <v>22.975000000000001</v>
      </c>
    </row>
    <row r="2021" spans="1:22" ht="13.5" x14ac:dyDescent="0.25">
      <c r="A2021" s="3">
        <f>RSI!A2021</f>
        <v>45246</v>
      </c>
      <c r="B2021" s="2">
        <f>RSI!B2021</f>
        <v>4.5</v>
      </c>
      <c r="C2021" s="2">
        <f>RSI!I2021</f>
        <v>51.775969483341633</v>
      </c>
      <c r="D2021" s="2">
        <f>MACD!E2021</f>
        <v>0.12228684671160472</v>
      </c>
      <c r="E2021" s="2">
        <f>MACD!F2021</f>
        <v>9.6988837882223081E-2</v>
      </c>
      <c r="F2021" s="2">
        <f>'Moving Avg'!D2021</f>
        <v>4.3879999999999999</v>
      </c>
      <c r="G2021" s="2">
        <f>'Moving Avg'!F2021</f>
        <v>4.5329999999999995</v>
      </c>
      <c r="H2021" s="2">
        <f>'Moving Avg'!G2021</f>
        <v>4.3790000000000013</v>
      </c>
      <c r="I2021" s="2">
        <f>'Moving Avg'!H2021</f>
        <v>4.1733999999999973</v>
      </c>
      <c r="J2021" s="5" t="str">
        <f>OBV!F2021</f>
        <v>BULLISH</v>
      </c>
      <c r="K2021" s="5" t="str">
        <f>OBV!G2021</f>
        <v>NEUTRAL</v>
      </c>
      <c r="L2021" s="5" t="str">
        <f>OBV!H2021</f>
        <v>NEUTRAL</v>
      </c>
      <c r="M2021" s="7">
        <f t="shared" si="310"/>
        <v>25</v>
      </c>
      <c r="N2021" s="7">
        <f t="shared" si="311"/>
        <v>0</v>
      </c>
      <c r="O2021" s="7">
        <f t="shared" si="312"/>
        <v>50</v>
      </c>
      <c r="P2021" s="7">
        <f t="shared" si="313"/>
        <v>49.5</v>
      </c>
      <c r="Q2021" s="8">
        <f t="shared" si="314"/>
        <v>23.675000000000001</v>
      </c>
      <c r="R2021" s="8">
        <f t="shared" si="315"/>
        <v>34.875</v>
      </c>
      <c r="S2021" s="8">
        <f t="shared" si="316"/>
        <v>38.525000000000006</v>
      </c>
      <c r="T2021" s="8">
        <f t="shared" si="317"/>
        <v>31.125</v>
      </c>
      <c r="U2021" s="7">
        <f t="shared" si="318"/>
        <v>32.358333333333334</v>
      </c>
      <c r="V2021" s="7">
        <f t="shared" si="319"/>
        <v>32.049999999999997</v>
      </c>
    </row>
    <row r="2022" spans="1:22" ht="13.5" x14ac:dyDescent="0.25">
      <c r="A2022" s="3">
        <f>RSI!A2022</f>
        <v>45247</v>
      </c>
      <c r="B2022" s="2">
        <f>RSI!B2022</f>
        <v>4.3</v>
      </c>
      <c r="C2022" s="2">
        <f>RSI!I2022</f>
        <v>42.88677486702364</v>
      </c>
      <c r="D2022" s="2">
        <f>MACD!E2022</f>
        <v>0.12397566882793143</v>
      </c>
      <c r="E2022" s="2">
        <f>MACD!F2022</f>
        <v>0.10238620407136476</v>
      </c>
      <c r="F2022" s="2">
        <f>'Moving Avg'!D2022</f>
        <v>4.3760000000000003</v>
      </c>
      <c r="G2022" s="2">
        <f>'Moving Avg'!F2022</f>
        <v>4.5144999999999991</v>
      </c>
      <c r="H2022" s="2">
        <f>'Moving Avg'!G2022</f>
        <v>4.3880000000000017</v>
      </c>
      <c r="I2022" s="2">
        <f>'Moving Avg'!H2022</f>
        <v>4.1726499999999973</v>
      </c>
      <c r="J2022" s="5" t="str">
        <f>OBV!F2022</f>
        <v>BULLISH</v>
      </c>
      <c r="K2022" s="5" t="str">
        <f>OBV!G2022</f>
        <v>NEUTRAL</v>
      </c>
      <c r="L2022" s="5" t="str">
        <f>OBV!H2022</f>
        <v>BULLISH DIVERGENCE</v>
      </c>
      <c r="M2022" s="7">
        <f t="shared" si="310"/>
        <v>25</v>
      </c>
      <c r="N2022" s="7">
        <f t="shared" si="311"/>
        <v>0</v>
      </c>
      <c r="O2022" s="7">
        <f t="shared" si="312"/>
        <v>50</v>
      </c>
      <c r="P2022" s="7">
        <f t="shared" si="313"/>
        <v>66.5</v>
      </c>
      <c r="Q2022" s="8">
        <f t="shared" si="314"/>
        <v>26.225000000000001</v>
      </c>
      <c r="R2022" s="8">
        <f t="shared" si="315"/>
        <v>39.125</v>
      </c>
      <c r="S2022" s="8">
        <f t="shared" si="316"/>
        <v>46.174999999999997</v>
      </c>
      <c r="T2022" s="8">
        <f t="shared" si="317"/>
        <v>35.375</v>
      </c>
      <c r="U2022" s="7">
        <f t="shared" si="318"/>
        <v>37.174999999999997</v>
      </c>
      <c r="V2022" s="7">
        <f t="shared" si="319"/>
        <v>36.724999999999994</v>
      </c>
    </row>
    <row r="2023" spans="1:22" ht="13.5" x14ac:dyDescent="0.25">
      <c r="A2023" s="3">
        <f>RSI!A2023</f>
        <v>45250</v>
      </c>
      <c r="B2023" s="2">
        <f>RSI!B2023</f>
        <v>4.49</v>
      </c>
      <c r="C2023" s="2">
        <f>RSI!I2023</f>
        <v>51.419778895951112</v>
      </c>
      <c r="D2023" s="2">
        <f>MACD!E2023</f>
        <v>0.11231904035692875</v>
      </c>
      <c r="E2023" s="2">
        <f>MACD!F2023</f>
        <v>0.10437277132847755</v>
      </c>
      <c r="F2023" s="2">
        <f>'Moving Avg'!D2023</f>
        <v>4.4019999999999992</v>
      </c>
      <c r="G2023" s="2">
        <f>'Moving Avg'!F2023</f>
        <v>4.5054999999999996</v>
      </c>
      <c r="H2023" s="2">
        <f>'Moving Avg'!G2023</f>
        <v>4.4034000000000022</v>
      </c>
      <c r="I2023" s="2">
        <f>'Moving Avg'!H2023</f>
        <v>4.1728499999999977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25</v>
      </c>
      <c r="N2023" s="7">
        <f t="shared" si="311"/>
        <v>0</v>
      </c>
      <c r="O2023" s="7">
        <f t="shared" si="312"/>
        <v>50</v>
      </c>
      <c r="P2023" s="7">
        <f t="shared" si="313"/>
        <v>83.5</v>
      </c>
      <c r="Q2023" s="8">
        <f t="shared" si="314"/>
        <v>28.774999999999999</v>
      </c>
      <c r="R2023" s="8">
        <f t="shared" si="315"/>
        <v>43.375</v>
      </c>
      <c r="S2023" s="8">
        <f t="shared" si="316"/>
        <v>53.825000000000003</v>
      </c>
      <c r="T2023" s="8">
        <f t="shared" si="317"/>
        <v>39.625</v>
      </c>
      <c r="U2023" s="7">
        <f t="shared" si="318"/>
        <v>41.991666666666667</v>
      </c>
      <c r="V2023" s="7">
        <f t="shared" si="319"/>
        <v>41.400000000000006</v>
      </c>
    </row>
    <row r="2024" spans="1:22" ht="13.5" x14ac:dyDescent="0.25">
      <c r="A2024" s="3">
        <f>RSI!A2024</f>
        <v>45251</v>
      </c>
      <c r="B2024" s="2">
        <f>RSI!B2024</f>
        <v>4.49</v>
      </c>
      <c r="C2024" s="2">
        <f>RSI!I2024</f>
        <v>51.419778895951112</v>
      </c>
      <c r="D2024" s="2">
        <f>MACD!E2024</f>
        <v>7.6094399357061526E-2</v>
      </c>
      <c r="E2024" s="2">
        <f>MACD!F2024</f>
        <v>9.8717096934194351E-2</v>
      </c>
      <c r="F2024" s="2">
        <f>'Moving Avg'!D2024</f>
        <v>4.4279999999999999</v>
      </c>
      <c r="G2024" s="2">
        <f>'Moving Avg'!F2024</f>
        <v>4.5069999999999997</v>
      </c>
      <c r="H2024" s="2">
        <f>'Moving Avg'!G2024</f>
        <v>4.4188000000000027</v>
      </c>
      <c r="I2024" s="2">
        <f>'Moving Avg'!H2024</f>
        <v>4.1740499999999976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  <c r="M2024" s="7">
        <f t="shared" si="310"/>
        <v>25</v>
      </c>
      <c r="N2024" s="7">
        <f t="shared" si="311"/>
        <v>100</v>
      </c>
      <c r="O2024" s="7">
        <f t="shared" si="312"/>
        <v>50</v>
      </c>
      <c r="P2024" s="7">
        <f t="shared" si="313"/>
        <v>83.5</v>
      </c>
      <c r="Q2024" s="8">
        <f t="shared" si="314"/>
        <v>63.774999999999999</v>
      </c>
      <c r="R2024" s="8">
        <f t="shared" si="315"/>
        <v>63.375</v>
      </c>
      <c r="S2024" s="8">
        <f t="shared" si="316"/>
        <v>68.825000000000003</v>
      </c>
      <c r="T2024" s="8">
        <f t="shared" si="317"/>
        <v>64.625</v>
      </c>
      <c r="U2024" s="7">
        <f t="shared" si="318"/>
        <v>65.325000000000003</v>
      </c>
      <c r="V2024" s="7">
        <f t="shared" si="319"/>
        <v>65.150000000000006</v>
      </c>
    </row>
    <row r="2025" spans="1:22" ht="13.5" x14ac:dyDescent="0.25">
      <c r="A2025" s="3">
        <f>RSI!A2025</f>
        <v>45252</v>
      </c>
      <c r="B2025" s="2">
        <f>RSI!B2025</f>
        <v>4.29</v>
      </c>
      <c r="C2025" s="2">
        <f>RSI!I2025</f>
        <v>43.487847656455635</v>
      </c>
      <c r="D2025" s="2">
        <f>MACD!E2025</f>
        <v>8.3142394022612365E-2</v>
      </c>
      <c r="E2025" s="2">
        <f>MACD!F2025</f>
        <v>9.5602156351877965E-2</v>
      </c>
      <c r="F2025" s="2">
        <f>'Moving Avg'!D2025</f>
        <v>4.4139999999999997</v>
      </c>
      <c r="G2025" s="2">
        <f>'Moving Avg'!F2025</f>
        <v>4.4915000000000003</v>
      </c>
      <c r="H2025" s="2">
        <f>'Moving Avg'!G2025</f>
        <v>4.4302000000000028</v>
      </c>
      <c r="I2025" s="2">
        <f>'Moving Avg'!H2025</f>
        <v>4.1742499999999971</v>
      </c>
      <c r="J2025" s="5" t="str">
        <f>OBV!F2025</f>
        <v>BULLISH</v>
      </c>
      <c r="K2025" s="5" t="str">
        <f>OBV!G2025</f>
        <v>NEUTRAL</v>
      </c>
      <c r="L2025" s="5" t="str">
        <f>OBV!H2025</f>
        <v>BULLISH DIVERGENCE</v>
      </c>
      <c r="M2025" s="7">
        <f t="shared" si="310"/>
        <v>25</v>
      </c>
      <c r="N2025" s="7">
        <f t="shared" si="311"/>
        <v>45</v>
      </c>
      <c r="O2025" s="7">
        <f t="shared" si="312"/>
        <v>50</v>
      </c>
      <c r="P2025" s="7">
        <f t="shared" si="313"/>
        <v>66.5</v>
      </c>
      <c r="Q2025" s="8">
        <f t="shared" si="314"/>
        <v>41.975000000000001</v>
      </c>
      <c r="R2025" s="8">
        <f t="shared" si="315"/>
        <v>48.125</v>
      </c>
      <c r="S2025" s="8">
        <f t="shared" si="316"/>
        <v>52.924999999999997</v>
      </c>
      <c r="T2025" s="8">
        <f t="shared" si="317"/>
        <v>46.625</v>
      </c>
      <c r="U2025" s="7">
        <f t="shared" si="318"/>
        <v>47.67499999999999</v>
      </c>
      <c r="V2025" s="7">
        <f t="shared" si="319"/>
        <v>47.412499999999994</v>
      </c>
    </row>
    <row r="2026" spans="1:22" ht="13.5" x14ac:dyDescent="0.25">
      <c r="A2026" s="3">
        <f>RSI!A2026</f>
        <v>45253</v>
      </c>
      <c r="B2026" s="2">
        <f>RSI!B2026</f>
        <v>4.17</v>
      </c>
      <c r="C2026" s="2">
        <f>RSI!I2026</f>
        <v>39.546104029659688</v>
      </c>
      <c r="D2026" s="2">
        <f>MACD!E2026</f>
        <v>9.8998886777415862E-2</v>
      </c>
      <c r="E2026" s="2">
        <f>MACD!F2026</f>
        <v>9.628150243698555E-2</v>
      </c>
      <c r="F2026" s="2">
        <f>'Moving Avg'!D2026</f>
        <v>4.3480000000000008</v>
      </c>
      <c r="G2026" s="2">
        <f>'Moving Avg'!F2026</f>
        <v>4.46</v>
      </c>
      <c r="H2026" s="2">
        <f>'Moving Avg'!G2026</f>
        <v>4.4360000000000017</v>
      </c>
      <c r="I2026" s="2">
        <f>'Moving Avg'!H2026</f>
        <v>4.1728999999999976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50</v>
      </c>
      <c r="P2026" s="7">
        <f t="shared" si="313"/>
        <v>16.5</v>
      </c>
      <c r="Q2026" s="8">
        <f t="shared" si="314"/>
        <v>18.725000000000001</v>
      </c>
      <c r="R2026" s="8">
        <f t="shared" si="315"/>
        <v>26.625</v>
      </c>
      <c r="S2026" s="8">
        <f t="shared" si="316"/>
        <v>23.675000000000001</v>
      </c>
      <c r="T2026" s="8">
        <f t="shared" si="317"/>
        <v>22.875</v>
      </c>
      <c r="U2026" s="7">
        <f t="shared" si="318"/>
        <v>23.008333333333336</v>
      </c>
      <c r="V2026" s="7">
        <f t="shared" si="319"/>
        <v>22.975000000000001</v>
      </c>
    </row>
    <row r="2027" spans="1:22" ht="13.5" x14ac:dyDescent="0.25">
      <c r="A2027" s="3">
        <f>RSI!A2027</f>
        <v>45254</v>
      </c>
      <c r="B2027" s="2">
        <f>RSI!B2027</f>
        <v>4.3</v>
      </c>
      <c r="C2027" s="2">
        <f>RSI!I2027</f>
        <v>45.327541750598783</v>
      </c>
      <c r="D2027" s="2">
        <f>MACD!E2027</f>
        <v>8.2886465012347976E-2</v>
      </c>
      <c r="E2027" s="2">
        <f>MACD!F2027</f>
        <v>9.3602494952058052E-2</v>
      </c>
      <c r="F2027" s="2">
        <f>'Moving Avg'!D2027</f>
        <v>4.3479999999999999</v>
      </c>
      <c r="G2027" s="2">
        <f>'Moving Avg'!F2027</f>
        <v>4.4349999999999996</v>
      </c>
      <c r="H2027" s="2">
        <f>'Moving Avg'!G2027</f>
        <v>4.4420000000000019</v>
      </c>
      <c r="I2027" s="2">
        <f>'Moving Avg'!H2027</f>
        <v>4.1721999999999966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45</v>
      </c>
      <c r="O2027" s="7">
        <f t="shared" si="312"/>
        <v>50</v>
      </c>
      <c r="P2027" s="7">
        <f t="shared" si="313"/>
        <v>16.5</v>
      </c>
      <c r="Q2027" s="8">
        <f t="shared" si="314"/>
        <v>34.475000000000001</v>
      </c>
      <c r="R2027" s="8">
        <f t="shared" si="315"/>
        <v>35.625</v>
      </c>
      <c r="S2027" s="8">
        <f t="shared" si="316"/>
        <v>30.425000000000001</v>
      </c>
      <c r="T2027" s="8">
        <f t="shared" si="317"/>
        <v>34.125</v>
      </c>
      <c r="U2027" s="7">
        <f t="shared" si="318"/>
        <v>33.508333333333333</v>
      </c>
      <c r="V2027" s="7">
        <f t="shared" si="319"/>
        <v>33.662499999999994</v>
      </c>
    </row>
    <row r="2028" spans="1:22" ht="13.5" x14ac:dyDescent="0.25">
      <c r="A2028" s="3">
        <f>RSI!A2028</f>
        <v>45257</v>
      </c>
      <c r="B2028" s="2">
        <f>RSI!B2028</f>
        <v>4.3</v>
      </c>
      <c r="C2028" s="2">
        <f>RSI!I2028</f>
        <v>45.327541750598783</v>
      </c>
      <c r="D2028" s="2">
        <f>MACD!E2028</f>
        <v>7.0001958330174752E-2</v>
      </c>
      <c r="E2028" s="2">
        <f>MACD!F2028</f>
        <v>8.88823876276814E-2</v>
      </c>
      <c r="F2028" s="2">
        <f>'Moving Avg'!D2028</f>
        <v>4.3100000000000005</v>
      </c>
      <c r="G2028" s="2">
        <f>'Moving Avg'!F2028</f>
        <v>4.4099999999999993</v>
      </c>
      <c r="H2028" s="2">
        <f>'Moving Avg'!G2028</f>
        <v>4.4444000000000026</v>
      </c>
      <c r="I2028" s="2">
        <f>'Moving Avg'!H2028</f>
        <v>4.1714999999999964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  <c r="M2028" s="7">
        <f t="shared" si="310"/>
        <v>25</v>
      </c>
      <c r="N2028" s="7">
        <f t="shared" si="311"/>
        <v>45</v>
      </c>
      <c r="O2028" s="7">
        <f t="shared" si="312"/>
        <v>50</v>
      </c>
      <c r="P2028" s="7">
        <f t="shared" si="313"/>
        <v>16.5</v>
      </c>
      <c r="Q2028" s="8">
        <f t="shared" si="314"/>
        <v>34.475000000000001</v>
      </c>
      <c r="R2028" s="8">
        <f t="shared" si="315"/>
        <v>35.625</v>
      </c>
      <c r="S2028" s="8">
        <f t="shared" si="316"/>
        <v>30.425000000000001</v>
      </c>
      <c r="T2028" s="8">
        <f t="shared" si="317"/>
        <v>34.125</v>
      </c>
      <c r="U2028" s="7">
        <f t="shared" si="318"/>
        <v>33.508333333333333</v>
      </c>
      <c r="V2028" s="7">
        <f t="shared" si="319"/>
        <v>33.662499999999994</v>
      </c>
    </row>
    <row r="2029" spans="1:22" ht="13.5" x14ac:dyDescent="0.25">
      <c r="A2029" s="3">
        <f>RSI!A2029</f>
        <v>45258</v>
      </c>
      <c r="B2029" s="2">
        <f>RSI!B2029</f>
        <v>4.3</v>
      </c>
      <c r="C2029" s="2">
        <f>RSI!I2029</f>
        <v>45.327541750598783</v>
      </c>
      <c r="D2029" s="2">
        <f>MACD!E2029</f>
        <v>5.9793276931546124E-2</v>
      </c>
      <c r="E2029" s="2">
        <f>MACD!F2029</f>
        <v>8.3064565488454339E-2</v>
      </c>
      <c r="F2029" s="2">
        <f>'Moving Avg'!D2029</f>
        <v>4.2720000000000002</v>
      </c>
      <c r="G2029" s="2">
        <f>'Moving Avg'!F2029</f>
        <v>4.3949999999999996</v>
      </c>
      <c r="H2029" s="2">
        <f>'Moving Avg'!G2029</f>
        <v>4.4504000000000019</v>
      </c>
      <c r="I2029" s="2">
        <f>'Moving Avg'!H2029</f>
        <v>4.1717499999999959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25</v>
      </c>
      <c r="N2029" s="7">
        <f t="shared" si="311"/>
        <v>100</v>
      </c>
      <c r="O2029" s="7">
        <f t="shared" si="312"/>
        <v>50</v>
      </c>
      <c r="P2029" s="7">
        <f t="shared" si="313"/>
        <v>16.5</v>
      </c>
      <c r="Q2029" s="8">
        <f t="shared" si="314"/>
        <v>53.725000000000001</v>
      </c>
      <c r="R2029" s="8">
        <f t="shared" si="315"/>
        <v>46.625</v>
      </c>
      <c r="S2029" s="8">
        <f t="shared" si="316"/>
        <v>38.674999999999997</v>
      </c>
      <c r="T2029" s="8">
        <f t="shared" si="317"/>
        <v>47.875</v>
      </c>
      <c r="U2029" s="7">
        <f t="shared" si="318"/>
        <v>46.341666666666661</v>
      </c>
      <c r="V2029" s="7">
        <f t="shared" si="319"/>
        <v>46.724999999999994</v>
      </c>
    </row>
    <row r="2030" spans="1:22" ht="13.5" x14ac:dyDescent="0.25">
      <c r="A2030" s="3">
        <f>RSI!A2030</f>
        <v>45259</v>
      </c>
      <c r="B2030" s="2">
        <f>RSI!B2030</f>
        <v>4.3</v>
      </c>
      <c r="C2030" s="2">
        <f>RSI!I2030</f>
        <v>45.327541750598783</v>
      </c>
      <c r="D2030" s="2">
        <f>MACD!E2030</f>
        <v>5.1797378092945046E-2</v>
      </c>
      <c r="E2030" s="2">
        <f>MACD!F2030</f>
        <v>7.6811128009352483E-2</v>
      </c>
      <c r="F2030" s="2">
        <f>'Moving Avg'!D2030</f>
        <v>4.274</v>
      </c>
      <c r="G2030" s="2">
        <f>'Moving Avg'!F2030</f>
        <v>4.3895</v>
      </c>
      <c r="H2030" s="2">
        <f>'Moving Avg'!G2030</f>
        <v>4.4528000000000016</v>
      </c>
      <c r="I2030" s="2">
        <f>'Moving Avg'!H2030</f>
        <v>4.1719999999999962</v>
      </c>
      <c r="J2030" s="5" t="str">
        <f>OBV!F2030</f>
        <v>BEARISH</v>
      </c>
      <c r="K2030" s="5" t="str">
        <f>OBV!G2030</f>
        <v>NEUTRAL</v>
      </c>
      <c r="L2030" s="5" t="str">
        <f>OBV!H2030</f>
        <v>BEARISH DIVERGENCE</v>
      </c>
      <c r="M2030" s="7">
        <f t="shared" si="310"/>
        <v>25</v>
      </c>
      <c r="N2030" s="7">
        <f t="shared" si="311"/>
        <v>100</v>
      </c>
      <c r="O2030" s="7">
        <f t="shared" si="312"/>
        <v>50</v>
      </c>
      <c r="P2030" s="7">
        <f t="shared" si="313"/>
        <v>16.5</v>
      </c>
      <c r="Q2030" s="8">
        <f t="shared" si="314"/>
        <v>53.725000000000001</v>
      </c>
      <c r="R2030" s="8">
        <f t="shared" si="315"/>
        <v>46.625</v>
      </c>
      <c r="S2030" s="8">
        <f t="shared" si="316"/>
        <v>38.674999999999997</v>
      </c>
      <c r="T2030" s="8">
        <f t="shared" si="317"/>
        <v>47.875</v>
      </c>
      <c r="U2030" s="7">
        <f t="shared" si="318"/>
        <v>46.341666666666661</v>
      </c>
      <c r="V2030" s="7">
        <f t="shared" si="319"/>
        <v>46.724999999999994</v>
      </c>
    </row>
    <row r="2031" spans="1:22" ht="13.5" x14ac:dyDescent="0.25">
      <c r="A2031" s="3">
        <f>RSI!A2031</f>
        <v>45260</v>
      </c>
      <c r="B2031" s="2">
        <f>RSI!B2031</f>
        <v>4.3</v>
      </c>
      <c r="C2031" s="2">
        <f>RSI!I2031</f>
        <v>45.327541750598776</v>
      </c>
      <c r="D2031" s="2">
        <f>MACD!E2031</f>
        <v>6.7164723696969908E-2</v>
      </c>
      <c r="E2031" s="2">
        <f>MACD!F2031</f>
        <v>7.4881847146875971E-2</v>
      </c>
      <c r="F2031" s="2">
        <f>'Moving Avg'!D2031</f>
        <v>4.3</v>
      </c>
      <c r="G2031" s="2">
        <f>'Moving Avg'!F2031</f>
        <v>4.3784999999999989</v>
      </c>
      <c r="H2031" s="2">
        <f>'Moving Avg'!G2031</f>
        <v>4.4548000000000023</v>
      </c>
      <c r="I2031" s="2">
        <f>'Moving Avg'!H2031</f>
        <v>4.1722499999999956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  <c r="M2031" s="7">
        <f t="shared" si="310"/>
        <v>25</v>
      </c>
      <c r="N2031" s="7">
        <f t="shared" si="311"/>
        <v>45</v>
      </c>
      <c r="O2031" s="7">
        <f t="shared" si="312"/>
        <v>50</v>
      </c>
      <c r="P2031" s="7">
        <f t="shared" si="313"/>
        <v>83.5</v>
      </c>
      <c r="Q2031" s="8">
        <f t="shared" si="314"/>
        <v>44.524999999999999</v>
      </c>
      <c r="R2031" s="8">
        <f t="shared" si="315"/>
        <v>52.375</v>
      </c>
      <c r="S2031" s="8">
        <f t="shared" si="316"/>
        <v>60.575000000000003</v>
      </c>
      <c r="T2031" s="8">
        <f t="shared" si="317"/>
        <v>50.875</v>
      </c>
      <c r="U2031" s="7">
        <f t="shared" si="318"/>
        <v>52.491666666666674</v>
      </c>
      <c r="V2031" s="7">
        <f t="shared" si="319"/>
        <v>52.087500000000006</v>
      </c>
    </row>
    <row r="2032" spans="1:22" ht="13.5" x14ac:dyDescent="0.25">
      <c r="A2032" s="3">
        <f>RSI!A2032</f>
        <v>45261</v>
      </c>
      <c r="B2032" s="2">
        <f>RSI!B2032</f>
        <v>4.3</v>
      </c>
      <c r="C2032" s="2">
        <f>RSI!I2032</f>
        <v>45.327541750598769</v>
      </c>
      <c r="D2032" s="2">
        <f>MACD!E2032</f>
        <v>4.9949228387337286E-2</v>
      </c>
      <c r="E2032" s="2">
        <f>MACD!F2032</f>
        <v>6.9895323394968234E-2</v>
      </c>
      <c r="F2032" s="2">
        <f>'Moving Avg'!D2032</f>
        <v>4.3</v>
      </c>
      <c r="G2032" s="2">
        <f>'Moving Avg'!F2032</f>
        <v>4.3674999999999988</v>
      </c>
      <c r="H2032" s="2">
        <f>'Moving Avg'!G2032</f>
        <v>4.4548000000000023</v>
      </c>
      <c r="I2032" s="2">
        <f>'Moving Avg'!H2032</f>
        <v>4.1724999999999959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25</v>
      </c>
      <c r="N2032" s="7">
        <f t="shared" si="311"/>
        <v>45</v>
      </c>
      <c r="O2032" s="7">
        <f t="shared" si="312"/>
        <v>50</v>
      </c>
      <c r="P2032" s="7">
        <f t="shared" si="313"/>
        <v>33</v>
      </c>
      <c r="Q2032" s="8">
        <f t="shared" si="314"/>
        <v>36.950000000000003</v>
      </c>
      <c r="R2032" s="8">
        <f t="shared" si="315"/>
        <v>39.75</v>
      </c>
      <c r="S2032" s="8">
        <f t="shared" si="316"/>
        <v>37.85</v>
      </c>
      <c r="T2032" s="8">
        <f t="shared" si="317"/>
        <v>38.25</v>
      </c>
      <c r="U2032" s="7">
        <f t="shared" si="318"/>
        <v>38.183333333333337</v>
      </c>
      <c r="V2032" s="7">
        <f t="shared" si="319"/>
        <v>38.200000000000003</v>
      </c>
    </row>
    <row r="2033" spans="1:22" ht="13.5" x14ac:dyDescent="0.25">
      <c r="A2033" s="3">
        <f>RSI!A2033</f>
        <v>45264</v>
      </c>
      <c r="B2033" s="2">
        <f>RSI!B2033</f>
        <v>4.3099999999999996</v>
      </c>
      <c r="C2033" s="2">
        <f>RSI!I2033</f>
        <v>45.947824189656686</v>
      </c>
      <c r="D2033" s="2">
        <f>MACD!E2033</f>
        <v>6.438211122580384E-2</v>
      </c>
      <c r="E2033" s="2">
        <f>MACD!F2033</f>
        <v>6.8792680961135361E-2</v>
      </c>
      <c r="F2033" s="2">
        <f>'Moving Avg'!D2033</f>
        <v>4.3019999999999996</v>
      </c>
      <c r="G2033" s="2">
        <f>'Moving Avg'!F2033</f>
        <v>4.3569999999999993</v>
      </c>
      <c r="H2033" s="2">
        <f>'Moving Avg'!G2033</f>
        <v>4.4550000000000018</v>
      </c>
      <c r="I2033" s="2">
        <f>'Moving Avg'!H2033</f>
        <v>4.1727999999999961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  <c r="M2033" s="7">
        <f t="shared" si="310"/>
        <v>25</v>
      </c>
      <c r="N2033" s="7">
        <f t="shared" si="311"/>
        <v>45</v>
      </c>
      <c r="O2033" s="7">
        <f t="shared" si="312"/>
        <v>50</v>
      </c>
      <c r="P2033" s="7">
        <f t="shared" si="313"/>
        <v>83.5</v>
      </c>
      <c r="Q2033" s="8">
        <f t="shared" si="314"/>
        <v>44.524999999999999</v>
      </c>
      <c r="R2033" s="8">
        <f t="shared" si="315"/>
        <v>52.375</v>
      </c>
      <c r="S2033" s="8">
        <f t="shared" si="316"/>
        <v>60.575000000000003</v>
      </c>
      <c r="T2033" s="8">
        <f t="shared" si="317"/>
        <v>50.875</v>
      </c>
      <c r="U2033" s="7">
        <f t="shared" si="318"/>
        <v>52.491666666666674</v>
      </c>
      <c r="V2033" s="7">
        <f t="shared" si="319"/>
        <v>52.087500000000006</v>
      </c>
    </row>
    <row r="2034" spans="1:22" ht="13.5" x14ac:dyDescent="0.25">
      <c r="A2034" s="3">
        <f>RSI!A2034</f>
        <v>45265</v>
      </c>
      <c r="B2034" s="2">
        <f>RSI!B2034</f>
        <v>4.5</v>
      </c>
      <c r="C2034" s="2">
        <f>RSI!I2034</f>
        <v>56.131640601484676</v>
      </c>
      <c r="D2034" s="2">
        <f>MACD!E2034</f>
        <v>6.2933434119465836E-2</v>
      </c>
      <c r="E2034" s="2">
        <f>MACD!F2034</f>
        <v>6.7620831592801467E-2</v>
      </c>
      <c r="F2034" s="2">
        <f>'Moving Avg'!D2034</f>
        <v>4.3419999999999996</v>
      </c>
      <c r="G2034" s="2">
        <f>'Moving Avg'!F2034</f>
        <v>4.3644999999999996</v>
      </c>
      <c r="H2034" s="2">
        <f>'Moving Avg'!G2034</f>
        <v>4.4570000000000016</v>
      </c>
      <c r="I2034" s="2">
        <f>'Moving Avg'!H2034</f>
        <v>4.1740499999999958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  <c r="M2034" s="7">
        <f t="shared" si="310"/>
        <v>25</v>
      </c>
      <c r="N2034" s="7">
        <f t="shared" si="311"/>
        <v>45</v>
      </c>
      <c r="O2034" s="7">
        <f t="shared" si="312"/>
        <v>50</v>
      </c>
      <c r="P2034" s="7">
        <f t="shared" si="313"/>
        <v>83.5</v>
      </c>
      <c r="Q2034" s="8">
        <f t="shared" si="314"/>
        <v>44.524999999999999</v>
      </c>
      <c r="R2034" s="8">
        <f t="shared" si="315"/>
        <v>52.375</v>
      </c>
      <c r="S2034" s="8">
        <f t="shared" si="316"/>
        <v>60.575000000000003</v>
      </c>
      <c r="T2034" s="8">
        <f t="shared" si="317"/>
        <v>50.875</v>
      </c>
      <c r="U2034" s="7">
        <f t="shared" si="318"/>
        <v>52.491666666666674</v>
      </c>
      <c r="V2034" s="7">
        <f t="shared" si="319"/>
        <v>52.087500000000006</v>
      </c>
    </row>
    <row r="2035" spans="1:22" ht="13.5" x14ac:dyDescent="0.25">
      <c r="A2035" s="3">
        <f>RSI!A2035</f>
        <v>45266</v>
      </c>
      <c r="B2035" s="2">
        <f>RSI!B2035</f>
        <v>4.5199999999999996</v>
      </c>
      <c r="C2035" s="2">
        <f>RSI!I2035</f>
        <v>57.048983918032349</v>
      </c>
      <c r="D2035" s="2">
        <f>MACD!E2035</f>
        <v>2.8716568191486935E-2</v>
      </c>
      <c r="E2035" s="2">
        <f>MACD!F2035</f>
        <v>5.9839978912538561E-2</v>
      </c>
      <c r="F2035" s="2">
        <f>'Moving Avg'!D2035</f>
        <v>4.3860000000000001</v>
      </c>
      <c r="G2035" s="2">
        <f>'Moving Avg'!F2035</f>
        <v>4.365499999999999</v>
      </c>
      <c r="H2035" s="2">
        <f>'Moving Avg'!G2035</f>
        <v>4.4594000000000023</v>
      </c>
      <c r="I2035" s="2">
        <f>'Moving Avg'!H2035</f>
        <v>4.1753999999999962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25</v>
      </c>
      <c r="N2035" s="7">
        <f t="shared" si="311"/>
        <v>100</v>
      </c>
      <c r="O2035" s="7">
        <f t="shared" si="312"/>
        <v>50</v>
      </c>
      <c r="P2035" s="7">
        <f t="shared" si="313"/>
        <v>83.5</v>
      </c>
      <c r="Q2035" s="8">
        <f t="shared" si="314"/>
        <v>63.774999999999999</v>
      </c>
      <c r="R2035" s="8">
        <f t="shared" si="315"/>
        <v>63.375</v>
      </c>
      <c r="S2035" s="8">
        <f t="shared" si="316"/>
        <v>68.825000000000003</v>
      </c>
      <c r="T2035" s="8">
        <f t="shared" si="317"/>
        <v>64.625</v>
      </c>
      <c r="U2035" s="7">
        <f t="shared" si="318"/>
        <v>65.325000000000003</v>
      </c>
      <c r="V2035" s="7">
        <f t="shared" si="319"/>
        <v>65.150000000000006</v>
      </c>
    </row>
    <row r="2036" spans="1:22" ht="13.5" x14ac:dyDescent="0.25">
      <c r="A2036" s="3">
        <f>RSI!A2036</f>
        <v>45267</v>
      </c>
      <c r="B2036" s="2">
        <f>RSI!B2036</f>
        <v>4.72</v>
      </c>
      <c r="C2036" s="2">
        <f>RSI!I2036</f>
        <v>64.943622142233949</v>
      </c>
      <c r="D2036" s="2">
        <f>MACD!E2036</f>
        <v>-3.4316207885323635E-2</v>
      </c>
      <c r="E2036" s="2">
        <f>MACD!F2036</f>
        <v>4.1008741552966126E-2</v>
      </c>
      <c r="F2036" s="2">
        <f>'Moving Avg'!D2036</f>
        <v>4.47</v>
      </c>
      <c r="G2036" s="2">
        <f>'Moving Avg'!F2036</f>
        <v>4.3764999999999992</v>
      </c>
      <c r="H2036" s="2">
        <f>'Moving Avg'!G2036</f>
        <v>4.4658000000000015</v>
      </c>
      <c r="I2036" s="2">
        <f>'Moving Avg'!H2036</f>
        <v>4.1777499999999961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25</v>
      </c>
      <c r="N2036" s="7">
        <f t="shared" si="311"/>
        <v>100</v>
      </c>
      <c r="O2036" s="7">
        <f t="shared" si="312"/>
        <v>50</v>
      </c>
      <c r="P2036" s="7">
        <f t="shared" si="313"/>
        <v>83.5</v>
      </c>
      <c r="Q2036" s="8">
        <f t="shared" si="314"/>
        <v>63.774999999999999</v>
      </c>
      <c r="R2036" s="8">
        <f t="shared" si="315"/>
        <v>63.375</v>
      </c>
      <c r="S2036" s="8">
        <f t="shared" si="316"/>
        <v>68.825000000000003</v>
      </c>
      <c r="T2036" s="8">
        <f t="shared" si="317"/>
        <v>64.625</v>
      </c>
      <c r="U2036" s="7">
        <f t="shared" si="318"/>
        <v>65.325000000000003</v>
      </c>
      <c r="V2036" s="7">
        <f t="shared" si="319"/>
        <v>65.150000000000006</v>
      </c>
    </row>
    <row r="2037" spans="1:22" ht="13.5" x14ac:dyDescent="0.25">
      <c r="A2037" s="3">
        <f>RSI!A2037</f>
        <v>45268</v>
      </c>
      <c r="B2037" s="2">
        <f>RSI!B2037</f>
        <v>4.72</v>
      </c>
      <c r="C2037" s="2">
        <f>RSI!I2037</f>
        <v>64.943622142233949</v>
      </c>
      <c r="D2037" s="2">
        <f>MACD!E2037</f>
        <v>-6.9577599878432927E-2</v>
      </c>
      <c r="E2037" s="2">
        <f>MACD!F2037</f>
        <v>1.8891473266686311E-2</v>
      </c>
      <c r="F2037" s="2">
        <f>'Moving Avg'!D2037</f>
        <v>4.5539999999999994</v>
      </c>
      <c r="G2037" s="2">
        <f>'Moving Avg'!F2037</f>
        <v>4.394499999999999</v>
      </c>
      <c r="H2037" s="2">
        <f>'Moving Avg'!G2037</f>
        <v>4.4722000000000017</v>
      </c>
      <c r="I2037" s="2">
        <f>'Moving Avg'!H2037</f>
        <v>4.1800999999999959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100</v>
      </c>
      <c r="O2037" s="7">
        <f t="shared" si="312"/>
        <v>50</v>
      </c>
      <c r="P2037" s="7">
        <f t="shared" si="313"/>
        <v>83.5</v>
      </c>
      <c r="Q2037" s="8">
        <f t="shared" si="314"/>
        <v>63.774999999999999</v>
      </c>
      <c r="R2037" s="8">
        <f t="shared" si="315"/>
        <v>63.375</v>
      </c>
      <c r="S2037" s="8">
        <f t="shared" si="316"/>
        <v>68.825000000000003</v>
      </c>
      <c r="T2037" s="8">
        <f t="shared" si="317"/>
        <v>64.625</v>
      </c>
      <c r="U2037" s="7">
        <f t="shared" si="318"/>
        <v>65.325000000000003</v>
      </c>
      <c r="V2037" s="7">
        <f t="shared" si="319"/>
        <v>65.150000000000006</v>
      </c>
    </row>
    <row r="2038" spans="1:22" ht="13.5" x14ac:dyDescent="0.25">
      <c r="A2038" s="3">
        <f>RSI!A2038</f>
        <v>45271</v>
      </c>
      <c r="B2038" s="2">
        <f>RSI!B2038</f>
        <v>4.6900000000000004</v>
      </c>
      <c r="C2038" s="2">
        <f>RSI!I2038</f>
        <v>62.931351122636379</v>
      </c>
      <c r="D2038" s="2">
        <f>MACD!E2038</f>
        <v>-9.8975242039662348E-2</v>
      </c>
      <c r="E2038" s="2">
        <f>MACD!F2038</f>
        <v>-4.6818697945834216E-3</v>
      </c>
      <c r="F2038" s="2">
        <f>'Moving Avg'!D2038</f>
        <v>4.63</v>
      </c>
      <c r="G2038" s="2">
        <f>'Moving Avg'!F2038</f>
        <v>4.4109999999999987</v>
      </c>
      <c r="H2038" s="2">
        <f>'Moving Avg'!G2038</f>
        <v>4.4780000000000015</v>
      </c>
      <c r="I2038" s="2">
        <f>'Moving Avg'!H2038</f>
        <v>4.1822999999999961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100</v>
      </c>
      <c r="O2038" s="7">
        <f t="shared" si="312"/>
        <v>50</v>
      </c>
      <c r="P2038" s="7">
        <f t="shared" si="313"/>
        <v>83.5</v>
      </c>
      <c r="Q2038" s="8">
        <f t="shared" si="314"/>
        <v>63.774999999999999</v>
      </c>
      <c r="R2038" s="8">
        <f t="shared" si="315"/>
        <v>63.375</v>
      </c>
      <c r="S2038" s="8">
        <f t="shared" si="316"/>
        <v>68.825000000000003</v>
      </c>
      <c r="T2038" s="8">
        <f t="shared" si="317"/>
        <v>64.625</v>
      </c>
      <c r="U2038" s="7">
        <f t="shared" si="318"/>
        <v>65.325000000000003</v>
      </c>
      <c r="V2038" s="7">
        <f t="shared" si="319"/>
        <v>65.150000000000006</v>
      </c>
    </row>
    <row r="2039" spans="1:22" ht="13.5" x14ac:dyDescent="0.25">
      <c r="A2039" s="3">
        <f>RSI!A2039</f>
        <v>45272</v>
      </c>
      <c r="B2039" s="2">
        <f>RSI!B2039</f>
        <v>4.6900000000000004</v>
      </c>
      <c r="C2039" s="2">
        <f>RSI!I2039</f>
        <v>62.931351122636379</v>
      </c>
      <c r="D2039" s="2">
        <f>MACD!E2039</f>
        <v>-0.12532410422250972</v>
      </c>
      <c r="E2039" s="2">
        <f>MACD!F2039</f>
        <v>-2.8810316680168684E-2</v>
      </c>
      <c r="F2039" s="2">
        <f>'Moving Avg'!D2039</f>
        <v>4.6680000000000001</v>
      </c>
      <c r="G2039" s="2">
        <f>'Moving Avg'!F2039</f>
        <v>4.4274999999999984</v>
      </c>
      <c r="H2039" s="2">
        <f>'Moving Avg'!G2039</f>
        <v>4.4802000000000017</v>
      </c>
      <c r="I2039" s="2">
        <f>'Moving Avg'!H2039</f>
        <v>4.1844999999999963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83.5</v>
      </c>
      <c r="Q2039" s="8">
        <f t="shared" si="314"/>
        <v>63.774999999999999</v>
      </c>
      <c r="R2039" s="8">
        <f t="shared" si="315"/>
        <v>63.375</v>
      </c>
      <c r="S2039" s="8">
        <f t="shared" si="316"/>
        <v>68.825000000000003</v>
      </c>
      <c r="T2039" s="8">
        <f t="shared" si="317"/>
        <v>64.625</v>
      </c>
      <c r="U2039" s="7">
        <f t="shared" si="318"/>
        <v>65.325000000000003</v>
      </c>
      <c r="V2039" s="7">
        <f t="shared" si="319"/>
        <v>65.150000000000006</v>
      </c>
    </row>
    <row r="2040" spans="1:22" ht="13.5" x14ac:dyDescent="0.25">
      <c r="A2040" s="3">
        <f>RSI!A2040</f>
        <v>45273</v>
      </c>
      <c r="B2040" s="2">
        <f>RSI!B2040</f>
        <v>4.6900000000000004</v>
      </c>
      <c r="C2040" s="2">
        <f>RSI!I2040</f>
        <v>62.931351122636379</v>
      </c>
      <c r="D2040" s="2">
        <f>MACD!E2040</f>
        <v>-0.14898404918944141</v>
      </c>
      <c r="E2040" s="2">
        <f>MACD!F2040</f>
        <v>-5.2845063182023227E-2</v>
      </c>
      <c r="F2040" s="2">
        <f>'Moving Avg'!D2040</f>
        <v>4.702</v>
      </c>
      <c r="G2040" s="2">
        <f>'Moving Avg'!F2040</f>
        <v>4.4439999999999991</v>
      </c>
      <c r="H2040" s="2">
        <f>'Moving Avg'!G2040</f>
        <v>4.4832000000000019</v>
      </c>
      <c r="I2040" s="2">
        <f>'Moving Avg'!H2040</f>
        <v>4.1867499999999964</v>
      </c>
      <c r="J2040" s="5" t="str">
        <f>OBV!F2040</f>
        <v>BEARISH</v>
      </c>
      <c r="K2040" s="5" t="str">
        <f>OBV!G2040</f>
        <v>NEUTRAL</v>
      </c>
      <c r="L2040" s="5" t="str">
        <f>OBV!H2040</f>
        <v>BEARISH DIVERGENCE</v>
      </c>
      <c r="M2040" s="7">
        <f t="shared" si="310"/>
        <v>25</v>
      </c>
      <c r="N2040" s="7">
        <f t="shared" si="311"/>
        <v>100</v>
      </c>
      <c r="O2040" s="7">
        <f t="shared" si="312"/>
        <v>50</v>
      </c>
      <c r="P2040" s="7">
        <f t="shared" si="313"/>
        <v>16.5</v>
      </c>
      <c r="Q2040" s="8">
        <f t="shared" si="314"/>
        <v>53.725000000000001</v>
      </c>
      <c r="R2040" s="8">
        <f t="shared" si="315"/>
        <v>46.625</v>
      </c>
      <c r="S2040" s="8">
        <f t="shared" si="316"/>
        <v>38.674999999999997</v>
      </c>
      <c r="T2040" s="8">
        <f t="shared" si="317"/>
        <v>47.875</v>
      </c>
      <c r="U2040" s="7">
        <f t="shared" si="318"/>
        <v>46.341666666666661</v>
      </c>
      <c r="V2040" s="7">
        <f t="shared" si="319"/>
        <v>46.724999999999994</v>
      </c>
    </row>
    <row r="2041" spans="1:22" ht="13.5" x14ac:dyDescent="0.25">
      <c r="A2041" s="3">
        <f>RSI!A2041</f>
        <v>45274</v>
      </c>
      <c r="B2041" s="2">
        <f>RSI!B2041</f>
        <v>4.68</v>
      </c>
      <c r="C2041" s="2">
        <f>RSI!I2041</f>
        <v>62.129888387315013</v>
      </c>
      <c r="D2041" s="2">
        <f>MACD!E2041</f>
        <v>-0.1695269228907188</v>
      </c>
      <c r="E2041" s="2">
        <f>MACD!F2041</f>
        <v>-7.6181435123762353E-2</v>
      </c>
      <c r="F2041" s="2">
        <f>'Moving Avg'!D2041</f>
        <v>4.6940000000000008</v>
      </c>
      <c r="G2041" s="2">
        <f>'Moving Avg'!F2041</f>
        <v>4.4529999999999985</v>
      </c>
      <c r="H2041" s="2">
        <f>'Moving Avg'!G2041</f>
        <v>4.4900000000000011</v>
      </c>
      <c r="I2041" s="2">
        <f>'Moving Avg'!H2041</f>
        <v>4.1889499999999966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100</v>
      </c>
      <c r="O2041" s="7">
        <f t="shared" si="312"/>
        <v>50</v>
      </c>
      <c r="P2041" s="7">
        <f t="shared" si="313"/>
        <v>16.5</v>
      </c>
      <c r="Q2041" s="8">
        <f t="shared" si="314"/>
        <v>53.725000000000001</v>
      </c>
      <c r="R2041" s="8">
        <f t="shared" si="315"/>
        <v>46.625</v>
      </c>
      <c r="S2041" s="8">
        <f t="shared" si="316"/>
        <v>38.674999999999997</v>
      </c>
      <c r="T2041" s="8">
        <f t="shared" si="317"/>
        <v>47.875</v>
      </c>
      <c r="U2041" s="7">
        <f t="shared" si="318"/>
        <v>46.341666666666661</v>
      </c>
      <c r="V2041" s="7">
        <f t="shared" si="319"/>
        <v>46.724999999999994</v>
      </c>
    </row>
    <row r="2042" spans="1:22" ht="13.5" x14ac:dyDescent="0.25">
      <c r="A2042" s="3">
        <f>RSI!A2042</f>
        <v>45275</v>
      </c>
      <c r="B2042" s="2">
        <f>RSI!B2042</f>
        <v>4.68</v>
      </c>
      <c r="C2042" s="2">
        <f>RSI!I2042</f>
        <v>62.12988838731502</v>
      </c>
      <c r="D2042" s="2">
        <f>MACD!E2042</f>
        <v>-0.18802032054396278</v>
      </c>
      <c r="E2042" s="2">
        <f>MACD!F2042</f>
        <v>-9.8549212207802439E-2</v>
      </c>
      <c r="F2042" s="2">
        <f>'Moving Avg'!D2042</f>
        <v>4.6859999999999999</v>
      </c>
      <c r="G2042" s="2">
        <f>'Moving Avg'!F2042</f>
        <v>4.4719999999999995</v>
      </c>
      <c r="H2042" s="2">
        <f>'Moving Avg'!G2042</f>
        <v>4.4968000000000012</v>
      </c>
      <c r="I2042" s="2">
        <f>'Moving Avg'!H2042</f>
        <v>4.1911499999999959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100</v>
      </c>
      <c r="O2042" s="7">
        <f t="shared" si="312"/>
        <v>50</v>
      </c>
      <c r="P2042" s="7">
        <f t="shared" si="313"/>
        <v>16.5</v>
      </c>
      <c r="Q2042" s="8">
        <f t="shared" si="314"/>
        <v>53.725000000000001</v>
      </c>
      <c r="R2042" s="8">
        <f t="shared" si="315"/>
        <v>46.625</v>
      </c>
      <c r="S2042" s="8">
        <f t="shared" si="316"/>
        <v>38.674999999999997</v>
      </c>
      <c r="T2042" s="8">
        <f t="shared" si="317"/>
        <v>47.875</v>
      </c>
      <c r="U2042" s="7">
        <f t="shared" si="318"/>
        <v>46.341666666666661</v>
      </c>
      <c r="V2042" s="7">
        <f t="shared" si="319"/>
        <v>46.724999999999994</v>
      </c>
    </row>
    <row r="2043" spans="1:22" ht="13.5" x14ac:dyDescent="0.25">
      <c r="A2043" s="3">
        <f>RSI!A2043</f>
        <v>45278</v>
      </c>
      <c r="B2043" s="2">
        <f>RSI!B2043</f>
        <v>4.47</v>
      </c>
      <c r="C2043" s="2">
        <f>RSI!I2043</f>
        <v>47.421108694994714</v>
      </c>
      <c r="D2043" s="2">
        <f>MACD!E2043</f>
        <v>-0.18760323528033318</v>
      </c>
      <c r="E2043" s="2">
        <f>MACD!F2043</f>
        <v>-0.11636001682230859</v>
      </c>
      <c r="F2043" s="2">
        <f>'Moving Avg'!D2043</f>
        <v>4.6420000000000003</v>
      </c>
      <c r="G2043" s="2">
        <f>'Moving Avg'!F2043</f>
        <v>4.4709999999999992</v>
      </c>
      <c r="H2043" s="2">
        <f>'Moving Avg'!G2043</f>
        <v>4.4994000000000014</v>
      </c>
      <c r="I2043" s="2">
        <f>'Moving Avg'!H2043</f>
        <v>4.1922999999999968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100</v>
      </c>
      <c r="O2043" s="7">
        <f t="shared" si="312"/>
        <v>50</v>
      </c>
      <c r="P2043" s="7">
        <f t="shared" si="313"/>
        <v>16.5</v>
      </c>
      <c r="Q2043" s="8">
        <f t="shared" si="314"/>
        <v>53.725000000000001</v>
      </c>
      <c r="R2043" s="8">
        <f t="shared" si="315"/>
        <v>46.625</v>
      </c>
      <c r="S2043" s="8">
        <f t="shared" si="316"/>
        <v>38.674999999999997</v>
      </c>
      <c r="T2043" s="8">
        <f t="shared" si="317"/>
        <v>47.875</v>
      </c>
      <c r="U2043" s="7">
        <f t="shared" si="318"/>
        <v>46.341666666666661</v>
      </c>
      <c r="V2043" s="7">
        <f t="shared" si="319"/>
        <v>46.724999999999994</v>
      </c>
    </row>
    <row r="2044" spans="1:22" ht="13.5" x14ac:dyDescent="0.25">
      <c r="A2044" s="3">
        <f>RSI!A2044</f>
        <v>45279</v>
      </c>
      <c r="B2044" s="2">
        <f>RSI!B2044</f>
        <v>4.2699999999999996</v>
      </c>
      <c r="C2044" s="2">
        <f>RSI!I2044</f>
        <v>38.156278499449662</v>
      </c>
      <c r="D2044" s="2">
        <f>MACD!E2044</f>
        <v>-0.14291630824723001</v>
      </c>
      <c r="E2044" s="2">
        <f>MACD!F2044</f>
        <v>-0.12167127510729289</v>
      </c>
      <c r="F2044" s="2">
        <f>'Moving Avg'!D2044</f>
        <v>4.5579999999999998</v>
      </c>
      <c r="G2044" s="2">
        <f>'Moving Avg'!F2044</f>
        <v>4.46</v>
      </c>
      <c r="H2044" s="2">
        <f>'Moving Avg'!G2044</f>
        <v>4.4964000000000013</v>
      </c>
      <c r="I2044" s="2">
        <f>'Moving Avg'!H2044</f>
        <v>4.1924499999999965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100</v>
      </c>
      <c r="O2044" s="7">
        <f t="shared" si="312"/>
        <v>50</v>
      </c>
      <c r="P2044" s="7">
        <f t="shared" si="313"/>
        <v>16.5</v>
      </c>
      <c r="Q2044" s="8">
        <f t="shared" si="314"/>
        <v>53.725000000000001</v>
      </c>
      <c r="R2044" s="8">
        <f t="shared" si="315"/>
        <v>46.625</v>
      </c>
      <c r="S2044" s="8">
        <f t="shared" si="316"/>
        <v>38.674999999999997</v>
      </c>
      <c r="T2044" s="8">
        <f t="shared" si="317"/>
        <v>47.875</v>
      </c>
      <c r="U2044" s="7">
        <f t="shared" si="318"/>
        <v>46.341666666666661</v>
      </c>
      <c r="V2044" s="7">
        <f t="shared" si="319"/>
        <v>46.724999999999994</v>
      </c>
    </row>
    <row r="2045" spans="1:22" ht="13.5" x14ac:dyDescent="0.25">
      <c r="A2045" s="3">
        <f>RSI!A2045</f>
        <v>45280</v>
      </c>
      <c r="B2045" s="2">
        <f>RSI!B2045</f>
        <v>4.2699999999999996</v>
      </c>
      <c r="C2045" s="2">
        <f>RSI!I2045</f>
        <v>38.156278499449662</v>
      </c>
      <c r="D2045" s="2">
        <f>MACD!E2045</f>
        <v>-0.1005785015033771</v>
      </c>
      <c r="E2045" s="2">
        <f>MACD!F2045</f>
        <v>-0.11745272038650975</v>
      </c>
      <c r="F2045" s="2">
        <f>'Moving Avg'!D2045</f>
        <v>4.4739999999999993</v>
      </c>
      <c r="G2045" s="2">
        <f>'Moving Avg'!F2045</f>
        <v>4.4589999999999987</v>
      </c>
      <c r="H2045" s="2">
        <f>'Moving Avg'!G2045</f>
        <v>4.4930000000000012</v>
      </c>
      <c r="I2045" s="2">
        <f>'Moving Avg'!H2045</f>
        <v>4.1925999999999961</v>
      </c>
      <c r="J2045" s="5" t="str">
        <f>OBV!F2045</f>
        <v>BEARISH</v>
      </c>
      <c r="K2045" s="5" t="str">
        <f>OBV!G2045</f>
        <v>NEUTRAL</v>
      </c>
      <c r="L2045" s="5" t="str">
        <f>OBV!H2045</f>
        <v>CONFIRMED BEARISH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16.5</v>
      </c>
      <c r="Q2045" s="8">
        <f t="shared" si="314"/>
        <v>18.725000000000001</v>
      </c>
      <c r="R2045" s="8">
        <f t="shared" si="315"/>
        <v>26.625</v>
      </c>
      <c r="S2045" s="8">
        <f t="shared" si="316"/>
        <v>23.675000000000001</v>
      </c>
      <c r="T2045" s="8">
        <f t="shared" si="317"/>
        <v>22.875</v>
      </c>
      <c r="U2045" s="7">
        <f t="shared" si="318"/>
        <v>23.008333333333336</v>
      </c>
      <c r="V2045" s="7">
        <f t="shared" si="319"/>
        <v>22.975000000000001</v>
      </c>
    </row>
    <row r="2046" spans="1:22" ht="13.5" x14ac:dyDescent="0.25">
      <c r="A2046" s="3">
        <f>RSI!A2046</f>
        <v>45281</v>
      </c>
      <c r="B2046" s="2">
        <f>RSI!B2046</f>
        <v>4.28</v>
      </c>
      <c r="C2046" s="2">
        <f>RSI!I2046</f>
        <v>38.849078907308282</v>
      </c>
      <c r="D2046" s="2">
        <f>MACD!E2046</f>
        <v>-3.3384168567271999E-2</v>
      </c>
      <c r="E2046" s="2">
        <f>MACD!F2046</f>
        <v>-0.10063901002266221</v>
      </c>
      <c r="F2046" s="2">
        <f>'Moving Avg'!D2046</f>
        <v>4.3940000000000001</v>
      </c>
      <c r="G2046" s="2">
        <f>'Moving Avg'!F2046</f>
        <v>4.4644999999999992</v>
      </c>
      <c r="H2046" s="2">
        <f>'Moving Avg'!G2046</f>
        <v>4.4898000000000016</v>
      </c>
      <c r="I2046" s="2">
        <f>'Moving Avg'!H2046</f>
        <v>4.1927999999999965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16.5</v>
      </c>
      <c r="Q2046" s="8">
        <f t="shared" si="314"/>
        <v>18.725000000000001</v>
      </c>
      <c r="R2046" s="8">
        <f t="shared" si="315"/>
        <v>26.625</v>
      </c>
      <c r="S2046" s="8">
        <f t="shared" si="316"/>
        <v>23.675000000000001</v>
      </c>
      <c r="T2046" s="8">
        <f t="shared" si="317"/>
        <v>22.875</v>
      </c>
      <c r="U2046" s="7">
        <f t="shared" si="318"/>
        <v>23.008333333333336</v>
      </c>
      <c r="V2046" s="7">
        <f t="shared" si="319"/>
        <v>22.975000000000001</v>
      </c>
    </row>
    <row r="2047" spans="1:22" ht="13.5" x14ac:dyDescent="0.25">
      <c r="A2047" s="3">
        <f>RSI!A2047</f>
        <v>45282</v>
      </c>
      <c r="B2047" s="2">
        <f>RSI!B2047</f>
        <v>4.28</v>
      </c>
      <c r="C2047" s="2">
        <f>RSI!I2047</f>
        <v>38.849078907308282</v>
      </c>
      <c r="D2047" s="2">
        <f>MACD!E2047</f>
        <v>2.4655655454660419E-2</v>
      </c>
      <c r="E2047" s="2">
        <f>MACD!F2047</f>
        <v>-7.558007692719769E-2</v>
      </c>
      <c r="F2047" s="2">
        <f>'Moving Avg'!D2047</f>
        <v>4.3140000000000001</v>
      </c>
      <c r="G2047" s="2">
        <f>'Moving Avg'!F2047</f>
        <v>4.4634999999999989</v>
      </c>
      <c r="H2047" s="2">
        <f>'Moving Avg'!G2047</f>
        <v>4.486600000000001</v>
      </c>
      <c r="I2047" s="2">
        <f>'Moving Avg'!H2047</f>
        <v>4.1929999999999961</v>
      </c>
      <c r="J2047" s="5" t="str">
        <f>OBV!F2047</f>
        <v>BEARISH</v>
      </c>
      <c r="K2047" s="5" t="str">
        <f>OBV!G2047</f>
        <v>NEUTRAL</v>
      </c>
      <c r="L2047" s="5" t="str">
        <f>OBV!H2047</f>
        <v>CONFIRMED BEARISH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16.5</v>
      </c>
      <c r="Q2047" s="8">
        <f t="shared" si="314"/>
        <v>18.725000000000001</v>
      </c>
      <c r="R2047" s="8">
        <f t="shared" si="315"/>
        <v>26.625</v>
      </c>
      <c r="S2047" s="8">
        <f t="shared" si="316"/>
        <v>23.675000000000001</v>
      </c>
      <c r="T2047" s="8">
        <f t="shared" si="317"/>
        <v>22.875</v>
      </c>
      <c r="U2047" s="7">
        <f t="shared" si="318"/>
        <v>23.008333333333336</v>
      </c>
      <c r="V2047" s="7">
        <f t="shared" si="319"/>
        <v>22.975000000000001</v>
      </c>
    </row>
    <row r="2048" spans="1:22" ht="13.5" x14ac:dyDescent="0.25">
      <c r="A2048" s="3">
        <f>RSI!A2048</f>
        <v>45285</v>
      </c>
      <c r="B2048" s="2">
        <f>RSI!B2048</f>
        <v>4.47</v>
      </c>
      <c r="C2048" s="2">
        <f>RSI!I2048</f>
        <v>50.955724071457297</v>
      </c>
      <c r="D2048" s="2">
        <f>MACD!E2048</f>
        <v>5.6172262247288884E-2</v>
      </c>
      <c r="E2048" s="2">
        <f>MACD!F2048</f>
        <v>-4.9229609092300376E-2</v>
      </c>
      <c r="F2048" s="2">
        <f>'Moving Avg'!D2048</f>
        <v>4.3140000000000001</v>
      </c>
      <c r="G2048" s="2">
        <f>'Moving Avg'!F2048</f>
        <v>4.4719999999999995</v>
      </c>
      <c r="H2048" s="2">
        <f>'Moving Avg'!G2048</f>
        <v>4.4856000000000016</v>
      </c>
      <c r="I2048" s="2">
        <f>'Moving Avg'!H2048</f>
        <v>4.194149999999996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49.5</v>
      </c>
      <c r="Q2048" s="8">
        <f t="shared" si="314"/>
        <v>23.675000000000001</v>
      </c>
      <c r="R2048" s="8">
        <f t="shared" si="315"/>
        <v>34.875</v>
      </c>
      <c r="S2048" s="8">
        <f t="shared" si="316"/>
        <v>38.525000000000006</v>
      </c>
      <c r="T2048" s="8">
        <f t="shared" si="317"/>
        <v>31.125</v>
      </c>
      <c r="U2048" s="7">
        <f t="shared" si="318"/>
        <v>32.358333333333334</v>
      </c>
      <c r="V2048" s="7">
        <f t="shared" si="319"/>
        <v>32.049999999999997</v>
      </c>
    </row>
    <row r="2049" spans="1:22" ht="13.5" x14ac:dyDescent="0.25">
      <c r="A2049" s="3">
        <f>RSI!A2049</f>
        <v>45286</v>
      </c>
      <c r="B2049" s="2">
        <f>RSI!B2049</f>
        <v>4.54</v>
      </c>
      <c r="C2049" s="2">
        <f>RSI!I2049</f>
        <v>54.52761101715469</v>
      </c>
      <c r="D2049" s="2">
        <f>MACD!E2049</f>
        <v>7.7546558027870027E-2</v>
      </c>
      <c r="E2049" s="2">
        <f>MACD!F2049</f>
        <v>-2.38743756682663E-2</v>
      </c>
      <c r="F2049" s="2">
        <f>'Moving Avg'!D2049</f>
        <v>4.3680000000000003</v>
      </c>
      <c r="G2049" s="2">
        <f>'Moving Avg'!F2049</f>
        <v>4.484</v>
      </c>
      <c r="H2049" s="2">
        <f>'Moving Avg'!G2049</f>
        <v>4.4864000000000006</v>
      </c>
      <c r="I2049" s="2">
        <f>'Moving Avg'!H2049</f>
        <v>4.195649999999997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83.5</v>
      </c>
      <c r="Q2049" s="8">
        <f t="shared" si="314"/>
        <v>28.774999999999999</v>
      </c>
      <c r="R2049" s="8">
        <f t="shared" si="315"/>
        <v>43.375</v>
      </c>
      <c r="S2049" s="8">
        <f t="shared" si="316"/>
        <v>53.825000000000003</v>
      </c>
      <c r="T2049" s="8">
        <f t="shared" si="317"/>
        <v>39.625</v>
      </c>
      <c r="U2049" s="7">
        <f t="shared" si="318"/>
        <v>41.991666666666667</v>
      </c>
      <c r="V2049" s="7">
        <f t="shared" si="319"/>
        <v>41.400000000000006</v>
      </c>
    </row>
    <row r="2050" spans="1:22" ht="13.5" x14ac:dyDescent="0.25">
      <c r="A2050" s="3">
        <f>RSI!A2050</f>
        <v>45287</v>
      </c>
      <c r="B2050" s="2">
        <f>RSI!B2050</f>
        <v>4.54</v>
      </c>
      <c r="C2050" s="2">
        <f>RSI!I2050</f>
        <v>54.52761101715469</v>
      </c>
      <c r="D2050" s="2">
        <f>MACD!E2050</f>
        <v>9.5118481411198275E-2</v>
      </c>
      <c r="E2050" s="2">
        <f>MACD!F2050</f>
        <v>-7.5804252373384839E-5</v>
      </c>
      <c r="F2050" s="2">
        <f>'Moving Avg'!D2050</f>
        <v>4.4219999999999997</v>
      </c>
      <c r="G2050" s="2">
        <f>'Moving Avg'!F2050</f>
        <v>4.4960000000000004</v>
      </c>
      <c r="H2050" s="2">
        <f>'Moving Avg'!G2050</f>
        <v>4.4838000000000005</v>
      </c>
      <c r="I2050" s="2">
        <f>'Moving Avg'!H2050</f>
        <v>4.1980999999999966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83.5</v>
      </c>
      <c r="Q2050" s="8">
        <f t="shared" si="314"/>
        <v>28.774999999999999</v>
      </c>
      <c r="R2050" s="8">
        <f t="shared" si="315"/>
        <v>43.375</v>
      </c>
      <c r="S2050" s="8">
        <f t="shared" si="316"/>
        <v>53.825000000000003</v>
      </c>
      <c r="T2050" s="8">
        <f t="shared" si="317"/>
        <v>39.625</v>
      </c>
      <c r="U2050" s="7">
        <f t="shared" si="318"/>
        <v>41.991666666666667</v>
      </c>
      <c r="V2050" s="7">
        <f t="shared" si="319"/>
        <v>41.400000000000006</v>
      </c>
    </row>
    <row r="2051" spans="1:22" ht="13.5" x14ac:dyDescent="0.25">
      <c r="A2051" s="3">
        <f>RSI!A2051</f>
        <v>45288</v>
      </c>
      <c r="B2051" s="2">
        <f>RSI!B2051</f>
        <v>4.54</v>
      </c>
      <c r="C2051" s="2">
        <f>RSI!I2051</f>
        <v>54.52761101715469</v>
      </c>
      <c r="D2051" s="2">
        <f>MACD!E2051</f>
        <v>0.10797262672393426</v>
      </c>
      <c r="E2051" s="2">
        <f>MACD!F2051</f>
        <v>2.1533881942888147E-2</v>
      </c>
      <c r="F2051" s="2">
        <f>'Moving Avg'!D2051</f>
        <v>4.4739999999999993</v>
      </c>
      <c r="G2051" s="2">
        <f>'Moving Avg'!F2051</f>
        <v>4.5080000000000009</v>
      </c>
      <c r="H2051" s="2">
        <f>'Moving Avg'!G2051</f>
        <v>4.4812000000000003</v>
      </c>
      <c r="I2051" s="2">
        <f>'Moving Avg'!H2051</f>
        <v>4.2007999999999974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83.5</v>
      </c>
      <c r="Q2051" s="8">
        <f t="shared" ref="Q2051:Q2114" si="324">0.35*M2051+N2051*0.35+O2051*0.15+P2051*0.15</f>
        <v>28.774999999999999</v>
      </c>
      <c r="R2051" s="8">
        <f t="shared" ref="R2051:R2114" si="325">M2051*0.2+N2051*0.2+O2051*0.35+P2051*0.25</f>
        <v>43.375</v>
      </c>
      <c r="S2051" s="8">
        <f t="shared" ref="S2051:S2114" si="326">M2051*0.15+N2051*0.15+O2051*0.25+P2051*0.45</f>
        <v>53.825000000000003</v>
      </c>
      <c r="T2051" s="8">
        <f t="shared" ref="T2051:T2114" si="327">0.25*SUM(M2051:P2051)</f>
        <v>39.625</v>
      </c>
      <c r="U2051" s="7">
        <f t="shared" ref="U2051:U2114" si="328">SUM(Q2051:S2051)/3</f>
        <v>41.991666666666667</v>
      </c>
      <c r="V2051" s="7">
        <f t="shared" ref="V2051:V2114" si="329">SUM(Q2051:T2051)/4</f>
        <v>41.400000000000006</v>
      </c>
    </row>
    <row r="2052" spans="1:22" ht="13.5" x14ac:dyDescent="0.25">
      <c r="A2052" s="3">
        <f>RSI!A2052</f>
        <v>45289</v>
      </c>
      <c r="B2052" s="2">
        <f>RSI!B2052</f>
        <v>4.54</v>
      </c>
      <c r="C2052" s="2">
        <f>RSI!I2052</f>
        <v>54.52761101715469</v>
      </c>
      <c r="D2052" s="2">
        <f>MACD!E2052</f>
        <v>0.11840852260458057</v>
      </c>
      <c r="E2052" s="2">
        <f>MACD!F2052</f>
        <v>4.0908810075226634E-2</v>
      </c>
      <c r="F2052" s="2">
        <f>'Moving Avg'!D2052</f>
        <v>4.5259999999999998</v>
      </c>
      <c r="G2052" s="2">
        <f>'Moving Avg'!F2052</f>
        <v>4.5200000000000014</v>
      </c>
      <c r="H2052" s="2">
        <f>'Moving Avg'!G2052</f>
        <v>4.4785999999999992</v>
      </c>
      <c r="I2052" s="2">
        <f>'Moving Avg'!H2052</f>
        <v>4.2042999999999964</v>
      </c>
      <c r="J2052" s="5" t="str">
        <f>OBV!F2052</f>
        <v>BULLISH</v>
      </c>
      <c r="K2052" s="5" t="str">
        <f>OBV!G2052</f>
        <v>NEUTRAL</v>
      </c>
      <c r="L2052" s="5" t="str">
        <f>OBV!H2052</f>
        <v>CONFIRMED BULLISH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83.5</v>
      </c>
      <c r="Q2052" s="8">
        <f t="shared" si="324"/>
        <v>28.774999999999999</v>
      </c>
      <c r="R2052" s="8">
        <f t="shared" si="325"/>
        <v>43.375</v>
      </c>
      <c r="S2052" s="8">
        <f t="shared" si="326"/>
        <v>53.825000000000003</v>
      </c>
      <c r="T2052" s="8">
        <f t="shared" si="327"/>
        <v>39.625</v>
      </c>
      <c r="U2052" s="7">
        <f t="shared" si="328"/>
        <v>41.991666666666667</v>
      </c>
      <c r="V2052" s="7">
        <f t="shared" si="329"/>
        <v>41.400000000000006</v>
      </c>
    </row>
    <row r="2053" spans="1:22" ht="13.5" x14ac:dyDescent="0.25">
      <c r="A2053" s="3">
        <f>RSI!A2053</f>
        <v>45293</v>
      </c>
      <c r="B2053" s="2">
        <f>RSI!B2053</f>
        <v>4.49</v>
      </c>
      <c r="C2053" s="2">
        <f>RSI!I2053</f>
        <v>50.961750030129515</v>
      </c>
      <c r="D2053" s="2">
        <f>MACD!E2053</f>
        <v>9.8226862424406924E-2</v>
      </c>
      <c r="E2053" s="2">
        <f>MACD!F2053</f>
        <v>5.2372420545062692E-2</v>
      </c>
      <c r="F2053" s="2">
        <f>'Moving Avg'!D2053</f>
        <v>4.5299999999999994</v>
      </c>
      <c r="G2053" s="2">
        <f>'Moving Avg'!F2053</f>
        <v>4.5290000000000008</v>
      </c>
      <c r="H2053" s="2">
        <f>'Moving Avg'!G2053</f>
        <v>4.4749999999999996</v>
      </c>
      <c r="I2053" s="2">
        <f>'Moving Avg'!H2053</f>
        <v>4.2082999999999968</v>
      </c>
      <c r="J2053" s="5" t="str">
        <f>OBV!F2053</f>
        <v>BEARISH</v>
      </c>
      <c r="K2053" s="5" t="str">
        <f>OBV!G2053</f>
        <v>NEUTRAL</v>
      </c>
      <c r="L2053" s="5" t="str">
        <f>OBV!H2053</f>
        <v>BEARISH DIVERGENCE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16.5</v>
      </c>
      <c r="Q2053" s="8">
        <f t="shared" si="324"/>
        <v>18.725000000000001</v>
      </c>
      <c r="R2053" s="8">
        <f t="shared" si="325"/>
        <v>26.625</v>
      </c>
      <c r="S2053" s="8">
        <f t="shared" si="326"/>
        <v>23.675000000000001</v>
      </c>
      <c r="T2053" s="8">
        <f t="shared" si="327"/>
        <v>22.875</v>
      </c>
      <c r="U2053" s="7">
        <f t="shared" si="328"/>
        <v>23.008333333333336</v>
      </c>
      <c r="V2053" s="7">
        <f t="shared" si="329"/>
        <v>22.975000000000001</v>
      </c>
    </row>
    <row r="2054" spans="1:22" ht="13.5" x14ac:dyDescent="0.25">
      <c r="A2054" s="3">
        <f>RSI!A2054</f>
        <v>45294</v>
      </c>
      <c r="B2054" s="2">
        <f>RSI!B2054</f>
        <v>4.29</v>
      </c>
      <c r="C2054" s="2">
        <f>RSI!I2054</f>
        <v>39.76094353862328</v>
      </c>
      <c r="D2054" s="2">
        <f>MACD!E2054</f>
        <v>6.5113289776984828E-2</v>
      </c>
      <c r="E2054" s="2">
        <f>MACD!F2054</f>
        <v>5.4920594391447128E-2</v>
      </c>
      <c r="F2054" s="2">
        <f>'Moving Avg'!D2054</f>
        <v>4.4799999999999995</v>
      </c>
      <c r="G2054" s="2">
        <f>'Moving Avg'!F2054</f>
        <v>4.5185000000000013</v>
      </c>
      <c r="H2054" s="2">
        <f>'Moving Avg'!G2054</f>
        <v>4.4715999999999996</v>
      </c>
      <c r="I2054" s="2">
        <f>'Moving Avg'!H2054</f>
        <v>4.2112999999999969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16.5</v>
      </c>
      <c r="Q2054" s="8">
        <f t="shared" si="324"/>
        <v>18.725000000000001</v>
      </c>
      <c r="R2054" s="8">
        <f t="shared" si="325"/>
        <v>26.625</v>
      </c>
      <c r="S2054" s="8">
        <f t="shared" si="326"/>
        <v>23.675000000000001</v>
      </c>
      <c r="T2054" s="8">
        <f t="shared" si="327"/>
        <v>22.875</v>
      </c>
      <c r="U2054" s="7">
        <f t="shared" si="328"/>
        <v>23.008333333333336</v>
      </c>
      <c r="V2054" s="7">
        <f t="shared" si="329"/>
        <v>22.975000000000001</v>
      </c>
    </row>
    <row r="2055" spans="1:22" ht="13.5" x14ac:dyDescent="0.25">
      <c r="A2055" s="3">
        <f>RSI!A2055</f>
        <v>45295</v>
      </c>
      <c r="B2055" s="2">
        <f>RSI!B2055</f>
        <v>4.29</v>
      </c>
      <c r="C2055" s="2">
        <f>RSI!I2055</f>
        <v>39.76094353862328</v>
      </c>
      <c r="D2055" s="2">
        <f>MACD!E2055</f>
        <v>3.8199655483113659E-2</v>
      </c>
      <c r="E2055" s="2">
        <f>MACD!F2055</f>
        <v>5.157640660978044E-2</v>
      </c>
      <c r="F2055" s="2">
        <f>'Moving Avg'!D2055</f>
        <v>4.43</v>
      </c>
      <c r="G2055" s="2">
        <f>'Moving Avg'!F2055</f>
        <v>4.5070000000000006</v>
      </c>
      <c r="H2055" s="2">
        <f>'Moving Avg'!G2055</f>
        <v>4.4653999999999998</v>
      </c>
      <c r="I2055" s="2">
        <f>'Moving Avg'!H2055</f>
        <v>4.2134999999999971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45</v>
      </c>
      <c r="O2055" s="7">
        <f t="shared" si="322"/>
        <v>50</v>
      </c>
      <c r="P2055" s="7">
        <f t="shared" si="323"/>
        <v>16.5</v>
      </c>
      <c r="Q2055" s="8">
        <f t="shared" si="324"/>
        <v>34.475000000000001</v>
      </c>
      <c r="R2055" s="8">
        <f t="shared" si="325"/>
        <v>35.625</v>
      </c>
      <c r="S2055" s="8">
        <f t="shared" si="326"/>
        <v>30.425000000000001</v>
      </c>
      <c r="T2055" s="8">
        <f t="shared" si="327"/>
        <v>34.125</v>
      </c>
      <c r="U2055" s="7">
        <f t="shared" si="328"/>
        <v>33.508333333333333</v>
      </c>
      <c r="V2055" s="7">
        <f t="shared" si="329"/>
        <v>33.662499999999994</v>
      </c>
    </row>
    <row r="2056" spans="1:22" ht="13.5" x14ac:dyDescent="0.25">
      <c r="A2056" s="3">
        <f>RSI!A2056</f>
        <v>45296</v>
      </c>
      <c r="B2056" s="2">
        <f>RSI!B2056</f>
        <v>4.29</v>
      </c>
      <c r="C2056" s="2">
        <f>RSI!I2056</f>
        <v>39.76094353862328</v>
      </c>
      <c r="D2056" s="2">
        <f>MACD!E2056</f>
        <v>1.7988692369873327E-2</v>
      </c>
      <c r="E2056" s="2">
        <f>MACD!F2056</f>
        <v>4.4858863761799025E-2</v>
      </c>
      <c r="F2056" s="2">
        <f>'Moving Avg'!D2056</f>
        <v>4.38</v>
      </c>
      <c r="G2056" s="2">
        <f>'Moving Avg'!F2056</f>
        <v>4.4855000000000009</v>
      </c>
      <c r="H2056" s="2">
        <f>'Moving Avg'!G2056</f>
        <v>4.4551999999999996</v>
      </c>
      <c r="I2056" s="2">
        <f>'Moving Avg'!H2056</f>
        <v>4.2156999999999965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100</v>
      </c>
      <c r="O2056" s="7">
        <f t="shared" si="322"/>
        <v>50</v>
      </c>
      <c r="P2056" s="7">
        <f t="shared" si="323"/>
        <v>16.5</v>
      </c>
      <c r="Q2056" s="8">
        <f t="shared" si="324"/>
        <v>53.725000000000001</v>
      </c>
      <c r="R2056" s="8">
        <f t="shared" si="325"/>
        <v>46.625</v>
      </c>
      <c r="S2056" s="8">
        <f t="shared" si="326"/>
        <v>38.674999999999997</v>
      </c>
      <c r="T2056" s="8">
        <f t="shared" si="327"/>
        <v>47.875</v>
      </c>
      <c r="U2056" s="7">
        <f t="shared" si="328"/>
        <v>46.341666666666661</v>
      </c>
      <c r="V2056" s="7">
        <f t="shared" si="329"/>
        <v>46.724999999999994</v>
      </c>
    </row>
    <row r="2057" spans="1:22" ht="13.5" x14ac:dyDescent="0.25">
      <c r="A2057" s="3">
        <f>RSI!A2057</f>
        <v>45299</v>
      </c>
      <c r="B2057" s="2">
        <f>RSI!B2057</f>
        <v>4.29</v>
      </c>
      <c r="C2057" s="2">
        <f>RSI!I2057</f>
        <v>39.76094353862328</v>
      </c>
      <c r="D2057" s="2">
        <f>MACD!E2057</f>
        <v>1.8349327527209525E-3</v>
      </c>
      <c r="E2057" s="2">
        <f>MACD!F2057</f>
        <v>3.6254077559983416E-2</v>
      </c>
      <c r="F2057" s="2">
        <f>'Moving Avg'!D2057</f>
        <v>4.33</v>
      </c>
      <c r="G2057" s="2">
        <f>'Moving Avg'!F2057</f>
        <v>4.4640000000000004</v>
      </c>
      <c r="H2057" s="2">
        <f>'Moving Avg'!G2057</f>
        <v>4.4449999999999985</v>
      </c>
      <c r="I2057" s="2">
        <f>'Moving Avg'!H2057</f>
        <v>4.2178999999999967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100</v>
      </c>
      <c r="O2057" s="7">
        <f t="shared" si="322"/>
        <v>50</v>
      </c>
      <c r="P2057" s="7">
        <f t="shared" si="323"/>
        <v>16.5</v>
      </c>
      <c r="Q2057" s="8">
        <f t="shared" si="324"/>
        <v>53.725000000000001</v>
      </c>
      <c r="R2057" s="8">
        <f t="shared" si="325"/>
        <v>46.625</v>
      </c>
      <c r="S2057" s="8">
        <f t="shared" si="326"/>
        <v>38.674999999999997</v>
      </c>
      <c r="T2057" s="8">
        <f t="shared" si="327"/>
        <v>47.875</v>
      </c>
      <c r="U2057" s="7">
        <f t="shared" si="328"/>
        <v>46.341666666666661</v>
      </c>
      <c r="V2057" s="7">
        <f t="shared" si="329"/>
        <v>46.724999999999994</v>
      </c>
    </row>
    <row r="2058" spans="1:22" ht="13.5" x14ac:dyDescent="0.25">
      <c r="A2058" s="3">
        <f>RSI!A2058</f>
        <v>45300</v>
      </c>
      <c r="B2058" s="2">
        <f>RSI!B2058</f>
        <v>4.29</v>
      </c>
      <c r="C2058" s="2">
        <f>RSI!I2058</f>
        <v>39.76094353862328</v>
      </c>
      <c r="D2058" s="2">
        <f>MACD!E2058</f>
        <v>1.8274751482841189E-2</v>
      </c>
      <c r="E2058" s="2">
        <f>MACD!F2058</f>
        <v>3.2658212344554974E-2</v>
      </c>
      <c r="F2058" s="2">
        <f>'Moving Avg'!D2058</f>
        <v>4.29</v>
      </c>
      <c r="G2058" s="2">
        <f>'Moving Avg'!F2058</f>
        <v>4.4440000000000008</v>
      </c>
      <c r="H2058" s="2">
        <f>'Moving Avg'!G2058</f>
        <v>4.4347999999999992</v>
      </c>
      <c r="I2058" s="2">
        <f>'Moving Avg'!H2058</f>
        <v>4.2200999999999969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45</v>
      </c>
      <c r="O2058" s="7">
        <f t="shared" si="322"/>
        <v>50</v>
      </c>
      <c r="P2058" s="7">
        <f t="shared" si="323"/>
        <v>16.5</v>
      </c>
      <c r="Q2058" s="8">
        <f t="shared" si="324"/>
        <v>34.475000000000001</v>
      </c>
      <c r="R2058" s="8">
        <f t="shared" si="325"/>
        <v>35.625</v>
      </c>
      <c r="S2058" s="8">
        <f t="shared" si="326"/>
        <v>30.425000000000001</v>
      </c>
      <c r="T2058" s="8">
        <f t="shared" si="327"/>
        <v>34.125</v>
      </c>
      <c r="U2058" s="7">
        <f t="shared" si="328"/>
        <v>33.508333333333333</v>
      </c>
      <c r="V2058" s="7">
        <f t="shared" si="329"/>
        <v>33.662499999999994</v>
      </c>
    </row>
    <row r="2059" spans="1:22" ht="13.5" x14ac:dyDescent="0.25">
      <c r="A2059" s="3">
        <f>RSI!A2059</f>
        <v>45301</v>
      </c>
      <c r="B2059" s="2">
        <f>RSI!B2059</f>
        <v>4.29</v>
      </c>
      <c r="C2059" s="2">
        <f>RSI!I2059</f>
        <v>39.76094353862328</v>
      </c>
      <c r="D2059" s="2">
        <f>MACD!E2059</f>
        <v>4.3767204886977495E-2</v>
      </c>
      <c r="E2059" s="2">
        <f>MACD!F2059</f>
        <v>3.4880010853039475E-2</v>
      </c>
      <c r="F2059" s="2">
        <f>'Moving Avg'!D2059</f>
        <v>4.29</v>
      </c>
      <c r="G2059" s="2">
        <f>'Moving Avg'!F2059</f>
        <v>4.4240000000000013</v>
      </c>
      <c r="H2059" s="2">
        <f>'Moving Avg'!G2059</f>
        <v>4.4285999999999994</v>
      </c>
      <c r="I2059" s="2">
        <f>'Moving Avg'!H2059</f>
        <v>4.2222999999999962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  <c r="M2059" s="7">
        <f t="shared" si="320"/>
        <v>25</v>
      </c>
      <c r="N2059" s="7">
        <f t="shared" si="321"/>
        <v>0</v>
      </c>
      <c r="O2059" s="7">
        <f t="shared" si="322"/>
        <v>50</v>
      </c>
      <c r="P2059" s="7">
        <f t="shared" si="323"/>
        <v>33</v>
      </c>
      <c r="Q2059" s="8">
        <f t="shared" si="324"/>
        <v>21.2</v>
      </c>
      <c r="R2059" s="8">
        <f t="shared" si="325"/>
        <v>30.75</v>
      </c>
      <c r="S2059" s="8">
        <f t="shared" si="326"/>
        <v>31.1</v>
      </c>
      <c r="T2059" s="8">
        <f t="shared" si="327"/>
        <v>27</v>
      </c>
      <c r="U2059" s="7">
        <f t="shared" si="328"/>
        <v>27.683333333333337</v>
      </c>
      <c r="V2059" s="7">
        <f t="shared" si="329"/>
        <v>27.512500000000003</v>
      </c>
    </row>
    <row r="2060" spans="1:22" ht="13.5" x14ac:dyDescent="0.25">
      <c r="A2060" s="3">
        <f>RSI!A2060</f>
        <v>45302</v>
      </c>
      <c r="B2060" s="2">
        <f>RSI!B2060</f>
        <v>4.29</v>
      </c>
      <c r="C2060" s="2">
        <f>RSI!I2060</f>
        <v>39.76094353862328</v>
      </c>
      <c r="D2060" s="2">
        <f>MACD!E2060</f>
        <v>6.6090156073841833E-2</v>
      </c>
      <c r="E2060" s="2">
        <f>MACD!F2060</f>
        <v>4.1122039897199952E-2</v>
      </c>
      <c r="F2060" s="2">
        <f>'Moving Avg'!D2060</f>
        <v>4.29</v>
      </c>
      <c r="G2060" s="2">
        <f>'Moving Avg'!F2060</f>
        <v>4.4040000000000017</v>
      </c>
      <c r="H2060" s="2">
        <f>'Moving Avg'!G2060</f>
        <v>4.4261999999999988</v>
      </c>
      <c r="I2060" s="2">
        <f>'Moving Avg'!H2060</f>
        <v>4.2244999999999955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  <c r="M2060" s="7">
        <f t="shared" si="320"/>
        <v>25</v>
      </c>
      <c r="N2060" s="7">
        <f t="shared" si="321"/>
        <v>0</v>
      </c>
      <c r="O2060" s="7">
        <f t="shared" si="322"/>
        <v>50</v>
      </c>
      <c r="P2060" s="7">
        <f t="shared" si="323"/>
        <v>33</v>
      </c>
      <c r="Q2060" s="8">
        <f t="shared" si="324"/>
        <v>21.2</v>
      </c>
      <c r="R2060" s="8">
        <f t="shared" si="325"/>
        <v>30.75</v>
      </c>
      <c r="S2060" s="8">
        <f t="shared" si="326"/>
        <v>31.1</v>
      </c>
      <c r="T2060" s="8">
        <f t="shared" si="327"/>
        <v>27</v>
      </c>
      <c r="U2060" s="7">
        <f t="shared" si="328"/>
        <v>27.683333333333337</v>
      </c>
      <c r="V2060" s="7">
        <f t="shared" si="329"/>
        <v>27.512500000000003</v>
      </c>
    </row>
    <row r="2061" spans="1:22" ht="13.5" x14ac:dyDescent="0.25">
      <c r="A2061" s="3">
        <f>RSI!A2061</f>
        <v>45303</v>
      </c>
      <c r="B2061" s="2">
        <f>RSI!B2061</f>
        <v>4.29</v>
      </c>
      <c r="C2061" s="2">
        <f>RSI!I2061</f>
        <v>39.76094353862328</v>
      </c>
      <c r="D2061" s="2">
        <f>MACD!E2061</f>
        <v>8.5675486421683544E-2</v>
      </c>
      <c r="E2061" s="2">
        <f>MACD!F2061</f>
        <v>5.0032729202096671E-2</v>
      </c>
      <c r="F2061" s="2">
        <f>'Moving Avg'!D2061</f>
        <v>4.29</v>
      </c>
      <c r="G2061" s="2">
        <f>'Moving Avg'!F2061</f>
        <v>4.384500000000001</v>
      </c>
      <c r="H2061" s="2">
        <f>'Moving Avg'!G2061</f>
        <v>4.4215999999999989</v>
      </c>
      <c r="I2061" s="2">
        <f>'Moving Avg'!H2061</f>
        <v>4.2266999999999966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33</v>
      </c>
      <c r="Q2061" s="8">
        <f t="shared" si="324"/>
        <v>21.2</v>
      </c>
      <c r="R2061" s="8">
        <f t="shared" si="325"/>
        <v>30.75</v>
      </c>
      <c r="S2061" s="8">
        <f t="shared" si="326"/>
        <v>31.1</v>
      </c>
      <c r="T2061" s="8">
        <f t="shared" si="327"/>
        <v>27</v>
      </c>
      <c r="U2061" s="7">
        <f t="shared" si="328"/>
        <v>27.683333333333337</v>
      </c>
      <c r="V2061" s="7">
        <f t="shared" si="329"/>
        <v>27.512500000000003</v>
      </c>
    </row>
    <row r="2062" spans="1:22" ht="13.5" x14ac:dyDescent="0.25">
      <c r="A2062" s="3">
        <f>RSI!A2062</f>
        <v>45306</v>
      </c>
      <c r="B2062" s="2">
        <f>RSI!B2062</f>
        <v>4.29</v>
      </c>
      <c r="C2062" s="2">
        <f>RSI!I2062</f>
        <v>39.76094353862328</v>
      </c>
      <c r="D2062" s="2">
        <f>MACD!E2062</f>
        <v>0.10289276248997403</v>
      </c>
      <c r="E2062" s="2">
        <f>MACD!F2062</f>
        <v>6.0604735859672146E-2</v>
      </c>
      <c r="F2062" s="2">
        <f>'Moving Avg'!D2062</f>
        <v>4.29</v>
      </c>
      <c r="G2062" s="2">
        <f>'Moving Avg'!F2062</f>
        <v>4.3650000000000011</v>
      </c>
      <c r="H2062" s="2">
        <f>'Moving Avg'!G2062</f>
        <v>4.416999999999998</v>
      </c>
      <c r="I2062" s="2">
        <f>'Moving Avg'!H2062</f>
        <v>4.2288999999999959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33</v>
      </c>
      <c r="Q2062" s="8">
        <f t="shared" si="324"/>
        <v>21.2</v>
      </c>
      <c r="R2062" s="8">
        <f t="shared" si="325"/>
        <v>30.75</v>
      </c>
      <c r="S2062" s="8">
        <f t="shared" si="326"/>
        <v>31.1</v>
      </c>
      <c r="T2062" s="8">
        <f t="shared" si="327"/>
        <v>27</v>
      </c>
      <c r="U2062" s="7">
        <f t="shared" si="328"/>
        <v>27.683333333333337</v>
      </c>
      <c r="V2062" s="7">
        <f t="shared" si="329"/>
        <v>27.512500000000003</v>
      </c>
    </row>
    <row r="2063" spans="1:22" ht="13.5" x14ac:dyDescent="0.25">
      <c r="A2063" s="3">
        <f>RSI!A2063</f>
        <v>45307</v>
      </c>
      <c r="B2063" s="2">
        <f>RSI!B2063</f>
        <v>4.4000000000000004</v>
      </c>
      <c r="C2063" s="2">
        <f>RSI!I2063</f>
        <v>51.244007896642209</v>
      </c>
      <c r="D2063" s="2">
        <f>MACD!E2063</f>
        <v>0.10221806126154043</v>
      </c>
      <c r="E2063" s="2">
        <f>MACD!F2063</f>
        <v>6.8927400940045805E-2</v>
      </c>
      <c r="F2063" s="2">
        <f>'Moving Avg'!D2063</f>
        <v>4.3120000000000003</v>
      </c>
      <c r="G2063" s="2">
        <f>'Moving Avg'!F2063</f>
        <v>4.3615000000000013</v>
      </c>
      <c r="H2063" s="2">
        <f>'Moving Avg'!G2063</f>
        <v>4.4145999999999983</v>
      </c>
      <c r="I2063" s="2">
        <f>'Moving Avg'!H2063</f>
        <v>4.230799999999995</v>
      </c>
      <c r="J2063" s="5" t="str">
        <f>OBV!F2063</f>
        <v>BULLISH</v>
      </c>
      <c r="K2063" s="5" t="str">
        <f>OBV!G2063</f>
        <v>NEUTRAL</v>
      </c>
      <c r="L2063" s="5" t="str">
        <f>OBV!H2063</f>
        <v>CONFIRMED BULLISH</v>
      </c>
      <c r="M2063" s="7">
        <f t="shared" si="320"/>
        <v>25</v>
      </c>
      <c r="N2063" s="7">
        <f t="shared" si="321"/>
        <v>0</v>
      </c>
      <c r="O2063" s="7">
        <f t="shared" si="322"/>
        <v>50</v>
      </c>
      <c r="P2063" s="7">
        <f t="shared" si="323"/>
        <v>83.5</v>
      </c>
      <c r="Q2063" s="8">
        <f t="shared" si="324"/>
        <v>28.774999999999999</v>
      </c>
      <c r="R2063" s="8">
        <f t="shared" si="325"/>
        <v>43.375</v>
      </c>
      <c r="S2063" s="8">
        <f t="shared" si="326"/>
        <v>53.825000000000003</v>
      </c>
      <c r="T2063" s="8">
        <f t="shared" si="327"/>
        <v>39.625</v>
      </c>
      <c r="U2063" s="7">
        <f t="shared" si="328"/>
        <v>41.991666666666667</v>
      </c>
      <c r="V2063" s="7">
        <f t="shared" si="329"/>
        <v>41.400000000000006</v>
      </c>
    </row>
    <row r="2064" spans="1:22" ht="13.5" x14ac:dyDescent="0.25">
      <c r="A2064" s="3">
        <f>RSI!A2064</f>
        <v>45308</v>
      </c>
      <c r="B2064" s="2">
        <f>RSI!B2064</f>
        <v>4.4000000000000004</v>
      </c>
      <c r="C2064" s="2">
        <f>RSI!I2064</f>
        <v>51.244007896642209</v>
      </c>
      <c r="D2064" s="2">
        <f>MACD!E2064</f>
        <v>7.0780981253376396E-2</v>
      </c>
      <c r="E2064" s="2">
        <f>MACD!F2064</f>
        <v>6.929811700271192E-2</v>
      </c>
      <c r="F2064" s="2">
        <f>'Moving Avg'!D2064</f>
        <v>4.3340000000000005</v>
      </c>
      <c r="G2064" s="2">
        <f>'Moving Avg'!F2064</f>
        <v>4.3680000000000012</v>
      </c>
      <c r="H2064" s="2">
        <f>'Moving Avg'!G2064</f>
        <v>4.4155999999999986</v>
      </c>
      <c r="I2064" s="2">
        <f>'Moving Avg'!H2064</f>
        <v>4.2317999999999953</v>
      </c>
      <c r="J2064" s="5" t="str">
        <f>OBV!F2064</f>
        <v>BULLISH</v>
      </c>
      <c r="K2064" s="5" t="str">
        <f>OBV!G2064</f>
        <v>NEUTRAL</v>
      </c>
      <c r="L2064" s="5" t="str">
        <f>OBV!H2064</f>
        <v>CONFIRMED BULLISH</v>
      </c>
      <c r="M2064" s="7">
        <f t="shared" si="320"/>
        <v>25</v>
      </c>
      <c r="N2064" s="7">
        <f t="shared" si="321"/>
        <v>0</v>
      </c>
      <c r="O2064" s="7">
        <f t="shared" si="322"/>
        <v>50</v>
      </c>
      <c r="P2064" s="7">
        <f t="shared" si="323"/>
        <v>83.5</v>
      </c>
      <c r="Q2064" s="8">
        <f t="shared" si="324"/>
        <v>28.774999999999999</v>
      </c>
      <c r="R2064" s="8">
        <f t="shared" si="325"/>
        <v>43.375</v>
      </c>
      <c r="S2064" s="8">
        <f t="shared" si="326"/>
        <v>53.825000000000003</v>
      </c>
      <c r="T2064" s="8">
        <f t="shared" si="327"/>
        <v>39.625</v>
      </c>
      <c r="U2064" s="7">
        <f t="shared" si="328"/>
        <v>41.991666666666667</v>
      </c>
      <c r="V2064" s="7">
        <f t="shared" si="329"/>
        <v>41.400000000000006</v>
      </c>
    </row>
    <row r="2065" spans="1:22" ht="13.5" x14ac:dyDescent="0.25">
      <c r="A2065" s="3">
        <f>RSI!A2065</f>
        <v>45309</v>
      </c>
      <c r="B2065" s="2">
        <f>RSI!B2065</f>
        <v>4.21</v>
      </c>
      <c r="C2065" s="2">
        <f>RSI!I2065</f>
        <v>37.083221406285091</v>
      </c>
      <c r="D2065" s="2">
        <f>MACD!E2065</f>
        <v>5.8164682315317684E-2</v>
      </c>
      <c r="E2065" s="2">
        <f>MACD!F2065</f>
        <v>6.7071430065233084E-2</v>
      </c>
      <c r="F2065" s="2">
        <f>'Moving Avg'!D2065</f>
        <v>4.3180000000000005</v>
      </c>
      <c r="G2065" s="2">
        <f>'Moving Avg'!F2065</f>
        <v>4.3650000000000002</v>
      </c>
      <c r="H2065" s="2">
        <f>'Moving Avg'!G2065</f>
        <v>4.4097999999999988</v>
      </c>
      <c r="I2065" s="2">
        <f>'Moving Avg'!H2065</f>
        <v>4.2309499999999955</v>
      </c>
      <c r="J2065" s="5" t="str">
        <f>OBV!F2065</f>
        <v>BULLISH</v>
      </c>
      <c r="K2065" s="5" t="str">
        <f>OBV!G2065</f>
        <v>NEUTRAL</v>
      </c>
      <c r="L2065" s="5" t="str">
        <f>OBV!H2065</f>
        <v>BULLISH DIVERGENCE</v>
      </c>
      <c r="M2065" s="7">
        <f t="shared" si="320"/>
        <v>25</v>
      </c>
      <c r="N2065" s="7">
        <f t="shared" si="321"/>
        <v>45</v>
      </c>
      <c r="O2065" s="7">
        <f t="shared" si="322"/>
        <v>50</v>
      </c>
      <c r="P2065" s="7">
        <f t="shared" si="323"/>
        <v>66.5</v>
      </c>
      <c r="Q2065" s="8">
        <f t="shared" si="324"/>
        <v>41.975000000000001</v>
      </c>
      <c r="R2065" s="8">
        <f t="shared" si="325"/>
        <v>48.125</v>
      </c>
      <c r="S2065" s="8">
        <f t="shared" si="326"/>
        <v>52.924999999999997</v>
      </c>
      <c r="T2065" s="8">
        <f t="shared" si="327"/>
        <v>46.625</v>
      </c>
      <c r="U2065" s="7">
        <f t="shared" si="328"/>
        <v>47.67499999999999</v>
      </c>
      <c r="V2065" s="7">
        <f t="shared" si="329"/>
        <v>47.412499999999994</v>
      </c>
    </row>
    <row r="2066" spans="1:22" ht="13.5" x14ac:dyDescent="0.25">
      <c r="A2066" s="3">
        <f>RSI!A2066</f>
        <v>45310</v>
      </c>
      <c r="B2066" s="2">
        <f>RSI!B2066</f>
        <v>4.21</v>
      </c>
      <c r="C2066" s="2">
        <f>RSI!I2066</f>
        <v>37.083221406285084</v>
      </c>
      <c r="D2066" s="2">
        <f>MACD!E2066</f>
        <v>4.8528953149427068E-2</v>
      </c>
      <c r="E2066" s="2">
        <f>MACD!F2066</f>
        <v>6.3362934682071881E-2</v>
      </c>
      <c r="F2066" s="2">
        <f>'Moving Avg'!D2066</f>
        <v>4.3020000000000005</v>
      </c>
      <c r="G2066" s="2">
        <f>'Moving Avg'!F2066</f>
        <v>4.3615000000000004</v>
      </c>
      <c r="H2066" s="2">
        <f>'Moving Avg'!G2066</f>
        <v>4.4039999999999981</v>
      </c>
      <c r="I2066" s="2">
        <f>'Moving Avg'!H2066</f>
        <v>4.2294999999999963</v>
      </c>
      <c r="J2066" s="5" t="str">
        <f>OBV!F2066</f>
        <v>BULLISH</v>
      </c>
      <c r="K2066" s="5" t="str">
        <f>OBV!G2066</f>
        <v>NEUTRAL</v>
      </c>
      <c r="L2066" s="5" t="str">
        <f>OBV!H2066</f>
        <v>BULLISH DIVERGENCE</v>
      </c>
      <c r="M2066" s="7">
        <f t="shared" si="320"/>
        <v>25</v>
      </c>
      <c r="N2066" s="7">
        <f t="shared" si="321"/>
        <v>45</v>
      </c>
      <c r="O2066" s="7">
        <f t="shared" si="322"/>
        <v>50</v>
      </c>
      <c r="P2066" s="7">
        <f t="shared" si="323"/>
        <v>66.5</v>
      </c>
      <c r="Q2066" s="8">
        <f t="shared" si="324"/>
        <v>41.975000000000001</v>
      </c>
      <c r="R2066" s="8">
        <f t="shared" si="325"/>
        <v>48.125</v>
      </c>
      <c r="S2066" s="8">
        <f t="shared" si="326"/>
        <v>52.924999999999997</v>
      </c>
      <c r="T2066" s="8">
        <f t="shared" si="327"/>
        <v>46.625</v>
      </c>
      <c r="U2066" s="7">
        <f t="shared" si="328"/>
        <v>47.67499999999999</v>
      </c>
      <c r="V2066" s="7">
        <f t="shared" si="329"/>
        <v>47.412499999999994</v>
      </c>
    </row>
    <row r="2067" spans="1:22" ht="13.5" x14ac:dyDescent="0.25">
      <c r="A2067" s="3">
        <f>RSI!A2067</f>
        <v>45313</v>
      </c>
      <c r="B2067" s="2">
        <f>RSI!B2067</f>
        <v>4.21</v>
      </c>
      <c r="C2067" s="2">
        <f>RSI!I2067</f>
        <v>37.083221406285084</v>
      </c>
      <c r="D2067" s="2">
        <f>MACD!E2067</f>
        <v>4.1338237100374542E-2</v>
      </c>
      <c r="E2067" s="2">
        <f>MACD!F2067</f>
        <v>5.8957995165732413E-2</v>
      </c>
      <c r="F2067" s="2">
        <f>'Moving Avg'!D2067</f>
        <v>4.2860000000000005</v>
      </c>
      <c r="G2067" s="2">
        <f>'Moving Avg'!F2067</f>
        <v>4.3579999999999988</v>
      </c>
      <c r="H2067" s="2">
        <f>'Moving Avg'!G2067</f>
        <v>4.4009999999999989</v>
      </c>
      <c r="I2067" s="2">
        <f>'Moving Avg'!H2067</f>
        <v>4.2280499999999961</v>
      </c>
      <c r="J2067" s="5" t="str">
        <f>OBV!F2067</f>
        <v>BULLISH</v>
      </c>
      <c r="K2067" s="5" t="str">
        <f>OBV!G2067</f>
        <v>NEUTRAL</v>
      </c>
      <c r="L2067" s="5" t="str">
        <f>OBV!H2067</f>
        <v>BULLISH DIVERGENCE</v>
      </c>
      <c r="M2067" s="7">
        <f t="shared" si="320"/>
        <v>25</v>
      </c>
      <c r="N2067" s="7">
        <f t="shared" si="321"/>
        <v>45</v>
      </c>
      <c r="O2067" s="7">
        <f t="shared" si="322"/>
        <v>50</v>
      </c>
      <c r="P2067" s="7">
        <f t="shared" si="323"/>
        <v>66.5</v>
      </c>
      <c r="Q2067" s="8">
        <f t="shared" si="324"/>
        <v>41.975000000000001</v>
      </c>
      <c r="R2067" s="8">
        <f t="shared" si="325"/>
        <v>48.125</v>
      </c>
      <c r="S2067" s="8">
        <f t="shared" si="326"/>
        <v>52.924999999999997</v>
      </c>
      <c r="T2067" s="8">
        <f t="shared" si="327"/>
        <v>46.625</v>
      </c>
      <c r="U2067" s="7">
        <f t="shared" si="328"/>
        <v>47.67499999999999</v>
      </c>
      <c r="V2067" s="7">
        <f t="shared" si="329"/>
        <v>47.412499999999994</v>
      </c>
    </row>
    <row r="2068" spans="1:22" ht="13.5" x14ac:dyDescent="0.25">
      <c r="A2068" s="3">
        <f>RSI!A2068</f>
        <v>45314</v>
      </c>
      <c r="B2068" s="2">
        <f>RSI!B2068</f>
        <v>4.21</v>
      </c>
      <c r="C2068" s="2">
        <f>RSI!I2068</f>
        <v>37.083221406285084</v>
      </c>
      <c r="D2068" s="2">
        <f>MACD!E2068</f>
        <v>3.6145075100685098E-2</v>
      </c>
      <c r="E2068" s="2">
        <f>MACD!F2068</f>
        <v>5.4395411152722957E-2</v>
      </c>
      <c r="F2068" s="2">
        <f>'Moving Avg'!D2068</f>
        <v>4.2480000000000002</v>
      </c>
      <c r="G2068" s="2">
        <f>'Moving Avg'!F2068</f>
        <v>4.3449999999999989</v>
      </c>
      <c r="H2068" s="2">
        <f>'Moving Avg'!G2068</f>
        <v>4.3979999999999988</v>
      </c>
      <c r="I2068" s="2">
        <f>'Moving Avg'!H2068</f>
        <v>4.2255999999999965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45</v>
      </c>
      <c r="O2068" s="7">
        <f t="shared" si="322"/>
        <v>50</v>
      </c>
      <c r="P2068" s="7">
        <f t="shared" si="323"/>
        <v>33</v>
      </c>
      <c r="Q2068" s="8">
        <f t="shared" si="324"/>
        <v>36.950000000000003</v>
      </c>
      <c r="R2068" s="8">
        <f t="shared" si="325"/>
        <v>39.75</v>
      </c>
      <c r="S2068" s="8">
        <f t="shared" si="326"/>
        <v>37.85</v>
      </c>
      <c r="T2068" s="8">
        <f t="shared" si="327"/>
        <v>38.25</v>
      </c>
      <c r="U2068" s="7">
        <f t="shared" si="328"/>
        <v>38.183333333333337</v>
      </c>
      <c r="V2068" s="7">
        <f t="shared" si="329"/>
        <v>38.200000000000003</v>
      </c>
    </row>
    <row r="2069" spans="1:22" ht="13.5" x14ac:dyDescent="0.25">
      <c r="A2069" s="3">
        <f>RSI!A2069</f>
        <v>45315</v>
      </c>
      <c r="B2069" s="2">
        <f>RSI!B2069</f>
        <v>4.21</v>
      </c>
      <c r="C2069" s="2">
        <f>RSI!I2069</f>
        <v>37.083221406285084</v>
      </c>
      <c r="D2069" s="2">
        <f>MACD!E2069</f>
        <v>3.2576129658185238E-2</v>
      </c>
      <c r="E2069" s="2">
        <f>MACD!F2069</f>
        <v>5.0031554853815413E-2</v>
      </c>
      <c r="F2069" s="2">
        <f>'Moving Avg'!D2069</f>
        <v>4.21</v>
      </c>
      <c r="G2069" s="2">
        <f>'Moving Avg'!F2069</f>
        <v>4.3284999999999982</v>
      </c>
      <c r="H2069" s="2">
        <f>'Moving Avg'!G2069</f>
        <v>4.3949999999999987</v>
      </c>
      <c r="I2069" s="2">
        <f>'Moving Avg'!H2069</f>
        <v>4.2226499999999962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45</v>
      </c>
      <c r="O2069" s="7">
        <f t="shared" si="322"/>
        <v>0</v>
      </c>
      <c r="P2069" s="7">
        <f t="shared" si="323"/>
        <v>33</v>
      </c>
      <c r="Q2069" s="8">
        <f t="shared" si="324"/>
        <v>29.45</v>
      </c>
      <c r="R2069" s="8">
        <f t="shared" si="325"/>
        <v>22.25</v>
      </c>
      <c r="S2069" s="8">
        <f t="shared" si="326"/>
        <v>25.35</v>
      </c>
      <c r="T2069" s="8">
        <f t="shared" si="327"/>
        <v>25.75</v>
      </c>
      <c r="U2069" s="7">
        <f t="shared" si="328"/>
        <v>25.683333333333337</v>
      </c>
      <c r="V2069" s="7">
        <f t="shared" si="329"/>
        <v>25.700000000000003</v>
      </c>
    </row>
    <row r="2070" spans="1:22" ht="13.5" x14ac:dyDescent="0.25">
      <c r="A2070" s="3">
        <f>RSI!A2070</f>
        <v>45316</v>
      </c>
      <c r="B2070" s="2">
        <f>RSI!B2070</f>
        <v>4.21</v>
      </c>
      <c r="C2070" s="2">
        <f>RSI!I2070</f>
        <v>37.083221406285084</v>
      </c>
      <c r="D2070" s="2">
        <f>MACD!E2070</f>
        <v>3.0320390298299138E-2</v>
      </c>
      <c r="E2070" s="2">
        <f>MACD!F2070</f>
        <v>4.6089321942712161E-2</v>
      </c>
      <c r="F2070" s="2">
        <f>'Moving Avg'!D2070</f>
        <v>4.21</v>
      </c>
      <c r="G2070" s="2">
        <f>'Moving Avg'!F2070</f>
        <v>4.3119999999999976</v>
      </c>
      <c r="H2070" s="2">
        <f>'Moving Avg'!G2070</f>
        <v>4.3919999999999986</v>
      </c>
      <c r="I2070" s="2">
        <f>'Moving Avg'!H2070</f>
        <v>4.2191999999999954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45</v>
      </c>
      <c r="O2070" s="7">
        <f t="shared" si="322"/>
        <v>0</v>
      </c>
      <c r="P2070" s="7">
        <f t="shared" si="323"/>
        <v>33</v>
      </c>
      <c r="Q2070" s="8">
        <f t="shared" si="324"/>
        <v>29.45</v>
      </c>
      <c r="R2070" s="8">
        <f t="shared" si="325"/>
        <v>22.25</v>
      </c>
      <c r="S2070" s="8">
        <f t="shared" si="326"/>
        <v>25.35</v>
      </c>
      <c r="T2070" s="8">
        <f t="shared" si="327"/>
        <v>25.75</v>
      </c>
      <c r="U2070" s="7">
        <f t="shared" si="328"/>
        <v>25.683333333333337</v>
      </c>
      <c r="V2070" s="7">
        <f t="shared" si="329"/>
        <v>25.700000000000003</v>
      </c>
    </row>
    <row r="2071" spans="1:22" ht="13.5" x14ac:dyDescent="0.25">
      <c r="A2071" s="3">
        <f>RSI!A2071</f>
        <v>45317</v>
      </c>
      <c r="B2071" s="2">
        <f>RSI!B2071</f>
        <v>4.21</v>
      </c>
      <c r="C2071" s="2">
        <f>RSI!I2071</f>
        <v>37.083221406285084</v>
      </c>
      <c r="D2071" s="2">
        <f>MACD!E2071</f>
        <v>2.9119222534305322E-2</v>
      </c>
      <c r="E2071" s="2">
        <f>MACD!F2071</f>
        <v>4.2695302061030796E-2</v>
      </c>
      <c r="F2071" s="2">
        <f>'Moving Avg'!D2071</f>
        <v>4.21</v>
      </c>
      <c r="G2071" s="2">
        <f>'Moving Avg'!F2071</f>
        <v>4.2954999999999979</v>
      </c>
      <c r="H2071" s="2">
        <f>'Moving Avg'!G2071</f>
        <v>4.3861999999999997</v>
      </c>
      <c r="I2071" s="2">
        <f>'Moving Avg'!H2071</f>
        <v>4.2146499999999953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25</v>
      </c>
      <c r="N2071" s="7">
        <f t="shared" si="321"/>
        <v>45</v>
      </c>
      <c r="O2071" s="7">
        <f t="shared" si="322"/>
        <v>0</v>
      </c>
      <c r="P2071" s="7">
        <f t="shared" si="323"/>
        <v>33</v>
      </c>
      <c r="Q2071" s="8">
        <f t="shared" si="324"/>
        <v>29.45</v>
      </c>
      <c r="R2071" s="8">
        <f t="shared" si="325"/>
        <v>22.25</v>
      </c>
      <c r="S2071" s="8">
        <f t="shared" si="326"/>
        <v>25.35</v>
      </c>
      <c r="T2071" s="8">
        <f t="shared" si="327"/>
        <v>25.75</v>
      </c>
      <c r="U2071" s="7">
        <f t="shared" si="328"/>
        <v>25.683333333333337</v>
      </c>
      <c r="V2071" s="7">
        <f t="shared" si="329"/>
        <v>25.700000000000003</v>
      </c>
    </row>
    <row r="2072" spans="1:22" ht="13.5" x14ac:dyDescent="0.25">
      <c r="A2072" s="3">
        <f>RSI!A2072</f>
        <v>45320</v>
      </c>
      <c r="B2072" s="2">
        <f>RSI!B2072</f>
        <v>4.21</v>
      </c>
      <c r="C2072" s="2">
        <f>RSI!I2072</f>
        <v>37.083221406285084</v>
      </c>
      <c r="D2072" s="2">
        <f>MACD!E2072</f>
        <v>2.8757974599161074E-2</v>
      </c>
      <c r="E2072" s="2">
        <f>MACD!F2072</f>
        <v>3.9907836568656853E-2</v>
      </c>
      <c r="F2072" s="2">
        <f>'Moving Avg'!D2072</f>
        <v>4.21</v>
      </c>
      <c r="G2072" s="2">
        <f>'Moving Avg'!F2072</f>
        <v>4.2789999999999981</v>
      </c>
      <c r="H2072" s="2">
        <f>'Moving Avg'!G2072</f>
        <v>4.3844000000000003</v>
      </c>
      <c r="I2072" s="2">
        <f>'Moving Avg'!H2072</f>
        <v>4.2089499999999953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25</v>
      </c>
      <c r="N2072" s="7">
        <f t="shared" si="321"/>
        <v>45</v>
      </c>
      <c r="O2072" s="7">
        <f t="shared" si="322"/>
        <v>50</v>
      </c>
      <c r="P2072" s="7">
        <f t="shared" si="323"/>
        <v>33</v>
      </c>
      <c r="Q2072" s="8">
        <f t="shared" si="324"/>
        <v>36.950000000000003</v>
      </c>
      <c r="R2072" s="8">
        <f t="shared" si="325"/>
        <v>39.75</v>
      </c>
      <c r="S2072" s="8">
        <f t="shared" si="326"/>
        <v>37.85</v>
      </c>
      <c r="T2072" s="8">
        <f t="shared" si="327"/>
        <v>38.25</v>
      </c>
      <c r="U2072" s="7">
        <f t="shared" si="328"/>
        <v>38.183333333333337</v>
      </c>
      <c r="V2072" s="7">
        <f t="shared" si="329"/>
        <v>38.200000000000003</v>
      </c>
    </row>
    <row r="2073" spans="1:22" ht="13.5" x14ac:dyDescent="0.25">
      <c r="A2073" s="3">
        <f>RSI!A2073</f>
        <v>45321</v>
      </c>
      <c r="B2073" s="2">
        <f>RSI!B2073</f>
        <v>4.2699999999999996</v>
      </c>
      <c r="C2073" s="2">
        <f>RSI!I2073</f>
        <v>45.661958914854118</v>
      </c>
      <c r="D2073" s="2">
        <f>MACD!E2073</f>
        <v>4.1537532774199803E-2</v>
      </c>
      <c r="E2073" s="2">
        <f>MACD!F2073</f>
        <v>4.0233775809765449E-2</v>
      </c>
      <c r="F2073" s="2">
        <f>'Moving Avg'!D2073</f>
        <v>4.2219999999999995</v>
      </c>
      <c r="G2073" s="2">
        <f>'Moving Avg'!F2073</f>
        <v>4.2679999999999989</v>
      </c>
      <c r="H2073" s="2">
        <f>'Moving Avg'!G2073</f>
        <v>4.3800000000000008</v>
      </c>
      <c r="I2073" s="2">
        <f>'Moving Avg'!H2073</f>
        <v>4.2023499999999947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0</v>
      </c>
      <c r="O2073" s="7">
        <f t="shared" si="322"/>
        <v>50</v>
      </c>
      <c r="P2073" s="7">
        <f t="shared" si="323"/>
        <v>83.5</v>
      </c>
      <c r="Q2073" s="8">
        <f t="shared" si="324"/>
        <v>28.774999999999999</v>
      </c>
      <c r="R2073" s="8">
        <f t="shared" si="325"/>
        <v>43.375</v>
      </c>
      <c r="S2073" s="8">
        <f t="shared" si="326"/>
        <v>53.825000000000003</v>
      </c>
      <c r="T2073" s="8">
        <f t="shared" si="327"/>
        <v>39.625</v>
      </c>
      <c r="U2073" s="7">
        <f t="shared" si="328"/>
        <v>41.991666666666667</v>
      </c>
      <c r="V2073" s="7">
        <f t="shared" si="329"/>
        <v>41.400000000000006</v>
      </c>
    </row>
    <row r="2074" spans="1:22" ht="13.5" x14ac:dyDescent="0.25">
      <c r="A2074" s="3">
        <f>RSI!A2074</f>
        <v>45322</v>
      </c>
      <c r="B2074" s="2">
        <f>RSI!B2074</f>
        <v>4.4000000000000004</v>
      </c>
      <c r="C2074" s="2">
        <f>RSI!I2074</f>
        <v>58.777083060614849</v>
      </c>
      <c r="D2074" s="2">
        <f>MACD!E2074</f>
        <v>4.2928496782857373E-2</v>
      </c>
      <c r="E2074" s="2">
        <f>MACD!F2074</f>
        <v>4.0772720004383839E-2</v>
      </c>
      <c r="F2074" s="2">
        <f>'Moving Avg'!D2074</f>
        <v>4.26</v>
      </c>
      <c r="G2074" s="2">
        <f>'Moving Avg'!F2074</f>
        <v>4.2734999999999994</v>
      </c>
      <c r="H2074" s="2">
        <f>'Moving Avg'!G2074</f>
        <v>4.3782000000000014</v>
      </c>
      <c r="I2074" s="2">
        <f>'Moving Avg'!H2074</f>
        <v>4.1963499999999962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0</v>
      </c>
      <c r="O2074" s="7">
        <f t="shared" si="322"/>
        <v>50</v>
      </c>
      <c r="P2074" s="7">
        <f t="shared" si="323"/>
        <v>83.5</v>
      </c>
      <c r="Q2074" s="8">
        <f t="shared" si="324"/>
        <v>28.774999999999999</v>
      </c>
      <c r="R2074" s="8">
        <f t="shared" si="325"/>
        <v>43.375</v>
      </c>
      <c r="S2074" s="8">
        <f t="shared" si="326"/>
        <v>53.825000000000003</v>
      </c>
      <c r="T2074" s="8">
        <f t="shared" si="327"/>
        <v>39.625</v>
      </c>
      <c r="U2074" s="7">
        <f t="shared" si="328"/>
        <v>41.991666666666667</v>
      </c>
      <c r="V2074" s="7">
        <f t="shared" si="329"/>
        <v>41.400000000000006</v>
      </c>
    </row>
    <row r="2075" spans="1:22" ht="13.5" x14ac:dyDescent="0.25">
      <c r="A2075" s="3">
        <f>RSI!A2075</f>
        <v>45323</v>
      </c>
      <c r="B2075" s="2">
        <f>RSI!B2075</f>
        <v>4.22</v>
      </c>
      <c r="C2075" s="2">
        <f>RSI!I2075</f>
        <v>43.221610488205435</v>
      </c>
      <c r="D2075" s="2">
        <f>MACD!E2075</f>
        <v>2.7631633863339999E-2</v>
      </c>
      <c r="E2075" s="2">
        <f>MACD!F2075</f>
        <v>3.8144502776175079E-2</v>
      </c>
      <c r="F2075" s="2">
        <f>'Moving Avg'!D2075</f>
        <v>4.2619999999999996</v>
      </c>
      <c r="G2075" s="2">
        <f>'Moving Avg'!F2075</f>
        <v>4.2699999999999996</v>
      </c>
      <c r="H2075" s="2">
        <f>'Moving Avg'!G2075</f>
        <v>4.3768000000000002</v>
      </c>
      <c r="I2075" s="2">
        <f>'Moving Avg'!H2075</f>
        <v>4.1906999999999961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45</v>
      </c>
      <c r="O2075" s="7">
        <f t="shared" si="322"/>
        <v>50</v>
      </c>
      <c r="P2075" s="7">
        <f t="shared" si="323"/>
        <v>83.5</v>
      </c>
      <c r="Q2075" s="8">
        <f t="shared" si="324"/>
        <v>44.524999999999999</v>
      </c>
      <c r="R2075" s="8">
        <f t="shared" si="325"/>
        <v>52.375</v>
      </c>
      <c r="S2075" s="8">
        <f t="shared" si="326"/>
        <v>60.575000000000003</v>
      </c>
      <c r="T2075" s="8">
        <f t="shared" si="327"/>
        <v>50.875</v>
      </c>
      <c r="U2075" s="7">
        <f t="shared" si="328"/>
        <v>52.491666666666674</v>
      </c>
      <c r="V2075" s="7">
        <f t="shared" si="329"/>
        <v>52.087500000000006</v>
      </c>
    </row>
    <row r="2076" spans="1:22" ht="13.5" x14ac:dyDescent="0.25">
      <c r="A2076" s="3">
        <f>RSI!A2076</f>
        <v>45324</v>
      </c>
      <c r="B2076" s="2">
        <f>RSI!B2076</f>
        <v>4.22</v>
      </c>
      <c r="C2076" s="2">
        <f>RSI!I2076</f>
        <v>43.221610488205435</v>
      </c>
      <c r="D2076" s="2">
        <f>MACD!E2076</f>
        <v>1.5218061674392658E-2</v>
      </c>
      <c r="E2076" s="2">
        <f>MACD!F2076</f>
        <v>3.3559214555818596E-2</v>
      </c>
      <c r="F2076" s="2">
        <f>'Moving Avg'!D2076</f>
        <v>4.2640000000000002</v>
      </c>
      <c r="G2076" s="2">
        <f>'Moving Avg'!F2076</f>
        <v>4.2664999999999997</v>
      </c>
      <c r="H2076" s="2">
        <f>'Moving Avg'!G2076</f>
        <v>4.3778000000000006</v>
      </c>
      <c r="I2076" s="2">
        <f>'Moving Avg'!H2076</f>
        <v>4.1850499999999968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45</v>
      </c>
      <c r="O2076" s="7">
        <f t="shared" si="322"/>
        <v>50</v>
      </c>
      <c r="P2076" s="7">
        <f t="shared" si="323"/>
        <v>83.5</v>
      </c>
      <c r="Q2076" s="8">
        <f t="shared" si="324"/>
        <v>44.524999999999999</v>
      </c>
      <c r="R2076" s="8">
        <f t="shared" si="325"/>
        <v>52.375</v>
      </c>
      <c r="S2076" s="8">
        <f t="shared" si="326"/>
        <v>60.575000000000003</v>
      </c>
      <c r="T2076" s="8">
        <f t="shared" si="327"/>
        <v>50.875</v>
      </c>
      <c r="U2076" s="7">
        <f t="shared" si="328"/>
        <v>52.491666666666674</v>
      </c>
      <c r="V2076" s="7">
        <f t="shared" si="329"/>
        <v>52.087500000000006</v>
      </c>
    </row>
    <row r="2077" spans="1:22" ht="13.5" x14ac:dyDescent="0.25">
      <c r="A2077" s="3">
        <f>RSI!A2077</f>
        <v>45327</v>
      </c>
      <c r="B2077" s="2">
        <f>RSI!B2077</f>
        <v>4.22</v>
      </c>
      <c r="C2077" s="2">
        <f>RSI!I2077</f>
        <v>43.221610488205442</v>
      </c>
      <c r="D2077" s="2">
        <f>MACD!E2077</f>
        <v>5.2049431596969953E-3</v>
      </c>
      <c r="E2077" s="2">
        <f>MACD!F2077</f>
        <v>2.788836027659428E-2</v>
      </c>
      <c r="F2077" s="2">
        <f>'Moving Avg'!D2077</f>
        <v>4.266</v>
      </c>
      <c r="G2077" s="2">
        <f>'Moving Avg'!F2077</f>
        <v>4.2629999999999999</v>
      </c>
      <c r="H2077" s="2">
        <f>'Moving Avg'!G2077</f>
        <v>4.3762000000000008</v>
      </c>
      <c r="I2077" s="2">
        <f>'Moving Avg'!H2077</f>
        <v>4.1805999999999965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100</v>
      </c>
      <c r="O2077" s="7">
        <f t="shared" si="322"/>
        <v>50</v>
      </c>
      <c r="P2077" s="7">
        <f t="shared" si="323"/>
        <v>83.5</v>
      </c>
      <c r="Q2077" s="8">
        <f t="shared" si="324"/>
        <v>63.774999999999999</v>
      </c>
      <c r="R2077" s="8">
        <f t="shared" si="325"/>
        <v>63.375</v>
      </c>
      <c r="S2077" s="8">
        <f t="shared" si="326"/>
        <v>68.825000000000003</v>
      </c>
      <c r="T2077" s="8">
        <f t="shared" si="327"/>
        <v>64.625</v>
      </c>
      <c r="U2077" s="7">
        <f t="shared" si="328"/>
        <v>65.325000000000003</v>
      </c>
      <c r="V2077" s="7">
        <f t="shared" si="329"/>
        <v>65.150000000000006</v>
      </c>
    </row>
    <row r="2078" spans="1:22" ht="13.5" x14ac:dyDescent="0.25">
      <c r="A2078" s="3">
        <f>RSI!A2078</f>
        <v>45328</v>
      </c>
      <c r="B2078" s="2">
        <f>RSI!B2078</f>
        <v>4.22</v>
      </c>
      <c r="C2078" s="2">
        <f>RSI!I2078</f>
        <v>43.221610488205442</v>
      </c>
      <c r="D2078" s="2">
        <f>MACD!E2078</f>
        <v>-2.8133684191633535E-3</v>
      </c>
      <c r="E2078" s="2">
        <f>MACD!F2078</f>
        <v>2.1748014537442753E-2</v>
      </c>
      <c r="F2078" s="2">
        <f>'Moving Avg'!D2078</f>
        <v>4.2559999999999993</v>
      </c>
      <c r="G2078" s="2">
        <f>'Moving Avg'!F2078</f>
        <v>4.259500000000001</v>
      </c>
      <c r="H2078" s="2">
        <f>'Moving Avg'!G2078</f>
        <v>4.3746000000000018</v>
      </c>
      <c r="I2078" s="2">
        <f>'Moving Avg'!H2078</f>
        <v>4.1756999999999955</v>
      </c>
      <c r="J2078" s="5" t="str">
        <f>OBV!F2078</f>
        <v>BULLISH</v>
      </c>
      <c r="K2078" s="5" t="str">
        <f>OBV!G2078</f>
        <v>NEUTRAL</v>
      </c>
      <c r="L2078" s="5" t="str">
        <f>OBV!H2078</f>
        <v>BULLISH DIVERGENCE</v>
      </c>
      <c r="M2078" s="7">
        <f t="shared" si="320"/>
        <v>25</v>
      </c>
      <c r="N2078" s="7">
        <f t="shared" si="321"/>
        <v>100</v>
      </c>
      <c r="O2078" s="7">
        <f t="shared" si="322"/>
        <v>50</v>
      </c>
      <c r="P2078" s="7">
        <f t="shared" si="323"/>
        <v>66.5</v>
      </c>
      <c r="Q2078" s="8">
        <f t="shared" si="324"/>
        <v>61.225000000000001</v>
      </c>
      <c r="R2078" s="8">
        <f t="shared" si="325"/>
        <v>59.125</v>
      </c>
      <c r="S2078" s="8">
        <f t="shared" si="326"/>
        <v>61.174999999999997</v>
      </c>
      <c r="T2078" s="8">
        <f t="shared" si="327"/>
        <v>60.375</v>
      </c>
      <c r="U2078" s="7">
        <f t="shared" si="328"/>
        <v>60.508333333333326</v>
      </c>
      <c r="V2078" s="7">
        <f t="shared" si="329"/>
        <v>60.474999999999994</v>
      </c>
    </row>
    <row r="2079" spans="1:22" ht="13.5" x14ac:dyDescent="0.25">
      <c r="A2079" s="3">
        <f>RSI!A2079</f>
        <v>45329</v>
      </c>
      <c r="B2079" s="2">
        <f>RSI!B2079</f>
        <v>4.21</v>
      </c>
      <c r="C2079" s="2">
        <f>RSI!I2079</f>
        <v>42.383430072150198</v>
      </c>
      <c r="D2079" s="2">
        <f>MACD!E2079</f>
        <v>-8.4366795602175415E-3</v>
      </c>
      <c r="E2079" s="2">
        <f>MACD!F2079</f>
        <v>1.5711075717910694E-2</v>
      </c>
      <c r="F2079" s="2">
        <f>'Moving Avg'!D2079</f>
        <v>4.218</v>
      </c>
      <c r="G2079" s="2">
        <f>'Moving Avg'!F2079</f>
        <v>4.2554999999999996</v>
      </c>
      <c r="H2079" s="2">
        <f>'Moving Avg'!G2079</f>
        <v>4.3728000000000016</v>
      </c>
      <c r="I2079" s="2">
        <f>'Moving Avg'!H2079</f>
        <v>4.1717499999999967</v>
      </c>
      <c r="J2079" s="5" t="str">
        <f>OBV!F2079</f>
        <v>BEARISH</v>
      </c>
      <c r="K2079" s="5" t="str">
        <f>OBV!G2079</f>
        <v>NEUTRAL</v>
      </c>
      <c r="L2079" s="5" t="str">
        <f>OBV!H2079</f>
        <v>CONFIRMED BEARISH</v>
      </c>
      <c r="M2079" s="7">
        <f t="shared" si="320"/>
        <v>25</v>
      </c>
      <c r="N2079" s="7">
        <f t="shared" si="321"/>
        <v>100</v>
      </c>
      <c r="O2079" s="7">
        <f t="shared" si="322"/>
        <v>50</v>
      </c>
      <c r="P2079" s="7">
        <f t="shared" si="323"/>
        <v>16.5</v>
      </c>
      <c r="Q2079" s="8">
        <f t="shared" si="324"/>
        <v>53.725000000000001</v>
      </c>
      <c r="R2079" s="8">
        <f t="shared" si="325"/>
        <v>46.625</v>
      </c>
      <c r="S2079" s="8">
        <f t="shared" si="326"/>
        <v>38.674999999999997</v>
      </c>
      <c r="T2079" s="8">
        <f t="shared" si="327"/>
        <v>47.875</v>
      </c>
      <c r="U2079" s="7">
        <f t="shared" si="328"/>
        <v>46.341666666666661</v>
      </c>
      <c r="V2079" s="7">
        <f t="shared" si="329"/>
        <v>46.724999999999994</v>
      </c>
    </row>
    <row r="2080" spans="1:22" ht="13.5" x14ac:dyDescent="0.25">
      <c r="A2080" s="3">
        <f>RSI!A2080</f>
        <v>45330</v>
      </c>
      <c r="B2080" s="2">
        <f>RSI!B2080</f>
        <v>4.21</v>
      </c>
      <c r="C2080" s="2">
        <f>RSI!I2080</f>
        <v>42.383430072150198</v>
      </c>
      <c r="D2080" s="2">
        <f>MACD!E2080</f>
        <v>-1.2746263165770877E-2</v>
      </c>
      <c r="E2080" s="2">
        <f>MACD!F2080</f>
        <v>1.0019607941174381E-2</v>
      </c>
      <c r="F2080" s="2">
        <f>'Moving Avg'!D2080</f>
        <v>4.2160000000000002</v>
      </c>
      <c r="G2080" s="2">
        <f>'Moving Avg'!F2080</f>
        <v>4.2515000000000001</v>
      </c>
      <c r="H2080" s="2">
        <f>'Moving Avg'!G2080</f>
        <v>4.3710000000000022</v>
      </c>
      <c r="I2080" s="2">
        <f>'Moving Avg'!H2080</f>
        <v>4.1688999999999972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100</v>
      </c>
      <c r="O2080" s="7">
        <f t="shared" si="322"/>
        <v>50</v>
      </c>
      <c r="P2080" s="7">
        <f t="shared" si="323"/>
        <v>16.5</v>
      </c>
      <c r="Q2080" s="8">
        <f t="shared" si="324"/>
        <v>53.725000000000001</v>
      </c>
      <c r="R2080" s="8">
        <f t="shared" si="325"/>
        <v>46.625</v>
      </c>
      <c r="S2080" s="8">
        <f t="shared" si="326"/>
        <v>38.674999999999997</v>
      </c>
      <c r="T2080" s="8">
        <f t="shared" si="327"/>
        <v>47.875</v>
      </c>
      <c r="U2080" s="7">
        <f t="shared" si="328"/>
        <v>46.341666666666661</v>
      </c>
      <c r="V2080" s="7">
        <f t="shared" si="329"/>
        <v>46.724999999999994</v>
      </c>
    </row>
    <row r="2081" spans="1:22" ht="13.5" x14ac:dyDescent="0.25">
      <c r="A2081" s="3">
        <f>RSI!A2081</f>
        <v>45331</v>
      </c>
      <c r="B2081" s="2">
        <f>RSI!B2081</f>
        <v>4.37</v>
      </c>
      <c r="C2081" s="2">
        <f>RSI!I2081</f>
        <v>57.630315678194151</v>
      </c>
      <c r="D2081" s="2">
        <f>MACD!E2081</f>
        <v>-2.7829312849143584E-2</v>
      </c>
      <c r="E2081" s="2">
        <f>MACD!F2081</f>
        <v>2.4498237831107883E-3</v>
      </c>
      <c r="F2081" s="2">
        <f>'Moving Avg'!D2081</f>
        <v>4.2460000000000004</v>
      </c>
      <c r="G2081" s="2">
        <f>'Moving Avg'!F2081</f>
        <v>4.2554999999999996</v>
      </c>
      <c r="H2081" s="2">
        <f>'Moving Avg'!G2081</f>
        <v>4.3724000000000025</v>
      </c>
      <c r="I2081" s="2">
        <f>'Moving Avg'!H2081</f>
        <v>4.1668499999999975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  <c r="M2081" s="7">
        <f t="shared" si="320"/>
        <v>25</v>
      </c>
      <c r="N2081" s="7">
        <f t="shared" si="321"/>
        <v>100</v>
      </c>
      <c r="O2081" s="7">
        <f t="shared" si="322"/>
        <v>50</v>
      </c>
      <c r="P2081" s="7">
        <f t="shared" si="323"/>
        <v>83.5</v>
      </c>
      <c r="Q2081" s="8">
        <f t="shared" si="324"/>
        <v>63.774999999999999</v>
      </c>
      <c r="R2081" s="8">
        <f t="shared" si="325"/>
        <v>63.375</v>
      </c>
      <c r="S2081" s="8">
        <f t="shared" si="326"/>
        <v>68.825000000000003</v>
      </c>
      <c r="T2081" s="8">
        <f t="shared" si="327"/>
        <v>64.625</v>
      </c>
      <c r="U2081" s="7">
        <f t="shared" si="328"/>
        <v>65.325000000000003</v>
      </c>
      <c r="V2081" s="7">
        <f t="shared" si="329"/>
        <v>65.150000000000006</v>
      </c>
    </row>
    <row r="2082" spans="1:22" ht="13.5" x14ac:dyDescent="0.25">
      <c r="A2082" s="3">
        <f>RSI!A2082</f>
        <v>45334</v>
      </c>
      <c r="B2082" s="2">
        <f>RSI!B2082</f>
        <v>4.21</v>
      </c>
      <c r="C2082" s="2">
        <f>RSI!I2082</f>
        <v>44.849100133236611</v>
      </c>
      <c r="D2082" s="2">
        <f>MACD!E2082</f>
        <v>-2.9300883822166668E-2</v>
      </c>
      <c r="E2082" s="2">
        <f>MACD!F2082</f>
        <v>-3.9003177379447035E-3</v>
      </c>
      <c r="F2082" s="2">
        <f>'Moving Avg'!D2082</f>
        <v>4.2440000000000007</v>
      </c>
      <c r="G2082" s="2">
        <f>'Moving Avg'!F2082</f>
        <v>4.2514999999999992</v>
      </c>
      <c r="H2082" s="2">
        <f>'Moving Avg'!G2082</f>
        <v>4.3706000000000031</v>
      </c>
      <c r="I2082" s="2">
        <f>'Moving Avg'!H2082</f>
        <v>4.1650499999999973</v>
      </c>
      <c r="J2082" s="5" t="str">
        <f>OBV!F2082</f>
        <v>BULLISH</v>
      </c>
      <c r="K2082" s="5" t="str">
        <f>OBV!G2082</f>
        <v>NEUTRAL</v>
      </c>
      <c r="L2082" s="5" t="str">
        <f>OBV!H2082</f>
        <v>BULLISH DIVERGENCE</v>
      </c>
      <c r="M2082" s="7">
        <f t="shared" si="320"/>
        <v>25</v>
      </c>
      <c r="N2082" s="7">
        <f t="shared" si="321"/>
        <v>100</v>
      </c>
      <c r="O2082" s="7">
        <f t="shared" si="322"/>
        <v>50</v>
      </c>
      <c r="P2082" s="7">
        <f t="shared" si="323"/>
        <v>66.5</v>
      </c>
      <c r="Q2082" s="8">
        <f t="shared" si="324"/>
        <v>61.225000000000001</v>
      </c>
      <c r="R2082" s="8">
        <f t="shared" si="325"/>
        <v>59.125</v>
      </c>
      <c r="S2082" s="8">
        <f t="shared" si="326"/>
        <v>61.174999999999997</v>
      </c>
      <c r="T2082" s="8">
        <f t="shared" si="327"/>
        <v>60.375</v>
      </c>
      <c r="U2082" s="7">
        <f t="shared" si="328"/>
        <v>60.508333333333326</v>
      </c>
      <c r="V2082" s="7">
        <f t="shared" si="329"/>
        <v>60.474999999999994</v>
      </c>
    </row>
    <row r="2083" spans="1:22" ht="13.5" x14ac:dyDescent="0.25">
      <c r="A2083" s="3">
        <f>RSI!A2083</f>
        <v>45335</v>
      </c>
      <c r="B2083" s="2">
        <f>RSI!B2083</f>
        <v>4.21</v>
      </c>
      <c r="C2083" s="2">
        <f>RSI!I2083</f>
        <v>44.849100133236611</v>
      </c>
      <c r="D2083" s="2">
        <f>MACD!E2083</f>
        <v>-2.0889141606476258E-2</v>
      </c>
      <c r="E2083" s="2">
        <f>MACD!F2083</f>
        <v>-7.2980825116510141E-3</v>
      </c>
      <c r="F2083" s="2">
        <f>'Moving Avg'!D2083</f>
        <v>4.242</v>
      </c>
      <c r="G2083" s="2">
        <f>'Moving Avg'!F2083</f>
        <v>4.2419999999999991</v>
      </c>
      <c r="H2083" s="2">
        <f>'Moving Avg'!G2083</f>
        <v>4.3686000000000034</v>
      </c>
      <c r="I2083" s="2">
        <f>'Moving Avg'!H2083</f>
        <v>4.1642499999999982</v>
      </c>
      <c r="J2083" s="5" t="str">
        <f>OBV!F2083</f>
        <v>BULLISH</v>
      </c>
      <c r="K2083" s="5" t="str">
        <f>OBV!G2083</f>
        <v>NEUTRAL</v>
      </c>
      <c r="L2083" s="5" t="str">
        <f>OBV!H2083</f>
        <v>BULLISH DIVERGENCE</v>
      </c>
      <c r="M2083" s="7">
        <f t="shared" si="320"/>
        <v>25</v>
      </c>
      <c r="N2083" s="7">
        <f t="shared" si="321"/>
        <v>45</v>
      </c>
      <c r="O2083" s="7">
        <f t="shared" si="322"/>
        <v>50</v>
      </c>
      <c r="P2083" s="7">
        <f t="shared" si="323"/>
        <v>66.5</v>
      </c>
      <c r="Q2083" s="8">
        <f t="shared" si="324"/>
        <v>41.975000000000001</v>
      </c>
      <c r="R2083" s="8">
        <f t="shared" si="325"/>
        <v>48.125</v>
      </c>
      <c r="S2083" s="8">
        <f t="shared" si="326"/>
        <v>52.924999999999997</v>
      </c>
      <c r="T2083" s="8">
        <f t="shared" si="327"/>
        <v>46.625</v>
      </c>
      <c r="U2083" s="7">
        <f t="shared" si="328"/>
        <v>47.67499999999999</v>
      </c>
      <c r="V2083" s="7">
        <f t="shared" si="329"/>
        <v>47.412499999999994</v>
      </c>
    </row>
    <row r="2084" spans="1:22" ht="13.5" x14ac:dyDescent="0.25">
      <c r="A2084" s="3">
        <f>RSI!A2084</f>
        <v>45336</v>
      </c>
      <c r="B2084" s="2">
        <f>RSI!B2084</f>
        <v>4.21</v>
      </c>
      <c r="C2084" s="2">
        <f>RSI!I2084</f>
        <v>44.849100133236611</v>
      </c>
      <c r="D2084" s="2">
        <f>MACD!E2084</f>
        <v>6.6230682959194098E-3</v>
      </c>
      <c r="E2084" s="2">
        <f>MACD!F2084</f>
        <v>-4.5138523501369304E-3</v>
      </c>
      <c r="F2084" s="2">
        <f>'Moving Avg'!D2084</f>
        <v>4.242</v>
      </c>
      <c r="G2084" s="2">
        <f>'Moving Avg'!F2084</f>
        <v>4.232499999999999</v>
      </c>
      <c r="H2084" s="2">
        <f>'Moving Avg'!G2084</f>
        <v>4.3628000000000036</v>
      </c>
      <c r="I2084" s="2">
        <f>'Moving Avg'!H2084</f>
        <v>4.1643999999999988</v>
      </c>
      <c r="J2084" s="5" t="str">
        <f>OBV!F2084</f>
        <v>BULLISH</v>
      </c>
      <c r="K2084" s="5" t="str">
        <f>OBV!G2084</f>
        <v>NEUTRAL</v>
      </c>
      <c r="L2084" s="5" t="str">
        <f>OBV!H2084</f>
        <v>NEUTRAL</v>
      </c>
      <c r="M2084" s="7">
        <f t="shared" si="320"/>
        <v>25</v>
      </c>
      <c r="N2084" s="7">
        <f t="shared" si="321"/>
        <v>0</v>
      </c>
      <c r="O2084" s="7">
        <f t="shared" si="322"/>
        <v>50</v>
      </c>
      <c r="P2084" s="7">
        <f t="shared" si="323"/>
        <v>49.5</v>
      </c>
      <c r="Q2084" s="8">
        <f t="shared" si="324"/>
        <v>23.675000000000001</v>
      </c>
      <c r="R2084" s="8">
        <f t="shared" si="325"/>
        <v>34.875</v>
      </c>
      <c r="S2084" s="8">
        <f t="shared" si="326"/>
        <v>38.525000000000006</v>
      </c>
      <c r="T2084" s="8">
        <f t="shared" si="327"/>
        <v>31.125</v>
      </c>
      <c r="U2084" s="7">
        <f t="shared" si="328"/>
        <v>32.358333333333334</v>
      </c>
      <c r="V2084" s="7">
        <f t="shared" si="329"/>
        <v>32.049999999999997</v>
      </c>
    </row>
    <row r="2085" spans="1:22" ht="13.5" x14ac:dyDescent="0.25">
      <c r="A2085" s="3">
        <f>RSI!A2085</f>
        <v>45337</v>
      </c>
      <c r="B2085" s="2">
        <f>RSI!B2085</f>
        <v>4.21</v>
      </c>
      <c r="C2085" s="2">
        <f>RSI!I2085</f>
        <v>44.849100133236611</v>
      </c>
      <c r="D2085" s="2">
        <f>MACD!E2085</f>
        <v>2.5756764155069334E-3</v>
      </c>
      <c r="E2085" s="2">
        <f>MACD!F2085</f>
        <v>-3.0959465970081578E-3</v>
      </c>
      <c r="F2085" s="2">
        <f>'Moving Avg'!D2085</f>
        <v>4.242</v>
      </c>
      <c r="G2085" s="2">
        <f>'Moving Avg'!F2085</f>
        <v>4.232499999999999</v>
      </c>
      <c r="H2085" s="2">
        <f>'Moving Avg'!G2085</f>
        <v>4.3566000000000038</v>
      </c>
      <c r="I2085" s="2">
        <f>'Moving Avg'!H2085</f>
        <v>4.165449999999999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NEUTRAL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49.5</v>
      </c>
      <c r="Q2085" s="8">
        <f t="shared" si="324"/>
        <v>23.675000000000001</v>
      </c>
      <c r="R2085" s="8">
        <f t="shared" si="325"/>
        <v>34.875</v>
      </c>
      <c r="S2085" s="8">
        <f t="shared" si="326"/>
        <v>38.525000000000006</v>
      </c>
      <c r="T2085" s="8">
        <f t="shared" si="327"/>
        <v>31.125</v>
      </c>
      <c r="U2085" s="7">
        <f t="shared" si="328"/>
        <v>32.358333333333334</v>
      </c>
      <c r="V2085" s="7">
        <f t="shared" si="329"/>
        <v>32.049999999999997</v>
      </c>
    </row>
    <row r="2086" spans="1:22" ht="13.5" x14ac:dyDescent="0.25">
      <c r="A2086" s="3">
        <f>RSI!A2086</f>
        <v>45338</v>
      </c>
      <c r="B2086" s="2">
        <f>RSI!B2086</f>
        <v>4.3899999999999997</v>
      </c>
      <c r="C2086" s="2">
        <f>RSI!I2086</f>
        <v>58.706795340759911</v>
      </c>
      <c r="D2086" s="2">
        <f>MACD!E2086</f>
        <v>-1.3844082766190091E-2</v>
      </c>
      <c r="E2086" s="2">
        <f>MACD!F2086</f>
        <v>-5.2455738308445441E-3</v>
      </c>
      <c r="F2086" s="2">
        <f>'Moving Avg'!D2086</f>
        <v>4.2460000000000004</v>
      </c>
      <c r="G2086" s="2">
        <f>'Moving Avg'!F2086</f>
        <v>4.2414999999999985</v>
      </c>
      <c r="H2086" s="2">
        <f>'Moving Avg'!G2086</f>
        <v>4.3500000000000032</v>
      </c>
      <c r="I2086" s="2">
        <f>'Moving Avg'!H2086</f>
        <v>4.1673999999999989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BEARISH DIVERGENCE</v>
      </c>
      <c r="M2086" s="7">
        <f t="shared" si="320"/>
        <v>25</v>
      </c>
      <c r="N2086" s="7">
        <f t="shared" si="321"/>
        <v>45</v>
      </c>
      <c r="O2086" s="7">
        <f t="shared" si="322"/>
        <v>50</v>
      </c>
      <c r="P2086" s="7">
        <f t="shared" si="323"/>
        <v>16.5</v>
      </c>
      <c r="Q2086" s="8">
        <f t="shared" si="324"/>
        <v>34.475000000000001</v>
      </c>
      <c r="R2086" s="8">
        <f t="shared" si="325"/>
        <v>35.625</v>
      </c>
      <c r="S2086" s="8">
        <f t="shared" si="326"/>
        <v>30.425000000000001</v>
      </c>
      <c r="T2086" s="8">
        <f t="shared" si="327"/>
        <v>34.125</v>
      </c>
      <c r="U2086" s="7">
        <f t="shared" si="328"/>
        <v>33.508333333333333</v>
      </c>
      <c r="V2086" s="7">
        <f t="shared" si="329"/>
        <v>33.662499999999994</v>
      </c>
    </row>
    <row r="2087" spans="1:22" ht="13.5" x14ac:dyDescent="0.25">
      <c r="A2087" s="3">
        <f>RSI!A2087</f>
        <v>45341</v>
      </c>
      <c r="B2087" s="2">
        <f>RSI!B2087</f>
        <v>4.3899999999999997</v>
      </c>
      <c r="C2087" s="2">
        <f>RSI!I2087</f>
        <v>58.706795340759911</v>
      </c>
      <c r="D2087" s="2">
        <f>MACD!E2087</f>
        <v>-2.8488121067904437E-2</v>
      </c>
      <c r="E2087" s="2">
        <f>MACD!F2087</f>
        <v>-9.8940832782565234E-3</v>
      </c>
      <c r="F2087" s="2">
        <f>'Moving Avg'!D2087</f>
        <v>4.282</v>
      </c>
      <c r="G2087" s="2">
        <f>'Moving Avg'!F2087</f>
        <v>4.2504999999999988</v>
      </c>
      <c r="H2087" s="2">
        <f>'Moving Avg'!G2087</f>
        <v>4.3434000000000026</v>
      </c>
      <c r="I2087" s="2">
        <f>'Moving Avg'!H2087</f>
        <v>4.1702499999999985</v>
      </c>
      <c r="J2087" s="5" t="str">
        <f>OBV!F2087</f>
        <v>NEUTRAL</v>
      </c>
      <c r="K2087" s="5" t="str">
        <f>OBV!G2087</f>
        <v>NEUTRAL</v>
      </c>
      <c r="L2087" s="5" t="str">
        <f>OBV!H2087</f>
        <v>NEUTRAL</v>
      </c>
      <c r="M2087" s="7">
        <f t="shared" si="320"/>
        <v>25</v>
      </c>
      <c r="N2087" s="7">
        <f t="shared" si="321"/>
        <v>45</v>
      </c>
      <c r="O2087" s="7">
        <f t="shared" si="322"/>
        <v>50</v>
      </c>
      <c r="P2087" s="7">
        <f t="shared" si="323"/>
        <v>33</v>
      </c>
      <c r="Q2087" s="8">
        <f t="shared" si="324"/>
        <v>36.950000000000003</v>
      </c>
      <c r="R2087" s="8">
        <f t="shared" si="325"/>
        <v>39.75</v>
      </c>
      <c r="S2087" s="8">
        <f t="shared" si="326"/>
        <v>37.85</v>
      </c>
      <c r="T2087" s="8">
        <f t="shared" si="327"/>
        <v>38.25</v>
      </c>
      <c r="U2087" s="7">
        <f t="shared" si="328"/>
        <v>38.183333333333337</v>
      </c>
      <c r="V2087" s="7">
        <f t="shared" si="329"/>
        <v>38.200000000000003</v>
      </c>
    </row>
    <row r="2088" spans="1:22" ht="13.5" x14ac:dyDescent="0.25">
      <c r="A2088" s="3">
        <f>RSI!A2088</f>
        <v>45342</v>
      </c>
      <c r="B2088" s="2">
        <f>RSI!B2088</f>
        <v>4.21</v>
      </c>
      <c r="C2088" s="2">
        <f>RSI!I2088</f>
        <v>45.459377064097772</v>
      </c>
      <c r="D2088" s="2">
        <f>MACD!E2088</f>
        <v>-2.8240708101237466E-2</v>
      </c>
      <c r="E2088" s="2">
        <f>MACD!F2088</f>
        <v>-1.3563408242852713E-2</v>
      </c>
      <c r="F2088" s="2">
        <f>'Moving Avg'!D2088</f>
        <v>4.282</v>
      </c>
      <c r="G2088" s="2">
        <f>'Moving Avg'!F2088</f>
        <v>4.2504999999999988</v>
      </c>
      <c r="H2088" s="2">
        <f>'Moving Avg'!G2088</f>
        <v>4.3338000000000019</v>
      </c>
      <c r="I2088" s="2">
        <f>'Moving Avg'!H2088</f>
        <v>4.173049999999999</v>
      </c>
      <c r="J2088" s="5" t="str">
        <f>OBV!F2088</f>
        <v>BEARISH</v>
      </c>
      <c r="K2088" s="5" t="str">
        <f>OBV!G2088</f>
        <v>NEUTRAL</v>
      </c>
      <c r="L2088" s="5" t="str">
        <f>OBV!H2088</f>
        <v>NEUTRAL</v>
      </c>
      <c r="M2088" s="7">
        <f t="shared" si="320"/>
        <v>25</v>
      </c>
      <c r="N2088" s="7">
        <f t="shared" si="321"/>
        <v>45</v>
      </c>
      <c r="O2088" s="7">
        <f t="shared" si="322"/>
        <v>50</v>
      </c>
      <c r="P2088" s="7">
        <f t="shared" si="323"/>
        <v>16.5</v>
      </c>
      <c r="Q2088" s="8">
        <f t="shared" si="324"/>
        <v>34.475000000000001</v>
      </c>
      <c r="R2088" s="8">
        <f t="shared" si="325"/>
        <v>35.625</v>
      </c>
      <c r="S2088" s="8">
        <f t="shared" si="326"/>
        <v>30.425000000000001</v>
      </c>
      <c r="T2088" s="8">
        <f t="shared" si="327"/>
        <v>34.125</v>
      </c>
      <c r="U2088" s="7">
        <f t="shared" si="328"/>
        <v>33.508333333333333</v>
      </c>
      <c r="V2088" s="7">
        <f t="shared" si="329"/>
        <v>33.662499999999994</v>
      </c>
    </row>
    <row r="2089" spans="1:22" ht="13.5" x14ac:dyDescent="0.25">
      <c r="A2089" s="3">
        <f>RSI!A2089</f>
        <v>45343</v>
      </c>
      <c r="B2089" s="2">
        <f>RSI!B2089</f>
        <v>4.21</v>
      </c>
      <c r="C2089" s="2">
        <f>RSI!I2089</f>
        <v>45.459377064097772</v>
      </c>
      <c r="D2089" s="2">
        <f>MACD!E2089</f>
        <v>-2.9149536026484846E-2</v>
      </c>
      <c r="E2089" s="2">
        <f>MACD!F2089</f>
        <v>-1.6680633799579139E-2</v>
      </c>
      <c r="F2089" s="2">
        <f>'Moving Avg'!D2089</f>
        <v>4.282</v>
      </c>
      <c r="G2089" s="2">
        <f>'Moving Avg'!F2089</f>
        <v>4.2504999999999988</v>
      </c>
      <c r="H2089" s="2">
        <f>'Moving Avg'!G2089</f>
        <v>4.324200000000002</v>
      </c>
      <c r="I2089" s="2">
        <f>'Moving Avg'!H2089</f>
        <v>4.1766499999999986</v>
      </c>
      <c r="J2089" s="5" t="str">
        <f>OBV!F2089</f>
        <v>BEARISH</v>
      </c>
      <c r="K2089" s="5" t="str">
        <f>OBV!G2089</f>
        <v>NEUTRAL</v>
      </c>
      <c r="L2089" s="5" t="str">
        <f>OBV!H2089</f>
        <v>NEUTRAL</v>
      </c>
      <c r="M2089" s="7">
        <f t="shared" si="320"/>
        <v>25</v>
      </c>
      <c r="N2089" s="7">
        <f t="shared" si="321"/>
        <v>45</v>
      </c>
      <c r="O2089" s="7">
        <f t="shared" si="322"/>
        <v>50</v>
      </c>
      <c r="P2089" s="7">
        <f t="shared" si="323"/>
        <v>16.5</v>
      </c>
      <c r="Q2089" s="8">
        <f t="shared" si="324"/>
        <v>34.475000000000001</v>
      </c>
      <c r="R2089" s="8">
        <f t="shared" si="325"/>
        <v>35.625</v>
      </c>
      <c r="S2089" s="8">
        <f t="shared" si="326"/>
        <v>30.425000000000001</v>
      </c>
      <c r="T2089" s="8">
        <f t="shared" si="327"/>
        <v>34.125</v>
      </c>
      <c r="U2089" s="7">
        <f t="shared" si="328"/>
        <v>33.508333333333333</v>
      </c>
      <c r="V2089" s="7">
        <f t="shared" si="329"/>
        <v>33.662499999999994</v>
      </c>
    </row>
    <row r="2090" spans="1:22" ht="13.5" x14ac:dyDescent="0.25">
      <c r="A2090" s="3">
        <f>RSI!A2090</f>
        <v>45344</v>
      </c>
      <c r="B2090" s="2">
        <f>RSI!B2090</f>
        <v>4.21</v>
      </c>
      <c r="C2090" s="2">
        <f>RSI!I2090</f>
        <v>45.459377064097772</v>
      </c>
      <c r="D2090" s="2">
        <f>MACD!E2090</f>
        <v>-2.952939225251594E-2</v>
      </c>
      <c r="E2090" s="2">
        <f>MACD!F2090</f>
        <v>-1.9250385490166499E-2</v>
      </c>
      <c r="F2090" s="2">
        <f>'Moving Avg'!D2090</f>
        <v>4.282</v>
      </c>
      <c r="G2090" s="2">
        <f>'Moving Avg'!F2090</f>
        <v>4.2504999999999988</v>
      </c>
      <c r="H2090" s="2">
        <f>'Moving Avg'!G2090</f>
        <v>4.3146000000000022</v>
      </c>
      <c r="I2090" s="2">
        <f>'Moving Avg'!H2090</f>
        <v>4.1809999999999992</v>
      </c>
      <c r="J2090" s="5" t="str">
        <f>OBV!F2090</f>
        <v>BEARISH</v>
      </c>
      <c r="K2090" s="5" t="str">
        <f>OBV!G2090</f>
        <v>NEUTRAL</v>
      </c>
      <c r="L2090" s="5" t="str">
        <f>OBV!H2090</f>
        <v>NEUTRAL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16.5</v>
      </c>
      <c r="Q2090" s="8">
        <f t="shared" si="324"/>
        <v>34.475000000000001</v>
      </c>
      <c r="R2090" s="8">
        <f t="shared" si="325"/>
        <v>35.625</v>
      </c>
      <c r="S2090" s="8">
        <f t="shared" si="326"/>
        <v>30.425000000000001</v>
      </c>
      <c r="T2090" s="8">
        <f t="shared" si="327"/>
        <v>34.125</v>
      </c>
      <c r="U2090" s="7">
        <f t="shared" si="328"/>
        <v>33.508333333333333</v>
      </c>
      <c r="V2090" s="7">
        <f t="shared" si="329"/>
        <v>33.662499999999994</v>
      </c>
    </row>
    <row r="2091" spans="1:22" ht="13.5" x14ac:dyDescent="0.25">
      <c r="A2091" s="3">
        <f>RSI!A2091</f>
        <v>45345</v>
      </c>
      <c r="B2091" s="2">
        <f>RSI!B2091</f>
        <v>4.2</v>
      </c>
      <c r="C2091" s="2">
        <f>RSI!I2091</f>
        <v>44.75856658098067</v>
      </c>
      <c r="D2091" s="2">
        <f>MACD!E2091</f>
        <v>-4.1343577600621018E-3</v>
      </c>
      <c r="E2091" s="2">
        <f>MACD!F2091</f>
        <v>-1.6227179944145621E-2</v>
      </c>
      <c r="F2091" s="2">
        <f>'Moving Avg'!D2091</f>
        <v>4.2439999999999998</v>
      </c>
      <c r="G2091" s="2">
        <f>'Moving Avg'!F2091</f>
        <v>4.2499999999999991</v>
      </c>
      <c r="H2091" s="2">
        <f>'Moving Avg'!G2091</f>
        <v>4.3050000000000015</v>
      </c>
      <c r="I2091" s="2">
        <f>'Moving Avg'!H2091</f>
        <v>4.1860499999999989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16.5</v>
      </c>
      <c r="Q2091" s="8">
        <f t="shared" si="324"/>
        <v>18.725000000000001</v>
      </c>
      <c r="R2091" s="8">
        <f t="shared" si="325"/>
        <v>26.625</v>
      </c>
      <c r="S2091" s="8">
        <f t="shared" si="326"/>
        <v>23.675000000000001</v>
      </c>
      <c r="T2091" s="8">
        <f t="shared" si="327"/>
        <v>22.875</v>
      </c>
      <c r="U2091" s="7">
        <f t="shared" si="328"/>
        <v>23.008333333333336</v>
      </c>
      <c r="V2091" s="7">
        <f t="shared" si="329"/>
        <v>22.975000000000001</v>
      </c>
    </row>
    <row r="2092" spans="1:22" ht="13.5" x14ac:dyDescent="0.25">
      <c r="A2092" s="3">
        <f>RSI!A2092</f>
        <v>45348</v>
      </c>
      <c r="B2092" s="2">
        <f>RSI!B2092</f>
        <v>4.0199999999999996</v>
      </c>
      <c r="C2092" s="2">
        <f>RSI!I2092</f>
        <v>34.46049676891532</v>
      </c>
      <c r="D2092" s="2">
        <f>MACD!E2092</f>
        <v>6.4644226287278173E-3</v>
      </c>
      <c r="E2092" s="2">
        <f>MACD!F2092</f>
        <v>-1.1688859429570934E-2</v>
      </c>
      <c r="F2092" s="2">
        <f>'Moving Avg'!D2092</f>
        <v>4.17</v>
      </c>
      <c r="G2092" s="2">
        <f>'Moving Avg'!F2092</f>
        <v>4.240499999999999</v>
      </c>
      <c r="H2092" s="2">
        <f>'Moving Avg'!G2092</f>
        <v>4.2918000000000012</v>
      </c>
      <c r="I2092" s="2">
        <f>'Moving Avg'!H2092</f>
        <v>4.1894999999999989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  <c r="M2092" s="7">
        <f t="shared" si="320"/>
        <v>25</v>
      </c>
      <c r="N2092" s="7">
        <f t="shared" si="321"/>
        <v>0</v>
      </c>
      <c r="O2092" s="7">
        <f t="shared" si="322"/>
        <v>0</v>
      </c>
      <c r="P2092" s="7">
        <f t="shared" si="323"/>
        <v>16.5</v>
      </c>
      <c r="Q2092" s="8">
        <f t="shared" si="324"/>
        <v>11.225</v>
      </c>
      <c r="R2092" s="8">
        <f t="shared" si="325"/>
        <v>9.125</v>
      </c>
      <c r="S2092" s="8">
        <f t="shared" si="326"/>
        <v>11.175000000000001</v>
      </c>
      <c r="T2092" s="8">
        <f t="shared" si="327"/>
        <v>10.375</v>
      </c>
      <c r="U2092" s="7">
        <f t="shared" si="328"/>
        <v>10.508333333333335</v>
      </c>
      <c r="V2092" s="7">
        <f t="shared" si="329"/>
        <v>10.475000000000001</v>
      </c>
    </row>
    <row r="2093" spans="1:22" ht="13.5" x14ac:dyDescent="0.25">
      <c r="A2093" s="3">
        <f>RSI!A2093</f>
        <v>45349</v>
      </c>
      <c r="B2093" s="2">
        <f>RSI!B2093</f>
        <v>4.0199999999999996</v>
      </c>
      <c r="C2093" s="2">
        <f>RSI!I2093</f>
        <v>34.46049676891532</v>
      </c>
      <c r="D2093" s="2">
        <f>MACD!E2093</f>
        <v>1.6859883929019048E-2</v>
      </c>
      <c r="E2093" s="2">
        <f>MACD!F2093</f>
        <v>-5.9791107578529377E-3</v>
      </c>
      <c r="F2093" s="2">
        <f>'Moving Avg'!D2093</f>
        <v>4.1319999999999997</v>
      </c>
      <c r="G2093" s="2">
        <f>'Moving Avg'!F2093</f>
        <v>4.2279999999999998</v>
      </c>
      <c r="H2093" s="2">
        <f>'Moving Avg'!G2093</f>
        <v>4.2828000000000008</v>
      </c>
      <c r="I2093" s="2">
        <f>'Moving Avg'!H2093</f>
        <v>4.1922499999999987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  <c r="M2093" s="7">
        <f t="shared" si="320"/>
        <v>25</v>
      </c>
      <c r="N2093" s="7">
        <f t="shared" si="321"/>
        <v>0</v>
      </c>
      <c r="O2093" s="7">
        <f t="shared" si="322"/>
        <v>0</v>
      </c>
      <c r="P2093" s="7">
        <f t="shared" si="323"/>
        <v>16.5</v>
      </c>
      <c r="Q2093" s="8">
        <f t="shared" si="324"/>
        <v>11.225</v>
      </c>
      <c r="R2093" s="8">
        <f t="shared" si="325"/>
        <v>9.125</v>
      </c>
      <c r="S2093" s="8">
        <f t="shared" si="326"/>
        <v>11.175000000000001</v>
      </c>
      <c r="T2093" s="8">
        <f t="shared" si="327"/>
        <v>10.375</v>
      </c>
      <c r="U2093" s="7">
        <f t="shared" si="328"/>
        <v>10.508333333333335</v>
      </c>
      <c r="V2093" s="7">
        <f t="shared" si="329"/>
        <v>10.475000000000001</v>
      </c>
    </row>
    <row r="2094" spans="1:22" ht="13.5" x14ac:dyDescent="0.25">
      <c r="A2094" s="3">
        <f>RSI!A2094</f>
        <v>45350</v>
      </c>
      <c r="B2094" s="2">
        <f>RSI!B2094</f>
        <v>4.0199999999999996</v>
      </c>
      <c r="C2094" s="2">
        <f>RSI!I2094</f>
        <v>34.46049676891532</v>
      </c>
      <c r="D2094" s="2">
        <f>MACD!E2094</f>
        <v>2.6977582851708704E-2</v>
      </c>
      <c r="E2094" s="2">
        <f>MACD!F2094</f>
        <v>6.1222796405939039E-4</v>
      </c>
      <c r="F2094" s="2">
        <f>'Moving Avg'!D2094</f>
        <v>4.0939999999999994</v>
      </c>
      <c r="G2094" s="2">
        <f>'Moving Avg'!F2094</f>
        <v>4.2089999999999996</v>
      </c>
      <c r="H2094" s="2">
        <f>'Moving Avg'!G2094</f>
        <v>4.2778000000000009</v>
      </c>
      <c r="I2094" s="2">
        <f>'Moving Avg'!H2094</f>
        <v>4.1942499999999985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0</v>
      </c>
      <c r="O2094" s="7">
        <f t="shared" si="322"/>
        <v>0</v>
      </c>
      <c r="P2094" s="7">
        <f t="shared" si="323"/>
        <v>16.5</v>
      </c>
      <c r="Q2094" s="8">
        <f t="shared" si="324"/>
        <v>11.225</v>
      </c>
      <c r="R2094" s="8">
        <f t="shared" si="325"/>
        <v>9.125</v>
      </c>
      <c r="S2094" s="8">
        <f t="shared" si="326"/>
        <v>11.175000000000001</v>
      </c>
      <c r="T2094" s="8">
        <f t="shared" si="327"/>
        <v>10.375</v>
      </c>
      <c r="U2094" s="7">
        <f t="shared" si="328"/>
        <v>10.508333333333335</v>
      </c>
      <c r="V2094" s="7">
        <f t="shared" si="329"/>
        <v>10.475000000000001</v>
      </c>
    </row>
    <row r="2095" spans="1:22" ht="13.5" x14ac:dyDescent="0.25">
      <c r="A2095" s="3">
        <f>RSI!A2095</f>
        <v>45351</v>
      </c>
      <c r="B2095" s="2">
        <f>RSI!B2095</f>
        <v>4.0199999999999996</v>
      </c>
      <c r="C2095" s="2">
        <f>RSI!I2095</f>
        <v>34.46049676891532</v>
      </c>
      <c r="D2095" s="2">
        <f>MACD!E2095</f>
        <v>3.6762360265761629E-2</v>
      </c>
      <c r="E2095" s="2">
        <f>MACD!F2095</f>
        <v>7.8422544243998381E-3</v>
      </c>
      <c r="F2095" s="2">
        <f>'Moving Avg'!D2095</f>
        <v>4.0559999999999992</v>
      </c>
      <c r="G2095" s="2">
        <f>'Moving Avg'!F2095</f>
        <v>4.1989999999999998</v>
      </c>
      <c r="H2095" s="2">
        <f>'Moving Avg'!G2095</f>
        <v>4.272800000000001</v>
      </c>
      <c r="I2095" s="2">
        <f>'Moving Avg'!H2095</f>
        <v>4.1954499999999983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  <c r="M2095" s="7">
        <f t="shared" si="320"/>
        <v>25</v>
      </c>
      <c r="N2095" s="7">
        <f t="shared" si="321"/>
        <v>0</v>
      </c>
      <c r="O2095" s="7">
        <f t="shared" si="322"/>
        <v>0</v>
      </c>
      <c r="P2095" s="7">
        <f t="shared" si="323"/>
        <v>16.5</v>
      </c>
      <c r="Q2095" s="8">
        <f t="shared" si="324"/>
        <v>11.225</v>
      </c>
      <c r="R2095" s="8">
        <f t="shared" si="325"/>
        <v>9.125</v>
      </c>
      <c r="S2095" s="8">
        <f t="shared" si="326"/>
        <v>11.175000000000001</v>
      </c>
      <c r="T2095" s="8">
        <f t="shared" si="327"/>
        <v>10.375</v>
      </c>
      <c r="U2095" s="7">
        <f t="shared" si="328"/>
        <v>10.508333333333335</v>
      </c>
      <c r="V2095" s="7">
        <f t="shared" si="329"/>
        <v>10.475000000000001</v>
      </c>
    </row>
    <row r="2096" spans="1:22" ht="13.5" x14ac:dyDescent="0.25">
      <c r="A2096" s="3">
        <f>RSI!A2096</f>
        <v>45352</v>
      </c>
      <c r="B2096" s="2">
        <f>RSI!B2096</f>
        <v>3.84</v>
      </c>
      <c r="C2096" s="2">
        <f>RSI!I2096</f>
        <v>26.316372087089761</v>
      </c>
      <c r="D2096" s="2">
        <f>MACD!E2096</f>
        <v>8.7200435330723636E-2</v>
      </c>
      <c r="E2096" s="2">
        <f>MACD!F2096</f>
        <v>2.37138906056646E-2</v>
      </c>
      <c r="F2096" s="2">
        <f>'Moving Avg'!D2096</f>
        <v>3.9839999999999995</v>
      </c>
      <c r="G2096" s="2">
        <f>'Moving Avg'!F2096</f>
        <v>4.18</v>
      </c>
      <c r="H2096" s="2">
        <f>'Moving Avg'!G2096</f>
        <v>4.2640000000000011</v>
      </c>
      <c r="I2096" s="2">
        <f>'Moving Avg'!H2096</f>
        <v>4.1965999999999983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50</v>
      </c>
      <c r="N2096" s="7">
        <f t="shared" si="321"/>
        <v>0</v>
      </c>
      <c r="O2096" s="7">
        <f t="shared" si="322"/>
        <v>0</v>
      </c>
      <c r="P2096" s="7">
        <f t="shared" si="323"/>
        <v>16.5</v>
      </c>
      <c r="Q2096" s="8">
        <f t="shared" si="324"/>
        <v>19.975000000000001</v>
      </c>
      <c r="R2096" s="8">
        <f t="shared" si="325"/>
        <v>14.125</v>
      </c>
      <c r="S2096" s="8">
        <f t="shared" si="326"/>
        <v>14.925000000000001</v>
      </c>
      <c r="T2096" s="8">
        <f t="shared" si="327"/>
        <v>16.625</v>
      </c>
      <c r="U2096" s="7">
        <f t="shared" si="328"/>
        <v>16.341666666666669</v>
      </c>
      <c r="V2096" s="7">
        <f t="shared" si="329"/>
        <v>16.412500000000001</v>
      </c>
    </row>
    <row r="2097" spans="1:22" ht="13.5" x14ac:dyDescent="0.25">
      <c r="A2097" s="3">
        <f>RSI!A2097</f>
        <v>45355</v>
      </c>
      <c r="B2097" s="2">
        <f>RSI!B2097</f>
        <v>3.74</v>
      </c>
      <c r="C2097" s="2">
        <f>RSI!I2097</f>
        <v>23.056316643068513</v>
      </c>
      <c r="D2097" s="2">
        <f>MACD!E2097</f>
        <v>0.13939892222970318</v>
      </c>
      <c r="E2097" s="2">
        <f>MACD!F2097</f>
        <v>4.6850896930472313E-2</v>
      </c>
      <c r="F2097" s="2">
        <f>'Moving Avg'!D2097</f>
        <v>3.9279999999999999</v>
      </c>
      <c r="G2097" s="2">
        <f>'Moving Avg'!F2097</f>
        <v>4.1559999999999997</v>
      </c>
      <c r="H2097" s="2">
        <f>'Moving Avg'!G2097</f>
        <v>4.2532000000000014</v>
      </c>
      <c r="I2097" s="2">
        <f>'Moving Avg'!H2097</f>
        <v>4.1972499999999986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50</v>
      </c>
      <c r="N2097" s="7">
        <f t="shared" si="321"/>
        <v>0</v>
      </c>
      <c r="O2097" s="7">
        <f t="shared" si="322"/>
        <v>0</v>
      </c>
      <c r="P2097" s="7">
        <f t="shared" si="323"/>
        <v>16.5</v>
      </c>
      <c r="Q2097" s="8">
        <f t="shared" si="324"/>
        <v>19.975000000000001</v>
      </c>
      <c r="R2097" s="8">
        <f t="shared" si="325"/>
        <v>14.125</v>
      </c>
      <c r="S2097" s="8">
        <f t="shared" si="326"/>
        <v>14.925000000000001</v>
      </c>
      <c r="T2097" s="8">
        <f t="shared" si="327"/>
        <v>16.625</v>
      </c>
      <c r="U2097" s="7">
        <f t="shared" si="328"/>
        <v>16.341666666666669</v>
      </c>
      <c r="V2097" s="7">
        <f t="shared" si="329"/>
        <v>16.412500000000001</v>
      </c>
    </row>
    <row r="2098" spans="1:22" ht="13.5" x14ac:dyDescent="0.25">
      <c r="A2098" s="3">
        <f>RSI!A2098</f>
        <v>45356</v>
      </c>
      <c r="B2098" s="2">
        <f>RSI!B2098</f>
        <v>3.74</v>
      </c>
      <c r="C2098" s="2">
        <f>RSI!I2098</f>
        <v>23.056316643068499</v>
      </c>
      <c r="D2098" s="2">
        <f>MACD!E2098</f>
        <v>0.15842168065790929</v>
      </c>
      <c r="E2098" s="2">
        <f>MACD!F2098</f>
        <v>6.9165053675959709E-2</v>
      </c>
      <c r="F2098" s="2">
        <f>'Moving Avg'!D2098</f>
        <v>3.8719999999999999</v>
      </c>
      <c r="G2098" s="2">
        <f>'Moving Avg'!F2098</f>
        <v>4.1319999999999997</v>
      </c>
      <c r="H2098" s="2">
        <f>'Moving Avg'!G2098</f>
        <v>4.2386000000000017</v>
      </c>
      <c r="I2098" s="2">
        <f>'Moving Avg'!H2098</f>
        <v>4.1979499999999987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50</v>
      </c>
      <c r="N2098" s="7">
        <f t="shared" si="321"/>
        <v>0</v>
      </c>
      <c r="O2098" s="7">
        <f t="shared" si="322"/>
        <v>0</v>
      </c>
      <c r="P2098" s="7">
        <f t="shared" si="323"/>
        <v>16.5</v>
      </c>
      <c r="Q2098" s="8">
        <f t="shared" si="324"/>
        <v>19.975000000000001</v>
      </c>
      <c r="R2098" s="8">
        <f t="shared" si="325"/>
        <v>14.125</v>
      </c>
      <c r="S2098" s="8">
        <f t="shared" si="326"/>
        <v>14.925000000000001</v>
      </c>
      <c r="T2098" s="8">
        <f t="shared" si="327"/>
        <v>16.625</v>
      </c>
      <c r="U2098" s="7">
        <f t="shared" si="328"/>
        <v>16.341666666666669</v>
      </c>
      <c r="V2098" s="7">
        <f t="shared" si="329"/>
        <v>16.412500000000001</v>
      </c>
    </row>
    <row r="2099" spans="1:22" ht="13.5" x14ac:dyDescent="0.25">
      <c r="A2099" s="3">
        <f>RSI!A2099</f>
        <v>45357</v>
      </c>
      <c r="B2099" s="2">
        <f>RSI!B2099</f>
        <v>3.74</v>
      </c>
      <c r="C2099" s="2">
        <f>RSI!I2099</f>
        <v>23.056316643068513</v>
      </c>
      <c r="D2099" s="2">
        <f>MACD!E2099</f>
        <v>0.17687630129929133</v>
      </c>
      <c r="E2099" s="2">
        <f>MACD!F2099</f>
        <v>9.0707303200626033E-2</v>
      </c>
      <c r="F2099" s="2">
        <f>'Moving Avg'!D2099</f>
        <v>3.8159999999999998</v>
      </c>
      <c r="G2099" s="2">
        <f>'Moving Avg'!F2099</f>
        <v>4.1084999999999994</v>
      </c>
      <c r="H2099" s="2">
        <f>'Moving Avg'!G2099</f>
        <v>4.2226000000000008</v>
      </c>
      <c r="I2099" s="2">
        <f>'Moving Avg'!H2099</f>
        <v>4.199349999999999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50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8">
        <f t="shared" si="324"/>
        <v>19.975000000000001</v>
      </c>
      <c r="R2099" s="8">
        <f t="shared" si="325"/>
        <v>14.125</v>
      </c>
      <c r="S2099" s="8">
        <f t="shared" si="326"/>
        <v>14.925000000000001</v>
      </c>
      <c r="T2099" s="8">
        <f t="shared" si="327"/>
        <v>16.625</v>
      </c>
      <c r="U2099" s="7">
        <f t="shared" si="328"/>
        <v>16.341666666666669</v>
      </c>
      <c r="V2099" s="7">
        <f t="shared" si="329"/>
        <v>16.412500000000001</v>
      </c>
    </row>
    <row r="2100" spans="1:22" ht="13.5" x14ac:dyDescent="0.25">
      <c r="A2100" s="3">
        <f>RSI!A2100</f>
        <v>45358</v>
      </c>
      <c r="B2100" s="2">
        <f>RSI!B2100</f>
        <v>3.74</v>
      </c>
      <c r="C2100" s="2">
        <f>RSI!I2100</f>
        <v>23.056316643068499</v>
      </c>
      <c r="D2100" s="2">
        <f>MACD!E2100</f>
        <v>0.19467549067588052</v>
      </c>
      <c r="E2100" s="2">
        <f>MACD!F2100</f>
        <v>0.11150094069567694</v>
      </c>
      <c r="F2100" s="2">
        <f>'Moving Avg'!D2100</f>
        <v>3.7600000000000002</v>
      </c>
      <c r="G2100" s="2">
        <f>'Moving Avg'!F2100</f>
        <v>4.0849999999999991</v>
      </c>
      <c r="H2100" s="2">
        <f>'Moving Avg'!G2100</f>
        <v>4.2066000000000008</v>
      </c>
      <c r="I2100" s="2">
        <f>'Moving Avg'!H2100</f>
        <v>4.2007499999999984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8">
        <f t="shared" si="324"/>
        <v>19.975000000000001</v>
      </c>
      <c r="R2100" s="8">
        <f t="shared" si="325"/>
        <v>14.125</v>
      </c>
      <c r="S2100" s="8">
        <f t="shared" si="326"/>
        <v>14.925000000000001</v>
      </c>
      <c r="T2100" s="8">
        <f t="shared" si="327"/>
        <v>16.625</v>
      </c>
      <c r="U2100" s="7">
        <f t="shared" si="328"/>
        <v>16.341666666666669</v>
      </c>
      <c r="V2100" s="7">
        <f t="shared" si="329"/>
        <v>16.412500000000001</v>
      </c>
    </row>
    <row r="2101" spans="1:22" ht="13.5" x14ac:dyDescent="0.25">
      <c r="A2101" s="3">
        <f>RSI!A2101</f>
        <v>45359</v>
      </c>
      <c r="B2101" s="2">
        <f>RSI!B2101</f>
        <v>3.74</v>
      </c>
      <c r="C2101" s="2">
        <f>RSI!I2101</f>
        <v>23.056316643068499</v>
      </c>
      <c r="D2101" s="2">
        <f>MACD!E2101</f>
        <v>0.21021986422533523</v>
      </c>
      <c r="E2101" s="2">
        <f>MACD!F2101</f>
        <v>0.13124472540160861</v>
      </c>
      <c r="F2101" s="2">
        <f>'Moving Avg'!D2101</f>
        <v>3.7400000000000007</v>
      </c>
      <c r="G2101" s="2">
        <f>'Moving Avg'!F2101</f>
        <v>4.0534999999999979</v>
      </c>
      <c r="H2101" s="2">
        <f>'Moving Avg'!G2101</f>
        <v>4.1906000000000008</v>
      </c>
      <c r="I2101" s="2">
        <f>'Moving Avg'!H2101</f>
        <v>4.2013999999999996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19.975000000000001</v>
      </c>
      <c r="R2101" s="8">
        <f t="shared" si="325"/>
        <v>14.125</v>
      </c>
      <c r="S2101" s="8">
        <f t="shared" si="326"/>
        <v>14.925000000000001</v>
      </c>
      <c r="T2101" s="8">
        <f t="shared" si="327"/>
        <v>16.625</v>
      </c>
      <c r="U2101" s="7">
        <f t="shared" si="328"/>
        <v>16.341666666666669</v>
      </c>
      <c r="V2101" s="7">
        <f t="shared" si="329"/>
        <v>16.412500000000001</v>
      </c>
    </row>
    <row r="2102" spans="1:22" ht="13.5" x14ac:dyDescent="0.25">
      <c r="A2102" s="3">
        <f>RSI!A2102</f>
        <v>45362</v>
      </c>
      <c r="B2102" s="2">
        <f>RSI!B2102</f>
        <v>3.74</v>
      </c>
      <c r="C2102" s="2">
        <f>RSI!I2102</f>
        <v>23.056316643068499</v>
      </c>
      <c r="D2102" s="2">
        <f>MACD!E2102</f>
        <v>0.19755269405211262</v>
      </c>
      <c r="E2102" s="2">
        <f>MACD!F2102</f>
        <v>0.14450631913170942</v>
      </c>
      <c r="F2102" s="2">
        <f>'Moving Avg'!D2102</f>
        <v>3.7400000000000007</v>
      </c>
      <c r="G2102" s="2">
        <f>'Moving Avg'!F2102</f>
        <v>4.0299999999999994</v>
      </c>
      <c r="H2102" s="2">
        <f>'Moving Avg'!G2102</f>
        <v>4.1746000000000008</v>
      </c>
      <c r="I2102" s="2">
        <f>'Moving Avg'!H2102</f>
        <v>4.2016999999999998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  <c r="M2102" s="7">
        <f t="shared" si="320"/>
        <v>50</v>
      </c>
      <c r="N2102" s="7">
        <f t="shared" si="321"/>
        <v>0</v>
      </c>
      <c r="O2102" s="7">
        <f t="shared" si="322"/>
        <v>0</v>
      </c>
      <c r="P2102" s="7">
        <f t="shared" si="323"/>
        <v>33</v>
      </c>
      <c r="Q2102" s="8">
        <f t="shared" si="324"/>
        <v>22.45</v>
      </c>
      <c r="R2102" s="8">
        <f t="shared" si="325"/>
        <v>18.25</v>
      </c>
      <c r="S2102" s="8">
        <f t="shared" si="326"/>
        <v>22.35</v>
      </c>
      <c r="T2102" s="8">
        <f t="shared" si="327"/>
        <v>20.75</v>
      </c>
      <c r="U2102" s="7">
        <f t="shared" si="328"/>
        <v>21.016666666666669</v>
      </c>
      <c r="V2102" s="7">
        <f t="shared" si="329"/>
        <v>20.950000000000003</v>
      </c>
    </row>
    <row r="2103" spans="1:22" ht="13.5" x14ac:dyDescent="0.25">
      <c r="A2103" s="3">
        <f>RSI!A2103</f>
        <v>45363</v>
      </c>
      <c r="B2103" s="2">
        <f>RSI!B2103</f>
        <v>3.74</v>
      </c>
      <c r="C2103" s="2">
        <f>RSI!I2103</f>
        <v>23.056316643068499</v>
      </c>
      <c r="D2103" s="2">
        <f>MACD!E2103</f>
        <v>0.18856784341437782</v>
      </c>
      <c r="E2103" s="2">
        <f>MACD!F2103</f>
        <v>0.15331862398824309</v>
      </c>
      <c r="F2103" s="2">
        <f>'Moving Avg'!D2103</f>
        <v>3.7400000000000007</v>
      </c>
      <c r="G2103" s="2">
        <f>'Moving Avg'!F2103</f>
        <v>4.0064999999999982</v>
      </c>
      <c r="H2103" s="2">
        <f>'Moving Avg'!G2103</f>
        <v>4.1596000000000011</v>
      </c>
      <c r="I2103" s="2">
        <f>'Moving Avg'!H2103</f>
        <v>4.2012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  <c r="M2103" s="7">
        <f t="shared" si="320"/>
        <v>50</v>
      </c>
      <c r="N2103" s="7">
        <f t="shared" si="321"/>
        <v>0</v>
      </c>
      <c r="O2103" s="7">
        <f t="shared" si="322"/>
        <v>0</v>
      </c>
      <c r="P2103" s="7">
        <f t="shared" si="323"/>
        <v>33</v>
      </c>
      <c r="Q2103" s="8">
        <f t="shared" si="324"/>
        <v>22.45</v>
      </c>
      <c r="R2103" s="8">
        <f t="shared" si="325"/>
        <v>18.25</v>
      </c>
      <c r="S2103" s="8">
        <f t="shared" si="326"/>
        <v>22.35</v>
      </c>
      <c r="T2103" s="8">
        <f t="shared" si="327"/>
        <v>20.75</v>
      </c>
      <c r="U2103" s="7">
        <f t="shared" si="328"/>
        <v>21.016666666666669</v>
      </c>
      <c r="V2103" s="7">
        <f t="shared" si="329"/>
        <v>20.950000000000003</v>
      </c>
    </row>
    <row r="2104" spans="1:22" ht="13.5" x14ac:dyDescent="0.25">
      <c r="A2104" s="3">
        <f>RSI!A2104</f>
        <v>45364</v>
      </c>
      <c r="B2104" s="2">
        <f>RSI!B2104</f>
        <v>3.74</v>
      </c>
      <c r="C2104" s="2">
        <f>RSI!I2104</f>
        <v>23.056316643068499</v>
      </c>
      <c r="D2104" s="2">
        <f>MACD!E2104</f>
        <v>0.18257039241997752</v>
      </c>
      <c r="E2104" s="2">
        <f>MACD!F2104</f>
        <v>0.15916897767458998</v>
      </c>
      <c r="F2104" s="2">
        <f>'Moving Avg'!D2104</f>
        <v>3.7400000000000007</v>
      </c>
      <c r="G2104" s="2">
        <f>'Moving Avg'!F2104</f>
        <v>3.9829999999999992</v>
      </c>
      <c r="H2104" s="2">
        <f>'Moving Avg'!G2104</f>
        <v>4.148600000000001</v>
      </c>
      <c r="I2104" s="2">
        <f>'Moving Avg'!H2104</f>
        <v>4.200400000000001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50</v>
      </c>
      <c r="N2104" s="7">
        <f t="shared" si="321"/>
        <v>0</v>
      </c>
      <c r="O2104" s="7">
        <f t="shared" si="322"/>
        <v>0</v>
      </c>
      <c r="P2104" s="7">
        <f t="shared" si="323"/>
        <v>33</v>
      </c>
      <c r="Q2104" s="8">
        <f t="shared" si="324"/>
        <v>22.45</v>
      </c>
      <c r="R2104" s="8">
        <f t="shared" si="325"/>
        <v>18.25</v>
      </c>
      <c r="S2104" s="8">
        <f t="shared" si="326"/>
        <v>22.35</v>
      </c>
      <c r="T2104" s="8">
        <f t="shared" si="327"/>
        <v>20.75</v>
      </c>
      <c r="U2104" s="7">
        <f t="shared" si="328"/>
        <v>21.016666666666669</v>
      </c>
      <c r="V2104" s="7">
        <f t="shared" si="329"/>
        <v>20.950000000000003</v>
      </c>
    </row>
    <row r="2105" spans="1:22" ht="13.5" x14ac:dyDescent="0.25">
      <c r="A2105" s="3">
        <f>RSI!A2105</f>
        <v>45365</v>
      </c>
      <c r="B2105" s="2">
        <f>RSI!B2105</f>
        <v>3.74</v>
      </c>
      <c r="C2105" s="2">
        <f>RSI!I2105</f>
        <v>23.056316643068499</v>
      </c>
      <c r="D2105" s="2">
        <f>MACD!E2105</f>
        <v>0.17898184372157333</v>
      </c>
      <c r="E2105" s="2">
        <f>MACD!F2105</f>
        <v>0.16313155088398665</v>
      </c>
      <c r="F2105" s="2">
        <f>'Moving Avg'!D2105</f>
        <v>3.7400000000000007</v>
      </c>
      <c r="G2105" s="2">
        <f>'Moving Avg'!F2105</f>
        <v>3.9594999999999994</v>
      </c>
      <c r="H2105" s="2">
        <f>'Moving Avg'!G2105</f>
        <v>4.1376000000000017</v>
      </c>
      <c r="I2105" s="2">
        <f>'Moving Avg'!H2105</f>
        <v>4.1996000000000011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50</v>
      </c>
      <c r="N2105" s="7">
        <f t="shared" si="321"/>
        <v>0</v>
      </c>
      <c r="O2105" s="7">
        <f t="shared" si="322"/>
        <v>0</v>
      </c>
      <c r="P2105" s="7">
        <f t="shared" si="323"/>
        <v>33</v>
      </c>
      <c r="Q2105" s="8">
        <f t="shared" si="324"/>
        <v>22.45</v>
      </c>
      <c r="R2105" s="8">
        <f t="shared" si="325"/>
        <v>18.25</v>
      </c>
      <c r="S2105" s="8">
        <f t="shared" si="326"/>
        <v>22.35</v>
      </c>
      <c r="T2105" s="8">
        <f t="shared" si="327"/>
        <v>20.75</v>
      </c>
      <c r="U2105" s="7">
        <f t="shared" si="328"/>
        <v>21.016666666666669</v>
      </c>
      <c r="V2105" s="7">
        <f t="shared" si="329"/>
        <v>20.950000000000003</v>
      </c>
    </row>
    <row r="2106" spans="1:22" ht="13.5" x14ac:dyDescent="0.25">
      <c r="A2106" s="3">
        <f>RSI!A2106</f>
        <v>45366</v>
      </c>
      <c r="B2106" s="2">
        <f>RSI!B2106</f>
        <v>3.74</v>
      </c>
      <c r="C2106" s="2">
        <f>RSI!I2106</f>
        <v>23.056316643068499</v>
      </c>
      <c r="D2106" s="2">
        <f>MACD!E2106</f>
        <v>0.14962919908639494</v>
      </c>
      <c r="E2106" s="2">
        <f>MACD!F2106</f>
        <v>0.16043108052446831</v>
      </c>
      <c r="F2106" s="2">
        <f>'Moving Avg'!D2106</f>
        <v>3.7400000000000007</v>
      </c>
      <c r="G2106" s="2">
        <f>'Moving Avg'!F2106</f>
        <v>3.9269999999999996</v>
      </c>
      <c r="H2106" s="2">
        <f>'Moving Avg'!G2106</f>
        <v>4.1266000000000016</v>
      </c>
      <c r="I2106" s="2">
        <f>'Moving Avg'!H2106</f>
        <v>4.1994500000000015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  <c r="M2106" s="7">
        <f t="shared" si="320"/>
        <v>50</v>
      </c>
      <c r="N2106" s="7">
        <f t="shared" si="321"/>
        <v>45</v>
      </c>
      <c r="O2106" s="7">
        <f t="shared" si="322"/>
        <v>0</v>
      </c>
      <c r="P2106" s="7">
        <f t="shared" si="323"/>
        <v>33</v>
      </c>
      <c r="Q2106" s="8">
        <f t="shared" si="324"/>
        <v>38.200000000000003</v>
      </c>
      <c r="R2106" s="8">
        <f t="shared" si="325"/>
        <v>27.25</v>
      </c>
      <c r="S2106" s="8">
        <f t="shared" si="326"/>
        <v>29.1</v>
      </c>
      <c r="T2106" s="8">
        <f t="shared" si="327"/>
        <v>32</v>
      </c>
      <c r="U2106" s="7">
        <f t="shared" si="328"/>
        <v>31.516666666666669</v>
      </c>
      <c r="V2106" s="7">
        <f t="shared" si="329"/>
        <v>31.637500000000003</v>
      </c>
    </row>
    <row r="2107" spans="1:22" ht="13.5" x14ac:dyDescent="0.25">
      <c r="A2107" s="3">
        <f>RSI!A2107</f>
        <v>45369</v>
      </c>
      <c r="B2107" s="2">
        <f>RSI!B2107</f>
        <v>3.74</v>
      </c>
      <c r="C2107" s="2">
        <f>RSI!I2107</f>
        <v>23.056316643068499</v>
      </c>
      <c r="D2107" s="2">
        <f>MACD!E2107</f>
        <v>0.11068192253078379</v>
      </c>
      <c r="E2107" s="2">
        <f>MACD!F2107</f>
        <v>0.15048124892573142</v>
      </c>
      <c r="F2107" s="2">
        <f>'Moving Avg'!D2107</f>
        <v>3.7400000000000007</v>
      </c>
      <c r="G2107" s="2">
        <f>'Moving Avg'!F2107</f>
        <v>3.8944999999999999</v>
      </c>
      <c r="H2107" s="2">
        <f>'Moving Avg'!G2107</f>
        <v>4.1156000000000024</v>
      </c>
      <c r="I2107" s="2">
        <f>'Moving Avg'!H2107</f>
        <v>4.1996500000000019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  <c r="M2107" s="7">
        <f t="shared" si="320"/>
        <v>50</v>
      </c>
      <c r="N2107" s="7">
        <f t="shared" si="321"/>
        <v>100</v>
      </c>
      <c r="O2107" s="7">
        <f t="shared" si="322"/>
        <v>0</v>
      </c>
      <c r="P2107" s="7">
        <f t="shared" si="323"/>
        <v>33</v>
      </c>
      <c r="Q2107" s="8">
        <f t="shared" si="324"/>
        <v>57.45</v>
      </c>
      <c r="R2107" s="8">
        <f t="shared" si="325"/>
        <v>38.25</v>
      </c>
      <c r="S2107" s="8">
        <f t="shared" si="326"/>
        <v>37.35</v>
      </c>
      <c r="T2107" s="8">
        <f t="shared" si="327"/>
        <v>45.75</v>
      </c>
      <c r="U2107" s="7">
        <f t="shared" si="328"/>
        <v>44.35</v>
      </c>
      <c r="V2107" s="7">
        <f t="shared" si="329"/>
        <v>44.7</v>
      </c>
    </row>
    <row r="2108" spans="1:22" ht="13.5" x14ac:dyDescent="0.25">
      <c r="A2108" s="3">
        <f>RSI!A2108</f>
        <v>45370</v>
      </c>
      <c r="B2108" s="2">
        <f>RSI!B2108</f>
        <v>3.74</v>
      </c>
      <c r="C2108" s="2">
        <f>RSI!I2108</f>
        <v>23.056316643068499</v>
      </c>
      <c r="D2108" s="2">
        <f>MACD!E2108</f>
        <v>7.8906342066635382E-2</v>
      </c>
      <c r="E2108" s="2">
        <f>MACD!F2108</f>
        <v>0.13616626755391223</v>
      </c>
      <c r="F2108" s="2">
        <f>'Moving Avg'!D2108</f>
        <v>3.7400000000000007</v>
      </c>
      <c r="G2108" s="2">
        <f>'Moving Avg'!F2108</f>
        <v>3.871</v>
      </c>
      <c r="H2108" s="2">
        <f>'Moving Avg'!G2108</f>
        <v>4.1046000000000022</v>
      </c>
      <c r="I2108" s="2">
        <f>'Moving Avg'!H2108</f>
        <v>4.1990500000000024</v>
      </c>
      <c r="J2108" s="5" t="str">
        <f>OBV!F2108</f>
        <v>NEUTRAL</v>
      </c>
      <c r="K2108" s="5" t="str">
        <f>OBV!G2108</f>
        <v>NEUTRAL</v>
      </c>
      <c r="L2108" s="5" t="str">
        <f>OBV!H2108</f>
        <v>NEUTRAL</v>
      </c>
      <c r="M2108" s="7">
        <f t="shared" si="320"/>
        <v>50</v>
      </c>
      <c r="N2108" s="7">
        <f t="shared" si="321"/>
        <v>100</v>
      </c>
      <c r="O2108" s="7">
        <f t="shared" si="322"/>
        <v>0</v>
      </c>
      <c r="P2108" s="7">
        <f t="shared" si="323"/>
        <v>33</v>
      </c>
      <c r="Q2108" s="8">
        <f t="shared" si="324"/>
        <v>57.45</v>
      </c>
      <c r="R2108" s="8">
        <f t="shared" si="325"/>
        <v>38.25</v>
      </c>
      <c r="S2108" s="8">
        <f t="shared" si="326"/>
        <v>37.35</v>
      </c>
      <c r="T2108" s="8">
        <f t="shared" si="327"/>
        <v>45.75</v>
      </c>
      <c r="U2108" s="7">
        <f t="shared" si="328"/>
        <v>44.35</v>
      </c>
      <c r="V2108" s="7">
        <f t="shared" si="329"/>
        <v>44.7</v>
      </c>
    </row>
    <row r="2109" spans="1:22" ht="13.5" x14ac:dyDescent="0.25">
      <c r="A2109" s="3">
        <f>RSI!A2109</f>
        <v>45372</v>
      </c>
      <c r="B2109" s="2">
        <f>RSI!B2109</f>
        <v>3.73</v>
      </c>
      <c r="C2109" s="2">
        <f>RSI!I2109</f>
        <v>22.381622809572207</v>
      </c>
      <c r="D2109" s="2">
        <f>MACD!E2109</f>
        <v>5.3852467434420515E-2</v>
      </c>
      <c r="E2109" s="2">
        <f>MACD!F2109</f>
        <v>0.11970350753001389</v>
      </c>
      <c r="F2109" s="2">
        <f>'Moving Avg'!D2109</f>
        <v>3.7380000000000004</v>
      </c>
      <c r="G2109" s="2">
        <f>'Moving Avg'!F2109</f>
        <v>3.8470000000000004</v>
      </c>
      <c r="H2109" s="2">
        <f>'Moving Avg'!G2109</f>
        <v>4.0934000000000017</v>
      </c>
      <c r="I2109" s="2">
        <f>'Moving Avg'!H2109</f>
        <v>4.1982000000000026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50</v>
      </c>
      <c r="N2109" s="7">
        <f t="shared" si="321"/>
        <v>100</v>
      </c>
      <c r="O2109" s="7">
        <f t="shared" si="322"/>
        <v>0</v>
      </c>
      <c r="P2109" s="7">
        <f t="shared" si="323"/>
        <v>16.5</v>
      </c>
      <c r="Q2109" s="8">
        <f t="shared" si="324"/>
        <v>54.975000000000001</v>
      </c>
      <c r="R2109" s="8">
        <f t="shared" si="325"/>
        <v>34.125</v>
      </c>
      <c r="S2109" s="8">
        <f t="shared" si="326"/>
        <v>29.925000000000001</v>
      </c>
      <c r="T2109" s="8">
        <f t="shared" si="327"/>
        <v>41.625</v>
      </c>
      <c r="U2109" s="7">
        <f t="shared" si="328"/>
        <v>39.674999999999997</v>
      </c>
      <c r="V2109" s="7">
        <f t="shared" si="329"/>
        <v>40.162499999999994</v>
      </c>
    </row>
    <row r="2110" spans="1:22" ht="13.5" x14ac:dyDescent="0.25">
      <c r="A2110" s="3">
        <f>RSI!A2110</f>
        <v>45373</v>
      </c>
      <c r="B2110" s="2">
        <f>RSI!B2110</f>
        <v>3.57</v>
      </c>
      <c r="C2110" s="2">
        <f>RSI!I2110</f>
        <v>14.87920545923869</v>
      </c>
      <c r="D2110" s="2">
        <f>MACD!E2110</f>
        <v>4.5575472011067486E-2</v>
      </c>
      <c r="E2110" s="2">
        <f>MACD!F2110</f>
        <v>0.10487790042622462</v>
      </c>
      <c r="F2110" s="2">
        <f>'Moving Avg'!D2110</f>
        <v>3.7039999999999997</v>
      </c>
      <c r="G2110" s="2">
        <f>'Moving Avg'!F2110</f>
        <v>3.8150000000000004</v>
      </c>
      <c r="H2110" s="2">
        <f>'Moving Avg'!G2110</f>
        <v>4.0790000000000024</v>
      </c>
      <c r="I2110" s="2">
        <f>'Moving Avg'!H2110</f>
        <v>4.1965500000000029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  <c r="M2110" s="7">
        <f t="shared" si="320"/>
        <v>50</v>
      </c>
      <c r="N2110" s="7">
        <f t="shared" si="321"/>
        <v>100</v>
      </c>
      <c r="O2110" s="7">
        <f t="shared" si="322"/>
        <v>0</v>
      </c>
      <c r="P2110" s="7">
        <f t="shared" si="323"/>
        <v>16.5</v>
      </c>
      <c r="Q2110" s="8">
        <f t="shared" si="324"/>
        <v>54.975000000000001</v>
      </c>
      <c r="R2110" s="8">
        <f t="shared" si="325"/>
        <v>34.125</v>
      </c>
      <c r="S2110" s="8">
        <f t="shared" si="326"/>
        <v>29.925000000000001</v>
      </c>
      <c r="T2110" s="8">
        <f t="shared" si="327"/>
        <v>41.625</v>
      </c>
      <c r="U2110" s="7">
        <f t="shared" si="328"/>
        <v>39.674999999999997</v>
      </c>
      <c r="V2110" s="7">
        <f t="shared" si="329"/>
        <v>40.162499999999994</v>
      </c>
    </row>
    <row r="2111" spans="1:22" ht="13.5" x14ac:dyDescent="0.25">
      <c r="A2111" s="3">
        <f>RSI!A2111</f>
        <v>45376</v>
      </c>
      <c r="B2111" s="2">
        <f>RSI!B2111</f>
        <v>3.57</v>
      </c>
      <c r="C2111" s="2">
        <f>RSI!I2111</f>
        <v>14.87920545923869</v>
      </c>
      <c r="D2111" s="2">
        <f>MACD!E2111</f>
        <v>4.0508589875835721E-2</v>
      </c>
      <c r="E2111" s="2">
        <f>MACD!F2111</f>
        <v>9.2004038316146855E-2</v>
      </c>
      <c r="F2111" s="2">
        <f>'Moving Avg'!D2111</f>
        <v>3.6700000000000004</v>
      </c>
      <c r="G2111" s="2">
        <f>'Moving Avg'!F2111</f>
        <v>3.7835000000000001</v>
      </c>
      <c r="H2111" s="2">
        <f>'Moving Avg'!G2111</f>
        <v>4.0646000000000013</v>
      </c>
      <c r="I2111" s="2">
        <f>'Moving Avg'!H2111</f>
        <v>4.1949000000000032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  <c r="M2111" s="7">
        <f t="shared" si="320"/>
        <v>50</v>
      </c>
      <c r="N2111" s="7">
        <f t="shared" si="321"/>
        <v>100</v>
      </c>
      <c r="O2111" s="7">
        <f t="shared" si="322"/>
        <v>0</v>
      </c>
      <c r="P2111" s="7">
        <f t="shared" si="323"/>
        <v>16.5</v>
      </c>
      <c r="Q2111" s="8">
        <f t="shared" si="324"/>
        <v>54.975000000000001</v>
      </c>
      <c r="R2111" s="8">
        <f t="shared" si="325"/>
        <v>34.125</v>
      </c>
      <c r="S2111" s="8">
        <f t="shared" si="326"/>
        <v>29.925000000000001</v>
      </c>
      <c r="T2111" s="8">
        <f t="shared" si="327"/>
        <v>41.625</v>
      </c>
      <c r="U2111" s="7">
        <f t="shared" si="328"/>
        <v>39.674999999999997</v>
      </c>
      <c r="V2111" s="7">
        <f t="shared" si="329"/>
        <v>40.162499999999994</v>
      </c>
    </row>
    <row r="2112" spans="1:22" ht="13.5" x14ac:dyDescent="0.25">
      <c r="A2112" s="3">
        <f>RSI!A2112</f>
        <v>45377</v>
      </c>
      <c r="B2112" s="2">
        <f>RSI!B2112</f>
        <v>3.43</v>
      </c>
      <c r="C2112" s="2">
        <f>RSI!I2112</f>
        <v>11.102534177525996</v>
      </c>
      <c r="D2112" s="2">
        <f>MACD!E2112</f>
        <v>4.8384866380986491E-2</v>
      </c>
      <c r="E2112" s="2">
        <f>MACD!F2112</f>
        <v>8.3280203929114782E-2</v>
      </c>
      <c r="F2112" s="2">
        <f>'Moving Avg'!D2112</f>
        <v>3.6080000000000005</v>
      </c>
      <c r="G2112" s="2">
        <f>'Moving Avg'!F2112</f>
        <v>3.7540000000000004</v>
      </c>
      <c r="H2112" s="2">
        <f>'Moving Avg'!G2112</f>
        <v>4.0474000000000014</v>
      </c>
      <c r="I2112" s="2">
        <f>'Moving Avg'!H2112</f>
        <v>4.1925500000000024</v>
      </c>
      <c r="J2112" s="5" t="str">
        <f>OBV!F2112</f>
        <v>BEARISH</v>
      </c>
      <c r="K2112" s="5" t="str">
        <f>OBV!G2112</f>
        <v>NEUTRAL</v>
      </c>
      <c r="L2112" s="5" t="str">
        <f>OBV!H2112</f>
        <v>CONFIRMED BEARISH</v>
      </c>
      <c r="M2112" s="7">
        <f t="shared" si="320"/>
        <v>50</v>
      </c>
      <c r="N2112" s="7">
        <f t="shared" si="321"/>
        <v>100</v>
      </c>
      <c r="O2112" s="7">
        <f t="shared" si="322"/>
        <v>0</v>
      </c>
      <c r="P2112" s="7">
        <f t="shared" si="323"/>
        <v>16.5</v>
      </c>
      <c r="Q2112" s="8">
        <f t="shared" si="324"/>
        <v>54.975000000000001</v>
      </c>
      <c r="R2112" s="8">
        <f t="shared" si="325"/>
        <v>34.125</v>
      </c>
      <c r="S2112" s="8">
        <f t="shared" si="326"/>
        <v>29.925000000000001</v>
      </c>
      <c r="T2112" s="8">
        <f t="shared" si="327"/>
        <v>41.625</v>
      </c>
      <c r="U2112" s="7">
        <f t="shared" si="328"/>
        <v>39.674999999999997</v>
      </c>
      <c r="V2112" s="7">
        <f t="shared" si="329"/>
        <v>40.162499999999994</v>
      </c>
    </row>
    <row r="2113" spans="1:22" ht="13.5" x14ac:dyDescent="0.25">
      <c r="A2113" s="3">
        <f>RSI!A2113</f>
        <v>45378</v>
      </c>
      <c r="B2113" s="2">
        <f>RSI!B2113</f>
        <v>3.58</v>
      </c>
      <c r="C2113" s="2">
        <f>RSI!I2113</f>
        <v>31.240301390850703</v>
      </c>
      <c r="D2113" s="2">
        <f>MACD!E2113</f>
        <v>4.6425996219711774E-2</v>
      </c>
      <c r="E2113" s="2">
        <f>MACD!F2113</f>
        <v>7.5909362387234183E-2</v>
      </c>
      <c r="F2113" s="2">
        <f>'Moving Avg'!D2113</f>
        <v>3.5759999999999996</v>
      </c>
      <c r="G2113" s="2">
        <f>'Moving Avg'!F2113</f>
        <v>3.7320000000000007</v>
      </c>
      <c r="H2113" s="2">
        <f>'Moving Avg'!G2113</f>
        <v>4.0310000000000015</v>
      </c>
      <c r="I2113" s="2">
        <f>'Moving Avg'!H2113</f>
        <v>4.1909500000000035</v>
      </c>
      <c r="J2113" s="5" t="str">
        <f>OBV!F2113</f>
        <v>BEARISH</v>
      </c>
      <c r="K2113" s="5" t="str">
        <f>OBV!G2113</f>
        <v>NEUTRAL</v>
      </c>
      <c r="L2113" s="5" t="str">
        <f>OBV!H2113</f>
        <v>CONFIRMED BEARISH</v>
      </c>
      <c r="M2113" s="7">
        <f t="shared" si="320"/>
        <v>25</v>
      </c>
      <c r="N2113" s="7">
        <f t="shared" si="321"/>
        <v>100</v>
      </c>
      <c r="O2113" s="7">
        <f t="shared" si="322"/>
        <v>0</v>
      </c>
      <c r="P2113" s="7">
        <f t="shared" si="323"/>
        <v>16.5</v>
      </c>
      <c r="Q2113" s="8">
        <f t="shared" si="324"/>
        <v>46.225000000000001</v>
      </c>
      <c r="R2113" s="8">
        <f t="shared" si="325"/>
        <v>29.125</v>
      </c>
      <c r="S2113" s="8">
        <f t="shared" si="326"/>
        <v>26.175000000000001</v>
      </c>
      <c r="T2113" s="8">
        <f t="shared" si="327"/>
        <v>35.375</v>
      </c>
      <c r="U2113" s="7">
        <f t="shared" si="328"/>
        <v>33.841666666666661</v>
      </c>
      <c r="V2113" s="7">
        <f t="shared" si="329"/>
        <v>34.224999999999994</v>
      </c>
    </row>
    <row r="2114" spans="1:22" ht="13.5" x14ac:dyDescent="0.25">
      <c r="A2114" s="3">
        <f>RSI!A2114</f>
        <v>45379</v>
      </c>
      <c r="B2114" s="2">
        <f>RSI!B2114</f>
        <v>3.74</v>
      </c>
      <c r="C2114" s="2">
        <f>RSI!I2114</f>
        <v>45.438198994756455</v>
      </c>
      <c r="D2114" s="2">
        <f>MACD!E2114</f>
        <v>3.433370767489885E-2</v>
      </c>
      <c r="E2114" s="2">
        <f>MACD!F2114</f>
        <v>6.7594231444767117E-2</v>
      </c>
      <c r="F2114" s="2">
        <f>'Moving Avg'!D2114</f>
        <v>3.5780000000000003</v>
      </c>
      <c r="G2114" s="2">
        <f>'Moving Avg'!F2114</f>
        <v>3.7180000000000009</v>
      </c>
      <c r="H2114" s="2">
        <f>'Moving Avg'!G2114</f>
        <v>4.0178000000000011</v>
      </c>
      <c r="I2114" s="2">
        <f>'Moving Avg'!H2114</f>
        <v>4.1902500000000034</v>
      </c>
      <c r="J2114" s="5" t="str">
        <f>OBV!F2114</f>
        <v>BEARISH</v>
      </c>
      <c r="K2114" s="5" t="str">
        <f>OBV!G2114</f>
        <v>NEUTRAL</v>
      </c>
      <c r="L2114" s="5" t="str">
        <f>OBV!H2114</f>
        <v>BEARISH DIVERGENCE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16.5</v>
      </c>
      <c r="Q2114" s="8">
        <f t="shared" si="324"/>
        <v>46.225000000000001</v>
      </c>
      <c r="R2114" s="8">
        <f t="shared" si="325"/>
        <v>29.125</v>
      </c>
      <c r="S2114" s="8">
        <f t="shared" si="326"/>
        <v>26.175000000000001</v>
      </c>
      <c r="T2114" s="8">
        <f t="shared" si="327"/>
        <v>35.375</v>
      </c>
      <c r="U2114" s="7">
        <f t="shared" si="328"/>
        <v>33.841666666666661</v>
      </c>
      <c r="V2114" s="7">
        <f t="shared" si="329"/>
        <v>34.224999999999994</v>
      </c>
    </row>
    <row r="2115" spans="1:22" ht="13.5" x14ac:dyDescent="0.25">
      <c r="A2115" s="3">
        <f>RSI!A2115</f>
        <v>45380</v>
      </c>
      <c r="B2115" s="2">
        <f>RSI!B2115</f>
        <v>3.8</v>
      </c>
      <c r="C2115" s="2">
        <f>RSI!I2115</f>
        <v>49.637823999032371</v>
      </c>
      <c r="D2115" s="2">
        <f>MACD!E2115</f>
        <v>2.002398066486144E-2</v>
      </c>
      <c r="E2115" s="2">
        <f>MACD!F2115</f>
        <v>5.808018128878599E-2</v>
      </c>
      <c r="F2115" s="2">
        <f>'Moving Avg'!D2115</f>
        <v>3.6240000000000001</v>
      </c>
      <c r="G2115" s="2">
        <f>'Moving Avg'!F2115</f>
        <v>3.7069999999999999</v>
      </c>
      <c r="H2115" s="2">
        <f>'Moving Avg'!G2115</f>
        <v>4.0096000000000016</v>
      </c>
      <c r="I2115" s="2">
        <f>'Moving Avg'!H2115</f>
        <v>4.1907000000000032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100</v>
      </c>
      <c r="O2115" s="7">
        <f t="shared" si="332"/>
        <v>0</v>
      </c>
      <c r="P2115" s="7">
        <f t="shared" si="333"/>
        <v>83.5</v>
      </c>
      <c r="Q2115" s="8">
        <f t="shared" ref="Q2115:Q2178" si="334">0.35*M2115+N2115*0.35+O2115*0.15+P2115*0.15</f>
        <v>56.274999999999999</v>
      </c>
      <c r="R2115" s="8">
        <f t="shared" ref="R2115:R2178" si="335">M2115*0.2+N2115*0.2+O2115*0.35+P2115*0.25</f>
        <v>45.875</v>
      </c>
      <c r="S2115" s="8">
        <f t="shared" ref="S2115:S2178" si="336">M2115*0.15+N2115*0.15+O2115*0.25+P2115*0.45</f>
        <v>56.325000000000003</v>
      </c>
      <c r="T2115" s="8">
        <f t="shared" ref="T2115:T2178" si="337">0.25*SUM(M2115:P2115)</f>
        <v>52.125</v>
      </c>
      <c r="U2115" s="7">
        <f t="shared" ref="U2115:U2178" si="338">SUM(Q2115:S2115)/3</f>
        <v>52.82500000000001</v>
      </c>
      <c r="V2115" s="7">
        <f t="shared" ref="V2115:V2178" si="339">SUM(Q2115:T2115)/4</f>
        <v>52.650000000000006</v>
      </c>
    </row>
    <row r="2116" spans="1:22" ht="13.5" x14ac:dyDescent="0.25">
      <c r="A2116" s="3">
        <f>RSI!A2116</f>
        <v>45383</v>
      </c>
      <c r="B2116" s="2">
        <f>RSI!B2116</f>
        <v>3.8</v>
      </c>
      <c r="C2116" s="2">
        <f>RSI!I2116</f>
        <v>49.637823999032371</v>
      </c>
      <c r="D2116" s="2">
        <f>MACD!E2116</f>
        <v>7.9007018887367053E-3</v>
      </c>
      <c r="E2116" s="2">
        <f>MACD!F2116</f>
        <v>4.8044285408776137E-2</v>
      </c>
      <c r="F2116" s="2">
        <f>'Moving Avg'!D2116</f>
        <v>3.6700000000000004</v>
      </c>
      <c r="G2116" s="2">
        <f>'Moving Avg'!F2116</f>
        <v>3.7050000000000005</v>
      </c>
      <c r="H2116" s="2">
        <f>'Moving Avg'!G2116</f>
        <v>4.0014000000000012</v>
      </c>
      <c r="I2116" s="2">
        <f>'Moving Avg'!H2116</f>
        <v>4.191150000000003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  <c r="M2116" s="7">
        <f t="shared" si="330"/>
        <v>25</v>
      </c>
      <c r="N2116" s="7">
        <f t="shared" si="331"/>
        <v>100</v>
      </c>
      <c r="O2116" s="7">
        <f t="shared" si="332"/>
        <v>0</v>
      </c>
      <c r="P2116" s="7">
        <f t="shared" si="333"/>
        <v>83.5</v>
      </c>
      <c r="Q2116" s="8">
        <f t="shared" si="334"/>
        <v>56.274999999999999</v>
      </c>
      <c r="R2116" s="8">
        <f t="shared" si="335"/>
        <v>45.875</v>
      </c>
      <c r="S2116" s="8">
        <f t="shared" si="336"/>
        <v>56.325000000000003</v>
      </c>
      <c r="T2116" s="8">
        <f t="shared" si="337"/>
        <v>52.125</v>
      </c>
      <c r="U2116" s="7">
        <f t="shared" si="338"/>
        <v>52.82500000000001</v>
      </c>
      <c r="V2116" s="7">
        <f t="shared" si="339"/>
        <v>52.650000000000006</v>
      </c>
    </row>
    <row r="2117" spans="1:22" ht="13.5" x14ac:dyDescent="0.25">
      <c r="A2117" s="3">
        <f>RSI!A2117</f>
        <v>45384</v>
      </c>
      <c r="B2117" s="2">
        <f>RSI!B2117</f>
        <v>3.8</v>
      </c>
      <c r="C2117" s="2">
        <f>RSI!I2117</f>
        <v>49.637823999032378</v>
      </c>
      <c r="D2117" s="2">
        <f>MACD!E2117</f>
        <v>-2.3713906212039504E-3</v>
      </c>
      <c r="E2117" s="2">
        <f>MACD!F2117</f>
        <v>3.7961150202780118E-2</v>
      </c>
      <c r="F2117" s="2">
        <f>'Moving Avg'!D2117</f>
        <v>3.7440000000000007</v>
      </c>
      <c r="G2117" s="2">
        <f>'Moving Avg'!F2117</f>
        <v>3.7080000000000006</v>
      </c>
      <c r="H2117" s="2">
        <f>'Moving Avg'!G2117</f>
        <v>3.9932000000000016</v>
      </c>
      <c r="I2117" s="2">
        <f>'Moving Avg'!H2117</f>
        <v>4.1911500000000022</v>
      </c>
      <c r="J2117" s="5" t="str">
        <f>OBV!F2117</f>
        <v>BULLISH</v>
      </c>
      <c r="K2117" s="5" t="str">
        <f>OBV!G2117</f>
        <v>NEUTRAL</v>
      </c>
      <c r="L2117" s="5" t="str">
        <f>OBV!H2117</f>
        <v>CONFIRMED BULLISH</v>
      </c>
      <c r="M2117" s="7">
        <f t="shared" si="330"/>
        <v>25</v>
      </c>
      <c r="N2117" s="7">
        <f t="shared" si="331"/>
        <v>100</v>
      </c>
      <c r="O2117" s="7">
        <f t="shared" si="332"/>
        <v>0</v>
      </c>
      <c r="P2117" s="7">
        <f t="shared" si="333"/>
        <v>83.5</v>
      </c>
      <c r="Q2117" s="8">
        <f t="shared" si="334"/>
        <v>56.274999999999999</v>
      </c>
      <c r="R2117" s="8">
        <f t="shared" si="335"/>
        <v>45.875</v>
      </c>
      <c r="S2117" s="8">
        <f t="shared" si="336"/>
        <v>56.325000000000003</v>
      </c>
      <c r="T2117" s="8">
        <f t="shared" si="337"/>
        <v>52.125</v>
      </c>
      <c r="U2117" s="7">
        <f t="shared" si="338"/>
        <v>52.82500000000001</v>
      </c>
      <c r="V2117" s="7">
        <f t="shared" si="339"/>
        <v>52.650000000000006</v>
      </c>
    </row>
    <row r="2118" spans="1:22" ht="13.5" x14ac:dyDescent="0.25">
      <c r="A2118" s="3">
        <f>RSI!A2118</f>
        <v>45385</v>
      </c>
      <c r="B2118" s="2">
        <f>RSI!B2118</f>
        <v>3.97</v>
      </c>
      <c r="C2118" s="2">
        <f>RSI!I2118</f>
        <v>60.418886119448004</v>
      </c>
      <c r="D2118" s="2">
        <f>MACD!E2118</f>
        <v>-2.3668655230175695E-2</v>
      </c>
      <c r="E2118" s="2">
        <f>MACD!F2118</f>
        <v>2.5635189116188957E-2</v>
      </c>
      <c r="F2118" s="2">
        <f>'Moving Avg'!D2118</f>
        <v>3.8220000000000001</v>
      </c>
      <c r="G2118" s="2">
        <f>'Moving Avg'!F2118</f>
        <v>3.7195</v>
      </c>
      <c r="H2118" s="2">
        <f>'Moving Avg'!G2118</f>
        <v>3.9884000000000013</v>
      </c>
      <c r="I2118" s="2">
        <f>'Moving Avg'!H2118</f>
        <v>4.1915500000000021</v>
      </c>
      <c r="J2118" s="5" t="str">
        <f>OBV!F2118</f>
        <v>BULLISH</v>
      </c>
      <c r="K2118" s="5" t="str">
        <f>OBV!G2118</f>
        <v>NEUTRAL</v>
      </c>
      <c r="L2118" s="5" t="str">
        <f>OBV!H2118</f>
        <v>CONFIRMED BULLISH</v>
      </c>
      <c r="M2118" s="7">
        <f t="shared" si="330"/>
        <v>25</v>
      </c>
      <c r="N2118" s="7">
        <f t="shared" si="331"/>
        <v>100</v>
      </c>
      <c r="O2118" s="7">
        <f t="shared" si="332"/>
        <v>0</v>
      </c>
      <c r="P2118" s="7">
        <f t="shared" si="333"/>
        <v>83.5</v>
      </c>
      <c r="Q2118" s="8">
        <f t="shared" si="334"/>
        <v>56.274999999999999</v>
      </c>
      <c r="R2118" s="8">
        <f t="shared" si="335"/>
        <v>45.875</v>
      </c>
      <c r="S2118" s="8">
        <f t="shared" si="336"/>
        <v>56.325000000000003</v>
      </c>
      <c r="T2118" s="8">
        <f t="shared" si="337"/>
        <v>52.125</v>
      </c>
      <c r="U2118" s="7">
        <f t="shared" si="338"/>
        <v>52.82500000000001</v>
      </c>
      <c r="V2118" s="7">
        <f t="shared" si="339"/>
        <v>52.650000000000006</v>
      </c>
    </row>
    <row r="2119" spans="1:22" ht="13.5" x14ac:dyDescent="0.25">
      <c r="A2119" s="3">
        <f>RSI!A2119</f>
        <v>45386</v>
      </c>
      <c r="B2119" s="2">
        <f>RSI!B2119</f>
        <v>3.97</v>
      </c>
      <c r="C2119" s="2">
        <f>RSI!I2119</f>
        <v>60.418886119447997</v>
      </c>
      <c r="D2119" s="2">
        <f>MACD!E2119</f>
        <v>-4.4244362200393628E-2</v>
      </c>
      <c r="E2119" s="2">
        <f>MACD!F2119</f>
        <v>1.165927885287244E-2</v>
      </c>
      <c r="F2119" s="2">
        <f>'Moving Avg'!D2119</f>
        <v>3.8679999999999999</v>
      </c>
      <c r="G2119" s="2">
        <f>'Moving Avg'!F2119</f>
        <v>3.7310000000000003</v>
      </c>
      <c r="H2119" s="2">
        <f>'Moving Avg'!G2119</f>
        <v>3.9836000000000014</v>
      </c>
      <c r="I2119" s="2">
        <f>'Moving Avg'!H2119</f>
        <v>4.1919500000000021</v>
      </c>
      <c r="J2119" s="5" t="str">
        <f>OBV!F2119</f>
        <v>BULLISH</v>
      </c>
      <c r="K2119" s="5" t="str">
        <f>OBV!G2119</f>
        <v>NEUTRAL</v>
      </c>
      <c r="L2119" s="5" t="str">
        <f>OBV!H2119</f>
        <v>CONFIRMED BULLISH</v>
      </c>
      <c r="M2119" s="7">
        <f t="shared" si="330"/>
        <v>25</v>
      </c>
      <c r="N2119" s="7">
        <f t="shared" si="331"/>
        <v>100</v>
      </c>
      <c r="O2119" s="7">
        <f t="shared" si="332"/>
        <v>0</v>
      </c>
      <c r="P2119" s="7">
        <f t="shared" si="333"/>
        <v>83.5</v>
      </c>
      <c r="Q2119" s="8">
        <f t="shared" si="334"/>
        <v>56.274999999999999</v>
      </c>
      <c r="R2119" s="8">
        <f t="shared" si="335"/>
        <v>45.875</v>
      </c>
      <c r="S2119" s="8">
        <f t="shared" si="336"/>
        <v>56.325000000000003</v>
      </c>
      <c r="T2119" s="8">
        <f t="shared" si="337"/>
        <v>52.125</v>
      </c>
      <c r="U2119" s="7">
        <f t="shared" si="338"/>
        <v>52.82500000000001</v>
      </c>
      <c r="V2119" s="7">
        <f t="shared" si="339"/>
        <v>52.650000000000006</v>
      </c>
    </row>
    <row r="2120" spans="1:22" ht="13.5" x14ac:dyDescent="0.25">
      <c r="A2120" s="3">
        <f>RSI!A2120</f>
        <v>45387</v>
      </c>
      <c r="B2120" s="2">
        <f>RSI!B2120</f>
        <v>4</v>
      </c>
      <c r="C2120" s="2">
        <f>RSI!I2120</f>
        <v>62.080248032824038</v>
      </c>
      <c r="D2120" s="2">
        <f>MACD!E2120</f>
        <v>-8.9433370656257782E-2</v>
      </c>
      <c r="E2120" s="2">
        <f>MACD!F2120</f>
        <v>-8.5592510489536037E-3</v>
      </c>
      <c r="F2120" s="2">
        <f>'Moving Avg'!D2120</f>
        <v>3.9079999999999999</v>
      </c>
      <c r="G2120" s="2">
        <f>'Moving Avg'!F2120</f>
        <v>3.7439999999999998</v>
      </c>
      <c r="H2120" s="2">
        <f>'Moving Avg'!G2120</f>
        <v>3.9794000000000005</v>
      </c>
      <c r="I2120" s="2">
        <f>'Moving Avg'!H2120</f>
        <v>4.1925000000000026</v>
      </c>
      <c r="J2120" s="5" t="str">
        <f>OBV!F2120</f>
        <v>BULLISH</v>
      </c>
      <c r="K2120" s="5" t="str">
        <f>OBV!G2120</f>
        <v>NEUTRAL</v>
      </c>
      <c r="L2120" s="5" t="str">
        <f>OBV!H2120</f>
        <v>CONFIRMED BULLISH</v>
      </c>
      <c r="M2120" s="7">
        <f t="shared" si="330"/>
        <v>25</v>
      </c>
      <c r="N2120" s="7">
        <f t="shared" si="331"/>
        <v>100</v>
      </c>
      <c r="O2120" s="7">
        <f t="shared" si="332"/>
        <v>0</v>
      </c>
      <c r="P2120" s="7">
        <f t="shared" si="333"/>
        <v>83.5</v>
      </c>
      <c r="Q2120" s="8">
        <f t="shared" si="334"/>
        <v>56.274999999999999</v>
      </c>
      <c r="R2120" s="8">
        <f t="shared" si="335"/>
        <v>45.875</v>
      </c>
      <c r="S2120" s="8">
        <f t="shared" si="336"/>
        <v>56.325000000000003</v>
      </c>
      <c r="T2120" s="8">
        <f t="shared" si="337"/>
        <v>52.125</v>
      </c>
      <c r="U2120" s="7">
        <f t="shared" si="338"/>
        <v>52.82500000000001</v>
      </c>
      <c r="V2120" s="7">
        <f t="shared" si="339"/>
        <v>52.650000000000006</v>
      </c>
    </row>
    <row r="2121" spans="1:22" ht="13.5" x14ac:dyDescent="0.25">
      <c r="A2121" s="3">
        <f>RSI!A2121</f>
        <v>45390</v>
      </c>
      <c r="B2121" s="2">
        <f>RSI!B2121</f>
        <v>4</v>
      </c>
      <c r="C2121" s="2">
        <f>RSI!I2121</f>
        <v>62.080248032824038</v>
      </c>
      <c r="D2121" s="2">
        <f>MACD!E2121</f>
        <v>-0.12871896564981267</v>
      </c>
      <c r="E2121" s="2">
        <f>MACD!F2121</f>
        <v>-3.2591193969125416E-2</v>
      </c>
      <c r="F2121" s="2">
        <f>'Moving Avg'!D2121</f>
        <v>3.9480000000000004</v>
      </c>
      <c r="G2121" s="2">
        <f>'Moving Avg'!F2121</f>
        <v>3.7570000000000001</v>
      </c>
      <c r="H2121" s="2">
        <f>'Moving Avg'!G2121</f>
        <v>3.9752000000000005</v>
      </c>
      <c r="I2121" s="2">
        <f>'Moving Avg'!H2121</f>
        <v>4.1939000000000028</v>
      </c>
      <c r="J2121" s="5" t="str">
        <f>OBV!F2121</f>
        <v>BULLISH</v>
      </c>
      <c r="K2121" s="5" t="str">
        <f>OBV!G2121</f>
        <v>NEUTRAL</v>
      </c>
      <c r="L2121" s="5" t="str">
        <f>OBV!H2121</f>
        <v>CONFIRMED BULLISH</v>
      </c>
      <c r="M2121" s="7">
        <f t="shared" si="330"/>
        <v>25</v>
      </c>
      <c r="N2121" s="7">
        <f t="shared" si="331"/>
        <v>100</v>
      </c>
      <c r="O2121" s="7">
        <f t="shared" si="332"/>
        <v>0</v>
      </c>
      <c r="P2121" s="7">
        <f t="shared" si="333"/>
        <v>83.5</v>
      </c>
      <c r="Q2121" s="8">
        <f t="shared" si="334"/>
        <v>56.274999999999999</v>
      </c>
      <c r="R2121" s="8">
        <f t="shared" si="335"/>
        <v>45.875</v>
      </c>
      <c r="S2121" s="8">
        <f t="shared" si="336"/>
        <v>56.325000000000003</v>
      </c>
      <c r="T2121" s="8">
        <f t="shared" si="337"/>
        <v>52.125</v>
      </c>
      <c r="U2121" s="7">
        <f t="shared" si="338"/>
        <v>52.82500000000001</v>
      </c>
      <c r="V2121" s="7">
        <f t="shared" si="339"/>
        <v>52.650000000000006</v>
      </c>
    </row>
    <row r="2122" spans="1:22" ht="13.5" x14ac:dyDescent="0.25">
      <c r="A2122" s="3">
        <f>RSI!A2122</f>
        <v>45394</v>
      </c>
      <c r="B2122" s="2">
        <f>RSI!B2122</f>
        <v>4</v>
      </c>
      <c r="C2122" s="2">
        <f>RSI!I2122</f>
        <v>62.080248032824038</v>
      </c>
      <c r="D2122" s="2">
        <f>MACD!E2122</f>
        <v>-0.18447014160601816</v>
      </c>
      <c r="E2122" s="2">
        <f>MACD!F2122</f>
        <v>-6.2966983496503967E-2</v>
      </c>
      <c r="F2122" s="2">
        <f>'Moving Avg'!D2122</f>
        <v>3.9880000000000004</v>
      </c>
      <c r="G2122" s="2">
        <f>'Moving Avg'!F2122</f>
        <v>3.7699999999999996</v>
      </c>
      <c r="H2122" s="2">
        <f>'Moving Avg'!G2122</f>
        <v>3.9710000000000001</v>
      </c>
      <c r="I2122" s="2">
        <f>'Moving Avg'!H2122</f>
        <v>4.1953000000000022</v>
      </c>
      <c r="J2122" s="5" t="str">
        <f>OBV!F2122</f>
        <v>BULLISH</v>
      </c>
      <c r="K2122" s="5" t="str">
        <f>OBV!G2122</f>
        <v>NEUTRAL</v>
      </c>
      <c r="L2122" s="5" t="str">
        <f>OBV!H2122</f>
        <v>CONFIRMED BULLISH</v>
      </c>
      <c r="M2122" s="7">
        <f t="shared" si="330"/>
        <v>25</v>
      </c>
      <c r="N2122" s="7">
        <f t="shared" si="331"/>
        <v>100</v>
      </c>
      <c r="O2122" s="7">
        <f t="shared" si="332"/>
        <v>0</v>
      </c>
      <c r="P2122" s="7">
        <f t="shared" si="333"/>
        <v>83.5</v>
      </c>
      <c r="Q2122" s="8">
        <f t="shared" si="334"/>
        <v>56.274999999999999</v>
      </c>
      <c r="R2122" s="8">
        <f t="shared" si="335"/>
        <v>45.875</v>
      </c>
      <c r="S2122" s="8">
        <f t="shared" si="336"/>
        <v>56.325000000000003</v>
      </c>
      <c r="T2122" s="8">
        <f t="shared" si="337"/>
        <v>52.125</v>
      </c>
      <c r="U2122" s="7">
        <f t="shared" si="338"/>
        <v>52.82500000000001</v>
      </c>
      <c r="V2122" s="7">
        <f t="shared" si="339"/>
        <v>52.650000000000006</v>
      </c>
    </row>
    <row r="2123" spans="1:22" ht="13.5" x14ac:dyDescent="0.25">
      <c r="A2123" s="3">
        <f>RSI!A2123</f>
        <v>45397</v>
      </c>
      <c r="B2123" s="2">
        <f>RSI!B2123</f>
        <v>3.82</v>
      </c>
      <c r="C2123" s="2">
        <f>RSI!I2123</f>
        <v>47.225686983522039</v>
      </c>
      <c r="D2123" s="2">
        <f>MACD!E2123</f>
        <v>-0.19613308411750685</v>
      </c>
      <c r="E2123" s="2">
        <f>MACD!F2123</f>
        <v>-8.9600203620704547E-2</v>
      </c>
      <c r="F2123" s="2">
        <f>'Moving Avg'!D2123</f>
        <v>3.9579999999999997</v>
      </c>
      <c r="G2123" s="2">
        <f>'Moving Avg'!F2123</f>
        <v>3.7739999999999996</v>
      </c>
      <c r="H2123" s="2">
        <f>'Moving Avg'!G2123</f>
        <v>3.9619999999999997</v>
      </c>
      <c r="I2123" s="2">
        <f>'Moving Avg'!H2123</f>
        <v>4.1958000000000029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25</v>
      </c>
      <c r="N2123" s="7">
        <f t="shared" si="331"/>
        <v>100</v>
      </c>
      <c r="O2123" s="7">
        <f t="shared" si="332"/>
        <v>0</v>
      </c>
      <c r="P2123" s="7">
        <f t="shared" si="333"/>
        <v>16.5</v>
      </c>
      <c r="Q2123" s="8">
        <f t="shared" si="334"/>
        <v>46.225000000000001</v>
      </c>
      <c r="R2123" s="8">
        <f t="shared" si="335"/>
        <v>29.125</v>
      </c>
      <c r="S2123" s="8">
        <f t="shared" si="336"/>
        <v>26.175000000000001</v>
      </c>
      <c r="T2123" s="8">
        <f t="shared" si="337"/>
        <v>35.375</v>
      </c>
      <c r="U2123" s="7">
        <f t="shared" si="338"/>
        <v>33.841666666666661</v>
      </c>
      <c r="V2123" s="7">
        <f t="shared" si="339"/>
        <v>34.224999999999994</v>
      </c>
    </row>
    <row r="2124" spans="1:22" ht="13.5" x14ac:dyDescent="0.25">
      <c r="A2124" s="3">
        <f>RSI!A2124</f>
        <v>45398</v>
      </c>
      <c r="B2124" s="2">
        <f>RSI!B2124</f>
        <v>3.82</v>
      </c>
      <c r="C2124" s="2">
        <f>RSI!I2124</f>
        <v>47.225686983522046</v>
      </c>
      <c r="D2124" s="2">
        <f>MACD!E2124</f>
        <v>-0.18115524039724873</v>
      </c>
      <c r="E2124" s="2">
        <f>MACD!F2124</f>
        <v>-0.10791121097601339</v>
      </c>
      <c r="F2124" s="2">
        <f>'Moving Avg'!D2124</f>
        <v>3.9279999999999999</v>
      </c>
      <c r="G2124" s="2">
        <f>'Moving Avg'!F2124</f>
        <v>3.7779999999999987</v>
      </c>
      <c r="H2124" s="2">
        <f>'Moving Avg'!G2124</f>
        <v>3.9503999999999997</v>
      </c>
      <c r="I2124" s="2">
        <f>'Moving Avg'!H2124</f>
        <v>4.1963500000000034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100</v>
      </c>
      <c r="O2124" s="7">
        <f t="shared" si="332"/>
        <v>0</v>
      </c>
      <c r="P2124" s="7">
        <f t="shared" si="333"/>
        <v>16.5</v>
      </c>
      <c r="Q2124" s="8">
        <f t="shared" si="334"/>
        <v>46.225000000000001</v>
      </c>
      <c r="R2124" s="8">
        <f t="shared" si="335"/>
        <v>29.125</v>
      </c>
      <c r="S2124" s="8">
        <f t="shared" si="336"/>
        <v>26.175000000000001</v>
      </c>
      <c r="T2124" s="8">
        <f t="shared" si="337"/>
        <v>35.375</v>
      </c>
      <c r="U2124" s="7">
        <f t="shared" si="338"/>
        <v>33.841666666666661</v>
      </c>
      <c r="V2124" s="7">
        <f t="shared" si="339"/>
        <v>34.224999999999994</v>
      </c>
    </row>
    <row r="2125" spans="1:22" ht="13.5" x14ac:dyDescent="0.25">
      <c r="A2125" s="3">
        <f>RSI!A2125</f>
        <v>45399</v>
      </c>
      <c r="B2125" s="2">
        <f>RSI!B2125</f>
        <v>3.99</v>
      </c>
      <c r="C2125" s="2">
        <f>RSI!I2125</f>
        <v>58.185018642884778</v>
      </c>
      <c r="D2125" s="2">
        <f>MACD!E2125</f>
        <v>-0.17162951964323137</v>
      </c>
      <c r="E2125" s="2">
        <f>MACD!F2125</f>
        <v>-0.12065487270945699</v>
      </c>
      <c r="F2125" s="2">
        <f>'Moving Avg'!D2125</f>
        <v>3.9260000000000006</v>
      </c>
      <c r="G2125" s="2">
        <f>'Moving Avg'!F2125</f>
        <v>3.7904999999999989</v>
      </c>
      <c r="H2125" s="2">
        <f>'Moving Avg'!G2125</f>
        <v>3.9457999999999998</v>
      </c>
      <c r="I2125" s="2">
        <f>'Moving Avg'!H2125</f>
        <v>4.1977500000000036</v>
      </c>
      <c r="J2125" s="5" t="str">
        <f>OBV!F2125</f>
        <v>BEARISH</v>
      </c>
      <c r="K2125" s="5" t="str">
        <f>OBV!G2125</f>
        <v>NEUTRAL</v>
      </c>
      <c r="L2125" s="5" t="str">
        <f>OBV!H2125</f>
        <v>CONFIRMED BEARISH</v>
      </c>
      <c r="M2125" s="7">
        <f t="shared" si="330"/>
        <v>25</v>
      </c>
      <c r="N2125" s="7">
        <f t="shared" si="331"/>
        <v>100</v>
      </c>
      <c r="O2125" s="7">
        <f t="shared" si="332"/>
        <v>0</v>
      </c>
      <c r="P2125" s="7">
        <f t="shared" si="333"/>
        <v>16.5</v>
      </c>
      <c r="Q2125" s="8">
        <f t="shared" si="334"/>
        <v>46.225000000000001</v>
      </c>
      <c r="R2125" s="8">
        <f t="shared" si="335"/>
        <v>29.125</v>
      </c>
      <c r="S2125" s="8">
        <f t="shared" si="336"/>
        <v>26.175000000000001</v>
      </c>
      <c r="T2125" s="8">
        <f t="shared" si="337"/>
        <v>35.375</v>
      </c>
      <c r="U2125" s="7">
        <f t="shared" si="338"/>
        <v>33.841666666666661</v>
      </c>
      <c r="V2125" s="7">
        <f t="shared" si="339"/>
        <v>34.224999999999994</v>
      </c>
    </row>
    <row r="2126" spans="1:22" ht="13.5" x14ac:dyDescent="0.25">
      <c r="A2126" s="3">
        <f>RSI!A2126</f>
        <v>45400</v>
      </c>
      <c r="B2126" s="2">
        <f>RSI!B2126</f>
        <v>4.09</v>
      </c>
      <c r="C2126" s="2">
        <f>RSI!I2126</f>
        <v>63.046343670877832</v>
      </c>
      <c r="D2126" s="2">
        <f>MACD!E2126</f>
        <v>-0.17178310572320976</v>
      </c>
      <c r="E2126" s="2">
        <f>MACD!F2126</f>
        <v>-0.13088051931220757</v>
      </c>
      <c r="F2126" s="2">
        <f>'Moving Avg'!D2126</f>
        <v>3.944</v>
      </c>
      <c r="G2126" s="2">
        <f>'Moving Avg'!F2126</f>
        <v>3.8079999999999989</v>
      </c>
      <c r="H2126" s="2">
        <f>'Moving Avg'!G2126</f>
        <v>3.9431999999999992</v>
      </c>
      <c r="I2126" s="2">
        <f>'Moving Avg'!H2126</f>
        <v>4.1996500000000045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  <c r="M2126" s="7">
        <f t="shared" si="330"/>
        <v>25</v>
      </c>
      <c r="N2126" s="7">
        <f t="shared" si="331"/>
        <v>100</v>
      </c>
      <c r="O2126" s="7">
        <f t="shared" si="332"/>
        <v>0</v>
      </c>
      <c r="P2126" s="7">
        <f t="shared" si="333"/>
        <v>16.5</v>
      </c>
      <c r="Q2126" s="8">
        <f t="shared" si="334"/>
        <v>46.225000000000001</v>
      </c>
      <c r="R2126" s="8">
        <f t="shared" si="335"/>
        <v>29.125</v>
      </c>
      <c r="S2126" s="8">
        <f t="shared" si="336"/>
        <v>26.175000000000001</v>
      </c>
      <c r="T2126" s="8">
        <f t="shared" si="337"/>
        <v>35.375</v>
      </c>
      <c r="U2126" s="7">
        <f t="shared" si="338"/>
        <v>33.841666666666661</v>
      </c>
      <c r="V2126" s="7">
        <f t="shared" si="339"/>
        <v>34.224999999999994</v>
      </c>
    </row>
    <row r="2127" spans="1:22" ht="13.5" x14ac:dyDescent="0.25">
      <c r="A2127" s="3">
        <f>RSI!A2127</f>
        <v>45401</v>
      </c>
      <c r="B2127" s="2">
        <f>RSI!B2127</f>
        <v>4.09</v>
      </c>
      <c r="C2127" s="2">
        <f>RSI!I2127</f>
        <v>63.046343670877832</v>
      </c>
      <c r="D2127" s="2">
        <f>MACD!E2127</f>
        <v>-0.17325063777193073</v>
      </c>
      <c r="E2127" s="2">
        <f>MACD!F2127</f>
        <v>-0.1393545430041522</v>
      </c>
      <c r="F2127" s="2">
        <f>'Moving Avg'!D2127</f>
        <v>3.9619999999999997</v>
      </c>
      <c r="G2127" s="2">
        <f>'Moving Avg'!F2127</f>
        <v>3.8255000000000003</v>
      </c>
      <c r="H2127" s="2">
        <f>'Moving Avg'!G2127</f>
        <v>3.9405999999999999</v>
      </c>
      <c r="I2127" s="2">
        <f>'Moving Avg'!H2127</f>
        <v>4.2015500000000046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  <c r="M2127" s="7">
        <f t="shared" si="330"/>
        <v>25</v>
      </c>
      <c r="N2127" s="7">
        <f t="shared" si="331"/>
        <v>100</v>
      </c>
      <c r="O2127" s="7">
        <f t="shared" si="332"/>
        <v>0</v>
      </c>
      <c r="P2127" s="7">
        <f t="shared" si="333"/>
        <v>16.5</v>
      </c>
      <c r="Q2127" s="8">
        <f t="shared" si="334"/>
        <v>46.225000000000001</v>
      </c>
      <c r="R2127" s="8">
        <f t="shared" si="335"/>
        <v>29.125</v>
      </c>
      <c r="S2127" s="8">
        <f t="shared" si="336"/>
        <v>26.175000000000001</v>
      </c>
      <c r="T2127" s="8">
        <f t="shared" si="337"/>
        <v>35.375</v>
      </c>
      <c r="U2127" s="7">
        <f t="shared" si="338"/>
        <v>33.841666666666661</v>
      </c>
      <c r="V2127" s="7">
        <f t="shared" si="339"/>
        <v>34.224999999999994</v>
      </c>
    </row>
    <row r="2128" spans="1:22" ht="13.5" x14ac:dyDescent="0.25">
      <c r="A2128" s="3">
        <f>RSI!A2128</f>
        <v>45404</v>
      </c>
      <c r="B2128" s="2">
        <f>RSI!B2128</f>
        <v>4.09</v>
      </c>
      <c r="C2128" s="2">
        <f>RSI!I2128</f>
        <v>63.046343670877832</v>
      </c>
      <c r="D2128" s="2">
        <f>MACD!E2128</f>
        <v>-0.14957704450216047</v>
      </c>
      <c r="E2128" s="2">
        <f>MACD!F2128</f>
        <v>-0.14139904330375386</v>
      </c>
      <c r="F2128" s="2">
        <f>'Moving Avg'!D2128</f>
        <v>4.016</v>
      </c>
      <c r="G2128" s="2">
        <f>'Moving Avg'!F2128</f>
        <v>3.843</v>
      </c>
      <c r="H2128" s="2">
        <f>'Moving Avg'!G2128</f>
        <v>3.9380000000000002</v>
      </c>
      <c r="I2128" s="2">
        <f>'Moving Avg'!H2128</f>
        <v>4.2034500000000046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45</v>
      </c>
      <c r="O2128" s="7">
        <f t="shared" si="332"/>
        <v>0</v>
      </c>
      <c r="P2128" s="7">
        <f t="shared" si="333"/>
        <v>83.5</v>
      </c>
      <c r="Q2128" s="8">
        <f t="shared" si="334"/>
        <v>37.024999999999999</v>
      </c>
      <c r="R2128" s="8">
        <f t="shared" si="335"/>
        <v>34.875</v>
      </c>
      <c r="S2128" s="8">
        <f t="shared" si="336"/>
        <v>48.075000000000003</v>
      </c>
      <c r="T2128" s="8">
        <f t="shared" si="337"/>
        <v>38.375</v>
      </c>
      <c r="U2128" s="7">
        <f t="shared" si="338"/>
        <v>39.991666666666667</v>
      </c>
      <c r="V2128" s="7">
        <f t="shared" si="339"/>
        <v>39.587500000000006</v>
      </c>
    </row>
    <row r="2129" spans="1:22" ht="13.5" x14ac:dyDescent="0.25">
      <c r="A2129" s="3">
        <f>RSI!A2129</f>
        <v>45405</v>
      </c>
      <c r="B2129" s="2">
        <f>RSI!B2129</f>
        <v>3.91</v>
      </c>
      <c r="C2129" s="2">
        <f>RSI!I2129</f>
        <v>49.982588078825103</v>
      </c>
      <c r="D2129" s="2">
        <f>MACD!E2129</f>
        <v>-0.11735896379790001</v>
      </c>
      <c r="E2129" s="2">
        <f>MACD!F2129</f>
        <v>-0.13659102740258311</v>
      </c>
      <c r="F2129" s="2">
        <f>'Moving Avg'!D2129</f>
        <v>4.0339999999999998</v>
      </c>
      <c r="G2129" s="2">
        <f>'Moving Avg'!F2129</f>
        <v>3.8520000000000003</v>
      </c>
      <c r="H2129" s="2">
        <f>'Moving Avg'!G2129</f>
        <v>3.9319999999999999</v>
      </c>
      <c r="I2129" s="2">
        <f>'Moving Avg'!H2129</f>
        <v>4.2044500000000049</v>
      </c>
      <c r="J2129" s="5" t="str">
        <f>OBV!F2129</f>
        <v>BEARISH</v>
      </c>
      <c r="K2129" s="5" t="str">
        <f>OBV!G2129</f>
        <v>NEUTRAL</v>
      </c>
      <c r="L2129" s="5" t="str">
        <f>OBV!H2129</f>
        <v>BEARISH DIVERGENCE</v>
      </c>
      <c r="M2129" s="7">
        <f t="shared" si="330"/>
        <v>25</v>
      </c>
      <c r="N2129" s="7">
        <f t="shared" si="331"/>
        <v>0</v>
      </c>
      <c r="O2129" s="7">
        <f t="shared" si="332"/>
        <v>0</v>
      </c>
      <c r="P2129" s="7">
        <f t="shared" si="333"/>
        <v>16.5</v>
      </c>
      <c r="Q2129" s="8">
        <f t="shared" si="334"/>
        <v>11.225</v>
      </c>
      <c r="R2129" s="8">
        <f t="shared" si="335"/>
        <v>9.125</v>
      </c>
      <c r="S2129" s="8">
        <f t="shared" si="336"/>
        <v>11.175000000000001</v>
      </c>
      <c r="T2129" s="8">
        <f t="shared" si="337"/>
        <v>10.375</v>
      </c>
      <c r="U2129" s="7">
        <f t="shared" si="338"/>
        <v>10.508333333333335</v>
      </c>
      <c r="V2129" s="7">
        <f t="shared" si="339"/>
        <v>10.475000000000001</v>
      </c>
    </row>
    <row r="2130" spans="1:22" ht="13.5" x14ac:dyDescent="0.25">
      <c r="A2130" s="3">
        <f>RSI!A2130</f>
        <v>45406</v>
      </c>
      <c r="B2130" s="2">
        <f>RSI!B2130</f>
        <v>3.74</v>
      </c>
      <c r="C2130" s="2">
        <f>RSI!I2130</f>
        <v>41.282308374616022</v>
      </c>
      <c r="D2130" s="2">
        <f>MACD!E2130</f>
        <v>-7.2887715795440844E-2</v>
      </c>
      <c r="E2130" s="2">
        <f>MACD!F2130</f>
        <v>-0.12385036508115467</v>
      </c>
      <c r="F2130" s="2">
        <f>'Moving Avg'!D2130</f>
        <v>3.9840000000000004</v>
      </c>
      <c r="G2130" s="2">
        <f>'Moving Avg'!F2130</f>
        <v>3.8605000000000005</v>
      </c>
      <c r="H2130" s="2">
        <f>'Moving Avg'!G2130</f>
        <v>3.9226000000000001</v>
      </c>
      <c r="I2130" s="2">
        <f>'Moving Avg'!H2130</f>
        <v>4.2046000000000046</v>
      </c>
      <c r="J2130" s="5" t="str">
        <f>OBV!F2130</f>
        <v>BEARISH</v>
      </c>
      <c r="K2130" s="5" t="str">
        <f>OBV!G2130</f>
        <v>NEUTRAL</v>
      </c>
      <c r="L2130" s="5" t="str">
        <f>OBV!H2130</f>
        <v>CONFIRMED BEARISH</v>
      </c>
      <c r="M2130" s="7">
        <f t="shared" si="330"/>
        <v>25</v>
      </c>
      <c r="N2130" s="7">
        <f t="shared" si="331"/>
        <v>0</v>
      </c>
      <c r="O2130" s="7">
        <f t="shared" si="332"/>
        <v>0</v>
      </c>
      <c r="P2130" s="7">
        <f t="shared" si="333"/>
        <v>16.5</v>
      </c>
      <c r="Q2130" s="8">
        <f t="shared" si="334"/>
        <v>11.225</v>
      </c>
      <c r="R2130" s="8">
        <f t="shared" si="335"/>
        <v>9.125</v>
      </c>
      <c r="S2130" s="8">
        <f t="shared" si="336"/>
        <v>11.175000000000001</v>
      </c>
      <c r="T2130" s="8">
        <f t="shared" si="337"/>
        <v>10.375</v>
      </c>
      <c r="U2130" s="7">
        <f t="shared" si="338"/>
        <v>10.508333333333335</v>
      </c>
      <c r="V2130" s="7">
        <f t="shared" si="339"/>
        <v>10.475000000000001</v>
      </c>
    </row>
    <row r="2131" spans="1:22" ht="13.5" x14ac:dyDescent="0.25">
      <c r="A2131" s="3">
        <f>RSI!A2131</f>
        <v>45407</v>
      </c>
      <c r="B2131" s="2">
        <f>RSI!B2131</f>
        <v>3.74</v>
      </c>
      <c r="C2131" s="2">
        <f>RSI!I2131</f>
        <v>41.282308374616015</v>
      </c>
      <c r="D2131" s="2">
        <f>MACD!E2131</f>
        <v>-3.425197772177091E-2</v>
      </c>
      <c r="E2131" s="2">
        <f>MACD!F2131</f>
        <v>-0.10593068760927793</v>
      </c>
      <c r="F2131" s="2">
        <f>'Moving Avg'!D2131</f>
        <v>3.9140000000000001</v>
      </c>
      <c r="G2131" s="2">
        <f>'Moving Avg'!F2131</f>
        <v>3.8689999999999998</v>
      </c>
      <c r="H2131" s="2">
        <f>'Moving Avg'!G2131</f>
        <v>3.9099999999999993</v>
      </c>
      <c r="I2131" s="2">
        <f>'Moving Avg'!H2131</f>
        <v>4.2040500000000049</v>
      </c>
      <c r="J2131" s="5" t="str">
        <f>OBV!F2131</f>
        <v>BEARISH</v>
      </c>
      <c r="K2131" s="5" t="str">
        <f>OBV!G2131</f>
        <v>NEUTRAL</v>
      </c>
      <c r="L2131" s="5" t="str">
        <f>OBV!H2131</f>
        <v>CONFIRMED BEARISH</v>
      </c>
      <c r="M2131" s="7">
        <f t="shared" si="330"/>
        <v>25</v>
      </c>
      <c r="N2131" s="7">
        <f t="shared" si="331"/>
        <v>0</v>
      </c>
      <c r="O2131" s="7">
        <f t="shared" si="332"/>
        <v>0</v>
      </c>
      <c r="P2131" s="7">
        <f t="shared" si="333"/>
        <v>16.5</v>
      </c>
      <c r="Q2131" s="8">
        <f t="shared" si="334"/>
        <v>11.225</v>
      </c>
      <c r="R2131" s="8">
        <f t="shared" si="335"/>
        <v>9.125</v>
      </c>
      <c r="S2131" s="8">
        <f t="shared" si="336"/>
        <v>11.175000000000001</v>
      </c>
      <c r="T2131" s="8">
        <f t="shared" si="337"/>
        <v>10.375</v>
      </c>
      <c r="U2131" s="7">
        <f t="shared" si="338"/>
        <v>10.508333333333335</v>
      </c>
      <c r="V2131" s="7">
        <f t="shared" si="339"/>
        <v>10.475000000000001</v>
      </c>
    </row>
    <row r="2132" spans="1:22" ht="13.5" x14ac:dyDescent="0.25">
      <c r="A2132" s="3">
        <f>RSI!A2132</f>
        <v>45408</v>
      </c>
      <c r="B2132" s="2">
        <f>RSI!B2132</f>
        <v>3.74</v>
      </c>
      <c r="C2132" s="2">
        <f>RSI!I2132</f>
        <v>41.282308374616015</v>
      </c>
      <c r="D2132" s="2">
        <f>MACD!E2132</f>
        <v>-6.285136729209384E-4</v>
      </c>
      <c r="E2132" s="2">
        <f>MACD!F2132</f>
        <v>-8.4870252822006539E-2</v>
      </c>
      <c r="F2132" s="2">
        <f>'Moving Avg'!D2132</f>
        <v>3.8439999999999999</v>
      </c>
      <c r="G2132" s="2">
        <f>'Moving Avg'!F2132</f>
        <v>3.8844999999999992</v>
      </c>
      <c r="H2132" s="2">
        <f>'Moving Avg'!G2132</f>
        <v>3.9005999999999998</v>
      </c>
      <c r="I2132" s="2">
        <f>'Moving Avg'!H2132</f>
        <v>4.2043000000000053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  <c r="M2132" s="7">
        <f t="shared" si="330"/>
        <v>25</v>
      </c>
      <c r="N2132" s="7">
        <f t="shared" si="331"/>
        <v>0</v>
      </c>
      <c r="O2132" s="7">
        <f t="shared" si="332"/>
        <v>0</v>
      </c>
      <c r="P2132" s="7">
        <f t="shared" si="333"/>
        <v>16.5</v>
      </c>
      <c r="Q2132" s="8">
        <f t="shared" si="334"/>
        <v>11.225</v>
      </c>
      <c r="R2132" s="8">
        <f t="shared" si="335"/>
        <v>9.125</v>
      </c>
      <c r="S2132" s="8">
        <f t="shared" si="336"/>
        <v>11.175000000000001</v>
      </c>
      <c r="T2132" s="8">
        <f t="shared" si="337"/>
        <v>10.375</v>
      </c>
      <c r="U2132" s="7">
        <f t="shared" si="338"/>
        <v>10.508333333333335</v>
      </c>
      <c r="V2132" s="7">
        <f t="shared" si="339"/>
        <v>10.475000000000001</v>
      </c>
    </row>
    <row r="2133" spans="1:22" ht="13.5" x14ac:dyDescent="0.25">
      <c r="A2133" s="3">
        <f>RSI!A2133</f>
        <v>45411</v>
      </c>
      <c r="B2133" s="2">
        <f>RSI!B2133</f>
        <v>3.58</v>
      </c>
      <c r="C2133" s="2">
        <f>RSI!I2133</f>
        <v>34.270098057192087</v>
      </c>
      <c r="D2133" s="2">
        <f>MACD!E2133</f>
        <v>1.2844325837408022E-2</v>
      </c>
      <c r="E2133" s="2">
        <f>MACD!F2133</f>
        <v>-6.532733709012363E-2</v>
      </c>
      <c r="F2133" s="2">
        <f>'Moving Avg'!D2133</f>
        <v>3.742</v>
      </c>
      <c r="G2133" s="2">
        <f>'Moving Avg'!F2133</f>
        <v>3.8844999999999992</v>
      </c>
      <c r="H2133" s="2">
        <f>'Moving Avg'!G2133</f>
        <v>3.8879999999999995</v>
      </c>
      <c r="I2133" s="2">
        <f>'Moving Avg'!H2133</f>
        <v>4.2029500000000048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  <c r="M2133" s="7">
        <f t="shared" si="330"/>
        <v>25</v>
      </c>
      <c r="N2133" s="7">
        <f t="shared" si="331"/>
        <v>0</v>
      </c>
      <c r="O2133" s="7">
        <f t="shared" si="332"/>
        <v>0</v>
      </c>
      <c r="P2133" s="7">
        <f t="shared" si="333"/>
        <v>16.5</v>
      </c>
      <c r="Q2133" s="8">
        <f t="shared" si="334"/>
        <v>11.225</v>
      </c>
      <c r="R2133" s="8">
        <f t="shared" si="335"/>
        <v>9.125</v>
      </c>
      <c r="S2133" s="8">
        <f t="shared" si="336"/>
        <v>11.175000000000001</v>
      </c>
      <c r="T2133" s="8">
        <f t="shared" si="337"/>
        <v>10.375</v>
      </c>
      <c r="U2133" s="7">
        <f t="shared" si="338"/>
        <v>10.508333333333335</v>
      </c>
      <c r="V2133" s="7">
        <f t="shared" si="339"/>
        <v>10.475000000000001</v>
      </c>
    </row>
    <row r="2134" spans="1:22" ht="13.5" x14ac:dyDescent="0.25">
      <c r="A2134" s="3">
        <f>RSI!A2134</f>
        <v>45412</v>
      </c>
      <c r="B2134" s="2">
        <f>RSI!B2134</f>
        <v>3.58</v>
      </c>
      <c r="C2134" s="2">
        <f>RSI!I2134</f>
        <v>34.270098057192087</v>
      </c>
      <c r="D2134" s="2">
        <f>MACD!E2134</f>
        <v>2.5988637979831974E-2</v>
      </c>
      <c r="E2134" s="2">
        <f>MACD!F2134</f>
        <v>-4.7064142076132513E-2</v>
      </c>
      <c r="F2134" s="2">
        <f>'Moving Avg'!D2134</f>
        <v>3.6760000000000006</v>
      </c>
      <c r="G2134" s="2">
        <f>'Moving Avg'!F2134</f>
        <v>3.8765000000000001</v>
      </c>
      <c r="H2134" s="2">
        <f>'Moving Avg'!G2134</f>
        <v>3.8754000000000004</v>
      </c>
      <c r="I2134" s="2">
        <f>'Moving Avg'!H2134</f>
        <v>4.2008500000000053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  <c r="M2134" s="7">
        <f t="shared" si="330"/>
        <v>25</v>
      </c>
      <c r="N2134" s="7">
        <f t="shared" si="331"/>
        <v>0</v>
      </c>
      <c r="O2134" s="7">
        <f t="shared" si="332"/>
        <v>0</v>
      </c>
      <c r="P2134" s="7">
        <f t="shared" si="333"/>
        <v>16.5</v>
      </c>
      <c r="Q2134" s="8">
        <f t="shared" si="334"/>
        <v>11.225</v>
      </c>
      <c r="R2134" s="8">
        <f t="shared" si="335"/>
        <v>9.125</v>
      </c>
      <c r="S2134" s="8">
        <f t="shared" si="336"/>
        <v>11.175000000000001</v>
      </c>
      <c r="T2134" s="8">
        <f t="shared" si="337"/>
        <v>10.375</v>
      </c>
      <c r="U2134" s="7">
        <f t="shared" si="338"/>
        <v>10.508333333333335</v>
      </c>
      <c r="V2134" s="7">
        <f t="shared" si="339"/>
        <v>10.475000000000001</v>
      </c>
    </row>
    <row r="2135" spans="1:22" ht="13.5" x14ac:dyDescent="0.25">
      <c r="A2135" s="3">
        <f>RSI!A2135</f>
        <v>45414</v>
      </c>
      <c r="B2135" s="2">
        <f>RSI!B2135</f>
        <v>3.58</v>
      </c>
      <c r="C2135" s="2">
        <f>RSI!I2135</f>
        <v>34.270098057192087</v>
      </c>
      <c r="D2135" s="2">
        <f>MACD!E2135</f>
        <v>6.4879610308171465E-2</v>
      </c>
      <c r="E2135" s="2">
        <f>MACD!F2135</f>
        <v>-2.467539159927172E-2</v>
      </c>
      <c r="F2135" s="2">
        <f>'Moving Avg'!D2135</f>
        <v>3.6439999999999997</v>
      </c>
      <c r="G2135" s="2">
        <f>'Moving Avg'!F2135</f>
        <v>3.8654999999999999</v>
      </c>
      <c r="H2135" s="2">
        <f>'Moving Avg'!G2135</f>
        <v>3.8628000000000005</v>
      </c>
      <c r="I2135" s="2">
        <f>'Moving Avg'!H2135</f>
        <v>4.1987500000000066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  <c r="M2135" s="7">
        <f t="shared" si="330"/>
        <v>25</v>
      </c>
      <c r="N2135" s="7">
        <f t="shared" si="331"/>
        <v>0</v>
      </c>
      <c r="O2135" s="7">
        <f t="shared" si="332"/>
        <v>0</v>
      </c>
      <c r="P2135" s="7">
        <f t="shared" si="333"/>
        <v>16.5</v>
      </c>
      <c r="Q2135" s="8">
        <f t="shared" si="334"/>
        <v>11.225</v>
      </c>
      <c r="R2135" s="8">
        <f t="shared" si="335"/>
        <v>9.125</v>
      </c>
      <c r="S2135" s="8">
        <f t="shared" si="336"/>
        <v>11.175000000000001</v>
      </c>
      <c r="T2135" s="8">
        <f t="shared" si="337"/>
        <v>10.375</v>
      </c>
      <c r="U2135" s="7">
        <f t="shared" si="338"/>
        <v>10.508333333333335</v>
      </c>
      <c r="V2135" s="7">
        <f t="shared" si="339"/>
        <v>10.475000000000001</v>
      </c>
    </row>
    <row r="2136" spans="1:22" ht="13.5" x14ac:dyDescent="0.25">
      <c r="A2136" s="3">
        <f>RSI!A2136</f>
        <v>45415</v>
      </c>
      <c r="B2136" s="2">
        <f>RSI!B2136</f>
        <v>3.58</v>
      </c>
      <c r="C2136" s="2">
        <f>RSI!I2136</f>
        <v>34.270098057192087</v>
      </c>
      <c r="D2136" s="2">
        <f>MACD!E2136</f>
        <v>0.1146673566017915</v>
      </c>
      <c r="E2136" s="2">
        <f>MACD!F2136</f>
        <v>3.1931580409409258E-3</v>
      </c>
      <c r="F2136" s="2">
        <f>'Moving Avg'!D2136</f>
        <v>3.6120000000000005</v>
      </c>
      <c r="G2136" s="2">
        <f>'Moving Avg'!F2136</f>
        <v>3.8545000000000007</v>
      </c>
      <c r="H2136" s="2">
        <f>'Moving Avg'!G2136</f>
        <v>3.8466000000000009</v>
      </c>
      <c r="I2136" s="2">
        <f>'Moving Avg'!H2136</f>
        <v>4.1966500000000062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0</v>
      </c>
      <c r="O2136" s="7">
        <f t="shared" si="332"/>
        <v>0</v>
      </c>
      <c r="P2136" s="7">
        <f t="shared" si="333"/>
        <v>16.5</v>
      </c>
      <c r="Q2136" s="8">
        <f t="shared" si="334"/>
        <v>11.225</v>
      </c>
      <c r="R2136" s="8">
        <f t="shared" si="335"/>
        <v>9.125</v>
      </c>
      <c r="S2136" s="8">
        <f t="shared" si="336"/>
        <v>11.175000000000001</v>
      </c>
      <c r="T2136" s="8">
        <f t="shared" si="337"/>
        <v>10.375</v>
      </c>
      <c r="U2136" s="7">
        <f t="shared" si="338"/>
        <v>10.508333333333335</v>
      </c>
      <c r="V2136" s="7">
        <f t="shared" si="339"/>
        <v>10.475000000000001</v>
      </c>
    </row>
    <row r="2137" spans="1:22" ht="13.5" x14ac:dyDescent="0.25">
      <c r="A2137" s="3">
        <f>RSI!A2137</f>
        <v>45418</v>
      </c>
      <c r="B2137" s="2">
        <f>RSI!B2137</f>
        <v>3.58</v>
      </c>
      <c r="C2137" s="2">
        <f>RSI!I2137</f>
        <v>34.270098057192087</v>
      </c>
      <c r="D2137" s="2">
        <f>MACD!E2137</f>
        <v>0.15818006544606078</v>
      </c>
      <c r="E2137" s="2">
        <f>MACD!F2137</f>
        <v>3.4190539521964894E-2</v>
      </c>
      <c r="F2137" s="2">
        <f>'Moving Avg'!D2137</f>
        <v>3.5799999999999996</v>
      </c>
      <c r="G2137" s="2">
        <f>'Moving Avg'!F2137</f>
        <v>3.8435000000000001</v>
      </c>
      <c r="H2137" s="2">
        <f>'Moving Avg'!G2137</f>
        <v>3.8304000000000014</v>
      </c>
      <c r="I2137" s="2">
        <f>'Moving Avg'!H2137</f>
        <v>4.193650000000007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0</v>
      </c>
      <c r="P2137" s="7">
        <f t="shared" si="333"/>
        <v>16.5</v>
      </c>
      <c r="Q2137" s="8">
        <f t="shared" si="334"/>
        <v>11.225</v>
      </c>
      <c r="R2137" s="8">
        <f t="shared" si="335"/>
        <v>9.125</v>
      </c>
      <c r="S2137" s="8">
        <f t="shared" si="336"/>
        <v>11.175000000000001</v>
      </c>
      <c r="T2137" s="8">
        <f t="shared" si="337"/>
        <v>10.375</v>
      </c>
      <c r="U2137" s="7">
        <f t="shared" si="338"/>
        <v>10.508333333333335</v>
      </c>
      <c r="V2137" s="7">
        <f t="shared" si="339"/>
        <v>10.475000000000001</v>
      </c>
    </row>
    <row r="2138" spans="1:22" ht="13.5" x14ac:dyDescent="0.25">
      <c r="A2138" s="3">
        <f>RSI!A2138</f>
        <v>45419</v>
      </c>
      <c r="B2138" s="2">
        <f>RSI!B2138</f>
        <v>3.58</v>
      </c>
      <c r="C2138" s="2">
        <f>RSI!I2138</f>
        <v>34.270098057192087</v>
      </c>
      <c r="D2138" s="2">
        <f>MACD!E2138</f>
        <v>0.19628056308249864</v>
      </c>
      <c r="E2138" s="2">
        <f>MACD!F2138</f>
        <v>6.6608544234071643E-2</v>
      </c>
      <c r="F2138" s="2">
        <f>'Moving Avg'!D2138</f>
        <v>3.5799999999999996</v>
      </c>
      <c r="G2138" s="2">
        <f>'Moving Avg'!F2138</f>
        <v>3.8240000000000003</v>
      </c>
      <c r="H2138" s="2">
        <f>'Moving Avg'!G2138</f>
        <v>3.8178000000000019</v>
      </c>
      <c r="I2138" s="2">
        <f>'Moving Avg'!H2138</f>
        <v>4.1906500000000078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  <c r="M2138" s="7">
        <f t="shared" si="330"/>
        <v>25</v>
      </c>
      <c r="N2138" s="7">
        <f t="shared" si="331"/>
        <v>0</v>
      </c>
      <c r="O2138" s="7">
        <f t="shared" si="332"/>
        <v>0</v>
      </c>
      <c r="P2138" s="7">
        <f t="shared" si="333"/>
        <v>33</v>
      </c>
      <c r="Q2138" s="8">
        <f t="shared" si="334"/>
        <v>13.7</v>
      </c>
      <c r="R2138" s="8">
        <f t="shared" si="335"/>
        <v>13.25</v>
      </c>
      <c r="S2138" s="8">
        <f t="shared" si="336"/>
        <v>18.600000000000001</v>
      </c>
      <c r="T2138" s="8">
        <f t="shared" si="337"/>
        <v>14.5</v>
      </c>
      <c r="U2138" s="7">
        <f t="shared" si="338"/>
        <v>15.183333333333332</v>
      </c>
      <c r="V2138" s="7">
        <f t="shared" si="339"/>
        <v>15.012499999999999</v>
      </c>
    </row>
    <row r="2139" spans="1:22" ht="13.5" x14ac:dyDescent="0.25">
      <c r="A2139" s="3">
        <f>RSI!A2139</f>
        <v>45420</v>
      </c>
      <c r="B2139" s="2">
        <f>RSI!B2139</f>
        <v>3.58</v>
      </c>
      <c r="C2139" s="2">
        <f>RSI!I2139</f>
        <v>34.270098057192087</v>
      </c>
      <c r="D2139" s="2">
        <f>MACD!E2139</f>
        <v>0.20201422290497817</v>
      </c>
      <c r="E2139" s="2">
        <f>MACD!F2139</f>
        <v>9.3689679968252948E-2</v>
      </c>
      <c r="F2139" s="2">
        <f>'Moving Avg'!D2139</f>
        <v>3.5799999999999996</v>
      </c>
      <c r="G2139" s="2">
        <f>'Moving Avg'!F2139</f>
        <v>3.8045</v>
      </c>
      <c r="H2139" s="2">
        <f>'Moving Avg'!G2139</f>
        <v>3.8052000000000019</v>
      </c>
      <c r="I2139" s="2">
        <f>'Moving Avg'!H2139</f>
        <v>4.1876500000000076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  <c r="M2139" s="7">
        <f t="shared" si="330"/>
        <v>25</v>
      </c>
      <c r="N2139" s="7">
        <f t="shared" si="331"/>
        <v>0</v>
      </c>
      <c r="O2139" s="7">
        <f t="shared" si="332"/>
        <v>0</v>
      </c>
      <c r="P2139" s="7">
        <f t="shared" si="333"/>
        <v>33</v>
      </c>
      <c r="Q2139" s="8">
        <f t="shared" si="334"/>
        <v>13.7</v>
      </c>
      <c r="R2139" s="8">
        <f t="shared" si="335"/>
        <v>13.25</v>
      </c>
      <c r="S2139" s="8">
        <f t="shared" si="336"/>
        <v>18.600000000000001</v>
      </c>
      <c r="T2139" s="8">
        <f t="shared" si="337"/>
        <v>14.5</v>
      </c>
      <c r="U2139" s="7">
        <f t="shared" si="338"/>
        <v>15.183333333333332</v>
      </c>
      <c r="V2139" s="7">
        <f t="shared" si="339"/>
        <v>15.012499999999999</v>
      </c>
    </row>
    <row r="2140" spans="1:22" ht="13.5" x14ac:dyDescent="0.25">
      <c r="A2140" s="3">
        <f>RSI!A2140</f>
        <v>45421</v>
      </c>
      <c r="B2140" s="2">
        <f>RSI!B2140</f>
        <v>3.58</v>
      </c>
      <c r="C2140" s="2">
        <f>RSI!I2140</f>
        <v>34.270098057192087</v>
      </c>
      <c r="D2140" s="2">
        <f>MACD!E2140</f>
        <v>0.18181108774703558</v>
      </c>
      <c r="E2140" s="2">
        <f>MACD!F2140</f>
        <v>0.11131396152400948</v>
      </c>
      <c r="F2140" s="2">
        <f>'Moving Avg'!D2140</f>
        <v>3.5799999999999996</v>
      </c>
      <c r="G2140" s="2">
        <f>'Moving Avg'!F2140</f>
        <v>3.7835000000000001</v>
      </c>
      <c r="H2140" s="2">
        <f>'Moving Avg'!G2140</f>
        <v>3.7926000000000029</v>
      </c>
      <c r="I2140" s="2">
        <f>'Moving Avg'!H2140</f>
        <v>4.1845500000000087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  <c r="M2140" s="7">
        <f t="shared" si="330"/>
        <v>25</v>
      </c>
      <c r="N2140" s="7">
        <f t="shared" si="331"/>
        <v>0</v>
      </c>
      <c r="O2140" s="7">
        <f t="shared" si="332"/>
        <v>0</v>
      </c>
      <c r="P2140" s="7">
        <f t="shared" si="333"/>
        <v>33</v>
      </c>
      <c r="Q2140" s="8">
        <f t="shared" si="334"/>
        <v>13.7</v>
      </c>
      <c r="R2140" s="8">
        <f t="shared" si="335"/>
        <v>13.25</v>
      </c>
      <c r="S2140" s="8">
        <f t="shared" si="336"/>
        <v>18.600000000000001</v>
      </c>
      <c r="T2140" s="8">
        <f t="shared" si="337"/>
        <v>14.5</v>
      </c>
      <c r="U2140" s="7">
        <f t="shared" si="338"/>
        <v>15.183333333333332</v>
      </c>
      <c r="V2140" s="7">
        <f t="shared" si="339"/>
        <v>15.012499999999999</v>
      </c>
    </row>
    <row r="2141" spans="1:22" ht="13.5" x14ac:dyDescent="0.25">
      <c r="A2141" s="3">
        <f>RSI!A2141</f>
        <v>45422</v>
      </c>
      <c r="B2141" s="2">
        <f>RSI!B2141</f>
        <v>3.58</v>
      </c>
      <c r="C2141" s="2">
        <f>RSI!I2141</f>
        <v>34.270098057192087</v>
      </c>
      <c r="D2141" s="2">
        <f>MACD!E2141</f>
        <v>0.16573386119597444</v>
      </c>
      <c r="E2141" s="2">
        <f>MACD!F2141</f>
        <v>0.12219794145840247</v>
      </c>
      <c r="F2141" s="2">
        <f>'Moving Avg'!D2141</f>
        <v>3.5799999999999996</v>
      </c>
      <c r="G2141" s="2">
        <f>'Moving Avg'!F2141</f>
        <v>3.7624999999999993</v>
      </c>
      <c r="H2141" s="2">
        <f>'Moving Avg'!G2141</f>
        <v>3.7802000000000024</v>
      </c>
      <c r="I2141" s="2">
        <f>'Moving Avg'!H2141</f>
        <v>4.1814500000000088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25</v>
      </c>
      <c r="N2141" s="7">
        <f t="shared" si="331"/>
        <v>0</v>
      </c>
      <c r="O2141" s="7">
        <f t="shared" si="332"/>
        <v>0</v>
      </c>
      <c r="P2141" s="7">
        <f t="shared" si="333"/>
        <v>33</v>
      </c>
      <c r="Q2141" s="8">
        <f t="shared" si="334"/>
        <v>13.7</v>
      </c>
      <c r="R2141" s="8">
        <f t="shared" si="335"/>
        <v>13.25</v>
      </c>
      <c r="S2141" s="8">
        <f t="shared" si="336"/>
        <v>18.600000000000001</v>
      </c>
      <c r="T2141" s="8">
        <f t="shared" si="337"/>
        <v>14.5</v>
      </c>
      <c r="U2141" s="7">
        <f t="shared" si="338"/>
        <v>15.183333333333332</v>
      </c>
      <c r="V2141" s="7">
        <f t="shared" si="339"/>
        <v>15.012499999999999</v>
      </c>
    </row>
    <row r="2142" spans="1:22" ht="13.5" x14ac:dyDescent="0.25">
      <c r="A2142" s="3">
        <f>RSI!A2142</f>
        <v>45425</v>
      </c>
      <c r="B2142" s="2">
        <f>RSI!B2142</f>
        <v>3.58</v>
      </c>
      <c r="C2142" s="2">
        <f>RSI!I2142</f>
        <v>34.270098057192087</v>
      </c>
      <c r="D2142" s="2">
        <f>MACD!E2142</f>
        <v>0.15307240038023195</v>
      </c>
      <c r="E2142" s="2">
        <f>MACD!F2142</f>
        <v>0.12837283324276838</v>
      </c>
      <c r="F2142" s="2">
        <f>'Moving Avg'!D2142</f>
        <v>3.5799999999999996</v>
      </c>
      <c r="G2142" s="2">
        <f>'Moving Avg'!F2142</f>
        <v>3.7414999999999994</v>
      </c>
      <c r="H2142" s="2">
        <f>'Moving Avg'!G2142</f>
        <v>3.7714000000000025</v>
      </c>
      <c r="I2142" s="2">
        <f>'Moving Avg'!H2142</f>
        <v>4.1784000000000088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25</v>
      </c>
      <c r="N2142" s="7">
        <f t="shared" si="331"/>
        <v>0</v>
      </c>
      <c r="O2142" s="7">
        <f t="shared" si="332"/>
        <v>0</v>
      </c>
      <c r="P2142" s="7">
        <f t="shared" si="333"/>
        <v>33</v>
      </c>
      <c r="Q2142" s="8">
        <f t="shared" si="334"/>
        <v>13.7</v>
      </c>
      <c r="R2142" s="8">
        <f t="shared" si="335"/>
        <v>13.25</v>
      </c>
      <c r="S2142" s="8">
        <f t="shared" si="336"/>
        <v>18.600000000000001</v>
      </c>
      <c r="T2142" s="8">
        <f t="shared" si="337"/>
        <v>14.5</v>
      </c>
      <c r="U2142" s="7">
        <f t="shared" si="338"/>
        <v>15.183333333333332</v>
      </c>
      <c r="V2142" s="7">
        <f t="shared" si="339"/>
        <v>15.012499999999999</v>
      </c>
    </row>
    <row r="2143" spans="1:22" ht="13.5" x14ac:dyDescent="0.25">
      <c r="A2143" s="3">
        <f>RSI!A2143</f>
        <v>45426</v>
      </c>
      <c r="B2143" s="2">
        <f>RSI!B2143</f>
        <v>3.58</v>
      </c>
      <c r="C2143" s="2">
        <f>RSI!I2143</f>
        <v>34.270098057192087</v>
      </c>
      <c r="D2143" s="2">
        <f>MACD!E2143</f>
        <v>0.11861601483649897</v>
      </c>
      <c r="E2143" s="2">
        <f>MACD!F2143</f>
        <v>0.12642146956151451</v>
      </c>
      <c r="F2143" s="2">
        <f>'Moving Avg'!D2143</f>
        <v>3.5799999999999996</v>
      </c>
      <c r="G2143" s="2">
        <f>'Moving Avg'!F2143</f>
        <v>3.7294999999999994</v>
      </c>
      <c r="H2143" s="2">
        <f>'Moving Avg'!G2143</f>
        <v>3.7626000000000026</v>
      </c>
      <c r="I2143" s="2">
        <f>'Moving Avg'!H2143</f>
        <v>4.1745500000000098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25</v>
      </c>
      <c r="N2143" s="7">
        <f t="shared" si="331"/>
        <v>45</v>
      </c>
      <c r="O2143" s="7">
        <f t="shared" si="332"/>
        <v>0</v>
      </c>
      <c r="P2143" s="7">
        <f t="shared" si="333"/>
        <v>33</v>
      </c>
      <c r="Q2143" s="8">
        <f t="shared" si="334"/>
        <v>29.45</v>
      </c>
      <c r="R2143" s="8">
        <f t="shared" si="335"/>
        <v>22.25</v>
      </c>
      <c r="S2143" s="8">
        <f t="shared" si="336"/>
        <v>25.35</v>
      </c>
      <c r="T2143" s="8">
        <f t="shared" si="337"/>
        <v>25.75</v>
      </c>
      <c r="U2143" s="7">
        <f t="shared" si="338"/>
        <v>25.683333333333337</v>
      </c>
      <c r="V2143" s="7">
        <f t="shared" si="339"/>
        <v>25.700000000000003</v>
      </c>
    </row>
    <row r="2144" spans="1:22" ht="13.5" x14ac:dyDescent="0.25">
      <c r="A2144" s="3">
        <f>RSI!A2144</f>
        <v>45427</v>
      </c>
      <c r="B2144" s="2">
        <f>RSI!B2144</f>
        <v>3.7</v>
      </c>
      <c r="C2144" s="2">
        <f>RSI!I2144</f>
        <v>48.961983364996009</v>
      </c>
      <c r="D2144" s="2">
        <f>MACD!E2144</f>
        <v>8.1379632831164006E-2</v>
      </c>
      <c r="E2144" s="2">
        <f>MACD!F2144</f>
        <v>0.11741310221544442</v>
      </c>
      <c r="F2144" s="2">
        <f>'Moving Avg'!D2144</f>
        <v>3.6040000000000001</v>
      </c>
      <c r="G2144" s="2">
        <f>'Moving Avg'!F2144</f>
        <v>3.7234999999999991</v>
      </c>
      <c r="H2144" s="2">
        <f>'Moving Avg'!G2144</f>
        <v>3.7562000000000029</v>
      </c>
      <c r="I2144" s="2">
        <f>'Moving Avg'!H2144</f>
        <v>4.1722500000000098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  <c r="M2144" s="7">
        <f t="shared" si="330"/>
        <v>25</v>
      </c>
      <c r="N2144" s="7">
        <f t="shared" si="331"/>
        <v>100</v>
      </c>
      <c r="O2144" s="7">
        <f t="shared" si="332"/>
        <v>0</v>
      </c>
      <c r="P2144" s="7">
        <f t="shared" si="333"/>
        <v>83.5</v>
      </c>
      <c r="Q2144" s="8">
        <f t="shared" si="334"/>
        <v>56.274999999999999</v>
      </c>
      <c r="R2144" s="8">
        <f t="shared" si="335"/>
        <v>45.875</v>
      </c>
      <c r="S2144" s="8">
        <f t="shared" si="336"/>
        <v>56.325000000000003</v>
      </c>
      <c r="T2144" s="8">
        <f t="shared" si="337"/>
        <v>52.125</v>
      </c>
      <c r="U2144" s="7">
        <f t="shared" si="338"/>
        <v>52.82500000000001</v>
      </c>
      <c r="V2144" s="7">
        <f t="shared" si="339"/>
        <v>52.650000000000006</v>
      </c>
    </row>
    <row r="2145" spans="1:22" ht="13.5" x14ac:dyDescent="0.25">
      <c r="A2145" s="3">
        <f>RSI!A2145</f>
        <v>45428</v>
      </c>
      <c r="B2145" s="2">
        <f>RSI!B2145</f>
        <v>3.7</v>
      </c>
      <c r="C2145" s="2">
        <f>RSI!I2145</f>
        <v>48.961983364996009</v>
      </c>
      <c r="D2145" s="2">
        <f>MACD!E2145</f>
        <v>4.9910904675062095E-2</v>
      </c>
      <c r="E2145" s="2">
        <f>MACD!F2145</f>
        <v>0.10391266270736796</v>
      </c>
      <c r="F2145" s="2">
        <f>'Moving Avg'!D2145</f>
        <v>3.6280000000000001</v>
      </c>
      <c r="G2145" s="2">
        <f>'Moving Avg'!F2145</f>
        <v>3.7089999999999996</v>
      </c>
      <c r="H2145" s="2">
        <f>'Moving Avg'!G2145</f>
        <v>3.7498000000000022</v>
      </c>
      <c r="I2145" s="2">
        <f>'Moving Avg'!H2145</f>
        <v>4.1690500000000101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  <c r="M2145" s="7">
        <f t="shared" si="330"/>
        <v>25</v>
      </c>
      <c r="N2145" s="7">
        <f t="shared" si="331"/>
        <v>100</v>
      </c>
      <c r="O2145" s="7">
        <f t="shared" si="332"/>
        <v>0</v>
      </c>
      <c r="P2145" s="7">
        <f t="shared" si="333"/>
        <v>83.5</v>
      </c>
      <c r="Q2145" s="8">
        <f t="shared" si="334"/>
        <v>56.274999999999999</v>
      </c>
      <c r="R2145" s="8">
        <f t="shared" si="335"/>
        <v>45.875</v>
      </c>
      <c r="S2145" s="8">
        <f t="shared" si="336"/>
        <v>56.325000000000003</v>
      </c>
      <c r="T2145" s="8">
        <f t="shared" si="337"/>
        <v>52.125</v>
      </c>
      <c r="U2145" s="7">
        <f t="shared" si="338"/>
        <v>52.82500000000001</v>
      </c>
      <c r="V2145" s="7">
        <f t="shared" si="339"/>
        <v>52.650000000000006</v>
      </c>
    </row>
    <row r="2146" spans="1:22" ht="13.5" x14ac:dyDescent="0.25">
      <c r="A2146" s="3">
        <f>RSI!A2146</f>
        <v>45429</v>
      </c>
      <c r="B2146" s="2">
        <f>RSI!B2146</f>
        <v>3.7</v>
      </c>
      <c r="C2146" s="2">
        <f>RSI!I2146</f>
        <v>48.961983364996009</v>
      </c>
      <c r="D2146" s="2">
        <f>MACD!E2146</f>
        <v>2.3319611621990255E-2</v>
      </c>
      <c r="E2146" s="2">
        <f>MACD!F2146</f>
        <v>8.7794052490292429E-2</v>
      </c>
      <c r="F2146" s="2">
        <f>'Moving Avg'!D2146</f>
        <v>3.6519999999999997</v>
      </c>
      <c r="G2146" s="2">
        <f>'Moving Avg'!F2146</f>
        <v>3.6894999999999998</v>
      </c>
      <c r="H2146" s="2">
        <f>'Moving Avg'!G2146</f>
        <v>3.7470000000000021</v>
      </c>
      <c r="I2146" s="2">
        <f>'Moving Avg'!H2146</f>
        <v>4.1668000000000101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  <c r="M2146" s="7">
        <f t="shared" si="330"/>
        <v>25</v>
      </c>
      <c r="N2146" s="7">
        <f t="shared" si="331"/>
        <v>100</v>
      </c>
      <c r="O2146" s="7">
        <f t="shared" si="332"/>
        <v>0</v>
      </c>
      <c r="P2146" s="7">
        <f t="shared" si="333"/>
        <v>83.5</v>
      </c>
      <c r="Q2146" s="8">
        <f t="shared" si="334"/>
        <v>56.274999999999999</v>
      </c>
      <c r="R2146" s="8">
        <f t="shared" si="335"/>
        <v>45.875</v>
      </c>
      <c r="S2146" s="8">
        <f t="shared" si="336"/>
        <v>56.325000000000003</v>
      </c>
      <c r="T2146" s="8">
        <f t="shared" si="337"/>
        <v>52.125</v>
      </c>
      <c r="U2146" s="7">
        <f t="shared" si="338"/>
        <v>52.82500000000001</v>
      </c>
      <c r="V2146" s="7">
        <f t="shared" si="339"/>
        <v>52.650000000000006</v>
      </c>
    </row>
    <row r="2147" spans="1:22" ht="13.5" x14ac:dyDescent="0.25">
      <c r="A2147" s="3">
        <f>RSI!A2147</f>
        <v>45432</v>
      </c>
      <c r="B2147" s="2">
        <f>RSI!B2147</f>
        <v>3.7</v>
      </c>
      <c r="C2147" s="2">
        <f>RSI!I2147</f>
        <v>48.961983364996009</v>
      </c>
      <c r="D2147" s="2">
        <f>MACD!E2147</f>
        <v>8.5270553628458146E-4</v>
      </c>
      <c r="E2147" s="2">
        <f>MACD!F2147</f>
        <v>7.0405783099490873E-2</v>
      </c>
      <c r="F2147" s="2">
        <f>'Moving Avg'!D2147</f>
        <v>3.6759999999999997</v>
      </c>
      <c r="G2147" s="2">
        <f>'Moving Avg'!F2147</f>
        <v>3.6699999999999995</v>
      </c>
      <c r="H2147" s="2">
        <f>'Moving Avg'!G2147</f>
        <v>3.7462000000000018</v>
      </c>
      <c r="I2147" s="2">
        <f>'Moving Avg'!H2147</f>
        <v>4.16455000000001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  <c r="M2147" s="7">
        <f t="shared" si="330"/>
        <v>25</v>
      </c>
      <c r="N2147" s="7">
        <f t="shared" si="331"/>
        <v>100</v>
      </c>
      <c r="O2147" s="7">
        <f t="shared" si="332"/>
        <v>0</v>
      </c>
      <c r="P2147" s="7">
        <f t="shared" si="333"/>
        <v>83.5</v>
      </c>
      <c r="Q2147" s="8">
        <f t="shared" si="334"/>
        <v>56.274999999999999</v>
      </c>
      <c r="R2147" s="8">
        <f t="shared" si="335"/>
        <v>45.875</v>
      </c>
      <c r="S2147" s="8">
        <f t="shared" si="336"/>
        <v>56.325000000000003</v>
      </c>
      <c r="T2147" s="8">
        <f t="shared" si="337"/>
        <v>52.125</v>
      </c>
      <c r="U2147" s="7">
        <f t="shared" si="338"/>
        <v>52.82500000000001</v>
      </c>
      <c r="V2147" s="7">
        <f t="shared" si="339"/>
        <v>52.650000000000006</v>
      </c>
    </row>
    <row r="2148" spans="1:22" ht="13.5" x14ac:dyDescent="0.25">
      <c r="A2148" s="3">
        <f>RSI!A2148</f>
        <v>45433</v>
      </c>
      <c r="B2148" s="2">
        <f>RSI!B2148</f>
        <v>3.7</v>
      </c>
      <c r="C2148" s="2">
        <f>RSI!I2148</f>
        <v>48.961983364996001</v>
      </c>
      <c r="D2148" s="2">
        <f>MACD!E2148</f>
        <v>-1.812681012102102E-2</v>
      </c>
      <c r="E2148" s="2">
        <f>MACD!F2148</f>
        <v>5.26992644553885E-2</v>
      </c>
      <c r="F2148" s="2">
        <f>'Moving Avg'!D2148</f>
        <v>3.7</v>
      </c>
      <c r="G2148" s="2">
        <f>'Moving Avg'!F2148</f>
        <v>3.6504999999999996</v>
      </c>
      <c r="H2148" s="2">
        <f>'Moving Avg'!G2148</f>
        <v>3.7454000000000014</v>
      </c>
      <c r="I2148" s="2">
        <f>'Moving Avg'!H2148</f>
        <v>4.1631500000000106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  <c r="M2148" s="7">
        <f t="shared" si="330"/>
        <v>25</v>
      </c>
      <c r="N2148" s="7">
        <f t="shared" si="331"/>
        <v>100</v>
      </c>
      <c r="O2148" s="7">
        <f t="shared" si="332"/>
        <v>0</v>
      </c>
      <c r="P2148" s="7">
        <f t="shared" si="333"/>
        <v>83.5</v>
      </c>
      <c r="Q2148" s="8">
        <f t="shared" si="334"/>
        <v>56.274999999999999</v>
      </c>
      <c r="R2148" s="8">
        <f t="shared" si="335"/>
        <v>45.875</v>
      </c>
      <c r="S2148" s="8">
        <f t="shared" si="336"/>
        <v>56.325000000000003</v>
      </c>
      <c r="T2148" s="8">
        <f t="shared" si="337"/>
        <v>52.125</v>
      </c>
      <c r="U2148" s="7">
        <f t="shared" si="338"/>
        <v>52.82500000000001</v>
      </c>
      <c r="V2148" s="7">
        <f t="shared" si="339"/>
        <v>52.650000000000006</v>
      </c>
    </row>
    <row r="2149" spans="1:22" ht="13.5" x14ac:dyDescent="0.25">
      <c r="A2149" s="3">
        <f>RSI!A2149</f>
        <v>45434</v>
      </c>
      <c r="B2149" s="2">
        <f>RSI!B2149</f>
        <v>3.7</v>
      </c>
      <c r="C2149" s="2">
        <f>RSI!I2149</f>
        <v>48.961983364995994</v>
      </c>
      <c r="D2149" s="2">
        <f>MACD!E2149</f>
        <v>-3.4157749053428166E-2</v>
      </c>
      <c r="E2149" s="2">
        <f>MACD!F2149</f>
        <v>3.5327861753625164E-2</v>
      </c>
      <c r="F2149" s="2">
        <f>'Moving Avg'!D2149</f>
        <v>3.7</v>
      </c>
      <c r="G2149" s="2">
        <f>'Moving Avg'!F2149</f>
        <v>3.6399999999999997</v>
      </c>
      <c r="H2149" s="2">
        <f>'Moving Avg'!G2149</f>
        <v>3.744600000000001</v>
      </c>
      <c r="I2149" s="2">
        <f>'Moving Avg'!H2149</f>
        <v>4.1625500000000102</v>
      </c>
      <c r="J2149" s="5" t="str">
        <f>OBV!F2149</f>
        <v>NEUTRAL</v>
      </c>
      <c r="K2149" s="5" t="str">
        <f>OBV!G2149</f>
        <v>NEUTRAL</v>
      </c>
      <c r="L2149" s="5" t="str">
        <f>OBV!H2149</f>
        <v>NEUTRAL</v>
      </c>
      <c r="M2149" s="7">
        <f t="shared" si="330"/>
        <v>25</v>
      </c>
      <c r="N2149" s="7">
        <f t="shared" si="331"/>
        <v>100</v>
      </c>
      <c r="O2149" s="7">
        <f t="shared" si="332"/>
        <v>0</v>
      </c>
      <c r="P2149" s="7">
        <f t="shared" si="333"/>
        <v>33</v>
      </c>
      <c r="Q2149" s="8">
        <f t="shared" si="334"/>
        <v>48.7</v>
      </c>
      <c r="R2149" s="8">
        <f t="shared" si="335"/>
        <v>33.25</v>
      </c>
      <c r="S2149" s="8">
        <f t="shared" si="336"/>
        <v>33.6</v>
      </c>
      <c r="T2149" s="8">
        <f t="shared" si="337"/>
        <v>39.5</v>
      </c>
      <c r="U2149" s="7">
        <f t="shared" si="338"/>
        <v>38.516666666666673</v>
      </c>
      <c r="V2149" s="7">
        <f t="shared" si="339"/>
        <v>38.762500000000003</v>
      </c>
    </row>
    <row r="2150" spans="1:22" ht="13.5" x14ac:dyDescent="0.25">
      <c r="A2150" s="3">
        <f>RSI!A2150</f>
        <v>45435</v>
      </c>
      <c r="B2150" s="2">
        <f>RSI!B2150</f>
        <v>3.7</v>
      </c>
      <c r="C2150" s="2">
        <f>RSI!I2150</f>
        <v>48.961983364996001</v>
      </c>
      <c r="D2150" s="2">
        <f>MACD!E2150</f>
        <v>-4.7695860763394826E-2</v>
      </c>
      <c r="E2150" s="2">
        <f>MACD!F2150</f>
        <v>1.8723117250221168E-2</v>
      </c>
      <c r="F2150" s="2">
        <f>'Moving Avg'!D2150</f>
        <v>3.7</v>
      </c>
      <c r="G2150" s="2">
        <f>'Moving Avg'!F2150</f>
        <v>3.6380000000000003</v>
      </c>
      <c r="H2150" s="2">
        <f>'Moving Avg'!G2150</f>
        <v>3.7437999999999998</v>
      </c>
      <c r="I2150" s="2">
        <f>'Moving Avg'!H2150</f>
        <v>4.1627500000000097</v>
      </c>
      <c r="J2150" s="5" t="str">
        <f>OBV!F2150</f>
        <v>NEUTRAL</v>
      </c>
      <c r="K2150" s="5" t="str">
        <f>OBV!G2150</f>
        <v>NEUTRAL</v>
      </c>
      <c r="L2150" s="5" t="str">
        <f>OBV!H2150</f>
        <v>NEUTRAL</v>
      </c>
      <c r="M2150" s="7">
        <f t="shared" si="330"/>
        <v>25</v>
      </c>
      <c r="N2150" s="7">
        <f t="shared" si="331"/>
        <v>100</v>
      </c>
      <c r="O2150" s="7">
        <f t="shared" si="332"/>
        <v>0</v>
      </c>
      <c r="P2150" s="7">
        <f t="shared" si="333"/>
        <v>33</v>
      </c>
      <c r="Q2150" s="8">
        <f t="shared" si="334"/>
        <v>48.7</v>
      </c>
      <c r="R2150" s="8">
        <f t="shared" si="335"/>
        <v>33.25</v>
      </c>
      <c r="S2150" s="8">
        <f t="shared" si="336"/>
        <v>33.6</v>
      </c>
      <c r="T2150" s="8">
        <f t="shared" si="337"/>
        <v>39.5</v>
      </c>
      <c r="U2150" s="7">
        <f t="shared" si="338"/>
        <v>38.516666666666673</v>
      </c>
      <c r="V2150" s="7">
        <f t="shared" si="339"/>
        <v>38.762500000000003</v>
      </c>
    </row>
    <row r="2151" spans="1:22" ht="13.5" x14ac:dyDescent="0.25">
      <c r="A2151" s="3">
        <f>RSI!A2151</f>
        <v>45436</v>
      </c>
      <c r="B2151" s="2">
        <f>RSI!B2151</f>
        <v>3.7</v>
      </c>
      <c r="C2151" s="2">
        <f>RSI!I2151</f>
        <v>48.961983364996009</v>
      </c>
      <c r="D2151" s="2">
        <f>MACD!E2151</f>
        <v>-5.9126622236862936E-2</v>
      </c>
      <c r="E2151" s="2">
        <f>MACD!F2151</f>
        <v>3.1531693528043456E-3</v>
      </c>
      <c r="F2151" s="2">
        <f>'Moving Avg'!D2151</f>
        <v>3.7</v>
      </c>
      <c r="G2151" s="2">
        <f>'Moving Avg'!F2151</f>
        <v>3.6360000000000006</v>
      </c>
      <c r="H2151" s="2">
        <f>'Moving Avg'!G2151</f>
        <v>3.7429999999999994</v>
      </c>
      <c r="I2151" s="2">
        <f>'Moving Avg'!H2151</f>
        <v>4.1621500000000102</v>
      </c>
      <c r="J2151" s="5" t="str">
        <f>OBV!F2151</f>
        <v>NEUTRAL</v>
      </c>
      <c r="K2151" s="5" t="str">
        <f>OBV!G2151</f>
        <v>NEUTRAL</v>
      </c>
      <c r="L2151" s="5" t="str">
        <f>OBV!H2151</f>
        <v>NEUTRAL</v>
      </c>
      <c r="M2151" s="7">
        <f t="shared" si="330"/>
        <v>25</v>
      </c>
      <c r="N2151" s="7">
        <f t="shared" si="331"/>
        <v>100</v>
      </c>
      <c r="O2151" s="7">
        <f t="shared" si="332"/>
        <v>0</v>
      </c>
      <c r="P2151" s="7">
        <f t="shared" si="333"/>
        <v>33</v>
      </c>
      <c r="Q2151" s="8">
        <f t="shared" si="334"/>
        <v>48.7</v>
      </c>
      <c r="R2151" s="8">
        <f t="shared" si="335"/>
        <v>33.25</v>
      </c>
      <c r="S2151" s="8">
        <f t="shared" si="336"/>
        <v>33.6</v>
      </c>
      <c r="T2151" s="8">
        <f t="shared" si="337"/>
        <v>39.5</v>
      </c>
      <c r="U2151" s="7">
        <f t="shared" si="338"/>
        <v>38.516666666666673</v>
      </c>
      <c r="V2151" s="7">
        <f t="shared" si="339"/>
        <v>38.762500000000003</v>
      </c>
    </row>
    <row r="2152" spans="1:22" ht="13.5" x14ac:dyDescent="0.25">
      <c r="A2152" s="3">
        <f>RSI!A2152</f>
        <v>45439</v>
      </c>
      <c r="B2152" s="2">
        <f>RSI!B2152</f>
        <v>3.7</v>
      </c>
      <c r="C2152" s="2">
        <f>RSI!I2152</f>
        <v>48.961983364996001</v>
      </c>
      <c r="D2152" s="2">
        <f>MACD!E2152</f>
        <v>-6.877606074471565E-2</v>
      </c>
      <c r="E2152" s="2">
        <f>MACD!F2152</f>
        <v>-1.1232676666699654E-2</v>
      </c>
      <c r="F2152" s="2">
        <f>'Moving Avg'!D2152</f>
        <v>3.7</v>
      </c>
      <c r="G2152" s="2">
        <f>'Moving Avg'!F2152</f>
        <v>3.6340000000000003</v>
      </c>
      <c r="H2152" s="2">
        <f>'Moving Avg'!G2152</f>
        <v>3.7421999999999991</v>
      </c>
      <c r="I2152" s="2">
        <f>'Moving Avg'!H2152</f>
        <v>4.1623000000000099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100</v>
      </c>
      <c r="O2152" s="7">
        <f t="shared" si="332"/>
        <v>0</v>
      </c>
      <c r="P2152" s="7">
        <f t="shared" si="333"/>
        <v>33</v>
      </c>
      <c r="Q2152" s="8">
        <f t="shared" si="334"/>
        <v>48.7</v>
      </c>
      <c r="R2152" s="8">
        <f t="shared" si="335"/>
        <v>33.25</v>
      </c>
      <c r="S2152" s="8">
        <f t="shared" si="336"/>
        <v>33.6</v>
      </c>
      <c r="T2152" s="8">
        <f t="shared" si="337"/>
        <v>39.5</v>
      </c>
      <c r="U2152" s="7">
        <f t="shared" si="338"/>
        <v>38.516666666666673</v>
      </c>
      <c r="V2152" s="7">
        <f t="shared" si="339"/>
        <v>38.762500000000003</v>
      </c>
    </row>
    <row r="2153" spans="1:22" ht="13.5" x14ac:dyDescent="0.25">
      <c r="A2153" s="3">
        <f>RSI!A2153</f>
        <v>45440</v>
      </c>
      <c r="B2153" s="2">
        <f>RSI!B2153</f>
        <v>3.7</v>
      </c>
      <c r="C2153" s="2">
        <f>RSI!I2153</f>
        <v>48.961983364996009</v>
      </c>
      <c r="D2153" s="2">
        <f>MACD!E2153</f>
        <v>-7.6919910735258945E-2</v>
      </c>
      <c r="E2153" s="2">
        <f>MACD!F2153</f>
        <v>-2.4370123480411513E-2</v>
      </c>
      <c r="F2153" s="2">
        <f>'Moving Avg'!D2153</f>
        <v>3.7</v>
      </c>
      <c r="G2153" s="2">
        <f>'Moving Avg'!F2153</f>
        <v>3.6400000000000006</v>
      </c>
      <c r="H2153" s="2">
        <f>'Moving Avg'!G2153</f>
        <v>3.7413999999999987</v>
      </c>
      <c r="I2153" s="2">
        <f>'Moving Avg'!H2153</f>
        <v>4.1616500000000096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100</v>
      </c>
      <c r="O2153" s="7">
        <f t="shared" si="332"/>
        <v>0</v>
      </c>
      <c r="P2153" s="7">
        <f t="shared" si="333"/>
        <v>33</v>
      </c>
      <c r="Q2153" s="8">
        <f t="shared" si="334"/>
        <v>48.7</v>
      </c>
      <c r="R2153" s="8">
        <f t="shared" si="335"/>
        <v>33.25</v>
      </c>
      <c r="S2153" s="8">
        <f t="shared" si="336"/>
        <v>33.6</v>
      </c>
      <c r="T2153" s="8">
        <f t="shared" si="337"/>
        <v>39.5</v>
      </c>
      <c r="U2153" s="7">
        <f t="shared" si="338"/>
        <v>38.516666666666673</v>
      </c>
      <c r="V2153" s="7">
        <f t="shared" si="339"/>
        <v>38.762500000000003</v>
      </c>
    </row>
    <row r="2154" spans="1:22" ht="13.5" x14ac:dyDescent="0.25">
      <c r="A2154" s="3">
        <f>RSI!A2154</f>
        <v>45441</v>
      </c>
      <c r="B2154" s="2">
        <f>RSI!B2154</f>
        <v>3.7</v>
      </c>
      <c r="C2154" s="2">
        <f>RSI!I2154</f>
        <v>48.961983364996009</v>
      </c>
      <c r="D2154" s="2">
        <f>MACD!E2154</f>
        <v>-6.5329822713772412E-2</v>
      </c>
      <c r="E2154" s="2">
        <f>MACD!F2154</f>
        <v>-3.2562063327083696E-2</v>
      </c>
      <c r="F2154" s="2">
        <f>'Moving Avg'!D2154</f>
        <v>3.7</v>
      </c>
      <c r="G2154" s="2">
        <f>'Moving Avg'!F2154</f>
        <v>3.6460000000000008</v>
      </c>
      <c r="H2154" s="2">
        <f>'Moving Avg'!G2154</f>
        <v>3.7405999999999979</v>
      </c>
      <c r="I2154" s="2">
        <f>'Moving Avg'!H2154</f>
        <v>4.1610000000000102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25</v>
      </c>
      <c r="N2154" s="7">
        <f t="shared" si="331"/>
        <v>100</v>
      </c>
      <c r="O2154" s="7">
        <f t="shared" si="332"/>
        <v>0</v>
      </c>
      <c r="P2154" s="7">
        <f t="shared" si="333"/>
        <v>33</v>
      </c>
      <c r="Q2154" s="8">
        <f t="shared" si="334"/>
        <v>48.7</v>
      </c>
      <c r="R2154" s="8">
        <f t="shared" si="335"/>
        <v>33.25</v>
      </c>
      <c r="S2154" s="8">
        <f t="shared" si="336"/>
        <v>33.6</v>
      </c>
      <c r="T2154" s="8">
        <f t="shared" si="337"/>
        <v>39.5</v>
      </c>
      <c r="U2154" s="7">
        <f t="shared" si="338"/>
        <v>38.516666666666673</v>
      </c>
      <c r="V2154" s="7">
        <f t="shared" si="339"/>
        <v>38.762500000000003</v>
      </c>
    </row>
    <row r="2155" spans="1:22" ht="13.5" x14ac:dyDescent="0.25">
      <c r="A2155" s="3">
        <f>RSI!A2155</f>
        <v>45442</v>
      </c>
      <c r="B2155" s="2">
        <f>RSI!B2155</f>
        <v>3.7</v>
      </c>
      <c r="C2155" s="2">
        <f>RSI!I2155</f>
        <v>48.961983364996009</v>
      </c>
      <c r="D2155" s="2">
        <f>MACD!E2155</f>
        <v>-5.5504770016439053E-2</v>
      </c>
      <c r="E2155" s="2">
        <f>MACD!F2155</f>
        <v>-3.7150604664954769E-2</v>
      </c>
      <c r="F2155" s="2">
        <f>'Moving Avg'!D2155</f>
        <v>3.7</v>
      </c>
      <c r="G2155" s="2">
        <f>'Moving Avg'!F2155</f>
        <v>3.652000000000001</v>
      </c>
      <c r="H2155" s="2">
        <f>'Moving Avg'!G2155</f>
        <v>3.7397999999999971</v>
      </c>
      <c r="I2155" s="2">
        <f>'Moving Avg'!H2155</f>
        <v>4.1595000000000102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25</v>
      </c>
      <c r="N2155" s="7">
        <f t="shared" si="331"/>
        <v>45</v>
      </c>
      <c r="O2155" s="7">
        <f t="shared" si="332"/>
        <v>0</v>
      </c>
      <c r="P2155" s="7">
        <f t="shared" si="333"/>
        <v>33</v>
      </c>
      <c r="Q2155" s="8">
        <f t="shared" si="334"/>
        <v>29.45</v>
      </c>
      <c r="R2155" s="8">
        <f t="shared" si="335"/>
        <v>22.25</v>
      </c>
      <c r="S2155" s="8">
        <f t="shared" si="336"/>
        <v>25.35</v>
      </c>
      <c r="T2155" s="8">
        <f t="shared" si="337"/>
        <v>25.75</v>
      </c>
      <c r="U2155" s="7">
        <f t="shared" si="338"/>
        <v>25.683333333333337</v>
      </c>
      <c r="V2155" s="7">
        <f t="shared" si="339"/>
        <v>25.700000000000003</v>
      </c>
    </row>
    <row r="2156" spans="1:22" ht="13.5" x14ac:dyDescent="0.25">
      <c r="A2156" s="3">
        <f>RSI!A2156</f>
        <v>45443</v>
      </c>
      <c r="B2156" s="2">
        <f>RSI!B2156</f>
        <v>3.7</v>
      </c>
      <c r="C2156" s="2">
        <f>RSI!I2156</f>
        <v>48.961983364996009</v>
      </c>
      <c r="D2156" s="2">
        <f>MACD!E2156</f>
        <v>-4.7174546165064779E-2</v>
      </c>
      <c r="E2156" s="2">
        <f>MACD!F2156</f>
        <v>-3.9155392964976769E-2</v>
      </c>
      <c r="F2156" s="2">
        <f>'Moving Avg'!D2156</f>
        <v>3.7</v>
      </c>
      <c r="G2156" s="2">
        <f>'Moving Avg'!F2156</f>
        <v>3.6580000000000013</v>
      </c>
      <c r="H2156" s="2">
        <f>'Moving Avg'!G2156</f>
        <v>3.7389999999999968</v>
      </c>
      <c r="I2156" s="2">
        <f>'Moving Avg'!H2156</f>
        <v>4.1575000000000104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25</v>
      </c>
      <c r="N2156" s="7">
        <f t="shared" si="331"/>
        <v>45</v>
      </c>
      <c r="O2156" s="7">
        <f t="shared" si="332"/>
        <v>0</v>
      </c>
      <c r="P2156" s="7">
        <f t="shared" si="333"/>
        <v>33</v>
      </c>
      <c r="Q2156" s="8">
        <f t="shared" si="334"/>
        <v>29.45</v>
      </c>
      <c r="R2156" s="8">
        <f t="shared" si="335"/>
        <v>22.25</v>
      </c>
      <c r="S2156" s="8">
        <f t="shared" si="336"/>
        <v>25.35</v>
      </c>
      <c r="T2156" s="8">
        <f t="shared" si="337"/>
        <v>25.75</v>
      </c>
      <c r="U2156" s="7">
        <f t="shared" si="338"/>
        <v>25.683333333333337</v>
      </c>
      <c r="V2156" s="7">
        <f t="shared" si="339"/>
        <v>25.700000000000003</v>
      </c>
    </row>
    <row r="2157" spans="1:22" ht="13.5" x14ac:dyDescent="0.25">
      <c r="A2157" s="3">
        <f>RSI!A2157</f>
        <v>45446</v>
      </c>
      <c r="B2157" s="2">
        <f>RSI!B2157</f>
        <v>3.7</v>
      </c>
      <c r="C2157" s="2">
        <f>RSI!I2157</f>
        <v>48.961983364996009</v>
      </c>
      <c r="D2157" s="2">
        <f>MACD!E2157</f>
        <v>-4.0110415840882041E-2</v>
      </c>
      <c r="E2157" s="2">
        <f>MACD!F2157</f>
        <v>-3.9346397540157826E-2</v>
      </c>
      <c r="F2157" s="2">
        <f>'Moving Avg'!D2157</f>
        <v>3.7</v>
      </c>
      <c r="G2157" s="2">
        <f>'Moving Avg'!F2157</f>
        <v>3.6640000000000015</v>
      </c>
      <c r="H2157" s="2">
        <f>'Moving Avg'!G2157</f>
        <v>3.7381999999999964</v>
      </c>
      <c r="I2157" s="2">
        <f>'Moving Avg'!H2157</f>
        <v>4.1555000000000106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  <c r="M2157" s="7">
        <f t="shared" si="330"/>
        <v>25</v>
      </c>
      <c r="N2157" s="7">
        <f t="shared" si="331"/>
        <v>45</v>
      </c>
      <c r="O2157" s="7">
        <f t="shared" si="332"/>
        <v>0</v>
      </c>
      <c r="P2157" s="7">
        <f t="shared" si="333"/>
        <v>33</v>
      </c>
      <c r="Q2157" s="8">
        <f t="shared" si="334"/>
        <v>29.45</v>
      </c>
      <c r="R2157" s="8">
        <f t="shared" si="335"/>
        <v>22.25</v>
      </c>
      <c r="S2157" s="8">
        <f t="shared" si="336"/>
        <v>25.35</v>
      </c>
      <c r="T2157" s="8">
        <f t="shared" si="337"/>
        <v>25.75</v>
      </c>
      <c r="U2157" s="7">
        <f t="shared" si="338"/>
        <v>25.683333333333337</v>
      </c>
      <c r="V2157" s="7">
        <f t="shared" si="339"/>
        <v>25.700000000000003</v>
      </c>
    </row>
    <row r="2158" spans="1:22" ht="13.5" x14ac:dyDescent="0.25">
      <c r="A2158" s="3">
        <f>RSI!A2158</f>
        <v>45447</v>
      </c>
      <c r="B2158" s="2">
        <f>RSI!B2158</f>
        <v>3.7</v>
      </c>
      <c r="C2158" s="2">
        <f>RSI!I2158</f>
        <v>48.961983364996009</v>
      </c>
      <c r="D2158" s="2">
        <f>MACD!E2158</f>
        <v>-3.4118742044546568E-2</v>
      </c>
      <c r="E2158" s="2">
        <f>MACD!F2158</f>
        <v>-3.8300866441035579E-2</v>
      </c>
      <c r="F2158" s="2">
        <f>'Moving Avg'!D2158</f>
        <v>3.7</v>
      </c>
      <c r="G2158" s="2">
        <f>'Moving Avg'!F2158</f>
        <v>3.6700000000000008</v>
      </c>
      <c r="H2158" s="2">
        <f>'Moving Avg'!G2158</f>
        <v>3.7373999999999961</v>
      </c>
      <c r="I2158" s="2">
        <f>'Moving Avg'!H2158</f>
        <v>4.1540000000000106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  <c r="M2158" s="7">
        <f t="shared" si="330"/>
        <v>25</v>
      </c>
      <c r="N2158" s="7">
        <f t="shared" si="331"/>
        <v>0</v>
      </c>
      <c r="O2158" s="7">
        <f t="shared" si="332"/>
        <v>0</v>
      </c>
      <c r="P2158" s="7">
        <f t="shared" si="333"/>
        <v>33</v>
      </c>
      <c r="Q2158" s="8">
        <f t="shared" si="334"/>
        <v>13.7</v>
      </c>
      <c r="R2158" s="8">
        <f t="shared" si="335"/>
        <v>13.25</v>
      </c>
      <c r="S2158" s="8">
        <f t="shared" si="336"/>
        <v>18.600000000000001</v>
      </c>
      <c r="T2158" s="8">
        <f t="shared" si="337"/>
        <v>14.5</v>
      </c>
      <c r="U2158" s="7">
        <f t="shared" si="338"/>
        <v>15.183333333333332</v>
      </c>
      <c r="V2158" s="7">
        <f t="shared" si="339"/>
        <v>15.012499999999999</v>
      </c>
    </row>
    <row r="2159" spans="1:22" ht="13.5" x14ac:dyDescent="0.25">
      <c r="A2159" s="3">
        <f>RSI!A2159</f>
        <v>45448</v>
      </c>
      <c r="B2159" s="2">
        <f>RSI!B2159</f>
        <v>3.54</v>
      </c>
      <c r="C2159" s="2">
        <f>RSI!I2159</f>
        <v>25.69128662557678</v>
      </c>
      <c r="D2159" s="2">
        <f>MACD!E2159</f>
        <v>-1.7183741297622124E-2</v>
      </c>
      <c r="E2159" s="2">
        <f>MACD!F2159</f>
        <v>-3.4077441412352888E-2</v>
      </c>
      <c r="F2159" s="2">
        <f>'Moving Avg'!D2159</f>
        <v>3.6680000000000001</v>
      </c>
      <c r="G2159" s="2">
        <f>'Moving Avg'!F2159</f>
        <v>3.6680000000000015</v>
      </c>
      <c r="H2159" s="2">
        <f>'Moving Avg'!G2159</f>
        <v>3.733599999999996</v>
      </c>
      <c r="I2159" s="2">
        <f>'Moving Avg'!H2159</f>
        <v>4.15080000000001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50</v>
      </c>
      <c r="N2159" s="7">
        <f t="shared" si="331"/>
        <v>0</v>
      </c>
      <c r="O2159" s="7">
        <f t="shared" si="332"/>
        <v>0</v>
      </c>
      <c r="P2159" s="7">
        <f t="shared" si="333"/>
        <v>16.5</v>
      </c>
      <c r="Q2159" s="8">
        <f t="shared" si="334"/>
        <v>19.975000000000001</v>
      </c>
      <c r="R2159" s="8">
        <f t="shared" si="335"/>
        <v>14.125</v>
      </c>
      <c r="S2159" s="8">
        <f t="shared" si="336"/>
        <v>14.925000000000001</v>
      </c>
      <c r="T2159" s="8">
        <f t="shared" si="337"/>
        <v>16.625</v>
      </c>
      <c r="U2159" s="7">
        <f t="shared" si="338"/>
        <v>16.341666666666669</v>
      </c>
      <c r="V2159" s="7">
        <f t="shared" si="339"/>
        <v>16.412500000000001</v>
      </c>
    </row>
    <row r="2160" spans="1:22" ht="13.5" x14ac:dyDescent="0.25">
      <c r="A2160" s="3">
        <f>RSI!A2160</f>
        <v>45449</v>
      </c>
      <c r="B2160" s="2">
        <f>RSI!B2160</f>
        <v>3.69</v>
      </c>
      <c r="C2160" s="2">
        <f>RSI!I2160</f>
        <v>49.786352343504795</v>
      </c>
      <c r="D2160" s="2">
        <f>MACD!E2160</f>
        <v>-1.300750149535812E-2</v>
      </c>
      <c r="E2160" s="2">
        <f>MACD!F2160</f>
        <v>-2.9863453428953936E-2</v>
      </c>
      <c r="F2160" s="2">
        <f>'Moving Avg'!D2160</f>
        <v>3.6660000000000004</v>
      </c>
      <c r="G2160" s="2">
        <f>'Moving Avg'!F2160</f>
        <v>3.6735000000000015</v>
      </c>
      <c r="H2160" s="2">
        <f>'Moving Avg'!G2160</f>
        <v>3.7359999999999962</v>
      </c>
      <c r="I2160" s="2">
        <f>'Moving Avg'!H2160</f>
        <v>4.1474500000000107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25</v>
      </c>
      <c r="N2160" s="7">
        <f t="shared" si="331"/>
        <v>0</v>
      </c>
      <c r="O2160" s="7">
        <f t="shared" si="332"/>
        <v>0</v>
      </c>
      <c r="P2160" s="7">
        <f t="shared" si="333"/>
        <v>16.5</v>
      </c>
      <c r="Q2160" s="8">
        <f t="shared" si="334"/>
        <v>11.225</v>
      </c>
      <c r="R2160" s="8">
        <f t="shared" si="335"/>
        <v>9.125</v>
      </c>
      <c r="S2160" s="8">
        <f t="shared" si="336"/>
        <v>11.175000000000001</v>
      </c>
      <c r="T2160" s="8">
        <f t="shared" si="337"/>
        <v>10.375</v>
      </c>
      <c r="U2160" s="7">
        <f t="shared" si="338"/>
        <v>10.508333333333335</v>
      </c>
      <c r="V2160" s="7">
        <f t="shared" si="339"/>
        <v>10.475000000000001</v>
      </c>
    </row>
    <row r="2161" spans="1:22" ht="13.5" x14ac:dyDescent="0.25">
      <c r="A2161" s="3">
        <f>RSI!A2161</f>
        <v>45450</v>
      </c>
      <c r="B2161" s="2">
        <f>RSI!B2161</f>
        <v>3.69</v>
      </c>
      <c r="C2161" s="2">
        <f>RSI!I2161</f>
        <v>49.786352343504795</v>
      </c>
      <c r="D2161" s="2">
        <f>MACD!E2161</f>
        <v>-9.4733249950618159E-3</v>
      </c>
      <c r="E2161" s="2">
        <f>MACD!F2161</f>
        <v>-2.5785427742175515E-2</v>
      </c>
      <c r="F2161" s="2">
        <f>'Moving Avg'!D2161</f>
        <v>3.6640000000000001</v>
      </c>
      <c r="G2161" s="2">
        <f>'Moving Avg'!F2161</f>
        <v>3.6790000000000007</v>
      </c>
      <c r="H2161" s="2">
        <f>'Moving Avg'!G2161</f>
        <v>3.7383999999999964</v>
      </c>
      <c r="I2161" s="2">
        <f>'Moving Avg'!H2161</f>
        <v>4.1434000000000113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0</v>
      </c>
      <c r="P2161" s="7">
        <f t="shared" si="333"/>
        <v>16.5</v>
      </c>
      <c r="Q2161" s="8">
        <f t="shared" si="334"/>
        <v>11.225</v>
      </c>
      <c r="R2161" s="8">
        <f t="shared" si="335"/>
        <v>9.125</v>
      </c>
      <c r="S2161" s="8">
        <f t="shared" si="336"/>
        <v>11.175000000000001</v>
      </c>
      <c r="T2161" s="8">
        <f t="shared" si="337"/>
        <v>10.375</v>
      </c>
      <c r="U2161" s="7">
        <f t="shared" si="338"/>
        <v>10.508333333333335</v>
      </c>
      <c r="V2161" s="7">
        <f t="shared" si="339"/>
        <v>10.475000000000001</v>
      </c>
    </row>
    <row r="2162" spans="1:22" ht="13.5" x14ac:dyDescent="0.25">
      <c r="A2162" s="3">
        <f>RSI!A2162</f>
        <v>45453</v>
      </c>
      <c r="B2162" s="2">
        <f>RSI!B2162</f>
        <v>3.69</v>
      </c>
      <c r="C2162" s="2">
        <f>RSI!I2162</f>
        <v>49.786352343504795</v>
      </c>
      <c r="D2162" s="2">
        <f>MACD!E2162</f>
        <v>-6.482465058988307E-3</v>
      </c>
      <c r="E2162" s="2">
        <f>MACD!F2162</f>
        <v>-2.1924835205538076E-2</v>
      </c>
      <c r="F2162" s="2">
        <f>'Moving Avg'!D2162</f>
        <v>3.6619999999999999</v>
      </c>
      <c r="G2162" s="2">
        <f>'Moving Avg'!F2162</f>
        <v>3.6845000000000008</v>
      </c>
      <c r="H2162" s="2">
        <f>'Moving Avg'!G2162</f>
        <v>3.7435999999999963</v>
      </c>
      <c r="I2162" s="2">
        <f>'Moving Avg'!H2162</f>
        <v>4.139350000000011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25</v>
      </c>
      <c r="N2162" s="7">
        <f t="shared" si="331"/>
        <v>0</v>
      </c>
      <c r="O2162" s="7">
        <f t="shared" si="332"/>
        <v>0</v>
      </c>
      <c r="P2162" s="7">
        <f t="shared" si="333"/>
        <v>16.5</v>
      </c>
      <c r="Q2162" s="8">
        <f t="shared" si="334"/>
        <v>11.225</v>
      </c>
      <c r="R2162" s="8">
        <f t="shared" si="335"/>
        <v>9.125</v>
      </c>
      <c r="S2162" s="8">
        <f t="shared" si="336"/>
        <v>11.175000000000001</v>
      </c>
      <c r="T2162" s="8">
        <f t="shared" si="337"/>
        <v>10.375</v>
      </c>
      <c r="U2162" s="7">
        <f t="shared" si="338"/>
        <v>10.508333333333335</v>
      </c>
      <c r="V2162" s="7">
        <f t="shared" si="339"/>
        <v>10.475000000000001</v>
      </c>
    </row>
    <row r="2163" spans="1:22" ht="13.5" x14ac:dyDescent="0.25">
      <c r="A2163" s="3">
        <f>RSI!A2163</f>
        <v>45454</v>
      </c>
      <c r="B2163" s="2">
        <f>RSI!B2163</f>
        <v>3.69</v>
      </c>
      <c r="C2163" s="2">
        <f>RSI!I2163</f>
        <v>49.786352343504795</v>
      </c>
      <c r="D2163" s="2">
        <f>MACD!E2163</f>
        <v>-3.9513643676603039E-3</v>
      </c>
      <c r="E2163" s="2">
        <f>MACD!F2163</f>
        <v>-1.8330141037962523E-2</v>
      </c>
      <c r="F2163" s="2">
        <f>'Moving Avg'!D2163</f>
        <v>3.66</v>
      </c>
      <c r="G2163" s="2">
        <f>'Moving Avg'!F2163</f>
        <v>3.6900000000000004</v>
      </c>
      <c r="H2163" s="2">
        <f>'Moving Avg'!G2163</f>
        <v>3.7457999999999965</v>
      </c>
      <c r="I2163" s="2">
        <f>'Moving Avg'!H2163</f>
        <v>4.1348000000000109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25</v>
      </c>
      <c r="N2163" s="7">
        <f t="shared" si="331"/>
        <v>0</v>
      </c>
      <c r="O2163" s="7">
        <f t="shared" si="332"/>
        <v>0</v>
      </c>
      <c r="P2163" s="7">
        <f t="shared" si="333"/>
        <v>16.5</v>
      </c>
      <c r="Q2163" s="8">
        <f t="shared" si="334"/>
        <v>11.225</v>
      </c>
      <c r="R2163" s="8">
        <f t="shared" si="335"/>
        <v>9.125</v>
      </c>
      <c r="S2163" s="8">
        <f t="shared" si="336"/>
        <v>11.175000000000001</v>
      </c>
      <c r="T2163" s="8">
        <f t="shared" si="337"/>
        <v>10.375</v>
      </c>
      <c r="U2163" s="7">
        <f t="shared" si="338"/>
        <v>10.508333333333335</v>
      </c>
      <c r="V2163" s="7">
        <f t="shared" si="339"/>
        <v>10.475000000000001</v>
      </c>
    </row>
    <row r="2164" spans="1:22" ht="13.5" x14ac:dyDescent="0.25">
      <c r="A2164" s="3">
        <f>RSI!A2164</f>
        <v>45455</v>
      </c>
      <c r="B2164" s="2">
        <f>RSI!B2164</f>
        <v>3.85</v>
      </c>
      <c r="C2164" s="2">
        <f>RSI!I2164</f>
        <v>65.729555194038397</v>
      </c>
      <c r="D2164" s="2">
        <f>MACD!E2164</f>
        <v>-1.3661170214994023E-2</v>
      </c>
      <c r="E2164" s="2">
        <f>MACD!F2164</f>
        <v>-1.7396346873368825E-2</v>
      </c>
      <c r="F2164" s="2">
        <f>'Moving Avg'!D2164</f>
        <v>3.722</v>
      </c>
      <c r="G2164" s="2">
        <f>'Moving Avg'!F2164</f>
        <v>3.6975000000000002</v>
      </c>
      <c r="H2164" s="2">
        <f>'Moving Avg'!G2164</f>
        <v>3.7479999999999971</v>
      </c>
      <c r="I2164" s="2">
        <f>'Moving Avg'!H2164</f>
        <v>4.1320500000000111</v>
      </c>
      <c r="J2164" s="5" t="str">
        <f>OBV!F2164</f>
        <v>BULLISH</v>
      </c>
      <c r="K2164" s="5" t="str">
        <f>OBV!G2164</f>
        <v>NEUTRAL</v>
      </c>
      <c r="L2164" s="5" t="str">
        <f>OBV!H2164</f>
        <v>CONFIRMED BULLISH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83.5</v>
      </c>
      <c r="Q2164" s="8">
        <f t="shared" si="334"/>
        <v>21.274999999999999</v>
      </c>
      <c r="R2164" s="8">
        <f t="shared" si="335"/>
        <v>25.875</v>
      </c>
      <c r="S2164" s="8">
        <f t="shared" si="336"/>
        <v>41.325000000000003</v>
      </c>
      <c r="T2164" s="8">
        <f t="shared" si="337"/>
        <v>27.125</v>
      </c>
      <c r="U2164" s="7">
        <f t="shared" si="338"/>
        <v>29.491666666666664</v>
      </c>
      <c r="V2164" s="7">
        <f t="shared" si="339"/>
        <v>28.9</v>
      </c>
    </row>
    <row r="2165" spans="1:22" ht="13.5" x14ac:dyDescent="0.25">
      <c r="A2165" s="3">
        <f>RSI!A2165</f>
        <v>45456</v>
      </c>
      <c r="B2165" s="2">
        <f>RSI!B2165</f>
        <v>3.85</v>
      </c>
      <c r="C2165" s="2">
        <f>RSI!I2165</f>
        <v>65.729555194038397</v>
      </c>
      <c r="D2165" s="2">
        <f>MACD!E2165</f>
        <v>-2.282228681657994E-2</v>
      </c>
      <c r="E2165" s="2">
        <f>MACD!F2165</f>
        <v>-1.848153486201105E-2</v>
      </c>
      <c r="F2165" s="2">
        <f>'Moving Avg'!D2165</f>
        <v>3.754</v>
      </c>
      <c r="G2165" s="2">
        <f>'Moving Avg'!F2165</f>
        <v>3.7049999999999996</v>
      </c>
      <c r="H2165" s="2">
        <f>'Moving Avg'!G2165</f>
        <v>3.7489999999999974</v>
      </c>
      <c r="I2165" s="2">
        <f>'Moving Avg'!H2165</f>
        <v>4.1302500000000109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  <c r="M2165" s="7">
        <f t="shared" si="330"/>
        <v>25</v>
      </c>
      <c r="N2165" s="7">
        <f t="shared" si="331"/>
        <v>45</v>
      </c>
      <c r="O2165" s="7">
        <f t="shared" si="332"/>
        <v>0</v>
      </c>
      <c r="P2165" s="7">
        <f t="shared" si="333"/>
        <v>83.5</v>
      </c>
      <c r="Q2165" s="8">
        <f t="shared" si="334"/>
        <v>37.024999999999999</v>
      </c>
      <c r="R2165" s="8">
        <f t="shared" si="335"/>
        <v>34.875</v>
      </c>
      <c r="S2165" s="8">
        <f t="shared" si="336"/>
        <v>48.075000000000003</v>
      </c>
      <c r="T2165" s="8">
        <f t="shared" si="337"/>
        <v>38.375</v>
      </c>
      <c r="U2165" s="7">
        <f t="shared" si="338"/>
        <v>39.991666666666667</v>
      </c>
      <c r="V2165" s="7">
        <f t="shared" si="339"/>
        <v>39.587500000000006</v>
      </c>
    </row>
    <row r="2166" spans="1:22" ht="13.5" x14ac:dyDescent="0.25">
      <c r="A2166" s="3">
        <f>RSI!A2166</f>
        <v>45457</v>
      </c>
      <c r="B2166" s="2">
        <f>RSI!B2166</f>
        <v>4.0199999999999996</v>
      </c>
      <c r="C2166" s="2">
        <f>RSI!I2166</f>
        <v>75.367119779615678</v>
      </c>
      <c r="D2166" s="2">
        <f>MACD!E2166</f>
        <v>-4.4041711084870094E-2</v>
      </c>
      <c r="E2166" s="2">
        <f>MACD!F2166</f>
        <v>-2.3593570106582862E-2</v>
      </c>
      <c r="F2166" s="2">
        <f>'Moving Avg'!D2166</f>
        <v>3.8200000000000003</v>
      </c>
      <c r="G2166" s="2">
        <f>'Moving Avg'!F2166</f>
        <v>3.7209999999999992</v>
      </c>
      <c r="H2166" s="2">
        <f>'Moving Avg'!G2166</f>
        <v>3.7533999999999978</v>
      </c>
      <c r="I2166" s="2">
        <f>'Moving Avg'!H2166</f>
        <v>4.130200000000011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0</v>
      </c>
      <c r="N2166" s="7">
        <f t="shared" si="331"/>
        <v>100</v>
      </c>
      <c r="O2166" s="7">
        <f t="shared" si="332"/>
        <v>0</v>
      </c>
      <c r="P2166" s="7">
        <f t="shared" si="333"/>
        <v>83.5</v>
      </c>
      <c r="Q2166" s="8">
        <f t="shared" si="334"/>
        <v>47.524999999999999</v>
      </c>
      <c r="R2166" s="8">
        <f t="shared" si="335"/>
        <v>40.875</v>
      </c>
      <c r="S2166" s="8">
        <f t="shared" si="336"/>
        <v>52.575000000000003</v>
      </c>
      <c r="T2166" s="8">
        <f t="shared" si="337"/>
        <v>45.875</v>
      </c>
      <c r="U2166" s="7">
        <f t="shared" si="338"/>
        <v>46.991666666666674</v>
      </c>
      <c r="V2166" s="7">
        <f t="shared" si="339"/>
        <v>46.712500000000006</v>
      </c>
    </row>
    <row r="2167" spans="1:22" ht="13.5" x14ac:dyDescent="0.25">
      <c r="A2167" s="3">
        <f>RSI!A2167</f>
        <v>45461</v>
      </c>
      <c r="B2167" s="2">
        <f>RSI!B2167</f>
        <v>4.2</v>
      </c>
      <c r="C2167" s="2">
        <f>RSI!I2167</f>
        <v>81.348168193046007</v>
      </c>
      <c r="D2167" s="2">
        <f>MACD!E2167</f>
        <v>-7.7144773277007861E-2</v>
      </c>
      <c r="E2167" s="2">
        <f>MACD!F2167</f>
        <v>-3.4303810740667864E-2</v>
      </c>
      <c r="F2167" s="2">
        <f>'Moving Avg'!D2167</f>
        <v>3.9219999999999997</v>
      </c>
      <c r="G2167" s="2">
        <f>'Moving Avg'!F2167</f>
        <v>3.7459999999999996</v>
      </c>
      <c r="H2167" s="2">
        <f>'Moving Avg'!G2167</f>
        <v>3.7613999999999983</v>
      </c>
      <c r="I2167" s="2">
        <f>'Moving Avg'!H2167</f>
        <v>4.1301500000000102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  <c r="M2167" s="7">
        <f t="shared" si="330"/>
        <v>0</v>
      </c>
      <c r="N2167" s="7">
        <f t="shared" si="331"/>
        <v>100</v>
      </c>
      <c r="O2167" s="7">
        <f t="shared" si="332"/>
        <v>0</v>
      </c>
      <c r="P2167" s="7">
        <f t="shared" si="333"/>
        <v>83.5</v>
      </c>
      <c r="Q2167" s="8">
        <f t="shared" si="334"/>
        <v>47.524999999999999</v>
      </c>
      <c r="R2167" s="8">
        <f t="shared" si="335"/>
        <v>40.875</v>
      </c>
      <c r="S2167" s="8">
        <f t="shared" si="336"/>
        <v>52.575000000000003</v>
      </c>
      <c r="T2167" s="8">
        <f t="shared" si="337"/>
        <v>45.875</v>
      </c>
      <c r="U2167" s="7">
        <f t="shared" si="338"/>
        <v>46.991666666666674</v>
      </c>
      <c r="V2167" s="7">
        <f t="shared" si="339"/>
        <v>46.712500000000006</v>
      </c>
    </row>
    <row r="2168" spans="1:22" ht="13.5" x14ac:dyDescent="0.25">
      <c r="A2168" s="3">
        <f>RSI!A2168</f>
        <v>45462</v>
      </c>
      <c r="B2168" s="2">
        <f>RSI!B2168</f>
        <v>4.2</v>
      </c>
      <c r="C2168" s="2">
        <f>RSI!I2168</f>
        <v>81.348168193046007</v>
      </c>
      <c r="D2168" s="2">
        <f>MACD!E2168</f>
        <v>-0.10789908384603919</v>
      </c>
      <c r="E2168" s="2">
        <f>MACD!F2168</f>
        <v>-4.9022865361742135E-2</v>
      </c>
      <c r="F2168" s="2">
        <f>'Moving Avg'!D2168</f>
        <v>4.0239999999999991</v>
      </c>
      <c r="G2168" s="2">
        <f>'Moving Avg'!F2168</f>
        <v>3.7709999999999999</v>
      </c>
      <c r="H2168" s="2">
        <f>'Moving Avg'!G2168</f>
        <v>3.7659999999999987</v>
      </c>
      <c r="I2168" s="2">
        <f>'Moving Avg'!H2168</f>
        <v>4.1299500000000107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0</v>
      </c>
      <c r="N2168" s="7">
        <f t="shared" si="331"/>
        <v>100</v>
      </c>
      <c r="O2168" s="7">
        <f t="shared" si="332"/>
        <v>0</v>
      </c>
      <c r="P2168" s="7">
        <f t="shared" si="333"/>
        <v>83.5</v>
      </c>
      <c r="Q2168" s="8">
        <f t="shared" si="334"/>
        <v>47.524999999999999</v>
      </c>
      <c r="R2168" s="8">
        <f t="shared" si="335"/>
        <v>40.875</v>
      </c>
      <c r="S2168" s="8">
        <f t="shared" si="336"/>
        <v>52.575000000000003</v>
      </c>
      <c r="T2168" s="8">
        <f t="shared" si="337"/>
        <v>45.875</v>
      </c>
      <c r="U2168" s="7">
        <f t="shared" si="338"/>
        <v>46.991666666666674</v>
      </c>
      <c r="V2168" s="7">
        <f t="shared" si="339"/>
        <v>46.712500000000006</v>
      </c>
    </row>
    <row r="2169" spans="1:22" ht="13.5" x14ac:dyDescent="0.25">
      <c r="A2169" s="3">
        <f>RSI!A2169</f>
        <v>45463</v>
      </c>
      <c r="B2169" s="2">
        <f>RSI!B2169</f>
        <v>4.2</v>
      </c>
      <c r="C2169" s="2">
        <f>RSI!I2169</f>
        <v>81.348168193046007</v>
      </c>
      <c r="D2169" s="2">
        <f>MACD!E2169</f>
        <v>-0.1610781125386298</v>
      </c>
      <c r="E2169" s="2">
        <f>MACD!F2169</f>
        <v>-7.1433914797119677E-2</v>
      </c>
      <c r="F2169" s="2">
        <f>'Moving Avg'!D2169</f>
        <v>4.0939999999999994</v>
      </c>
      <c r="G2169" s="2">
        <f>'Moving Avg'!F2169</f>
        <v>3.7960000000000003</v>
      </c>
      <c r="H2169" s="2">
        <f>'Moving Avg'!G2169</f>
        <v>3.7705999999999982</v>
      </c>
      <c r="I2169" s="2">
        <f>'Moving Avg'!H2169</f>
        <v>4.1289500000000103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0</v>
      </c>
      <c r="N2169" s="7">
        <f t="shared" si="331"/>
        <v>100</v>
      </c>
      <c r="O2169" s="7">
        <f t="shared" si="332"/>
        <v>0</v>
      </c>
      <c r="P2169" s="7">
        <f t="shared" si="333"/>
        <v>83.5</v>
      </c>
      <c r="Q2169" s="8">
        <f t="shared" si="334"/>
        <v>47.524999999999999</v>
      </c>
      <c r="R2169" s="8">
        <f t="shared" si="335"/>
        <v>40.875</v>
      </c>
      <c r="S2169" s="8">
        <f t="shared" si="336"/>
        <v>52.575000000000003</v>
      </c>
      <c r="T2169" s="8">
        <f t="shared" si="337"/>
        <v>45.875</v>
      </c>
      <c r="U2169" s="7">
        <f t="shared" si="338"/>
        <v>46.991666666666674</v>
      </c>
      <c r="V2169" s="7">
        <f t="shared" si="339"/>
        <v>46.712500000000006</v>
      </c>
    </row>
    <row r="2170" spans="1:22" ht="13.5" x14ac:dyDescent="0.25">
      <c r="A2170" s="3">
        <f>RSI!A2170</f>
        <v>45464</v>
      </c>
      <c r="B2170" s="2">
        <f>RSI!B2170</f>
        <v>4.2</v>
      </c>
      <c r="C2170" s="2">
        <f>RSI!I2170</f>
        <v>81.348168193046007</v>
      </c>
      <c r="D2170" s="2">
        <f>MACD!E2170</f>
        <v>-0.18535139014634439</v>
      </c>
      <c r="E2170" s="2">
        <f>MACD!F2170</f>
        <v>-9.4217409866964613E-2</v>
      </c>
      <c r="F2170" s="2">
        <f>'Moving Avg'!D2170</f>
        <v>4.1639999999999997</v>
      </c>
      <c r="G2170" s="2">
        <f>'Moving Avg'!F2170</f>
        <v>3.8210000000000002</v>
      </c>
      <c r="H2170" s="2">
        <f>'Moving Avg'!G2170</f>
        <v>3.7745999999999986</v>
      </c>
      <c r="I2170" s="2">
        <f>'Moving Avg'!H2170</f>
        <v>4.1289000000000105</v>
      </c>
      <c r="J2170" s="5" t="str">
        <f>OBV!F2170</f>
        <v>BULLISH</v>
      </c>
      <c r="K2170" s="5" t="str">
        <f>OBV!G2170</f>
        <v>NEUTRAL</v>
      </c>
      <c r="L2170" s="5" t="str">
        <f>OBV!H2170</f>
        <v>CONFIRMED BULLISH</v>
      </c>
      <c r="M2170" s="7">
        <f t="shared" si="330"/>
        <v>0</v>
      </c>
      <c r="N2170" s="7">
        <f t="shared" si="331"/>
        <v>100</v>
      </c>
      <c r="O2170" s="7">
        <f t="shared" si="332"/>
        <v>50</v>
      </c>
      <c r="P2170" s="7">
        <f t="shared" si="333"/>
        <v>83.5</v>
      </c>
      <c r="Q2170" s="8">
        <f t="shared" si="334"/>
        <v>55.024999999999999</v>
      </c>
      <c r="R2170" s="8">
        <f t="shared" si="335"/>
        <v>58.375</v>
      </c>
      <c r="S2170" s="8">
        <f t="shared" si="336"/>
        <v>65.075000000000003</v>
      </c>
      <c r="T2170" s="8">
        <f t="shared" si="337"/>
        <v>58.375</v>
      </c>
      <c r="U2170" s="7">
        <f t="shared" si="338"/>
        <v>59.491666666666674</v>
      </c>
      <c r="V2170" s="7">
        <f t="shared" si="339"/>
        <v>59.212500000000006</v>
      </c>
    </row>
    <row r="2171" spans="1:22" ht="13.5" x14ac:dyDescent="0.25">
      <c r="A2171" s="3">
        <f>RSI!A2171</f>
        <v>45467</v>
      </c>
      <c r="B2171" s="2">
        <f>RSI!B2171</f>
        <v>4.2</v>
      </c>
      <c r="C2171" s="2">
        <f>RSI!I2171</f>
        <v>81.348168193046007</v>
      </c>
      <c r="D2171" s="2">
        <f>MACD!E2171</f>
        <v>-0.20806861459516579</v>
      </c>
      <c r="E2171" s="2">
        <f>MACD!F2171</f>
        <v>-0.11698765081260486</v>
      </c>
      <c r="F2171" s="2">
        <f>'Moving Avg'!D2171</f>
        <v>4.2</v>
      </c>
      <c r="G2171" s="2">
        <f>'Moving Avg'!F2171</f>
        <v>3.8460000000000001</v>
      </c>
      <c r="H2171" s="2">
        <f>'Moving Avg'!G2171</f>
        <v>3.7785999999999986</v>
      </c>
      <c r="I2171" s="2">
        <f>'Moving Avg'!H2171</f>
        <v>4.1297500000000102</v>
      </c>
      <c r="J2171" s="5" t="str">
        <f>OBV!F2171</f>
        <v>BULLISH</v>
      </c>
      <c r="K2171" s="5" t="str">
        <f>OBV!G2171</f>
        <v>NEUTRAL</v>
      </c>
      <c r="L2171" s="5" t="str">
        <f>OBV!H2171</f>
        <v>CONFIRMED BULLISH</v>
      </c>
      <c r="M2171" s="7">
        <f t="shared" si="330"/>
        <v>0</v>
      </c>
      <c r="N2171" s="7">
        <f t="shared" si="331"/>
        <v>100</v>
      </c>
      <c r="O2171" s="7">
        <f t="shared" si="332"/>
        <v>50</v>
      </c>
      <c r="P2171" s="7">
        <f t="shared" si="333"/>
        <v>83.5</v>
      </c>
      <c r="Q2171" s="8">
        <f t="shared" si="334"/>
        <v>55.024999999999999</v>
      </c>
      <c r="R2171" s="8">
        <f t="shared" si="335"/>
        <v>58.375</v>
      </c>
      <c r="S2171" s="8">
        <f t="shared" si="336"/>
        <v>65.075000000000003</v>
      </c>
      <c r="T2171" s="8">
        <f t="shared" si="337"/>
        <v>58.375</v>
      </c>
      <c r="U2171" s="7">
        <f t="shared" si="338"/>
        <v>59.491666666666674</v>
      </c>
      <c r="V2171" s="7">
        <f t="shared" si="339"/>
        <v>59.212500000000006</v>
      </c>
    </row>
    <row r="2172" spans="1:22" ht="13.5" x14ac:dyDescent="0.25">
      <c r="A2172" s="3">
        <f>RSI!A2172</f>
        <v>45468</v>
      </c>
      <c r="B2172" s="2">
        <f>RSI!B2172</f>
        <v>4.2</v>
      </c>
      <c r="C2172" s="2">
        <f>RSI!I2172</f>
        <v>81.348168193046007</v>
      </c>
      <c r="D2172" s="2">
        <f>MACD!E2172</f>
        <v>-0.22930782332748834</v>
      </c>
      <c r="E2172" s="2">
        <f>MACD!F2172</f>
        <v>-0.13945168531558155</v>
      </c>
      <c r="F2172" s="2">
        <f>'Moving Avg'!D2172</f>
        <v>4.2</v>
      </c>
      <c r="G2172" s="2">
        <f>'Moving Avg'!F2172</f>
        <v>3.8710000000000009</v>
      </c>
      <c r="H2172" s="2">
        <f>'Moving Avg'!G2172</f>
        <v>3.7825999999999982</v>
      </c>
      <c r="I2172" s="2">
        <f>'Moving Avg'!H2172</f>
        <v>4.1315000000000106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0</v>
      </c>
      <c r="N2172" s="7">
        <f t="shared" si="331"/>
        <v>100</v>
      </c>
      <c r="O2172" s="7">
        <f t="shared" si="332"/>
        <v>50</v>
      </c>
      <c r="P2172" s="7">
        <f t="shared" si="333"/>
        <v>33</v>
      </c>
      <c r="Q2172" s="8">
        <f t="shared" si="334"/>
        <v>47.45</v>
      </c>
      <c r="R2172" s="8">
        <f t="shared" si="335"/>
        <v>45.75</v>
      </c>
      <c r="S2172" s="8">
        <f t="shared" si="336"/>
        <v>42.35</v>
      </c>
      <c r="T2172" s="8">
        <f t="shared" si="337"/>
        <v>45.75</v>
      </c>
      <c r="U2172" s="7">
        <f t="shared" si="338"/>
        <v>45.183333333333337</v>
      </c>
      <c r="V2172" s="7">
        <f t="shared" si="339"/>
        <v>45.325000000000003</v>
      </c>
    </row>
    <row r="2173" spans="1:22" ht="13.5" x14ac:dyDescent="0.25">
      <c r="A2173" s="3">
        <f>RSI!A2173</f>
        <v>45469</v>
      </c>
      <c r="B2173" s="2">
        <f>RSI!B2173</f>
        <v>4.2</v>
      </c>
      <c r="C2173" s="2">
        <f>RSI!I2173</f>
        <v>81.348168193046007</v>
      </c>
      <c r="D2173" s="2">
        <f>MACD!E2173</f>
        <v>-0.24914700027358139</v>
      </c>
      <c r="E2173" s="2">
        <f>MACD!F2173</f>
        <v>-0.16139074830718153</v>
      </c>
      <c r="F2173" s="2">
        <f>'Moving Avg'!D2173</f>
        <v>4.2</v>
      </c>
      <c r="G2173" s="2">
        <f>'Moving Avg'!F2173</f>
        <v>3.8960000000000008</v>
      </c>
      <c r="H2173" s="2">
        <f>'Moving Avg'!G2173</f>
        <v>3.7901999999999987</v>
      </c>
      <c r="I2173" s="2">
        <f>'Moving Avg'!H2173</f>
        <v>4.1339000000000103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0</v>
      </c>
      <c r="N2173" s="7">
        <f t="shared" si="331"/>
        <v>100</v>
      </c>
      <c r="O2173" s="7">
        <f t="shared" si="332"/>
        <v>50</v>
      </c>
      <c r="P2173" s="7">
        <f t="shared" si="333"/>
        <v>33</v>
      </c>
      <c r="Q2173" s="8">
        <f t="shared" si="334"/>
        <v>47.45</v>
      </c>
      <c r="R2173" s="8">
        <f t="shared" si="335"/>
        <v>45.75</v>
      </c>
      <c r="S2173" s="8">
        <f t="shared" si="336"/>
        <v>42.35</v>
      </c>
      <c r="T2173" s="8">
        <f t="shared" si="337"/>
        <v>45.75</v>
      </c>
      <c r="U2173" s="7">
        <f t="shared" si="338"/>
        <v>45.183333333333337</v>
      </c>
      <c r="V2173" s="7">
        <f t="shared" si="339"/>
        <v>45.325000000000003</v>
      </c>
    </row>
    <row r="2174" spans="1:22" ht="13.5" x14ac:dyDescent="0.25">
      <c r="A2174" s="3">
        <f>RSI!A2174</f>
        <v>45470</v>
      </c>
      <c r="B2174" s="2">
        <f>RSI!B2174</f>
        <v>4.2</v>
      </c>
      <c r="C2174" s="2">
        <f>RSI!I2174</f>
        <v>81.348168193046007</v>
      </c>
      <c r="D2174" s="2">
        <f>MACD!E2174</f>
        <v>-0.24304781411711751</v>
      </c>
      <c r="E2174" s="2">
        <f>MACD!F2174</f>
        <v>-0.17772216146916875</v>
      </c>
      <c r="F2174" s="2">
        <f>'Moving Avg'!D2174</f>
        <v>4.2</v>
      </c>
      <c r="G2174" s="2">
        <f>'Moving Avg'!F2174</f>
        <v>3.9210000000000016</v>
      </c>
      <c r="H2174" s="2">
        <f>'Moving Avg'!G2174</f>
        <v>3.7977999999999987</v>
      </c>
      <c r="I2174" s="2">
        <f>'Moving Avg'!H2174</f>
        <v>4.136300000000011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0</v>
      </c>
      <c r="N2174" s="7">
        <f t="shared" si="331"/>
        <v>100</v>
      </c>
      <c r="O2174" s="7">
        <f t="shared" si="332"/>
        <v>50</v>
      </c>
      <c r="P2174" s="7">
        <f t="shared" si="333"/>
        <v>33</v>
      </c>
      <c r="Q2174" s="8">
        <f t="shared" si="334"/>
        <v>47.45</v>
      </c>
      <c r="R2174" s="8">
        <f t="shared" si="335"/>
        <v>45.75</v>
      </c>
      <c r="S2174" s="8">
        <f t="shared" si="336"/>
        <v>42.35</v>
      </c>
      <c r="T2174" s="8">
        <f t="shared" si="337"/>
        <v>45.75</v>
      </c>
      <c r="U2174" s="7">
        <f t="shared" si="338"/>
        <v>45.183333333333337</v>
      </c>
      <c r="V2174" s="7">
        <f t="shared" si="339"/>
        <v>45.325000000000003</v>
      </c>
    </row>
    <row r="2175" spans="1:22" ht="13.5" x14ac:dyDescent="0.25">
      <c r="A2175" s="3">
        <f>RSI!A2175</f>
        <v>45471</v>
      </c>
      <c r="B2175" s="2">
        <f>RSI!B2175</f>
        <v>4.2</v>
      </c>
      <c r="C2175" s="2">
        <f>RSI!I2175</f>
        <v>81.348168193046007</v>
      </c>
      <c r="D2175" s="2">
        <f>MACD!E2175</f>
        <v>-0.23948807779376757</v>
      </c>
      <c r="E2175" s="2">
        <f>MACD!F2175</f>
        <v>-0.19007534473408852</v>
      </c>
      <c r="F2175" s="2">
        <f>'Moving Avg'!D2175</f>
        <v>4.2</v>
      </c>
      <c r="G2175" s="2">
        <f>'Moving Avg'!F2175</f>
        <v>3.9460000000000015</v>
      </c>
      <c r="H2175" s="2">
        <f>'Moving Avg'!G2175</f>
        <v>3.8019999999999987</v>
      </c>
      <c r="I2175" s="2">
        <f>'Moving Avg'!H2175</f>
        <v>4.1387000000000107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33</v>
      </c>
      <c r="Q2175" s="8">
        <f t="shared" si="334"/>
        <v>47.45</v>
      </c>
      <c r="R2175" s="8">
        <f t="shared" si="335"/>
        <v>45.75</v>
      </c>
      <c r="S2175" s="8">
        <f t="shared" si="336"/>
        <v>42.35</v>
      </c>
      <c r="T2175" s="8">
        <f t="shared" si="337"/>
        <v>45.75</v>
      </c>
      <c r="U2175" s="7">
        <f t="shared" si="338"/>
        <v>45.183333333333337</v>
      </c>
      <c r="V2175" s="7">
        <f t="shared" si="339"/>
        <v>45.325000000000003</v>
      </c>
    </row>
    <row r="2176" spans="1:22" ht="13.5" x14ac:dyDescent="0.25">
      <c r="A2176" s="3">
        <f>RSI!A2176</f>
        <v>45474</v>
      </c>
      <c r="B2176" s="2">
        <f>RSI!B2176</f>
        <v>4.2</v>
      </c>
      <c r="C2176" s="2">
        <f>RSI!I2176</f>
        <v>81.348168193046007</v>
      </c>
      <c r="D2176" s="2">
        <f>MACD!E2176</f>
        <v>-0.2118046595598746</v>
      </c>
      <c r="E2176" s="2">
        <f>MACD!F2176</f>
        <v>-0.19442120769924576</v>
      </c>
      <c r="F2176" s="2">
        <f>'Moving Avg'!D2176</f>
        <v>4.2</v>
      </c>
      <c r="G2176" s="2">
        <f>'Moving Avg'!F2176</f>
        <v>3.9710000000000014</v>
      </c>
      <c r="H2176" s="2">
        <f>'Moving Avg'!G2176</f>
        <v>3.8041999999999985</v>
      </c>
      <c r="I2176" s="2">
        <f>'Moving Avg'!H2176</f>
        <v>4.1403000000000114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0</v>
      </c>
      <c r="N2176" s="7">
        <f t="shared" si="331"/>
        <v>45</v>
      </c>
      <c r="O2176" s="7">
        <f t="shared" si="332"/>
        <v>50</v>
      </c>
      <c r="P2176" s="7">
        <f t="shared" si="333"/>
        <v>33</v>
      </c>
      <c r="Q2176" s="8">
        <f t="shared" si="334"/>
        <v>28.2</v>
      </c>
      <c r="R2176" s="8">
        <f t="shared" si="335"/>
        <v>34.75</v>
      </c>
      <c r="S2176" s="8">
        <f t="shared" si="336"/>
        <v>34.1</v>
      </c>
      <c r="T2176" s="8">
        <f t="shared" si="337"/>
        <v>32</v>
      </c>
      <c r="U2176" s="7">
        <f t="shared" si="338"/>
        <v>32.35</v>
      </c>
      <c r="V2176" s="7">
        <f t="shared" si="339"/>
        <v>32.262500000000003</v>
      </c>
    </row>
    <row r="2177" spans="1:22" ht="13.5" x14ac:dyDescent="0.25">
      <c r="A2177" s="3">
        <f>RSI!A2177</f>
        <v>45475</v>
      </c>
      <c r="B2177" s="2">
        <f>RSI!B2177</f>
        <v>4.2</v>
      </c>
      <c r="C2177" s="2">
        <f>RSI!I2177</f>
        <v>81.348168193046007</v>
      </c>
      <c r="D2177" s="2">
        <f>MACD!E2177</f>
        <v>-0.16206061781468994</v>
      </c>
      <c r="E2177" s="2">
        <f>MACD!F2177</f>
        <v>-0.18794908972233459</v>
      </c>
      <c r="F2177" s="2">
        <f>'Moving Avg'!D2177</f>
        <v>4.2</v>
      </c>
      <c r="G2177" s="2">
        <f>'Moving Avg'!F2177</f>
        <v>3.9960000000000013</v>
      </c>
      <c r="H2177" s="2">
        <f>'Moving Avg'!G2177</f>
        <v>3.8063999999999982</v>
      </c>
      <c r="I2177" s="2">
        <f>'Moving Avg'!H2177</f>
        <v>4.1413000000000117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0</v>
      </c>
      <c r="N2177" s="7">
        <f t="shared" si="331"/>
        <v>0</v>
      </c>
      <c r="O2177" s="7">
        <f t="shared" si="332"/>
        <v>50</v>
      </c>
      <c r="P2177" s="7">
        <f t="shared" si="333"/>
        <v>33</v>
      </c>
      <c r="Q2177" s="8">
        <f t="shared" si="334"/>
        <v>12.45</v>
      </c>
      <c r="R2177" s="8">
        <f t="shared" si="335"/>
        <v>25.75</v>
      </c>
      <c r="S2177" s="8">
        <f t="shared" si="336"/>
        <v>27.35</v>
      </c>
      <c r="T2177" s="8">
        <f t="shared" si="337"/>
        <v>20.75</v>
      </c>
      <c r="U2177" s="7">
        <f t="shared" si="338"/>
        <v>21.850000000000005</v>
      </c>
      <c r="V2177" s="7">
        <f t="shared" si="339"/>
        <v>21.575000000000003</v>
      </c>
    </row>
    <row r="2178" spans="1:22" ht="13.5" x14ac:dyDescent="0.25">
      <c r="A2178" s="3">
        <f>RSI!A2178</f>
        <v>45476</v>
      </c>
      <c r="B2178" s="2">
        <f>RSI!B2178</f>
        <v>4.0199999999999996</v>
      </c>
      <c r="C2178" s="2">
        <f>RSI!I2178</f>
        <v>52.528514450997925</v>
      </c>
      <c r="D2178" s="2">
        <f>MACD!E2178</f>
        <v>-0.10790718775433517</v>
      </c>
      <c r="E2178" s="2">
        <f>MACD!F2178</f>
        <v>-0.1719407093287347</v>
      </c>
      <c r="F2178" s="2">
        <f>'Moving Avg'!D2178</f>
        <v>4.1639999999999997</v>
      </c>
      <c r="G2178" s="2">
        <f>'Moving Avg'!F2178</f>
        <v>4.0120000000000013</v>
      </c>
      <c r="H2178" s="2">
        <f>'Moving Avg'!G2178</f>
        <v>3.8049999999999984</v>
      </c>
      <c r="I2178" s="2">
        <f>'Moving Avg'!H2178</f>
        <v>4.1405000000000118</v>
      </c>
      <c r="J2178" s="5" t="str">
        <f>OBV!F2178</f>
        <v>BEARISH</v>
      </c>
      <c r="K2178" s="5" t="str">
        <f>OBV!G2178</f>
        <v>NEUTRAL</v>
      </c>
      <c r="L2178" s="5" t="str">
        <f>OBV!H2178</f>
        <v>CONFIRMED BEARISH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16.5</v>
      </c>
      <c r="Q2178" s="8">
        <f t="shared" si="334"/>
        <v>18.725000000000001</v>
      </c>
      <c r="R2178" s="8">
        <f t="shared" si="335"/>
        <v>26.625</v>
      </c>
      <c r="S2178" s="8">
        <f t="shared" si="336"/>
        <v>23.675000000000001</v>
      </c>
      <c r="T2178" s="8">
        <f t="shared" si="337"/>
        <v>22.875</v>
      </c>
      <c r="U2178" s="7">
        <f t="shared" si="338"/>
        <v>23.008333333333336</v>
      </c>
      <c r="V2178" s="7">
        <f t="shared" si="339"/>
        <v>22.975000000000001</v>
      </c>
    </row>
    <row r="2179" spans="1:22" ht="13.5" x14ac:dyDescent="0.25">
      <c r="A2179" s="3">
        <f>RSI!A2179</f>
        <v>45477</v>
      </c>
      <c r="B2179" s="2">
        <f>RSI!B2179</f>
        <v>4.2</v>
      </c>
      <c r="C2179" s="2">
        <f>RSI!I2179</f>
        <v>65.638403097947304</v>
      </c>
      <c r="D2179" s="2">
        <f>MACD!E2179</f>
        <v>-7.5531626450588529E-2</v>
      </c>
      <c r="E2179" s="2">
        <f>MACD!F2179</f>
        <v>-0.15265889275310549</v>
      </c>
      <c r="F2179" s="2">
        <f>'Moving Avg'!D2179</f>
        <v>4.1639999999999997</v>
      </c>
      <c r="G2179" s="2">
        <f>'Moving Avg'!F2179</f>
        <v>4.0450000000000008</v>
      </c>
      <c r="H2179" s="2">
        <f>'Moving Avg'!G2179</f>
        <v>3.8107999999999982</v>
      </c>
      <c r="I2179" s="2">
        <f>'Moving Avg'!H2179</f>
        <v>4.1415000000000113</v>
      </c>
      <c r="J2179" s="5" t="str">
        <f>OBV!F2179</f>
        <v>BEARISH</v>
      </c>
      <c r="K2179" s="5" t="str">
        <f>OBV!G2179</f>
        <v>NEUTRAL</v>
      </c>
      <c r="L2179" s="5" t="str">
        <f>OBV!H2179</f>
        <v>NEUTRAL</v>
      </c>
      <c r="M2179" s="7">
        <f t="shared" si="340"/>
        <v>25</v>
      </c>
      <c r="N2179" s="7">
        <f t="shared" si="341"/>
        <v>0</v>
      </c>
      <c r="O2179" s="7">
        <f t="shared" si="342"/>
        <v>50</v>
      </c>
      <c r="P2179" s="7">
        <f t="shared" si="343"/>
        <v>16.5</v>
      </c>
      <c r="Q2179" s="8">
        <f t="shared" ref="Q2179:Q2242" si="344">0.35*M2179+N2179*0.35+O2179*0.15+P2179*0.15</f>
        <v>18.725000000000001</v>
      </c>
      <c r="R2179" s="8">
        <f t="shared" ref="R2179:R2242" si="345">M2179*0.2+N2179*0.2+O2179*0.35+P2179*0.25</f>
        <v>26.625</v>
      </c>
      <c r="S2179" s="8">
        <f t="shared" ref="S2179:S2242" si="346">M2179*0.15+N2179*0.15+O2179*0.25+P2179*0.45</f>
        <v>23.675000000000001</v>
      </c>
      <c r="T2179" s="8">
        <f t="shared" ref="T2179:T2242" si="347">0.25*SUM(M2179:P2179)</f>
        <v>22.875</v>
      </c>
      <c r="U2179" s="7">
        <f t="shared" ref="U2179:U2242" si="348">SUM(Q2179:S2179)/3</f>
        <v>23.008333333333336</v>
      </c>
      <c r="V2179" s="7">
        <f t="shared" ref="V2179:V2242" si="349">SUM(Q2179:T2179)/4</f>
        <v>22.975000000000001</v>
      </c>
    </row>
    <row r="2180" spans="1:22" ht="13.5" x14ac:dyDescent="0.25">
      <c r="A2180" s="3">
        <f>RSI!A2180</f>
        <v>45478</v>
      </c>
      <c r="B2180" s="2">
        <f>RSI!B2180</f>
        <v>4.2</v>
      </c>
      <c r="C2180" s="2">
        <f>RSI!I2180</f>
        <v>65.638403097947304</v>
      </c>
      <c r="D2180" s="2">
        <f>MACD!E2180</f>
        <v>-4.9305398916877685E-2</v>
      </c>
      <c r="E2180" s="2">
        <f>MACD!F2180</f>
        <v>-0.13198819398585993</v>
      </c>
      <c r="F2180" s="2">
        <f>'Moving Avg'!D2180</f>
        <v>4.1639999999999997</v>
      </c>
      <c r="G2180" s="2">
        <f>'Moving Avg'!F2180</f>
        <v>4.0705000000000009</v>
      </c>
      <c r="H2180" s="2">
        <f>'Moving Avg'!G2180</f>
        <v>3.8199999999999976</v>
      </c>
      <c r="I2180" s="2">
        <f>'Moving Avg'!H2180</f>
        <v>4.1416000000000111</v>
      </c>
      <c r="J2180" s="5" t="str">
        <f>OBV!F2180</f>
        <v>BEARISH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0</v>
      </c>
      <c r="O2180" s="7">
        <f t="shared" si="342"/>
        <v>50</v>
      </c>
      <c r="P2180" s="7">
        <f t="shared" si="343"/>
        <v>16.5</v>
      </c>
      <c r="Q2180" s="8">
        <f t="shared" si="344"/>
        <v>18.725000000000001</v>
      </c>
      <c r="R2180" s="8">
        <f t="shared" si="345"/>
        <v>26.625</v>
      </c>
      <c r="S2180" s="8">
        <f t="shared" si="346"/>
        <v>23.675000000000001</v>
      </c>
      <c r="T2180" s="8">
        <f t="shared" si="347"/>
        <v>22.875</v>
      </c>
      <c r="U2180" s="7">
        <f t="shared" si="348"/>
        <v>23.008333333333336</v>
      </c>
      <c r="V2180" s="7">
        <f t="shared" si="349"/>
        <v>22.975000000000001</v>
      </c>
    </row>
    <row r="2181" spans="1:22" ht="13.5" x14ac:dyDescent="0.25">
      <c r="A2181" s="3">
        <f>RSI!A2181</f>
        <v>45481</v>
      </c>
      <c r="B2181" s="2">
        <f>RSI!B2181</f>
        <v>4.2</v>
      </c>
      <c r="C2181" s="2">
        <f>RSI!I2181</f>
        <v>65.638403097947318</v>
      </c>
      <c r="D2181" s="2">
        <f>MACD!E2181</f>
        <v>-2.8195899864346785E-2</v>
      </c>
      <c r="E2181" s="2">
        <f>MACD!F2181</f>
        <v>-0.11122973516155731</v>
      </c>
      <c r="F2181" s="2">
        <f>'Moving Avg'!D2181</f>
        <v>4.1639999999999997</v>
      </c>
      <c r="G2181" s="2">
        <f>'Moving Avg'!F2181</f>
        <v>4.096000000000001</v>
      </c>
      <c r="H2181" s="2">
        <f>'Moving Avg'!G2181</f>
        <v>3.8291999999999975</v>
      </c>
      <c r="I2181" s="2">
        <f>'Moving Avg'!H2181</f>
        <v>4.1416000000000111</v>
      </c>
      <c r="J2181" s="5" t="str">
        <f>OBV!F2181</f>
        <v>BEARISH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0</v>
      </c>
      <c r="O2181" s="7">
        <f t="shared" si="342"/>
        <v>50</v>
      </c>
      <c r="P2181" s="7">
        <f t="shared" si="343"/>
        <v>16.5</v>
      </c>
      <c r="Q2181" s="8">
        <f t="shared" si="344"/>
        <v>18.725000000000001</v>
      </c>
      <c r="R2181" s="8">
        <f t="shared" si="345"/>
        <v>26.625</v>
      </c>
      <c r="S2181" s="8">
        <f t="shared" si="346"/>
        <v>23.675000000000001</v>
      </c>
      <c r="T2181" s="8">
        <f t="shared" si="347"/>
        <v>22.875</v>
      </c>
      <c r="U2181" s="7">
        <f t="shared" si="348"/>
        <v>23.008333333333336</v>
      </c>
      <c r="V2181" s="7">
        <f t="shared" si="349"/>
        <v>22.975000000000001</v>
      </c>
    </row>
    <row r="2182" spans="1:22" ht="13.5" x14ac:dyDescent="0.25">
      <c r="A2182" s="3">
        <f>RSI!A2182</f>
        <v>45482</v>
      </c>
      <c r="B2182" s="2">
        <f>RSI!B2182</f>
        <v>4.2</v>
      </c>
      <c r="C2182" s="2">
        <f>RSI!I2182</f>
        <v>65.638403097947304</v>
      </c>
      <c r="D2182" s="2">
        <f>MACD!E2182</f>
        <v>-1.1335797759209676E-2</v>
      </c>
      <c r="E2182" s="2">
        <f>MACD!F2182</f>
        <v>-9.1250947681087782E-2</v>
      </c>
      <c r="F2182" s="2">
        <f>'Moving Avg'!D2182</f>
        <v>4.1639999999999997</v>
      </c>
      <c r="G2182" s="2">
        <f>'Moving Avg'!F2182</f>
        <v>4.1215000000000019</v>
      </c>
      <c r="H2182" s="2">
        <f>'Moving Avg'!G2182</f>
        <v>3.8383999999999969</v>
      </c>
      <c r="I2182" s="2">
        <f>'Moving Avg'!H2182</f>
        <v>4.1411000000000113</v>
      </c>
      <c r="J2182" s="5" t="str">
        <f>OBV!F2182</f>
        <v>BEARISH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0</v>
      </c>
      <c r="O2182" s="7">
        <f t="shared" si="342"/>
        <v>50</v>
      </c>
      <c r="P2182" s="7">
        <f t="shared" si="343"/>
        <v>16.5</v>
      </c>
      <c r="Q2182" s="8">
        <f t="shared" si="344"/>
        <v>18.725000000000001</v>
      </c>
      <c r="R2182" s="8">
        <f t="shared" si="345"/>
        <v>26.625</v>
      </c>
      <c r="S2182" s="8">
        <f t="shared" si="346"/>
        <v>23.675000000000001</v>
      </c>
      <c r="T2182" s="8">
        <f t="shared" si="347"/>
        <v>22.875</v>
      </c>
      <c r="U2182" s="7">
        <f t="shared" si="348"/>
        <v>23.008333333333336</v>
      </c>
      <c r="V2182" s="7">
        <f t="shared" si="349"/>
        <v>22.975000000000001</v>
      </c>
    </row>
    <row r="2183" spans="1:22" ht="13.5" x14ac:dyDescent="0.25">
      <c r="A2183" s="3">
        <f>RSI!A2183</f>
        <v>45483</v>
      </c>
      <c r="B2183" s="2">
        <f>RSI!B2183</f>
        <v>4.2</v>
      </c>
      <c r="C2183" s="2">
        <f>RSI!I2183</f>
        <v>65.638403097947304</v>
      </c>
      <c r="D2183" s="2">
        <f>MACD!E2183</f>
        <v>2.0028668275413608E-3</v>
      </c>
      <c r="E2183" s="2">
        <f>MACD!F2183</f>
        <v>-7.2600184779361948E-2</v>
      </c>
      <c r="F2183" s="2">
        <f>'Moving Avg'!D2183</f>
        <v>4.2</v>
      </c>
      <c r="G2183" s="2">
        <f>'Moving Avg'!F2183</f>
        <v>4.1470000000000011</v>
      </c>
      <c r="H2183" s="2">
        <f>'Moving Avg'!G2183</f>
        <v>3.8507999999999969</v>
      </c>
      <c r="I2183" s="2">
        <f>'Moving Avg'!H2183</f>
        <v>4.1406000000000116</v>
      </c>
      <c r="J2183" s="5" t="str">
        <f>OBV!F2183</f>
        <v>BULLISH</v>
      </c>
      <c r="K2183" s="5" t="str">
        <f>OBV!G2183</f>
        <v>NEUTRAL</v>
      </c>
      <c r="L2183" s="5" t="str">
        <f>OBV!H2183</f>
        <v>CONFIRMED BULLISH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83.5</v>
      </c>
      <c r="Q2183" s="8">
        <f t="shared" si="344"/>
        <v>28.774999999999999</v>
      </c>
      <c r="R2183" s="8">
        <f t="shared" si="345"/>
        <v>43.375</v>
      </c>
      <c r="S2183" s="8">
        <f t="shared" si="346"/>
        <v>53.825000000000003</v>
      </c>
      <c r="T2183" s="8">
        <f t="shared" si="347"/>
        <v>39.625</v>
      </c>
      <c r="U2183" s="7">
        <f t="shared" si="348"/>
        <v>41.991666666666667</v>
      </c>
      <c r="V2183" s="7">
        <f t="shared" si="349"/>
        <v>41.400000000000006</v>
      </c>
    </row>
    <row r="2184" spans="1:22" ht="13.5" x14ac:dyDescent="0.25">
      <c r="A2184" s="3">
        <f>RSI!A2184</f>
        <v>45484</v>
      </c>
      <c r="B2184" s="2">
        <f>RSI!B2184</f>
        <v>4.2</v>
      </c>
      <c r="C2184" s="2">
        <f>RSI!I2184</f>
        <v>65.638403097947318</v>
      </c>
      <c r="D2184" s="2">
        <f>MACD!E2184</f>
        <v>1.2430562821975855E-2</v>
      </c>
      <c r="E2184" s="2">
        <f>MACD!F2184</f>
        <v>-5.5594035259094392E-2</v>
      </c>
      <c r="F2184" s="2">
        <f>'Moving Avg'!D2184</f>
        <v>4.2</v>
      </c>
      <c r="G2184" s="2">
        <f>'Moving Avg'!F2184</f>
        <v>4.1645000000000021</v>
      </c>
      <c r="H2184" s="2">
        <f>'Moving Avg'!G2184</f>
        <v>3.8631999999999973</v>
      </c>
      <c r="I2184" s="2">
        <f>'Moving Avg'!H2184</f>
        <v>4.1396000000000113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33</v>
      </c>
      <c r="Q2184" s="8">
        <f t="shared" si="344"/>
        <v>21.2</v>
      </c>
      <c r="R2184" s="8">
        <f t="shared" si="345"/>
        <v>30.75</v>
      </c>
      <c r="S2184" s="8">
        <f t="shared" si="346"/>
        <v>31.1</v>
      </c>
      <c r="T2184" s="8">
        <f t="shared" si="347"/>
        <v>27</v>
      </c>
      <c r="U2184" s="7">
        <f t="shared" si="348"/>
        <v>27.683333333333337</v>
      </c>
      <c r="V2184" s="7">
        <f t="shared" si="349"/>
        <v>27.512500000000003</v>
      </c>
    </row>
    <row r="2185" spans="1:22" ht="13.5" x14ac:dyDescent="0.25">
      <c r="A2185" s="3">
        <f>RSI!A2185</f>
        <v>45485</v>
      </c>
      <c r="B2185" s="2">
        <f>RSI!B2185</f>
        <v>4.2</v>
      </c>
      <c r="C2185" s="2">
        <f>RSI!I2185</f>
        <v>65.638403097947318</v>
      </c>
      <c r="D2185" s="2">
        <f>MACD!E2185</f>
        <v>2.0458751275484133E-2</v>
      </c>
      <c r="E2185" s="2">
        <f>MACD!F2185</f>
        <v>-4.0383477952178691E-2</v>
      </c>
      <c r="F2185" s="2">
        <f>'Moving Avg'!D2185</f>
        <v>4.2</v>
      </c>
      <c r="G2185" s="2">
        <f>'Moving Avg'!F2185</f>
        <v>4.1820000000000013</v>
      </c>
      <c r="H2185" s="2">
        <f>'Moving Avg'!G2185</f>
        <v>3.8755999999999973</v>
      </c>
      <c r="I2185" s="2">
        <f>'Moving Avg'!H2185</f>
        <v>4.1386000000000118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0</v>
      </c>
      <c r="O2185" s="7">
        <f t="shared" si="342"/>
        <v>50</v>
      </c>
      <c r="P2185" s="7">
        <f t="shared" si="343"/>
        <v>33</v>
      </c>
      <c r="Q2185" s="8">
        <f t="shared" si="344"/>
        <v>21.2</v>
      </c>
      <c r="R2185" s="8">
        <f t="shared" si="345"/>
        <v>30.75</v>
      </c>
      <c r="S2185" s="8">
        <f t="shared" si="346"/>
        <v>31.1</v>
      </c>
      <c r="T2185" s="8">
        <f t="shared" si="347"/>
        <v>27</v>
      </c>
      <c r="U2185" s="7">
        <f t="shared" si="348"/>
        <v>27.683333333333337</v>
      </c>
      <c r="V2185" s="7">
        <f t="shared" si="349"/>
        <v>27.512500000000003</v>
      </c>
    </row>
    <row r="2186" spans="1:22" ht="13.5" x14ac:dyDescent="0.25">
      <c r="A2186" s="3">
        <f>RSI!A2186</f>
        <v>45488</v>
      </c>
      <c r="B2186" s="2">
        <f>RSI!B2186</f>
        <v>4.2</v>
      </c>
      <c r="C2186" s="2">
        <f>RSI!I2186</f>
        <v>65.638403097947318</v>
      </c>
      <c r="D2186" s="2">
        <f>MACD!E2186</f>
        <v>2.6515494351304625E-2</v>
      </c>
      <c r="E2186" s="2">
        <f>MACD!F2186</f>
        <v>-2.7003683491482029E-2</v>
      </c>
      <c r="F2186" s="2">
        <f>'Moving Avg'!D2186</f>
        <v>4.2</v>
      </c>
      <c r="G2186" s="2">
        <f>'Moving Avg'!F2186</f>
        <v>4.1910000000000016</v>
      </c>
      <c r="H2186" s="2">
        <f>'Moving Avg'!G2186</f>
        <v>3.8879999999999972</v>
      </c>
      <c r="I2186" s="2">
        <f>'Moving Avg'!H2186</f>
        <v>4.1376000000000115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33</v>
      </c>
      <c r="Q2186" s="8">
        <f t="shared" si="344"/>
        <v>21.2</v>
      </c>
      <c r="R2186" s="8">
        <f t="shared" si="345"/>
        <v>30.75</v>
      </c>
      <c r="S2186" s="8">
        <f t="shared" si="346"/>
        <v>31.1</v>
      </c>
      <c r="T2186" s="8">
        <f t="shared" si="347"/>
        <v>27</v>
      </c>
      <c r="U2186" s="7">
        <f t="shared" si="348"/>
        <v>27.683333333333337</v>
      </c>
      <c r="V2186" s="7">
        <f t="shared" si="349"/>
        <v>27.512500000000003</v>
      </c>
    </row>
    <row r="2187" spans="1:22" ht="13.5" x14ac:dyDescent="0.25">
      <c r="A2187" s="3">
        <f>RSI!A2187</f>
        <v>45489</v>
      </c>
      <c r="B2187" s="2">
        <f>RSI!B2187</f>
        <v>4.2</v>
      </c>
      <c r="C2187" s="2">
        <f>RSI!I2187</f>
        <v>65.638403097947332</v>
      </c>
      <c r="D2187" s="2">
        <f>MACD!E2187</f>
        <v>3.0958635002146906E-2</v>
      </c>
      <c r="E2187" s="2">
        <f>MACD!F2187</f>
        <v>-1.5411219792756245E-2</v>
      </c>
      <c r="F2187" s="2">
        <f>'Moving Avg'!D2187</f>
        <v>4.2</v>
      </c>
      <c r="G2187" s="2">
        <f>'Moving Avg'!F2187</f>
        <v>4.1910000000000016</v>
      </c>
      <c r="H2187" s="2">
        <f>'Moving Avg'!G2187</f>
        <v>3.9003999999999972</v>
      </c>
      <c r="I2187" s="2">
        <f>'Moving Avg'!H2187</f>
        <v>4.136600000000012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  <c r="M2187" s="7">
        <f t="shared" si="340"/>
        <v>25</v>
      </c>
      <c r="N2187" s="7">
        <f t="shared" si="341"/>
        <v>0</v>
      </c>
      <c r="O2187" s="7">
        <f t="shared" si="342"/>
        <v>50</v>
      </c>
      <c r="P2187" s="7">
        <f t="shared" si="343"/>
        <v>33</v>
      </c>
      <c r="Q2187" s="8">
        <f t="shared" si="344"/>
        <v>21.2</v>
      </c>
      <c r="R2187" s="8">
        <f t="shared" si="345"/>
        <v>30.75</v>
      </c>
      <c r="S2187" s="8">
        <f t="shared" si="346"/>
        <v>31.1</v>
      </c>
      <c r="T2187" s="8">
        <f t="shared" si="347"/>
        <v>27</v>
      </c>
      <c r="U2187" s="7">
        <f t="shared" si="348"/>
        <v>27.683333333333337</v>
      </c>
      <c r="V2187" s="7">
        <f t="shared" si="349"/>
        <v>27.512500000000003</v>
      </c>
    </row>
    <row r="2188" spans="1:22" ht="13.5" x14ac:dyDescent="0.25">
      <c r="A2188" s="3">
        <f>RSI!A2188</f>
        <v>45490</v>
      </c>
      <c r="B2188" s="2">
        <f>RSI!B2188</f>
        <v>4.2</v>
      </c>
      <c r="C2188" s="2">
        <f>RSI!I2188</f>
        <v>65.638403097947332</v>
      </c>
      <c r="D2188" s="2">
        <f>MACD!E2188</f>
        <v>6.3946154550604817E-3</v>
      </c>
      <c r="E2188" s="2">
        <f>MACD!F2188</f>
        <v>-1.1050052743192899E-2</v>
      </c>
      <c r="F2188" s="2">
        <f>'Moving Avg'!D2188</f>
        <v>4.2</v>
      </c>
      <c r="G2188" s="2">
        <f>'Moving Avg'!F2188</f>
        <v>4.1910000000000016</v>
      </c>
      <c r="H2188" s="2">
        <f>'Moving Avg'!G2188</f>
        <v>3.9127999999999967</v>
      </c>
      <c r="I2188" s="2">
        <f>'Moving Avg'!H2188</f>
        <v>4.1356000000000126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33</v>
      </c>
      <c r="Q2188" s="8">
        <f t="shared" si="344"/>
        <v>21.2</v>
      </c>
      <c r="R2188" s="8">
        <f t="shared" si="345"/>
        <v>30.75</v>
      </c>
      <c r="S2188" s="8">
        <f t="shared" si="346"/>
        <v>31.1</v>
      </c>
      <c r="T2188" s="8">
        <f t="shared" si="347"/>
        <v>27</v>
      </c>
      <c r="U2188" s="7">
        <f t="shared" si="348"/>
        <v>27.683333333333337</v>
      </c>
      <c r="V2188" s="7">
        <f t="shared" si="349"/>
        <v>27.512500000000003</v>
      </c>
    </row>
    <row r="2189" spans="1:22" ht="13.5" x14ac:dyDescent="0.25">
      <c r="A2189" s="3">
        <f>RSI!A2189</f>
        <v>45491</v>
      </c>
      <c r="B2189" s="2">
        <f>RSI!B2189</f>
        <v>4.2</v>
      </c>
      <c r="C2189" s="2">
        <f>RSI!I2189</f>
        <v>65.638403097947318</v>
      </c>
      <c r="D2189" s="2">
        <f>MACD!E2189</f>
        <v>1.2717453525519673E-2</v>
      </c>
      <c r="E2189" s="2">
        <f>MACD!F2189</f>
        <v>-6.2965514894503857E-3</v>
      </c>
      <c r="F2189" s="2">
        <f>'Moving Avg'!D2189</f>
        <v>4.2</v>
      </c>
      <c r="G2189" s="2">
        <f>'Moving Avg'!F2189</f>
        <v>4.1910000000000016</v>
      </c>
      <c r="H2189" s="2">
        <f>'Moving Avg'!G2189</f>
        <v>3.9251999999999971</v>
      </c>
      <c r="I2189" s="2">
        <f>'Moving Avg'!H2189</f>
        <v>4.1337000000000135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  <c r="M2189" s="7">
        <f t="shared" si="340"/>
        <v>25</v>
      </c>
      <c r="N2189" s="7">
        <f t="shared" si="341"/>
        <v>0</v>
      </c>
      <c r="O2189" s="7">
        <f t="shared" si="342"/>
        <v>50</v>
      </c>
      <c r="P2189" s="7">
        <f t="shared" si="343"/>
        <v>33</v>
      </c>
      <c r="Q2189" s="8">
        <f t="shared" si="344"/>
        <v>21.2</v>
      </c>
      <c r="R2189" s="8">
        <f t="shared" si="345"/>
        <v>30.75</v>
      </c>
      <c r="S2189" s="8">
        <f t="shared" si="346"/>
        <v>31.1</v>
      </c>
      <c r="T2189" s="8">
        <f t="shared" si="347"/>
        <v>27</v>
      </c>
      <c r="U2189" s="7">
        <f t="shared" si="348"/>
        <v>27.683333333333337</v>
      </c>
      <c r="V2189" s="7">
        <f t="shared" si="349"/>
        <v>27.512500000000003</v>
      </c>
    </row>
    <row r="2190" spans="1:22" ht="13.5" x14ac:dyDescent="0.25">
      <c r="A2190" s="3">
        <f>RSI!A2190</f>
        <v>45492</v>
      </c>
      <c r="B2190" s="2">
        <f>RSI!B2190</f>
        <v>4.2</v>
      </c>
      <c r="C2190" s="2">
        <f>RSI!I2190</f>
        <v>65.638403097947318</v>
      </c>
      <c r="D2190" s="2">
        <f>MACD!E2190</f>
        <v>1.7526315791258185E-2</v>
      </c>
      <c r="E2190" s="2">
        <f>MACD!F2190</f>
        <v>-1.5319780333086716E-3</v>
      </c>
      <c r="F2190" s="2">
        <f>'Moving Avg'!D2190</f>
        <v>4.2</v>
      </c>
      <c r="G2190" s="2">
        <f>'Moving Avg'!F2190</f>
        <v>4.1910000000000016</v>
      </c>
      <c r="H2190" s="2">
        <f>'Moving Avg'!G2190</f>
        <v>3.9375999999999971</v>
      </c>
      <c r="I2190" s="2">
        <f>'Moving Avg'!H2190</f>
        <v>4.132000000000013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  <c r="M2190" s="7">
        <f t="shared" si="340"/>
        <v>25</v>
      </c>
      <c r="N2190" s="7">
        <f t="shared" si="341"/>
        <v>0</v>
      </c>
      <c r="O2190" s="7">
        <f t="shared" si="342"/>
        <v>50</v>
      </c>
      <c r="P2190" s="7">
        <f t="shared" si="343"/>
        <v>33</v>
      </c>
      <c r="Q2190" s="8">
        <f t="shared" si="344"/>
        <v>21.2</v>
      </c>
      <c r="R2190" s="8">
        <f t="shared" si="345"/>
        <v>30.75</v>
      </c>
      <c r="S2190" s="8">
        <f t="shared" si="346"/>
        <v>31.1</v>
      </c>
      <c r="T2190" s="8">
        <f t="shared" si="347"/>
        <v>27</v>
      </c>
      <c r="U2190" s="7">
        <f t="shared" si="348"/>
        <v>27.683333333333337</v>
      </c>
      <c r="V2190" s="7">
        <f t="shared" si="349"/>
        <v>27.512500000000003</v>
      </c>
    </row>
    <row r="2191" spans="1:22" ht="13.5" x14ac:dyDescent="0.25">
      <c r="A2191" s="3">
        <f>RSI!A2191</f>
        <v>45495</v>
      </c>
      <c r="B2191" s="2">
        <f>RSI!B2191</f>
        <v>4.2</v>
      </c>
      <c r="C2191" s="2">
        <f>RSI!I2191</f>
        <v>65.638403097947304</v>
      </c>
      <c r="D2191" s="2">
        <f>MACD!E2191</f>
        <v>2.1094212828047354E-2</v>
      </c>
      <c r="E2191" s="2">
        <f>MACD!F2191</f>
        <v>2.9932601389625335E-3</v>
      </c>
      <c r="F2191" s="2">
        <f>'Moving Avg'!D2191</f>
        <v>4.2</v>
      </c>
      <c r="G2191" s="2">
        <f>'Moving Avg'!F2191</f>
        <v>4.1910000000000016</v>
      </c>
      <c r="H2191" s="2">
        <f>'Moving Avg'!G2191</f>
        <v>3.9499999999999971</v>
      </c>
      <c r="I2191" s="2">
        <f>'Moving Avg'!H2191</f>
        <v>4.1313000000000129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25</v>
      </c>
      <c r="N2191" s="7">
        <f t="shared" si="341"/>
        <v>0</v>
      </c>
      <c r="O2191" s="7">
        <f t="shared" si="342"/>
        <v>50</v>
      </c>
      <c r="P2191" s="7">
        <f t="shared" si="343"/>
        <v>33</v>
      </c>
      <c r="Q2191" s="8">
        <f t="shared" si="344"/>
        <v>21.2</v>
      </c>
      <c r="R2191" s="8">
        <f t="shared" si="345"/>
        <v>30.75</v>
      </c>
      <c r="S2191" s="8">
        <f t="shared" si="346"/>
        <v>31.1</v>
      </c>
      <c r="T2191" s="8">
        <f t="shared" si="347"/>
        <v>27</v>
      </c>
      <c r="U2191" s="7">
        <f t="shared" si="348"/>
        <v>27.683333333333337</v>
      </c>
      <c r="V2191" s="7">
        <f t="shared" si="349"/>
        <v>27.512500000000003</v>
      </c>
    </row>
    <row r="2192" spans="1:22" ht="13.5" x14ac:dyDescent="0.25">
      <c r="A2192" s="3">
        <f>RSI!A2192</f>
        <v>45496</v>
      </c>
      <c r="B2192" s="2">
        <f>RSI!B2192</f>
        <v>4.2</v>
      </c>
      <c r="C2192" s="2">
        <f>RSI!I2192</f>
        <v>65.638403097947304</v>
      </c>
      <c r="D2192" s="2">
        <f>MACD!E2192</f>
        <v>2.3649183864527856E-2</v>
      </c>
      <c r="E2192" s="2">
        <f>MACD!F2192</f>
        <v>7.1244448840755981E-3</v>
      </c>
      <c r="F2192" s="2">
        <f>'Moving Avg'!D2192</f>
        <v>4.2</v>
      </c>
      <c r="G2192" s="2">
        <f>'Moving Avg'!F2192</f>
        <v>4.1910000000000016</v>
      </c>
      <c r="H2192" s="2">
        <f>'Moving Avg'!G2192</f>
        <v>3.962399999999997</v>
      </c>
      <c r="I2192" s="2">
        <f>'Moving Avg'!H2192</f>
        <v>4.1306000000000127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  <c r="M2192" s="7">
        <f t="shared" si="340"/>
        <v>25</v>
      </c>
      <c r="N2192" s="7">
        <f t="shared" si="341"/>
        <v>0</v>
      </c>
      <c r="O2192" s="7">
        <f t="shared" si="342"/>
        <v>50</v>
      </c>
      <c r="P2192" s="7">
        <f t="shared" si="343"/>
        <v>33</v>
      </c>
      <c r="Q2192" s="8">
        <f t="shared" si="344"/>
        <v>21.2</v>
      </c>
      <c r="R2192" s="8">
        <f t="shared" si="345"/>
        <v>30.75</v>
      </c>
      <c r="S2192" s="8">
        <f t="shared" si="346"/>
        <v>31.1</v>
      </c>
      <c r="T2192" s="8">
        <f t="shared" si="347"/>
        <v>27</v>
      </c>
      <c r="U2192" s="7">
        <f t="shared" si="348"/>
        <v>27.683333333333337</v>
      </c>
      <c r="V2192" s="7">
        <f t="shared" si="349"/>
        <v>27.512500000000003</v>
      </c>
    </row>
    <row r="2193" spans="1:22" ht="13.5" x14ac:dyDescent="0.25">
      <c r="A2193" s="3">
        <f>RSI!A2193</f>
        <v>45497</v>
      </c>
      <c r="B2193" s="2">
        <f>RSI!B2193</f>
        <v>4.2</v>
      </c>
      <c r="C2193" s="2">
        <f>RSI!I2193</f>
        <v>65.638403097947304</v>
      </c>
      <c r="D2193" s="2">
        <f>MACD!E2193</f>
        <v>2.5381435430266386E-2</v>
      </c>
      <c r="E2193" s="2">
        <f>MACD!F2193</f>
        <v>1.0775842993313757E-2</v>
      </c>
      <c r="F2193" s="2">
        <f>'Moving Avg'!D2193</f>
        <v>4.2</v>
      </c>
      <c r="G2193" s="2">
        <f>'Moving Avg'!F2193</f>
        <v>4.1910000000000016</v>
      </c>
      <c r="H2193" s="2">
        <f>'Moving Avg'!G2193</f>
        <v>3.9747999999999974</v>
      </c>
      <c r="I2193" s="2">
        <f>'Moving Avg'!H2193</f>
        <v>4.1299000000000134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0</v>
      </c>
      <c r="O2193" s="7">
        <f t="shared" si="342"/>
        <v>50</v>
      </c>
      <c r="P2193" s="7">
        <f t="shared" si="343"/>
        <v>33</v>
      </c>
      <c r="Q2193" s="8">
        <f t="shared" si="344"/>
        <v>21.2</v>
      </c>
      <c r="R2193" s="8">
        <f t="shared" si="345"/>
        <v>30.75</v>
      </c>
      <c r="S2193" s="8">
        <f t="shared" si="346"/>
        <v>31.1</v>
      </c>
      <c r="T2193" s="8">
        <f t="shared" si="347"/>
        <v>27</v>
      </c>
      <c r="U2193" s="7">
        <f t="shared" si="348"/>
        <v>27.683333333333337</v>
      </c>
      <c r="V2193" s="7">
        <f t="shared" si="349"/>
        <v>27.512500000000003</v>
      </c>
    </row>
    <row r="2194" spans="1:22" ht="13.5" x14ac:dyDescent="0.25">
      <c r="A2194" s="3">
        <f>RSI!A2194</f>
        <v>45499</v>
      </c>
      <c r="B2194" s="2">
        <f>RSI!B2194</f>
        <v>4.2</v>
      </c>
      <c r="C2194" s="2">
        <f>RSI!I2194</f>
        <v>65.638403097947304</v>
      </c>
      <c r="D2194" s="2">
        <f>MACD!E2194</f>
        <v>2.6449365455500029E-2</v>
      </c>
      <c r="E2194" s="2">
        <f>MACD!F2194</f>
        <v>1.3910547485751013E-2</v>
      </c>
      <c r="F2194" s="2">
        <f>'Moving Avg'!D2194</f>
        <v>4.2</v>
      </c>
      <c r="G2194" s="2">
        <f>'Moving Avg'!F2194</f>
        <v>4.1910000000000016</v>
      </c>
      <c r="H2194" s="2">
        <f>'Moving Avg'!G2194</f>
        <v>3.9847999999999968</v>
      </c>
      <c r="I2194" s="2">
        <f>'Moving Avg'!H2194</f>
        <v>4.1288000000000125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  <c r="M2194" s="7">
        <f t="shared" si="340"/>
        <v>25</v>
      </c>
      <c r="N2194" s="7">
        <f t="shared" si="341"/>
        <v>0</v>
      </c>
      <c r="O2194" s="7">
        <f t="shared" si="342"/>
        <v>50</v>
      </c>
      <c r="P2194" s="7">
        <f t="shared" si="343"/>
        <v>33</v>
      </c>
      <c r="Q2194" s="8">
        <f t="shared" si="344"/>
        <v>21.2</v>
      </c>
      <c r="R2194" s="8">
        <f t="shared" si="345"/>
        <v>30.75</v>
      </c>
      <c r="S2194" s="8">
        <f t="shared" si="346"/>
        <v>31.1</v>
      </c>
      <c r="T2194" s="8">
        <f t="shared" si="347"/>
        <v>27</v>
      </c>
      <c r="U2194" s="7">
        <f t="shared" si="348"/>
        <v>27.683333333333337</v>
      </c>
      <c r="V2194" s="7">
        <f t="shared" si="349"/>
        <v>27.512500000000003</v>
      </c>
    </row>
    <row r="2195" spans="1:22" ht="13.5" x14ac:dyDescent="0.25">
      <c r="A2195" s="3">
        <f>RSI!A2195</f>
        <v>45502</v>
      </c>
      <c r="B2195" s="2">
        <f>RSI!B2195</f>
        <v>4.2</v>
      </c>
      <c r="C2195" s="2">
        <f>RSI!I2195</f>
        <v>65.638403097947304</v>
      </c>
      <c r="D2195" s="2">
        <f>MACD!E2195</f>
        <v>2.6984645498569826E-2</v>
      </c>
      <c r="E2195" s="2">
        <f>MACD!F2195</f>
        <v>1.6525367088314775E-2</v>
      </c>
      <c r="F2195" s="2">
        <f>'Moving Avg'!D2195</f>
        <v>4.2</v>
      </c>
      <c r="G2195" s="2">
        <f>'Moving Avg'!F2195</f>
        <v>4.1910000000000016</v>
      </c>
      <c r="H2195" s="2">
        <f>'Moving Avg'!G2195</f>
        <v>3.9947999999999966</v>
      </c>
      <c r="I2195" s="2">
        <f>'Moving Avg'!H2195</f>
        <v>4.1276000000000126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  <c r="M2195" s="7">
        <f t="shared" si="340"/>
        <v>25</v>
      </c>
      <c r="N2195" s="7">
        <f t="shared" si="341"/>
        <v>0</v>
      </c>
      <c r="O2195" s="7">
        <f t="shared" si="342"/>
        <v>50</v>
      </c>
      <c r="P2195" s="7">
        <f t="shared" si="343"/>
        <v>33</v>
      </c>
      <c r="Q2195" s="8">
        <f t="shared" si="344"/>
        <v>21.2</v>
      </c>
      <c r="R2195" s="8">
        <f t="shared" si="345"/>
        <v>30.75</v>
      </c>
      <c r="S2195" s="8">
        <f t="shared" si="346"/>
        <v>31.1</v>
      </c>
      <c r="T2195" s="8">
        <f t="shared" si="347"/>
        <v>27</v>
      </c>
      <c r="U2195" s="7">
        <f t="shared" si="348"/>
        <v>27.683333333333337</v>
      </c>
      <c r="V2195" s="7">
        <f t="shared" si="349"/>
        <v>27.512500000000003</v>
      </c>
    </row>
    <row r="2196" spans="1:22" ht="13.5" x14ac:dyDescent="0.25">
      <c r="A2196" s="3">
        <f>RSI!A2196</f>
        <v>45503</v>
      </c>
      <c r="B2196" s="2">
        <f>RSI!B2196</f>
        <v>4.2</v>
      </c>
      <c r="C2196" s="2">
        <f>RSI!I2196</f>
        <v>65.638403097947304</v>
      </c>
      <c r="D2196" s="2">
        <f>MACD!E2196</f>
        <v>2.7096507122072566E-2</v>
      </c>
      <c r="E2196" s="2">
        <f>MACD!F2196</f>
        <v>1.8639595095066332E-2</v>
      </c>
      <c r="F2196" s="2">
        <f>'Moving Avg'!D2196</f>
        <v>4.2</v>
      </c>
      <c r="G2196" s="2">
        <f>'Moving Avg'!F2196</f>
        <v>4.1910000000000007</v>
      </c>
      <c r="H2196" s="2">
        <f>'Moving Avg'!G2196</f>
        <v>4.0047999999999959</v>
      </c>
      <c r="I2196" s="2">
        <f>'Moving Avg'!H2196</f>
        <v>4.1264000000000145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0</v>
      </c>
      <c r="O2196" s="7">
        <f t="shared" si="342"/>
        <v>50</v>
      </c>
      <c r="P2196" s="7">
        <f t="shared" si="343"/>
        <v>33</v>
      </c>
      <c r="Q2196" s="8">
        <f t="shared" si="344"/>
        <v>21.2</v>
      </c>
      <c r="R2196" s="8">
        <f t="shared" si="345"/>
        <v>30.75</v>
      </c>
      <c r="S2196" s="8">
        <f t="shared" si="346"/>
        <v>31.1</v>
      </c>
      <c r="T2196" s="8">
        <f t="shared" si="347"/>
        <v>27</v>
      </c>
      <c r="U2196" s="7">
        <f t="shared" si="348"/>
        <v>27.683333333333337</v>
      </c>
      <c r="V2196" s="7">
        <f t="shared" si="349"/>
        <v>27.512500000000003</v>
      </c>
    </row>
    <row r="2197" spans="1:22" ht="13.5" x14ac:dyDescent="0.25">
      <c r="A2197" s="3">
        <f>RSI!A2197</f>
        <v>45504</v>
      </c>
      <c r="B2197" s="2">
        <f>RSI!B2197</f>
        <v>4.0199999999999996</v>
      </c>
      <c r="C2197" s="2">
        <f>RSI!I2197</f>
        <v>32.045122514184044</v>
      </c>
      <c r="D2197" s="2">
        <f>MACD!E2197</f>
        <v>4.0208689224565219E-2</v>
      </c>
      <c r="E2197" s="2">
        <f>MACD!F2197</f>
        <v>2.2953413920966108E-2</v>
      </c>
      <c r="F2197" s="2">
        <f>'Moving Avg'!D2197</f>
        <v>4.1639999999999997</v>
      </c>
      <c r="G2197" s="2">
        <f>'Moving Avg'!F2197</f>
        <v>4.1820000000000004</v>
      </c>
      <c r="H2197" s="2">
        <f>'Moving Avg'!G2197</f>
        <v>4.011199999999997</v>
      </c>
      <c r="I2197" s="2">
        <f>'Moving Avg'!H2197</f>
        <v>4.1243000000000141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25</v>
      </c>
      <c r="N2197" s="7">
        <f t="shared" si="341"/>
        <v>0</v>
      </c>
      <c r="O2197" s="7">
        <f t="shared" si="342"/>
        <v>50</v>
      </c>
      <c r="P2197" s="7">
        <f t="shared" si="343"/>
        <v>16.5</v>
      </c>
      <c r="Q2197" s="8">
        <f t="shared" si="344"/>
        <v>18.725000000000001</v>
      </c>
      <c r="R2197" s="8">
        <f t="shared" si="345"/>
        <v>26.625</v>
      </c>
      <c r="S2197" s="8">
        <f t="shared" si="346"/>
        <v>23.675000000000001</v>
      </c>
      <c r="T2197" s="8">
        <f t="shared" si="347"/>
        <v>22.875</v>
      </c>
      <c r="U2197" s="7">
        <f t="shared" si="348"/>
        <v>23.008333333333336</v>
      </c>
      <c r="V2197" s="7">
        <f t="shared" si="349"/>
        <v>22.975000000000001</v>
      </c>
    </row>
    <row r="2198" spans="1:22" ht="13.5" x14ac:dyDescent="0.25">
      <c r="A2198" s="3">
        <f>RSI!A2198</f>
        <v>45505</v>
      </c>
      <c r="B2198" s="2">
        <f>RSI!B2198</f>
        <v>4.0199999999999996</v>
      </c>
      <c r="C2198" s="2">
        <f>RSI!I2198</f>
        <v>32.045122514184044</v>
      </c>
      <c r="D2198" s="2">
        <f>MACD!E2198</f>
        <v>5.2074829741053819E-2</v>
      </c>
      <c r="E2198" s="2">
        <f>MACD!F2198</f>
        <v>2.8777697084983653E-2</v>
      </c>
      <c r="F2198" s="2">
        <f>'Moving Avg'!D2198</f>
        <v>4.1280000000000001</v>
      </c>
      <c r="G2198" s="2">
        <f>'Moving Avg'!F2198</f>
        <v>4.1820000000000004</v>
      </c>
      <c r="H2198" s="2">
        <f>'Moving Avg'!G2198</f>
        <v>4.0175999999999981</v>
      </c>
      <c r="I2198" s="2">
        <f>'Moving Avg'!H2198</f>
        <v>4.1218000000000128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25</v>
      </c>
      <c r="N2198" s="7">
        <f t="shared" si="341"/>
        <v>0</v>
      </c>
      <c r="O2198" s="7">
        <f t="shared" si="342"/>
        <v>50</v>
      </c>
      <c r="P2198" s="7">
        <f t="shared" si="343"/>
        <v>16.5</v>
      </c>
      <c r="Q2198" s="8">
        <f t="shared" si="344"/>
        <v>18.725000000000001</v>
      </c>
      <c r="R2198" s="8">
        <f t="shared" si="345"/>
        <v>26.625</v>
      </c>
      <c r="S2198" s="8">
        <f t="shared" si="346"/>
        <v>23.675000000000001</v>
      </c>
      <c r="T2198" s="8">
        <f t="shared" si="347"/>
        <v>22.875</v>
      </c>
      <c r="U2198" s="7">
        <f t="shared" si="348"/>
        <v>23.008333333333336</v>
      </c>
      <c r="V2198" s="7">
        <f t="shared" si="349"/>
        <v>22.975000000000001</v>
      </c>
    </row>
    <row r="2199" spans="1:22" ht="13.5" x14ac:dyDescent="0.25">
      <c r="A2199" s="3">
        <f>RSI!A2199</f>
        <v>45506</v>
      </c>
      <c r="B2199" s="2">
        <f>RSI!B2199</f>
        <v>4.0199999999999996</v>
      </c>
      <c r="C2199" s="2">
        <f>RSI!I2199</f>
        <v>32.045122514184058</v>
      </c>
      <c r="D2199" s="2">
        <f>MACD!E2199</f>
        <v>6.2829500177151054E-2</v>
      </c>
      <c r="E2199" s="2">
        <f>MACD!F2199</f>
        <v>3.5588057703417136E-2</v>
      </c>
      <c r="F2199" s="2">
        <f>'Moving Avg'!D2199</f>
        <v>4.0919999999999996</v>
      </c>
      <c r="G2199" s="2">
        <f>'Moving Avg'!F2199</f>
        <v>4.173</v>
      </c>
      <c r="H2199" s="2">
        <f>'Moving Avg'!G2199</f>
        <v>4.0239999999999982</v>
      </c>
      <c r="I2199" s="2">
        <f>'Moving Avg'!H2199</f>
        <v>4.1194000000000139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0</v>
      </c>
      <c r="O2199" s="7">
        <f t="shared" si="342"/>
        <v>0</v>
      </c>
      <c r="P2199" s="7">
        <f t="shared" si="343"/>
        <v>16.5</v>
      </c>
      <c r="Q2199" s="8">
        <f t="shared" si="344"/>
        <v>11.225</v>
      </c>
      <c r="R2199" s="8">
        <f t="shared" si="345"/>
        <v>9.125</v>
      </c>
      <c r="S2199" s="8">
        <f t="shared" si="346"/>
        <v>11.175000000000001</v>
      </c>
      <c r="T2199" s="8">
        <f t="shared" si="347"/>
        <v>10.375</v>
      </c>
      <c r="U2199" s="7">
        <f t="shared" si="348"/>
        <v>10.508333333333335</v>
      </c>
      <c r="V2199" s="7">
        <f t="shared" si="349"/>
        <v>10.475000000000001</v>
      </c>
    </row>
    <row r="2200" spans="1:22" ht="13.5" x14ac:dyDescent="0.25">
      <c r="A2200" s="3">
        <f>RSI!A2200</f>
        <v>45509</v>
      </c>
      <c r="B2200" s="2">
        <f>RSI!B2200</f>
        <v>3.84</v>
      </c>
      <c r="C2200" s="2">
        <f>RSI!I2200</f>
        <v>19.54903979335802</v>
      </c>
      <c r="D2200" s="2">
        <f>MACD!E2200</f>
        <v>8.5924133707687034E-2</v>
      </c>
      <c r="E2200" s="2">
        <f>MACD!F2200</f>
        <v>4.565527290427112E-2</v>
      </c>
      <c r="F2200" s="2">
        <f>'Moving Avg'!D2200</f>
        <v>4.0199999999999996</v>
      </c>
      <c r="G2200" s="2">
        <f>'Moving Avg'!F2200</f>
        <v>4.1550000000000002</v>
      </c>
      <c r="H2200" s="2">
        <f>'Moving Avg'!G2200</f>
        <v>4.0267999999999979</v>
      </c>
      <c r="I2200" s="2">
        <f>'Moving Avg'!H2200</f>
        <v>4.1152500000000138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50</v>
      </c>
      <c r="N2200" s="7">
        <f t="shared" si="341"/>
        <v>0</v>
      </c>
      <c r="O2200" s="7">
        <f t="shared" si="342"/>
        <v>0</v>
      </c>
      <c r="P2200" s="7">
        <f t="shared" si="343"/>
        <v>16.5</v>
      </c>
      <c r="Q2200" s="8">
        <f t="shared" si="344"/>
        <v>19.975000000000001</v>
      </c>
      <c r="R2200" s="8">
        <f t="shared" si="345"/>
        <v>14.125</v>
      </c>
      <c r="S2200" s="8">
        <f t="shared" si="346"/>
        <v>14.925000000000001</v>
      </c>
      <c r="T2200" s="8">
        <f t="shared" si="347"/>
        <v>16.625</v>
      </c>
      <c r="U2200" s="7">
        <f t="shared" si="348"/>
        <v>16.341666666666669</v>
      </c>
      <c r="V2200" s="7">
        <f t="shared" si="349"/>
        <v>16.412500000000001</v>
      </c>
    </row>
    <row r="2201" spans="1:22" ht="13.5" x14ac:dyDescent="0.25">
      <c r="A2201" s="3">
        <f>RSI!A2201</f>
        <v>45510</v>
      </c>
      <c r="B2201" s="2">
        <f>RSI!B2201</f>
        <v>3.84</v>
      </c>
      <c r="C2201" s="2">
        <f>RSI!I2201</f>
        <v>19.54903979335802</v>
      </c>
      <c r="D2201" s="2">
        <f>MACD!E2201</f>
        <v>0.10714159150274938</v>
      </c>
      <c r="E2201" s="2">
        <f>MACD!F2201</f>
        <v>5.7952536623966773E-2</v>
      </c>
      <c r="F2201" s="2">
        <f>'Moving Avg'!D2201</f>
        <v>3.9479999999999995</v>
      </c>
      <c r="G2201" s="2">
        <f>'Moving Avg'!F2201</f>
        <v>4.1370000000000013</v>
      </c>
      <c r="H2201" s="2">
        <f>'Moving Avg'!G2201</f>
        <v>4.0295999999999985</v>
      </c>
      <c r="I2201" s="2">
        <f>'Moving Avg'!H2201</f>
        <v>4.1111000000000129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50</v>
      </c>
      <c r="N2201" s="7">
        <f t="shared" si="341"/>
        <v>0</v>
      </c>
      <c r="O2201" s="7">
        <f t="shared" si="342"/>
        <v>0</v>
      </c>
      <c r="P2201" s="7">
        <f t="shared" si="343"/>
        <v>16.5</v>
      </c>
      <c r="Q2201" s="8">
        <f t="shared" si="344"/>
        <v>19.975000000000001</v>
      </c>
      <c r="R2201" s="8">
        <f t="shared" si="345"/>
        <v>14.125</v>
      </c>
      <c r="S2201" s="8">
        <f t="shared" si="346"/>
        <v>14.925000000000001</v>
      </c>
      <c r="T2201" s="8">
        <f t="shared" si="347"/>
        <v>16.625</v>
      </c>
      <c r="U2201" s="7">
        <f t="shared" si="348"/>
        <v>16.341666666666669</v>
      </c>
      <c r="V2201" s="7">
        <f t="shared" si="349"/>
        <v>16.412500000000001</v>
      </c>
    </row>
    <row r="2202" spans="1:22" ht="13.5" x14ac:dyDescent="0.25">
      <c r="A2202" s="3">
        <f>RSI!A2202</f>
        <v>45511</v>
      </c>
      <c r="B2202" s="2">
        <f>RSI!B2202</f>
        <v>3.84</v>
      </c>
      <c r="C2202" s="2">
        <f>RSI!I2202</f>
        <v>19.54903979335802</v>
      </c>
      <c r="D2202" s="2">
        <f>MACD!E2202</f>
        <v>0.12664653317691155</v>
      </c>
      <c r="E2202" s="2">
        <f>MACD!F2202</f>
        <v>7.1691335934555733E-2</v>
      </c>
      <c r="F2202" s="2">
        <f>'Moving Avg'!D2202</f>
        <v>3.9119999999999999</v>
      </c>
      <c r="G2202" s="2">
        <f>'Moving Avg'!F2202</f>
        <v>4.1190000000000015</v>
      </c>
      <c r="H2202" s="2">
        <f>'Moving Avg'!G2202</f>
        <v>4.0323999999999991</v>
      </c>
      <c r="I2202" s="2">
        <f>'Moving Avg'!H2202</f>
        <v>4.1069500000000128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  <c r="M2202" s="7">
        <f t="shared" si="340"/>
        <v>50</v>
      </c>
      <c r="N2202" s="7">
        <f t="shared" si="341"/>
        <v>0</v>
      </c>
      <c r="O2202" s="7">
        <f t="shared" si="342"/>
        <v>0</v>
      </c>
      <c r="P2202" s="7">
        <f t="shared" si="343"/>
        <v>16.5</v>
      </c>
      <c r="Q2202" s="8">
        <f t="shared" si="344"/>
        <v>19.975000000000001</v>
      </c>
      <c r="R2202" s="8">
        <f t="shared" si="345"/>
        <v>14.125</v>
      </c>
      <c r="S2202" s="8">
        <f t="shared" si="346"/>
        <v>14.925000000000001</v>
      </c>
      <c r="T2202" s="8">
        <f t="shared" si="347"/>
        <v>16.625</v>
      </c>
      <c r="U2202" s="7">
        <f t="shared" si="348"/>
        <v>16.341666666666669</v>
      </c>
      <c r="V2202" s="7">
        <f t="shared" si="349"/>
        <v>16.412500000000001</v>
      </c>
    </row>
    <row r="2203" spans="1:22" ht="13.5" x14ac:dyDescent="0.25">
      <c r="A2203" s="3">
        <f>RSI!A2203</f>
        <v>45512</v>
      </c>
      <c r="B2203" s="2">
        <f>RSI!B2203</f>
        <v>3.84</v>
      </c>
      <c r="C2203" s="2">
        <f>RSI!I2203</f>
        <v>19.54903979335802</v>
      </c>
      <c r="D2203" s="2">
        <f>MACD!E2203</f>
        <v>0.14458748140394029</v>
      </c>
      <c r="E2203" s="2">
        <f>MACD!F2203</f>
        <v>8.6270565028432653E-2</v>
      </c>
      <c r="F2203" s="2">
        <f>'Moving Avg'!D2203</f>
        <v>3.8759999999999999</v>
      </c>
      <c r="G2203" s="2">
        <f>'Moving Avg'!F2203</f>
        <v>4.1010000000000009</v>
      </c>
      <c r="H2203" s="2">
        <f>'Moving Avg'!G2203</f>
        <v>4.0351999999999997</v>
      </c>
      <c r="I2203" s="2">
        <f>'Moving Avg'!H2203</f>
        <v>4.1028000000000127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  <c r="M2203" s="7">
        <f t="shared" si="340"/>
        <v>50</v>
      </c>
      <c r="N2203" s="7">
        <f t="shared" si="341"/>
        <v>0</v>
      </c>
      <c r="O2203" s="7">
        <f t="shared" si="342"/>
        <v>0</v>
      </c>
      <c r="P2203" s="7">
        <f t="shared" si="343"/>
        <v>16.5</v>
      </c>
      <c r="Q2203" s="8">
        <f t="shared" si="344"/>
        <v>19.975000000000001</v>
      </c>
      <c r="R2203" s="8">
        <f t="shared" si="345"/>
        <v>14.125</v>
      </c>
      <c r="S2203" s="8">
        <f t="shared" si="346"/>
        <v>14.925000000000001</v>
      </c>
      <c r="T2203" s="8">
        <f t="shared" si="347"/>
        <v>16.625</v>
      </c>
      <c r="U2203" s="7">
        <f t="shared" si="348"/>
        <v>16.341666666666669</v>
      </c>
      <c r="V2203" s="7">
        <f t="shared" si="349"/>
        <v>16.412500000000001</v>
      </c>
    </row>
    <row r="2204" spans="1:22" ht="13.5" x14ac:dyDescent="0.25">
      <c r="A2204" s="3">
        <f>RSI!A2204</f>
        <v>45513</v>
      </c>
      <c r="B2204" s="2">
        <f>RSI!B2204</f>
        <v>3.84</v>
      </c>
      <c r="C2204" s="2">
        <f>RSI!I2204</f>
        <v>19.54903979335802</v>
      </c>
      <c r="D2204" s="2">
        <f>MACD!E2204</f>
        <v>0.16109862338917402</v>
      </c>
      <c r="E2204" s="2">
        <f>MACD!F2204</f>
        <v>0.10123617670058094</v>
      </c>
      <c r="F2204" s="2">
        <f>'Moving Avg'!D2204</f>
        <v>3.84</v>
      </c>
      <c r="G2204" s="2">
        <f>'Moving Avg'!F2204</f>
        <v>4.0830000000000011</v>
      </c>
      <c r="H2204" s="2">
        <f>'Moving Avg'!G2204</f>
        <v>4.0379999999999994</v>
      </c>
      <c r="I2204" s="2">
        <f>'Moving Avg'!H2204</f>
        <v>4.0997000000000119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50</v>
      </c>
      <c r="N2204" s="7">
        <f t="shared" si="341"/>
        <v>0</v>
      </c>
      <c r="O2204" s="7">
        <f t="shared" si="342"/>
        <v>0</v>
      </c>
      <c r="P2204" s="7">
        <f t="shared" si="343"/>
        <v>16.5</v>
      </c>
      <c r="Q2204" s="8">
        <f t="shared" si="344"/>
        <v>19.975000000000001</v>
      </c>
      <c r="R2204" s="8">
        <f t="shared" si="345"/>
        <v>14.125</v>
      </c>
      <c r="S2204" s="8">
        <f t="shared" si="346"/>
        <v>14.925000000000001</v>
      </c>
      <c r="T2204" s="8">
        <f t="shared" si="347"/>
        <v>16.625</v>
      </c>
      <c r="U2204" s="7">
        <f t="shared" si="348"/>
        <v>16.341666666666669</v>
      </c>
      <c r="V2204" s="7">
        <f t="shared" si="349"/>
        <v>16.412500000000001</v>
      </c>
    </row>
    <row r="2205" spans="1:22" ht="13.5" x14ac:dyDescent="0.25">
      <c r="A2205" s="3">
        <f>RSI!A2205</f>
        <v>45516</v>
      </c>
      <c r="B2205" s="2">
        <f>RSI!B2205</f>
        <v>3.67</v>
      </c>
      <c r="C2205" s="2">
        <f>RSI!I2205</f>
        <v>12.74821927754941</v>
      </c>
      <c r="D2205" s="2">
        <f>MACD!E2205</f>
        <v>0.18889397823926757</v>
      </c>
      <c r="E2205" s="2">
        <f>MACD!F2205</f>
        <v>0.11876773700831827</v>
      </c>
      <c r="F2205" s="2">
        <f>'Moving Avg'!D2205</f>
        <v>3.806</v>
      </c>
      <c r="G2205" s="2">
        <f>'Moving Avg'!F2205</f>
        <v>4.0565000000000015</v>
      </c>
      <c r="H2205" s="2">
        <f>'Moving Avg'!G2205</f>
        <v>4.0373999999999999</v>
      </c>
      <c r="I2205" s="2">
        <f>'Moving Avg'!H2205</f>
        <v>4.0950500000000121</v>
      </c>
      <c r="J2205" s="5" t="str">
        <f>OBV!F2205</f>
        <v>BEARISH</v>
      </c>
      <c r="K2205" s="5" t="str">
        <f>OBV!G2205</f>
        <v>NEUTRAL</v>
      </c>
      <c r="L2205" s="5" t="str">
        <f>OBV!H2205</f>
        <v>CONFIRMED BEARISH</v>
      </c>
      <c r="M2205" s="7">
        <f t="shared" si="340"/>
        <v>50</v>
      </c>
      <c r="N2205" s="7">
        <f t="shared" si="341"/>
        <v>0</v>
      </c>
      <c r="O2205" s="7">
        <f t="shared" si="342"/>
        <v>0</v>
      </c>
      <c r="P2205" s="7">
        <f t="shared" si="343"/>
        <v>16.5</v>
      </c>
      <c r="Q2205" s="8">
        <f t="shared" si="344"/>
        <v>19.975000000000001</v>
      </c>
      <c r="R2205" s="8">
        <f t="shared" si="345"/>
        <v>14.125</v>
      </c>
      <c r="S2205" s="8">
        <f t="shared" si="346"/>
        <v>14.925000000000001</v>
      </c>
      <c r="T2205" s="8">
        <f t="shared" si="347"/>
        <v>16.625</v>
      </c>
      <c r="U2205" s="7">
        <f t="shared" si="348"/>
        <v>16.341666666666669</v>
      </c>
      <c r="V2205" s="7">
        <f t="shared" si="349"/>
        <v>16.412500000000001</v>
      </c>
    </row>
    <row r="2206" spans="1:22" ht="13.5" x14ac:dyDescent="0.25">
      <c r="A2206" s="3">
        <f>RSI!A2206</f>
        <v>45518</v>
      </c>
      <c r="B2206" s="2">
        <f>RSI!B2206</f>
        <v>3.67</v>
      </c>
      <c r="C2206" s="2">
        <f>RSI!I2206</f>
        <v>12.74821927754941</v>
      </c>
      <c r="D2206" s="2">
        <f>MACD!E2206</f>
        <v>0.2145582137686648</v>
      </c>
      <c r="E2206" s="2">
        <f>MACD!F2206</f>
        <v>0.13792583236038758</v>
      </c>
      <c r="F2206" s="2">
        <f>'Moving Avg'!D2206</f>
        <v>3.7719999999999998</v>
      </c>
      <c r="G2206" s="2">
        <f>'Moving Avg'!F2206</f>
        <v>4.0300000000000011</v>
      </c>
      <c r="H2206" s="2">
        <f>'Moving Avg'!G2206</f>
        <v>4.0367999999999995</v>
      </c>
      <c r="I2206" s="2">
        <f>'Moving Avg'!H2206</f>
        <v>4.089400000000011</v>
      </c>
      <c r="J2206" s="5" t="str">
        <f>OBV!F2206</f>
        <v>BEARISH</v>
      </c>
      <c r="K2206" s="5" t="str">
        <f>OBV!G2206</f>
        <v>NEUTRAL</v>
      </c>
      <c r="L2206" s="5" t="str">
        <f>OBV!H2206</f>
        <v>CONFIRMED BEARISH</v>
      </c>
      <c r="M2206" s="7">
        <f t="shared" si="340"/>
        <v>50</v>
      </c>
      <c r="N2206" s="7">
        <f t="shared" si="341"/>
        <v>0</v>
      </c>
      <c r="O2206" s="7">
        <f t="shared" si="342"/>
        <v>0</v>
      </c>
      <c r="P2206" s="7">
        <f t="shared" si="343"/>
        <v>16.5</v>
      </c>
      <c r="Q2206" s="8">
        <f t="shared" si="344"/>
        <v>19.975000000000001</v>
      </c>
      <c r="R2206" s="8">
        <f t="shared" si="345"/>
        <v>14.125</v>
      </c>
      <c r="S2206" s="8">
        <f t="shared" si="346"/>
        <v>14.925000000000001</v>
      </c>
      <c r="T2206" s="8">
        <f t="shared" si="347"/>
        <v>16.625</v>
      </c>
      <c r="U2206" s="7">
        <f t="shared" si="348"/>
        <v>16.341666666666669</v>
      </c>
      <c r="V2206" s="7">
        <f t="shared" si="349"/>
        <v>16.412500000000001</v>
      </c>
    </row>
    <row r="2207" spans="1:22" ht="13.5" x14ac:dyDescent="0.25">
      <c r="A2207" s="3">
        <f>RSI!A2207</f>
        <v>45519</v>
      </c>
      <c r="B2207" s="2">
        <f>RSI!B2207</f>
        <v>3.67</v>
      </c>
      <c r="C2207" s="2">
        <f>RSI!I2207</f>
        <v>12.74821927754941</v>
      </c>
      <c r="D2207" s="2">
        <f>MACD!E2207</f>
        <v>0.21056799130572879</v>
      </c>
      <c r="E2207" s="2">
        <f>MACD!F2207</f>
        <v>0.15245426414945584</v>
      </c>
      <c r="F2207" s="2">
        <f>'Moving Avg'!D2207</f>
        <v>3.7379999999999995</v>
      </c>
      <c r="G2207" s="2">
        <f>'Moving Avg'!F2207</f>
        <v>4.0035000000000007</v>
      </c>
      <c r="H2207" s="2">
        <f>'Moving Avg'!G2207</f>
        <v>4.0361999999999991</v>
      </c>
      <c r="I2207" s="2">
        <f>'Moving Avg'!H2207</f>
        <v>4.0837500000000118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  <c r="M2207" s="7">
        <f t="shared" si="340"/>
        <v>50</v>
      </c>
      <c r="N2207" s="7">
        <f t="shared" si="341"/>
        <v>0</v>
      </c>
      <c r="O2207" s="7">
        <f t="shared" si="342"/>
        <v>0</v>
      </c>
      <c r="P2207" s="7">
        <f t="shared" si="343"/>
        <v>16.5</v>
      </c>
      <c r="Q2207" s="8">
        <f t="shared" si="344"/>
        <v>19.975000000000001</v>
      </c>
      <c r="R2207" s="8">
        <f t="shared" si="345"/>
        <v>14.125</v>
      </c>
      <c r="S2207" s="8">
        <f t="shared" si="346"/>
        <v>14.925000000000001</v>
      </c>
      <c r="T2207" s="8">
        <f t="shared" si="347"/>
        <v>16.625</v>
      </c>
      <c r="U2207" s="7">
        <f t="shared" si="348"/>
        <v>16.341666666666669</v>
      </c>
      <c r="V2207" s="7">
        <f t="shared" si="349"/>
        <v>16.412500000000001</v>
      </c>
    </row>
    <row r="2208" spans="1:22" ht="13.5" x14ac:dyDescent="0.25">
      <c r="A2208" s="3">
        <f>RSI!A2208</f>
        <v>45520</v>
      </c>
      <c r="B2208" s="2">
        <f>RSI!B2208</f>
        <v>3.83</v>
      </c>
      <c r="C2208" s="2">
        <f>RSI!I2208</f>
        <v>38.072807213229559</v>
      </c>
      <c r="D2208" s="2">
        <f>MACD!E2208</f>
        <v>0.19717886554353425</v>
      </c>
      <c r="E2208" s="2">
        <f>MACD!F2208</f>
        <v>0.16139918442827153</v>
      </c>
      <c r="F2208" s="2">
        <f>'Moving Avg'!D2208</f>
        <v>3.7359999999999998</v>
      </c>
      <c r="G2208" s="2">
        <f>'Moving Avg'!F2208</f>
        <v>3.9850000000000008</v>
      </c>
      <c r="H2208" s="2">
        <f>'Moving Avg'!G2208</f>
        <v>4.0388000000000002</v>
      </c>
      <c r="I2208" s="2">
        <f>'Moving Avg'!H2208</f>
        <v>4.0789000000000115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  <c r="M2208" s="7">
        <f t="shared" si="340"/>
        <v>25</v>
      </c>
      <c r="N2208" s="7">
        <f t="shared" si="341"/>
        <v>0</v>
      </c>
      <c r="O2208" s="7">
        <f t="shared" si="342"/>
        <v>0</v>
      </c>
      <c r="P2208" s="7">
        <f t="shared" si="343"/>
        <v>16.5</v>
      </c>
      <c r="Q2208" s="8">
        <f t="shared" si="344"/>
        <v>11.225</v>
      </c>
      <c r="R2208" s="8">
        <f t="shared" si="345"/>
        <v>9.125</v>
      </c>
      <c r="S2208" s="8">
        <f t="shared" si="346"/>
        <v>11.175000000000001</v>
      </c>
      <c r="T2208" s="8">
        <f t="shared" si="347"/>
        <v>10.375</v>
      </c>
      <c r="U2208" s="7">
        <f t="shared" si="348"/>
        <v>10.508333333333335</v>
      </c>
      <c r="V2208" s="7">
        <f t="shared" si="349"/>
        <v>10.475000000000001</v>
      </c>
    </row>
    <row r="2209" spans="1:22" ht="13.5" x14ac:dyDescent="0.25">
      <c r="A2209" s="3">
        <f>RSI!A2209</f>
        <v>45523</v>
      </c>
      <c r="B2209" s="2">
        <f>RSI!B2209</f>
        <v>3.83</v>
      </c>
      <c r="C2209" s="2">
        <f>RSI!I2209</f>
        <v>38.072807213229552</v>
      </c>
      <c r="D2209" s="2">
        <f>MACD!E2209</f>
        <v>0.18660699931339808</v>
      </c>
      <c r="E2209" s="2">
        <f>MACD!F2209</f>
        <v>0.16644074740529685</v>
      </c>
      <c r="F2209" s="2">
        <f>'Moving Avg'!D2209</f>
        <v>3.7340000000000004</v>
      </c>
      <c r="G2209" s="2">
        <f>'Moving Avg'!F2209</f>
        <v>3.9665000000000008</v>
      </c>
      <c r="H2209" s="2">
        <f>'Moving Avg'!G2209</f>
        <v>4.0446</v>
      </c>
      <c r="I2209" s="2">
        <f>'Moving Avg'!H2209</f>
        <v>4.0750500000000125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  <c r="M2209" s="7">
        <f t="shared" si="340"/>
        <v>25</v>
      </c>
      <c r="N2209" s="7">
        <f t="shared" si="341"/>
        <v>0</v>
      </c>
      <c r="O2209" s="7">
        <f t="shared" si="342"/>
        <v>0</v>
      </c>
      <c r="P2209" s="7">
        <f t="shared" si="343"/>
        <v>16.5</v>
      </c>
      <c r="Q2209" s="8">
        <f t="shared" si="344"/>
        <v>11.225</v>
      </c>
      <c r="R2209" s="8">
        <f t="shared" si="345"/>
        <v>9.125</v>
      </c>
      <c r="S2209" s="8">
        <f t="shared" si="346"/>
        <v>11.175000000000001</v>
      </c>
      <c r="T2209" s="8">
        <f t="shared" si="347"/>
        <v>10.375</v>
      </c>
      <c r="U2209" s="7">
        <f t="shared" si="348"/>
        <v>10.508333333333335</v>
      </c>
      <c r="V2209" s="7">
        <f t="shared" si="349"/>
        <v>10.475000000000001</v>
      </c>
    </row>
    <row r="2210" spans="1:22" ht="13.5" x14ac:dyDescent="0.25">
      <c r="A2210" s="3">
        <f>RSI!A2210</f>
        <v>45524</v>
      </c>
      <c r="B2210" s="2">
        <f>RSI!B2210</f>
        <v>4</v>
      </c>
      <c r="C2210" s="2">
        <f>RSI!I2210</f>
        <v>54.386707839793807</v>
      </c>
      <c r="D2210" s="2">
        <f>MACD!E2210</f>
        <v>0.13807796452553234</v>
      </c>
      <c r="E2210" s="2">
        <f>MACD!F2210</f>
        <v>0.16076819082934396</v>
      </c>
      <c r="F2210" s="2">
        <f>'Moving Avg'!D2210</f>
        <v>3.8</v>
      </c>
      <c r="G2210" s="2">
        <f>'Moving Avg'!F2210</f>
        <v>3.9565000000000006</v>
      </c>
      <c r="H2210" s="2">
        <f>'Moving Avg'!G2210</f>
        <v>4.0508000000000006</v>
      </c>
      <c r="I2210" s="2">
        <f>'Moving Avg'!H2210</f>
        <v>4.0730000000000128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100</v>
      </c>
      <c r="O2210" s="7">
        <f t="shared" si="342"/>
        <v>0</v>
      </c>
      <c r="P2210" s="7">
        <f t="shared" si="343"/>
        <v>83.5</v>
      </c>
      <c r="Q2210" s="8">
        <f t="shared" si="344"/>
        <v>56.274999999999999</v>
      </c>
      <c r="R2210" s="8">
        <f t="shared" si="345"/>
        <v>45.875</v>
      </c>
      <c r="S2210" s="8">
        <f t="shared" si="346"/>
        <v>56.325000000000003</v>
      </c>
      <c r="T2210" s="8">
        <f t="shared" si="347"/>
        <v>52.125</v>
      </c>
      <c r="U2210" s="7">
        <f t="shared" si="348"/>
        <v>52.82500000000001</v>
      </c>
      <c r="V2210" s="7">
        <f t="shared" si="349"/>
        <v>52.650000000000006</v>
      </c>
    </row>
    <row r="2211" spans="1:22" ht="13.5" x14ac:dyDescent="0.25">
      <c r="A2211" s="3">
        <f>RSI!A2211</f>
        <v>45525</v>
      </c>
      <c r="B2211" s="2">
        <f>RSI!B2211</f>
        <v>3.82</v>
      </c>
      <c r="C2211" s="2">
        <f>RSI!I2211</f>
        <v>41.823399550319053</v>
      </c>
      <c r="D2211" s="2">
        <f>MACD!E2211</f>
        <v>0.10999307442648565</v>
      </c>
      <c r="E2211" s="2">
        <f>MACD!F2211</f>
        <v>0.15061316754877233</v>
      </c>
      <c r="F2211" s="2">
        <f>'Moving Avg'!D2211</f>
        <v>3.8299999999999996</v>
      </c>
      <c r="G2211" s="2">
        <f>'Moving Avg'!F2211</f>
        <v>3.9375000000000009</v>
      </c>
      <c r="H2211" s="2">
        <f>'Moving Avg'!G2211</f>
        <v>4.0533999999999999</v>
      </c>
      <c r="I2211" s="2">
        <f>'Moving Avg'!H2211</f>
        <v>4.0695000000000121</v>
      </c>
      <c r="J2211" s="5" t="str">
        <f>OBV!F2211</f>
        <v>BEARISH</v>
      </c>
      <c r="K2211" s="5" t="str">
        <f>OBV!G2211</f>
        <v>NEUTRAL</v>
      </c>
      <c r="L2211" s="5" t="str">
        <f>OBV!H2211</f>
        <v>BEARISH DIVERGENCE</v>
      </c>
      <c r="M2211" s="7">
        <f t="shared" si="340"/>
        <v>25</v>
      </c>
      <c r="N2211" s="7">
        <f t="shared" si="341"/>
        <v>100</v>
      </c>
      <c r="O2211" s="7">
        <f t="shared" si="342"/>
        <v>0</v>
      </c>
      <c r="P2211" s="7">
        <f t="shared" si="343"/>
        <v>16.5</v>
      </c>
      <c r="Q2211" s="8">
        <f t="shared" si="344"/>
        <v>46.225000000000001</v>
      </c>
      <c r="R2211" s="8">
        <f t="shared" si="345"/>
        <v>29.125</v>
      </c>
      <c r="S2211" s="8">
        <f t="shared" si="346"/>
        <v>26.175000000000001</v>
      </c>
      <c r="T2211" s="8">
        <f t="shared" si="347"/>
        <v>35.375</v>
      </c>
      <c r="U2211" s="7">
        <f t="shared" si="348"/>
        <v>33.841666666666661</v>
      </c>
      <c r="V2211" s="7">
        <f t="shared" si="349"/>
        <v>34.224999999999994</v>
      </c>
    </row>
    <row r="2212" spans="1:22" ht="13.5" x14ac:dyDescent="0.25">
      <c r="A2212" s="3">
        <f>RSI!A2212</f>
        <v>45526</v>
      </c>
      <c r="B2212" s="2">
        <f>RSI!B2212</f>
        <v>3.82</v>
      </c>
      <c r="C2212" s="2">
        <f>RSI!I2212</f>
        <v>41.823399550319053</v>
      </c>
      <c r="D2212" s="2">
        <f>MACD!E2212</f>
        <v>8.6963681050577613E-2</v>
      </c>
      <c r="E2212" s="2">
        <f>MACD!F2212</f>
        <v>0.13788327024913338</v>
      </c>
      <c r="F2212" s="2">
        <f>'Moving Avg'!D2212</f>
        <v>3.8600000000000003</v>
      </c>
      <c r="G2212" s="2">
        <f>'Moving Avg'!F2212</f>
        <v>3.9185000000000003</v>
      </c>
      <c r="H2212" s="2">
        <f>'Moving Avg'!G2212</f>
        <v>4.0560000000000009</v>
      </c>
      <c r="I2212" s="2">
        <f>'Moving Avg'!H2212</f>
        <v>4.0660000000000123</v>
      </c>
      <c r="J2212" s="5" t="str">
        <f>OBV!F2212</f>
        <v>BEARISH</v>
      </c>
      <c r="K2212" s="5" t="str">
        <f>OBV!G2212</f>
        <v>NEUTRAL</v>
      </c>
      <c r="L2212" s="5" t="str">
        <f>OBV!H2212</f>
        <v>BEARISH DIVERGENCE</v>
      </c>
      <c r="M2212" s="7">
        <f t="shared" si="340"/>
        <v>25</v>
      </c>
      <c r="N2212" s="7">
        <f t="shared" si="341"/>
        <v>100</v>
      </c>
      <c r="O2212" s="7">
        <f t="shared" si="342"/>
        <v>0</v>
      </c>
      <c r="P2212" s="7">
        <f t="shared" si="343"/>
        <v>16.5</v>
      </c>
      <c r="Q2212" s="8">
        <f t="shared" si="344"/>
        <v>46.225000000000001</v>
      </c>
      <c r="R2212" s="8">
        <f t="shared" si="345"/>
        <v>29.125</v>
      </c>
      <c r="S2212" s="8">
        <f t="shared" si="346"/>
        <v>26.175000000000001</v>
      </c>
      <c r="T2212" s="8">
        <f t="shared" si="347"/>
        <v>35.375</v>
      </c>
      <c r="U2212" s="7">
        <f t="shared" si="348"/>
        <v>33.841666666666661</v>
      </c>
      <c r="V2212" s="7">
        <f t="shared" si="349"/>
        <v>34.224999999999994</v>
      </c>
    </row>
    <row r="2213" spans="1:22" ht="13.5" x14ac:dyDescent="0.25">
      <c r="A2213" s="3">
        <f>RSI!A2213</f>
        <v>45527</v>
      </c>
      <c r="B2213" s="2">
        <f>RSI!B2213</f>
        <v>3.82</v>
      </c>
      <c r="C2213" s="2">
        <f>RSI!I2213</f>
        <v>41.823399550319053</v>
      </c>
      <c r="D2213" s="2">
        <f>MACD!E2213</f>
        <v>6.8157590160044634E-2</v>
      </c>
      <c r="E2213" s="2">
        <f>MACD!F2213</f>
        <v>0.12393813423131564</v>
      </c>
      <c r="F2213" s="2">
        <f>'Moving Avg'!D2213</f>
        <v>3.8579999999999997</v>
      </c>
      <c r="G2213" s="2">
        <f>'Moving Avg'!F2213</f>
        <v>3.8994999999999997</v>
      </c>
      <c r="H2213" s="2">
        <f>'Moving Avg'!G2213</f>
        <v>4.0586000000000011</v>
      </c>
      <c r="I2213" s="2">
        <f>'Moving Avg'!H2213</f>
        <v>4.0625000000000124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25</v>
      </c>
      <c r="N2213" s="7">
        <f t="shared" si="341"/>
        <v>100</v>
      </c>
      <c r="O2213" s="7">
        <f t="shared" si="342"/>
        <v>0</v>
      </c>
      <c r="P2213" s="7">
        <f t="shared" si="343"/>
        <v>16.5</v>
      </c>
      <c r="Q2213" s="8">
        <f t="shared" si="344"/>
        <v>46.225000000000001</v>
      </c>
      <c r="R2213" s="8">
        <f t="shared" si="345"/>
        <v>29.125</v>
      </c>
      <c r="S2213" s="8">
        <f t="shared" si="346"/>
        <v>26.175000000000001</v>
      </c>
      <c r="T2213" s="8">
        <f t="shared" si="347"/>
        <v>35.375</v>
      </c>
      <c r="U2213" s="7">
        <f t="shared" si="348"/>
        <v>33.841666666666661</v>
      </c>
      <c r="V2213" s="7">
        <f t="shared" si="349"/>
        <v>34.224999999999994</v>
      </c>
    </row>
    <row r="2214" spans="1:22" ht="13.5" x14ac:dyDescent="0.25">
      <c r="A2214" s="3">
        <f>RSI!A2214</f>
        <v>45530</v>
      </c>
      <c r="B2214" s="2">
        <f>RSI!B2214</f>
        <v>3.82</v>
      </c>
      <c r="C2214" s="2">
        <f>RSI!I2214</f>
        <v>41.823399550319053</v>
      </c>
      <c r="D2214" s="2">
        <f>MACD!E2214</f>
        <v>5.287466891919923E-2</v>
      </c>
      <c r="E2214" s="2">
        <f>MACD!F2214</f>
        <v>0.10972544116889237</v>
      </c>
      <c r="F2214" s="2">
        <f>'Moving Avg'!D2214</f>
        <v>3.8560000000000003</v>
      </c>
      <c r="G2214" s="2">
        <f>'Moving Avg'!F2214</f>
        <v>3.8804999999999987</v>
      </c>
      <c r="H2214" s="2">
        <f>'Moving Avg'!G2214</f>
        <v>4.0580000000000016</v>
      </c>
      <c r="I2214" s="2">
        <f>'Moving Avg'!H2214</f>
        <v>4.0598500000000124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25</v>
      </c>
      <c r="N2214" s="7">
        <f t="shared" si="341"/>
        <v>100</v>
      </c>
      <c r="O2214" s="7">
        <f t="shared" si="342"/>
        <v>0</v>
      </c>
      <c r="P2214" s="7">
        <f t="shared" si="343"/>
        <v>16.5</v>
      </c>
      <c r="Q2214" s="8">
        <f t="shared" si="344"/>
        <v>46.225000000000001</v>
      </c>
      <c r="R2214" s="8">
        <f t="shared" si="345"/>
        <v>29.125</v>
      </c>
      <c r="S2214" s="8">
        <f t="shared" si="346"/>
        <v>26.175000000000001</v>
      </c>
      <c r="T2214" s="8">
        <f t="shared" si="347"/>
        <v>35.375</v>
      </c>
      <c r="U2214" s="7">
        <f t="shared" si="348"/>
        <v>33.841666666666661</v>
      </c>
      <c r="V2214" s="7">
        <f t="shared" si="349"/>
        <v>34.224999999999994</v>
      </c>
    </row>
    <row r="2215" spans="1:22" ht="13.5" x14ac:dyDescent="0.25">
      <c r="A2215" s="3">
        <f>RSI!A2215</f>
        <v>45531</v>
      </c>
      <c r="B2215" s="2">
        <f>RSI!B2215</f>
        <v>3.82</v>
      </c>
      <c r="C2215" s="2">
        <f>RSI!I2215</f>
        <v>41.823399550319053</v>
      </c>
      <c r="D2215" s="2">
        <f>MACD!E2215</f>
        <v>1.4372383970739921E-2</v>
      </c>
      <c r="E2215" s="2">
        <f>MACD!F2215</f>
        <v>9.0654829729261879E-2</v>
      </c>
      <c r="F2215" s="2">
        <f>'Moving Avg'!D2215</f>
        <v>3.8199999999999994</v>
      </c>
      <c r="G2215" s="2">
        <f>'Moving Avg'!F2215</f>
        <v>3.8614999999999986</v>
      </c>
      <c r="H2215" s="2">
        <f>'Moving Avg'!G2215</f>
        <v>4.0574000000000012</v>
      </c>
      <c r="I2215" s="2">
        <f>'Moving Avg'!H2215</f>
        <v>4.0564500000000132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100</v>
      </c>
      <c r="O2215" s="7">
        <f t="shared" si="342"/>
        <v>0</v>
      </c>
      <c r="P2215" s="7">
        <f t="shared" si="343"/>
        <v>16.5</v>
      </c>
      <c r="Q2215" s="8">
        <f t="shared" si="344"/>
        <v>46.225000000000001</v>
      </c>
      <c r="R2215" s="8">
        <f t="shared" si="345"/>
        <v>29.125</v>
      </c>
      <c r="S2215" s="8">
        <f t="shared" si="346"/>
        <v>26.175000000000001</v>
      </c>
      <c r="T2215" s="8">
        <f t="shared" si="347"/>
        <v>35.375</v>
      </c>
      <c r="U2215" s="7">
        <f t="shared" si="348"/>
        <v>33.841666666666661</v>
      </c>
      <c r="V2215" s="7">
        <f t="shared" si="349"/>
        <v>34.224999999999994</v>
      </c>
    </row>
    <row r="2216" spans="1:22" ht="13.5" x14ac:dyDescent="0.25">
      <c r="A2216" s="3">
        <f>RSI!A2216</f>
        <v>45532</v>
      </c>
      <c r="B2216" s="2">
        <f>RSI!B2216</f>
        <v>3.82</v>
      </c>
      <c r="C2216" s="2">
        <f>RSI!I2216</f>
        <v>41.823399550319053</v>
      </c>
      <c r="D2216" s="2">
        <f>MACD!E2216</f>
        <v>-1.7666413455782237E-2</v>
      </c>
      <c r="E2216" s="2">
        <f>MACD!F2216</f>
        <v>6.8990581092253062E-2</v>
      </c>
      <c r="F2216" s="2">
        <f>'Moving Avg'!D2216</f>
        <v>3.8199999999999994</v>
      </c>
      <c r="G2216" s="2">
        <f>'Moving Avg'!F2216</f>
        <v>3.8424999999999989</v>
      </c>
      <c r="H2216" s="2">
        <f>'Moving Avg'!G2216</f>
        <v>4.0534000000000008</v>
      </c>
      <c r="I2216" s="2">
        <f>'Moving Avg'!H2216</f>
        <v>4.0530500000000123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100</v>
      </c>
      <c r="O2216" s="7">
        <f t="shared" si="342"/>
        <v>0</v>
      </c>
      <c r="P2216" s="7">
        <f t="shared" si="343"/>
        <v>33</v>
      </c>
      <c r="Q2216" s="8">
        <f t="shared" si="344"/>
        <v>48.7</v>
      </c>
      <c r="R2216" s="8">
        <f t="shared" si="345"/>
        <v>33.25</v>
      </c>
      <c r="S2216" s="8">
        <f t="shared" si="346"/>
        <v>33.6</v>
      </c>
      <c r="T2216" s="8">
        <f t="shared" si="347"/>
        <v>39.5</v>
      </c>
      <c r="U2216" s="7">
        <f t="shared" si="348"/>
        <v>38.516666666666673</v>
      </c>
      <c r="V2216" s="7">
        <f t="shared" si="349"/>
        <v>38.762500000000003</v>
      </c>
    </row>
    <row r="2217" spans="1:22" ht="13.5" x14ac:dyDescent="0.25">
      <c r="A2217" s="3">
        <f>RSI!A2217</f>
        <v>45533</v>
      </c>
      <c r="B2217" s="2">
        <f>RSI!B2217</f>
        <v>3.8</v>
      </c>
      <c r="C2217" s="2">
        <f>RSI!I2217</f>
        <v>40.213322021695411</v>
      </c>
      <c r="D2217" s="2">
        <f>MACD!E2217</f>
        <v>-4.2794628949999858E-2</v>
      </c>
      <c r="E2217" s="2">
        <f>MACD!F2217</f>
        <v>4.663353908380248E-2</v>
      </c>
      <c r="F2217" s="2">
        <f>'Moving Avg'!D2217</f>
        <v>3.8159999999999998</v>
      </c>
      <c r="G2217" s="2">
        <f>'Moving Avg'!F2217</f>
        <v>3.8314999999999992</v>
      </c>
      <c r="H2217" s="2">
        <f>'Moving Avg'!G2217</f>
        <v>4.0454000000000008</v>
      </c>
      <c r="I2217" s="2">
        <f>'Moving Avg'!H2217</f>
        <v>4.0502500000000117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  <c r="M2217" s="7">
        <f t="shared" si="340"/>
        <v>25</v>
      </c>
      <c r="N2217" s="7">
        <f t="shared" si="341"/>
        <v>100</v>
      </c>
      <c r="O2217" s="7">
        <f t="shared" si="342"/>
        <v>0</v>
      </c>
      <c r="P2217" s="7">
        <f t="shared" si="343"/>
        <v>16.5</v>
      </c>
      <c r="Q2217" s="8">
        <f t="shared" si="344"/>
        <v>46.225000000000001</v>
      </c>
      <c r="R2217" s="8">
        <f t="shared" si="345"/>
        <v>29.125</v>
      </c>
      <c r="S2217" s="8">
        <f t="shared" si="346"/>
        <v>26.175000000000001</v>
      </c>
      <c r="T2217" s="8">
        <f t="shared" si="347"/>
        <v>35.375</v>
      </c>
      <c r="U2217" s="7">
        <f t="shared" si="348"/>
        <v>33.841666666666661</v>
      </c>
      <c r="V2217" s="7">
        <f t="shared" si="349"/>
        <v>34.224999999999994</v>
      </c>
    </row>
    <row r="2218" spans="1:22" ht="13.5" x14ac:dyDescent="0.25">
      <c r="A2218" s="3">
        <f>RSI!A2218</f>
        <v>45534</v>
      </c>
      <c r="B2218" s="2">
        <f>RSI!B2218</f>
        <v>3.8</v>
      </c>
      <c r="C2218" s="2">
        <f>RSI!I2218</f>
        <v>40.213322021695411</v>
      </c>
      <c r="D2218" s="2">
        <f>MACD!E2218</f>
        <v>-3.8860386058575003E-2</v>
      </c>
      <c r="E2218" s="2">
        <f>MACD!F2218</f>
        <v>2.9534754055326982E-2</v>
      </c>
      <c r="F2218" s="2">
        <f>'Moving Avg'!D2218</f>
        <v>3.8119999999999998</v>
      </c>
      <c r="G2218" s="2">
        <f>'Moving Avg'!F2218</f>
        <v>3.8204999999999991</v>
      </c>
      <c r="H2218" s="2">
        <f>'Moving Avg'!G2218</f>
        <v>4.0374000000000008</v>
      </c>
      <c r="I2218" s="2">
        <f>'Moving Avg'!H2218</f>
        <v>4.0474500000000111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  <c r="M2218" s="7">
        <f t="shared" si="340"/>
        <v>25</v>
      </c>
      <c r="N2218" s="7">
        <f t="shared" si="341"/>
        <v>100</v>
      </c>
      <c r="O2218" s="7">
        <f t="shared" si="342"/>
        <v>0</v>
      </c>
      <c r="P2218" s="7">
        <f t="shared" si="343"/>
        <v>16.5</v>
      </c>
      <c r="Q2218" s="8">
        <f t="shared" si="344"/>
        <v>46.225000000000001</v>
      </c>
      <c r="R2218" s="8">
        <f t="shared" si="345"/>
        <v>29.125</v>
      </c>
      <c r="S2218" s="8">
        <f t="shared" si="346"/>
        <v>26.175000000000001</v>
      </c>
      <c r="T2218" s="8">
        <f t="shared" si="347"/>
        <v>35.375</v>
      </c>
      <c r="U2218" s="7">
        <f t="shared" si="348"/>
        <v>33.841666666666661</v>
      </c>
      <c r="V2218" s="7">
        <f t="shared" si="349"/>
        <v>34.224999999999994</v>
      </c>
    </row>
    <row r="2219" spans="1:22" ht="13.5" x14ac:dyDescent="0.25">
      <c r="A2219" s="3">
        <f>RSI!A2219</f>
        <v>45537</v>
      </c>
      <c r="B2219" s="2">
        <f>RSI!B2219</f>
        <v>3.8</v>
      </c>
      <c r="C2219" s="2">
        <f>RSI!I2219</f>
        <v>40.213322021695426</v>
      </c>
      <c r="D2219" s="2">
        <f>MACD!E2219</f>
        <v>-3.4993268282574874E-2</v>
      </c>
      <c r="E2219" s="2">
        <f>MACD!F2219</f>
        <v>1.6629149587746611E-2</v>
      </c>
      <c r="F2219" s="2">
        <f>'Moving Avg'!D2219</f>
        <v>3.8079999999999998</v>
      </c>
      <c r="G2219" s="2">
        <f>'Moving Avg'!F2219</f>
        <v>3.809499999999999</v>
      </c>
      <c r="H2219" s="2">
        <f>'Moving Avg'!G2219</f>
        <v>4.0294000000000008</v>
      </c>
      <c r="I2219" s="2">
        <f>'Moving Avg'!H2219</f>
        <v>4.0446500000000096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  <c r="M2219" s="7">
        <f t="shared" si="340"/>
        <v>25</v>
      </c>
      <c r="N2219" s="7">
        <f t="shared" si="341"/>
        <v>100</v>
      </c>
      <c r="O2219" s="7">
        <f t="shared" si="342"/>
        <v>0</v>
      </c>
      <c r="P2219" s="7">
        <f t="shared" si="343"/>
        <v>16.5</v>
      </c>
      <c r="Q2219" s="8">
        <f t="shared" si="344"/>
        <v>46.225000000000001</v>
      </c>
      <c r="R2219" s="8">
        <f t="shared" si="345"/>
        <v>29.125</v>
      </c>
      <c r="S2219" s="8">
        <f t="shared" si="346"/>
        <v>26.175000000000001</v>
      </c>
      <c r="T2219" s="8">
        <f t="shared" si="347"/>
        <v>35.375</v>
      </c>
      <c r="U2219" s="7">
        <f t="shared" si="348"/>
        <v>33.841666666666661</v>
      </c>
      <c r="V2219" s="7">
        <f t="shared" si="349"/>
        <v>34.224999999999994</v>
      </c>
    </row>
    <row r="2220" spans="1:22" ht="13.5" x14ac:dyDescent="0.25">
      <c r="A2220" s="3">
        <f>RSI!A2220</f>
        <v>45538</v>
      </c>
      <c r="B2220" s="2">
        <f>RSI!B2220</f>
        <v>3.78</v>
      </c>
      <c r="C2220" s="2">
        <f>RSI!I2220</f>
        <v>38.368492482595066</v>
      </c>
      <c r="D2220" s="2">
        <f>MACD!E2220</f>
        <v>-3.5874834918896426E-3</v>
      </c>
      <c r="E2220" s="2">
        <f>MACD!F2220</f>
        <v>1.2585822971819361E-2</v>
      </c>
      <c r="F2220" s="2">
        <f>'Moving Avg'!D2220</f>
        <v>3.8</v>
      </c>
      <c r="G2220" s="2">
        <f>'Moving Avg'!F2220</f>
        <v>3.8064999999999998</v>
      </c>
      <c r="H2220" s="2">
        <f>'Moving Avg'!G2220</f>
        <v>4.0210000000000008</v>
      </c>
      <c r="I2220" s="2">
        <f>'Moving Avg'!H2220</f>
        <v>4.0417500000000102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  <c r="M2220" s="7">
        <f t="shared" si="340"/>
        <v>25</v>
      </c>
      <c r="N2220" s="7">
        <f t="shared" si="341"/>
        <v>45</v>
      </c>
      <c r="O2220" s="7">
        <f t="shared" si="342"/>
        <v>0</v>
      </c>
      <c r="P2220" s="7">
        <f t="shared" si="343"/>
        <v>16.5</v>
      </c>
      <c r="Q2220" s="8">
        <f t="shared" si="344"/>
        <v>26.975000000000001</v>
      </c>
      <c r="R2220" s="8">
        <f t="shared" si="345"/>
        <v>18.125</v>
      </c>
      <c r="S2220" s="8">
        <f t="shared" si="346"/>
        <v>17.925000000000001</v>
      </c>
      <c r="T2220" s="8">
        <f t="shared" si="347"/>
        <v>21.625</v>
      </c>
      <c r="U2220" s="7">
        <f t="shared" si="348"/>
        <v>21.008333333333336</v>
      </c>
      <c r="V2220" s="7">
        <f t="shared" si="349"/>
        <v>21.162500000000001</v>
      </c>
    </row>
    <row r="2221" spans="1:22" ht="13.5" x14ac:dyDescent="0.25">
      <c r="A2221" s="3">
        <f>RSI!A2221</f>
        <v>45539</v>
      </c>
      <c r="B2221" s="2">
        <f>RSI!B2221</f>
        <v>3.78</v>
      </c>
      <c r="C2221" s="2">
        <f>RSI!I2221</f>
        <v>38.368492482595059</v>
      </c>
      <c r="D2221" s="2">
        <f>MACD!E2221</f>
        <v>-4.1261138297641331E-3</v>
      </c>
      <c r="E2221" s="2">
        <f>MACD!F2221</f>
        <v>9.243435611502664E-3</v>
      </c>
      <c r="F2221" s="2">
        <f>'Moving Avg'!D2221</f>
        <v>3.7919999999999994</v>
      </c>
      <c r="G2221" s="2">
        <f>'Moving Avg'!F2221</f>
        <v>3.8034999999999997</v>
      </c>
      <c r="H2221" s="2">
        <f>'Moving Avg'!G2221</f>
        <v>4.0126000000000008</v>
      </c>
      <c r="I2221" s="2">
        <f>'Moving Avg'!H2221</f>
        <v>4.0381500000000097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  <c r="M2221" s="7">
        <f t="shared" si="340"/>
        <v>25</v>
      </c>
      <c r="N2221" s="7">
        <f t="shared" si="341"/>
        <v>45</v>
      </c>
      <c r="O2221" s="7">
        <f t="shared" si="342"/>
        <v>0</v>
      </c>
      <c r="P2221" s="7">
        <f t="shared" si="343"/>
        <v>16.5</v>
      </c>
      <c r="Q2221" s="8">
        <f t="shared" si="344"/>
        <v>26.975000000000001</v>
      </c>
      <c r="R2221" s="8">
        <f t="shared" si="345"/>
        <v>18.125</v>
      </c>
      <c r="S2221" s="8">
        <f t="shared" si="346"/>
        <v>17.925000000000001</v>
      </c>
      <c r="T2221" s="8">
        <f t="shared" si="347"/>
        <v>21.625</v>
      </c>
      <c r="U2221" s="7">
        <f t="shared" si="348"/>
        <v>21.008333333333336</v>
      </c>
      <c r="V2221" s="7">
        <f t="shared" si="349"/>
        <v>21.162500000000001</v>
      </c>
    </row>
    <row r="2222" spans="1:22" ht="13.5" x14ac:dyDescent="0.25">
      <c r="A2222" s="3">
        <f>RSI!A2222</f>
        <v>45540</v>
      </c>
      <c r="B2222" s="2">
        <f>RSI!B2222</f>
        <v>3.61</v>
      </c>
      <c r="C2222" s="2">
        <f>RSI!I2222</f>
        <v>26.420108301158919</v>
      </c>
      <c r="D2222" s="2">
        <f>MACD!E2222</f>
        <v>8.5473366329238409E-3</v>
      </c>
      <c r="E2222" s="2">
        <f>MACD!F2222</f>
        <v>9.1042158157869004E-3</v>
      </c>
      <c r="F2222" s="2">
        <f>'Moving Avg'!D2222</f>
        <v>3.754</v>
      </c>
      <c r="G2222" s="2">
        <f>'Moving Avg'!F2222</f>
        <v>3.7919999999999994</v>
      </c>
      <c r="H2222" s="2">
        <f>'Moving Avg'!G2222</f>
        <v>4.0008000000000008</v>
      </c>
      <c r="I2222" s="2">
        <f>'Moving Avg'!H2222</f>
        <v>4.0347000000000097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  <c r="M2222" s="7">
        <f t="shared" si="340"/>
        <v>50</v>
      </c>
      <c r="N2222" s="7">
        <f t="shared" si="341"/>
        <v>45</v>
      </c>
      <c r="O2222" s="7">
        <f t="shared" si="342"/>
        <v>0</v>
      </c>
      <c r="P2222" s="7">
        <f t="shared" si="343"/>
        <v>16.5</v>
      </c>
      <c r="Q2222" s="8">
        <f t="shared" si="344"/>
        <v>35.725000000000001</v>
      </c>
      <c r="R2222" s="8">
        <f t="shared" si="345"/>
        <v>23.125</v>
      </c>
      <c r="S2222" s="8">
        <f t="shared" si="346"/>
        <v>21.675000000000001</v>
      </c>
      <c r="T2222" s="8">
        <f t="shared" si="347"/>
        <v>27.875</v>
      </c>
      <c r="U2222" s="7">
        <f t="shared" si="348"/>
        <v>26.841666666666669</v>
      </c>
      <c r="V2222" s="7">
        <f t="shared" si="349"/>
        <v>27.1</v>
      </c>
    </row>
    <row r="2223" spans="1:22" ht="13.5" x14ac:dyDescent="0.25">
      <c r="A2223" s="3">
        <f>RSI!A2223</f>
        <v>45541</v>
      </c>
      <c r="B2223" s="2">
        <f>RSI!B2223</f>
        <v>3.51</v>
      </c>
      <c r="C2223" s="2">
        <f>RSI!I2223</f>
        <v>22.06688256439962</v>
      </c>
      <c r="D2223" s="2">
        <f>MACD!E2223</f>
        <v>2.8179842418415646E-2</v>
      </c>
      <c r="E2223" s="2">
        <f>MACD!F2223</f>
        <v>1.291934113631265E-2</v>
      </c>
      <c r="F2223" s="2">
        <f>'Moving Avg'!D2223</f>
        <v>3.6959999999999993</v>
      </c>
      <c r="G2223" s="2">
        <f>'Moving Avg'!F2223</f>
        <v>3.7754999999999996</v>
      </c>
      <c r="H2223" s="2">
        <f>'Moving Avg'!G2223</f>
        <v>3.987000000000001</v>
      </c>
      <c r="I2223" s="2">
        <f>'Moving Avg'!H2223</f>
        <v>4.0298000000000096</v>
      </c>
      <c r="J2223" s="5" t="str">
        <f>OBV!F2223</f>
        <v>BEARISH</v>
      </c>
      <c r="K2223" s="5" t="str">
        <f>OBV!G2223</f>
        <v>NEUTRAL</v>
      </c>
      <c r="L2223" s="5" t="str">
        <f>OBV!H2223</f>
        <v>CONFIRMED BEARISH</v>
      </c>
      <c r="M2223" s="7">
        <f t="shared" si="340"/>
        <v>50</v>
      </c>
      <c r="N2223" s="7">
        <f t="shared" si="341"/>
        <v>0</v>
      </c>
      <c r="O2223" s="7">
        <f t="shared" si="342"/>
        <v>0</v>
      </c>
      <c r="P2223" s="7">
        <f t="shared" si="343"/>
        <v>16.5</v>
      </c>
      <c r="Q2223" s="8">
        <f t="shared" si="344"/>
        <v>19.975000000000001</v>
      </c>
      <c r="R2223" s="8">
        <f t="shared" si="345"/>
        <v>14.125</v>
      </c>
      <c r="S2223" s="8">
        <f t="shared" si="346"/>
        <v>14.925000000000001</v>
      </c>
      <c r="T2223" s="8">
        <f t="shared" si="347"/>
        <v>16.625</v>
      </c>
      <c r="U2223" s="7">
        <f t="shared" si="348"/>
        <v>16.341666666666669</v>
      </c>
      <c r="V2223" s="7">
        <f t="shared" si="349"/>
        <v>16.412500000000001</v>
      </c>
    </row>
    <row r="2224" spans="1:22" ht="13.5" x14ac:dyDescent="0.25">
      <c r="A2224" s="3">
        <f>RSI!A2224</f>
        <v>45544</v>
      </c>
      <c r="B2224" s="2">
        <f>RSI!B2224</f>
        <v>3.37</v>
      </c>
      <c r="C2224" s="2">
        <f>RSI!I2224</f>
        <v>17.675826002039415</v>
      </c>
      <c r="D2224" s="2">
        <f>MACD!E2224</f>
        <v>5.7143431368092301E-2</v>
      </c>
      <c r="E2224" s="2">
        <f>MACD!F2224</f>
        <v>2.176415918266858E-2</v>
      </c>
      <c r="F2224" s="2">
        <f>'Moving Avg'!D2224</f>
        <v>3.6100000000000003</v>
      </c>
      <c r="G2224" s="2">
        <f>'Moving Avg'!F2224</f>
        <v>3.7520000000000002</v>
      </c>
      <c r="H2224" s="2">
        <f>'Moving Avg'!G2224</f>
        <v>3.9704000000000015</v>
      </c>
      <c r="I2224" s="2">
        <f>'Moving Avg'!H2224</f>
        <v>4.0242000000000093</v>
      </c>
      <c r="J2224" s="5" t="str">
        <f>OBV!F2224</f>
        <v>BEARISH</v>
      </c>
      <c r="K2224" s="5" t="str">
        <f>OBV!G2224</f>
        <v>NEUTRAL</v>
      </c>
      <c r="L2224" s="5" t="str">
        <f>OBV!H2224</f>
        <v>CONFIRMED BEARISH</v>
      </c>
      <c r="M2224" s="7">
        <f t="shared" si="340"/>
        <v>50</v>
      </c>
      <c r="N2224" s="7">
        <f t="shared" si="341"/>
        <v>0</v>
      </c>
      <c r="O2224" s="7">
        <f t="shared" si="342"/>
        <v>0</v>
      </c>
      <c r="P2224" s="7">
        <f t="shared" si="343"/>
        <v>16.5</v>
      </c>
      <c r="Q2224" s="8">
        <f t="shared" si="344"/>
        <v>19.975000000000001</v>
      </c>
      <c r="R2224" s="8">
        <f t="shared" si="345"/>
        <v>14.125</v>
      </c>
      <c r="S2224" s="8">
        <f t="shared" si="346"/>
        <v>14.925000000000001</v>
      </c>
      <c r="T2224" s="8">
        <f t="shared" si="347"/>
        <v>16.625</v>
      </c>
      <c r="U2224" s="7">
        <f t="shared" si="348"/>
        <v>16.341666666666669</v>
      </c>
      <c r="V2224" s="7">
        <f t="shared" si="349"/>
        <v>16.412500000000001</v>
      </c>
    </row>
    <row r="2225" spans="1:22" ht="13.5" x14ac:dyDescent="0.25">
      <c r="A2225" s="3">
        <f>RSI!A2225</f>
        <v>45545</v>
      </c>
      <c r="B2225" s="2">
        <f>RSI!B2225</f>
        <v>3.37</v>
      </c>
      <c r="C2225" s="2">
        <f>RSI!I2225</f>
        <v>17.675826002039415</v>
      </c>
      <c r="D2225" s="2">
        <f>MACD!E2225</f>
        <v>8.4312699845837891E-2</v>
      </c>
      <c r="E2225" s="2">
        <f>MACD!F2225</f>
        <v>3.4273867315302443E-2</v>
      </c>
      <c r="F2225" s="2">
        <f>'Moving Avg'!D2225</f>
        <v>3.528</v>
      </c>
      <c r="G2225" s="2">
        <f>'Moving Avg'!F2225</f>
        <v>3.7370000000000005</v>
      </c>
      <c r="H2225" s="2">
        <f>'Moving Avg'!G2225</f>
        <v>3.9538000000000015</v>
      </c>
      <c r="I2225" s="2">
        <f>'Moving Avg'!H2225</f>
        <v>4.0196000000000085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  <c r="M2225" s="7">
        <f t="shared" si="340"/>
        <v>50</v>
      </c>
      <c r="N2225" s="7">
        <f t="shared" si="341"/>
        <v>0</v>
      </c>
      <c r="O2225" s="7">
        <f t="shared" si="342"/>
        <v>0</v>
      </c>
      <c r="P2225" s="7">
        <f t="shared" si="343"/>
        <v>16.5</v>
      </c>
      <c r="Q2225" s="8">
        <f t="shared" si="344"/>
        <v>19.975000000000001</v>
      </c>
      <c r="R2225" s="8">
        <f t="shared" si="345"/>
        <v>14.125</v>
      </c>
      <c r="S2225" s="8">
        <f t="shared" si="346"/>
        <v>14.925000000000001</v>
      </c>
      <c r="T2225" s="8">
        <f t="shared" si="347"/>
        <v>16.625</v>
      </c>
      <c r="U2225" s="7">
        <f t="shared" si="348"/>
        <v>16.341666666666669</v>
      </c>
      <c r="V2225" s="7">
        <f t="shared" si="349"/>
        <v>16.412500000000001</v>
      </c>
    </row>
    <row r="2226" spans="1:22" ht="13.5" x14ac:dyDescent="0.25">
      <c r="A2226" s="3">
        <f>RSI!A2226</f>
        <v>45546</v>
      </c>
      <c r="B2226" s="2">
        <f>RSI!B2226</f>
        <v>3.37</v>
      </c>
      <c r="C2226" s="2">
        <f>RSI!I2226</f>
        <v>17.675826002039415</v>
      </c>
      <c r="D2226" s="2">
        <f>MACD!E2226</f>
        <v>0.10976654039283718</v>
      </c>
      <c r="E2226" s="2">
        <f>MACD!F2226</f>
        <v>4.9372401930809391E-2</v>
      </c>
      <c r="F2226" s="2">
        <f>'Moving Avg'!D2226</f>
        <v>3.4460000000000002</v>
      </c>
      <c r="G2226" s="2">
        <f>'Moving Avg'!F2226</f>
        <v>3.7220000000000004</v>
      </c>
      <c r="H2226" s="2">
        <f>'Moving Avg'!G2226</f>
        <v>3.9372000000000016</v>
      </c>
      <c r="I2226" s="2">
        <f>'Moving Avg'!H2226</f>
        <v>4.0156000000000089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  <c r="M2226" s="7">
        <f t="shared" si="340"/>
        <v>50</v>
      </c>
      <c r="N2226" s="7">
        <f t="shared" si="341"/>
        <v>0</v>
      </c>
      <c r="O2226" s="7">
        <f t="shared" si="342"/>
        <v>0</v>
      </c>
      <c r="P2226" s="7">
        <f t="shared" si="343"/>
        <v>16.5</v>
      </c>
      <c r="Q2226" s="8">
        <f t="shared" si="344"/>
        <v>19.975000000000001</v>
      </c>
      <c r="R2226" s="8">
        <f t="shared" si="345"/>
        <v>14.125</v>
      </c>
      <c r="S2226" s="8">
        <f t="shared" si="346"/>
        <v>14.925000000000001</v>
      </c>
      <c r="T2226" s="8">
        <f t="shared" si="347"/>
        <v>16.625</v>
      </c>
      <c r="U2226" s="7">
        <f t="shared" si="348"/>
        <v>16.341666666666669</v>
      </c>
      <c r="V2226" s="7">
        <f t="shared" si="349"/>
        <v>16.412500000000001</v>
      </c>
    </row>
    <row r="2227" spans="1:22" ht="13.5" x14ac:dyDescent="0.25">
      <c r="A2227" s="3">
        <f>RSI!A2227</f>
        <v>45547</v>
      </c>
      <c r="B2227" s="2">
        <f>RSI!B2227</f>
        <v>3.52</v>
      </c>
      <c r="C2227" s="2">
        <f>RSI!I2227</f>
        <v>34.987598301512037</v>
      </c>
      <c r="D2227" s="2">
        <f>MACD!E2227</f>
        <v>0.11939827825281801</v>
      </c>
      <c r="E2227" s="2">
        <f>MACD!F2227</f>
        <v>6.3377577195211116E-2</v>
      </c>
      <c r="F2227" s="2">
        <f>'Moving Avg'!D2227</f>
        <v>3.4279999999999999</v>
      </c>
      <c r="G2227" s="2">
        <f>'Moving Avg'!F2227</f>
        <v>3.7144999999999997</v>
      </c>
      <c r="H2227" s="2">
        <f>'Moving Avg'!G2227</f>
        <v>3.9236000000000013</v>
      </c>
      <c r="I2227" s="2">
        <f>'Moving Avg'!H2227</f>
        <v>4.0117000000000083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  <c r="M2227" s="7">
        <f t="shared" si="340"/>
        <v>25</v>
      </c>
      <c r="N2227" s="7">
        <f t="shared" si="341"/>
        <v>0</v>
      </c>
      <c r="O2227" s="7">
        <f t="shared" si="342"/>
        <v>0</v>
      </c>
      <c r="P2227" s="7">
        <f t="shared" si="343"/>
        <v>16.5</v>
      </c>
      <c r="Q2227" s="8">
        <f t="shared" si="344"/>
        <v>11.225</v>
      </c>
      <c r="R2227" s="8">
        <f t="shared" si="345"/>
        <v>9.125</v>
      </c>
      <c r="S2227" s="8">
        <f t="shared" si="346"/>
        <v>11.175000000000001</v>
      </c>
      <c r="T2227" s="8">
        <f t="shared" si="347"/>
        <v>10.375</v>
      </c>
      <c r="U2227" s="7">
        <f t="shared" si="348"/>
        <v>10.508333333333335</v>
      </c>
      <c r="V2227" s="7">
        <f t="shared" si="349"/>
        <v>10.475000000000001</v>
      </c>
    </row>
    <row r="2228" spans="1:22" ht="13.5" x14ac:dyDescent="0.25">
      <c r="A2228" s="3">
        <f>RSI!A2228</f>
        <v>45548</v>
      </c>
      <c r="B2228" s="2">
        <f>RSI!B2228</f>
        <v>3.5</v>
      </c>
      <c r="C2228" s="2">
        <f>RSI!I2228</f>
        <v>33.962106508806997</v>
      </c>
      <c r="D2228" s="2">
        <f>MACD!E2228</f>
        <v>0.13025621215163197</v>
      </c>
      <c r="E2228" s="2">
        <f>MACD!F2228</f>
        <v>7.6753304186495286E-2</v>
      </c>
      <c r="F2228" s="2">
        <f>'Moving Avg'!D2228</f>
        <v>3.4259999999999997</v>
      </c>
      <c r="G2228" s="2">
        <f>'Moving Avg'!F2228</f>
        <v>3.6979999999999991</v>
      </c>
      <c r="H2228" s="2">
        <f>'Moving Avg'!G2228</f>
        <v>3.9132000000000011</v>
      </c>
      <c r="I2228" s="2">
        <f>'Moving Avg'!H2228</f>
        <v>4.0077000000000087</v>
      </c>
      <c r="J2228" s="5" t="str">
        <f>OBV!F2228</f>
        <v>BEARISH</v>
      </c>
      <c r="K2228" s="5" t="str">
        <f>OBV!G2228</f>
        <v>NEUTRAL</v>
      </c>
      <c r="L2228" s="5" t="str">
        <f>OBV!H2228</f>
        <v>CONFIRMED BEARISH</v>
      </c>
      <c r="M2228" s="7">
        <f t="shared" si="340"/>
        <v>25</v>
      </c>
      <c r="N2228" s="7">
        <f t="shared" si="341"/>
        <v>0</v>
      </c>
      <c r="O2228" s="7">
        <f t="shared" si="342"/>
        <v>0</v>
      </c>
      <c r="P2228" s="7">
        <f t="shared" si="343"/>
        <v>16.5</v>
      </c>
      <c r="Q2228" s="8">
        <f t="shared" si="344"/>
        <v>11.225</v>
      </c>
      <c r="R2228" s="8">
        <f t="shared" si="345"/>
        <v>9.125</v>
      </c>
      <c r="S2228" s="8">
        <f t="shared" si="346"/>
        <v>11.175000000000001</v>
      </c>
      <c r="T2228" s="8">
        <f t="shared" si="347"/>
        <v>10.375</v>
      </c>
      <c r="U2228" s="7">
        <f t="shared" si="348"/>
        <v>10.508333333333335</v>
      </c>
      <c r="V2228" s="7">
        <f t="shared" si="349"/>
        <v>10.475000000000001</v>
      </c>
    </row>
    <row r="2229" spans="1:22" ht="13.5" x14ac:dyDescent="0.25">
      <c r="A2229" s="3">
        <f>RSI!A2229</f>
        <v>45551</v>
      </c>
      <c r="B2229" s="2">
        <f>RSI!B2229</f>
        <v>3.65</v>
      </c>
      <c r="C2229" s="2">
        <f>RSI!I2229</f>
        <v>46.603072717003805</v>
      </c>
      <c r="D2229" s="2">
        <f>MACD!E2229</f>
        <v>0.12958643144954385</v>
      </c>
      <c r="E2229" s="2">
        <f>MACD!F2229</f>
        <v>8.7319929639105009E-2</v>
      </c>
      <c r="F2229" s="2">
        <f>'Moving Avg'!D2229</f>
        <v>3.4820000000000002</v>
      </c>
      <c r="G2229" s="2">
        <f>'Moving Avg'!F2229</f>
        <v>3.6890000000000001</v>
      </c>
      <c r="H2229" s="2">
        <f>'Moving Avg'!G2229</f>
        <v>3.9022000000000014</v>
      </c>
      <c r="I2229" s="2">
        <f>'Moving Avg'!H2229</f>
        <v>4.0044500000000083</v>
      </c>
      <c r="J2229" s="5" t="str">
        <f>OBV!F2229</f>
        <v>BEARISH</v>
      </c>
      <c r="K2229" s="5" t="str">
        <f>OBV!G2229</f>
        <v>NEUTRAL</v>
      </c>
      <c r="L2229" s="5" t="str">
        <f>OBV!H2229</f>
        <v>BEARISH DIVERGENCE</v>
      </c>
      <c r="M2229" s="7">
        <f t="shared" si="340"/>
        <v>25</v>
      </c>
      <c r="N2229" s="7">
        <f t="shared" si="341"/>
        <v>0</v>
      </c>
      <c r="O2229" s="7">
        <f t="shared" si="342"/>
        <v>0</v>
      </c>
      <c r="P2229" s="7">
        <f t="shared" si="343"/>
        <v>16.5</v>
      </c>
      <c r="Q2229" s="8">
        <f t="shared" si="344"/>
        <v>11.225</v>
      </c>
      <c r="R2229" s="8">
        <f t="shared" si="345"/>
        <v>9.125</v>
      </c>
      <c r="S2229" s="8">
        <f t="shared" si="346"/>
        <v>11.175000000000001</v>
      </c>
      <c r="T2229" s="8">
        <f t="shared" si="347"/>
        <v>10.375</v>
      </c>
      <c r="U2229" s="7">
        <f t="shared" si="348"/>
        <v>10.508333333333335</v>
      </c>
      <c r="V2229" s="7">
        <f t="shared" si="349"/>
        <v>10.475000000000001</v>
      </c>
    </row>
    <row r="2230" spans="1:22" ht="13.5" x14ac:dyDescent="0.25">
      <c r="A2230" s="3">
        <f>RSI!A2230</f>
        <v>45552</v>
      </c>
      <c r="B2230" s="2">
        <f>RSI!B2230</f>
        <v>3.81</v>
      </c>
      <c r="C2230" s="2">
        <f>RSI!I2230</f>
        <v>56.227989087803621</v>
      </c>
      <c r="D2230" s="2">
        <f>MACD!E2230</f>
        <v>0.1143655328202775</v>
      </c>
      <c r="E2230" s="2">
        <f>MACD!F2230</f>
        <v>9.2729050275339509E-2</v>
      </c>
      <c r="F2230" s="2">
        <f>'Moving Avg'!D2230</f>
        <v>3.5700000000000003</v>
      </c>
      <c r="G2230" s="2">
        <f>'Moving Avg'!F2230</f>
        <v>3.6795</v>
      </c>
      <c r="H2230" s="2">
        <f>'Moving Avg'!G2230</f>
        <v>3.894400000000001</v>
      </c>
      <c r="I2230" s="2">
        <f>'Moving Avg'!H2230</f>
        <v>4.0020000000000078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  <c r="M2230" s="7">
        <f t="shared" si="340"/>
        <v>25</v>
      </c>
      <c r="N2230" s="7">
        <f t="shared" si="341"/>
        <v>0</v>
      </c>
      <c r="O2230" s="7">
        <f t="shared" si="342"/>
        <v>0</v>
      </c>
      <c r="P2230" s="7">
        <f t="shared" si="343"/>
        <v>83.5</v>
      </c>
      <c r="Q2230" s="8">
        <f t="shared" si="344"/>
        <v>21.274999999999999</v>
      </c>
      <c r="R2230" s="8">
        <f t="shared" si="345"/>
        <v>25.875</v>
      </c>
      <c r="S2230" s="8">
        <f t="shared" si="346"/>
        <v>41.325000000000003</v>
      </c>
      <c r="T2230" s="8">
        <f t="shared" si="347"/>
        <v>27.125</v>
      </c>
      <c r="U2230" s="7">
        <f t="shared" si="348"/>
        <v>29.491666666666664</v>
      </c>
      <c r="V2230" s="7">
        <f t="shared" si="349"/>
        <v>28.9</v>
      </c>
    </row>
    <row r="2231" spans="1:22" ht="13.5" x14ac:dyDescent="0.25">
      <c r="A2231" s="3">
        <f>RSI!A2231</f>
        <v>45553</v>
      </c>
      <c r="B2231" s="2">
        <f>RSI!B2231</f>
        <v>3.98</v>
      </c>
      <c r="C2231" s="2">
        <f>RSI!I2231</f>
        <v>63.712327748967503</v>
      </c>
      <c r="D2231" s="2">
        <f>MACD!E2231</f>
        <v>8.8202543491703977E-2</v>
      </c>
      <c r="E2231" s="2">
        <f>MACD!F2231</f>
        <v>9.1823748918612405E-2</v>
      </c>
      <c r="F2231" s="2">
        <f>'Moving Avg'!D2231</f>
        <v>3.6920000000000002</v>
      </c>
      <c r="G2231" s="2">
        <f>'Moving Avg'!F2231</f>
        <v>3.6875</v>
      </c>
      <c r="H2231" s="2">
        <f>'Moving Avg'!G2231</f>
        <v>3.890000000000001</v>
      </c>
      <c r="I2231" s="2">
        <f>'Moving Avg'!H2231</f>
        <v>4.0004000000000079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  <c r="M2231" s="7">
        <f t="shared" si="340"/>
        <v>25</v>
      </c>
      <c r="N2231" s="7">
        <f t="shared" si="341"/>
        <v>45</v>
      </c>
      <c r="O2231" s="7">
        <f t="shared" si="342"/>
        <v>0</v>
      </c>
      <c r="P2231" s="7">
        <f t="shared" si="343"/>
        <v>83.5</v>
      </c>
      <c r="Q2231" s="8">
        <f t="shared" si="344"/>
        <v>37.024999999999999</v>
      </c>
      <c r="R2231" s="8">
        <f t="shared" si="345"/>
        <v>34.875</v>
      </c>
      <c r="S2231" s="8">
        <f t="shared" si="346"/>
        <v>48.075000000000003</v>
      </c>
      <c r="T2231" s="8">
        <f t="shared" si="347"/>
        <v>38.375</v>
      </c>
      <c r="U2231" s="7">
        <f t="shared" si="348"/>
        <v>39.991666666666667</v>
      </c>
      <c r="V2231" s="7">
        <f t="shared" si="349"/>
        <v>39.587500000000006</v>
      </c>
    </row>
    <row r="2232" spans="1:22" ht="13.5" x14ac:dyDescent="0.25">
      <c r="A2232" s="3">
        <f>RSI!A2232</f>
        <v>45554</v>
      </c>
      <c r="B2232" s="2">
        <f>RSI!B2232</f>
        <v>3.85</v>
      </c>
      <c r="C2232" s="2">
        <f>RSI!I2232</f>
        <v>55.848284652702631</v>
      </c>
      <c r="D2232" s="2">
        <f>MACD!E2232</f>
        <v>4.7895898935224057E-2</v>
      </c>
      <c r="E2232" s="2">
        <f>MACD!F2232</f>
        <v>8.3038178921934741E-2</v>
      </c>
      <c r="F2232" s="2">
        <f>'Moving Avg'!D2232</f>
        <v>3.7580000000000005</v>
      </c>
      <c r="G2232" s="2">
        <f>'Moving Avg'!F2232</f>
        <v>3.6889999999999992</v>
      </c>
      <c r="H2232" s="2">
        <f>'Moving Avg'!G2232</f>
        <v>3.8830000000000013</v>
      </c>
      <c r="I2232" s="2">
        <f>'Moving Avg'!H2232</f>
        <v>3.9981500000000079</v>
      </c>
      <c r="J2232" s="5" t="str">
        <f>OBV!F2232</f>
        <v>BEARISH</v>
      </c>
      <c r="K2232" s="5" t="str">
        <f>OBV!G2232</f>
        <v>NEUTRAL</v>
      </c>
      <c r="L2232" s="5" t="str">
        <f>OBV!H2232</f>
        <v>BEARISH DIVERGENCE</v>
      </c>
      <c r="M2232" s="7">
        <f t="shared" si="340"/>
        <v>25</v>
      </c>
      <c r="N2232" s="7">
        <f t="shared" si="341"/>
        <v>100</v>
      </c>
      <c r="O2232" s="7">
        <f t="shared" si="342"/>
        <v>0</v>
      </c>
      <c r="P2232" s="7">
        <f t="shared" si="343"/>
        <v>16.5</v>
      </c>
      <c r="Q2232" s="8">
        <f t="shared" si="344"/>
        <v>46.225000000000001</v>
      </c>
      <c r="R2232" s="8">
        <f t="shared" si="345"/>
        <v>29.125</v>
      </c>
      <c r="S2232" s="8">
        <f t="shared" si="346"/>
        <v>26.175000000000001</v>
      </c>
      <c r="T2232" s="8">
        <f t="shared" si="347"/>
        <v>35.375</v>
      </c>
      <c r="U2232" s="7">
        <f t="shared" si="348"/>
        <v>33.841666666666661</v>
      </c>
      <c r="V2232" s="7">
        <f t="shared" si="349"/>
        <v>34.224999999999994</v>
      </c>
    </row>
    <row r="2233" spans="1:22" ht="13.5" x14ac:dyDescent="0.25">
      <c r="A2233" s="3">
        <f>RSI!A2233</f>
        <v>45555</v>
      </c>
      <c r="B2233" s="2">
        <f>RSI!B2233</f>
        <v>3.81</v>
      </c>
      <c r="C2233" s="2">
        <f>RSI!I2233</f>
        <v>53.653840422975087</v>
      </c>
      <c r="D2233" s="2">
        <f>MACD!E2233</f>
        <v>6.1410164527231359E-4</v>
      </c>
      <c r="E2233" s="2">
        <f>MACD!F2233</f>
        <v>6.6553363466602261E-2</v>
      </c>
      <c r="F2233" s="2">
        <f>'Moving Avg'!D2233</f>
        <v>3.8199999999999994</v>
      </c>
      <c r="G2233" s="2">
        <f>'Moving Avg'!F2233</f>
        <v>3.6884999999999999</v>
      </c>
      <c r="H2233" s="2">
        <f>'Moving Avg'!G2233</f>
        <v>3.8752000000000009</v>
      </c>
      <c r="I2233" s="2">
        <f>'Moving Avg'!H2233</f>
        <v>3.9956500000000075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  <c r="M2233" s="7">
        <f t="shared" si="340"/>
        <v>25</v>
      </c>
      <c r="N2233" s="7">
        <f t="shared" si="341"/>
        <v>100</v>
      </c>
      <c r="O2233" s="7">
        <f t="shared" si="342"/>
        <v>0</v>
      </c>
      <c r="P2233" s="7">
        <f t="shared" si="343"/>
        <v>16.5</v>
      </c>
      <c r="Q2233" s="8">
        <f t="shared" si="344"/>
        <v>46.225000000000001</v>
      </c>
      <c r="R2233" s="8">
        <f t="shared" si="345"/>
        <v>29.125</v>
      </c>
      <c r="S2233" s="8">
        <f t="shared" si="346"/>
        <v>26.175000000000001</v>
      </c>
      <c r="T2233" s="8">
        <f t="shared" si="347"/>
        <v>35.375</v>
      </c>
      <c r="U2233" s="7">
        <f t="shared" si="348"/>
        <v>33.841666666666661</v>
      </c>
      <c r="V2233" s="7">
        <f t="shared" si="349"/>
        <v>34.224999999999994</v>
      </c>
    </row>
    <row r="2234" spans="1:22" ht="13.5" x14ac:dyDescent="0.25">
      <c r="A2234" s="3">
        <f>RSI!A2234</f>
        <v>45558</v>
      </c>
      <c r="B2234" s="2">
        <f>RSI!B2234</f>
        <v>3.98</v>
      </c>
      <c r="C2234" s="2">
        <f>RSI!I2234</f>
        <v>60.718295216078161</v>
      </c>
      <c r="D2234" s="2">
        <f>MACD!E2234</f>
        <v>-7.3986897389820783E-2</v>
      </c>
      <c r="E2234" s="2">
        <f>MACD!F2234</f>
        <v>3.8445311295317655E-2</v>
      </c>
      <c r="F2234" s="2">
        <f>'Moving Avg'!D2234</f>
        <v>3.8860000000000001</v>
      </c>
      <c r="G2234" s="2">
        <f>'Moving Avg'!F2234</f>
        <v>3.6964999999999995</v>
      </c>
      <c r="H2234" s="2">
        <f>'Moving Avg'!G2234</f>
        <v>3.8708000000000005</v>
      </c>
      <c r="I2234" s="2">
        <f>'Moving Avg'!H2234</f>
        <v>3.9930500000000073</v>
      </c>
      <c r="J2234" s="5" t="str">
        <f>OBV!F2234</f>
        <v>BEARISH</v>
      </c>
      <c r="K2234" s="5" t="str">
        <f>OBV!G2234</f>
        <v>NEUTRAL</v>
      </c>
      <c r="L2234" s="5" t="str">
        <f>OBV!H2234</f>
        <v>BEARISH DIVERGENCE</v>
      </c>
      <c r="M2234" s="7">
        <f t="shared" si="340"/>
        <v>25</v>
      </c>
      <c r="N2234" s="7">
        <f t="shared" si="341"/>
        <v>100</v>
      </c>
      <c r="O2234" s="7">
        <f t="shared" si="342"/>
        <v>0</v>
      </c>
      <c r="P2234" s="7">
        <f t="shared" si="343"/>
        <v>16.5</v>
      </c>
      <c r="Q2234" s="8">
        <f t="shared" si="344"/>
        <v>46.225000000000001</v>
      </c>
      <c r="R2234" s="8">
        <f t="shared" si="345"/>
        <v>29.125</v>
      </c>
      <c r="S2234" s="8">
        <f t="shared" si="346"/>
        <v>26.175000000000001</v>
      </c>
      <c r="T2234" s="8">
        <f t="shared" si="347"/>
        <v>35.375</v>
      </c>
      <c r="U2234" s="7">
        <f t="shared" si="348"/>
        <v>33.841666666666661</v>
      </c>
      <c r="V2234" s="7">
        <f t="shared" si="349"/>
        <v>34.224999999999994</v>
      </c>
    </row>
    <row r="2235" spans="1:22" ht="13.5" x14ac:dyDescent="0.25">
      <c r="A2235" s="3">
        <f>RSI!A2235</f>
        <v>45559</v>
      </c>
      <c r="B2235" s="2">
        <f>RSI!B2235</f>
        <v>3.97</v>
      </c>
      <c r="C2235" s="2">
        <f>RSI!I2235</f>
        <v>60.13760198176427</v>
      </c>
      <c r="D2235" s="2">
        <f>MACD!E2235</f>
        <v>-0.13780264424193289</v>
      </c>
      <c r="E2235" s="2">
        <f>MACD!F2235</f>
        <v>3.1957201878675436E-3</v>
      </c>
      <c r="F2235" s="2">
        <f>'Moving Avg'!D2235</f>
        <v>3.9180000000000001</v>
      </c>
      <c r="G2235" s="2">
        <f>'Moving Avg'!F2235</f>
        <v>3.7039999999999997</v>
      </c>
      <c r="H2235" s="2">
        <f>'Moving Avg'!G2235</f>
        <v>3.8662000000000001</v>
      </c>
      <c r="I2235" s="2">
        <f>'Moving Avg'!H2235</f>
        <v>3.9903000000000075</v>
      </c>
      <c r="J2235" s="5" t="str">
        <f>OBV!F2235</f>
        <v>BEARISH</v>
      </c>
      <c r="K2235" s="5" t="str">
        <f>OBV!G2235</f>
        <v>NEUTRAL</v>
      </c>
      <c r="L2235" s="5" t="str">
        <f>OBV!H2235</f>
        <v>BEARISH DIVERGENCE</v>
      </c>
      <c r="M2235" s="7">
        <f t="shared" si="340"/>
        <v>25</v>
      </c>
      <c r="N2235" s="7">
        <f t="shared" si="341"/>
        <v>100</v>
      </c>
      <c r="O2235" s="7">
        <f t="shared" si="342"/>
        <v>0</v>
      </c>
      <c r="P2235" s="7">
        <f t="shared" si="343"/>
        <v>16.5</v>
      </c>
      <c r="Q2235" s="8">
        <f t="shared" si="344"/>
        <v>46.225000000000001</v>
      </c>
      <c r="R2235" s="8">
        <f t="shared" si="345"/>
        <v>29.125</v>
      </c>
      <c r="S2235" s="8">
        <f t="shared" si="346"/>
        <v>26.175000000000001</v>
      </c>
      <c r="T2235" s="8">
        <f t="shared" si="347"/>
        <v>35.375</v>
      </c>
      <c r="U2235" s="7">
        <f t="shared" si="348"/>
        <v>33.841666666666661</v>
      </c>
      <c r="V2235" s="7">
        <f t="shared" si="349"/>
        <v>34.224999999999994</v>
      </c>
    </row>
    <row r="2236" spans="1:22" ht="13.5" x14ac:dyDescent="0.25">
      <c r="A2236" s="3">
        <f>RSI!A2236</f>
        <v>45560</v>
      </c>
      <c r="B2236" s="2">
        <f>RSI!B2236</f>
        <v>4</v>
      </c>
      <c r="C2236" s="2">
        <f>RSI!I2236</f>
        <v>61.332362261748862</v>
      </c>
      <c r="D2236" s="2">
        <f>MACD!E2236</f>
        <v>-0.19529016506063135</v>
      </c>
      <c r="E2236" s="2">
        <f>MACD!F2236</f>
        <v>-3.6501456861832239E-2</v>
      </c>
      <c r="F2236" s="2">
        <f>'Moving Avg'!D2236</f>
        <v>3.9219999999999997</v>
      </c>
      <c r="G2236" s="2">
        <f>'Moving Avg'!F2236</f>
        <v>3.7130000000000001</v>
      </c>
      <c r="H2236" s="2">
        <f>'Moving Avg'!G2236</f>
        <v>3.8621999999999996</v>
      </c>
      <c r="I2236" s="2">
        <f>'Moving Avg'!H2236</f>
        <v>3.9867000000000075</v>
      </c>
      <c r="J2236" s="5" t="str">
        <f>OBV!F2236</f>
        <v>BEARISH</v>
      </c>
      <c r="K2236" s="5" t="str">
        <f>OBV!G2236</f>
        <v>NEUTRAL</v>
      </c>
      <c r="L2236" s="5" t="str">
        <f>OBV!H2236</f>
        <v>BEARISH DIVERGENCE</v>
      </c>
      <c r="M2236" s="7">
        <f t="shared" si="340"/>
        <v>25</v>
      </c>
      <c r="N2236" s="7">
        <f t="shared" si="341"/>
        <v>100</v>
      </c>
      <c r="O2236" s="7">
        <f t="shared" si="342"/>
        <v>0</v>
      </c>
      <c r="P2236" s="7">
        <f t="shared" si="343"/>
        <v>16.5</v>
      </c>
      <c r="Q2236" s="8">
        <f t="shared" si="344"/>
        <v>46.225000000000001</v>
      </c>
      <c r="R2236" s="8">
        <f t="shared" si="345"/>
        <v>29.125</v>
      </c>
      <c r="S2236" s="8">
        <f t="shared" si="346"/>
        <v>26.175000000000001</v>
      </c>
      <c r="T2236" s="8">
        <f t="shared" si="347"/>
        <v>35.375</v>
      </c>
      <c r="U2236" s="7">
        <f t="shared" si="348"/>
        <v>33.841666666666661</v>
      </c>
      <c r="V2236" s="7">
        <f t="shared" si="349"/>
        <v>34.224999999999994</v>
      </c>
    </row>
    <row r="2237" spans="1:22" ht="13.5" x14ac:dyDescent="0.25">
      <c r="A2237" s="3">
        <f>RSI!A2237</f>
        <v>45561</v>
      </c>
      <c r="B2237" s="2">
        <f>RSI!B2237</f>
        <v>4</v>
      </c>
      <c r="C2237" s="2">
        <f>RSI!I2237</f>
        <v>61.332362261748855</v>
      </c>
      <c r="D2237" s="2">
        <f>MACD!E2237</f>
        <v>-0.22220728063014539</v>
      </c>
      <c r="E2237" s="2">
        <f>MACD!F2237</f>
        <v>-7.3642621615494869E-2</v>
      </c>
      <c r="F2237" s="2">
        <f>'Moving Avg'!D2237</f>
        <v>3.9519999999999995</v>
      </c>
      <c r="G2237" s="2">
        <f>'Moving Avg'!F2237</f>
        <v>3.7230000000000003</v>
      </c>
      <c r="H2237" s="2">
        <f>'Moving Avg'!G2237</f>
        <v>3.8581999999999992</v>
      </c>
      <c r="I2237" s="2">
        <f>'Moving Avg'!H2237</f>
        <v>3.9831000000000074</v>
      </c>
      <c r="J2237" s="5" t="str">
        <f>OBV!F2237</f>
        <v>BEARISH</v>
      </c>
      <c r="K2237" s="5" t="str">
        <f>OBV!G2237</f>
        <v>NEUTRAL</v>
      </c>
      <c r="L2237" s="5" t="str">
        <f>OBV!H2237</f>
        <v>BEARISH DIVERGENCE</v>
      </c>
      <c r="M2237" s="7">
        <f t="shared" si="340"/>
        <v>25</v>
      </c>
      <c r="N2237" s="7">
        <f t="shared" si="341"/>
        <v>100</v>
      </c>
      <c r="O2237" s="7">
        <f t="shared" si="342"/>
        <v>0</v>
      </c>
      <c r="P2237" s="7">
        <f t="shared" si="343"/>
        <v>16.5</v>
      </c>
      <c r="Q2237" s="8">
        <f t="shared" si="344"/>
        <v>46.225000000000001</v>
      </c>
      <c r="R2237" s="8">
        <f t="shared" si="345"/>
        <v>29.125</v>
      </c>
      <c r="S2237" s="8">
        <f t="shared" si="346"/>
        <v>26.175000000000001</v>
      </c>
      <c r="T2237" s="8">
        <f t="shared" si="347"/>
        <v>35.375</v>
      </c>
      <c r="U2237" s="7">
        <f t="shared" si="348"/>
        <v>33.841666666666661</v>
      </c>
      <c r="V2237" s="7">
        <f t="shared" si="349"/>
        <v>34.224999999999994</v>
      </c>
    </row>
    <row r="2238" spans="1:22" ht="13.5" x14ac:dyDescent="0.25">
      <c r="A2238" s="3">
        <f>RSI!A2238</f>
        <v>45562</v>
      </c>
      <c r="B2238" s="2">
        <f>RSI!B2238</f>
        <v>4.18</v>
      </c>
      <c r="C2238" s="2">
        <f>RSI!I2238</f>
        <v>68.005286543753726</v>
      </c>
      <c r="D2238" s="2">
        <f>MACD!E2238</f>
        <v>-0.26264425401788261</v>
      </c>
      <c r="E2238" s="2">
        <f>MACD!F2238</f>
        <v>-0.11144294809597242</v>
      </c>
      <c r="F2238" s="2">
        <f>'Moving Avg'!D2238</f>
        <v>4.0259999999999998</v>
      </c>
      <c r="G2238" s="2">
        <f>'Moving Avg'!F2238</f>
        <v>3.742</v>
      </c>
      <c r="H2238" s="2">
        <f>'Moving Avg'!G2238</f>
        <v>3.8577999999999997</v>
      </c>
      <c r="I2238" s="2">
        <f>'Moving Avg'!H2238</f>
        <v>3.9805500000000067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100</v>
      </c>
      <c r="O2238" s="7">
        <f t="shared" si="342"/>
        <v>50</v>
      </c>
      <c r="P2238" s="7">
        <f t="shared" si="343"/>
        <v>83.5</v>
      </c>
      <c r="Q2238" s="8">
        <f t="shared" si="344"/>
        <v>63.774999999999999</v>
      </c>
      <c r="R2238" s="8">
        <f t="shared" si="345"/>
        <v>63.375</v>
      </c>
      <c r="S2238" s="8">
        <f t="shared" si="346"/>
        <v>68.825000000000003</v>
      </c>
      <c r="T2238" s="8">
        <f t="shared" si="347"/>
        <v>64.625</v>
      </c>
      <c r="U2238" s="7">
        <f t="shared" si="348"/>
        <v>65.325000000000003</v>
      </c>
      <c r="V2238" s="7">
        <f t="shared" si="349"/>
        <v>65.150000000000006</v>
      </c>
    </row>
    <row r="2239" spans="1:22" ht="13.5" x14ac:dyDescent="0.25">
      <c r="A2239" s="3">
        <f>RSI!A2239</f>
        <v>45565</v>
      </c>
      <c r="B2239" s="2">
        <f>RSI!B2239</f>
        <v>4.18</v>
      </c>
      <c r="C2239" s="2">
        <f>RSI!I2239</f>
        <v>68.005286543753726</v>
      </c>
      <c r="D2239" s="2">
        <f>MACD!E2239</f>
        <v>-0.27600491118470938</v>
      </c>
      <c r="E2239" s="2">
        <f>MACD!F2239</f>
        <v>-0.1443553407137198</v>
      </c>
      <c r="F2239" s="2">
        <f>'Moving Avg'!D2239</f>
        <v>4.0659999999999998</v>
      </c>
      <c r="G2239" s="2">
        <f>'Moving Avg'!F2239</f>
        <v>3.7610000000000001</v>
      </c>
      <c r="H2239" s="2">
        <f>'Moving Avg'!G2239</f>
        <v>3.8573999999999997</v>
      </c>
      <c r="I2239" s="2">
        <f>'Moving Avg'!H2239</f>
        <v>3.9780000000000064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100</v>
      </c>
      <c r="O2239" s="7">
        <f t="shared" si="342"/>
        <v>50</v>
      </c>
      <c r="P2239" s="7">
        <f t="shared" si="343"/>
        <v>83.5</v>
      </c>
      <c r="Q2239" s="8">
        <f t="shared" si="344"/>
        <v>63.774999999999999</v>
      </c>
      <c r="R2239" s="8">
        <f t="shared" si="345"/>
        <v>63.375</v>
      </c>
      <c r="S2239" s="8">
        <f t="shared" si="346"/>
        <v>68.825000000000003</v>
      </c>
      <c r="T2239" s="8">
        <f t="shared" si="347"/>
        <v>64.625</v>
      </c>
      <c r="U2239" s="7">
        <f t="shared" si="348"/>
        <v>65.325000000000003</v>
      </c>
      <c r="V2239" s="7">
        <f t="shared" si="349"/>
        <v>65.150000000000006</v>
      </c>
    </row>
    <row r="2240" spans="1:22" ht="13.5" x14ac:dyDescent="0.25">
      <c r="A2240" s="3">
        <f>RSI!A2240</f>
        <v>45566</v>
      </c>
      <c r="B2240" s="2">
        <f>RSI!B2240</f>
        <v>4</v>
      </c>
      <c r="C2240" s="2">
        <f>RSI!I2240</f>
        <v>56.664373644227233</v>
      </c>
      <c r="D2240" s="2">
        <f>MACD!E2240</f>
        <v>-0.25141847550419261</v>
      </c>
      <c r="E2240" s="2">
        <f>MACD!F2240</f>
        <v>-0.16576796767181437</v>
      </c>
      <c r="F2240" s="2">
        <f>'Moving Avg'!D2240</f>
        <v>4.0720000000000001</v>
      </c>
      <c r="G2240" s="2">
        <f>'Moving Avg'!F2240</f>
        <v>3.7719999999999998</v>
      </c>
      <c r="H2240" s="2">
        <f>'Moving Avg'!G2240</f>
        <v>3.8533999999999997</v>
      </c>
      <c r="I2240" s="2">
        <f>'Moving Avg'!H2240</f>
        <v>3.974550000000006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  <c r="M2240" s="7">
        <f t="shared" si="340"/>
        <v>25</v>
      </c>
      <c r="N2240" s="7">
        <f t="shared" si="341"/>
        <v>100</v>
      </c>
      <c r="O2240" s="7">
        <f t="shared" si="342"/>
        <v>50</v>
      </c>
      <c r="P2240" s="7">
        <f t="shared" si="343"/>
        <v>16.5</v>
      </c>
      <c r="Q2240" s="8">
        <f t="shared" si="344"/>
        <v>53.725000000000001</v>
      </c>
      <c r="R2240" s="8">
        <f t="shared" si="345"/>
        <v>46.625</v>
      </c>
      <c r="S2240" s="8">
        <f t="shared" si="346"/>
        <v>38.674999999999997</v>
      </c>
      <c r="T2240" s="8">
        <f t="shared" si="347"/>
        <v>47.875</v>
      </c>
      <c r="U2240" s="7">
        <f t="shared" si="348"/>
        <v>46.341666666666661</v>
      </c>
      <c r="V2240" s="7">
        <f t="shared" si="349"/>
        <v>46.724999999999994</v>
      </c>
    </row>
    <row r="2241" spans="1:22" ht="13.5" x14ac:dyDescent="0.25">
      <c r="A2241" s="3">
        <f>RSI!A2241</f>
        <v>45567</v>
      </c>
      <c r="B2241" s="2">
        <f>RSI!B2241</f>
        <v>4.18</v>
      </c>
      <c r="C2241" s="2">
        <f>RSI!I2241</f>
        <v>63.262229462108699</v>
      </c>
      <c r="D2241" s="2">
        <f>MACD!E2241</f>
        <v>-0.21863516007923822</v>
      </c>
      <c r="E2241" s="2">
        <f>MACD!F2241</f>
        <v>-0.17634140615329916</v>
      </c>
      <c r="F2241" s="2">
        <f>'Moving Avg'!D2241</f>
        <v>4.1079999999999997</v>
      </c>
      <c r="G2241" s="2">
        <f>'Moving Avg'!F2241</f>
        <v>3.7920000000000003</v>
      </c>
      <c r="H2241" s="2">
        <f>'Moving Avg'!G2241</f>
        <v>3.8530000000000002</v>
      </c>
      <c r="I2241" s="2">
        <f>'Moving Avg'!H2241</f>
        <v>3.9720500000000047</v>
      </c>
      <c r="J2241" s="5" t="str">
        <f>OBV!F2241</f>
        <v>BEARISH</v>
      </c>
      <c r="K2241" s="5" t="str">
        <f>OBV!G2241</f>
        <v>NEUTRAL</v>
      </c>
      <c r="L2241" s="5" t="str">
        <f>OBV!H2241</f>
        <v>BEARISH DIVERGENCE</v>
      </c>
      <c r="M2241" s="7">
        <f t="shared" si="340"/>
        <v>25</v>
      </c>
      <c r="N2241" s="7">
        <f t="shared" si="341"/>
        <v>100</v>
      </c>
      <c r="O2241" s="7">
        <f t="shared" si="342"/>
        <v>50</v>
      </c>
      <c r="P2241" s="7">
        <f t="shared" si="343"/>
        <v>16.5</v>
      </c>
      <c r="Q2241" s="8">
        <f t="shared" si="344"/>
        <v>53.725000000000001</v>
      </c>
      <c r="R2241" s="8">
        <f t="shared" si="345"/>
        <v>46.625</v>
      </c>
      <c r="S2241" s="8">
        <f t="shared" si="346"/>
        <v>38.674999999999997</v>
      </c>
      <c r="T2241" s="8">
        <f t="shared" si="347"/>
        <v>47.875</v>
      </c>
      <c r="U2241" s="7">
        <f t="shared" si="348"/>
        <v>46.341666666666661</v>
      </c>
      <c r="V2241" s="7">
        <f t="shared" si="349"/>
        <v>46.724999999999994</v>
      </c>
    </row>
    <row r="2242" spans="1:22" ht="13.5" x14ac:dyDescent="0.25">
      <c r="A2242" s="3">
        <f>RSI!A2242</f>
        <v>45568</v>
      </c>
      <c r="B2242" s="2">
        <f>RSI!B2242</f>
        <v>4.18</v>
      </c>
      <c r="C2242" s="2">
        <f>RSI!I2242</f>
        <v>63.262229462108699</v>
      </c>
      <c r="D2242" s="2">
        <f>MACD!E2242</f>
        <v>-0.21273785984510907</v>
      </c>
      <c r="E2242" s="2">
        <f>MACD!F2242</f>
        <v>-0.18362069689166113</v>
      </c>
      <c r="F2242" s="2">
        <f>'Moving Avg'!D2242</f>
        <v>4.1440000000000001</v>
      </c>
      <c r="G2242" s="2">
        <f>'Moving Avg'!F2242</f>
        <v>3.8205</v>
      </c>
      <c r="H2242" s="2">
        <f>'Moving Avg'!G2242</f>
        <v>3.8525999999999998</v>
      </c>
      <c r="I2242" s="2">
        <f>'Moving Avg'!H2242</f>
        <v>3.9695500000000044</v>
      </c>
      <c r="J2242" s="5" t="str">
        <f>OBV!F2242</f>
        <v>BEARISH</v>
      </c>
      <c r="K2242" s="5" t="str">
        <f>OBV!G2242</f>
        <v>NEUTRAL</v>
      </c>
      <c r="L2242" s="5" t="str">
        <f>OBV!H2242</f>
        <v>BEARISH DIVERGENCE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53.725000000000001</v>
      </c>
      <c r="R2242" s="8">
        <f t="shared" si="345"/>
        <v>46.625</v>
      </c>
      <c r="S2242" s="8">
        <f t="shared" si="346"/>
        <v>38.674999999999997</v>
      </c>
      <c r="T2242" s="8">
        <f t="shared" si="347"/>
        <v>47.875</v>
      </c>
      <c r="U2242" s="7">
        <f t="shared" si="348"/>
        <v>46.341666666666661</v>
      </c>
      <c r="V2242" s="7">
        <f t="shared" si="349"/>
        <v>46.724999999999994</v>
      </c>
    </row>
    <row r="2243" spans="1:22" ht="13.5" x14ac:dyDescent="0.25">
      <c r="A2243" s="3">
        <f>RSI!A2243</f>
        <v>45569</v>
      </c>
      <c r="B2243" s="2">
        <f>RSI!B2243</f>
        <v>4</v>
      </c>
      <c r="C2243" s="2">
        <f>RSI!I2243</f>
        <v>53.768162242650611</v>
      </c>
      <c r="D2243" s="2">
        <f>MACD!E2243</f>
        <v>-0.20227430142982161</v>
      </c>
      <c r="E2243" s="2">
        <f>MACD!F2243</f>
        <v>-0.18735141779929324</v>
      </c>
      <c r="F2243" s="2">
        <f>'Moving Avg'!D2243</f>
        <v>4.1079999999999997</v>
      </c>
      <c r="G2243" s="2">
        <f>'Moving Avg'!F2243</f>
        <v>3.8450000000000002</v>
      </c>
      <c r="H2243" s="2">
        <f>'Moving Avg'!G2243</f>
        <v>3.8486000000000002</v>
      </c>
      <c r="I2243" s="2">
        <f>'Moving Avg'!H2243</f>
        <v>3.9672000000000041</v>
      </c>
      <c r="J2243" s="5" t="str">
        <f>OBV!F2243</f>
        <v>BEARISH</v>
      </c>
      <c r="K2243" s="5" t="str">
        <f>OBV!G2243</f>
        <v>NEUTRAL</v>
      </c>
      <c r="L2243" s="5" t="str">
        <f>OBV!H2243</f>
        <v>CONFIRMED BEARISH</v>
      </c>
      <c r="M2243" s="7">
        <f t="shared" si="350"/>
        <v>25</v>
      </c>
      <c r="N2243" s="7">
        <f t="shared" si="351"/>
        <v>45</v>
      </c>
      <c r="O2243" s="7">
        <f t="shared" si="352"/>
        <v>50</v>
      </c>
      <c r="P2243" s="7">
        <f t="shared" si="353"/>
        <v>16.5</v>
      </c>
      <c r="Q2243" s="8">
        <f t="shared" ref="Q2243:Q2306" si="354">0.35*M2243+N2243*0.35+O2243*0.15+P2243*0.15</f>
        <v>34.475000000000001</v>
      </c>
      <c r="R2243" s="8">
        <f t="shared" ref="R2243:R2306" si="355">M2243*0.2+N2243*0.2+O2243*0.35+P2243*0.25</f>
        <v>35.625</v>
      </c>
      <c r="S2243" s="8">
        <f t="shared" ref="S2243:S2306" si="356">M2243*0.15+N2243*0.15+O2243*0.25+P2243*0.45</f>
        <v>30.425000000000001</v>
      </c>
      <c r="T2243" s="8">
        <f t="shared" ref="T2243:T2306" si="357">0.25*SUM(M2243:P2243)</f>
        <v>34.125</v>
      </c>
      <c r="U2243" s="7">
        <f t="shared" ref="U2243:U2306" si="358">SUM(Q2243:S2243)/3</f>
        <v>33.508333333333333</v>
      </c>
      <c r="V2243" s="7">
        <f t="shared" ref="V2243:V2306" si="359">SUM(Q2243:T2243)/4</f>
        <v>33.662499999999994</v>
      </c>
    </row>
    <row r="2244" spans="1:22" ht="13.5" x14ac:dyDescent="0.25">
      <c r="A2244" s="3">
        <f>RSI!A2244</f>
        <v>45572</v>
      </c>
      <c r="B2244" s="2">
        <f>RSI!B2244</f>
        <v>3.82</v>
      </c>
      <c r="C2244" s="2">
        <f>RSI!I2244</f>
        <v>46.2872602046764</v>
      </c>
      <c r="D2244" s="2">
        <f>MACD!E2244</f>
        <v>-0.15444929923630779</v>
      </c>
      <c r="E2244" s="2">
        <f>MACD!F2244</f>
        <v>-0.18077099408669617</v>
      </c>
      <c r="F2244" s="2">
        <f>'Moving Avg'!D2244</f>
        <v>4.0359999999999996</v>
      </c>
      <c r="G2244" s="2">
        <f>'Moving Avg'!F2244</f>
        <v>3.8674999999999997</v>
      </c>
      <c r="H2244" s="2">
        <f>'Moving Avg'!G2244</f>
        <v>3.8409999999999997</v>
      </c>
      <c r="I2244" s="2">
        <f>'Moving Avg'!H2244</f>
        <v>3.964950000000004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16.5</v>
      </c>
      <c r="Q2244" s="8">
        <f t="shared" si="354"/>
        <v>18.725000000000001</v>
      </c>
      <c r="R2244" s="8">
        <f t="shared" si="355"/>
        <v>26.625</v>
      </c>
      <c r="S2244" s="8">
        <f t="shared" si="356"/>
        <v>23.675000000000001</v>
      </c>
      <c r="T2244" s="8">
        <f t="shared" si="357"/>
        <v>22.875</v>
      </c>
      <c r="U2244" s="7">
        <f t="shared" si="358"/>
        <v>23.008333333333336</v>
      </c>
      <c r="V2244" s="7">
        <f t="shared" si="359"/>
        <v>22.975000000000001</v>
      </c>
    </row>
    <row r="2245" spans="1:22" ht="13.5" x14ac:dyDescent="0.25">
      <c r="A2245" s="3">
        <f>RSI!A2245</f>
        <v>45573</v>
      </c>
      <c r="B2245" s="2">
        <f>RSI!B2245</f>
        <v>3.82</v>
      </c>
      <c r="C2245" s="2">
        <f>RSI!I2245</f>
        <v>46.287260204676393</v>
      </c>
      <c r="D2245" s="2">
        <f>MACD!E2245</f>
        <v>-0.11493456191391038</v>
      </c>
      <c r="E2245" s="2">
        <f>MACD!F2245</f>
        <v>-0.16760370765213903</v>
      </c>
      <c r="F2245" s="2">
        <f>'Moving Avg'!D2245</f>
        <v>4</v>
      </c>
      <c r="G2245" s="2">
        <f>'Moving Avg'!F2245</f>
        <v>3.8899999999999992</v>
      </c>
      <c r="H2245" s="2">
        <f>'Moving Avg'!G2245</f>
        <v>3.8333999999999993</v>
      </c>
      <c r="I2245" s="2">
        <f>'Moving Avg'!H2245</f>
        <v>3.9627000000000039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50</v>
      </c>
      <c r="P2245" s="7">
        <f t="shared" si="353"/>
        <v>16.5</v>
      </c>
      <c r="Q2245" s="8">
        <f t="shared" si="354"/>
        <v>18.725000000000001</v>
      </c>
      <c r="R2245" s="8">
        <f t="shared" si="355"/>
        <v>26.625</v>
      </c>
      <c r="S2245" s="8">
        <f t="shared" si="356"/>
        <v>23.675000000000001</v>
      </c>
      <c r="T2245" s="8">
        <f t="shared" si="357"/>
        <v>22.875</v>
      </c>
      <c r="U2245" s="7">
        <f t="shared" si="358"/>
        <v>23.008333333333336</v>
      </c>
      <c r="V2245" s="7">
        <f t="shared" si="359"/>
        <v>22.975000000000001</v>
      </c>
    </row>
    <row r="2246" spans="1:22" ht="13.5" x14ac:dyDescent="0.25">
      <c r="A2246" s="3">
        <f>RSI!A2246</f>
        <v>45574</v>
      </c>
      <c r="B2246" s="2">
        <f>RSI!B2246</f>
        <v>3.82</v>
      </c>
      <c r="C2246" s="2">
        <f>RSI!I2246</f>
        <v>46.287260204676393</v>
      </c>
      <c r="D2246" s="2">
        <f>MACD!E2246</f>
        <v>-7.6341140229252424E-2</v>
      </c>
      <c r="E2246" s="2">
        <f>MACD!F2246</f>
        <v>-0.14935119416756171</v>
      </c>
      <c r="F2246" s="2">
        <f>'Moving Avg'!D2246</f>
        <v>3.9279999999999999</v>
      </c>
      <c r="G2246" s="2">
        <f>'Moving Avg'!F2246</f>
        <v>3.9124999999999988</v>
      </c>
      <c r="H2246" s="2">
        <f>'Moving Avg'!G2246</f>
        <v>3.8257999999999996</v>
      </c>
      <c r="I2246" s="2">
        <f>'Moving Avg'!H2246</f>
        <v>3.9604000000000044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16.5</v>
      </c>
      <c r="Q2246" s="8">
        <f t="shared" si="354"/>
        <v>11.225</v>
      </c>
      <c r="R2246" s="8">
        <f t="shared" si="355"/>
        <v>9.125</v>
      </c>
      <c r="S2246" s="8">
        <f t="shared" si="356"/>
        <v>11.175000000000001</v>
      </c>
      <c r="T2246" s="8">
        <f t="shared" si="357"/>
        <v>10.375</v>
      </c>
      <c r="U2246" s="7">
        <f t="shared" si="358"/>
        <v>10.508333333333335</v>
      </c>
      <c r="V2246" s="7">
        <f t="shared" si="359"/>
        <v>10.475000000000001</v>
      </c>
    </row>
    <row r="2247" spans="1:22" ht="13.5" x14ac:dyDescent="0.25">
      <c r="A2247" s="3">
        <f>RSI!A2247</f>
        <v>45575</v>
      </c>
      <c r="B2247" s="2">
        <f>RSI!B2247</f>
        <v>3.99</v>
      </c>
      <c r="C2247" s="2">
        <f>RSI!I2247</f>
        <v>53.859757306512599</v>
      </c>
      <c r="D2247" s="2">
        <f>MACD!E2247</f>
        <v>-5.5775454975127481E-2</v>
      </c>
      <c r="E2247" s="2">
        <f>MACD!F2247</f>
        <v>-0.13063604632907486</v>
      </c>
      <c r="F2247" s="2">
        <f>'Moving Avg'!D2247</f>
        <v>3.8900000000000006</v>
      </c>
      <c r="G2247" s="2">
        <f>'Moving Avg'!F2247</f>
        <v>3.9359999999999986</v>
      </c>
      <c r="H2247" s="2">
        <f>'Moving Avg'!G2247</f>
        <v>3.8252000000000006</v>
      </c>
      <c r="I2247" s="2">
        <f>'Moving Avg'!H2247</f>
        <v>3.9589500000000037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16.5</v>
      </c>
      <c r="Q2247" s="8">
        <f t="shared" si="354"/>
        <v>11.225</v>
      </c>
      <c r="R2247" s="8">
        <f t="shared" si="355"/>
        <v>9.125</v>
      </c>
      <c r="S2247" s="8">
        <f t="shared" si="356"/>
        <v>11.175000000000001</v>
      </c>
      <c r="T2247" s="8">
        <f t="shared" si="357"/>
        <v>10.375</v>
      </c>
      <c r="U2247" s="7">
        <f t="shared" si="358"/>
        <v>10.508333333333335</v>
      </c>
      <c r="V2247" s="7">
        <f t="shared" si="359"/>
        <v>10.475000000000001</v>
      </c>
    </row>
    <row r="2248" spans="1:22" ht="13.5" x14ac:dyDescent="0.25">
      <c r="A2248" s="3">
        <f>RSI!A2248</f>
        <v>45576</v>
      </c>
      <c r="B2248" s="2">
        <f>RSI!B2248</f>
        <v>3.82</v>
      </c>
      <c r="C2248" s="2">
        <f>RSI!I2248</f>
        <v>46.760319435594909</v>
      </c>
      <c r="D2248" s="2">
        <f>MACD!E2248</f>
        <v>1.3717395114389852E-3</v>
      </c>
      <c r="E2248" s="2">
        <f>MACD!F2248</f>
        <v>-0.1042344891609721</v>
      </c>
      <c r="F2248" s="2">
        <f>'Moving Avg'!D2248</f>
        <v>3.8540000000000001</v>
      </c>
      <c r="G2248" s="2">
        <f>'Moving Avg'!F2248</f>
        <v>3.9519999999999991</v>
      </c>
      <c r="H2248" s="2">
        <f>'Moving Avg'!G2248</f>
        <v>3.8212000000000002</v>
      </c>
      <c r="I2248" s="2">
        <f>'Moving Avg'!H2248</f>
        <v>3.9557000000000038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  <c r="M2248" s="7">
        <f t="shared" si="350"/>
        <v>25</v>
      </c>
      <c r="N2248" s="7">
        <f t="shared" si="351"/>
        <v>0</v>
      </c>
      <c r="O2248" s="7">
        <f t="shared" si="352"/>
        <v>0</v>
      </c>
      <c r="P2248" s="7">
        <f t="shared" si="353"/>
        <v>16.5</v>
      </c>
      <c r="Q2248" s="8">
        <f t="shared" si="354"/>
        <v>11.225</v>
      </c>
      <c r="R2248" s="8">
        <f t="shared" si="355"/>
        <v>9.125</v>
      </c>
      <c r="S2248" s="8">
        <f t="shared" si="356"/>
        <v>11.175000000000001</v>
      </c>
      <c r="T2248" s="8">
        <f t="shared" si="357"/>
        <v>10.375</v>
      </c>
      <c r="U2248" s="7">
        <f t="shared" si="358"/>
        <v>10.508333333333335</v>
      </c>
      <c r="V2248" s="7">
        <f t="shared" si="359"/>
        <v>10.475000000000001</v>
      </c>
    </row>
    <row r="2249" spans="1:22" ht="13.5" x14ac:dyDescent="0.25">
      <c r="A2249" s="3">
        <f>RSI!A2249</f>
        <v>45579</v>
      </c>
      <c r="B2249" s="2">
        <f>RSI!B2249</f>
        <v>3.99</v>
      </c>
      <c r="C2249" s="2">
        <f>RSI!I2249</f>
        <v>53.378391704980039</v>
      </c>
      <c r="D2249" s="2">
        <f>MACD!E2249</f>
        <v>3.7639521636111617E-2</v>
      </c>
      <c r="E2249" s="2">
        <f>MACD!F2249</f>
        <v>-7.5859687001555362E-2</v>
      </c>
      <c r="F2249" s="2">
        <f>'Moving Avg'!D2249</f>
        <v>3.8879999999999995</v>
      </c>
      <c r="G2249" s="2">
        <f>'Moving Avg'!F2249</f>
        <v>3.968999999999999</v>
      </c>
      <c r="H2249" s="2">
        <f>'Moving Avg'!G2249</f>
        <v>3.8206000000000007</v>
      </c>
      <c r="I2249" s="2">
        <f>'Moving Avg'!H2249</f>
        <v>3.9529500000000031</v>
      </c>
      <c r="J2249" s="5" t="str">
        <f>OBV!F2249</f>
        <v>BEARISH</v>
      </c>
      <c r="K2249" s="5" t="str">
        <f>OBV!G2249</f>
        <v>NEUTRAL</v>
      </c>
      <c r="L2249" s="5" t="str">
        <f>OBV!H2249</f>
        <v>BEARISH DIVERGENCE</v>
      </c>
      <c r="M2249" s="7">
        <f t="shared" si="350"/>
        <v>25</v>
      </c>
      <c r="N2249" s="7">
        <f t="shared" si="351"/>
        <v>0</v>
      </c>
      <c r="O2249" s="7">
        <f t="shared" si="352"/>
        <v>0</v>
      </c>
      <c r="P2249" s="7">
        <f t="shared" si="353"/>
        <v>16.5</v>
      </c>
      <c r="Q2249" s="8">
        <f t="shared" si="354"/>
        <v>11.225</v>
      </c>
      <c r="R2249" s="8">
        <f t="shared" si="355"/>
        <v>9.125</v>
      </c>
      <c r="S2249" s="8">
        <f t="shared" si="356"/>
        <v>11.175000000000001</v>
      </c>
      <c r="T2249" s="8">
        <f t="shared" si="357"/>
        <v>10.375</v>
      </c>
      <c r="U2249" s="7">
        <f t="shared" si="358"/>
        <v>10.508333333333335</v>
      </c>
      <c r="V2249" s="7">
        <f t="shared" si="359"/>
        <v>10.475000000000001</v>
      </c>
    </row>
    <row r="2250" spans="1:22" ht="13.5" x14ac:dyDescent="0.25">
      <c r="A2250" s="3">
        <f>RSI!A2250</f>
        <v>45581</v>
      </c>
      <c r="B2250" s="2">
        <f>RSI!B2250</f>
        <v>3.99</v>
      </c>
      <c r="C2250" s="2">
        <f>RSI!I2250</f>
        <v>53.378391704980025</v>
      </c>
      <c r="D2250" s="2">
        <f>MACD!E2250</f>
        <v>4.0098444706597736E-2</v>
      </c>
      <c r="E2250" s="2">
        <f>MACD!F2250</f>
        <v>-5.2668060659924743E-2</v>
      </c>
      <c r="F2250" s="2">
        <f>'Moving Avg'!D2250</f>
        <v>3.9219999999999997</v>
      </c>
      <c r="G2250" s="2">
        <f>'Moving Avg'!F2250</f>
        <v>3.9779999999999993</v>
      </c>
      <c r="H2250" s="2">
        <f>'Moving Avg'!G2250</f>
        <v>3.8236000000000012</v>
      </c>
      <c r="I2250" s="2">
        <f>'Moving Avg'!H2250</f>
        <v>3.9502000000000033</v>
      </c>
      <c r="J2250" s="5" t="str">
        <f>OBV!F2250</f>
        <v>BEARISH</v>
      </c>
      <c r="K2250" s="5" t="str">
        <f>OBV!G2250</f>
        <v>NEUTRAL</v>
      </c>
      <c r="L2250" s="5" t="str">
        <f>OBV!H2250</f>
        <v>BEARISH DIVERGENCE</v>
      </c>
      <c r="M2250" s="7">
        <f t="shared" si="350"/>
        <v>25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8">
        <f t="shared" si="354"/>
        <v>11.225</v>
      </c>
      <c r="R2250" s="8">
        <f t="shared" si="355"/>
        <v>9.125</v>
      </c>
      <c r="S2250" s="8">
        <f t="shared" si="356"/>
        <v>11.175000000000001</v>
      </c>
      <c r="T2250" s="8">
        <f t="shared" si="357"/>
        <v>10.375</v>
      </c>
      <c r="U2250" s="7">
        <f t="shared" si="358"/>
        <v>10.508333333333335</v>
      </c>
      <c r="V2250" s="7">
        <f t="shared" si="359"/>
        <v>10.475000000000001</v>
      </c>
    </row>
    <row r="2251" spans="1:22" ht="13.5" x14ac:dyDescent="0.25">
      <c r="A2251" s="3">
        <f>RSI!A2251</f>
        <v>45582</v>
      </c>
      <c r="B2251" s="2">
        <f>RSI!B2251</f>
        <v>3.99</v>
      </c>
      <c r="C2251" s="2">
        <f>RSI!I2251</f>
        <v>53.378391704980039</v>
      </c>
      <c r="D2251" s="2">
        <f>MACD!E2251</f>
        <v>6.9374256859182193E-2</v>
      </c>
      <c r="E2251" s="2">
        <f>MACD!F2251</f>
        <v>-2.8259597156103357E-2</v>
      </c>
      <c r="F2251" s="2">
        <f>'Moving Avg'!D2251</f>
        <v>3.9560000000000004</v>
      </c>
      <c r="G2251" s="2">
        <f>'Moving Avg'!F2251</f>
        <v>3.978499999999999</v>
      </c>
      <c r="H2251" s="2">
        <f>'Moving Avg'!G2251</f>
        <v>3.8266000000000009</v>
      </c>
      <c r="I2251" s="2">
        <f>'Moving Avg'!H2251</f>
        <v>3.947450000000003</v>
      </c>
      <c r="J2251" s="5" t="str">
        <f>OBV!F2251</f>
        <v>BEARISH</v>
      </c>
      <c r="K2251" s="5" t="str">
        <f>OBV!G2251</f>
        <v>NEUTRAL</v>
      </c>
      <c r="L2251" s="5" t="str">
        <f>OBV!H2251</f>
        <v>BEARISH DIVERGENCE</v>
      </c>
      <c r="M2251" s="7">
        <f t="shared" si="350"/>
        <v>25</v>
      </c>
      <c r="N2251" s="7">
        <f t="shared" si="351"/>
        <v>0</v>
      </c>
      <c r="O2251" s="7">
        <f t="shared" si="352"/>
        <v>50</v>
      </c>
      <c r="P2251" s="7">
        <f t="shared" si="353"/>
        <v>16.5</v>
      </c>
      <c r="Q2251" s="8">
        <f t="shared" si="354"/>
        <v>18.725000000000001</v>
      </c>
      <c r="R2251" s="8">
        <f t="shared" si="355"/>
        <v>26.625</v>
      </c>
      <c r="S2251" s="8">
        <f t="shared" si="356"/>
        <v>23.675000000000001</v>
      </c>
      <c r="T2251" s="8">
        <f t="shared" si="357"/>
        <v>22.875</v>
      </c>
      <c r="U2251" s="7">
        <f t="shared" si="358"/>
        <v>23.008333333333336</v>
      </c>
      <c r="V2251" s="7">
        <f t="shared" si="359"/>
        <v>22.975000000000001</v>
      </c>
    </row>
    <row r="2252" spans="1:22" ht="13.5" x14ac:dyDescent="0.25">
      <c r="A2252" s="3">
        <f>RSI!A2252</f>
        <v>45583</v>
      </c>
      <c r="B2252" s="2">
        <f>RSI!B2252</f>
        <v>3.99</v>
      </c>
      <c r="C2252" s="2">
        <f>RSI!I2252</f>
        <v>53.378391704980039</v>
      </c>
      <c r="D2252" s="2">
        <f>MACD!E2252</f>
        <v>9.3685799065803987E-2</v>
      </c>
      <c r="E2252" s="2">
        <f>MACD!F2252</f>
        <v>-3.8705179117218894E-3</v>
      </c>
      <c r="F2252" s="2">
        <f>'Moving Avg'!D2252</f>
        <v>3.9560000000000004</v>
      </c>
      <c r="G2252" s="2">
        <f>'Moving Avg'!F2252</f>
        <v>3.9854999999999992</v>
      </c>
      <c r="H2252" s="2">
        <f>'Moving Avg'!G2252</f>
        <v>3.8296000000000014</v>
      </c>
      <c r="I2252" s="2">
        <f>'Moving Avg'!H2252</f>
        <v>3.9447000000000028</v>
      </c>
      <c r="J2252" s="5" t="str">
        <f>OBV!F2252</f>
        <v>BEARISH</v>
      </c>
      <c r="K2252" s="5" t="str">
        <f>OBV!G2252</f>
        <v>NEUTRAL</v>
      </c>
      <c r="L2252" s="5" t="str">
        <f>OBV!H2252</f>
        <v>NEUTRAL</v>
      </c>
      <c r="M2252" s="7">
        <f t="shared" si="350"/>
        <v>25</v>
      </c>
      <c r="N2252" s="7">
        <f t="shared" si="351"/>
        <v>0</v>
      </c>
      <c r="O2252" s="7">
        <f t="shared" si="352"/>
        <v>50</v>
      </c>
      <c r="P2252" s="7">
        <f t="shared" si="353"/>
        <v>16.5</v>
      </c>
      <c r="Q2252" s="8">
        <f t="shared" si="354"/>
        <v>18.725000000000001</v>
      </c>
      <c r="R2252" s="8">
        <f t="shared" si="355"/>
        <v>26.625</v>
      </c>
      <c r="S2252" s="8">
        <f t="shared" si="356"/>
        <v>23.675000000000001</v>
      </c>
      <c r="T2252" s="8">
        <f t="shared" si="357"/>
        <v>22.875</v>
      </c>
      <c r="U2252" s="7">
        <f t="shared" si="358"/>
        <v>23.008333333333336</v>
      </c>
      <c r="V2252" s="7">
        <f t="shared" si="359"/>
        <v>22.975000000000001</v>
      </c>
    </row>
    <row r="2253" spans="1:22" ht="13.5" x14ac:dyDescent="0.25">
      <c r="A2253" s="3">
        <f>RSI!A2253</f>
        <v>45586</v>
      </c>
      <c r="B2253" s="2">
        <f>RSI!B2253</f>
        <v>3.99</v>
      </c>
      <c r="C2253" s="2">
        <f>RSI!I2253</f>
        <v>53.378391704980039</v>
      </c>
      <c r="D2253" s="2">
        <f>MACD!E2253</f>
        <v>8.6138593682777209E-2</v>
      </c>
      <c r="E2253" s="2">
        <f>MACD!F2253</f>
        <v>1.4131304407177929E-2</v>
      </c>
      <c r="F2253" s="2">
        <f>'Moving Avg'!D2253</f>
        <v>3.9900000000000007</v>
      </c>
      <c r="G2253" s="2">
        <f>'Moving Avg'!F2253</f>
        <v>3.9944999999999995</v>
      </c>
      <c r="H2253" s="2">
        <f>'Moving Avg'!G2253</f>
        <v>3.8326000000000011</v>
      </c>
      <c r="I2253" s="2">
        <f>'Moving Avg'!H2253</f>
        <v>3.9422000000000019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25</v>
      </c>
      <c r="N2253" s="7">
        <f t="shared" si="351"/>
        <v>0</v>
      </c>
      <c r="O2253" s="7">
        <f t="shared" si="352"/>
        <v>50</v>
      </c>
      <c r="P2253" s="7">
        <f t="shared" si="353"/>
        <v>33</v>
      </c>
      <c r="Q2253" s="8">
        <f t="shared" si="354"/>
        <v>21.2</v>
      </c>
      <c r="R2253" s="8">
        <f t="shared" si="355"/>
        <v>30.75</v>
      </c>
      <c r="S2253" s="8">
        <f t="shared" si="356"/>
        <v>31.1</v>
      </c>
      <c r="T2253" s="8">
        <f t="shared" si="357"/>
        <v>27</v>
      </c>
      <c r="U2253" s="7">
        <f t="shared" si="358"/>
        <v>27.683333333333337</v>
      </c>
      <c r="V2253" s="7">
        <f t="shared" si="359"/>
        <v>27.512500000000003</v>
      </c>
    </row>
    <row r="2254" spans="1:22" ht="13.5" x14ac:dyDescent="0.25">
      <c r="A2254" s="3">
        <f>RSI!A2254</f>
        <v>45587</v>
      </c>
      <c r="B2254" s="2">
        <f>RSI!B2254</f>
        <v>3.99</v>
      </c>
      <c r="C2254" s="2">
        <f>RSI!I2254</f>
        <v>53.378391704980025</v>
      </c>
      <c r="D2254" s="2">
        <f>MACD!E2254</f>
        <v>5.1665557058664824E-2</v>
      </c>
      <c r="E2254" s="2">
        <f>MACD!F2254</f>
        <v>2.1638154937475312E-2</v>
      </c>
      <c r="F2254" s="2">
        <f>'Moving Avg'!D2254</f>
        <v>3.9900000000000007</v>
      </c>
      <c r="G2254" s="2">
        <f>'Moving Avg'!F2254</f>
        <v>3.9949999999999997</v>
      </c>
      <c r="H2254" s="2">
        <f>'Moving Avg'!G2254</f>
        <v>3.8356000000000017</v>
      </c>
      <c r="I2254" s="2">
        <f>'Moving Avg'!H2254</f>
        <v>3.9407000000000023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25</v>
      </c>
      <c r="N2254" s="7">
        <f t="shared" si="351"/>
        <v>0</v>
      </c>
      <c r="O2254" s="7">
        <f t="shared" si="352"/>
        <v>50</v>
      </c>
      <c r="P2254" s="7">
        <f t="shared" si="353"/>
        <v>33</v>
      </c>
      <c r="Q2254" s="8">
        <f t="shared" si="354"/>
        <v>21.2</v>
      </c>
      <c r="R2254" s="8">
        <f t="shared" si="355"/>
        <v>30.75</v>
      </c>
      <c r="S2254" s="8">
        <f t="shared" si="356"/>
        <v>31.1</v>
      </c>
      <c r="T2254" s="8">
        <f t="shared" si="357"/>
        <v>27</v>
      </c>
      <c r="U2254" s="7">
        <f t="shared" si="358"/>
        <v>27.683333333333337</v>
      </c>
      <c r="V2254" s="7">
        <f t="shared" si="359"/>
        <v>27.512500000000003</v>
      </c>
    </row>
    <row r="2255" spans="1:22" ht="13.5" x14ac:dyDescent="0.25">
      <c r="A2255" s="3">
        <f>RSI!A2255</f>
        <v>45588</v>
      </c>
      <c r="B2255" s="2">
        <f>RSI!B2255</f>
        <v>4.16</v>
      </c>
      <c r="C2255" s="2">
        <f>RSI!I2255</f>
        <v>60.950541261155429</v>
      </c>
      <c r="D2255" s="2">
        <f>MACD!E2255</f>
        <v>9.5380718738624637E-3</v>
      </c>
      <c r="E2255" s="2">
        <f>MACD!F2255</f>
        <v>1.9218138324752745E-2</v>
      </c>
      <c r="F2255" s="2">
        <f>'Moving Avg'!D2255</f>
        <v>4.024</v>
      </c>
      <c r="G2255" s="2">
        <f>'Moving Avg'!F2255</f>
        <v>4.0044999999999993</v>
      </c>
      <c r="H2255" s="2">
        <f>'Moving Avg'!G2255</f>
        <v>3.8454000000000015</v>
      </c>
      <c r="I2255" s="2">
        <f>'Moving Avg'!H2255</f>
        <v>3.9400500000000016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  <c r="M2255" s="7">
        <f t="shared" si="350"/>
        <v>25</v>
      </c>
      <c r="N2255" s="7">
        <f t="shared" si="351"/>
        <v>45</v>
      </c>
      <c r="O2255" s="7">
        <f t="shared" si="352"/>
        <v>50</v>
      </c>
      <c r="P2255" s="7">
        <f t="shared" si="353"/>
        <v>33</v>
      </c>
      <c r="Q2255" s="8">
        <f t="shared" si="354"/>
        <v>36.950000000000003</v>
      </c>
      <c r="R2255" s="8">
        <f t="shared" si="355"/>
        <v>39.75</v>
      </c>
      <c r="S2255" s="8">
        <f t="shared" si="356"/>
        <v>37.85</v>
      </c>
      <c r="T2255" s="8">
        <f t="shared" si="357"/>
        <v>38.25</v>
      </c>
      <c r="U2255" s="7">
        <f t="shared" si="358"/>
        <v>38.183333333333337</v>
      </c>
      <c r="V2255" s="7">
        <f t="shared" si="359"/>
        <v>38.200000000000003</v>
      </c>
    </row>
    <row r="2256" spans="1:22" ht="13.5" x14ac:dyDescent="0.25">
      <c r="A2256" s="3">
        <f>RSI!A2256</f>
        <v>45589</v>
      </c>
      <c r="B2256" s="2">
        <f>RSI!B2256</f>
        <v>4.18</v>
      </c>
      <c r="C2256" s="2">
        <f>RSI!I2256</f>
        <v>61.73788905718844</v>
      </c>
      <c r="D2256" s="2">
        <f>MACD!E2256</f>
        <v>-2.8932613919060213E-2</v>
      </c>
      <c r="E2256" s="2">
        <f>MACD!F2256</f>
        <v>9.5879878759901546E-3</v>
      </c>
      <c r="F2256" s="2">
        <f>'Moving Avg'!D2256</f>
        <v>4.0620000000000003</v>
      </c>
      <c r="G2256" s="2">
        <f>'Moving Avg'!F2256</f>
        <v>4.0135000000000005</v>
      </c>
      <c r="H2256" s="2">
        <f>'Moving Avg'!G2256</f>
        <v>3.8556000000000017</v>
      </c>
      <c r="I2256" s="2">
        <f>'Moving Avg'!H2256</f>
        <v>3.9395000000000011</v>
      </c>
      <c r="J2256" s="5" t="str">
        <f>OBV!F2256</f>
        <v>BULLISH</v>
      </c>
      <c r="K2256" s="5" t="str">
        <f>OBV!G2256</f>
        <v>NEUTRAL</v>
      </c>
      <c r="L2256" s="5" t="str">
        <f>OBV!H2256</f>
        <v>CONFIRMED BULLISH</v>
      </c>
      <c r="M2256" s="7">
        <f t="shared" si="350"/>
        <v>25</v>
      </c>
      <c r="N2256" s="7">
        <f t="shared" si="351"/>
        <v>100</v>
      </c>
      <c r="O2256" s="7">
        <f t="shared" si="352"/>
        <v>50</v>
      </c>
      <c r="P2256" s="7">
        <f t="shared" si="353"/>
        <v>83.5</v>
      </c>
      <c r="Q2256" s="8">
        <f t="shared" si="354"/>
        <v>63.774999999999999</v>
      </c>
      <c r="R2256" s="8">
        <f t="shared" si="355"/>
        <v>63.375</v>
      </c>
      <c r="S2256" s="8">
        <f t="shared" si="356"/>
        <v>68.825000000000003</v>
      </c>
      <c r="T2256" s="8">
        <f t="shared" si="357"/>
        <v>64.625</v>
      </c>
      <c r="U2256" s="7">
        <f t="shared" si="358"/>
        <v>65.325000000000003</v>
      </c>
      <c r="V2256" s="7">
        <f t="shared" si="359"/>
        <v>65.150000000000006</v>
      </c>
    </row>
    <row r="2257" spans="1:22" ht="13.5" x14ac:dyDescent="0.25">
      <c r="A2257" s="3">
        <f>RSI!A2257</f>
        <v>45590</v>
      </c>
      <c r="B2257" s="2">
        <f>RSI!B2257</f>
        <v>4.18</v>
      </c>
      <c r="C2257" s="2">
        <f>RSI!I2257</f>
        <v>61.73788905718844</v>
      </c>
      <c r="D2257" s="2">
        <f>MACD!E2257</f>
        <v>-3.6692466162301596E-2</v>
      </c>
      <c r="E2257" s="2">
        <f>MACD!F2257</f>
        <v>3.3189706833180403E-4</v>
      </c>
      <c r="F2257" s="2">
        <f>'Moving Avg'!D2257</f>
        <v>4.0999999999999996</v>
      </c>
      <c r="G2257" s="2">
        <f>'Moving Avg'!F2257</f>
        <v>4.0225000000000009</v>
      </c>
      <c r="H2257" s="2">
        <f>'Moving Avg'!G2257</f>
        <v>3.8658000000000015</v>
      </c>
      <c r="I2257" s="2">
        <f>'Moving Avg'!H2257</f>
        <v>3.9389500000000002</v>
      </c>
      <c r="J2257" s="5" t="str">
        <f>OBV!F2257</f>
        <v>BULLISH</v>
      </c>
      <c r="K2257" s="5" t="str">
        <f>OBV!G2257</f>
        <v>NEUTRAL</v>
      </c>
      <c r="L2257" s="5" t="str">
        <f>OBV!H2257</f>
        <v>CONFIRMED BULLISH</v>
      </c>
      <c r="M2257" s="7">
        <f t="shared" si="350"/>
        <v>25</v>
      </c>
      <c r="N2257" s="7">
        <f t="shared" si="351"/>
        <v>100</v>
      </c>
      <c r="O2257" s="7">
        <f t="shared" si="352"/>
        <v>50</v>
      </c>
      <c r="P2257" s="7">
        <f t="shared" si="353"/>
        <v>83.5</v>
      </c>
      <c r="Q2257" s="8">
        <f t="shared" si="354"/>
        <v>63.774999999999999</v>
      </c>
      <c r="R2257" s="8">
        <f t="shared" si="355"/>
        <v>63.375</v>
      </c>
      <c r="S2257" s="8">
        <f t="shared" si="356"/>
        <v>68.825000000000003</v>
      </c>
      <c r="T2257" s="8">
        <f t="shared" si="357"/>
        <v>64.625</v>
      </c>
      <c r="U2257" s="7">
        <f t="shared" si="358"/>
        <v>65.325000000000003</v>
      </c>
      <c r="V2257" s="7">
        <f t="shared" si="359"/>
        <v>65.150000000000006</v>
      </c>
    </row>
    <row r="2258" spans="1:22" ht="13.5" x14ac:dyDescent="0.25">
      <c r="A2258" s="3">
        <f>RSI!A2258</f>
        <v>45593</v>
      </c>
      <c r="B2258" s="2">
        <f>RSI!B2258</f>
        <v>4.18</v>
      </c>
      <c r="C2258" s="2">
        <f>RSI!I2258</f>
        <v>61.73788905718844</v>
      </c>
      <c r="D2258" s="2">
        <f>MACD!E2258</f>
        <v>-7.0673063034786043E-2</v>
      </c>
      <c r="E2258" s="2">
        <f>MACD!F2258</f>
        <v>-1.3869094952291766E-2</v>
      </c>
      <c r="F2258" s="2">
        <f>'Moving Avg'!D2258</f>
        <v>4.1379999999999999</v>
      </c>
      <c r="G2258" s="2">
        <f>'Moving Avg'!F2258</f>
        <v>4.0225000000000009</v>
      </c>
      <c r="H2258" s="2">
        <f>'Moving Avg'!G2258</f>
        <v>3.8728000000000016</v>
      </c>
      <c r="I2258" s="2">
        <f>'Moving Avg'!H2258</f>
        <v>3.9383999999999997</v>
      </c>
      <c r="J2258" s="5" t="str">
        <f>OBV!F2258</f>
        <v>BULLISH</v>
      </c>
      <c r="K2258" s="5" t="str">
        <f>OBV!G2258</f>
        <v>NEUTRAL</v>
      </c>
      <c r="L2258" s="5" t="str">
        <f>OBV!H2258</f>
        <v>CONFIRMED BULLISH</v>
      </c>
      <c r="M2258" s="7">
        <f t="shared" si="350"/>
        <v>25</v>
      </c>
      <c r="N2258" s="7">
        <f t="shared" si="351"/>
        <v>100</v>
      </c>
      <c r="O2258" s="7">
        <f t="shared" si="352"/>
        <v>50</v>
      </c>
      <c r="P2258" s="7">
        <f t="shared" si="353"/>
        <v>83.5</v>
      </c>
      <c r="Q2258" s="8">
        <f t="shared" si="354"/>
        <v>63.774999999999999</v>
      </c>
      <c r="R2258" s="8">
        <f t="shared" si="355"/>
        <v>63.375</v>
      </c>
      <c r="S2258" s="8">
        <f t="shared" si="356"/>
        <v>68.825000000000003</v>
      </c>
      <c r="T2258" s="8">
        <f t="shared" si="357"/>
        <v>64.625</v>
      </c>
      <c r="U2258" s="7">
        <f t="shared" si="358"/>
        <v>65.325000000000003</v>
      </c>
      <c r="V2258" s="7">
        <f t="shared" si="359"/>
        <v>65.150000000000006</v>
      </c>
    </row>
    <row r="2259" spans="1:22" ht="13.5" x14ac:dyDescent="0.25">
      <c r="A2259" s="3">
        <f>RSI!A2259</f>
        <v>45594</v>
      </c>
      <c r="B2259" s="2">
        <f>RSI!B2259</f>
        <v>4.18</v>
      </c>
      <c r="C2259" s="2">
        <f>RSI!I2259</f>
        <v>61.737889057188433</v>
      </c>
      <c r="D2259" s="2">
        <f>MACD!E2259</f>
        <v>-7.4439364709413702E-2</v>
      </c>
      <c r="E2259" s="2">
        <f>MACD!F2259</f>
        <v>-2.5983148903716155E-2</v>
      </c>
      <c r="F2259" s="2">
        <f>'Moving Avg'!D2259</f>
        <v>4.1760000000000002</v>
      </c>
      <c r="G2259" s="2">
        <f>'Moving Avg'!F2259</f>
        <v>4.0225000000000026</v>
      </c>
      <c r="H2259" s="2">
        <f>'Moving Avg'!G2259</f>
        <v>3.8798000000000017</v>
      </c>
      <c r="I2259" s="2">
        <f>'Moving Avg'!H2259</f>
        <v>3.9378499999999992</v>
      </c>
      <c r="J2259" s="5" t="str">
        <f>OBV!F2259</f>
        <v>BULLISH</v>
      </c>
      <c r="K2259" s="5" t="str">
        <f>OBV!G2259</f>
        <v>NEUTRAL</v>
      </c>
      <c r="L2259" s="5" t="str">
        <f>OBV!H2259</f>
        <v>CONFIRMED BULLISH</v>
      </c>
      <c r="M2259" s="7">
        <f t="shared" si="350"/>
        <v>25</v>
      </c>
      <c r="N2259" s="7">
        <f t="shared" si="351"/>
        <v>100</v>
      </c>
      <c r="O2259" s="7">
        <f t="shared" si="352"/>
        <v>50</v>
      </c>
      <c r="P2259" s="7">
        <f t="shared" si="353"/>
        <v>83.5</v>
      </c>
      <c r="Q2259" s="8">
        <f t="shared" si="354"/>
        <v>63.774999999999999</v>
      </c>
      <c r="R2259" s="8">
        <f t="shared" si="355"/>
        <v>63.375</v>
      </c>
      <c r="S2259" s="8">
        <f t="shared" si="356"/>
        <v>68.825000000000003</v>
      </c>
      <c r="T2259" s="8">
        <f t="shared" si="357"/>
        <v>64.625</v>
      </c>
      <c r="U2259" s="7">
        <f t="shared" si="358"/>
        <v>65.325000000000003</v>
      </c>
      <c r="V2259" s="7">
        <f t="shared" si="359"/>
        <v>65.150000000000006</v>
      </c>
    </row>
    <row r="2260" spans="1:22" ht="13.5" x14ac:dyDescent="0.25">
      <c r="A2260" s="3">
        <f>RSI!A2260</f>
        <v>45595</v>
      </c>
      <c r="B2260" s="2">
        <f>RSI!B2260</f>
        <v>4.18</v>
      </c>
      <c r="C2260" s="2">
        <f>RSI!I2260</f>
        <v>61.737889057188426</v>
      </c>
      <c r="D2260" s="2">
        <f>MACD!E2260</f>
        <v>-7.8707101181450412E-2</v>
      </c>
      <c r="E2260" s="2">
        <f>MACD!F2260</f>
        <v>-3.6527939359263011E-2</v>
      </c>
      <c r="F2260" s="2">
        <f>'Moving Avg'!D2260</f>
        <v>4.18</v>
      </c>
      <c r="G2260" s="2">
        <f>'Moving Avg'!F2260</f>
        <v>4.0315000000000012</v>
      </c>
      <c r="H2260" s="2">
        <f>'Moving Avg'!G2260</f>
        <v>3.8834000000000022</v>
      </c>
      <c r="I2260" s="2">
        <f>'Moving Avg'!H2260</f>
        <v>3.9372999999999991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  <c r="M2260" s="7">
        <f t="shared" si="350"/>
        <v>25</v>
      </c>
      <c r="N2260" s="7">
        <f t="shared" si="351"/>
        <v>100</v>
      </c>
      <c r="O2260" s="7">
        <f t="shared" si="352"/>
        <v>50</v>
      </c>
      <c r="P2260" s="7">
        <f t="shared" si="353"/>
        <v>83.5</v>
      </c>
      <c r="Q2260" s="8">
        <f t="shared" si="354"/>
        <v>63.774999999999999</v>
      </c>
      <c r="R2260" s="8">
        <f t="shared" si="355"/>
        <v>63.375</v>
      </c>
      <c r="S2260" s="8">
        <f t="shared" si="356"/>
        <v>68.825000000000003</v>
      </c>
      <c r="T2260" s="8">
        <f t="shared" si="357"/>
        <v>64.625</v>
      </c>
      <c r="U2260" s="7">
        <f t="shared" si="358"/>
        <v>65.325000000000003</v>
      </c>
      <c r="V2260" s="7">
        <f t="shared" si="359"/>
        <v>65.150000000000006</v>
      </c>
    </row>
    <row r="2261" spans="1:22" ht="13.5" x14ac:dyDescent="0.25">
      <c r="A2261" s="3">
        <f>RSI!A2261</f>
        <v>45596</v>
      </c>
      <c r="B2261" s="2">
        <f>RSI!B2261</f>
        <v>4.18</v>
      </c>
      <c r="C2261" s="2">
        <f>RSI!I2261</f>
        <v>61.737889057188433</v>
      </c>
      <c r="D2261" s="2">
        <f>MACD!E2261</f>
        <v>-8.3319064500778417E-2</v>
      </c>
      <c r="E2261" s="2">
        <f>MACD!F2261</f>
        <v>-4.5886164387566097E-2</v>
      </c>
      <c r="F2261" s="2">
        <f>'Moving Avg'!D2261</f>
        <v>4.18</v>
      </c>
      <c r="G2261" s="2">
        <f>'Moving Avg'!F2261</f>
        <v>4.0315000000000012</v>
      </c>
      <c r="H2261" s="2">
        <f>'Moving Avg'!G2261</f>
        <v>3.8906000000000018</v>
      </c>
      <c r="I2261" s="2">
        <f>'Moving Avg'!H2261</f>
        <v>3.9367499999999978</v>
      </c>
      <c r="J2261" s="5" t="str">
        <f>OBV!F2261</f>
        <v>NEUTRAL</v>
      </c>
      <c r="K2261" s="5" t="str">
        <f>OBV!G2261</f>
        <v>NEUTRAL</v>
      </c>
      <c r="L2261" s="5" t="str">
        <f>OBV!H2261</f>
        <v>NEUTRAL</v>
      </c>
      <c r="M2261" s="7">
        <f t="shared" si="350"/>
        <v>25</v>
      </c>
      <c r="N2261" s="7">
        <f t="shared" si="351"/>
        <v>100</v>
      </c>
      <c r="O2261" s="7">
        <f t="shared" si="352"/>
        <v>50</v>
      </c>
      <c r="P2261" s="7">
        <f t="shared" si="353"/>
        <v>33</v>
      </c>
      <c r="Q2261" s="8">
        <f t="shared" si="354"/>
        <v>56.2</v>
      </c>
      <c r="R2261" s="8">
        <f t="shared" si="355"/>
        <v>50.75</v>
      </c>
      <c r="S2261" s="8">
        <f t="shared" si="356"/>
        <v>46.1</v>
      </c>
      <c r="T2261" s="8">
        <f t="shared" si="357"/>
        <v>52</v>
      </c>
      <c r="U2261" s="7">
        <f t="shared" si="358"/>
        <v>51.016666666666673</v>
      </c>
      <c r="V2261" s="7">
        <f t="shared" si="359"/>
        <v>51.262500000000003</v>
      </c>
    </row>
    <row r="2262" spans="1:22" ht="13.5" x14ac:dyDescent="0.25">
      <c r="A2262" s="3">
        <f>RSI!A2262</f>
        <v>45597</v>
      </c>
      <c r="B2262" s="2">
        <f>RSI!B2262</f>
        <v>4.18</v>
      </c>
      <c r="C2262" s="2">
        <f>RSI!I2262</f>
        <v>61.737889057188433</v>
      </c>
      <c r="D2262" s="2">
        <f>MACD!E2262</f>
        <v>-8.8148163232436794E-2</v>
      </c>
      <c r="E2262" s="2">
        <f>MACD!F2262</f>
        <v>-5.4338564156540245E-2</v>
      </c>
      <c r="F2262" s="2">
        <f>'Moving Avg'!D2262</f>
        <v>4.18</v>
      </c>
      <c r="G2262" s="2">
        <f>'Moving Avg'!F2262</f>
        <v>4.0315000000000012</v>
      </c>
      <c r="H2262" s="2">
        <f>'Moving Avg'!G2262</f>
        <v>3.8978000000000019</v>
      </c>
      <c r="I2262" s="2">
        <f>'Moving Avg'!H2262</f>
        <v>3.9361999999999977</v>
      </c>
      <c r="J2262" s="5" t="str">
        <f>OBV!F2262</f>
        <v>NEUTRAL</v>
      </c>
      <c r="K2262" s="5" t="str">
        <f>OBV!G2262</f>
        <v>NEUTRAL</v>
      </c>
      <c r="L2262" s="5" t="str">
        <f>OBV!H2262</f>
        <v>NEUTRAL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33</v>
      </c>
      <c r="Q2262" s="8">
        <f t="shared" si="354"/>
        <v>56.2</v>
      </c>
      <c r="R2262" s="8">
        <f t="shared" si="355"/>
        <v>50.75</v>
      </c>
      <c r="S2262" s="8">
        <f t="shared" si="356"/>
        <v>46.1</v>
      </c>
      <c r="T2262" s="8">
        <f t="shared" si="357"/>
        <v>52</v>
      </c>
      <c r="U2262" s="7">
        <f t="shared" si="358"/>
        <v>51.016666666666673</v>
      </c>
      <c r="V2262" s="7">
        <f t="shared" si="359"/>
        <v>51.262500000000003</v>
      </c>
    </row>
    <row r="2263" spans="1:22" ht="13.5" x14ac:dyDescent="0.25">
      <c r="A2263" s="3">
        <f>RSI!A2263</f>
        <v>45600</v>
      </c>
      <c r="B2263" s="2">
        <f>RSI!B2263</f>
        <v>4.18</v>
      </c>
      <c r="C2263" s="2">
        <f>RSI!I2263</f>
        <v>61.73788905718844</v>
      </c>
      <c r="D2263" s="2">
        <f>MACD!E2263</f>
        <v>-9.3092349837212041E-2</v>
      </c>
      <c r="E2263" s="2">
        <f>MACD!F2263</f>
        <v>-6.208932129267461E-2</v>
      </c>
      <c r="F2263" s="2">
        <f>'Moving Avg'!D2263</f>
        <v>4.18</v>
      </c>
      <c r="G2263" s="2">
        <f>'Moving Avg'!F2263</f>
        <v>4.0405000000000015</v>
      </c>
      <c r="H2263" s="2">
        <f>'Moving Avg'!G2263</f>
        <v>3.9050000000000025</v>
      </c>
      <c r="I2263" s="2">
        <f>'Moving Avg'!H2263</f>
        <v>3.9350999999999972</v>
      </c>
      <c r="J2263" s="5" t="str">
        <f>OBV!F2263</f>
        <v>NEUTRAL</v>
      </c>
      <c r="K2263" s="5" t="str">
        <f>OBV!G2263</f>
        <v>NEUTRAL</v>
      </c>
      <c r="L2263" s="5" t="str">
        <f>OBV!H2263</f>
        <v>NEUTRAL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33</v>
      </c>
      <c r="Q2263" s="8">
        <f t="shared" si="354"/>
        <v>56.2</v>
      </c>
      <c r="R2263" s="8">
        <f t="shared" si="355"/>
        <v>50.75</v>
      </c>
      <c r="S2263" s="8">
        <f t="shared" si="356"/>
        <v>46.1</v>
      </c>
      <c r="T2263" s="8">
        <f t="shared" si="357"/>
        <v>52</v>
      </c>
      <c r="U2263" s="7">
        <f t="shared" si="358"/>
        <v>51.016666666666673</v>
      </c>
      <c r="V2263" s="7">
        <f t="shared" si="359"/>
        <v>51.262500000000003</v>
      </c>
    </row>
    <row r="2264" spans="1:22" ht="13.5" x14ac:dyDescent="0.25">
      <c r="A2264" s="3">
        <f>RSI!A2264</f>
        <v>45601</v>
      </c>
      <c r="B2264" s="2">
        <f>RSI!B2264</f>
        <v>4.18</v>
      </c>
      <c r="C2264" s="2">
        <f>RSI!I2264</f>
        <v>61.737889057188433</v>
      </c>
      <c r="D2264" s="2">
        <f>MACD!E2264</f>
        <v>-9.8070360996654671E-2</v>
      </c>
      <c r="E2264" s="2">
        <f>MACD!F2264</f>
        <v>-6.928552923347063E-2</v>
      </c>
      <c r="F2264" s="2">
        <f>'Moving Avg'!D2264</f>
        <v>4.18</v>
      </c>
      <c r="G2264" s="2">
        <f>'Moving Avg'!F2264</f>
        <v>4.0585000000000022</v>
      </c>
      <c r="H2264" s="2">
        <f>'Moving Avg'!G2264</f>
        <v>3.9122000000000021</v>
      </c>
      <c r="I2264" s="2">
        <f>'Moving Avg'!H2264</f>
        <v>3.9339999999999971</v>
      </c>
      <c r="J2264" s="5" t="str">
        <f>OBV!F2264</f>
        <v>NEUTRAL</v>
      </c>
      <c r="K2264" s="5" t="str">
        <f>OBV!G2264</f>
        <v>NEUTRAL</v>
      </c>
      <c r="L2264" s="5" t="str">
        <f>OBV!H2264</f>
        <v>NEUTRAL</v>
      </c>
      <c r="M2264" s="7">
        <f t="shared" si="350"/>
        <v>25</v>
      </c>
      <c r="N2264" s="7">
        <f t="shared" si="351"/>
        <v>100</v>
      </c>
      <c r="O2264" s="7">
        <f t="shared" si="352"/>
        <v>50</v>
      </c>
      <c r="P2264" s="7">
        <f t="shared" si="353"/>
        <v>33</v>
      </c>
      <c r="Q2264" s="8">
        <f t="shared" si="354"/>
        <v>56.2</v>
      </c>
      <c r="R2264" s="8">
        <f t="shared" si="355"/>
        <v>50.75</v>
      </c>
      <c r="S2264" s="8">
        <f t="shared" si="356"/>
        <v>46.1</v>
      </c>
      <c r="T2264" s="8">
        <f t="shared" si="357"/>
        <v>52</v>
      </c>
      <c r="U2264" s="7">
        <f t="shared" si="358"/>
        <v>51.016666666666673</v>
      </c>
      <c r="V2264" s="7">
        <f t="shared" si="359"/>
        <v>51.262500000000003</v>
      </c>
    </row>
    <row r="2265" spans="1:22" ht="13.5" x14ac:dyDescent="0.25">
      <c r="A2265" s="3">
        <f>RSI!A2265</f>
        <v>45602</v>
      </c>
      <c r="B2265" s="2">
        <f>RSI!B2265</f>
        <v>4.18</v>
      </c>
      <c r="C2265" s="2">
        <f>RSI!I2265</f>
        <v>61.73788905718844</v>
      </c>
      <c r="D2265" s="2">
        <f>MACD!E2265</f>
        <v>-7.6864297249818136E-2</v>
      </c>
      <c r="E2265" s="2">
        <f>MACD!F2265</f>
        <v>-7.0801282836740129E-2</v>
      </c>
      <c r="F2265" s="2">
        <f>'Moving Avg'!D2265</f>
        <v>4.18</v>
      </c>
      <c r="G2265" s="2">
        <f>'Moving Avg'!F2265</f>
        <v>4.0765000000000011</v>
      </c>
      <c r="H2265" s="2">
        <f>'Moving Avg'!G2265</f>
        <v>3.9194000000000018</v>
      </c>
      <c r="I2265" s="2">
        <f>'Moving Avg'!H2265</f>
        <v>3.9338499999999961</v>
      </c>
      <c r="J2265" s="5" t="str">
        <f>OBV!F2265</f>
        <v>NEUTRAL</v>
      </c>
      <c r="K2265" s="5" t="str">
        <f>OBV!G2265</f>
        <v>NEUTRAL</v>
      </c>
      <c r="L2265" s="5" t="str">
        <f>OBV!H2265</f>
        <v>NEUTRAL</v>
      </c>
      <c r="M2265" s="7">
        <f t="shared" si="350"/>
        <v>25</v>
      </c>
      <c r="N2265" s="7">
        <f t="shared" si="351"/>
        <v>45</v>
      </c>
      <c r="O2265" s="7">
        <f t="shared" si="352"/>
        <v>50</v>
      </c>
      <c r="P2265" s="7">
        <f t="shared" si="353"/>
        <v>33</v>
      </c>
      <c r="Q2265" s="8">
        <f t="shared" si="354"/>
        <v>36.950000000000003</v>
      </c>
      <c r="R2265" s="8">
        <f t="shared" si="355"/>
        <v>39.75</v>
      </c>
      <c r="S2265" s="8">
        <f t="shared" si="356"/>
        <v>37.85</v>
      </c>
      <c r="T2265" s="8">
        <f t="shared" si="357"/>
        <v>38.25</v>
      </c>
      <c r="U2265" s="7">
        <f t="shared" si="358"/>
        <v>38.183333333333337</v>
      </c>
      <c r="V2265" s="7">
        <f t="shared" si="359"/>
        <v>38.200000000000003</v>
      </c>
    </row>
    <row r="2266" spans="1:22" ht="13.5" x14ac:dyDescent="0.25">
      <c r="A2266" s="3">
        <f>RSI!A2266</f>
        <v>45603</v>
      </c>
      <c r="B2266" s="2">
        <f>RSI!B2266</f>
        <v>4.18</v>
      </c>
      <c r="C2266" s="2">
        <f>RSI!I2266</f>
        <v>61.73788905718844</v>
      </c>
      <c r="D2266" s="2">
        <f>MACD!E2266</f>
        <v>-5.6524910584919041E-2</v>
      </c>
      <c r="E2266" s="2">
        <f>MACD!F2266</f>
        <v>-6.7946008386375906E-2</v>
      </c>
      <c r="F2266" s="2">
        <f>'Moving Avg'!D2266</f>
        <v>4.18</v>
      </c>
      <c r="G2266" s="2">
        <f>'Moving Avg'!F2266</f>
        <v>4.0945000000000018</v>
      </c>
      <c r="H2266" s="2">
        <f>'Moving Avg'!G2266</f>
        <v>3.9266000000000019</v>
      </c>
      <c r="I2266" s="2">
        <f>'Moving Avg'!H2266</f>
        <v>3.9336999999999955</v>
      </c>
      <c r="J2266" s="5" t="str">
        <f>OBV!F2266</f>
        <v>NEUTRAL</v>
      </c>
      <c r="K2266" s="5" t="str">
        <f>OBV!G2266</f>
        <v>NEUTRAL</v>
      </c>
      <c r="L2266" s="5" t="str">
        <f>OBV!H2266</f>
        <v>NEUTRAL</v>
      </c>
      <c r="M2266" s="7">
        <f t="shared" si="350"/>
        <v>25</v>
      </c>
      <c r="N2266" s="7">
        <f t="shared" si="351"/>
        <v>0</v>
      </c>
      <c r="O2266" s="7">
        <f t="shared" si="352"/>
        <v>50</v>
      </c>
      <c r="P2266" s="7">
        <f t="shared" si="353"/>
        <v>33</v>
      </c>
      <c r="Q2266" s="8">
        <f t="shared" si="354"/>
        <v>21.2</v>
      </c>
      <c r="R2266" s="8">
        <f t="shared" si="355"/>
        <v>30.75</v>
      </c>
      <c r="S2266" s="8">
        <f t="shared" si="356"/>
        <v>31.1</v>
      </c>
      <c r="T2266" s="8">
        <f t="shared" si="357"/>
        <v>27</v>
      </c>
      <c r="U2266" s="7">
        <f t="shared" si="358"/>
        <v>27.683333333333337</v>
      </c>
      <c r="V2266" s="7">
        <f t="shared" si="359"/>
        <v>27.512500000000003</v>
      </c>
    </row>
    <row r="2267" spans="1:22" ht="13.5" x14ac:dyDescent="0.25">
      <c r="A2267" s="3">
        <f>RSI!A2267</f>
        <v>45604</v>
      </c>
      <c r="B2267" s="2">
        <f>RSI!B2267</f>
        <v>4.18</v>
      </c>
      <c r="C2267" s="2">
        <f>RSI!I2267</f>
        <v>61.73788905718844</v>
      </c>
      <c r="D2267" s="2">
        <f>MACD!E2267</f>
        <v>-3.9945335157036688E-2</v>
      </c>
      <c r="E2267" s="2">
        <f>MACD!F2267</f>
        <v>-6.2345873740508068E-2</v>
      </c>
      <c r="F2267" s="2">
        <f>'Moving Avg'!D2267</f>
        <v>4.18</v>
      </c>
      <c r="G2267" s="2">
        <f>'Moving Avg'!F2267</f>
        <v>4.1040000000000019</v>
      </c>
      <c r="H2267" s="2">
        <f>'Moving Avg'!G2267</f>
        <v>3.9342000000000019</v>
      </c>
      <c r="I2267" s="2">
        <f>'Moving Avg'!H2267</f>
        <v>3.933549999999995</v>
      </c>
      <c r="J2267" s="5" t="str">
        <f>OBV!F2267</f>
        <v>NEUTRAL</v>
      </c>
      <c r="K2267" s="5" t="str">
        <f>OBV!G2267</f>
        <v>NEUTRAL</v>
      </c>
      <c r="L2267" s="5" t="str">
        <f>OBV!H2267</f>
        <v>NEUTRAL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33</v>
      </c>
      <c r="Q2267" s="8">
        <f t="shared" si="354"/>
        <v>21.2</v>
      </c>
      <c r="R2267" s="8">
        <f t="shared" si="355"/>
        <v>30.75</v>
      </c>
      <c r="S2267" s="8">
        <f t="shared" si="356"/>
        <v>31.1</v>
      </c>
      <c r="T2267" s="8">
        <f t="shared" si="357"/>
        <v>27</v>
      </c>
      <c r="U2267" s="7">
        <f t="shared" si="358"/>
        <v>27.683333333333337</v>
      </c>
      <c r="V2267" s="7">
        <f t="shared" si="359"/>
        <v>27.512500000000003</v>
      </c>
    </row>
    <row r="2268" spans="1:22" ht="13.5" x14ac:dyDescent="0.25">
      <c r="A2268" s="3">
        <f>RSI!A2268</f>
        <v>45607</v>
      </c>
      <c r="B2268" s="2">
        <f>RSI!B2268</f>
        <v>4</v>
      </c>
      <c r="C2268" s="2">
        <f>RSI!I2268</f>
        <v>42.826516272953008</v>
      </c>
      <c r="D2268" s="2">
        <f>MACD!E2268</f>
        <v>-1.3167088480980027E-2</v>
      </c>
      <c r="E2268" s="2">
        <f>MACD!F2268</f>
        <v>-5.2510116688602462E-2</v>
      </c>
      <c r="F2268" s="2">
        <f>'Moving Avg'!D2268</f>
        <v>4.1440000000000001</v>
      </c>
      <c r="G2268" s="2">
        <f>'Moving Avg'!F2268</f>
        <v>4.1130000000000013</v>
      </c>
      <c r="H2268" s="2">
        <f>'Moving Avg'!G2268</f>
        <v>3.9382000000000015</v>
      </c>
      <c r="I2268" s="2">
        <f>'Moving Avg'!H2268</f>
        <v>3.9324999999999957</v>
      </c>
      <c r="J2268" s="5" t="str">
        <f>OBV!F2268</f>
        <v>BEARISH</v>
      </c>
      <c r="K2268" s="5" t="str">
        <f>OBV!G2268</f>
        <v>NEUTRAL</v>
      </c>
      <c r="L2268" s="5" t="str">
        <f>OBV!H2268</f>
        <v>CONFIRMED BEARISH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16.5</v>
      </c>
      <c r="Q2268" s="8">
        <f t="shared" si="354"/>
        <v>18.725000000000001</v>
      </c>
      <c r="R2268" s="8">
        <f t="shared" si="355"/>
        <v>26.625</v>
      </c>
      <c r="S2268" s="8">
        <f t="shared" si="356"/>
        <v>23.675000000000001</v>
      </c>
      <c r="T2268" s="8">
        <f t="shared" si="357"/>
        <v>22.875</v>
      </c>
      <c r="U2268" s="7">
        <f t="shared" si="358"/>
        <v>23.008333333333336</v>
      </c>
      <c r="V2268" s="7">
        <f t="shared" si="359"/>
        <v>22.975000000000001</v>
      </c>
    </row>
    <row r="2269" spans="1:22" ht="13.5" x14ac:dyDescent="0.25">
      <c r="A2269" s="3">
        <f>RSI!A2269</f>
        <v>45608</v>
      </c>
      <c r="B2269" s="2">
        <f>RSI!B2269</f>
        <v>3.82</v>
      </c>
      <c r="C2269" s="2">
        <f>RSI!I2269</f>
        <v>32.203294156954684</v>
      </c>
      <c r="D2269" s="2">
        <f>MACD!E2269</f>
        <v>2.334768698864842E-2</v>
      </c>
      <c r="E2269" s="2">
        <f>MACD!F2269</f>
        <v>-3.7338555953152289E-2</v>
      </c>
      <c r="F2269" s="2">
        <f>'Moving Avg'!D2269</f>
        <v>4.0720000000000001</v>
      </c>
      <c r="G2269" s="2">
        <f>'Moving Avg'!F2269</f>
        <v>4.1044999999999998</v>
      </c>
      <c r="H2269" s="2">
        <f>'Moving Avg'!G2269</f>
        <v>3.9386000000000005</v>
      </c>
      <c r="I2269" s="2">
        <f>'Moving Avg'!H2269</f>
        <v>3.9305499999999953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0</v>
      </c>
      <c r="O2269" s="7">
        <f t="shared" si="352"/>
        <v>50</v>
      </c>
      <c r="P2269" s="7">
        <f t="shared" si="353"/>
        <v>16.5</v>
      </c>
      <c r="Q2269" s="8">
        <f t="shared" si="354"/>
        <v>18.725000000000001</v>
      </c>
      <c r="R2269" s="8">
        <f t="shared" si="355"/>
        <v>26.625</v>
      </c>
      <c r="S2269" s="8">
        <f t="shared" si="356"/>
        <v>23.675000000000001</v>
      </c>
      <c r="T2269" s="8">
        <f t="shared" si="357"/>
        <v>22.875</v>
      </c>
      <c r="U2269" s="7">
        <f t="shared" si="358"/>
        <v>23.008333333333336</v>
      </c>
      <c r="V2269" s="7">
        <f t="shared" si="359"/>
        <v>22.975000000000001</v>
      </c>
    </row>
    <row r="2270" spans="1:22" ht="13.5" x14ac:dyDescent="0.25">
      <c r="A2270" s="3">
        <f>RSI!A2270</f>
        <v>45609</v>
      </c>
      <c r="B2270" s="2">
        <f>RSI!B2270</f>
        <v>3.65</v>
      </c>
      <c r="C2270" s="2">
        <f>RSI!I2270</f>
        <v>25.715469887474256</v>
      </c>
      <c r="D2270" s="2">
        <f>MACD!E2270</f>
        <v>6.8385215496321372E-2</v>
      </c>
      <c r="E2270" s="2">
        <f>MACD!F2270</f>
        <v>-1.6193801663257554E-2</v>
      </c>
      <c r="F2270" s="2">
        <f>'Moving Avg'!D2270</f>
        <v>3.9659999999999997</v>
      </c>
      <c r="G2270" s="2">
        <f>'Moving Avg'!F2270</f>
        <v>4.0875000000000004</v>
      </c>
      <c r="H2270" s="2">
        <f>'Moving Avg'!G2270</f>
        <v>3.9360000000000008</v>
      </c>
      <c r="I2270" s="2">
        <f>'Moving Avg'!H2270</f>
        <v>3.9277499999999952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  <c r="M2270" s="7">
        <f t="shared" si="350"/>
        <v>50</v>
      </c>
      <c r="N2270" s="7">
        <f t="shared" si="351"/>
        <v>0</v>
      </c>
      <c r="O2270" s="7">
        <f t="shared" si="352"/>
        <v>50</v>
      </c>
      <c r="P2270" s="7">
        <f t="shared" si="353"/>
        <v>16.5</v>
      </c>
      <c r="Q2270" s="8">
        <f t="shared" si="354"/>
        <v>27.475000000000001</v>
      </c>
      <c r="R2270" s="8">
        <f t="shared" si="355"/>
        <v>31.625</v>
      </c>
      <c r="S2270" s="8">
        <f t="shared" si="356"/>
        <v>27.425000000000001</v>
      </c>
      <c r="T2270" s="8">
        <f t="shared" si="357"/>
        <v>29.125</v>
      </c>
      <c r="U2270" s="7">
        <f t="shared" si="358"/>
        <v>28.841666666666669</v>
      </c>
      <c r="V2270" s="7">
        <f t="shared" si="359"/>
        <v>28.912500000000001</v>
      </c>
    </row>
    <row r="2271" spans="1:22" ht="13.5" x14ac:dyDescent="0.25">
      <c r="A2271" s="3">
        <f>RSI!A2271</f>
        <v>45610</v>
      </c>
      <c r="B2271" s="2">
        <f>RSI!B2271</f>
        <v>3.49</v>
      </c>
      <c r="C2271" s="2">
        <f>RSI!I2271</f>
        <v>21.354826506238894</v>
      </c>
      <c r="D2271" s="2">
        <f>MACD!E2271</f>
        <v>0.12078344762630611</v>
      </c>
      <c r="E2271" s="2">
        <f>MACD!F2271</f>
        <v>1.1201648194655179E-2</v>
      </c>
      <c r="F2271" s="2">
        <f>'Moving Avg'!D2271</f>
        <v>3.8280000000000003</v>
      </c>
      <c r="G2271" s="2">
        <f>'Moving Avg'!F2271</f>
        <v>4.0624999999999991</v>
      </c>
      <c r="H2271" s="2">
        <f>'Moving Avg'!G2271</f>
        <v>3.930200000000001</v>
      </c>
      <c r="I2271" s="2">
        <f>'Moving Avg'!H2271</f>
        <v>3.9241499999999951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  <c r="M2271" s="7">
        <f t="shared" si="350"/>
        <v>50</v>
      </c>
      <c r="N2271" s="7">
        <f t="shared" si="351"/>
        <v>0</v>
      </c>
      <c r="O2271" s="7">
        <f t="shared" si="352"/>
        <v>0</v>
      </c>
      <c r="P2271" s="7">
        <f t="shared" si="353"/>
        <v>16.5</v>
      </c>
      <c r="Q2271" s="8">
        <f t="shared" si="354"/>
        <v>19.975000000000001</v>
      </c>
      <c r="R2271" s="8">
        <f t="shared" si="355"/>
        <v>14.125</v>
      </c>
      <c r="S2271" s="8">
        <f t="shared" si="356"/>
        <v>14.925000000000001</v>
      </c>
      <c r="T2271" s="8">
        <f t="shared" si="357"/>
        <v>16.625</v>
      </c>
      <c r="U2271" s="7">
        <f t="shared" si="358"/>
        <v>16.341666666666669</v>
      </c>
      <c r="V2271" s="7">
        <f t="shared" si="359"/>
        <v>16.412500000000001</v>
      </c>
    </row>
    <row r="2272" spans="1:22" ht="13.5" x14ac:dyDescent="0.25">
      <c r="A2272" s="3">
        <f>RSI!A2272</f>
        <v>45611</v>
      </c>
      <c r="B2272" s="2">
        <f>RSI!B2272</f>
        <v>3.34</v>
      </c>
      <c r="C2272" s="2">
        <f>RSI!I2272</f>
        <v>18.233236684958158</v>
      </c>
      <c r="D2272" s="2">
        <f>MACD!E2272</f>
        <v>0.17943410302585194</v>
      </c>
      <c r="E2272" s="2">
        <f>MACD!F2272</f>
        <v>4.4848139160894536E-2</v>
      </c>
      <c r="F2272" s="2">
        <f>'Moving Avg'!D2272</f>
        <v>3.66</v>
      </c>
      <c r="G2272" s="2">
        <f>'Moving Avg'!F2272</f>
        <v>4.0299999999999994</v>
      </c>
      <c r="H2272" s="2">
        <f>'Moving Avg'!G2272</f>
        <v>3.9248000000000003</v>
      </c>
      <c r="I2272" s="2">
        <f>'Moving Avg'!H2272</f>
        <v>3.9197999999999951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  <c r="M2272" s="7">
        <f t="shared" si="350"/>
        <v>50</v>
      </c>
      <c r="N2272" s="7">
        <f t="shared" si="351"/>
        <v>0</v>
      </c>
      <c r="O2272" s="7">
        <f t="shared" si="352"/>
        <v>0</v>
      </c>
      <c r="P2272" s="7">
        <f t="shared" si="353"/>
        <v>16.5</v>
      </c>
      <c r="Q2272" s="8">
        <f t="shared" si="354"/>
        <v>19.975000000000001</v>
      </c>
      <c r="R2272" s="8">
        <f t="shared" si="355"/>
        <v>14.125</v>
      </c>
      <c r="S2272" s="8">
        <f t="shared" si="356"/>
        <v>14.925000000000001</v>
      </c>
      <c r="T2272" s="8">
        <f t="shared" si="357"/>
        <v>16.625</v>
      </c>
      <c r="U2272" s="7">
        <f t="shared" si="358"/>
        <v>16.341666666666669</v>
      </c>
      <c r="V2272" s="7">
        <f t="shared" si="359"/>
        <v>16.412500000000001</v>
      </c>
    </row>
    <row r="2273" spans="1:22" ht="13.5" x14ac:dyDescent="0.25">
      <c r="A2273" s="3">
        <f>RSI!A2273</f>
        <v>45614</v>
      </c>
      <c r="B2273" s="2">
        <f>RSI!B2273</f>
        <v>3.19</v>
      </c>
      <c r="C2273" s="2">
        <f>RSI!I2273</f>
        <v>15.753322583621724</v>
      </c>
      <c r="D2273" s="2">
        <f>MACD!E2273</f>
        <v>0.2440243988172246</v>
      </c>
      <c r="E2273" s="2">
        <f>MACD!F2273</f>
        <v>8.4683391092160554E-2</v>
      </c>
      <c r="F2273" s="2">
        <f>'Moving Avg'!D2273</f>
        <v>3.4980000000000002</v>
      </c>
      <c r="G2273" s="2">
        <f>'Moving Avg'!F2273</f>
        <v>3.9899999999999998</v>
      </c>
      <c r="H2273" s="2">
        <f>'Moving Avg'!G2273</f>
        <v>3.9184000000000001</v>
      </c>
      <c r="I2273" s="2">
        <f>'Moving Avg'!H2273</f>
        <v>3.9143999999999948</v>
      </c>
      <c r="J2273" s="5" t="str">
        <f>OBV!F2273</f>
        <v>BEARISH</v>
      </c>
      <c r="K2273" s="5" t="str">
        <f>OBV!G2273</f>
        <v>NEUTRAL</v>
      </c>
      <c r="L2273" s="5" t="str">
        <f>OBV!H2273</f>
        <v>CONFIRMED BEARISH</v>
      </c>
      <c r="M2273" s="7">
        <f t="shared" si="350"/>
        <v>50</v>
      </c>
      <c r="N2273" s="7">
        <f t="shared" si="351"/>
        <v>0</v>
      </c>
      <c r="O2273" s="7">
        <f t="shared" si="352"/>
        <v>0</v>
      </c>
      <c r="P2273" s="7">
        <f t="shared" si="353"/>
        <v>16.5</v>
      </c>
      <c r="Q2273" s="8">
        <f t="shared" si="354"/>
        <v>19.975000000000001</v>
      </c>
      <c r="R2273" s="8">
        <f t="shared" si="355"/>
        <v>14.125</v>
      </c>
      <c r="S2273" s="8">
        <f t="shared" si="356"/>
        <v>14.925000000000001</v>
      </c>
      <c r="T2273" s="8">
        <f t="shared" si="357"/>
        <v>16.625</v>
      </c>
      <c r="U2273" s="7">
        <f t="shared" si="358"/>
        <v>16.341666666666669</v>
      </c>
      <c r="V2273" s="7">
        <f t="shared" si="359"/>
        <v>16.412500000000001</v>
      </c>
    </row>
    <row r="2274" spans="1:22" ht="13.5" x14ac:dyDescent="0.25">
      <c r="A2274" s="3">
        <f>RSI!A2274</f>
        <v>45615</v>
      </c>
      <c r="B2274" s="2">
        <f>RSI!B2274</f>
        <v>3.2</v>
      </c>
      <c r="C2274" s="2">
        <f>RSI!I2274</f>
        <v>16.568024652127903</v>
      </c>
      <c r="D2274" s="2">
        <f>MACD!E2274</f>
        <v>0.30238973712878758</v>
      </c>
      <c r="E2274" s="2">
        <f>MACD!F2274</f>
        <v>0.12822466029948598</v>
      </c>
      <c r="F2274" s="2">
        <f>'Moving Avg'!D2274</f>
        <v>3.3740000000000001</v>
      </c>
      <c r="G2274" s="2">
        <f>'Moving Avg'!F2274</f>
        <v>3.9505000000000003</v>
      </c>
      <c r="H2274" s="2">
        <f>'Moving Avg'!G2274</f>
        <v>3.915</v>
      </c>
      <c r="I2274" s="2">
        <f>'Moving Avg'!H2274</f>
        <v>3.908399999999995</v>
      </c>
      <c r="J2274" s="5" t="str">
        <f>OBV!F2274</f>
        <v>BEARISH</v>
      </c>
      <c r="K2274" s="5" t="str">
        <f>OBV!G2274</f>
        <v>NEUTRAL</v>
      </c>
      <c r="L2274" s="5" t="str">
        <f>OBV!H2274</f>
        <v>CONFIRMED BEARISH</v>
      </c>
      <c r="M2274" s="7">
        <f t="shared" si="350"/>
        <v>50</v>
      </c>
      <c r="N2274" s="7">
        <f t="shared" si="351"/>
        <v>0</v>
      </c>
      <c r="O2274" s="7">
        <f t="shared" si="352"/>
        <v>0</v>
      </c>
      <c r="P2274" s="7">
        <f t="shared" si="353"/>
        <v>16.5</v>
      </c>
      <c r="Q2274" s="8">
        <f t="shared" si="354"/>
        <v>19.975000000000001</v>
      </c>
      <c r="R2274" s="8">
        <f t="shared" si="355"/>
        <v>14.125</v>
      </c>
      <c r="S2274" s="8">
        <f t="shared" si="356"/>
        <v>14.925000000000001</v>
      </c>
      <c r="T2274" s="8">
        <f t="shared" si="357"/>
        <v>16.625</v>
      </c>
      <c r="U2274" s="7">
        <f t="shared" si="358"/>
        <v>16.341666666666669</v>
      </c>
      <c r="V2274" s="7">
        <f t="shared" si="359"/>
        <v>16.412500000000001</v>
      </c>
    </row>
    <row r="2275" spans="1:22" ht="13.5" x14ac:dyDescent="0.25">
      <c r="A2275" s="3">
        <f>RSI!A2275</f>
        <v>45616</v>
      </c>
      <c r="B2275" s="2">
        <f>RSI!B2275</f>
        <v>3.2</v>
      </c>
      <c r="C2275" s="2">
        <f>RSI!I2275</f>
        <v>16.568024652127903</v>
      </c>
      <c r="D2275" s="2">
        <f>MACD!E2275</f>
        <v>0.35583962056800278</v>
      </c>
      <c r="E2275" s="2">
        <f>MACD!F2275</f>
        <v>0.17374765235318934</v>
      </c>
      <c r="F2275" s="2">
        <f>'Moving Avg'!D2275</f>
        <v>3.2839999999999998</v>
      </c>
      <c r="G2275" s="2">
        <f>'Moving Avg'!F2275</f>
        <v>3.9024999999999999</v>
      </c>
      <c r="H2275" s="2">
        <f>'Moving Avg'!G2275</f>
        <v>3.9115999999999995</v>
      </c>
      <c r="I2275" s="2">
        <f>'Moving Avg'!H2275</f>
        <v>3.9032999999999958</v>
      </c>
      <c r="J2275" s="5" t="str">
        <f>OBV!F2275</f>
        <v>BEARISH</v>
      </c>
      <c r="K2275" s="5" t="str">
        <f>OBV!G2275</f>
        <v>NEUTRAL</v>
      </c>
      <c r="L2275" s="5" t="str">
        <f>OBV!H2275</f>
        <v>CONFIRMED BEARISH</v>
      </c>
      <c r="M2275" s="7">
        <f t="shared" si="350"/>
        <v>50</v>
      </c>
      <c r="N2275" s="7">
        <f t="shared" si="351"/>
        <v>0</v>
      </c>
      <c r="O2275" s="7">
        <f t="shared" si="352"/>
        <v>0</v>
      </c>
      <c r="P2275" s="7">
        <f t="shared" si="353"/>
        <v>16.5</v>
      </c>
      <c r="Q2275" s="8">
        <f t="shared" si="354"/>
        <v>19.975000000000001</v>
      </c>
      <c r="R2275" s="8">
        <f t="shared" si="355"/>
        <v>14.125</v>
      </c>
      <c r="S2275" s="8">
        <f t="shared" si="356"/>
        <v>14.925000000000001</v>
      </c>
      <c r="T2275" s="8">
        <f t="shared" si="357"/>
        <v>16.625</v>
      </c>
      <c r="U2275" s="7">
        <f t="shared" si="358"/>
        <v>16.341666666666669</v>
      </c>
      <c r="V2275" s="7">
        <f t="shared" si="359"/>
        <v>16.412500000000001</v>
      </c>
    </row>
    <row r="2276" spans="1:22" ht="13.5" x14ac:dyDescent="0.25">
      <c r="A2276" s="3">
        <f>RSI!A2276</f>
        <v>45617</v>
      </c>
      <c r="B2276" s="2">
        <f>RSI!B2276</f>
        <v>3.19</v>
      </c>
      <c r="C2276" s="2">
        <f>RSI!I2276</f>
        <v>16.384268260586069</v>
      </c>
      <c r="D2276" s="2">
        <f>MACD!E2276</f>
        <v>0.40556998940991873</v>
      </c>
      <c r="E2276" s="2">
        <f>MACD!F2276</f>
        <v>0.22011211976453524</v>
      </c>
      <c r="F2276" s="2">
        <f>'Moving Avg'!D2276</f>
        <v>3.2240000000000002</v>
      </c>
      <c r="G2276" s="2">
        <f>'Moving Avg'!F2276</f>
        <v>3.8530000000000002</v>
      </c>
      <c r="H2276" s="2">
        <f>'Moving Avg'!G2276</f>
        <v>3.9079999999999995</v>
      </c>
      <c r="I2276" s="2">
        <f>'Moving Avg'!H2276</f>
        <v>3.8981499999999967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50</v>
      </c>
      <c r="N2276" s="7">
        <f t="shared" si="351"/>
        <v>0</v>
      </c>
      <c r="O2276" s="7">
        <f t="shared" si="352"/>
        <v>0</v>
      </c>
      <c r="P2276" s="7">
        <f t="shared" si="353"/>
        <v>16.5</v>
      </c>
      <c r="Q2276" s="8">
        <f t="shared" si="354"/>
        <v>19.975000000000001</v>
      </c>
      <c r="R2276" s="8">
        <f t="shared" si="355"/>
        <v>14.125</v>
      </c>
      <c r="S2276" s="8">
        <f t="shared" si="356"/>
        <v>14.925000000000001</v>
      </c>
      <c r="T2276" s="8">
        <f t="shared" si="357"/>
        <v>16.625</v>
      </c>
      <c r="U2276" s="7">
        <f t="shared" si="358"/>
        <v>16.341666666666669</v>
      </c>
      <c r="V2276" s="7">
        <f t="shared" si="359"/>
        <v>16.412500000000001</v>
      </c>
    </row>
    <row r="2277" spans="1:22" ht="13.5" x14ac:dyDescent="0.25">
      <c r="A2277" s="3">
        <f>RSI!A2277</f>
        <v>45618</v>
      </c>
      <c r="B2277" s="2">
        <f>RSI!B2277</f>
        <v>3.06</v>
      </c>
      <c r="C2277" s="2">
        <f>RSI!I2277</f>
        <v>14.182144760461753</v>
      </c>
      <c r="D2277" s="2">
        <f>MACD!E2277</f>
        <v>0.46082232979136339</v>
      </c>
      <c r="E2277" s="2">
        <f>MACD!F2277</f>
        <v>0.26825416176990091</v>
      </c>
      <c r="F2277" s="2">
        <f>'Moving Avg'!D2277</f>
        <v>3.1680000000000001</v>
      </c>
      <c r="G2277" s="2">
        <f>'Moving Avg'!F2277</f>
        <v>3.7969999999999997</v>
      </c>
      <c r="H2277" s="2">
        <f>'Moving Avg'!G2277</f>
        <v>3.8988</v>
      </c>
      <c r="I2277" s="2">
        <f>'Moving Avg'!H2277</f>
        <v>3.8923499999999969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50</v>
      </c>
      <c r="N2277" s="7">
        <f t="shared" si="351"/>
        <v>0</v>
      </c>
      <c r="O2277" s="7">
        <f t="shared" si="352"/>
        <v>0</v>
      </c>
      <c r="P2277" s="7">
        <f t="shared" si="353"/>
        <v>16.5</v>
      </c>
      <c r="Q2277" s="8">
        <f t="shared" si="354"/>
        <v>19.975000000000001</v>
      </c>
      <c r="R2277" s="8">
        <f t="shared" si="355"/>
        <v>14.125</v>
      </c>
      <c r="S2277" s="8">
        <f t="shared" si="356"/>
        <v>14.925000000000001</v>
      </c>
      <c r="T2277" s="8">
        <f t="shared" si="357"/>
        <v>16.625</v>
      </c>
      <c r="U2277" s="7">
        <f t="shared" si="358"/>
        <v>16.341666666666669</v>
      </c>
      <c r="V2277" s="7">
        <f t="shared" si="359"/>
        <v>16.412500000000001</v>
      </c>
    </row>
    <row r="2278" spans="1:22" ht="13.5" x14ac:dyDescent="0.25">
      <c r="A2278" s="3">
        <f>RSI!A2278</f>
        <v>45621</v>
      </c>
      <c r="B2278" s="2">
        <f>RSI!B2278</f>
        <v>2.93</v>
      </c>
      <c r="C2278" s="2">
        <f>RSI!I2278</f>
        <v>12.388927118319771</v>
      </c>
      <c r="D2278" s="2">
        <f>MACD!E2278</f>
        <v>0.49356051863960237</v>
      </c>
      <c r="E2278" s="2">
        <f>MACD!F2278</f>
        <v>0.31331543314384125</v>
      </c>
      <c r="F2278" s="2">
        <f>'Moving Avg'!D2278</f>
        <v>3.1160000000000001</v>
      </c>
      <c r="G2278" s="2">
        <f>'Moving Avg'!F2278</f>
        <v>3.7345000000000006</v>
      </c>
      <c r="H2278" s="2">
        <f>'Moving Avg'!G2278</f>
        <v>3.8874</v>
      </c>
      <c r="I2278" s="2">
        <f>'Moving Avg'!H2278</f>
        <v>3.8858999999999964</v>
      </c>
      <c r="J2278" s="5" t="str">
        <f>OBV!F2278</f>
        <v>BEARISH</v>
      </c>
      <c r="K2278" s="5" t="str">
        <f>OBV!G2278</f>
        <v>NEUTRAL</v>
      </c>
      <c r="L2278" s="5" t="str">
        <f>OBV!H2278</f>
        <v>CONFIRMED BEARISH</v>
      </c>
      <c r="M2278" s="7">
        <f t="shared" si="350"/>
        <v>50</v>
      </c>
      <c r="N2278" s="7">
        <f t="shared" si="351"/>
        <v>0</v>
      </c>
      <c r="O2278" s="7">
        <f t="shared" si="352"/>
        <v>0</v>
      </c>
      <c r="P2278" s="7">
        <f t="shared" si="353"/>
        <v>16.5</v>
      </c>
      <c r="Q2278" s="8">
        <f t="shared" si="354"/>
        <v>19.975000000000001</v>
      </c>
      <c r="R2278" s="8">
        <f t="shared" si="355"/>
        <v>14.125</v>
      </c>
      <c r="S2278" s="8">
        <f t="shared" si="356"/>
        <v>14.925000000000001</v>
      </c>
      <c r="T2278" s="8">
        <f t="shared" si="357"/>
        <v>16.625</v>
      </c>
      <c r="U2278" s="7">
        <f t="shared" si="358"/>
        <v>16.341666666666669</v>
      </c>
      <c r="V2278" s="7">
        <f t="shared" si="359"/>
        <v>16.412500000000001</v>
      </c>
    </row>
    <row r="2279" spans="1:22" ht="13.5" x14ac:dyDescent="0.25">
      <c r="A2279" s="3">
        <f>RSI!A2279</f>
        <v>45622</v>
      </c>
      <c r="B2279" s="2">
        <f>RSI!B2279</f>
        <v>2.9</v>
      </c>
      <c r="C2279" s="2">
        <f>RSI!I2279</f>
        <v>12.011484985650128</v>
      </c>
      <c r="D2279" s="2">
        <f>MACD!E2279</f>
        <v>0.50030912222566215</v>
      </c>
      <c r="E2279" s="2">
        <f>MACD!F2279</f>
        <v>0.35071417096020546</v>
      </c>
      <c r="F2279" s="2">
        <f>'Moving Avg'!D2279</f>
        <v>3.056</v>
      </c>
      <c r="G2279" s="2">
        <f>'Moving Avg'!F2279</f>
        <v>3.6705000000000005</v>
      </c>
      <c r="H2279" s="2">
        <f>'Moving Avg'!G2279</f>
        <v>3.8724000000000007</v>
      </c>
      <c r="I2279" s="2">
        <f>'Moving Avg'!H2279</f>
        <v>3.8793499999999961</v>
      </c>
      <c r="J2279" s="5" t="str">
        <f>OBV!F2279</f>
        <v>BEARISH</v>
      </c>
      <c r="K2279" s="5" t="str">
        <f>OBV!G2279</f>
        <v>NEUTRAL</v>
      </c>
      <c r="L2279" s="5" t="str">
        <f>OBV!H2279</f>
        <v>CONFIRMED BEARISH</v>
      </c>
      <c r="M2279" s="7">
        <f t="shared" si="350"/>
        <v>50</v>
      </c>
      <c r="N2279" s="7">
        <f t="shared" si="351"/>
        <v>0</v>
      </c>
      <c r="O2279" s="7">
        <f t="shared" si="352"/>
        <v>0</v>
      </c>
      <c r="P2279" s="7">
        <f t="shared" si="353"/>
        <v>16.5</v>
      </c>
      <c r="Q2279" s="8">
        <f t="shared" si="354"/>
        <v>19.975000000000001</v>
      </c>
      <c r="R2279" s="8">
        <f t="shared" si="355"/>
        <v>14.125</v>
      </c>
      <c r="S2279" s="8">
        <f t="shared" si="356"/>
        <v>14.925000000000001</v>
      </c>
      <c r="T2279" s="8">
        <f t="shared" si="357"/>
        <v>16.625</v>
      </c>
      <c r="U2279" s="7">
        <f t="shared" si="358"/>
        <v>16.341666666666669</v>
      </c>
      <c r="V2279" s="7">
        <f t="shared" si="359"/>
        <v>16.412500000000001</v>
      </c>
    </row>
    <row r="2280" spans="1:22" ht="13.5" x14ac:dyDescent="0.25">
      <c r="A2280" s="3">
        <f>RSI!A2280</f>
        <v>45623</v>
      </c>
      <c r="B2280" s="2">
        <f>RSI!B2280</f>
        <v>3.03</v>
      </c>
      <c r="C2280" s="2">
        <f>RSI!I2280</f>
        <v>22.964073473642159</v>
      </c>
      <c r="D2280" s="2">
        <f>MACD!E2280</f>
        <v>0.47459581595006117</v>
      </c>
      <c r="E2280" s="2">
        <f>MACD!F2280</f>
        <v>0.37549049995817663</v>
      </c>
      <c r="F2280" s="2">
        <f>'Moving Avg'!D2280</f>
        <v>3.0219999999999998</v>
      </c>
      <c r="G2280" s="2">
        <f>'Moving Avg'!F2280</f>
        <v>3.6130000000000009</v>
      </c>
      <c r="H2280" s="2">
        <f>'Moving Avg'!G2280</f>
        <v>3.8568000000000007</v>
      </c>
      <c r="I2280" s="2">
        <f>'Moving Avg'!H2280</f>
        <v>3.8734499999999956</v>
      </c>
      <c r="J2280" s="5" t="str">
        <f>OBV!F2280</f>
        <v>BEARISH</v>
      </c>
      <c r="K2280" s="5" t="str">
        <f>OBV!G2280</f>
        <v>NEUTRAL</v>
      </c>
      <c r="L2280" s="5" t="str">
        <f>OBV!H2280</f>
        <v>CONFIRMED BEARISH</v>
      </c>
      <c r="M2280" s="7">
        <f t="shared" si="350"/>
        <v>50</v>
      </c>
      <c r="N2280" s="7">
        <f t="shared" si="351"/>
        <v>0</v>
      </c>
      <c r="O2280" s="7">
        <f t="shared" si="352"/>
        <v>0</v>
      </c>
      <c r="P2280" s="7">
        <f t="shared" si="353"/>
        <v>16.5</v>
      </c>
      <c r="Q2280" s="8">
        <f t="shared" si="354"/>
        <v>19.975000000000001</v>
      </c>
      <c r="R2280" s="8">
        <f t="shared" si="355"/>
        <v>14.125</v>
      </c>
      <c r="S2280" s="8">
        <f t="shared" si="356"/>
        <v>14.925000000000001</v>
      </c>
      <c r="T2280" s="8">
        <f t="shared" si="357"/>
        <v>16.625</v>
      </c>
      <c r="U2280" s="7">
        <f t="shared" si="358"/>
        <v>16.341666666666669</v>
      </c>
      <c r="V2280" s="7">
        <f t="shared" si="359"/>
        <v>16.412500000000001</v>
      </c>
    </row>
    <row r="2281" spans="1:22" ht="13.5" x14ac:dyDescent="0.25">
      <c r="A2281" s="3">
        <f>RSI!A2281</f>
        <v>45624</v>
      </c>
      <c r="B2281" s="2">
        <f>RSI!B2281</f>
        <v>2.9</v>
      </c>
      <c r="C2281" s="2">
        <f>RSI!I2281</f>
        <v>20.249565207821632</v>
      </c>
      <c r="D2281" s="2">
        <f>MACD!E2281</f>
        <v>0.4411213359227375</v>
      </c>
      <c r="E2281" s="2">
        <f>MACD!F2281</f>
        <v>0.38861666715108883</v>
      </c>
      <c r="F2281" s="2">
        <f>'Moving Avg'!D2281</f>
        <v>2.964</v>
      </c>
      <c r="G2281" s="2">
        <f>'Moving Avg'!F2281</f>
        <v>3.5490000000000004</v>
      </c>
      <c r="H2281" s="2">
        <f>'Moving Avg'!G2281</f>
        <v>3.8352000000000008</v>
      </c>
      <c r="I2281" s="2">
        <f>'Moving Avg'!H2281</f>
        <v>3.8660999999999945</v>
      </c>
      <c r="J2281" s="5" t="str">
        <f>OBV!F2281</f>
        <v>BEARISH</v>
      </c>
      <c r="K2281" s="5" t="str">
        <f>OBV!G2281</f>
        <v>NEUTRAL</v>
      </c>
      <c r="L2281" s="5" t="str">
        <f>OBV!H2281</f>
        <v>CONFIRMED BEARISH</v>
      </c>
      <c r="M2281" s="7">
        <f t="shared" si="350"/>
        <v>50</v>
      </c>
      <c r="N2281" s="7">
        <f t="shared" si="351"/>
        <v>0</v>
      </c>
      <c r="O2281" s="7">
        <f t="shared" si="352"/>
        <v>0</v>
      </c>
      <c r="P2281" s="7">
        <f t="shared" si="353"/>
        <v>16.5</v>
      </c>
      <c r="Q2281" s="8">
        <f t="shared" si="354"/>
        <v>19.975000000000001</v>
      </c>
      <c r="R2281" s="8">
        <f t="shared" si="355"/>
        <v>14.125</v>
      </c>
      <c r="S2281" s="8">
        <f t="shared" si="356"/>
        <v>14.925000000000001</v>
      </c>
      <c r="T2281" s="8">
        <f t="shared" si="357"/>
        <v>16.625</v>
      </c>
      <c r="U2281" s="7">
        <f t="shared" si="358"/>
        <v>16.341666666666669</v>
      </c>
      <c r="V2281" s="7">
        <f t="shared" si="359"/>
        <v>16.412500000000001</v>
      </c>
    </row>
    <row r="2282" spans="1:22" ht="13.5" x14ac:dyDescent="0.25">
      <c r="A2282" s="3">
        <f>RSI!A2282</f>
        <v>45625</v>
      </c>
      <c r="B2282" s="2">
        <f>RSI!B2282</f>
        <v>2.77</v>
      </c>
      <c r="C2282" s="2">
        <f>RSI!I2282</f>
        <v>17.962896299216865</v>
      </c>
      <c r="D2282" s="2">
        <f>MACD!E2282</f>
        <v>0.40314422096203995</v>
      </c>
      <c r="E2282" s="2">
        <f>MACD!F2282</f>
        <v>0.39152217791327909</v>
      </c>
      <c r="F2282" s="2">
        <f>'Moving Avg'!D2282</f>
        <v>2.9059999999999997</v>
      </c>
      <c r="G2282" s="2">
        <f>'Moving Avg'!F2282</f>
        <v>3.4785000000000004</v>
      </c>
      <c r="H2282" s="2">
        <f>'Moving Avg'!G2282</f>
        <v>3.8136000000000014</v>
      </c>
      <c r="I2282" s="2">
        <f>'Moving Avg'!H2282</f>
        <v>3.858899999999994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  <c r="M2282" s="7">
        <f t="shared" si="350"/>
        <v>50</v>
      </c>
      <c r="N2282" s="7">
        <f t="shared" si="351"/>
        <v>0</v>
      </c>
      <c r="O2282" s="7">
        <f t="shared" si="352"/>
        <v>0</v>
      </c>
      <c r="P2282" s="7">
        <f t="shared" si="353"/>
        <v>16.5</v>
      </c>
      <c r="Q2282" s="8">
        <f t="shared" si="354"/>
        <v>19.975000000000001</v>
      </c>
      <c r="R2282" s="8">
        <f t="shared" si="355"/>
        <v>14.125</v>
      </c>
      <c r="S2282" s="8">
        <f t="shared" si="356"/>
        <v>14.925000000000001</v>
      </c>
      <c r="T2282" s="8">
        <f t="shared" si="357"/>
        <v>16.625</v>
      </c>
      <c r="U2282" s="7">
        <f t="shared" si="358"/>
        <v>16.341666666666669</v>
      </c>
      <c r="V2282" s="7">
        <f t="shared" si="359"/>
        <v>16.412500000000001</v>
      </c>
    </row>
    <row r="2283" spans="1:22" ht="13.5" x14ac:dyDescent="0.25">
      <c r="A2283" s="3">
        <f>RSI!A2283</f>
        <v>45628</v>
      </c>
      <c r="B2283" s="2">
        <f>RSI!B2283</f>
        <v>2.7</v>
      </c>
      <c r="C2283" s="2">
        <f>RSI!I2283</f>
        <v>16.858927264047423</v>
      </c>
      <c r="D2283" s="2">
        <f>MACD!E2283</f>
        <v>0.35739982353172595</v>
      </c>
      <c r="E2283" s="2">
        <f>MACD!F2283</f>
        <v>0.38469770703696848</v>
      </c>
      <c r="F2283" s="2">
        <f>'Moving Avg'!D2283</f>
        <v>2.8600000000000003</v>
      </c>
      <c r="G2283" s="2">
        <f>'Moving Avg'!F2283</f>
        <v>3.4045000000000001</v>
      </c>
      <c r="H2283" s="2">
        <f>'Moving Avg'!G2283</f>
        <v>3.7914000000000012</v>
      </c>
      <c r="I2283" s="2">
        <f>'Moving Avg'!H2283</f>
        <v>3.8513499999999943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  <c r="M2283" s="7">
        <f t="shared" si="350"/>
        <v>50</v>
      </c>
      <c r="N2283" s="7">
        <f t="shared" si="351"/>
        <v>100</v>
      </c>
      <c r="O2283" s="7">
        <f t="shared" si="352"/>
        <v>0</v>
      </c>
      <c r="P2283" s="7">
        <f t="shared" si="353"/>
        <v>16.5</v>
      </c>
      <c r="Q2283" s="8">
        <f t="shared" si="354"/>
        <v>54.975000000000001</v>
      </c>
      <c r="R2283" s="8">
        <f t="shared" si="355"/>
        <v>34.125</v>
      </c>
      <c r="S2283" s="8">
        <f t="shared" si="356"/>
        <v>29.925000000000001</v>
      </c>
      <c r="T2283" s="8">
        <f t="shared" si="357"/>
        <v>41.625</v>
      </c>
      <c r="U2283" s="7">
        <f t="shared" si="358"/>
        <v>39.674999999999997</v>
      </c>
      <c r="V2283" s="7">
        <f t="shared" si="359"/>
        <v>40.162499999999994</v>
      </c>
    </row>
    <row r="2284" spans="1:22" ht="13.5" x14ac:dyDescent="0.25">
      <c r="A2284" s="3">
        <f>RSI!A2284</f>
        <v>45629</v>
      </c>
      <c r="B2284" s="2">
        <f>RSI!B2284</f>
        <v>2.82</v>
      </c>
      <c r="C2284" s="2">
        <f>RSI!I2284</f>
        <v>25.330983852148606</v>
      </c>
      <c r="D2284" s="2">
        <f>MACD!E2284</f>
        <v>0.31572088168710177</v>
      </c>
      <c r="E2284" s="2">
        <f>MACD!F2284</f>
        <v>0.37090234196699517</v>
      </c>
      <c r="F2284" s="2">
        <f>'Moving Avg'!D2284</f>
        <v>2.8439999999999999</v>
      </c>
      <c r="G2284" s="2">
        <f>'Moving Avg'!F2284</f>
        <v>3.3365</v>
      </c>
      <c r="H2284" s="2">
        <f>'Moving Avg'!G2284</f>
        <v>3.7682000000000011</v>
      </c>
      <c r="I2284" s="2">
        <f>'Moving Avg'!H2284</f>
        <v>3.8443999999999945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50</v>
      </c>
      <c r="N2284" s="7">
        <f t="shared" si="351"/>
        <v>100</v>
      </c>
      <c r="O2284" s="7">
        <f t="shared" si="352"/>
        <v>0</v>
      </c>
      <c r="P2284" s="7">
        <f t="shared" si="353"/>
        <v>16.5</v>
      </c>
      <c r="Q2284" s="8">
        <f t="shared" si="354"/>
        <v>54.975000000000001</v>
      </c>
      <c r="R2284" s="8">
        <f t="shared" si="355"/>
        <v>34.125</v>
      </c>
      <c r="S2284" s="8">
        <f t="shared" si="356"/>
        <v>29.925000000000001</v>
      </c>
      <c r="T2284" s="8">
        <f t="shared" si="357"/>
        <v>41.625</v>
      </c>
      <c r="U2284" s="7">
        <f t="shared" si="358"/>
        <v>39.674999999999997</v>
      </c>
      <c r="V2284" s="7">
        <f t="shared" si="359"/>
        <v>40.162499999999994</v>
      </c>
    </row>
    <row r="2285" spans="1:22" ht="13.5" x14ac:dyDescent="0.25">
      <c r="A2285" s="3">
        <f>RSI!A2285</f>
        <v>45630</v>
      </c>
      <c r="B2285" s="2">
        <f>RSI!B2285</f>
        <v>2.7</v>
      </c>
      <c r="C2285" s="2">
        <f>RSI!I2285</f>
        <v>22.826089449022462</v>
      </c>
      <c r="D2285" s="2">
        <f>MACD!E2285</f>
        <v>0.29268785452465096</v>
      </c>
      <c r="E2285" s="2">
        <f>MACD!F2285</f>
        <v>0.35525944447852631</v>
      </c>
      <c r="F2285" s="2">
        <f>'Moving Avg'!D2285</f>
        <v>2.778</v>
      </c>
      <c r="G2285" s="2">
        <f>'Moving Avg'!F2285</f>
        <v>3.2625000000000006</v>
      </c>
      <c r="H2285" s="2">
        <f>'Moving Avg'!G2285</f>
        <v>3.7428000000000008</v>
      </c>
      <c r="I2285" s="2">
        <f>'Moving Avg'!H2285</f>
        <v>3.8368499999999943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  <c r="M2285" s="7">
        <f t="shared" si="350"/>
        <v>50</v>
      </c>
      <c r="N2285" s="7">
        <f t="shared" si="351"/>
        <v>100</v>
      </c>
      <c r="O2285" s="7">
        <f t="shared" si="352"/>
        <v>0</v>
      </c>
      <c r="P2285" s="7">
        <f t="shared" si="353"/>
        <v>16.5</v>
      </c>
      <c r="Q2285" s="8">
        <f t="shared" si="354"/>
        <v>54.975000000000001</v>
      </c>
      <c r="R2285" s="8">
        <f t="shared" si="355"/>
        <v>34.125</v>
      </c>
      <c r="S2285" s="8">
        <f t="shared" si="356"/>
        <v>29.925000000000001</v>
      </c>
      <c r="T2285" s="8">
        <f t="shared" si="357"/>
        <v>41.625</v>
      </c>
      <c r="U2285" s="7">
        <f t="shared" si="358"/>
        <v>39.674999999999997</v>
      </c>
      <c r="V2285" s="7">
        <f t="shared" si="359"/>
        <v>40.162499999999994</v>
      </c>
    </row>
    <row r="2286" spans="1:22" ht="13.5" x14ac:dyDescent="0.25">
      <c r="A2286" s="3">
        <f>RSI!A2286</f>
        <v>45631</v>
      </c>
      <c r="B2286" s="2">
        <f>RSI!B2286</f>
        <v>2.82</v>
      </c>
      <c r="C2286" s="2">
        <f>RSI!I2286</f>
        <v>30.253608755367068</v>
      </c>
      <c r="D2286" s="2">
        <f>MACD!E2286</f>
        <v>0.26657721666774936</v>
      </c>
      <c r="E2286" s="2">
        <f>MACD!F2286</f>
        <v>0.33752299891637094</v>
      </c>
      <c r="F2286" s="2">
        <f>'Moving Avg'!D2286</f>
        <v>2.7620000000000005</v>
      </c>
      <c r="G2286" s="2">
        <f>'Moving Avg'!F2286</f>
        <v>3.1945000000000006</v>
      </c>
      <c r="H2286" s="2">
        <f>'Moving Avg'!G2286</f>
        <v>3.7192000000000012</v>
      </c>
      <c r="I2286" s="2">
        <f>'Moving Avg'!H2286</f>
        <v>3.8289999999999953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  <c r="M2286" s="7">
        <f t="shared" si="350"/>
        <v>25</v>
      </c>
      <c r="N2286" s="7">
        <f t="shared" si="351"/>
        <v>100</v>
      </c>
      <c r="O2286" s="7">
        <f t="shared" si="352"/>
        <v>0</v>
      </c>
      <c r="P2286" s="7">
        <f t="shared" si="353"/>
        <v>16.5</v>
      </c>
      <c r="Q2286" s="8">
        <f t="shared" si="354"/>
        <v>46.225000000000001</v>
      </c>
      <c r="R2286" s="8">
        <f t="shared" si="355"/>
        <v>29.125</v>
      </c>
      <c r="S2286" s="8">
        <f t="shared" si="356"/>
        <v>26.175000000000001</v>
      </c>
      <c r="T2286" s="8">
        <f t="shared" si="357"/>
        <v>35.375</v>
      </c>
      <c r="U2286" s="7">
        <f t="shared" si="358"/>
        <v>33.841666666666661</v>
      </c>
      <c r="V2286" s="7">
        <f t="shared" si="359"/>
        <v>34.224999999999994</v>
      </c>
    </row>
    <row r="2287" spans="1:22" ht="13.5" x14ac:dyDescent="0.25">
      <c r="A2287" s="3">
        <f>RSI!A2287</f>
        <v>45632</v>
      </c>
      <c r="B2287" s="2">
        <f>RSI!B2287</f>
        <v>2.9</v>
      </c>
      <c r="C2287" s="2">
        <f>RSI!I2287</f>
        <v>34.761473235885333</v>
      </c>
      <c r="D2287" s="2">
        <f>MACD!E2287</f>
        <v>0.22137284550729674</v>
      </c>
      <c r="E2287" s="2">
        <f>MACD!F2287</f>
        <v>0.3142929682345561</v>
      </c>
      <c r="F2287" s="2">
        <f>'Moving Avg'!D2287</f>
        <v>2.7879999999999998</v>
      </c>
      <c r="G2287" s="2">
        <f>'Moving Avg'!F2287</f>
        <v>3.1305000000000005</v>
      </c>
      <c r="H2287" s="2">
        <f>'Moving Avg'!G2287</f>
        <v>3.6972000000000014</v>
      </c>
      <c r="I2287" s="2">
        <f>'Moving Avg'!H2287</f>
        <v>3.8215499999999953</v>
      </c>
      <c r="J2287" s="5" t="str">
        <f>OBV!F2287</f>
        <v>BEARISH</v>
      </c>
      <c r="K2287" s="5" t="str">
        <f>OBV!G2287</f>
        <v>NEUTRAL</v>
      </c>
      <c r="L2287" s="5" t="str">
        <f>OBV!H2287</f>
        <v>BEARISH DIVERGENCE</v>
      </c>
      <c r="M2287" s="7">
        <f t="shared" si="350"/>
        <v>25</v>
      </c>
      <c r="N2287" s="7">
        <f t="shared" si="351"/>
        <v>100</v>
      </c>
      <c r="O2287" s="7">
        <f t="shared" si="352"/>
        <v>0</v>
      </c>
      <c r="P2287" s="7">
        <f t="shared" si="353"/>
        <v>16.5</v>
      </c>
      <c r="Q2287" s="8">
        <f t="shared" si="354"/>
        <v>46.225000000000001</v>
      </c>
      <c r="R2287" s="8">
        <f t="shared" si="355"/>
        <v>29.125</v>
      </c>
      <c r="S2287" s="8">
        <f t="shared" si="356"/>
        <v>26.175000000000001</v>
      </c>
      <c r="T2287" s="8">
        <f t="shared" si="357"/>
        <v>35.375</v>
      </c>
      <c r="U2287" s="7">
        <f t="shared" si="358"/>
        <v>33.841666666666661</v>
      </c>
      <c r="V2287" s="7">
        <f t="shared" si="359"/>
        <v>34.224999999999994</v>
      </c>
    </row>
    <row r="2288" spans="1:22" ht="13.5" x14ac:dyDescent="0.25">
      <c r="A2288" s="3">
        <f>RSI!A2288</f>
        <v>45635</v>
      </c>
      <c r="B2288" s="2">
        <f>RSI!B2288</f>
        <v>2.9</v>
      </c>
      <c r="C2288" s="2">
        <f>RSI!I2288</f>
        <v>34.761473235885333</v>
      </c>
      <c r="D2288" s="2">
        <f>MACD!E2288</f>
        <v>0.16525690974902441</v>
      </c>
      <c r="E2288" s="2">
        <f>MACD!F2288</f>
        <v>0.28448575653744979</v>
      </c>
      <c r="F2288" s="2">
        <f>'Moving Avg'!D2288</f>
        <v>2.8280000000000003</v>
      </c>
      <c r="G2288" s="2">
        <f>'Moving Avg'!F2288</f>
        <v>3.0755000000000003</v>
      </c>
      <c r="H2288" s="2">
        <f>'Moving Avg'!G2288</f>
        <v>3.6716000000000015</v>
      </c>
      <c r="I2288" s="2">
        <f>'Moving Avg'!H2288</f>
        <v>3.8149999999999955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  <c r="M2288" s="7">
        <f t="shared" si="350"/>
        <v>25</v>
      </c>
      <c r="N2288" s="7">
        <f t="shared" si="351"/>
        <v>100</v>
      </c>
      <c r="O2288" s="7">
        <f t="shared" si="352"/>
        <v>0</v>
      </c>
      <c r="P2288" s="7">
        <f t="shared" si="353"/>
        <v>16.5</v>
      </c>
      <c r="Q2288" s="8">
        <f t="shared" si="354"/>
        <v>46.225000000000001</v>
      </c>
      <c r="R2288" s="8">
        <f t="shared" si="355"/>
        <v>29.125</v>
      </c>
      <c r="S2288" s="8">
        <f t="shared" si="356"/>
        <v>26.175000000000001</v>
      </c>
      <c r="T2288" s="8">
        <f t="shared" si="357"/>
        <v>35.375</v>
      </c>
      <c r="U2288" s="7">
        <f t="shared" si="358"/>
        <v>33.841666666666661</v>
      </c>
      <c r="V2288" s="7">
        <f t="shared" si="359"/>
        <v>34.224999999999994</v>
      </c>
    </row>
    <row r="2289" spans="1:22" ht="13.5" x14ac:dyDescent="0.25">
      <c r="A2289" s="3">
        <f>RSI!A2289</f>
        <v>45636</v>
      </c>
      <c r="B2289" s="2">
        <f>RSI!B2289</f>
        <v>3.03</v>
      </c>
      <c r="C2289" s="2">
        <f>RSI!I2289</f>
        <v>41.845136130063999</v>
      </c>
      <c r="D2289" s="2">
        <f>MACD!E2289</f>
        <v>0.10550502948543183</v>
      </c>
      <c r="E2289" s="2">
        <f>MACD!F2289</f>
        <v>0.24868961112704618</v>
      </c>
      <c r="F2289" s="2">
        <f>'Moving Avg'!D2289</f>
        <v>2.87</v>
      </c>
      <c r="G2289" s="2">
        <f>'Moving Avg'!F2289</f>
        <v>3.0360000000000005</v>
      </c>
      <c r="H2289" s="2">
        <f>'Moving Avg'!G2289</f>
        <v>3.6486000000000018</v>
      </c>
      <c r="I2289" s="2">
        <f>'Moving Avg'!H2289</f>
        <v>3.809099999999995</v>
      </c>
      <c r="J2289" s="5" t="str">
        <f>OBV!F2289</f>
        <v>BEARISH</v>
      </c>
      <c r="K2289" s="5" t="str">
        <f>OBV!G2289</f>
        <v>NEUTRAL</v>
      </c>
      <c r="L2289" s="5" t="str">
        <f>OBV!H2289</f>
        <v>BEARISH DIVERGENCE</v>
      </c>
      <c r="M2289" s="7">
        <f t="shared" si="350"/>
        <v>25</v>
      </c>
      <c r="N2289" s="7">
        <f t="shared" si="351"/>
        <v>100</v>
      </c>
      <c r="O2289" s="7">
        <f t="shared" si="352"/>
        <v>0</v>
      </c>
      <c r="P2289" s="7">
        <f t="shared" si="353"/>
        <v>16.5</v>
      </c>
      <c r="Q2289" s="8">
        <f t="shared" si="354"/>
        <v>46.225000000000001</v>
      </c>
      <c r="R2289" s="8">
        <f t="shared" si="355"/>
        <v>29.125</v>
      </c>
      <c r="S2289" s="8">
        <f t="shared" si="356"/>
        <v>26.175000000000001</v>
      </c>
      <c r="T2289" s="8">
        <f t="shared" si="357"/>
        <v>35.375</v>
      </c>
      <c r="U2289" s="7">
        <f t="shared" si="358"/>
        <v>33.841666666666661</v>
      </c>
      <c r="V2289" s="7">
        <f t="shared" si="359"/>
        <v>34.224999999999994</v>
      </c>
    </row>
    <row r="2290" spans="1:22" ht="13.5" x14ac:dyDescent="0.25">
      <c r="A2290" s="3">
        <f>RSI!A2290</f>
        <v>45637</v>
      </c>
      <c r="B2290" s="2">
        <f>RSI!B2290</f>
        <v>2.9</v>
      </c>
      <c r="C2290" s="2">
        <f>RSI!I2290</f>
        <v>37.46430869004314</v>
      </c>
      <c r="D2290" s="2">
        <f>MACD!E2290</f>
        <v>8.563668991155815E-2</v>
      </c>
      <c r="E2290" s="2">
        <f>MACD!F2290</f>
        <v>0.21607902688394859</v>
      </c>
      <c r="F2290" s="2">
        <f>'Moving Avg'!D2290</f>
        <v>2.9099999999999997</v>
      </c>
      <c r="G2290" s="2">
        <f>'Moving Avg'!F2290</f>
        <v>2.9985000000000004</v>
      </c>
      <c r="H2290" s="2">
        <f>'Moving Avg'!G2290</f>
        <v>3.6266000000000007</v>
      </c>
      <c r="I2290" s="2">
        <f>'Moving Avg'!H2290</f>
        <v>3.8025499999999952</v>
      </c>
      <c r="J2290" s="5" t="str">
        <f>OBV!F2290</f>
        <v>BEARISH</v>
      </c>
      <c r="K2290" s="5" t="str">
        <f>OBV!G2290</f>
        <v>NEUTRAL</v>
      </c>
      <c r="L2290" s="5" t="str">
        <f>OBV!H2290</f>
        <v>BEARISH DIVERGENCE</v>
      </c>
      <c r="M2290" s="7">
        <f t="shared" si="350"/>
        <v>25</v>
      </c>
      <c r="N2290" s="7">
        <f t="shared" si="351"/>
        <v>100</v>
      </c>
      <c r="O2290" s="7">
        <f t="shared" si="352"/>
        <v>0</v>
      </c>
      <c r="P2290" s="7">
        <f t="shared" si="353"/>
        <v>16.5</v>
      </c>
      <c r="Q2290" s="8">
        <f t="shared" si="354"/>
        <v>46.225000000000001</v>
      </c>
      <c r="R2290" s="8">
        <f t="shared" si="355"/>
        <v>29.125</v>
      </c>
      <c r="S2290" s="8">
        <f t="shared" si="356"/>
        <v>26.175000000000001</v>
      </c>
      <c r="T2290" s="8">
        <f t="shared" si="357"/>
        <v>35.375</v>
      </c>
      <c r="U2290" s="7">
        <f t="shared" si="358"/>
        <v>33.841666666666661</v>
      </c>
      <c r="V2290" s="7">
        <f t="shared" si="359"/>
        <v>34.224999999999994</v>
      </c>
    </row>
    <row r="2291" spans="1:22" ht="13.5" x14ac:dyDescent="0.25">
      <c r="A2291" s="3">
        <f>RSI!A2291</f>
        <v>45638</v>
      </c>
      <c r="B2291" s="2">
        <f>RSI!B2291</f>
        <v>2.81</v>
      </c>
      <c r="C2291" s="2">
        <f>RSI!I2291</f>
        <v>34.751793232115446</v>
      </c>
      <c r="D2291" s="2">
        <f>MACD!E2291</f>
        <v>5.7242558451553904E-2</v>
      </c>
      <c r="E2291" s="2">
        <f>MACD!F2291</f>
        <v>0.18431173319746966</v>
      </c>
      <c r="F2291" s="2">
        <f>'Moving Avg'!D2291</f>
        <v>2.9080000000000004</v>
      </c>
      <c r="G2291" s="2">
        <f>'Moving Avg'!F2291</f>
        <v>2.9645000000000001</v>
      </c>
      <c r="H2291" s="2">
        <f>'Moving Avg'!G2291</f>
        <v>3.5992000000000015</v>
      </c>
      <c r="I2291" s="2">
        <f>'Moving Avg'!H2291</f>
        <v>3.7955999999999945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25</v>
      </c>
      <c r="N2291" s="7">
        <f t="shared" si="351"/>
        <v>100</v>
      </c>
      <c r="O2291" s="7">
        <f t="shared" si="352"/>
        <v>0</v>
      </c>
      <c r="P2291" s="7">
        <f t="shared" si="353"/>
        <v>16.5</v>
      </c>
      <c r="Q2291" s="8">
        <f t="shared" si="354"/>
        <v>46.225000000000001</v>
      </c>
      <c r="R2291" s="8">
        <f t="shared" si="355"/>
        <v>29.125</v>
      </c>
      <c r="S2291" s="8">
        <f t="shared" si="356"/>
        <v>26.175000000000001</v>
      </c>
      <c r="T2291" s="8">
        <f t="shared" si="357"/>
        <v>35.375</v>
      </c>
      <c r="U2291" s="7">
        <f t="shared" si="358"/>
        <v>33.841666666666661</v>
      </c>
      <c r="V2291" s="7">
        <f t="shared" si="359"/>
        <v>34.224999999999994</v>
      </c>
    </row>
    <row r="2292" spans="1:22" ht="13.5" x14ac:dyDescent="0.25">
      <c r="A2292" s="3">
        <f>RSI!A2292</f>
        <v>45639</v>
      </c>
      <c r="B2292" s="2">
        <f>RSI!B2292</f>
        <v>2.81</v>
      </c>
      <c r="C2292" s="2">
        <f>RSI!I2292</f>
        <v>34.751793232115446</v>
      </c>
      <c r="D2292" s="2">
        <f>MACD!E2292</f>
        <v>1.5369748237003211E-2</v>
      </c>
      <c r="E2292" s="2">
        <f>MACD!F2292</f>
        <v>0.15052333620537639</v>
      </c>
      <c r="F2292" s="2">
        <f>'Moving Avg'!D2292</f>
        <v>2.89</v>
      </c>
      <c r="G2292" s="2">
        <f>'Moving Avg'!F2292</f>
        <v>2.9380000000000002</v>
      </c>
      <c r="H2292" s="2">
        <f>'Moving Avg'!G2292</f>
        <v>3.5718000000000014</v>
      </c>
      <c r="I2292" s="2">
        <f>'Moving Avg'!H2292</f>
        <v>3.789549999999994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100</v>
      </c>
      <c r="O2292" s="7">
        <f t="shared" si="352"/>
        <v>0</v>
      </c>
      <c r="P2292" s="7">
        <f t="shared" si="353"/>
        <v>16.5</v>
      </c>
      <c r="Q2292" s="8">
        <f t="shared" si="354"/>
        <v>46.225000000000001</v>
      </c>
      <c r="R2292" s="8">
        <f t="shared" si="355"/>
        <v>29.125</v>
      </c>
      <c r="S2292" s="8">
        <f t="shared" si="356"/>
        <v>26.175000000000001</v>
      </c>
      <c r="T2292" s="8">
        <f t="shared" si="357"/>
        <v>35.375</v>
      </c>
      <c r="U2292" s="7">
        <f t="shared" si="358"/>
        <v>33.841666666666661</v>
      </c>
      <c r="V2292" s="7">
        <f t="shared" si="359"/>
        <v>34.224999999999994</v>
      </c>
    </row>
    <row r="2293" spans="1:22" ht="13.5" x14ac:dyDescent="0.25">
      <c r="A2293" s="3">
        <f>RSI!A2293</f>
        <v>45642</v>
      </c>
      <c r="B2293" s="2">
        <f>RSI!B2293</f>
        <v>2.81</v>
      </c>
      <c r="C2293" s="2">
        <f>RSI!I2293</f>
        <v>34.751793232115446</v>
      </c>
      <c r="D2293" s="2">
        <f>MACD!E2293</f>
        <v>-2.8836809603309366E-2</v>
      </c>
      <c r="E2293" s="2">
        <f>MACD!F2293</f>
        <v>0.11465130704363924</v>
      </c>
      <c r="F2293" s="2">
        <f>'Moving Avg'!D2293</f>
        <v>2.8720000000000003</v>
      </c>
      <c r="G2293" s="2">
        <f>'Moving Avg'!F2293</f>
        <v>2.919</v>
      </c>
      <c r="H2293" s="2">
        <f>'Moving Avg'!G2293</f>
        <v>3.5480000000000018</v>
      </c>
      <c r="I2293" s="2">
        <f>'Moving Avg'!H2293</f>
        <v>3.7834999999999939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100</v>
      </c>
      <c r="O2293" s="7">
        <f t="shared" si="352"/>
        <v>0</v>
      </c>
      <c r="P2293" s="7">
        <f t="shared" si="353"/>
        <v>16.5</v>
      </c>
      <c r="Q2293" s="8">
        <f t="shared" si="354"/>
        <v>46.225000000000001</v>
      </c>
      <c r="R2293" s="8">
        <f t="shared" si="355"/>
        <v>29.125</v>
      </c>
      <c r="S2293" s="8">
        <f t="shared" si="356"/>
        <v>26.175000000000001</v>
      </c>
      <c r="T2293" s="8">
        <f t="shared" si="357"/>
        <v>35.375</v>
      </c>
      <c r="U2293" s="7">
        <f t="shared" si="358"/>
        <v>33.841666666666661</v>
      </c>
      <c r="V2293" s="7">
        <f t="shared" si="359"/>
        <v>34.224999999999994</v>
      </c>
    </row>
    <row r="2294" spans="1:22" ht="13.5" x14ac:dyDescent="0.25">
      <c r="A2294" s="3">
        <f>RSI!A2294</f>
        <v>45644</v>
      </c>
      <c r="B2294" s="2">
        <f>RSI!B2294</f>
        <v>2.81</v>
      </c>
      <c r="C2294" s="2">
        <f>RSI!I2294</f>
        <v>34.751793232115446</v>
      </c>
      <c r="D2294" s="2">
        <f>MACD!E2294</f>
        <v>-4.5934975323174143E-2</v>
      </c>
      <c r="E2294" s="2">
        <f>MACD!F2294</f>
        <v>8.2534050570276574E-2</v>
      </c>
      <c r="F2294" s="2">
        <f>'Moving Avg'!D2294</f>
        <v>2.8280000000000003</v>
      </c>
      <c r="G2294" s="2">
        <f>'Moving Avg'!F2294</f>
        <v>2.8995000000000006</v>
      </c>
      <c r="H2294" s="2">
        <f>'Moving Avg'!G2294</f>
        <v>3.5278000000000014</v>
      </c>
      <c r="I2294" s="2">
        <f>'Moving Avg'!H2294</f>
        <v>3.7774499999999938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100</v>
      </c>
      <c r="O2294" s="7">
        <f t="shared" si="352"/>
        <v>0</v>
      </c>
      <c r="P2294" s="7">
        <f t="shared" si="353"/>
        <v>16.5</v>
      </c>
      <c r="Q2294" s="8">
        <f t="shared" si="354"/>
        <v>46.225000000000001</v>
      </c>
      <c r="R2294" s="8">
        <f t="shared" si="355"/>
        <v>29.125</v>
      </c>
      <c r="S2294" s="8">
        <f t="shared" si="356"/>
        <v>26.175000000000001</v>
      </c>
      <c r="T2294" s="8">
        <f t="shared" si="357"/>
        <v>35.375</v>
      </c>
      <c r="U2294" s="7">
        <f t="shared" si="358"/>
        <v>33.841666666666661</v>
      </c>
      <c r="V2294" s="7">
        <f t="shared" si="359"/>
        <v>34.224999999999994</v>
      </c>
    </row>
    <row r="2295" spans="1:22" ht="13.5" x14ac:dyDescent="0.25">
      <c r="A2295" s="3">
        <f>RSI!A2295</f>
        <v>45645</v>
      </c>
      <c r="B2295" s="2">
        <f>RSI!B2295</f>
        <v>2.92</v>
      </c>
      <c r="C2295" s="2">
        <f>RSI!I2295</f>
        <v>41.691987767825566</v>
      </c>
      <c r="D2295" s="2">
        <f>MACD!E2295</f>
        <v>-8.5303225100012092E-2</v>
      </c>
      <c r="E2295" s="2">
        <f>MACD!F2295</f>
        <v>4.896659543621884E-2</v>
      </c>
      <c r="F2295" s="2">
        <f>'Moving Avg'!D2295</f>
        <v>2.8319999999999999</v>
      </c>
      <c r="G2295" s="2">
        <f>'Moving Avg'!F2295</f>
        <v>2.8855000000000004</v>
      </c>
      <c r="H2295" s="2">
        <f>'Moving Avg'!G2295</f>
        <v>3.5098000000000007</v>
      </c>
      <c r="I2295" s="2">
        <f>'Moving Avg'!H2295</f>
        <v>3.7719499999999937</v>
      </c>
      <c r="J2295" s="5" t="str">
        <f>OBV!F2295</f>
        <v>BEARISH</v>
      </c>
      <c r="K2295" s="5" t="str">
        <f>OBV!G2295</f>
        <v>NEUTRAL</v>
      </c>
      <c r="L2295" s="5" t="str">
        <f>OBV!H2295</f>
        <v>BEARISH DIVERGENCE</v>
      </c>
      <c r="M2295" s="7">
        <f t="shared" si="350"/>
        <v>25</v>
      </c>
      <c r="N2295" s="7">
        <f t="shared" si="351"/>
        <v>100</v>
      </c>
      <c r="O2295" s="7">
        <f t="shared" si="352"/>
        <v>0</v>
      </c>
      <c r="P2295" s="7">
        <f t="shared" si="353"/>
        <v>16.5</v>
      </c>
      <c r="Q2295" s="8">
        <f t="shared" si="354"/>
        <v>46.225000000000001</v>
      </c>
      <c r="R2295" s="8">
        <f t="shared" si="355"/>
        <v>29.125</v>
      </c>
      <c r="S2295" s="8">
        <f t="shared" si="356"/>
        <v>26.175000000000001</v>
      </c>
      <c r="T2295" s="8">
        <f t="shared" si="357"/>
        <v>35.375</v>
      </c>
      <c r="U2295" s="7">
        <f t="shared" si="358"/>
        <v>33.841666666666661</v>
      </c>
      <c r="V2295" s="7">
        <f t="shared" si="359"/>
        <v>34.224999999999994</v>
      </c>
    </row>
    <row r="2296" spans="1:22" ht="13.5" x14ac:dyDescent="0.25">
      <c r="A2296" s="3">
        <f>RSI!A2296</f>
        <v>45646</v>
      </c>
      <c r="B2296" s="2">
        <f>RSI!B2296</f>
        <v>2.92</v>
      </c>
      <c r="C2296" s="2">
        <f>RSI!I2296</f>
        <v>41.691987767825559</v>
      </c>
      <c r="D2296" s="2">
        <f>MACD!E2296</f>
        <v>-9.9220762958218689E-2</v>
      </c>
      <c r="E2296" s="2">
        <f>MACD!F2296</f>
        <v>1.932912375733134E-2</v>
      </c>
      <c r="F2296" s="2">
        <f>'Moving Avg'!D2296</f>
        <v>2.8540000000000001</v>
      </c>
      <c r="G2296" s="2">
        <f>'Moving Avg'!F2296</f>
        <v>2.8720000000000008</v>
      </c>
      <c r="H2296" s="2">
        <f>'Moving Avg'!G2296</f>
        <v>3.4918000000000005</v>
      </c>
      <c r="I2296" s="2">
        <f>'Moving Avg'!H2296</f>
        <v>3.7673499999999933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  <c r="M2296" s="7">
        <f t="shared" si="350"/>
        <v>25</v>
      </c>
      <c r="N2296" s="7">
        <f t="shared" si="351"/>
        <v>100</v>
      </c>
      <c r="O2296" s="7">
        <f t="shared" si="352"/>
        <v>0</v>
      </c>
      <c r="P2296" s="7">
        <f t="shared" si="353"/>
        <v>83.5</v>
      </c>
      <c r="Q2296" s="8">
        <f t="shared" si="354"/>
        <v>56.274999999999999</v>
      </c>
      <c r="R2296" s="8">
        <f t="shared" si="355"/>
        <v>45.875</v>
      </c>
      <c r="S2296" s="8">
        <f t="shared" si="356"/>
        <v>56.325000000000003</v>
      </c>
      <c r="T2296" s="8">
        <f t="shared" si="357"/>
        <v>52.125</v>
      </c>
      <c r="U2296" s="7">
        <f t="shared" si="358"/>
        <v>52.82500000000001</v>
      </c>
      <c r="V2296" s="7">
        <f t="shared" si="359"/>
        <v>52.650000000000006</v>
      </c>
    </row>
    <row r="2297" spans="1:22" ht="13.5" x14ac:dyDescent="0.25">
      <c r="A2297" s="3">
        <f>RSI!A2297</f>
        <v>45649</v>
      </c>
      <c r="B2297" s="2">
        <f>RSI!B2297</f>
        <v>2.92</v>
      </c>
      <c r="C2297" s="2">
        <f>RSI!I2297</f>
        <v>41.691987767825559</v>
      </c>
      <c r="D2297" s="2">
        <f>MACD!E2297</f>
        <v>-9.7826004722246562E-2</v>
      </c>
      <c r="E2297" s="2">
        <f>MACD!F2297</f>
        <v>-4.1019019385842431E-3</v>
      </c>
      <c r="F2297" s="2">
        <f>'Moving Avg'!D2297</f>
        <v>2.8759999999999999</v>
      </c>
      <c r="G2297" s="2">
        <f>'Moving Avg'!F2297</f>
        <v>2.8650000000000007</v>
      </c>
      <c r="H2297" s="2">
        <f>'Moving Avg'!G2297</f>
        <v>3.4704000000000002</v>
      </c>
      <c r="I2297" s="2">
        <f>'Moving Avg'!H2297</f>
        <v>3.7632499999999931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  <c r="M2297" s="7">
        <f t="shared" si="350"/>
        <v>25</v>
      </c>
      <c r="N2297" s="7">
        <f t="shared" si="351"/>
        <v>100</v>
      </c>
      <c r="O2297" s="7">
        <f t="shared" si="352"/>
        <v>0</v>
      </c>
      <c r="P2297" s="7">
        <f t="shared" si="353"/>
        <v>83.5</v>
      </c>
      <c r="Q2297" s="8">
        <f t="shared" si="354"/>
        <v>56.274999999999999</v>
      </c>
      <c r="R2297" s="8">
        <f t="shared" si="355"/>
        <v>45.875</v>
      </c>
      <c r="S2297" s="8">
        <f t="shared" si="356"/>
        <v>56.325000000000003</v>
      </c>
      <c r="T2297" s="8">
        <f t="shared" si="357"/>
        <v>52.125</v>
      </c>
      <c r="U2297" s="7">
        <f t="shared" si="358"/>
        <v>52.82500000000001</v>
      </c>
      <c r="V2297" s="7">
        <f t="shared" si="359"/>
        <v>52.650000000000006</v>
      </c>
    </row>
    <row r="2298" spans="1:22" ht="13.5" x14ac:dyDescent="0.25">
      <c r="A2298" s="3">
        <f>RSI!A2298</f>
        <v>45650</v>
      </c>
      <c r="B2298" s="2">
        <f>RSI!B2298</f>
        <v>2.8</v>
      </c>
      <c r="C2298" s="2">
        <f>RSI!I2298</f>
        <v>36.414576519380354</v>
      </c>
      <c r="D2298" s="2">
        <f>MACD!E2298</f>
        <v>-8.6957450494949295E-2</v>
      </c>
      <c r="E2298" s="2">
        <f>MACD!F2298</f>
        <v>-2.0673011649857256E-2</v>
      </c>
      <c r="F2298" s="2">
        <f>'Moving Avg'!D2298</f>
        <v>2.8740000000000001</v>
      </c>
      <c r="G2298" s="2">
        <f>'Moving Avg'!F2298</f>
        <v>2.8585000000000003</v>
      </c>
      <c r="H2298" s="2">
        <f>'Moving Avg'!G2298</f>
        <v>3.45</v>
      </c>
      <c r="I2298" s="2">
        <f>'Moving Avg'!H2298</f>
        <v>3.758549999999993</v>
      </c>
      <c r="J2298" s="5" t="str">
        <f>OBV!F2298</f>
        <v>BEARISH</v>
      </c>
      <c r="K2298" s="5" t="str">
        <f>OBV!G2298</f>
        <v>NEUTRAL</v>
      </c>
      <c r="L2298" s="5" t="str">
        <f>OBV!H2298</f>
        <v>CONFIRMED BEARISH</v>
      </c>
      <c r="M2298" s="7">
        <f t="shared" si="350"/>
        <v>25</v>
      </c>
      <c r="N2298" s="7">
        <f t="shared" si="351"/>
        <v>100</v>
      </c>
      <c r="O2298" s="7">
        <f t="shared" si="352"/>
        <v>0</v>
      </c>
      <c r="P2298" s="7">
        <f t="shared" si="353"/>
        <v>16.5</v>
      </c>
      <c r="Q2298" s="8">
        <f t="shared" si="354"/>
        <v>46.225000000000001</v>
      </c>
      <c r="R2298" s="8">
        <f t="shared" si="355"/>
        <v>29.125</v>
      </c>
      <c r="S2298" s="8">
        <f t="shared" si="356"/>
        <v>26.175000000000001</v>
      </c>
      <c r="T2298" s="8">
        <f t="shared" si="357"/>
        <v>35.375</v>
      </c>
      <c r="U2298" s="7">
        <f t="shared" si="358"/>
        <v>33.841666666666661</v>
      </c>
      <c r="V2298" s="7">
        <f t="shared" si="359"/>
        <v>34.224999999999994</v>
      </c>
    </row>
    <row r="2299" spans="1:22" ht="13.5" x14ac:dyDescent="0.25">
      <c r="A2299" s="3">
        <f>RSI!A2299</f>
        <v>45651</v>
      </c>
      <c r="B2299" s="2">
        <f>RSI!B2299</f>
        <v>2.92</v>
      </c>
      <c r="C2299" s="2">
        <f>RSI!I2299</f>
        <v>44.042577218445935</v>
      </c>
      <c r="D2299" s="2">
        <f>MACD!E2299</f>
        <v>-6.5200521108947918E-2</v>
      </c>
      <c r="E2299" s="2">
        <f>MACD!F2299</f>
        <v>-2.9578513541675389E-2</v>
      </c>
      <c r="F2299" s="2">
        <f>'Moving Avg'!D2299</f>
        <v>2.8959999999999999</v>
      </c>
      <c r="G2299" s="2">
        <f>'Moving Avg'!F2299</f>
        <v>2.8595000000000002</v>
      </c>
      <c r="H2299" s="2">
        <f>'Moving Avg'!G2299</f>
        <v>3.4286000000000003</v>
      </c>
      <c r="I2299" s="2">
        <f>'Moving Avg'!H2299</f>
        <v>3.7544499999999932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  <c r="M2299" s="7">
        <f t="shared" si="350"/>
        <v>25</v>
      </c>
      <c r="N2299" s="7">
        <f t="shared" si="351"/>
        <v>100</v>
      </c>
      <c r="O2299" s="7">
        <f t="shared" si="352"/>
        <v>0</v>
      </c>
      <c r="P2299" s="7">
        <f t="shared" si="353"/>
        <v>16.5</v>
      </c>
      <c r="Q2299" s="8">
        <f t="shared" si="354"/>
        <v>46.225000000000001</v>
      </c>
      <c r="R2299" s="8">
        <f t="shared" si="355"/>
        <v>29.125</v>
      </c>
      <c r="S2299" s="8">
        <f t="shared" si="356"/>
        <v>26.175000000000001</v>
      </c>
      <c r="T2299" s="8">
        <f t="shared" si="357"/>
        <v>35.375</v>
      </c>
      <c r="U2299" s="7">
        <f t="shared" si="358"/>
        <v>33.841666666666661</v>
      </c>
      <c r="V2299" s="7">
        <f t="shared" si="359"/>
        <v>34.224999999999994</v>
      </c>
    </row>
    <row r="2300" spans="1:22" ht="13.5" x14ac:dyDescent="0.25">
      <c r="A2300" s="3">
        <f>RSI!A2300</f>
        <v>45652</v>
      </c>
      <c r="B2300" s="2">
        <f>RSI!B2300</f>
        <v>3.01</v>
      </c>
      <c r="C2300" s="2">
        <f>RSI!I2300</f>
        <v>48.985592466280188</v>
      </c>
      <c r="D2300" s="2">
        <f>MACD!E2300</f>
        <v>-7.2824573343745147E-2</v>
      </c>
      <c r="E2300" s="2">
        <f>MACD!F2300</f>
        <v>-3.8227725502089346E-2</v>
      </c>
      <c r="F2300" s="2">
        <f>'Moving Avg'!D2300</f>
        <v>2.9140000000000001</v>
      </c>
      <c r="G2300" s="2">
        <f>'Moving Avg'!F2300</f>
        <v>2.8585000000000003</v>
      </c>
      <c r="H2300" s="2">
        <f>'Moving Avg'!G2300</f>
        <v>3.4089999999999998</v>
      </c>
      <c r="I2300" s="2">
        <f>'Moving Avg'!H2300</f>
        <v>3.7507999999999924</v>
      </c>
      <c r="J2300" s="5" t="str">
        <f>OBV!F2300</f>
        <v>BEARISH</v>
      </c>
      <c r="K2300" s="5" t="str">
        <f>OBV!G2300</f>
        <v>NEUTRAL</v>
      </c>
      <c r="L2300" s="5" t="str">
        <f>OBV!H2300</f>
        <v>BEARISH DIVERGENCE</v>
      </c>
      <c r="M2300" s="7">
        <f t="shared" si="350"/>
        <v>25</v>
      </c>
      <c r="N2300" s="7">
        <f t="shared" si="351"/>
        <v>100</v>
      </c>
      <c r="O2300" s="7">
        <f t="shared" si="352"/>
        <v>0</v>
      </c>
      <c r="P2300" s="7">
        <f t="shared" si="353"/>
        <v>16.5</v>
      </c>
      <c r="Q2300" s="8">
        <f t="shared" si="354"/>
        <v>46.225000000000001</v>
      </c>
      <c r="R2300" s="8">
        <f t="shared" si="355"/>
        <v>29.125</v>
      </c>
      <c r="S2300" s="8">
        <f t="shared" si="356"/>
        <v>26.175000000000001</v>
      </c>
      <c r="T2300" s="8">
        <f t="shared" si="357"/>
        <v>35.375</v>
      </c>
      <c r="U2300" s="7">
        <f t="shared" si="358"/>
        <v>33.841666666666661</v>
      </c>
      <c r="V2300" s="7">
        <f t="shared" si="359"/>
        <v>34.224999999999994</v>
      </c>
    </row>
    <row r="2301" spans="1:22" ht="13.5" x14ac:dyDescent="0.25">
      <c r="A2301" s="3">
        <f>RSI!A2301</f>
        <v>45653</v>
      </c>
      <c r="B2301" s="2">
        <f>RSI!B2301</f>
        <v>2.88</v>
      </c>
      <c r="C2301" s="2">
        <f>RSI!I2301</f>
        <v>43.067647500616388</v>
      </c>
      <c r="D2301" s="2">
        <f>MACD!E2301</f>
        <v>-8.3438009444014138E-2</v>
      </c>
      <c r="E2301" s="2">
        <f>MACD!F2301</f>
        <v>-4.7269782290474308E-2</v>
      </c>
      <c r="F2301" s="2">
        <f>'Moving Avg'!D2301</f>
        <v>2.9060000000000001</v>
      </c>
      <c r="G2301" s="2">
        <f>'Moving Avg'!F2301</f>
        <v>2.8575000000000004</v>
      </c>
      <c r="H2301" s="2">
        <f>'Moving Avg'!G2301</f>
        <v>3.3867999999999996</v>
      </c>
      <c r="I2301" s="2">
        <f>'Moving Avg'!H2301</f>
        <v>3.7464999999999922</v>
      </c>
      <c r="J2301" s="5" t="str">
        <f>OBV!F2301</f>
        <v>BEARISH</v>
      </c>
      <c r="K2301" s="5" t="str">
        <f>OBV!G2301</f>
        <v>NEUTRAL</v>
      </c>
      <c r="L2301" s="5" t="str">
        <f>OBV!H2301</f>
        <v>CONFIRMED BEARISH</v>
      </c>
      <c r="M2301" s="7">
        <f t="shared" si="350"/>
        <v>25</v>
      </c>
      <c r="N2301" s="7">
        <f t="shared" si="351"/>
        <v>100</v>
      </c>
      <c r="O2301" s="7">
        <f t="shared" si="352"/>
        <v>0</v>
      </c>
      <c r="P2301" s="7">
        <f t="shared" si="353"/>
        <v>16.5</v>
      </c>
      <c r="Q2301" s="8">
        <f t="shared" si="354"/>
        <v>46.225000000000001</v>
      </c>
      <c r="R2301" s="8">
        <f t="shared" si="355"/>
        <v>29.125</v>
      </c>
      <c r="S2301" s="8">
        <f t="shared" si="356"/>
        <v>26.175000000000001</v>
      </c>
      <c r="T2301" s="8">
        <f t="shared" si="357"/>
        <v>35.375</v>
      </c>
      <c r="U2301" s="7">
        <f t="shared" si="358"/>
        <v>33.841666666666661</v>
      </c>
      <c r="V2301" s="7">
        <f t="shared" si="359"/>
        <v>34.224999999999994</v>
      </c>
    </row>
    <row r="2302" spans="1:22" ht="13.5" x14ac:dyDescent="0.25">
      <c r="A2302" s="3">
        <f>RSI!A2302</f>
        <v>45656</v>
      </c>
      <c r="B2302" s="2">
        <f>RSI!B2302</f>
        <v>2.88</v>
      </c>
      <c r="C2302" s="2">
        <f>RSI!I2302</f>
        <v>43.067647500616388</v>
      </c>
      <c r="D2302" s="2">
        <f>MACD!E2302</f>
        <v>-9.160023989927879E-2</v>
      </c>
      <c r="E2302" s="2">
        <f>MACD!F2302</f>
        <v>-5.6135873812235206E-2</v>
      </c>
      <c r="F2302" s="2">
        <f>'Moving Avg'!D2302</f>
        <v>2.8979999999999997</v>
      </c>
      <c r="G2302" s="2">
        <f>'Moving Avg'!F2302</f>
        <v>2.8630000000000004</v>
      </c>
      <c r="H2302" s="2">
        <f>'Moving Avg'!G2302</f>
        <v>3.3645999999999994</v>
      </c>
      <c r="I2302" s="2">
        <f>'Moving Avg'!H2302</f>
        <v>3.7421999999999924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25</v>
      </c>
      <c r="N2302" s="7">
        <f t="shared" si="351"/>
        <v>100</v>
      </c>
      <c r="O2302" s="7">
        <f t="shared" si="352"/>
        <v>0</v>
      </c>
      <c r="P2302" s="7">
        <f t="shared" si="353"/>
        <v>16.5</v>
      </c>
      <c r="Q2302" s="8">
        <f t="shared" si="354"/>
        <v>46.225000000000001</v>
      </c>
      <c r="R2302" s="8">
        <f t="shared" si="355"/>
        <v>29.125</v>
      </c>
      <c r="S2302" s="8">
        <f t="shared" si="356"/>
        <v>26.175000000000001</v>
      </c>
      <c r="T2302" s="8">
        <f t="shared" si="357"/>
        <v>35.375</v>
      </c>
      <c r="U2302" s="7">
        <f t="shared" si="358"/>
        <v>33.841666666666661</v>
      </c>
      <c r="V2302" s="7">
        <f t="shared" si="359"/>
        <v>34.224999999999994</v>
      </c>
    </row>
    <row r="2303" spans="1:22" ht="13.5" x14ac:dyDescent="0.25">
      <c r="A2303" s="3">
        <f>RSI!A2303</f>
        <v>45657</v>
      </c>
      <c r="B2303" s="2">
        <f>RSI!B2303</f>
        <v>2.88</v>
      </c>
      <c r="C2303" s="2">
        <f>RSI!I2303</f>
        <v>43.067647500616388</v>
      </c>
      <c r="D2303" s="2">
        <f>MACD!E2303</f>
        <v>-9.7748993220078351E-2</v>
      </c>
      <c r="E2303" s="2">
        <f>MACD!F2303</f>
        <v>-6.4458497693803837E-2</v>
      </c>
      <c r="F2303" s="2">
        <f>'Moving Avg'!D2303</f>
        <v>2.9139999999999993</v>
      </c>
      <c r="G2303" s="2">
        <f>'Moving Avg'!F2303</f>
        <v>2.8720000000000003</v>
      </c>
      <c r="H2303" s="2">
        <f>'Moving Avg'!G2303</f>
        <v>3.3423999999999996</v>
      </c>
      <c r="I2303" s="2">
        <f>'Moving Avg'!H2303</f>
        <v>3.7378999999999922</v>
      </c>
      <c r="J2303" s="5" t="str">
        <f>OBV!F2303</f>
        <v>BEARISH</v>
      </c>
      <c r="K2303" s="5" t="str">
        <f>OBV!G2303</f>
        <v>NEUTRAL</v>
      </c>
      <c r="L2303" s="5" t="str">
        <f>OBV!H2303</f>
        <v>BEARISH DIVERGENCE</v>
      </c>
      <c r="M2303" s="7">
        <f t="shared" si="350"/>
        <v>25</v>
      </c>
      <c r="N2303" s="7">
        <f t="shared" si="351"/>
        <v>100</v>
      </c>
      <c r="O2303" s="7">
        <f t="shared" si="352"/>
        <v>0</v>
      </c>
      <c r="P2303" s="7">
        <f t="shared" si="353"/>
        <v>16.5</v>
      </c>
      <c r="Q2303" s="8">
        <f t="shared" si="354"/>
        <v>46.225000000000001</v>
      </c>
      <c r="R2303" s="8">
        <f t="shared" si="355"/>
        <v>29.125</v>
      </c>
      <c r="S2303" s="8">
        <f t="shared" si="356"/>
        <v>26.175000000000001</v>
      </c>
      <c r="T2303" s="8">
        <f t="shared" si="357"/>
        <v>35.375</v>
      </c>
      <c r="U2303" s="7">
        <f t="shared" si="358"/>
        <v>33.841666666666661</v>
      </c>
      <c r="V2303" s="7">
        <f t="shared" si="359"/>
        <v>34.224999999999994</v>
      </c>
    </row>
    <row r="2304" spans="1:22" ht="13.5" x14ac:dyDescent="0.25">
      <c r="A2304" s="3">
        <f>RSI!A2304</f>
        <v>45659</v>
      </c>
      <c r="B2304" s="2">
        <f>RSI!B2304</f>
        <v>2.88</v>
      </c>
      <c r="C2304" s="2">
        <f>RSI!I2304</f>
        <v>43.067647500616388</v>
      </c>
      <c r="D2304" s="2">
        <f>MACD!E2304</f>
        <v>-0.10225016470252735</v>
      </c>
      <c r="E2304" s="2">
        <f>MACD!F2304</f>
        <v>-7.2016831095548545E-2</v>
      </c>
      <c r="F2304" s="2">
        <f>'Moving Avg'!D2304</f>
        <v>2.9059999999999997</v>
      </c>
      <c r="G2304" s="2">
        <f>'Moving Avg'!F2304</f>
        <v>2.8750000000000004</v>
      </c>
      <c r="H2304" s="2">
        <f>'Moving Avg'!G2304</f>
        <v>3.3201999999999994</v>
      </c>
      <c r="I2304" s="2">
        <f>'Moving Avg'!H2304</f>
        <v>3.733599999999992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  <c r="M2304" s="7">
        <f t="shared" si="350"/>
        <v>25</v>
      </c>
      <c r="N2304" s="7">
        <f t="shared" si="351"/>
        <v>100</v>
      </c>
      <c r="O2304" s="7">
        <f t="shared" si="352"/>
        <v>0</v>
      </c>
      <c r="P2304" s="7">
        <f t="shared" si="353"/>
        <v>16.5</v>
      </c>
      <c r="Q2304" s="8">
        <f t="shared" si="354"/>
        <v>46.225000000000001</v>
      </c>
      <c r="R2304" s="8">
        <f t="shared" si="355"/>
        <v>29.125</v>
      </c>
      <c r="S2304" s="8">
        <f t="shared" si="356"/>
        <v>26.175000000000001</v>
      </c>
      <c r="T2304" s="8">
        <f t="shared" si="357"/>
        <v>35.375</v>
      </c>
      <c r="U2304" s="7">
        <f t="shared" si="358"/>
        <v>33.841666666666661</v>
      </c>
      <c r="V2304" s="7">
        <f t="shared" si="359"/>
        <v>34.224999999999994</v>
      </c>
    </row>
    <row r="2305" spans="1:22" ht="13.5" x14ac:dyDescent="0.25">
      <c r="A2305" s="3">
        <f>RSI!A2305</f>
        <v>45660</v>
      </c>
      <c r="B2305" s="2">
        <f>RSI!B2305</f>
        <v>2.88</v>
      </c>
      <c r="C2305" s="2">
        <f>RSI!I2305</f>
        <v>43.067647500616388</v>
      </c>
      <c r="D2305" s="2">
        <f>MACD!E2305</f>
        <v>-8.8486123388747728E-2</v>
      </c>
      <c r="E2305" s="2">
        <f>MACD!F2305</f>
        <v>-7.531068955418839E-2</v>
      </c>
      <c r="F2305" s="2">
        <f>'Moving Avg'!D2305</f>
        <v>2.88</v>
      </c>
      <c r="G2305" s="2">
        <f>'Moving Avg'!F2305</f>
        <v>2.8840000000000003</v>
      </c>
      <c r="H2305" s="2">
        <f>'Moving Avg'!G2305</f>
        <v>3.2945999999999991</v>
      </c>
      <c r="I2305" s="2">
        <f>'Moving Avg'!H2305</f>
        <v>3.7292999999999927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  <c r="M2305" s="7">
        <f t="shared" si="350"/>
        <v>25</v>
      </c>
      <c r="N2305" s="7">
        <f t="shared" si="351"/>
        <v>45</v>
      </c>
      <c r="O2305" s="7">
        <f t="shared" si="352"/>
        <v>0</v>
      </c>
      <c r="P2305" s="7">
        <f t="shared" si="353"/>
        <v>16.5</v>
      </c>
      <c r="Q2305" s="8">
        <f t="shared" si="354"/>
        <v>26.975000000000001</v>
      </c>
      <c r="R2305" s="8">
        <f t="shared" si="355"/>
        <v>18.125</v>
      </c>
      <c r="S2305" s="8">
        <f t="shared" si="356"/>
        <v>17.925000000000001</v>
      </c>
      <c r="T2305" s="8">
        <f t="shared" si="357"/>
        <v>21.625</v>
      </c>
      <c r="U2305" s="7">
        <f t="shared" si="358"/>
        <v>21.008333333333336</v>
      </c>
      <c r="V2305" s="7">
        <f t="shared" si="359"/>
        <v>21.162500000000001</v>
      </c>
    </row>
    <row r="2306" spans="1:22" ht="13.5" x14ac:dyDescent="0.25">
      <c r="A2306" s="3">
        <f>RSI!A2306</f>
        <v>45663</v>
      </c>
      <c r="B2306" s="2">
        <f>RSI!B2306</f>
        <v>2.88</v>
      </c>
      <c r="C2306" s="2">
        <f>RSI!I2306</f>
        <v>43.067647500616388</v>
      </c>
      <c r="D2306" s="2">
        <f>MACD!E2306</f>
        <v>-7.6238101010273507E-2</v>
      </c>
      <c r="E2306" s="2">
        <f>MACD!F2306</f>
        <v>-7.5496171845405413E-2</v>
      </c>
      <c r="F2306" s="2">
        <f>'Moving Avg'!D2306</f>
        <v>2.88</v>
      </c>
      <c r="G2306" s="2">
        <f>'Moving Avg'!F2306</f>
        <v>2.8870000000000009</v>
      </c>
      <c r="H2306" s="2">
        <f>'Moving Avg'!G2306</f>
        <v>3.2685999999999988</v>
      </c>
      <c r="I2306" s="2">
        <f>'Moving Avg'!H2306</f>
        <v>3.7249999999999925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29.45</v>
      </c>
      <c r="R2306" s="8">
        <f t="shared" si="355"/>
        <v>22.25</v>
      </c>
      <c r="S2306" s="8">
        <f t="shared" si="356"/>
        <v>25.35</v>
      </c>
      <c r="T2306" s="8">
        <f t="shared" si="357"/>
        <v>25.75</v>
      </c>
      <c r="U2306" s="7">
        <f t="shared" si="358"/>
        <v>25.683333333333337</v>
      </c>
      <c r="V2306" s="7">
        <f t="shared" si="359"/>
        <v>25.700000000000003</v>
      </c>
    </row>
    <row r="2307" spans="1:22" ht="13.5" x14ac:dyDescent="0.25">
      <c r="A2307" s="3">
        <f>RSI!A2307</f>
        <v>45664</v>
      </c>
      <c r="B2307" s="2">
        <f>RSI!B2307</f>
        <v>2.88</v>
      </c>
      <c r="C2307" s="2">
        <f>RSI!I2307</f>
        <v>43.067647500616388</v>
      </c>
      <c r="D2307" s="2">
        <f>MACD!E2307</f>
        <v>-6.5317421357506067E-2</v>
      </c>
      <c r="E2307" s="2">
        <f>MACD!F2307</f>
        <v>-7.3460421747825549E-2</v>
      </c>
      <c r="F2307" s="2">
        <f>'Moving Avg'!D2307</f>
        <v>2.88</v>
      </c>
      <c r="G2307" s="2">
        <f>'Moving Avg'!F2307</f>
        <v>2.886000000000001</v>
      </c>
      <c r="H2307" s="2">
        <f>'Moving Avg'!G2307</f>
        <v>3.2425999999999995</v>
      </c>
      <c r="I2307" s="2">
        <f>'Moving Avg'!H2307</f>
        <v>3.7206999999999932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25</v>
      </c>
      <c r="N2307" s="7">
        <f t="shared" si="361"/>
        <v>0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13.7</v>
      </c>
      <c r="R2307" s="8">
        <f t="shared" ref="R2307:R2370" si="365">M2307*0.2+N2307*0.2+O2307*0.35+P2307*0.25</f>
        <v>13.25</v>
      </c>
      <c r="S2307" s="8">
        <f t="shared" ref="S2307:S2370" si="366">M2307*0.15+N2307*0.15+O2307*0.25+P2307*0.45</f>
        <v>18.600000000000001</v>
      </c>
      <c r="T2307" s="8">
        <f t="shared" ref="T2307:T2370" si="367">0.25*SUM(M2307:P2307)</f>
        <v>14.5</v>
      </c>
      <c r="U2307" s="7">
        <f t="shared" ref="U2307:U2370" si="368">SUM(Q2307:S2307)/3</f>
        <v>15.183333333333332</v>
      </c>
      <c r="V2307" s="7">
        <f t="shared" ref="V2307:V2370" si="369">SUM(Q2307:T2307)/4</f>
        <v>15.012499999999999</v>
      </c>
    </row>
    <row r="2308" spans="1:22" ht="13.5" x14ac:dyDescent="0.25">
      <c r="A2308" s="3">
        <f>RSI!A2308</f>
        <v>45665</v>
      </c>
      <c r="B2308" s="2">
        <f>RSI!B2308</f>
        <v>2.8</v>
      </c>
      <c r="C2308" s="2">
        <f>RSI!I2308</f>
        <v>38.285956804620064</v>
      </c>
      <c r="D2308" s="2">
        <f>MACD!E2308</f>
        <v>-6.8096747312089256E-2</v>
      </c>
      <c r="E2308" s="2">
        <f>MACD!F2308</f>
        <v>-7.2387686860678299E-2</v>
      </c>
      <c r="F2308" s="2">
        <f>'Moving Avg'!D2308</f>
        <v>2.8639999999999999</v>
      </c>
      <c r="G2308" s="2">
        <f>'Moving Avg'!F2308</f>
        <v>2.8810000000000011</v>
      </c>
      <c r="H2308" s="2">
        <f>'Moving Avg'!G2308</f>
        <v>3.2149999999999999</v>
      </c>
      <c r="I2308" s="2">
        <f>'Moving Avg'!H2308</f>
        <v>3.7159999999999926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25</v>
      </c>
      <c r="N2308" s="7">
        <f t="shared" si="361"/>
        <v>0</v>
      </c>
      <c r="O2308" s="7">
        <f t="shared" si="362"/>
        <v>0</v>
      </c>
      <c r="P2308" s="7">
        <f t="shared" si="363"/>
        <v>16.5</v>
      </c>
      <c r="Q2308" s="8">
        <f t="shared" si="364"/>
        <v>11.225</v>
      </c>
      <c r="R2308" s="8">
        <f t="shared" si="365"/>
        <v>9.125</v>
      </c>
      <c r="S2308" s="8">
        <f t="shared" si="366"/>
        <v>11.175000000000001</v>
      </c>
      <c r="T2308" s="8">
        <f t="shared" si="367"/>
        <v>10.375</v>
      </c>
      <c r="U2308" s="7">
        <f t="shared" si="368"/>
        <v>10.508333333333335</v>
      </c>
      <c r="V2308" s="7">
        <f t="shared" si="369"/>
        <v>10.475000000000001</v>
      </c>
    </row>
    <row r="2309" spans="1:22" ht="13.5" x14ac:dyDescent="0.25">
      <c r="A2309" s="3">
        <f>RSI!A2309</f>
        <v>45666</v>
      </c>
      <c r="B2309" s="2">
        <f>RSI!B2309</f>
        <v>2.8</v>
      </c>
      <c r="C2309" s="2">
        <f>RSI!I2309</f>
        <v>38.285956804620064</v>
      </c>
      <c r="D2309" s="2">
        <f>MACD!E2309</f>
        <v>-5.1036712121952821E-2</v>
      </c>
      <c r="E2309" s="2">
        <f>MACD!F2309</f>
        <v>-6.8117491912933203E-2</v>
      </c>
      <c r="F2309" s="2">
        <f>'Moving Avg'!D2309</f>
        <v>2.8480000000000003</v>
      </c>
      <c r="G2309" s="2">
        <f>'Moving Avg'!F2309</f>
        <v>2.8695000000000008</v>
      </c>
      <c r="H2309" s="2">
        <f>'Moving Avg'!G2309</f>
        <v>3.1874000000000002</v>
      </c>
      <c r="I2309" s="2">
        <f>'Moving Avg'!H2309</f>
        <v>3.7113499999999924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25</v>
      </c>
      <c r="N2309" s="7">
        <f t="shared" si="361"/>
        <v>0</v>
      </c>
      <c r="O2309" s="7">
        <f t="shared" si="362"/>
        <v>0</v>
      </c>
      <c r="P2309" s="7">
        <f t="shared" si="363"/>
        <v>16.5</v>
      </c>
      <c r="Q2309" s="8">
        <f t="shared" si="364"/>
        <v>11.225</v>
      </c>
      <c r="R2309" s="8">
        <f t="shared" si="365"/>
        <v>9.125</v>
      </c>
      <c r="S2309" s="8">
        <f t="shared" si="366"/>
        <v>11.175000000000001</v>
      </c>
      <c r="T2309" s="8">
        <f t="shared" si="367"/>
        <v>10.375</v>
      </c>
      <c r="U2309" s="7">
        <f t="shared" si="368"/>
        <v>10.508333333333335</v>
      </c>
      <c r="V2309" s="7">
        <f t="shared" si="369"/>
        <v>10.475000000000001</v>
      </c>
    </row>
    <row r="2310" spans="1:22" ht="13.5" x14ac:dyDescent="0.25">
      <c r="A2310" s="3">
        <f>RSI!A2310</f>
        <v>45667</v>
      </c>
      <c r="B2310" s="2">
        <f>RSI!B2310</f>
        <v>2.8</v>
      </c>
      <c r="C2310" s="2">
        <f>RSI!I2310</f>
        <v>38.285956804620071</v>
      </c>
      <c r="D2310" s="2">
        <f>MACD!E2310</f>
        <v>-2.1875297518604508E-2</v>
      </c>
      <c r="E2310" s="2">
        <f>MACD!F2310</f>
        <v>-5.8869053034067462E-2</v>
      </c>
      <c r="F2310" s="2">
        <f>'Moving Avg'!D2310</f>
        <v>2.8319999999999999</v>
      </c>
      <c r="G2310" s="2">
        <f>'Moving Avg'!F2310</f>
        <v>2.8645</v>
      </c>
      <c r="H2310" s="2">
        <f>'Moving Avg'!G2310</f>
        <v>3.1598000000000006</v>
      </c>
      <c r="I2310" s="2">
        <f>'Moving Avg'!H2310</f>
        <v>3.7074999999999925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0</v>
      </c>
      <c r="O2310" s="7">
        <f t="shared" si="362"/>
        <v>0</v>
      </c>
      <c r="P2310" s="7">
        <f t="shared" si="363"/>
        <v>16.5</v>
      </c>
      <c r="Q2310" s="8">
        <f t="shared" si="364"/>
        <v>11.225</v>
      </c>
      <c r="R2310" s="8">
        <f t="shared" si="365"/>
        <v>9.125</v>
      </c>
      <c r="S2310" s="8">
        <f t="shared" si="366"/>
        <v>11.175000000000001</v>
      </c>
      <c r="T2310" s="8">
        <f t="shared" si="367"/>
        <v>10.375</v>
      </c>
      <c r="U2310" s="7">
        <f t="shared" si="368"/>
        <v>10.508333333333335</v>
      </c>
      <c r="V2310" s="7">
        <f t="shared" si="369"/>
        <v>10.475000000000001</v>
      </c>
    </row>
    <row r="2311" spans="1:22" ht="13.5" x14ac:dyDescent="0.25">
      <c r="A2311" s="3">
        <f>RSI!A2311</f>
        <v>45670</v>
      </c>
      <c r="B2311" s="2">
        <f>RSI!B2311</f>
        <v>2.8</v>
      </c>
      <c r="C2311" s="2">
        <f>RSI!I2311</f>
        <v>38.285956804620064</v>
      </c>
      <c r="D2311" s="2">
        <f>MACD!E2311</f>
        <v>-1.6385581832008445E-2</v>
      </c>
      <c r="E2311" s="2">
        <f>MACD!F2311</f>
        <v>-5.0372358793655661E-2</v>
      </c>
      <c r="F2311" s="2">
        <f>'Moving Avg'!D2311</f>
        <v>2.8160000000000003</v>
      </c>
      <c r="G2311" s="2">
        <f>'Moving Avg'!F2311</f>
        <v>2.8639999999999999</v>
      </c>
      <c r="H2311" s="2">
        <f>'Moving Avg'!G2311</f>
        <v>3.132200000000001</v>
      </c>
      <c r="I2311" s="2">
        <f>'Moving Avg'!H2311</f>
        <v>3.7036499999999921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  <c r="M2311" s="7">
        <f t="shared" si="360"/>
        <v>25</v>
      </c>
      <c r="N2311" s="7">
        <f t="shared" si="361"/>
        <v>0</v>
      </c>
      <c r="O2311" s="7">
        <f t="shared" si="362"/>
        <v>0</v>
      </c>
      <c r="P2311" s="7">
        <f t="shared" si="363"/>
        <v>16.5</v>
      </c>
      <c r="Q2311" s="8">
        <f t="shared" si="364"/>
        <v>11.225</v>
      </c>
      <c r="R2311" s="8">
        <f t="shared" si="365"/>
        <v>9.125</v>
      </c>
      <c r="S2311" s="8">
        <f t="shared" si="366"/>
        <v>11.175000000000001</v>
      </c>
      <c r="T2311" s="8">
        <f t="shared" si="367"/>
        <v>10.375</v>
      </c>
      <c r="U2311" s="7">
        <f t="shared" si="368"/>
        <v>10.508333333333335</v>
      </c>
      <c r="V2311" s="7">
        <f t="shared" si="369"/>
        <v>10.475000000000001</v>
      </c>
    </row>
    <row r="2312" spans="1:22" ht="13.5" x14ac:dyDescent="0.25">
      <c r="A2312" s="3">
        <f>RSI!A2312</f>
        <v>45671</v>
      </c>
      <c r="B2312" s="2">
        <f>RSI!B2312</f>
        <v>2.8</v>
      </c>
      <c r="C2312" s="2">
        <f>RSI!I2312</f>
        <v>38.285956804620064</v>
      </c>
      <c r="D2312" s="2">
        <f>MACD!E2312</f>
        <v>-1.0986111344424732E-2</v>
      </c>
      <c r="E2312" s="2">
        <f>MACD!F2312</f>
        <v>-4.2495109303809481E-2</v>
      </c>
      <c r="F2312" s="2">
        <f>'Moving Avg'!D2312</f>
        <v>2.8</v>
      </c>
      <c r="G2312" s="2">
        <f>'Moving Avg'!F2312</f>
        <v>2.8634999999999993</v>
      </c>
      <c r="H2312" s="2">
        <f>'Moving Avg'!G2312</f>
        <v>3.1046000000000014</v>
      </c>
      <c r="I2312" s="2">
        <f>'Moving Avg'!H2312</f>
        <v>3.7004999999999924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  <c r="M2312" s="7">
        <f t="shared" si="360"/>
        <v>25</v>
      </c>
      <c r="N2312" s="7">
        <f t="shared" si="361"/>
        <v>0</v>
      </c>
      <c r="O2312" s="7">
        <f t="shared" si="362"/>
        <v>0</v>
      </c>
      <c r="P2312" s="7">
        <f t="shared" si="363"/>
        <v>16.5</v>
      </c>
      <c r="Q2312" s="8">
        <f t="shared" si="364"/>
        <v>11.225</v>
      </c>
      <c r="R2312" s="8">
        <f t="shared" si="365"/>
        <v>9.125</v>
      </c>
      <c r="S2312" s="8">
        <f t="shared" si="366"/>
        <v>11.175000000000001</v>
      </c>
      <c r="T2312" s="8">
        <f t="shared" si="367"/>
        <v>10.375</v>
      </c>
      <c r="U2312" s="7">
        <f t="shared" si="368"/>
        <v>10.508333333333335</v>
      </c>
      <c r="V2312" s="7">
        <f t="shared" si="369"/>
        <v>10.475000000000001</v>
      </c>
    </row>
    <row r="2313" spans="1:22" ht="13.5" x14ac:dyDescent="0.25">
      <c r="A2313" s="3">
        <f>RSI!A2313</f>
        <v>45672</v>
      </c>
      <c r="B2313" s="2">
        <f>RSI!B2313</f>
        <v>2.8</v>
      </c>
      <c r="C2313" s="2">
        <f>RSI!I2313</f>
        <v>38.285956804620056</v>
      </c>
      <c r="D2313" s="2">
        <f>MACD!E2313</f>
        <v>-5.7188782120509707E-3</v>
      </c>
      <c r="E2313" s="2">
        <f>MACD!F2313</f>
        <v>-3.513986308545778E-2</v>
      </c>
      <c r="F2313" s="2">
        <f>'Moving Avg'!D2313</f>
        <v>2.8</v>
      </c>
      <c r="G2313" s="2">
        <f>'Moving Avg'!F2313</f>
        <v>2.8629999999999991</v>
      </c>
      <c r="H2313" s="2">
        <f>'Moving Avg'!G2313</f>
        <v>3.0770000000000017</v>
      </c>
      <c r="I2313" s="2">
        <f>'Moving Avg'!H2313</f>
        <v>3.6965999999999917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  <c r="M2313" s="7">
        <f t="shared" si="360"/>
        <v>25</v>
      </c>
      <c r="N2313" s="7">
        <f t="shared" si="361"/>
        <v>0</v>
      </c>
      <c r="O2313" s="7">
        <f t="shared" si="362"/>
        <v>0</v>
      </c>
      <c r="P2313" s="7">
        <f t="shared" si="363"/>
        <v>33</v>
      </c>
      <c r="Q2313" s="8">
        <f t="shared" si="364"/>
        <v>13.7</v>
      </c>
      <c r="R2313" s="8">
        <f t="shared" si="365"/>
        <v>13.25</v>
      </c>
      <c r="S2313" s="8">
        <f t="shared" si="366"/>
        <v>18.600000000000001</v>
      </c>
      <c r="T2313" s="8">
        <f t="shared" si="367"/>
        <v>14.5</v>
      </c>
      <c r="U2313" s="7">
        <f t="shared" si="368"/>
        <v>15.183333333333332</v>
      </c>
      <c r="V2313" s="7">
        <f t="shared" si="369"/>
        <v>15.012499999999999</v>
      </c>
    </row>
    <row r="2314" spans="1:22" ht="13.5" x14ac:dyDescent="0.25">
      <c r="A2314" s="3">
        <f>RSI!A2314</f>
        <v>45673</v>
      </c>
      <c r="B2314" s="2">
        <f>RSI!B2314</f>
        <v>2.8</v>
      </c>
      <c r="C2314" s="2">
        <f>RSI!I2314</f>
        <v>38.285956804620064</v>
      </c>
      <c r="D2314" s="2">
        <f>MACD!E2314</f>
        <v>-6.1527529395632996E-4</v>
      </c>
      <c r="E2314" s="2">
        <f>MACD!F2314</f>
        <v>-2.8234945527157492E-2</v>
      </c>
      <c r="F2314" s="2">
        <f>'Moving Avg'!D2314</f>
        <v>2.8</v>
      </c>
      <c r="G2314" s="2">
        <f>'Moving Avg'!F2314</f>
        <v>2.8624999999999989</v>
      </c>
      <c r="H2314" s="2">
        <f>'Moving Avg'!G2314</f>
        <v>3.0494000000000017</v>
      </c>
      <c r="I2314" s="2">
        <f>'Moving Avg'!H2314</f>
        <v>3.6918999999999915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  <c r="M2314" s="7">
        <f t="shared" si="360"/>
        <v>25</v>
      </c>
      <c r="N2314" s="7">
        <f t="shared" si="361"/>
        <v>0</v>
      </c>
      <c r="O2314" s="7">
        <f t="shared" si="362"/>
        <v>0</v>
      </c>
      <c r="P2314" s="7">
        <f t="shared" si="363"/>
        <v>33</v>
      </c>
      <c r="Q2314" s="8">
        <f t="shared" si="364"/>
        <v>13.7</v>
      </c>
      <c r="R2314" s="8">
        <f t="shared" si="365"/>
        <v>13.25</v>
      </c>
      <c r="S2314" s="8">
        <f t="shared" si="366"/>
        <v>18.600000000000001</v>
      </c>
      <c r="T2314" s="8">
        <f t="shared" si="367"/>
        <v>14.5</v>
      </c>
      <c r="U2314" s="7">
        <f t="shared" si="368"/>
        <v>15.183333333333332</v>
      </c>
      <c r="V2314" s="7">
        <f t="shared" si="369"/>
        <v>15.012499999999999</v>
      </c>
    </row>
    <row r="2315" spans="1:22" ht="13.5" x14ac:dyDescent="0.25">
      <c r="A2315" s="3">
        <f>RSI!A2315</f>
        <v>45674</v>
      </c>
      <c r="B2315" s="2">
        <f>RSI!B2315</f>
        <v>2.8</v>
      </c>
      <c r="C2315" s="2">
        <f>RSI!I2315</f>
        <v>38.285956804620064</v>
      </c>
      <c r="D2315" s="2">
        <f>MACD!E2315</f>
        <v>4.301966596789164E-3</v>
      </c>
      <c r="E2315" s="2">
        <f>MACD!F2315</f>
        <v>-2.1727563102368161E-2</v>
      </c>
      <c r="F2315" s="2">
        <f>'Moving Avg'!D2315</f>
        <v>2.8</v>
      </c>
      <c r="G2315" s="2">
        <f>'Moving Avg'!F2315</f>
        <v>2.8564999999999987</v>
      </c>
      <c r="H2315" s="2">
        <f>'Moving Avg'!G2315</f>
        <v>3.0218000000000025</v>
      </c>
      <c r="I2315" s="2">
        <f>'Moving Avg'!H2315</f>
        <v>3.6868999999999907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  <c r="M2315" s="7">
        <f t="shared" si="360"/>
        <v>25</v>
      </c>
      <c r="N2315" s="7">
        <f t="shared" si="361"/>
        <v>0</v>
      </c>
      <c r="O2315" s="7">
        <f t="shared" si="362"/>
        <v>0</v>
      </c>
      <c r="P2315" s="7">
        <f t="shared" si="363"/>
        <v>33</v>
      </c>
      <c r="Q2315" s="8">
        <f t="shared" si="364"/>
        <v>13.7</v>
      </c>
      <c r="R2315" s="8">
        <f t="shared" si="365"/>
        <v>13.25</v>
      </c>
      <c r="S2315" s="8">
        <f t="shared" si="366"/>
        <v>18.600000000000001</v>
      </c>
      <c r="T2315" s="8">
        <f t="shared" si="367"/>
        <v>14.5</v>
      </c>
      <c r="U2315" s="7">
        <f t="shared" si="368"/>
        <v>15.183333333333332</v>
      </c>
      <c r="V2315" s="7">
        <f t="shared" si="369"/>
        <v>15.012499999999999</v>
      </c>
    </row>
    <row r="2316" spans="1:22" ht="13.5" x14ac:dyDescent="0.25">
      <c r="A2316" s="3">
        <f>RSI!A2316</f>
        <v>45677</v>
      </c>
      <c r="B2316" s="2">
        <f>RSI!B2316</f>
        <v>2.8</v>
      </c>
      <c r="C2316" s="2">
        <f>RSI!I2316</f>
        <v>38.285956804620056</v>
      </c>
      <c r="D2316" s="2">
        <f>MACD!E2316</f>
        <v>9.0171621909997945E-3</v>
      </c>
      <c r="E2316" s="2">
        <f>MACD!F2316</f>
        <v>-1.5578618043694571E-2</v>
      </c>
      <c r="F2316" s="2">
        <f>'Moving Avg'!D2316</f>
        <v>2.8</v>
      </c>
      <c r="G2316" s="2">
        <f>'Moving Avg'!F2316</f>
        <v>2.8504999999999985</v>
      </c>
      <c r="H2316" s="2">
        <f>'Moving Avg'!G2316</f>
        <v>2.994200000000002</v>
      </c>
      <c r="I2316" s="2">
        <f>'Moving Avg'!H2316</f>
        <v>3.6818999999999908</v>
      </c>
      <c r="J2316" s="5" t="str">
        <f>OBV!F2316</f>
        <v>NEUTRAL</v>
      </c>
      <c r="K2316" s="5" t="str">
        <f>OBV!G2316</f>
        <v>NEUTRAL</v>
      </c>
      <c r="L2316" s="5" t="str">
        <f>OBV!H2316</f>
        <v>NEUTRAL</v>
      </c>
      <c r="M2316" s="7">
        <f t="shared" si="360"/>
        <v>25</v>
      </c>
      <c r="N2316" s="7">
        <f t="shared" si="361"/>
        <v>0</v>
      </c>
      <c r="O2316" s="7">
        <f t="shared" si="362"/>
        <v>0</v>
      </c>
      <c r="P2316" s="7">
        <f t="shared" si="363"/>
        <v>33</v>
      </c>
      <c r="Q2316" s="8">
        <f t="shared" si="364"/>
        <v>13.7</v>
      </c>
      <c r="R2316" s="8">
        <f t="shared" si="365"/>
        <v>13.25</v>
      </c>
      <c r="S2316" s="8">
        <f t="shared" si="366"/>
        <v>18.600000000000001</v>
      </c>
      <c r="T2316" s="8">
        <f t="shared" si="367"/>
        <v>14.5</v>
      </c>
      <c r="U2316" s="7">
        <f t="shared" si="368"/>
        <v>15.183333333333332</v>
      </c>
      <c r="V2316" s="7">
        <f t="shared" si="369"/>
        <v>15.012499999999999</v>
      </c>
    </row>
    <row r="2317" spans="1:22" ht="13.5" x14ac:dyDescent="0.25">
      <c r="A2317" s="3">
        <f>RSI!A2317</f>
        <v>45678</v>
      </c>
      <c r="B2317" s="2">
        <f>RSI!B2317</f>
        <v>2.8</v>
      </c>
      <c r="C2317" s="2">
        <f>RSI!I2317</f>
        <v>38.285956804620064</v>
      </c>
      <c r="D2317" s="2">
        <f>MACD!E2317</f>
        <v>1.3520324982008169E-2</v>
      </c>
      <c r="E2317" s="2">
        <f>MACD!F2317</f>
        <v>-9.7588294385540231E-3</v>
      </c>
      <c r="F2317" s="2">
        <f>'Moving Avg'!D2317</f>
        <v>2.8</v>
      </c>
      <c r="G2317" s="2">
        <f>'Moving Avg'!F2317</f>
        <v>2.8444999999999987</v>
      </c>
      <c r="H2317" s="2">
        <f>'Moving Avg'!G2317</f>
        <v>2.9666000000000015</v>
      </c>
      <c r="I2317" s="2">
        <f>'Moving Avg'!H2317</f>
        <v>3.6768999999999905</v>
      </c>
      <c r="J2317" s="5" t="str">
        <f>OBV!F2317</f>
        <v>NEUTRAL</v>
      </c>
      <c r="K2317" s="5" t="str">
        <f>OBV!G2317</f>
        <v>NEUTRAL</v>
      </c>
      <c r="L2317" s="5" t="str">
        <f>OBV!H2317</f>
        <v>NEUTRAL</v>
      </c>
      <c r="M2317" s="7">
        <f t="shared" si="360"/>
        <v>25</v>
      </c>
      <c r="N2317" s="7">
        <f t="shared" si="361"/>
        <v>0</v>
      </c>
      <c r="O2317" s="7">
        <f t="shared" si="362"/>
        <v>0</v>
      </c>
      <c r="P2317" s="7">
        <f t="shared" si="363"/>
        <v>33</v>
      </c>
      <c r="Q2317" s="8">
        <f t="shared" si="364"/>
        <v>13.7</v>
      </c>
      <c r="R2317" s="8">
        <f t="shared" si="365"/>
        <v>13.25</v>
      </c>
      <c r="S2317" s="8">
        <f t="shared" si="366"/>
        <v>18.600000000000001</v>
      </c>
      <c r="T2317" s="8">
        <f t="shared" si="367"/>
        <v>14.5</v>
      </c>
      <c r="U2317" s="7">
        <f t="shared" si="368"/>
        <v>15.183333333333332</v>
      </c>
      <c r="V2317" s="7">
        <f t="shared" si="369"/>
        <v>15.012499999999999</v>
      </c>
    </row>
    <row r="2318" spans="1:22" ht="13.5" x14ac:dyDescent="0.25">
      <c r="A2318" s="3">
        <f>RSI!A2318</f>
        <v>45679</v>
      </c>
      <c r="B2318" s="2">
        <f>RSI!B2318</f>
        <v>2.8</v>
      </c>
      <c r="C2318" s="2">
        <f>RSI!I2318</f>
        <v>38.285956804620064</v>
      </c>
      <c r="D2318" s="2">
        <f>MACD!E2318</f>
        <v>5.4983548042284447E-3</v>
      </c>
      <c r="E2318" s="2">
        <f>MACD!F2318</f>
        <v>-6.7073925899975295E-3</v>
      </c>
      <c r="F2318" s="2">
        <f>'Moving Avg'!D2318</f>
        <v>2.8</v>
      </c>
      <c r="G2318" s="2">
        <f>'Moving Avg'!F2318</f>
        <v>2.8444999999999987</v>
      </c>
      <c r="H2318" s="2">
        <f>'Moving Avg'!G2318</f>
        <v>2.942600000000001</v>
      </c>
      <c r="I2318" s="2">
        <f>'Moving Avg'!H2318</f>
        <v>3.6710499999999904</v>
      </c>
      <c r="J2318" s="5" t="str">
        <f>OBV!F2318</f>
        <v>NEUTRAL</v>
      </c>
      <c r="K2318" s="5" t="str">
        <f>OBV!G2318</f>
        <v>NEUTRAL</v>
      </c>
      <c r="L2318" s="5" t="str">
        <f>OBV!H2318</f>
        <v>NEUTRAL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33</v>
      </c>
      <c r="Q2318" s="8">
        <f t="shared" si="364"/>
        <v>13.7</v>
      </c>
      <c r="R2318" s="8">
        <f t="shared" si="365"/>
        <v>13.25</v>
      </c>
      <c r="S2318" s="8">
        <f t="shared" si="366"/>
        <v>18.600000000000001</v>
      </c>
      <c r="T2318" s="8">
        <f t="shared" si="367"/>
        <v>14.5</v>
      </c>
      <c r="U2318" s="7">
        <f t="shared" si="368"/>
        <v>15.183333333333332</v>
      </c>
      <c r="V2318" s="7">
        <f t="shared" si="369"/>
        <v>15.012499999999999</v>
      </c>
    </row>
    <row r="2319" spans="1:22" ht="13.5" x14ac:dyDescent="0.25">
      <c r="A2319" s="3">
        <f>RSI!A2319</f>
        <v>45680</v>
      </c>
      <c r="B2319" s="2">
        <f>RSI!B2319</f>
        <v>2.8</v>
      </c>
      <c r="C2319" s="2">
        <f>RSI!I2319</f>
        <v>38.285956804620071</v>
      </c>
      <c r="D2319" s="2">
        <f>MACD!E2319</f>
        <v>-8.4932387983549518E-4</v>
      </c>
      <c r="E2319" s="2">
        <f>MACD!F2319</f>
        <v>-5.5357788479651233E-3</v>
      </c>
      <c r="F2319" s="2">
        <f>'Moving Avg'!D2319</f>
        <v>2.8</v>
      </c>
      <c r="G2319" s="2">
        <f>'Moving Avg'!F2319</f>
        <v>2.8384999999999989</v>
      </c>
      <c r="H2319" s="2">
        <f>'Moving Avg'!G2319</f>
        <v>2.922200000000001</v>
      </c>
      <c r="I2319" s="2">
        <f>'Moving Avg'!H2319</f>
        <v>3.6651999999999902</v>
      </c>
      <c r="J2319" s="5" t="str">
        <f>OBV!F2319</f>
        <v>NEUTRAL</v>
      </c>
      <c r="K2319" s="5" t="str">
        <f>OBV!G2319</f>
        <v>NEUTRAL</v>
      </c>
      <c r="L2319" s="5" t="str">
        <f>OBV!H2319</f>
        <v>NEUTRAL</v>
      </c>
      <c r="M2319" s="7">
        <f t="shared" si="360"/>
        <v>25</v>
      </c>
      <c r="N2319" s="7">
        <f t="shared" si="361"/>
        <v>0</v>
      </c>
      <c r="O2319" s="7">
        <f t="shared" si="362"/>
        <v>0</v>
      </c>
      <c r="P2319" s="7">
        <f t="shared" si="363"/>
        <v>33</v>
      </c>
      <c r="Q2319" s="8">
        <f t="shared" si="364"/>
        <v>13.7</v>
      </c>
      <c r="R2319" s="8">
        <f t="shared" si="365"/>
        <v>13.25</v>
      </c>
      <c r="S2319" s="8">
        <f t="shared" si="366"/>
        <v>18.600000000000001</v>
      </c>
      <c r="T2319" s="8">
        <f t="shared" si="367"/>
        <v>14.5</v>
      </c>
      <c r="U2319" s="7">
        <f t="shared" si="368"/>
        <v>15.183333333333332</v>
      </c>
      <c r="V2319" s="7">
        <f t="shared" si="369"/>
        <v>15.012499999999999</v>
      </c>
    </row>
    <row r="2320" spans="1:22" ht="13.5" x14ac:dyDescent="0.25">
      <c r="A2320" s="3">
        <f>RSI!A2320</f>
        <v>45681</v>
      </c>
      <c r="B2320" s="2">
        <f>RSI!B2320</f>
        <v>2.8</v>
      </c>
      <c r="C2320" s="2">
        <f>RSI!I2320</f>
        <v>38.285956804620064</v>
      </c>
      <c r="D2320" s="2">
        <f>MACD!E2320</f>
        <v>-5.8128975054709819E-3</v>
      </c>
      <c r="E2320" s="2">
        <f>MACD!F2320</f>
        <v>-5.5912025794662961E-3</v>
      </c>
      <c r="F2320" s="2">
        <f>'Moving Avg'!D2320</f>
        <v>2.8</v>
      </c>
      <c r="G2320" s="2">
        <f>'Moving Avg'!F2320</f>
        <v>2.8279999999999985</v>
      </c>
      <c r="H2320" s="2">
        <f>'Moving Avg'!G2320</f>
        <v>2.9052000000000011</v>
      </c>
      <c r="I2320" s="2">
        <f>'Moving Avg'!H2320</f>
        <v>3.65919999999999</v>
      </c>
      <c r="J2320" s="5" t="str">
        <f>OBV!F2320</f>
        <v>NEUTRAL</v>
      </c>
      <c r="K2320" s="5" t="str">
        <f>OBV!G2320</f>
        <v>NEUTRAL</v>
      </c>
      <c r="L2320" s="5" t="str">
        <f>OBV!H2320</f>
        <v>NEUTRAL</v>
      </c>
      <c r="M2320" s="7">
        <f t="shared" si="360"/>
        <v>25</v>
      </c>
      <c r="N2320" s="7">
        <f t="shared" si="361"/>
        <v>45</v>
      </c>
      <c r="O2320" s="7">
        <f t="shared" si="362"/>
        <v>0</v>
      </c>
      <c r="P2320" s="7">
        <f t="shared" si="363"/>
        <v>33</v>
      </c>
      <c r="Q2320" s="8">
        <f t="shared" si="364"/>
        <v>29.45</v>
      </c>
      <c r="R2320" s="8">
        <f t="shared" si="365"/>
        <v>22.25</v>
      </c>
      <c r="S2320" s="8">
        <f t="shared" si="366"/>
        <v>25.35</v>
      </c>
      <c r="T2320" s="8">
        <f t="shared" si="367"/>
        <v>25.75</v>
      </c>
      <c r="U2320" s="7">
        <f t="shared" si="368"/>
        <v>25.683333333333337</v>
      </c>
      <c r="V2320" s="7">
        <f t="shared" si="369"/>
        <v>25.700000000000003</v>
      </c>
    </row>
    <row r="2321" spans="1:22" ht="13.5" x14ac:dyDescent="0.25">
      <c r="A2321" s="3">
        <f>RSI!A2321</f>
        <v>45684</v>
      </c>
      <c r="B2321" s="2">
        <f>RSI!B2321</f>
        <v>2.8</v>
      </c>
      <c r="C2321" s="2">
        <f>RSI!I2321</f>
        <v>38.285956804620064</v>
      </c>
      <c r="D2321" s="2">
        <f>MACD!E2321</f>
        <v>-9.6354933944398091E-3</v>
      </c>
      <c r="E2321" s="2">
        <f>MACD!F2321</f>
        <v>-6.4000607424609989E-3</v>
      </c>
      <c r="F2321" s="2">
        <f>'Moving Avg'!D2321</f>
        <v>2.8</v>
      </c>
      <c r="G2321" s="2">
        <f>'Moving Avg'!F2321</f>
        <v>2.823999999999999</v>
      </c>
      <c r="H2321" s="2">
        <f>'Moving Avg'!G2321</f>
        <v>2.8914000000000004</v>
      </c>
      <c r="I2321" s="2">
        <f>'Moving Avg'!H2321</f>
        <v>3.6531999999999898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  <c r="M2321" s="7">
        <f t="shared" si="360"/>
        <v>25</v>
      </c>
      <c r="N2321" s="7">
        <f t="shared" si="361"/>
        <v>45</v>
      </c>
      <c r="O2321" s="7">
        <f t="shared" si="362"/>
        <v>0</v>
      </c>
      <c r="P2321" s="7">
        <f t="shared" si="363"/>
        <v>33</v>
      </c>
      <c r="Q2321" s="8">
        <f t="shared" si="364"/>
        <v>29.45</v>
      </c>
      <c r="R2321" s="8">
        <f t="shared" si="365"/>
        <v>22.25</v>
      </c>
      <c r="S2321" s="8">
        <f t="shared" si="366"/>
        <v>25.35</v>
      </c>
      <c r="T2321" s="8">
        <f t="shared" si="367"/>
        <v>25.75</v>
      </c>
      <c r="U2321" s="7">
        <f t="shared" si="368"/>
        <v>25.683333333333337</v>
      </c>
      <c r="V2321" s="7">
        <f t="shared" si="369"/>
        <v>25.700000000000003</v>
      </c>
    </row>
    <row r="2322" spans="1:22" ht="13.5" x14ac:dyDescent="0.25">
      <c r="A2322" s="3">
        <f>RSI!A2322</f>
        <v>45685</v>
      </c>
      <c r="B2322" s="2">
        <f>RSI!B2322</f>
        <v>2.8</v>
      </c>
      <c r="C2322" s="2">
        <f>RSI!I2322</f>
        <v>38.285956804620064</v>
      </c>
      <c r="D2322" s="2">
        <f>MACD!E2322</f>
        <v>-1.2520598510931347E-2</v>
      </c>
      <c r="E2322" s="2">
        <f>MACD!F2322</f>
        <v>-7.6241682961550698E-3</v>
      </c>
      <c r="F2322" s="2">
        <f>'Moving Avg'!D2322</f>
        <v>2.8</v>
      </c>
      <c r="G2322" s="2">
        <f>'Moving Avg'!F2322</f>
        <v>2.819999999999999</v>
      </c>
      <c r="H2322" s="2">
        <f>'Moving Avg'!G2322</f>
        <v>2.8806000000000007</v>
      </c>
      <c r="I2322" s="2">
        <f>'Moving Avg'!H2322</f>
        <v>3.6471999999999896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  <c r="M2322" s="7">
        <f t="shared" si="360"/>
        <v>25</v>
      </c>
      <c r="N2322" s="7">
        <f t="shared" si="361"/>
        <v>45</v>
      </c>
      <c r="O2322" s="7">
        <f t="shared" si="362"/>
        <v>0</v>
      </c>
      <c r="P2322" s="7">
        <f t="shared" si="363"/>
        <v>33</v>
      </c>
      <c r="Q2322" s="8">
        <f t="shared" si="364"/>
        <v>29.45</v>
      </c>
      <c r="R2322" s="8">
        <f t="shared" si="365"/>
        <v>22.25</v>
      </c>
      <c r="S2322" s="8">
        <f t="shared" si="366"/>
        <v>25.35</v>
      </c>
      <c r="T2322" s="8">
        <f t="shared" si="367"/>
        <v>25.75</v>
      </c>
      <c r="U2322" s="7">
        <f t="shared" si="368"/>
        <v>25.683333333333337</v>
      </c>
      <c r="V2322" s="7">
        <f t="shared" si="369"/>
        <v>25.700000000000003</v>
      </c>
    </row>
    <row r="2323" spans="1:22" ht="13.5" x14ac:dyDescent="0.25">
      <c r="A2323" s="3">
        <f>RSI!A2323</f>
        <v>45686</v>
      </c>
      <c r="B2323" s="2">
        <f>RSI!B2323</f>
        <v>2.68</v>
      </c>
      <c r="C2323" s="2">
        <f>RSI!I2323</f>
        <v>25.419502407830805</v>
      </c>
      <c r="D2323" s="2">
        <f>MACD!E2323</f>
        <v>-5.7494347302800008E-3</v>
      </c>
      <c r="E2323" s="2">
        <f>MACD!F2323</f>
        <v>-7.2492215829800567E-3</v>
      </c>
      <c r="F2323" s="2">
        <f>'Moving Avg'!D2323</f>
        <v>2.7759999999999998</v>
      </c>
      <c r="G2323" s="2">
        <f>'Moving Avg'!F2323</f>
        <v>2.8099999999999992</v>
      </c>
      <c r="H2323" s="2">
        <f>'Moving Avg'!G2323</f>
        <v>2.8704000000000001</v>
      </c>
      <c r="I2323" s="2">
        <f>'Moving Avg'!H2323</f>
        <v>3.64149999999999</v>
      </c>
      <c r="J2323" s="5" t="str">
        <f>OBV!F2323</f>
        <v>BEARISH</v>
      </c>
      <c r="K2323" s="5" t="str">
        <f>OBV!G2323</f>
        <v>WEAK</v>
      </c>
      <c r="L2323" s="5" t="str">
        <f>OBV!H2323</f>
        <v>CONFIRMED BEARISH</v>
      </c>
      <c r="M2323" s="7">
        <f t="shared" si="360"/>
        <v>50</v>
      </c>
      <c r="N2323" s="7">
        <f t="shared" si="361"/>
        <v>0</v>
      </c>
      <c r="O2323" s="7">
        <f t="shared" si="362"/>
        <v>0</v>
      </c>
      <c r="P2323" s="7">
        <f t="shared" si="363"/>
        <v>0</v>
      </c>
      <c r="Q2323" s="8">
        <f t="shared" si="364"/>
        <v>17.5</v>
      </c>
      <c r="R2323" s="8">
        <f t="shared" si="365"/>
        <v>10</v>
      </c>
      <c r="S2323" s="8">
        <f t="shared" si="366"/>
        <v>7.5</v>
      </c>
      <c r="T2323" s="8">
        <f t="shared" si="367"/>
        <v>12.5</v>
      </c>
      <c r="U2323" s="7">
        <f t="shared" si="368"/>
        <v>11.666666666666666</v>
      </c>
      <c r="V2323" s="7">
        <f t="shared" si="369"/>
        <v>11.875</v>
      </c>
    </row>
    <row r="2324" spans="1:22" ht="13.5" x14ac:dyDescent="0.25">
      <c r="A2324" s="3">
        <f>RSI!A2324</f>
        <v>45687</v>
      </c>
      <c r="B2324" s="2">
        <f>RSI!B2324</f>
        <v>2.8</v>
      </c>
      <c r="C2324" s="2">
        <f>RSI!I2324</f>
        <v>45.238423404451979</v>
      </c>
      <c r="D2324" s="2">
        <f>MACD!E2324</f>
        <v>-7.9002387798521312E-3</v>
      </c>
      <c r="E2324" s="2">
        <f>MACD!F2324</f>
        <v>-7.3794250223544718E-3</v>
      </c>
      <c r="F2324" s="2">
        <f>'Moving Avg'!D2324</f>
        <v>2.7759999999999998</v>
      </c>
      <c r="G2324" s="2">
        <f>'Moving Avg'!F2324</f>
        <v>2.8059999999999992</v>
      </c>
      <c r="H2324" s="2">
        <f>'Moving Avg'!G2324</f>
        <v>2.8624000000000001</v>
      </c>
      <c r="I2324" s="2">
        <f>'Moving Avg'!H2324</f>
        <v>3.6363999999999903</v>
      </c>
      <c r="J2324" s="5" t="str">
        <f>OBV!F2324</f>
        <v>BEARISH</v>
      </c>
      <c r="K2324" s="5" t="str">
        <f>OBV!G2324</f>
        <v>WEAK</v>
      </c>
      <c r="L2324" s="5" t="str">
        <f>OBV!H2324</f>
        <v>NEUTRAL</v>
      </c>
      <c r="M2324" s="7">
        <f t="shared" si="360"/>
        <v>25</v>
      </c>
      <c r="N2324" s="7">
        <f t="shared" si="361"/>
        <v>45</v>
      </c>
      <c r="O2324" s="7">
        <f t="shared" si="362"/>
        <v>0</v>
      </c>
      <c r="P2324" s="7">
        <f t="shared" si="363"/>
        <v>0</v>
      </c>
      <c r="Q2324" s="8">
        <f t="shared" si="364"/>
        <v>24.5</v>
      </c>
      <c r="R2324" s="8">
        <f t="shared" si="365"/>
        <v>14</v>
      </c>
      <c r="S2324" s="8">
        <f t="shared" si="366"/>
        <v>10.5</v>
      </c>
      <c r="T2324" s="8">
        <f t="shared" si="367"/>
        <v>17.5</v>
      </c>
      <c r="U2324" s="7">
        <f t="shared" si="368"/>
        <v>16.333333333333332</v>
      </c>
      <c r="V2324" s="7">
        <f t="shared" si="369"/>
        <v>16.625</v>
      </c>
    </row>
    <row r="2325" spans="1:22" ht="13.5" x14ac:dyDescent="0.25">
      <c r="A2325" s="3">
        <f>RSI!A2325</f>
        <v>45688</v>
      </c>
      <c r="B2325" s="2">
        <f>RSI!B2325</f>
        <v>2.68</v>
      </c>
      <c r="C2325" s="2">
        <f>RSI!I2325</f>
        <v>35.17269767937097</v>
      </c>
      <c r="D2325" s="2">
        <f>MACD!E2325</f>
        <v>-6.0642156763845989E-4</v>
      </c>
      <c r="E2325" s="2">
        <f>MACD!F2325</f>
        <v>-6.0248243314112698E-3</v>
      </c>
      <c r="F2325" s="2">
        <f>'Moving Avg'!D2325</f>
        <v>2.7519999999999998</v>
      </c>
      <c r="G2325" s="2">
        <f>'Moving Avg'!F2325</f>
        <v>2.7959999999999994</v>
      </c>
      <c r="H2325" s="2">
        <f>'Moving Avg'!G2325</f>
        <v>2.8519999999999999</v>
      </c>
      <c r="I2325" s="2">
        <f>'Moving Avg'!H2325</f>
        <v>3.62984999999999</v>
      </c>
      <c r="J2325" s="5" t="str">
        <f>OBV!F2325</f>
        <v>BEARISH</v>
      </c>
      <c r="K2325" s="5" t="str">
        <f>OBV!G2325</f>
        <v>WEAK</v>
      </c>
      <c r="L2325" s="5" t="str">
        <f>OBV!H2325</f>
        <v>CONFIRMED BEARISH</v>
      </c>
      <c r="M2325" s="7">
        <f t="shared" si="360"/>
        <v>25</v>
      </c>
      <c r="N2325" s="7">
        <f t="shared" si="361"/>
        <v>0</v>
      </c>
      <c r="O2325" s="7">
        <f t="shared" si="362"/>
        <v>0</v>
      </c>
      <c r="P2325" s="7">
        <f t="shared" si="363"/>
        <v>0</v>
      </c>
      <c r="Q2325" s="8">
        <f t="shared" si="364"/>
        <v>8.75</v>
      </c>
      <c r="R2325" s="8">
        <f t="shared" si="365"/>
        <v>5</v>
      </c>
      <c r="S2325" s="8">
        <f t="shared" si="366"/>
        <v>3.75</v>
      </c>
      <c r="T2325" s="8">
        <f t="shared" si="367"/>
        <v>6.25</v>
      </c>
      <c r="U2325" s="7">
        <f t="shared" si="368"/>
        <v>5.833333333333333</v>
      </c>
      <c r="V2325" s="7">
        <f t="shared" si="369"/>
        <v>5.9375</v>
      </c>
    </row>
    <row r="2326" spans="1:22" ht="13.5" x14ac:dyDescent="0.25">
      <c r="A2326" s="3">
        <f>RSI!A2326</f>
        <v>45691</v>
      </c>
      <c r="B2326" s="2">
        <f>RSI!B2326</f>
        <v>2.69</v>
      </c>
      <c r="C2326" s="2">
        <f>RSI!I2326</f>
        <v>36.441845897513502</v>
      </c>
      <c r="D2326" s="2">
        <f>MACD!E2326</f>
        <v>5.7417990011057185E-3</v>
      </c>
      <c r="E2326" s="2">
        <f>MACD!F2326</f>
        <v>-3.6714996649078726E-3</v>
      </c>
      <c r="F2326" s="2">
        <f>'Moving Avg'!D2326</f>
        <v>2.73</v>
      </c>
      <c r="G2326" s="2">
        <f>'Moving Avg'!F2326</f>
        <v>2.7864999999999993</v>
      </c>
      <c r="H2326" s="2">
        <f>'Moving Avg'!G2326</f>
        <v>2.8420000000000001</v>
      </c>
      <c r="I2326" s="2">
        <f>'Moving Avg'!H2326</f>
        <v>3.6228499999999908</v>
      </c>
      <c r="J2326" s="5" t="str">
        <f>OBV!F2326</f>
        <v>BEARISH</v>
      </c>
      <c r="K2326" s="5" t="str">
        <f>OBV!G2326</f>
        <v>WEAK</v>
      </c>
      <c r="L2326" s="5" t="str">
        <f>OBV!H2326</f>
        <v>CONFIRMED BEARISH</v>
      </c>
      <c r="M2326" s="7">
        <f t="shared" si="360"/>
        <v>25</v>
      </c>
      <c r="N2326" s="7">
        <f t="shared" si="361"/>
        <v>0</v>
      </c>
      <c r="O2326" s="7">
        <f t="shared" si="362"/>
        <v>0</v>
      </c>
      <c r="P2326" s="7">
        <f t="shared" si="363"/>
        <v>0</v>
      </c>
      <c r="Q2326" s="8">
        <f t="shared" si="364"/>
        <v>8.75</v>
      </c>
      <c r="R2326" s="8">
        <f t="shared" si="365"/>
        <v>5</v>
      </c>
      <c r="S2326" s="8">
        <f t="shared" si="366"/>
        <v>3.75</v>
      </c>
      <c r="T2326" s="8">
        <f t="shared" si="367"/>
        <v>6.25</v>
      </c>
      <c r="U2326" s="7">
        <f t="shared" si="368"/>
        <v>5.833333333333333</v>
      </c>
      <c r="V2326" s="7">
        <f t="shared" si="369"/>
        <v>5.9375</v>
      </c>
    </row>
    <row r="2327" spans="1:22" ht="13.5" x14ac:dyDescent="0.25">
      <c r="A2327" s="3">
        <f>RSI!A2327</f>
        <v>45692</v>
      </c>
      <c r="B2327" s="2">
        <f>RSI!B2327</f>
        <v>2.68</v>
      </c>
      <c r="C2327" s="2">
        <f>RSI!I2327</f>
        <v>35.68939483102983</v>
      </c>
      <c r="D2327" s="2">
        <f>MACD!E2327</f>
        <v>1.2644344472331426E-2</v>
      </c>
      <c r="E2327" s="2">
        <f>MACD!F2327</f>
        <v>-4.0833083746001295E-4</v>
      </c>
      <c r="F2327" s="2">
        <f>'Moving Avg'!D2327</f>
        <v>2.706</v>
      </c>
      <c r="G2327" s="2">
        <f>'Moving Avg'!F2327</f>
        <v>2.7764999999999995</v>
      </c>
      <c r="H2327" s="2">
        <f>'Moving Avg'!G2327</f>
        <v>2.8343999999999996</v>
      </c>
      <c r="I2327" s="2">
        <f>'Moving Avg'!H2327</f>
        <v>3.6157999999999908</v>
      </c>
      <c r="J2327" s="5" t="str">
        <f>OBV!F2327</f>
        <v>BEARISH</v>
      </c>
      <c r="K2327" s="5" t="str">
        <f>OBV!G2327</f>
        <v>WEAK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0</v>
      </c>
      <c r="P2327" s="7">
        <f t="shared" si="363"/>
        <v>0</v>
      </c>
      <c r="Q2327" s="8">
        <f t="shared" si="364"/>
        <v>8.75</v>
      </c>
      <c r="R2327" s="8">
        <f t="shared" si="365"/>
        <v>5</v>
      </c>
      <c r="S2327" s="8">
        <f t="shared" si="366"/>
        <v>3.75</v>
      </c>
      <c r="T2327" s="8">
        <f t="shared" si="367"/>
        <v>6.25</v>
      </c>
      <c r="U2327" s="7">
        <f t="shared" si="368"/>
        <v>5.833333333333333</v>
      </c>
      <c r="V2327" s="7">
        <f t="shared" si="369"/>
        <v>5.9375</v>
      </c>
    </row>
    <row r="2328" spans="1:22" ht="13.5" x14ac:dyDescent="0.25">
      <c r="A2328" s="3">
        <f>RSI!A2328</f>
        <v>45693</v>
      </c>
      <c r="B2328" s="2">
        <f>RSI!B2328</f>
        <v>2.68</v>
      </c>
      <c r="C2328" s="2">
        <f>RSI!I2328</f>
        <v>35.68939483102983</v>
      </c>
      <c r="D2328" s="2">
        <f>MACD!E2328</f>
        <v>1.9275747967196999E-2</v>
      </c>
      <c r="E2328" s="2">
        <f>MACD!F2328</f>
        <v>3.5284849234713898E-3</v>
      </c>
      <c r="F2328" s="2">
        <f>'Moving Avg'!D2328</f>
        <v>2.706</v>
      </c>
      <c r="G2328" s="2">
        <f>'Moving Avg'!F2328</f>
        <v>2.7704999999999993</v>
      </c>
      <c r="H2328" s="2">
        <f>'Moving Avg'!G2328</f>
        <v>2.8293999999999992</v>
      </c>
      <c r="I2328" s="2">
        <f>'Moving Avg'!H2328</f>
        <v>3.6087499999999908</v>
      </c>
      <c r="J2328" s="5" t="str">
        <f>OBV!F2328</f>
        <v>BULLISH</v>
      </c>
      <c r="K2328" s="5" t="str">
        <f>OBV!G2328</f>
        <v>NEUTRAL</v>
      </c>
      <c r="L2328" s="5" t="str">
        <f>OBV!H2328</f>
        <v>NEUTRAL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49.5</v>
      </c>
      <c r="Q2328" s="8">
        <f t="shared" si="364"/>
        <v>16.175000000000001</v>
      </c>
      <c r="R2328" s="8">
        <f t="shared" si="365"/>
        <v>17.375</v>
      </c>
      <c r="S2328" s="8">
        <f t="shared" si="366"/>
        <v>26.025000000000002</v>
      </c>
      <c r="T2328" s="8">
        <f t="shared" si="367"/>
        <v>18.625</v>
      </c>
      <c r="U2328" s="7">
        <f t="shared" si="368"/>
        <v>19.858333333333334</v>
      </c>
      <c r="V2328" s="7">
        <f t="shared" si="369"/>
        <v>19.55</v>
      </c>
    </row>
    <row r="2329" spans="1:22" ht="13.5" x14ac:dyDescent="0.25">
      <c r="A2329" s="3">
        <f>RSI!A2329</f>
        <v>45694</v>
      </c>
      <c r="B2329" s="2">
        <f>RSI!B2329</f>
        <v>2.68</v>
      </c>
      <c r="C2329" s="2">
        <f>RSI!I2329</f>
        <v>35.68939483102983</v>
      </c>
      <c r="D2329" s="2">
        <f>MACD!E2329</f>
        <v>2.5619146739901844E-2</v>
      </c>
      <c r="E2329" s="2">
        <f>MACD!F2329</f>
        <v>7.9466172867574819E-3</v>
      </c>
      <c r="F2329" s="2">
        <f>'Moving Avg'!D2329</f>
        <v>2.6819999999999999</v>
      </c>
      <c r="G2329" s="2">
        <f>'Moving Avg'!F2329</f>
        <v>2.7644999999999995</v>
      </c>
      <c r="H2329" s="2">
        <f>'Moving Avg'!G2329</f>
        <v>2.8249999999999993</v>
      </c>
      <c r="I2329" s="2">
        <f>'Moving Avg'!H2329</f>
        <v>3.6025999999999909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8">
        <f t="shared" si="364"/>
        <v>11.225</v>
      </c>
      <c r="R2329" s="8">
        <f t="shared" si="365"/>
        <v>9.125</v>
      </c>
      <c r="S2329" s="8">
        <f t="shared" si="366"/>
        <v>11.175000000000001</v>
      </c>
      <c r="T2329" s="8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25">
      <c r="A2330" s="3">
        <f>RSI!A2330</f>
        <v>45695</v>
      </c>
      <c r="B2330" s="2">
        <f>RSI!B2330</f>
        <v>2.68</v>
      </c>
      <c r="C2330" s="2">
        <f>RSI!I2330</f>
        <v>35.68939483102983</v>
      </c>
      <c r="D2330" s="2">
        <f>MACD!E2330</f>
        <v>3.166461134256382E-2</v>
      </c>
      <c r="E2330" s="2">
        <f>MACD!F2330</f>
        <v>1.269021609791875E-2</v>
      </c>
      <c r="F2330" s="2">
        <f>'Moving Avg'!D2330</f>
        <v>2.6819999999999999</v>
      </c>
      <c r="G2330" s="2">
        <f>'Moving Avg'!F2330</f>
        <v>2.7584999999999997</v>
      </c>
      <c r="H2330" s="2">
        <f>'Moving Avg'!G2330</f>
        <v>2.8179999999999996</v>
      </c>
      <c r="I2330" s="2">
        <f>'Moving Avg'!H2330</f>
        <v>3.5972999999999904</v>
      </c>
      <c r="J2330" s="5" t="str">
        <f>OBV!F2330</f>
        <v>BULLISH</v>
      </c>
      <c r="K2330" s="5" t="str">
        <f>OBV!G2330</f>
        <v>NEUTRAL</v>
      </c>
      <c r="L2330" s="5" t="str">
        <f>OBV!H2330</f>
        <v>NEUTRAL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49.5</v>
      </c>
      <c r="Q2330" s="8">
        <f t="shared" si="364"/>
        <v>16.175000000000001</v>
      </c>
      <c r="R2330" s="8">
        <f t="shared" si="365"/>
        <v>17.375</v>
      </c>
      <c r="S2330" s="8">
        <f t="shared" si="366"/>
        <v>26.025000000000002</v>
      </c>
      <c r="T2330" s="8">
        <f t="shared" si="367"/>
        <v>18.625</v>
      </c>
      <c r="U2330" s="7">
        <f t="shared" si="368"/>
        <v>19.858333333333334</v>
      </c>
      <c r="V2330" s="7">
        <f t="shared" si="369"/>
        <v>19.55</v>
      </c>
    </row>
    <row r="2331" spans="1:22" ht="13.5" x14ac:dyDescent="0.25">
      <c r="A2331" s="3">
        <f>RSI!A2331</f>
        <v>45698</v>
      </c>
      <c r="B2331" s="2">
        <f>RSI!B2331</f>
        <v>2.68</v>
      </c>
      <c r="C2331" s="2">
        <f>RSI!I2331</f>
        <v>35.68939483102983</v>
      </c>
      <c r="D2331" s="2">
        <f>MACD!E2331</f>
        <v>3.7407757554420495E-2</v>
      </c>
      <c r="E2331" s="2">
        <f>MACD!F2331</f>
        <v>1.7633724389219101E-2</v>
      </c>
      <c r="F2331" s="2">
        <f>'Moving Avg'!D2331</f>
        <v>2.68</v>
      </c>
      <c r="G2331" s="2">
        <f>'Moving Avg'!F2331</f>
        <v>2.7524999999999999</v>
      </c>
      <c r="H2331" s="2">
        <f>'Moving Avg'!G2331</f>
        <v>2.8135999999999997</v>
      </c>
      <c r="I2331" s="2">
        <f>'Moving Avg'!H2331</f>
        <v>3.5919999999999908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8">
        <f t="shared" si="364"/>
        <v>11.225</v>
      </c>
      <c r="R2331" s="8">
        <f t="shared" si="365"/>
        <v>9.125</v>
      </c>
      <c r="S2331" s="8">
        <f t="shared" si="366"/>
        <v>11.175000000000001</v>
      </c>
      <c r="T2331" s="8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25">
      <c r="A2332" s="3">
        <f>RSI!A2332</f>
        <v>45699</v>
      </c>
      <c r="B2332" s="2">
        <f>RSI!B2332</f>
        <v>2.68</v>
      </c>
      <c r="C2332" s="2">
        <f>RSI!I2332</f>
        <v>35.68939483102983</v>
      </c>
      <c r="D2332" s="2">
        <f>MACD!E2332</f>
        <v>4.2848595668502298E-2</v>
      </c>
      <c r="E2332" s="2">
        <f>MACD!F2332</f>
        <v>2.2676698645075741E-2</v>
      </c>
      <c r="F2332" s="2">
        <f>'Moving Avg'!D2332</f>
        <v>2.68</v>
      </c>
      <c r="G2332" s="2">
        <f>'Moving Avg'!F2332</f>
        <v>2.7465000000000002</v>
      </c>
      <c r="H2332" s="2">
        <f>'Moving Avg'!G2332</f>
        <v>2.8117999999999999</v>
      </c>
      <c r="I2332" s="2">
        <f>'Moving Avg'!H2332</f>
        <v>3.5866999999999911</v>
      </c>
      <c r="J2332" s="5" t="str">
        <f>OBV!F2332</f>
        <v>NEUTRAL</v>
      </c>
      <c r="K2332" s="5" t="str">
        <f>OBV!G2332</f>
        <v>NEUTRAL</v>
      </c>
      <c r="L2332" s="5" t="str">
        <f>OBV!H2332</f>
        <v>NEUTRAL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33</v>
      </c>
      <c r="Q2332" s="8">
        <f t="shared" si="364"/>
        <v>13.7</v>
      </c>
      <c r="R2332" s="8">
        <f t="shared" si="365"/>
        <v>13.25</v>
      </c>
      <c r="S2332" s="8">
        <f t="shared" si="366"/>
        <v>18.600000000000001</v>
      </c>
      <c r="T2332" s="8">
        <f t="shared" si="367"/>
        <v>14.5</v>
      </c>
      <c r="U2332" s="7">
        <f t="shared" si="368"/>
        <v>15.183333333333332</v>
      </c>
      <c r="V2332" s="7">
        <f t="shared" si="369"/>
        <v>15.012499999999999</v>
      </c>
    </row>
    <row r="2333" spans="1:22" ht="13.5" x14ac:dyDescent="0.25">
      <c r="A2333" s="3">
        <f>RSI!A2333</f>
        <v>45700</v>
      </c>
      <c r="B2333" s="2">
        <f>RSI!B2333</f>
        <v>2.67</v>
      </c>
      <c r="C2333" s="2">
        <f>RSI!I2333</f>
        <v>34.57572292442687</v>
      </c>
      <c r="D2333" s="2">
        <f>MACD!E2333</f>
        <v>3.0269781134879992E-2</v>
      </c>
      <c r="E2333" s="2">
        <f>MACD!F2333</f>
        <v>2.4195315143036595E-2</v>
      </c>
      <c r="F2333" s="2">
        <f>'Moving Avg'!D2333</f>
        <v>2.6779999999999999</v>
      </c>
      <c r="G2333" s="2">
        <f>'Moving Avg'!F2333</f>
        <v>2.74</v>
      </c>
      <c r="H2333" s="2">
        <f>'Moving Avg'!G2333</f>
        <v>2.8111999999999999</v>
      </c>
      <c r="I2333" s="2">
        <f>'Moving Avg'!H2333</f>
        <v>3.5821499999999911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8">
        <f t="shared" si="364"/>
        <v>11.225</v>
      </c>
      <c r="R2333" s="8">
        <f t="shared" si="365"/>
        <v>9.125</v>
      </c>
      <c r="S2333" s="8">
        <f t="shared" si="366"/>
        <v>11.175000000000001</v>
      </c>
      <c r="T2333" s="8">
        <f t="shared" si="367"/>
        <v>10.375</v>
      </c>
      <c r="U2333" s="7">
        <f t="shared" si="368"/>
        <v>10.508333333333335</v>
      </c>
      <c r="V2333" s="7">
        <f t="shared" si="369"/>
        <v>10.475000000000001</v>
      </c>
    </row>
    <row r="2334" spans="1:22" ht="13.5" x14ac:dyDescent="0.25">
      <c r="A2334" s="3">
        <f>RSI!A2334</f>
        <v>45701</v>
      </c>
      <c r="B2334" s="2">
        <f>RSI!B2334</f>
        <v>2.67</v>
      </c>
      <c r="C2334" s="2">
        <f>RSI!I2334</f>
        <v>34.57572292442687</v>
      </c>
      <c r="D2334" s="2">
        <f>MACD!E2334</f>
        <v>3.8645128367684745E-2</v>
      </c>
      <c r="E2334" s="2">
        <f>MACD!F2334</f>
        <v>2.7085277787966225E-2</v>
      </c>
      <c r="F2334" s="2">
        <f>'Moving Avg'!D2334</f>
        <v>2.6760000000000002</v>
      </c>
      <c r="G2334" s="2">
        <f>'Moving Avg'!F2334</f>
        <v>2.7335000000000003</v>
      </c>
      <c r="H2334" s="2">
        <f>'Moving Avg'!G2334</f>
        <v>2.8081999999999998</v>
      </c>
      <c r="I2334" s="2">
        <f>'Moving Avg'!H2334</f>
        <v>3.5775999999999915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25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8">
        <f t="shared" si="364"/>
        <v>11.225</v>
      </c>
      <c r="R2334" s="8">
        <f t="shared" si="365"/>
        <v>9.125</v>
      </c>
      <c r="S2334" s="8">
        <f t="shared" si="366"/>
        <v>11.175000000000001</v>
      </c>
      <c r="T2334" s="8">
        <f t="shared" si="367"/>
        <v>10.375</v>
      </c>
      <c r="U2334" s="7">
        <f t="shared" si="368"/>
        <v>10.508333333333335</v>
      </c>
      <c r="V2334" s="7">
        <f t="shared" si="369"/>
        <v>10.475000000000001</v>
      </c>
    </row>
    <row r="2335" spans="1:22" ht="13.5" x14ac:dyDescent="0.25">
      <c r="A2335" s="3">
        <f>RSI!A2335</f>
        <v>45702</v>
      </c>
      <c r="B2335" s="2">
        <f>RSI!B2335</f>
        <v>2.67</v>
      </c>
      <c r="C2335" s="2">
        <f>RSI!I2335</f>
        <v>34.57572292442687</v>
      </c>
      <c r="D2335" s="2">
        <f>MACD!E2335</f>
        <v>2.7786552799452302E-2</v>
      </c>
      <c r="E2335" s="2">
        <f>MACD!F2335</f>
        <v>2.7225532790263442E-2</v>
      </c>
      <c r="F2335" s="2">
        <f>'Moving Avg'!D2335</f>
        <v>2.6740000000000004</v>
      </c>
      <c r="G2335" s="2">
        <f>'Moving Avg'!F2335</f>
        <v>2.7270000000000003</v>
      </c>
      <c r="H2335" s="2">
        <f>'Moving Avg'!G2335</f>
        <v>2.8075999999999994</v>
      </c>
      <c r="I2335" s="2">
        <f>'Moving Avg'!H2335</f>
        <v>3.5730499999999914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25</v>
      </c>
      <c r="N2335" s="7">
        <f t="shared" si="361"/>
        <v>0</v>
      </c>
      <c r="O2335" s="7">
        <f t="shared" si="362"/>
        <v>0</v>
      </c>
      <c r="P2335" s="7">
        <f t="shared" si="363"/>
        <v>16.5</v>
      </c>
      <c r="Q2335" s="8">
        <f t="shared" si="364"/>
        <v>11.225</v>
      </c>
      <c r="R2335" s="8">
        <f t="shared" si="365"/>
        <v>9.125</v>
      </c>
      <c r="S2335" s="8">
        <f t="shared" si="366"/>
        <v>11.175000000000001</v>
      </c>
      <c r="T2335" s="8">
        <f t="shared" si="367"/>
        <v>10.375</v>
      </c>
      <c r="U2335" s="7">
        <f t="shared" si="368"/>
        <v>10.508333333333335</v>
      </c>
      <c r="V2335" s="7">
        <f t="shared" si="369"/>
        <v>10.475000000000001</v>
      </c>
    </row>
    <row r="2336" spans="1:22" ht="13.5" x14ac:dyDescent="0.25">
      <c r="A2336" s="3">
        <f>RSI!A2336</f>
        <v>45705</v>
      </c>
      <c r="B2336" s="2">
        <f>RSI!B2336</f>
        <v>2.5499999999999998</v>
      </c>
      <c r="C2336" s="2">
        <f>RSI!I2336</f>
        <v>23.558000906013305</v>
      </c>
      <c r="D2336" s="2">
        <f>MACD!E2336</f>
        <v>2.9503776467652898E-2</v>
      </c>
      <c r="E2336" s="2">
        <f>MACD!F2336</f>
        <v>2.7681181525741335E-2</v>
      </c>
      <c r="F2336" s="2">
        <f>'Moving Avg'!D2336</f>
        <v>2.6479999999999997</v>
      </c>
      <c r="G2336" s="2">
        <f>'Moving Avg'!F2336</f>
        <v>2.7145000000000001</v>
      </c>
      <c r="H2336" s="2">
        <f>'Moving Avg'!G2336</f>
        <v>2.8021999999999996</v>
      </c>
      <c r="I2336" s="2">
        <f>'Moving Avg'!H2336</f>
        <v>3.5678999999999919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  <c r="M2336" s="7">
        <f t="shared" si="360"/>
        <v>50</v>
      </c>
      <c r="N2336" s="7">
        <f t="shared" si="361"/>
        <v>0</v>
      </c>
      <c r="O2336" s="7">
        <f t="shared" si="362"/>
        <v>0</v>
      </c>
      <c r="P2336" s="7">
        <f t="shared" si="363"/>
        <v>16.5</v>
      </c>
      <c r="Q2336" s="8">
        <f t="shared" si="364"/>
        <v>19.975000000000001</v>
      </c>
      <c r="R2336" s="8">
        <f t="shared" si="365"/>
        <v>14.125</v>
      </c>
      <c r="S2336" s="8">
        <f t="shared" si="366"/>
        <v>14.925000000000001</v>
      </c>
      <c r="T2336" s="8">
        <f t="shared" si="367"/>
        <v>16.625</v>
      </c>
      <c r="U2336" s="7">
        <f t="shared" si="368"/>
        <v>16.341666666666669</v>
      </c>
      <c r="V2336" s="7">
        <f t="shared" si="369"/>
        <v>16.412500000000001</v>
      </c>
    </row>
    <row r="2337" spans="1:22" ht="13.5" x14ac:dyDescent="0.25">
      <c r="A2337" s="3">
        <f>RSI!A2337</f>
        <v>45706</v>
      </c>
      <c r="B2337" s="2">
        <f>RSI!B2337</f>
        <v>2.5499999999999998</v>
      </c>
      <c r="C2337" s="2">
        <f>RSI!I2337</f>
        <v>23.558000906013305</v>
      </c>
      <c r="D2337" s="2">
        <f>MACD!E2337</f>
        <v>3.056993431062871E-2</v>
      </c>
      <c r="E2337" s="2">
        <f>MACD!F2337</f>
        <v>2.8258932082718811E-2</v>
      </c>
      <c r="F2337" s="2">
        <f>'Moving Avg'!D2337</f>
        <v>2.6219999999999999</v>
      </c>
      <c r="G2337" s="2">
        <f>'Moving Avg'!F2337</f>
        <v>2.702</v>
      </c>
      <c r="H2337" s="2">
        <f>'Moving Avg'!G2337</f>
        <v>2.7952000000000004</v>
      </c>
      <c r="I2337" s="2">
        <f>'Moving Avg'!H2337</f>
        <v>3.5627499999999919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  <c r="M2337" s="7">
        <f t="shared" si="360"/>
        <v>50</v>
      </c>
      <c r="N2337" s="7">
        <f t="shared" si="361"/>
        <v>0</v>
      </c>
      <c r="O2337" s="7">
        <f t="shared" si="362"/>
        <v>0</v>
      </c>
      <c r="P2337" s="7">
        <f t="shared" si="363"/>
        <v>16.5</v>
      </c>
      <c r="Q2337" s="8">
        <f t="shared" si="364"/>
        <v>19.975000000000001</v>
      </c>
      <c r="R2337" s="8">
        <f t="shared" si="365"/>
        <v>14.125</v>
      </c>
      <c r="S2337" s="8">
        <f t="shared" si="366"/>
        <v>14.925000000000001</v>
      </c>
      <c r="T2337" s="8">
        <f t="shared" si="367"/>
        <v>16.625</v>
      </c>
      <c r="U2337" s="7">
        <f t="shared" si="368"/>
        <v>16.341666666666669</v>
      </c>
      <c r="V2337" s="7">
        <f t="shared" si="369"/>
        <v>16.412500000000001</v>
      </c>
    </row>
    <row r="2338" spans="1:22" ht="13.5" x14ac:dyDescent="0.25">
      <c r="A2338" s="3">
        <f>RSI!A2338</f>
        <v>45707</v>
      </c>
      <c r="B2338" s="2">
        <f>RSI!B2338</f>
        <v>2.5499999999999998</v>
      </c>
      <c r="C2338" s="2">
        <f>RSI!I2338</f>
        <v>23.558000906013305</v>
      </c>
      <c r="D2338" s="2">
        <f>MACD!E2338</f>
        <v>3.2538349323665727E-2</v>
      </c>
      <c r="E2338" s="2">
        <f>MACD!F2338</f>
        <v>2.9114815530908198E-2</v>
      </c>
      <c r="F2338" s="2">
        <f>'Moving Avg'!D2338</f>
        <v>2.5979999999999999</v>
      </c>
      <c r="G2338" s="2">
        <f>'Moving Avg'!F2338</f>
        <v>2.6894999999999998</v>
      </c>
      <c r="H2338" s="2">
        <f>'Moving Avg'!G2338</f>
        <v>2.7882000000000011</v>
      </c>
      <c r="I2338" s="2">
        <f>'Moving Avg'!H2338</f>
        <v>3.5575999999999914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  <c r="M2338" s="7">
        <f t="shared" si="360"/>
        <v>50</v>
      </c>
      <c r="N2338" s="7">
        <f t="shared" si="361"/>
        <v>0</v>
      </c>
      <c r="O2338" s="7">
        <f t="shared" si="362"/>
        <v>0</v>
      </c>
      <c r="P2338" s="7">
        <f t="shared" si="363"/>
        <v>16.5</v>
      </c>
      <c r="Q2338" s="8">
        <f t="shared" si="364"/>
        <v>19.975000000000001</v>
      </c>
      <c r="R2338" s="8">
        <f t="shared" si="365"/>
        <v>14.125</v>
      </c>
      <c r="S2338" s="8">
        <f t="shared" si="366"/>
        <v>14.925000000000001</v>
      </c>
      <c r="T2338" s="8">
        <f t="shared" si="367"/>
        <v>16.625</v>
      </c>
      <c r="U2338" s="7">
        <f t="shared" si="368"/>
        <v>16.341666666666669</v>
      </c>
      <c r="V2338" s="7">
        <f t="shared" si="369"/>
        <v>16.412500000000001</v>
      </c>
    </row>
    <row r="2339" spans="1:22" ht="13.5" x14ac:dyDescent="0.25">
      <c r="A2339" s="3">
        <f>RSI!A2339</f>
        <v>45708</v>
      </c>
      <c r="B2339" s="2">
        <f>RSI!B2339</f>
        <v>2.5499999999999998</v>
      </c>
      <c r="C2339" s="2">
        <f>RSI!I2339</f>
        <v>23.558000906013305</v>
      </c>
      <c r="D2339" s="2">
        <f>MACD!E2339</f>
        <v>3.5191228899992044E-2</v>
      </c>
      <c r="E2339" s="2">
        <f>MACD!F2339</f>
        <v>3.0330098204724969E-2</v>
      </c>
      <c r="F2339" s="2">
        <f>'Moving Avg'!D2339</f>
        <v>2.5740000000000003</v>
      </c>
      <c r="G2339" s="2">
        <f>'Moving Avg'!F2339</f>
        <v>2.6769999999999996</v>
      </c>
      <c r="H2339" s="2">
        <f>'Moving Avg'!G2339</f>
        <v>2.7786000000000013</v>
      </c>
      <c r="I2339" s="2">
        <f>'Moving Avg'!H2339</f>
        <v>3.5524499999999914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  <c r="M2339" s="7">
        <f t="shared" si="360"/>
        <v>50</v>
      </c>
      <c r="N2339" s="7">
        <f t="shared" si="361"/>
        <v>0</v>
      </c>
      <c r="O2339" s="7">
        <f t="shared" si="362"/>
        <v>0</v>
      </c>
      <c r="P2339" s="7">
        <f t="shared" si="363"/>
        <v>16.5</v>
      </c>
      <c r="Q2339" s="8">
        <f t="shared" si="364"/>
        <v>19.975000000000001</v>
      </c>
      <c r="R2339" s="8">
        <f t="shared" si="365"/>
        <v>14.125</v>
      </c>
      <c r="S2339" s="8">
        <f t="shared" si="366"/>
        <v>14.925000000000001</v>
      </c>
      <c r="T2339" s="8">
        <f t="shared" si="367"/>
        <v>16.625</v>
      </c>
      <c r="U2339" s="7">
        <f t="shared" si="368"/>
        <v>16.341666666666669</v>
      </c>
      <c r="V2339" s="7">
        <f t="shared" si="369"/>
        <v>16.412500000000001</v>
      </c>
    </row>
    <row r="2340" spans="1:22" ht="13.5" x14ac:dyDescent="0.25">
      <c r="A2340" s="3">
        <f>RSI!A2340</f>
        <v>45709</v>
      </c>
      <c r="B2340" s="2">
        <f>RSI!B2340</f>
        <v>2.6</v>
      </c>
      <c r="C2340" s="2">
        <f>RSI!I2340</f>
        <v>35.140937978654378</v>
      </c>
      <c r="D2340" s="2">
        <f>MACD!E2340</f>
        <v>3.4646433936714516E-2</v>
      </c>
      <c r="E2340" s="2">
        <f>MACD!F2340</f>
        <v>3.1193365351122878E-2</v>
      </c>
      <c r="F2340" s="2">
        <f>'Moving Avg'!D2340</f>
        <v>2.5599999999999996</v>
      </c>
      <c r="G2340" s="2">
        <f>'Moving Avg'!F2340</f>
        <v>2.6669999999999998</v>
      </c>
      <c r="H2340" s="2">
        <f>'Moving Avg'!G2340</f>
        <v>2.7726000000000011</v>
      </c>
      <c r="I2340" s="2">
        <f>'Moving Avg'!H2340</f>
        <v>3.5475499999999913</v>
      </c>
      <c r="J2340" s="5" t="str">
        <f>OBV!F2340</f>
        <v>BEARISH</v>
      </c>
      <c r="K2340" s="5" t="str">
        <f>OBV!G2340</f>
        <v>NEUTRAL</v>
      </c>
      <c r="L2340" s="5" t="str">
        <f>OBV!H2340</f>
        <v>CONFIRMED BEARISH</v>
      </c>
      <c r="M2340" s="7">
        <f t="shared" si="360"/>
        <v>25</v>
      </c>
      <c r="N2340" s="7">
        <f t="shared" si="361"/>
        <v>0</v>
      </c>
      <c r="O2340" s="7">
        <f t="shared" si="362"/>
        <v>0</v>
      </c>
      <c r="P2340" s="7">
        <f t="shared" si="363"/>
        <v>16.5</v>
      </c>
      <c r="Q2340" s="8">
        <f t="shared" si="364"/>
        <v>11.225</v>
      </c>
      <c r="R2340" s="8">
        <f t="shared" si="365"/>
        <v>9.125</v>
      </c>
      <c r="S2340" s="8">
        <f t="shared" si="366"/>
        <v>11.175000000000001</v>
      </c>
      <c r="T2340" s="8">
        <f t="shared" si="367"/>
        <v>10.375</v>
      </c>
      <c r="U2340" s="7">
        <f t="shared" si="368"/>
        <v>10.508333333333335</v>
      </c>
      <c r="V2340" s="7">
        <f t="shared" si="369"/>
        <v>10.475000000000001</v>
      </c>
    </row>
    <row r="2341" spans="1:22" ht="13.5" x14ac:dyDescent="0.25">
      <c r="A2341" s="3">
        <f>RSI!A2341</f>
        <v>45712</v>
      </c>
      <c r="B2341" s="2">
        <f>RSI!B2341</f>
        <v>2.6</v>
      </c>
      <c r="C2341" s="2">
        <f>RSI!I2341</f>
        <v>35.140937978654378</v>
      </c>
      <c r="D2341" s="2">
        <f>MACD!E2341</f>
        <v>3.4736450031733757E-2</v>
      </c>
      <c r="E2341" s="2">
        <f>MACD!F2341</f>
        <v>3.1901982287245056E-2</v>
      </c>
      <c r="F2341" s="2">
        <f>'Moving Avg'!D2341</f>
        <v>2.57</v>
      </c>
      <c r="G2341" s="2">
        <f>'Moving Avg'!F2341</f>
        <v>2.6569999999999996</v>
      </c>
      <c r="H2341" s="2">
        <f>'Moving Avg'!G2341</f>
        <v>2.7684000000000011</v>
      </c>
      <c r="I2341" s="2">
        <f>'Moving Avg'!H2341</f>
        <v>3.5426499999999912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25</v>
      </c>
      <c r="N2341" s="7">
        <f t="shared" si="361"/>
        <v>0</v>
      </c>
      <c r="O2341" s="7">
        <f t="shared" si="362"/>
        <v>0</v>
      </c>
      <c r="P2341" s="7">
        <f t="shared" si="363"/>
        <v>83.5</v>
      </c>
      <c r="Q2341" s="8">
        <f t="shared" si="364"/>
        <v>21.274999999999999</v>
      </c>
      <c r="R2341" s="8">
        <f t="shared" si="365"/>
        <v>25.875</v>
      </c>
      <c r="S2341" s="8">
        <f t="shared" si="366"/>
        <v>41.325000000000003</v>
      </c>
      <c r="T2341" s="8">
        <f t="shared" si="367"/>
        <v>27.125</v>
      </c>
      <c r="U2341" s="7">
        <f t="shared" si="368"/>
        <v>29.491666666666664</v>
      </c>
      <c r="V2341" s="7">
        <f t="shared" si="369"/>
        <v>28.9</v>
      </c>
    </row>
    <row r="2342" spans="1:22" ht="13.5" x14ac:dyDescent="0.25">
      <c r="A2342" s="3">
        <f>RSI!A2342</f>
        <v>45713</v>
      </c>
      <c r="B2342" s="2">
        <f>RSI!B2342</f>
        <v>2.6</v>
      </c>
      <c r="C2342" s="2">
        <f>RSI!I2342</f>
        <v>35.140937978654378</v>
      </c>
      <c r="D2342" s="2">
        <f>MACD!E2342</f>
        <v>3.5322799393566751E-2</v>
      </c>
      <c r="E2342" s="2">
        <f>MACD!F2342</f>
        <v>3.2586145708509401E-2</v>
      </c>
      <c r="F2342" s="2">
        <f>'Moving Avg'!D2342</f>
        <v>2.5799999999999996</v>
      </c>
      <c r="G2342" s="2">
        <f>'Moving Avg'!F2342</f>
        <v>2.6469999999999998</v>
      </c>
      <c r="H2342" s="2">
        <f>'Moving Avg'!G2342</f>
        <v>2.7642000000000002</v>
      </c>
      <c r="I2342" s="2">
        <f>'Moving Avg'!H2342</f>
        <v>3.5377499999999911</v>
      </c>
      <c r="J2342" s="5" t="str">
        <f>OBV!F2342</f>
        <v>BULLISH</v>
      </c>
      <c r="K2342" s="5" t="str">
        <f>OBV!G2342</f>
        <v>NEUTRAL</v>
      </c>
      <c r="L2342" s="5" t="str">
        <f>OBV!H2342</f>
        <v>CONFIRMED BULLISH</v>
      </c>
      <c r="M2342" s="7">
        <f t="shared" si="360"/>
        <v>25</v>
      </c>
      <c r="N2342" s="7">
        <f t="shared" si="361"/>
        <v>0</v>
      </c>
      <c r="O2342" s="7">
        <f t="shared" si="362"/>
        <v>0</v>
      </c>
      <c r="P2342" s="7">
        <f t="shared" si="363"/>
        <v>83.5</v>
      </c>
      <c r="Q2342" s="8">
        <f t="shared" si="364"/>
        <v>21.274999999999999</v>
      </c>
      <c r="R2342" s="8">
        <f t="shared" si="365"/>
        <v>25.875</v>
      </c>
      <c r="S2342" s="8">
        <f t="shared" si="366"/>
        <v>41.325000000000003</v>
      </c>
      <c r="T2342" s="8">
        <f t="shared" si="367"/>
        <v>27.125</v>
      </c>
      <c r="U2342" s="7">
        <f t="shared" si="368"/>
        <v>29.491666666666664</v>
      </c>
      <c r="V2342" s="7">
        <f t="shared" si="369"/>
        <v>28.9</v>
      </c>
    </row>
    <row r="2343" spans="1:22" ht="13.5" x14ac:dyDescent="0.25">
      <c r="A2343" s="3">
        <f>RSI!A2343</f>
        <v>45714</v>
      </c>
      <c r="B2343" s="2">
        <f>RSI!B2343</f>
        <v>2.6</v>
      </c>
      <c r="C2343" s="2">
        <f>RSI!I2343</f>
        <v>35.140937978654378</v>
      </c>
      <c r="D2343" s="2">
        <f>MACD!E2343</f>
        <v>3.4752870268010216E-2</v>
      </c>
      <c r="E2343" s="2">
        <f>MACD!F2343</f>
        <v>3.301949062040957E-2</v>
      </c>
      <c r="F2343" s="2">
        <f>'Moving Avg'!D2343</f>
        <v>2.59</v>
      </c>
      <c r="G2343" s="2">
        <f>'Moving Avg'!F2343</f>
        <v>2.6429999999999998</v>
      </c>
      <c r="H2343" s="2">
        <f>'Moving Avg'!G2343</f>
        <v>2.76</v>
      </c>
      <c r="I2343" s="2">
        <f>'Moving Avg'!H2343</f>
        <v>3.5328499999999909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  <c r="M2343" s="7">
        <f t="shared" si="360"/>
        <v>25</v>
      </c>
      <c r="N2343" s="7">
        <f t="shared" si="361"/>
        <v>0</v>
      </c>
      <c r="O2343" s="7">
        <f t="shared" si="362"/>
        <v>0</v>
      </c>
      <c r="P2343" s="7">
        <f t="shared" si="363"/>
        <v>83.5</v>
      </c>
      <c r="Q2343" s="8">
        <f t="shared" si="364"/>
        <v>21.274999999999999</v>
      </c>
      <c r="R2343" s="8">
        <f t="shared" si="365"/>
        <v>25.875</v>
      </c>
      <c r="S2343" s="8">
        <f t="shared" si="366"/>
        <v>41.325000000000003</v>
      </c>
      <c r="T2343" s="8">
        <f t="shared" si="367"/>
        <v>27.125</v>
      </c>
      <c r="U2343" s="7">
        <f t="shared" si="368"/>
        <v>29.491666666666664</v>
      </c>
      <c r="V2343" s="7">
        <f t="shared" si="369"/>
        <v>28.9</v>
      </c>
    </row>
    <row r="2344" spans="1:22" ht="13.5" x14ac:dyDescent="0.25">
      <c r="A2344" s="3">
        <f>RSI!A2344</f>
        <v>45715</v>
      </c>
      <c r="B2344" s="2">
        <f>RSI!B2344</f>
        <v>2.6</v>
      </c>
      <c r="C2344" s="2">
        <f>RSI!I2344</f>
        <v>35.140937978654378</v>
      </c>
      <c r="D2344" s="2">
        <f>MACD!E2344</f>
        <v>3.4708021291941726E-2</v>
      </c>
      <c r="E2344" s="2">
        <f>MACD!F2344</f>
        <v>3.3357196754716004E-2</v>
      </c>
      <c r="F2344" s="2">
        <f>'Moving Avg'!D2344</f>
        <v>2.6</v>
      </c>
      <c r="G2344" s="2">
        <f>'Moving Avg'!F2344</f>
        <v>2.633</v>
      </c>
      <c r="H2344" s="2">
        <f>'Moving Avg'!G2344</f>
        <v>2.7557999999999998</v>
      </c>
      <c r="I2344" s="2">
        <f>'Moving Avg'!H2344</f>
        <v>3.5273499999999909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  <c r="M2344" s="7">
        <f t="shared" si="360"/>
        <v>25</v>
      </c>
      <c r="N2344" s="7">
        <f t="shared" si="361"/>
        <v>0</v>
      </c>
      <c r="O2344" s="7">
        <f t="shared" si="362"/>
        <v>0</v>
      </c>
      <c r="P2344" s="7">
        <f t="shared" si="363"/>
        <v>83.5</v>
      </c>
      <c r="Q2344" s="8">
        <f t="shared" si="364"/>
        <v>21.274999999999999</v>
      </c>
      <c r="R2344" s="8">
        <f t="shared" si="365"/>
        <v>25.875</v>
      </c>
      <c r="S2344" s="8">
        <f t="shared" si="366"/>
        <v>41.325000000000003</v>
      </c>
      <c r="T2344" s="8">
        <f t="shared" si="367"/>
        <v>27.125</v>
      </c>
      <c r="U2344" s="7">
        <f t="shared" si="368"/>
        <v>29.491666666666664</v>
      </c>
      <c r="V2344" s="7">
        <f t="shared" si="369"/>
        <v>28.9</v>
      </c>
    </row>
    <row r="2345" spans="1:22" ht="13.5" x14ac:dyDescent="0.25">
      <c r="A2345" s="3">
        <f>RSI!A2345</f>
        <v>45716</v>
      </c>
      <c r="B2345" s="2">
        <f>RSI!B2345</f>
        <v>2.4900000000000002</v>
      </c>
      <c r="C2345" s="2">
        <f>RSI!I2345</f>
        <v>23.697877226190542</v>
      </c>
      <c r="D2345" s="2">
        <f>MACD!E2345</f>
        <v>4.3223219144971736E-2</v>
      </c>
      <c r="E2345" s="2">
        <f>MACD!F2345</f>
        <v>3.533040123276715E-2</v>
      </c>
      <c r="F2345" s="2">
        <f>'Moving Avg'!D2345</f>
        <v>2.5780000000000003</v>
      </c>
      <c r="G2345" s="2">
        <f>'Moving Avg'!F2345</f>
        <v>2.6235000000000004</v>
      </c>
      <c r="H2345" s="2">
        <f>'Moving Avg'!G2345</f>
        <v>2.7471999999999999</v>
      </c>
      <c r="I2345" s="2">
        <f>'Moving Avg'!H2345</f>
        <v>3.5212999999999908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50</v>
      </c>
      <c r="N2345" s="7">
        <f t="shared" si="361"/>
        <v>0</v>
      </c>
      <c r="O2345" s="7">
        <f t="shared" si="362"/>
        <v>0</v>
      </c>
      <c r="P2345" s="7">
        <f t="shared" si="363"/>
        <v>16.5</v>
      </c>
      <c r="Q2345" s="8">
        <f t="shared" si="364"/>
        <v>19.975000000000001</v>
      </c>
      <c r="R2345" s="8">
        <f t="shared" si="365"/>
        <v>14.125</v>
      </c>
      <c r="S2345" s="8">
        <f t="shared" si="366"/>
        <v>14.925000000000001</v>
      </c>
      <c r="T2345" s="8">
        <f t="shared" si="367"/>
        <v>16.625</v>
      </c>
      <c r="U2345" s="7">
        <f t="shared" si="368"/>
        <v>16.341666666666669</v>
      </c>
      <c r="V2345" s="7">
        <f t="shared" si="369"/>
        <v>16.412500000000001</v>
      </c>
    </row>
    <row r="2346" spans="1:22" ht="13.5" x14ac:dyDescent="0.25">
      <c r="A2346" s="3">
        <f>RSI!A2346</f>
        <v>45719</v>
      </c>
      <c r="B2346" s="2">
        <f>RSI!B2346</f>
        <v>2.4900000000000002</v>
      </c>
      <c r="C2346" s="2">
        <f>RSI!I2346</f>
        <v>23.697877226190528</v>
      </c>
      <c r="D2346" s="2">
        <f>MACD!E2346</f>
        <v>3.2991841746120798E-2</v>
      </c>
      <c r="E2346" s="2">
        <f>MACD!F2346</f>
        <v>3.4862689335437881E-2</v>
      </c>
      <c r="F2346" s="2">
        <f>'Moving Avg'!D2346</f>
        <v>2.556</v>
      </c>
      <c r="G2346" s="2">
        <f>'Moving Avg'!F2346</f>
        <v>2.613500000000001</v>
      </c>
      <c r="H2346" s="2">
        <f>'Moving Avg'!G2346</f>
        <v>2.7385999999999999</v>
      </c>
      <c r="I2346" s="2">
        <f>'Moving Avg'!H2346</f>
        <v>3.5152499999999911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50</v>
      </c>
      <c r="N2346" s="7">
        <f t="shared" si="361"/>
        <v>45</v>
      </c>
      <c r="O2346" s="7">
        <f t="shared" si="362"/>
        <v>0</v>
      </c>
      <c r="P2346" s="7">
        <f t="shared" si="363"/>
        <v>16.5</v>
      </c>
      <c r="Q2346" s="8">
        <f t="shared" si="364"/>
        <v>35.725000000000001</v>
      </c>
      <c r="R2346" s="8">
        <f t="shared" si="365"/>
        <v>23.125</v>
      </c>
      <c r="S2346" s="8">
        <f t="shared" si="366"/>
        <v>21.675000000000001</v>
      </c>
      <c r="T2346" s="8">
        <f t="shared" si="367"/>
        <v>27.875</v>
      </c>
      <c r="U2346" s="7">
        <f t="shared" si="368"/>
        <v>26.841666666666669</v>
      </c>
      <c r="V2346" s="7">
        <f t="shared" si="369"/>
        <v>27.1</v>
      </c>
    </row>
    <row r="2347" spans="1:22" ht="13.5" x14ac:dyDescent="0.25">
      <c r="A2347" s="3">
        <f>RSI!A2347</f>
        <v>45720</v>
      </c>
      <c r="B2347" s="2">
        <f>RSI!B2347</f>
        <v>2.4900000000000002</v>
      </c>
      <c r="C2347" s="2">
        <f>RSI!I2347</f>
        <v>23.697877226190528</v>
      </c>
      <c r="D2347" s="2">
        <f>MACD!E2347</f>
        <v>2.5283590601766104E-2</v>
      </c>
      <c r="E2347" s="2">
        <f>MACD!F2347</f>
        <v>3.2946869588703527E-2</v>
      </c>
      <c r="F2347" s="2">
        <f>'Moving Avg'!D2347</f>
        <v>2.5339999999999998</v>
      </c>
      <c r="G2347" s="2">
        <f>'Moving Avg'!F2347</f>
        <v>2.604000000000001</v>
      </c>
      <c r="H2347" s="2">
        <f>'Moving Avg'!G2347</f>
        <v>2.73</v>
      </c>
      <c r="I2347" s="2">
        <f>'Moving Avg'!H2347</f>
        <v>3.5091999999999914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  <c r="M2347" s="7">
        <f t="shared" si="360"/>
        <v>50</v>
      </c>
      <c r="N2347" s="7">
        <f t="shared" si="361"/>
        <v>45</v>
      </c>
      <c r="O2347" s="7">
        <f t="shared" si="362"/>
        <v>0</v>
      </c>
      <c r="P2347" s="7">
        <f t="shared" si="363"/>
        <v>16.5</v>
      </c>
      <c r="Q2347" s="8">
        <f t="shared" si="364"/>
        <v>35.725000000000001</v>
      </c>
      <c r="R2347" s="8">
        <f t="shared" si="365"/>
        <v>23.125</v>
      </c>
      <c r="S2347" s="8">
        <f t="shared" si="366"/>
        <v>21.675000000000001</v>
      </c>
      <c r="T2347" s="8">
        <f t="shared" si="367"/>
        <v>27.875</v>
      </c>
      <c r="U2347" s="7">
        <f t="shared" si="368"/>
        <v>26.841666666666669</v>
      </c>
      <c r="V2347" s="7">
        <f t="shared" si="369"/>
        <v>27.1</v>
      </c>
    </row>
    <row r="2348" spans="1:22" ht="13.5" x14ac:dyDescent="0.25">
      <c r="A2348" s="3">
        <f>RSI!A2348</f>
        <v>45721</v>
      </c>
      <c r="B2348" s="2">
        <f>RSI!B2348</f>
        <v>2.4</v>
      </c>
      <c r="C2348" s="2">
        <f>RSI!I2348</f>
        <v>17.781037284337486</v>
      </c>
      <c r="D2348" s="2">
        <f>MACD!E2348</f>
        <v>2.6306657761012708E-2</v>
      </c>
      <c r="E2348" s="2">
        <f>MACD!F2348</f>
        <v>3.1618827223165363E-2</v>
      </c>
      <c r="F2348" s="2">
        <f>'Moving Avg'!D2348</f>
        <v>2.4940000000000002</v>
      </c>
      <c r="G2348" s="2">
        <f>'Moving Avg'!F2348</f>
        <v>2.5900000000000007</v>
      </c>
      <c r="H2348" s="2">
        <f>'Moving Avg'!G2348</f>
        <v>2.722</v>
      </c>
      <c r="I2348" s="2">
        <f>'Moving Avg'!H2348</f>
        <v>3.5026999999999919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50</v>
      </c>
      <c r="N2348" s="7">
        <f t="shared" si="361"/>
        <v>45</v>
      </c>
      <c r="O2348" s="7">
        <f t="shared" si="362"/>
        <v>0</v>
      </c>
      <c r="P2348" s="7">
        <f t="shared" si="363"/>
        <v>16.5</v>
      </c>
      <c r="Q2348" s="8">
        <f t="shared" si="364"/>
        <v>35.725000000000001</v>
      </c>
      <c r="R2348" s="8">
        <f t="shared" si="365"/>
        <v>23.125</v>
      </c>
      <c r="S2348" s="8">
        <f t="shared" si="366"/>
        <v>21.675000000000001</v>
      </c>
      <c r="T2348" s="8">
        <f t="shared" si="367"/>
        <v>27.875</v>
      </c>
      <c r="U2348" s="7">
        <f t="shared" si="368"/>
        <v>26.841666666666669</v>
      </c>
      <c r="V2348" s="7">
        <f t="shared" si="369"/>
        <v>27.1</v>
      </c>
    </row>
    <row r="2349" spans="1:22" ht="13.5" x14ac:dyDescent="0.25">
      <c r="A2349" s="3">
        <f>RSI!A2349</f>
        <v>45722</v>
      </c>
      <c r="B2349" s="2">
        <f>RSI!B2349</f>
        <v>2.38</v>
      </c>
      <c r="C2349" s="2">
        <f>RSI!I2349</f>
        <v>16.778488792937779</v>
      </c>
      <c r="D2349" s="2">
        <f>MACD!E2349</f>
        <v>2.9999298324399071E-2</v>
      </c>
      <c r="E2349" s="2">
        <f>MACD!F2349</f>
        <v>3.1294921443412102E-2</v>
      </c>
      <c r="F2349" s="2">
        <f>'Moving Avg'!D2349</f>
        <v>2.4500000000000002</v>
      </c>
      <c r="G2349" s="2">
        <f>'Moving Avg'!F2349</f>
        <v>2.5750000000000006</v>
      </c>
      <c r="H2349" s="2">
        <f>'Moving Avg'!G2349</f>
        <v>2.7111999999999998</v>
      </c>
      <c r="I2349" s="2">
        <f>'Moving Avg'!H2349</f>
        <v>3.4960999999999918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  <c r="M2349" s="7">
        <f t="shared" si="360"/>
        <v>50</v>
      </c>
      <c r="N2349" s="7">
        <f t="shared" si="361"/>
        <v>45</v>
      </c>
      <c r="O2349" s="7">
        <f t="shared" si="362"/>
        <v>0</v>
      </c>
      <c r="P2349" s="7">
        <f t="shared" si="363"/>
        <v>16.5</v>
      </c>
      <c r="Q2349" s="8">
        <f t="shared" si="364"/>
        <v>35.725000000000001</v>
      </c>
      <c r="R2349" s="8">
        <f t="shared" si="365"/>
        <v>23.125</v>
      </c>
      <c r="S2349" s="8">
        <f t="shared" si="366"/>
        <v>21.675000000000001</v>
      </c>
      <c r="T2349" s="8">
        <f t="shared" si="367"/>
        <v>27.875</v>
      </c>
      <c r="U2349" s="7">
        <f t="shared" si="368"/>
        <v>26.841666666666669</v>
      </c>
      <c r="V2349" s="7">
        <f t="shared" si="369"/>
        <v>27.1</v>
      </c>
    </row>
    <row r="2350" spans="1:22" ht="13.5" x14ac:dyDescent="0.25">
      <c r="A2350" s="3">
        <f>RSI!A2350</f>
        <v>45723</v>
      </c>
      <c r="B2350" s="2">
        <f>RSI!B2350</f>
        <v>2.2999999999999998</v>
      </c>
      <c r="C2350" s="2">
        <f>RSI!I2350</f>
        <v>13.499677856955671</v>
      </c>
      <c r="D2350" s="2">
        <f>MACD!E2350</f>
        <v>4.8106075992870867E-2</v>
      </c>
      <c r="E2350" s="2">
        <f>MACD!F2350</f>
        <v>3.4657152353303855E-2</v>
      </c>
      <c r="F2350" s="2">
        <f>'Moving Avg'!D2350</f>
        <v>2.4120000000000004</v>
      </c>
      <c r="G2350" s="2">
        <f>'Moving Avg'!F2350</f>
        <v>2.5560000000000005</v>
      </c>
      <c r="H2350" s="2">
        <f>'Moving Avg'!G2350</f>
        <v>2.6969999999999992</v>
      </c>
      <c r="I2350" s="2">
        <f>'Moving Avg'!H2350</f>
        <v>3.4890999999999912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  <c r="M2350" s="7">
        <f t="shared" si="360"/>
        <v>50</v>
      </c>
      <c r="N2350" s="7">
        <f t="shared" si="361"/>
        <v>0</v>
      </c>
      <c r="O2350" s="7">
        <f t="shared" si="362"/>
        <v>0</v>
      </c>
      <c r="P2350" s="7">
        <f t="shared" si="363"/>
        <v>16.5</v>
      </c>
      <c r="Q2350" s="8">
        <f t="shared" si="364"/>
        <v>19.975000000000001</v>
      </c>
      <c r="R2350" s="8">
        <f t="shared" si="365"/>
        <v>14.125</v>
      </c>
      <c r="S2350" s="8">
        <f t="shared" si="366"/>
        <v>14.925000000000001</v>
      </c>
      <c r="T2350" s="8">
        <f t="shared" si="367"/>
        <v>16.625</v>
      </c>
      <c r="U2350" s="7">
        <f t="shared" si="368"/>
        <v>16.341666666666669</v>
      </c>
      <c r="V2350" s="7">
        <f t="shared" si="369"/>
        <v>16.412500000000001</v>
      </c>
    </row>
    <row r="2351" spans="1:22" ht="13.5" x14ac:dyDescent="0.25">
      <c r="A2351" s="3">
        <f>RSI!A2351</f>
        <v>45726</v>
      </c>
      <c r="B2351" s="2">
        <f>RSI!B2351</f>
        <v>2.4</v>
      </c>
      <c r="C2351" s="2">
        <f>RSI!I2351</f>
        <v>31.515382842086183</v>
      </c>
      <c r="D2351" s="2">
        <f>MACD!E2351</f>
        <v>5.7755476434062647E-2</v>
      </c>
      <c r="E2351" s="2">
        <f>MACD!F2351</f>
        <v>3.9276817169455615E-2</v>
      </c>
      <c r="F2351" s="2">
        <f>'Moving Avg'!D2351</f>
        <v>2.3940000000000001</v>
      </c>
      <c r="G2351" s="2">
        <f>'Moving Avg'!F2351</f>
        <v>2.5420000000000007</v>
      </c>
      <c r="H2351" s="2">
        <f>'Moving Avg'!G2351</f>
        <v>2.6874000000000002</v>
      </c>
      <c r="I2351" s="2">
        <f>'Moving Avg'!H2351</f>
        <v>3.4825999999999908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  <c r="M2351" s="7">
        <f t="shared" si="360"/>
        <v>25</v>
      </c>
      <c r="N2351" s="7">
        <f t="shared" si="361"/>
        <v>0</v>
      </c>
      <c r="O2351" s="7">
        <f t="shared" si="362"/>
        <v>0</v>
      </c>
      <c r="P2351" s="7">
        <f t="shared" si="363"/>
        <v>16.5</v>
      </c>
      <c r="Q2351" s="8">
        <f t="shared" si="364"/>
        <v>11.225</v>
      </c>
      <c r="R2351" s="8">
        <f t="shared" si="365"/>
        <v>9.125</v>
      </c>
      <c r="S2351" s="8">
        <f t="shared" si="366"/>
        <v>11.175000000000001</v>
      </c>
      <c r="T2351" s="8">
        <f t="shared" si="367"/>
        <v>10.375</v>
      </c>
      <c r="U2351" s="7">
        <f t="shared" si="368"/>
        <v>10.508333333333335</v>
      </c>
      <c r="V2351" s="7">
        <f t="shared" si="369"/>
        <v>10.475000000000001</v>
      </c>
    </row>
    <row r="2352" spans="1:22" ht="13.5" x14ac:dyDescent="0.25">
      <c r="A2352" s="3">
        <f>RSI!A2352</f>
        <v>45727</v>
      </c>
      <c r="B2352" s="2">
        <f>RSI!B2352</f>
        <v>2.2999999999999998</v>
      </c>
      <c r="C2352" s="2">
        <f>RSI!I2352</f>
        <v>25.741672625653507</v>
      </c>
      <c r="D2352" s="2">
        <f>MACD!E2352</f>
        <v>7.4343975623782033E-2</v>
      </c>
      <c r="E2352" s="2">
        <f>MACD!F2352</f>
        <v>4.6290248860320904E-2</v>
      </c>
      <c r="F2352" s="2">
        <f>'Moving Avg'!D2352</f>
        <v>2.3559999999999994</v>
      </c>
      <c r="G2352" s="2">
        <f>'Moving Avg'!F2352</f>
        <v>2.5230000000000006</v>
      </c>
      <c r="H2352" s="2">
        <f>'Moving Avg'!G2352</f>
        <v>2.6757999999999997</v>
      </c>
      <c r="I2352" s="2">
        <f>'Moving Avg'!H2352</f>
        <v>3.4755999999999903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  <c r="M2352" s="7">
        <f t="shared" si="360"/>
        <v>50</v>
      </c>
      <c r="N2352" s="7">
        <f t="shared" si="361"/>
        <v>0</v>
      </c>
      <c r="O2352" s="7">
        <f t="shared" si="362"/>
        <v>0</v>
      </c>
      <c r="P2352" s="7">
        <f t="shared" si="363"/>
        <v>16.5</v>
      </c>
      <c r="Q2352" s="8">
        <f t="shared" si="364"/>
        <v>19.975000000000001</v>
      </c>
      <c r="R2352" s="8">
        <f t="shared" si="365"/>
        <v>14.125</v>
      </c>
      <c r="S2352" s="8">
        <f t="shared" si="366"/>
        <v>14.925000000000001</v>
      </c>
      <c r="T2352" s="8">
        <f t="shared" si="367"/>
        <v>16.625</v>
      </c>
      <c r="U2352" s="7">
        <f t="shared" si="368"/>
        <v>16.341666666666669</v>
      </c>
      <c r="V2352" s="7">
        <f t="shared" si="369"/>
        <v>16.412500000000001</v>
      </c>
    </row>
    <row r="2353" spans="1:22" ht="13.5" x14ac:dyDescent="0.25">
      <c r="A2353" s="3">
        <f>RSI!A2353</f>
        <v>45728</v>
      </c>
      <c r="B2353" s="2">
        <f>RSI!B2353</f>
        <v>2.4</v>
      </c>
      <c r="C2353" s="2">
        <f>RSI!I2353</f>
        <v>37.978276694375069</v>
      </c>
      <c r="D2353" s="2">
        <f>MACD!E2353</f>
        <v>8.2504834241097225E-2</v>
      </c>
      <c r="E2353" s="2">
        <f>MACD!F2353</f>
        <v>5.3533165936476168E-2</v>
      </c>
      <c r="F2353" s="2">
        <f>'Moving Avg'!D2353</f>
        <v>2.3559999999999999</v>
      </c>
      <c r="G2353" s="2">
        <f>'Moving Avg'!F2353</f>
        <v>2.5095000000000001</v>
      </c>
      <c r="H2353" s="2">
        <f>'Moving Avg'!G2353</f>
        <v>2.6661999999999995</v>
      </c>
      <c r="I2353" s="2">
        <f>'Moving Avg'!H2353</f>
        <v>3.4690999999999899</v>
      </c>
      <c r="J2353" s="5" t="str">
        <f>OBV!F2353</f>
        <v>BEARISH</v>
      </c>
      <c r="K2353" s="5" t="str">
        <f>OBV!G2353</f>
        <v>NEUTRAL</v>
      </c>
      <c r="L2353" s="5" t="str">
        <f>OBV!H2353</f>
        <v>NEUTRAL</v>
      </c>
      <c r="M2353" s="7">
        <f t="shared" si="360"/>
        <v>25</v>
      </c>
      <c r="N2353" s="7">
        <f t="shared" si="361"/>
        <v>0</v>
      </c>
      <c r="O2353" s="7">
        <f t="shared" si="362"/>
        <v>0</v>
      </c>
      <c r="P2353" s="7">
        <f t="shared" si="363"/>
        <v>16.5</v>
      </c>
      <c r="Q2353" s="8">
        <f t="shared" si="364"/>
        <v>11.225</v>
      </c>
      <c r="R2353" s="8">
        <f t="shared" si="365"/>
        <v>9.125</v>
      </c>
      <c r="S2353" s="8">
        <f t="shared" si="366"/>
        <v>11.175000000000001</v>
      </c>
      <c r="T2353" s="8">
        <f t="shared" si="367"/>
        <v>10.375</v>
      </c>
      <c r="U2353" s="7">
        <f t="shared" si="368"/>
        <v>10.508333333333335</v>
      </c>
      <c r="V2353" s="7">
        <f t="shared" si="369"/>
        <v>10.475000000000001</v>
      </c>
    </row>
    <row r="2354" spans="1:22" ht="13.5" x14ac:dyDescent="0.25">
      <c r="A2354" s="3">
        <f>RSI!A2354</f>
        <v>45729</v>
      </c>
      <c r="B2354" s="2">
        <f>RSI!B2354</f>
        <v>2.2999999999999998</v>
      </c>
      <c r="C2354" s="2">
        <f>RSI!I2354</f>
        <v>32.254409774720429</v>
      </c>
      <c r="D2354" s="2">
        <f>MACD!E2354</f>
        <v>9.7645052995505299E-2</v>
      </c>
      <c r="E2354" s="2">
        <f>MACD!F2354</f>
        <v>6.2355543348282E-2</v>
      </c>
      <c r="F2354" s="2">
        <f>'Moving Avg'!D2354</f>
        <v>2.34</v>
      </c>
      <c r="G2354" s="2">
        <f>'Moving Avg'!F2354</f>
        <v>2.4910000000000001</v>
      </c>
      <c r="H2354" s="2">
        <f>'Moving Avg'!G2354</f>
        <v>2.6545999999999998</v>
      </c>
      <c r="I2354" s="2">
        <f>'Moving Avg'!H2354</f>
        <v>3.4620999999999897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  <c r="M2354" s="7">
        <f t="shared" si="360"/>
        <v>25</v>
      </c>
      <c r="N2354" s="7">
        <f t="shared" si="361"/>
        <v>0</v>
      </c>
      <c r="O2354" s="7">
        <f t="shared" si="362"/>
        <v>0</v>
      </c>
      <c r="P2354" s="7">
        <f t="shared" si="363"/>
        <v>16.5</v>
      </c>
      <c r="Q2354" s="8">
        <f t="shared" si="364"/>
        <v>11.225</v>
      </c>
      <c r="R2354" s="8">
        <f t="shared" si="365"/>
        <v>9.125</v>
      </c>
      <c r="S2354" s="8">
        <f t="shared" si="366"/>
        <v>11.175000000000001</v>
      </c>
      <c r="T2354" s="8">
        <f t="shared" si="367"/>
        <v>10.375</v>
      </c>
      <c r="U2354" s="7">
        <f t="shared" si="368"/>
        <v>10.508333333333335</v>
      </c>
      <c r="V2354" s="7">
        <f t="shared" si="369"/>
        <v>10.475000000000001</v>
      </c>
    </row>
    <row r="2355" spans="1:22" ht="13.5" x14ac:dyDescent="0.25">
      <c r="A2355" s="3">
        <f>RSI!A2355</f>
        <v>45730</v>
      </c>
      <c r="B2355" s="2">
        <f>RSI!B2355</f>
        <v>2.2999999999999998</v>
      </c>
      <c r="C2355" s="2">
        <f>RSI!I2355</f>
        <v>32.254409774720429</v>
      </c>
      <c r="D2355" s="2">
        <f>MACD!E2355</f>
        <v>9.4890010105136202E-2</v>
      </c>
      <c r="E2355" s="2">
        <f>MACD!F2355</f>
        <v>6.8862436699652849E-2</v>
      </c>
      <c r="F2355" s="2">
        <f>'Moving Avg'!D2355</f>
        <v>2.34</v>
      </c>
      <c r="G2355" s="2">
        <f>'Moving Avg'!F2355</f>
        <v>2.4724999999999997</v>
      </c>
      <c r="H2355" s="2">
        <f>'Moving Avg'!G2355</f>
        <v>2.6429999999999993</v>
      </c>
      <c r="I2355" s="2">
        <f>'Moving Avg'!H2355</f>
        <v>3.4550999999999896</v>
      </c>
      <c r="J2355" s="5" t="str">
        <f>OBV!F2355</f>
        <v>BEARISH</v>
      </c>
      <c r="K2355" s="5" t="str">
        <f>OBV!G2355</f>
        <v>NEUTRAL</v>
      </c>
      <c r="L2355" s="5" t="str">
        <f>OBV!H2355</f>
        <v>NEUTRAL</v>
      </c>
      <c r="M2355" s="7">
        <f t="shared" si="360"/>
        <v>25</v>
      </c>
      <c r="N2355" s="7">
        <f t="shared" si="361"/>
        <v>0</v>
      </c>
      <c r="O2355" s="7">
        <f t="shared" si="362"/>
        <v>0</v>
      </c>
      <c r="P2355" s="7">
        <f t="shared" si="363"/>
        <v>16.5</v>
      </c>
      <c r="Q2355" s="8">
        <f t="shared" si="364"/>
        <v>11.225</v>
      </c>
      <c r="R2355" s="8">
        <f t="shared" si="365"/>
        <v>9.125</v>
      </c>
      <c r="S2355" s="8">
        <f t="shared" si="366"/>
        <v>11.175000000000001</v>
      </c>
      <c r="T2355" s="8">
        <f t="shared" si="367"/>
        <v>10.375</v>
      </c>
      <c r="U2355" s="7">
        <f t="shared" si="368"/>
        <v>10.508333333333335</v>
      </c>
      <c r="V2355" s="7">
        <f t="shared" si="369"/>
        <v>10.475000000000001</v>
      </c>
    </row>
    <row r="2356" spans="1:22" ht="13.5" x14ac:dyDescent="0.25">
      <c r="A2356" s="3">
        <f>RSI!A2356</f>
        <v>45733</v>
      </c>
      <c r="B2356" s="2">
        <f>RSI!B2356</f>
        <v>2.4</v>
      </c>
      <c r="C2356" s="2">
        <f>RSI!I2356</f>
        <v>42.334011680459369</v>
      </c>
      <c r="D2356" s="2">
        <f>MACD!E2356</f>
        <v>8.6407967839404076E-2</v>
      </c>
      <c r="E2356" s="2">
        <f>MACD!F2356</f>
        <v>7.2371542927603089E-2</v>
      </c>
      <c r="F2356" s="2">
        <f>'Moving Avg'!D2356</f>
        <v>2.34</v>
      </c>
      <c r="G2356" s="2">
        <f>'Moving Avg'!F2356</f>
        <v>2.4649999999999994</v>
      </c>
      <c r="H2356" s="2">
        <f>'Moving Avg'!G2356</f>
        <v>2.6333999999999991</v>
      </c>
      <c r="I2356" s="2">
        <f>'Moving Avg'!H2356</f>
        <v>3.4485999999999901</v>
      </c>
      <c r="J2356" s="5" t="str">
        <f>OBV!F2356</f>
        <v>BEARISH</v>
      </c>
      <c r="K2356" s="5" t="str">
        <f>OBV!G2356</f>
        <v>NEUTRAL</v>
      </c>
      <c r="L2356" s="5" t="str">
        <f>OBV!H2356</f>
        <v>NEUTRAL</v>
      </c>
      <c r="M2356" s="7">
        <f t="shared" si="360"/>
        <v>25</v>
      </c>
      <c r="N2356" s="7">
        <f t="shared" si="361"/>
        <v>0</v>
      </c>
      <c r="O2356" s="7">
        <f t="shared" si="362"/>
        <v>0</v>
      </c>
      <c r="P2356" s="7">
        <f t="shared" si="363"/>
        <v>16.5</v>
      </c>
      <c r="Q2356" s="8">
        <f t="shared" si="364"/>
        <v>11.225</v>
      </c>
      <c r="R2356" s="8">
        <f t="shared" si="365"/>
        <v>9.125</v>
      </c>
      <c r="S2356" s="8">
        <f t="shared" si="366"/>
        <v>11.175000000000001</v>
      </c>
      <c r="T2356" s="8">
        <f t="shared" si="367"/>
        <v>10.375</v>
      </c>
      <c r="U2356" s="7">
        <f t="shared" si="368"/>
        <v>10.508333333333335</v>
      </c>
      <c r="V2356" s="7">
        <f t="shared" si="369"/>
        <v>10.475000000000001</v>
      </c>
    </row>
    <row r="2357" spans="1:22" ht="13.5" x14ac:dyDescent="0.25">
      <c r="A2357" s="3">
        <f>RSI!A2357</f>
        <v>45734</v>
      </c>
      <c r="B2357" s="2">
        <f>RSI!B2357</f>
        <v>2.4</v>
      </c>
      <c r="C2357" s="2">
        <f>RSI!I2357</f>
        <v>42.334011680459369</v>
      </c>
      <c r="D2357" s="2">
        <f>MACD!E2357</f>
        <v>7.9803427969221907E-2</v>
      </c>
      <c r="E2357" s="2">
        <f>MACD!F2357</f>
        <v>7.3857919935926858E-2</v>
      </c>
      <c r="F2357" s="2">
        <f>'Moving Avg'!D2357</f>
        <v>2.36</v>
      </c>
      <c r="G2357" s="2">
        <f>'Moving Avg'!F2357</f>
        <v>2.4574999999999991</v>
      </c>
      <c r="H2357" s="2">
        <f>'Moving Avg'!G2357</f>
        <v>2.6237999999999988</v>
      </c>
      <c r="I2357" s="2">
        <f>'Moving Avg'!H2357</f>
        <v>3.4420999999999902</v>
      </c>
      <c r="J2357" s="5" t="str">
        <f>OBV!F2357</f>
        <v>BEARISH</v>
      </c>
      <c r="K2357" s="5" t="str">
        <f>OBV!G2357</f>
        <v>NEUTRAL</v>
      </c>
      <c r="L2357" s="5" t="str">
        <f>OBV!H2357</f>
        <v>BEARISH DIVERGENCE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16.5</v>
      </c>
      <c r="Q2357" s="8">
        <f t="shared" si="364"/>
        <v>11.225</v>
      </c>
      <c r="R2357" s="8">
        <f t="shared" si="365"/>
        <v>9.125</v>
      </c>
      <c r="S2357" s="8">
        <f t="shared" si="366"/>
        <v>11.175000000000001</v>
      </c>
      <c r="T2357" s="8">
        <f t="shared" si="367"/>
        <v>10.375</v>
      </c>
      <c r="U2357" s="7">
        <f t="shared" si="368"/>
        <v>10.508333333333335</v>
      </c>
      <c r="V2357" s="7">
        <f t="shared" si="369"/>
        <v>10.475000000000001</v>
      </c>
    </row>
    <row r="2358" spans="1:22" ht="13.5" x14ac:dyDescent="0.25">
      <c r="A2358" s="3">
        <f>RSI!A2358</f>
        <v>45735</v>
      </c>
      <c r="B2358" s="2">
        <f>RSI!B2358</f>
        <v>2.4</v>
      </c>
      <c r="C2358" s="2">
        <f>RSI!I2358</f>
        <v>42.334011680459362</v>
      </c>
      <c r="D2358" s="2">
        <f>MACD!E2358</f>
        <v>6.0898977324842729E-2</v>
      </c>
      <c r="E2358" s="2">
        <f>MACD!F2358</f>
        <v>7.1266131413710035E-2</v>
      </c>
      <c r="F2358" s="2">
        <f>'Moving Avg'!D2358</f>
        <v>2.3600000000000003</v>
      </c>
      <c r="G2358" s="2">
        <f>'Moving Avg'!F2358</f>
        <v>2.4499999999999993</v>
      </c>
      <c r="H2358" s="2">
        <f>'Moving Avg'!G2358</f>
        <v>2.6157999999999992</v>
      </c>
      <c r="I2358" s="2">
        <f>'Moving Avg'!H2358</f>
        <v>3.4355999999999902</v>
      </c>
      <c r="J2358" s="5" t="str">
        <f>OBV!F2358</f>
        <v>BEARISH</v>
      </c>
      <c r="K2358" s="5" t="str">
        <f>OBV!G2358</f>
        <v>NEUTRAL</v>
      </c>
      <c r="L2358" s="5" t="str">
        <f>OBV!H2358</f>
        <v>NEUTRAL</v>
      </c>
      <c r="M2358" s="7">
        <f t="shared" si="360"/>
        <v>25</v>
      </c>
      <c r="N2358" s="7">
        <f t="shared" si="361"/>
        <v>45</v>
      </c>
      <c r="O2358" s="7">
        <f t="shared" si="362"/>
        <v>0</v>
      </c>
      <c r="P2358" s="7">
        <f t="shared" si="363"/>
        <v>16.5</v>
      </c>
      <c r="Q2358" s="8">
        <f t="shared" si="364"/>
        <v>26.975000000000001</v>
      </c>
      <c r="R2358" s="8">
        <f t="shared" si="365"/>
        <v>18.125</v>
      </c>
      <c r="S2358" s="8">
        <f t="shared" si="366"/>
        <v>17.925000000000001</v>
      </c>
      <c r="T2358" s="8">
        <f t="shared" si="367"/>
        <v>21.625</v>
      </c>
      <c r="U2358" s="7">
        <f t="shared" si="368"/>
        <v>21.008333333333336</v>
      </c>
      <c r="V2358" s="7">
        <f t="shared" si="369"/>
        <v>21.162500000000001</v>
      </c>
    </row>
    <row r="2359" spans="1:22" ht="13.5" x14ac:dyDescent="0.25">
      <c r="A2359" s="3">
        <f>RSI!A2359</f>
        <v>45737</v>
      </c>
      <c r="B2359" s="2">
        <f>RSI!B2359</f>
        <v>2.35</v>
      </c>
      <c r="C2359" s="2">
        <f>RSI!I2359</f>
        <v>38.734949138332126</v>
      </c>
      <c r="D2359" s="2">
        <f>MACD!E2359</f>
        <v>4.6020573232239403E-2</v>
      </c>
      <c r="E2359" s="2">
        <f>MACD!F2359</f>
        <v>6.6217019777415911E-2</v>
      </c>
      <c r="F2359" s="2">
        <f>'Moving Avg'!D2359</f>
        <v>2.37</v>
      </c>
      <c r="G2359" s="2">
        <f>'Moving Avg'!F2359</f>
        <v>2.4399999999999991</v>
      </c>
      <c r="H2359" s="2">
        <f>'Moving Avg'!G2359</f>
        <v>2.6067999999999989</v>
      </c>
      <c r="I2359" s="2">
        <f>'Moving Avg'!H2359</f>
        <v>3.4296499999999908</v>
      </c>
      <c r="J2359" s="5" t="str">
        <f>OBV!F2359</f>
        <v>BEARISH</v>
      </c>
      <c r="K2359" s="5" t="str">
        <f>OBV!G2359</f>
        <v>NEUTRAL</v>
      </c>
      <c r="L2359" s="5" t="str">
        <f>OBV!H2359</f>
        <v>BEARISH DIVERGENCE</v>
      </c>
      <c r="M2359" s="7">
        <f t="shared" si="360"/>
        <v>25</v>
      </c>
      <c r="N2359" s="7">
        <f t="shared" si="361"/>
        <v>100</v>
      </c>
      <c r="O2359" s="7">
        <f t="shared" si="362"/>
        <v>0</v>
      </c>
      <c r="P2359" s="7">
        <f t="shared" si="363"/>
        <v>16.5</v>
      </c>
      <c r="Q2359" s="8">
        <f t="shared" si="364"/>
        <v>46.225000000000001</v>
      </c>
      <c r="R2359" s="8">
        <f t="shared" si="365"/>
        <v>29.125</v>
      </c>
      <c r="S2359" s="8">
        <f t="shared" si="366"/>
        <v>26.175000000000001</v>
      </c>
      <c r="T2359" s="8">
        <f t="shared" si="367"/>
        <v>35.375</v>
      </c>
      <c r="U2359" s="7">
        <f t="shared" si="368"/>
        <v>33.841666666666661</v>
      </c>
      <c r="V2359" s="7">
        <f t="shared" si="369"/>
        <v>34.224999999999994</v>
      </c>
    </row>
    <row r="2360" spans="1:22" ht="13.5" x14ac:dyDescent="0.25">
      <c r="A2360" s="3">
        <f>RSI!A2360</f>
        <v>45740</v>
      </c>
      <c r="B2360" s="2">
        <f>RSI!B2360</f>
        <v>2.4500000000000002</v>
      </c>
      <c r="C2360" s="2">
        <f>RSI!I2360</f>
        <v>48.21699213996785</v>
      </c>
      <c r="D2360" s="2">
        <f>MACD!E2360</f>
        <v>1.4466033578692805E-2</v>
      </c>
      <c r="E2360" s="2">
        <f>MACD!F2360</f>
        <v>5.5866822537671293E-2</v>
      </c>
      <c r="F2360" s="2">
        <f>'Moving Avg'!D2360</f>
        <v>2.4</v>
      </c>
      <c r="G2360" s="2">
        <f>'Moving Avg'!F2360</f>
        <v>2.4324999999999997</v>
      </c>
      <c r="H2360" s="2">
        <f>'Moving Avg'!G2360</f>
        <v>2.5997999999999992</v>
      </c>
      <c r="I2360" s="2">
        <f>'Moving Avg'!H2360</f>
        <v>3.4234499999999919</v>
      </c>
      <c r="J2360" s="5" t="str">
        <f>OBV!F2360</f>
        <v>BEARISH</v>
      </c>
      <c r="K2360" s="5" t="str">
        <f>OBV!G2360</f>
        <v>NEUTRAL</v>
      </c>
      <c r="L2360" s="5" t="str">
        <f>OBV!H2360</f>
        <v>BEARISH DIVERGENCE</v>
      </c>
      <c r="M2360" s="7">
        <f t="shared" si="360"/>
        <v>25</v>
      </c>
      <c r="N2360" s="7">
        <f t="shared" si="361"/>
        <v>100</v>
      </c>
      <c r="O2360" s="7">
        <f t="shared" si="362"/>
        <v>0</v>
      </c>
      <c r="P2360" s="7">
        <f t="shared" si="363"/>
        <v>16.5</v>
      </c>
      <c r="Q2360" s="8">
        <f t="shared" si="364"/>
        <v>46.225000000000001</v>
      </c>
      <c r="R2360" s="8">
        <f t="shared" si="365"/>
        <v>29.125</v>
      </c>
      <c r="S2360" s="8">
        <f t="shared" si="366"/>
        <v>26.175000000000001</v>
      </c>
      <c r="T2360" s="8">
        <f t="shared" si="367"/>
        <v>35.375</v>
      </c>
      <c r="U2360" s="7">
        <f t="shared" si="368"/>
        <v>33.841666666666661</v>
      </c>
      <c r="V2360" s="7">
        <f t="shared" si="369"/>
        <v>34.224999999999994</v>
      </c>
    </row>
    <row r="2361" spans="1:22" ht="13.5" x14ac:dyDescent="0.25">
      <c r="A2361" s="3">
        <f>RSI!A2361</f>
        <v>45741</v>
      </c>
      <c r="B2361" s="2">
        <f>RSI!B2361</f>
        <v>2.56</v>
      </c>
      <c r="C2361" s="2">
        <f>RSI!I2361</f>
        <v>56.240102822535292</v>
      </c>
      <c r="D2361" s="2">
        <f>MACD!E2361</f>
        <v>-4.8939736550397406E-3</v>
      </c>
      <c r="E2361" s="2">
        <f>MACD!F2361</f>
        <v>4.371466329912909E-2</v>
      </c>
      <c r="F2361" s="2">
        <f>'Moving Avg'!D2361</f>
        <v>2.4320000000000004</v>
      </c>
      <c r="G2361" s="2">
        <f>'Moving Avg'!F2361</f>
        <v>2.4304999999999999</v>
      </c>
      <c r="H2361" s="2">
        <f>'Moving Avg'!G2361</f>
        <v>2.5949999999999989</v>
      </c>
      <c r="I2361" s="2">
        <f>'Moving Avg'!H2361</f>
        <v>3.4177999999999917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25</v>
      </c>
      <c r="N2361" s="7">
        <f t="shared" si="361"/>
        <v>100</v>
      </c>
      <c r="O2361" s="7">
        <f t="shared" si="362"/>
        <v>0</v>
      </c>
      <c r="P2361" s="7">
        <f t="shared" si="363"/>
        <v>83.5</v>
      </c>
      <c r="Q2361" s="8">
        <f t="shared" si="364"/>
        <v>56.274999999999999</v>
      </c>
      <c r="R2361" s="8">
        <f t="shared" si="365"/>
        <v>45.875</v>
      </c>
      <c r="S2361" s="8">
        <f t="shared" si="366"/>
        <v>56.325000000000003</v>
      </c>
      <c r="T2361" s="8">
        <f t="shared" si="367"/>
        <v>52.125</v>
      </c>
      <c r="U2361" s="7">
        <f t="shared" si="368"/>
        <v>52.82500000000001</v>
      </c>
      <c r="V2361" s="7">
        <f t="shared" si="369"/>
        <v>52.650000000000006</v>
      </c>
    </row>
    <row r="2362" spans="1:22" ht="13.5" x14ac:dyDescent="0.25">
      <c r="A2362" s="3">
        <f>RSI!A2362</f>
        <v>45742</v>
      </c>
      <c r="B2362" s="2">
        <f>RSI!B2362</f>
        <v>2.67</v>
      </c>
      <c r="C2362" s="2">
        <f>RSI!I2362</f>
        <v>62.49758262646813</v>
      </c>
      <c r="D2362" s="2">
        <f>MACD!E2362</f>
        <v>-4.536242406716573E-2</v>
      </c>
      <c r="E2362" s="2">
        <f>MACD!F2362</f>
        <v>2.5899245825870131E-2</v>
      </c>
      <c r="F2362" s="2">
        <f>'Moving Avg'!D2362</f>
        <v>2.4859999999999998</v>
      </c>
      <c r="G2362" s="2">
        <f>'Moving Avg'!F2362</f>
        <v>2.4340000000000002</v>
      </c>
      <c r="H2362" s="2">
        <f>'Moving Avg'!G2362</f>
        <v>2.5923999999999996</v>
      </c>
      <c r="I2362" s="2">
        <f>'Moving Avg'!H2362</f>
        <v>3.4126999999999921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  <c r="M2362" s="7">
        <f t="shared" si="360"/>
        <v>25</v>
      </c>
      <c r="N2362" s="7">
        <f t="shared" si="361"/>
        <v>100</v>
      </c>
      <c r="O2362" s="7">
        <f t="shared" si="362"/>
        <v>0</v>
      </c>
      <c r="P2362" s="7">
        <f t="shared" si="363"/>
        <v>83.5</v>
      </c>
      <c r="Q2362" s="8">
        <f t="shared" si="364"/>
        <v>56.274999999999999</v>
      </c>
      <c r="R2362" s="8">
        <f t="shared" si="365"/>
        <v>45.875</v>
      </c>
      <c r="S2362" s="8">
        <f t="shared" si="366"/>
        <v>56.325000000000003</v>
      </c>
      <c r="T2362" s="8">
        <f t="shared" si="367"/>
        <v>52.125</v>
      </c>
      <c r="U2362" s="7">
        <f t="shared" si="368"/>
        <v>52.82500000000001</v>
      </c>
      <c r="V2362" s="7">
        <f t="shared" si="369"/>
        <v>52.650000000000006</v>
      </c>
    </row>
    <row r="2363" spans="1:22" ht="13.5" x14ac:dyDescent="0.25">
      <c r="A2363" s="3">
        <f>RSI!A2363</f>
        <v>45743</v>
      </c>
      <c r="B2363" s="2">
        <f>RSI!B2363</f>
        <v>2.79</v>
      </c>
      <c r="C2363" s="2">
        <f>RSI!I2363</f>
        <v>67.891629048845203</v>
      </c>
      <c r="D2363" s="2">
        <f>MACD!E2363</f>
        <v>-7.4272321979034661E-2</v>
      </c>
      <c r="E2363" s="2">
        <f>MACD!F2363</f>
        <v>5.8649322648891729E-3</v>
      </c>
      <c r="F2363" s="2">
        <f>'Moving Avg'!D2363</f>
        <v>2.5640000000000001</v>
      </c>
      <c r="G2363" s="2">
        <f>'Moving Avg'!F2363</f>
        <v>2.4435000000000002</v>
      </c>
      <c r="H2363" s="2">
        <f>'Moving Avg'!G2363</f>
        <v>2.5921999999999996</v>
      </c>
      <c r="I2363" s="2">
        <f>'Moving Avg'!H2363</f>
        <v>3.4081999999999919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25</v>
      </c>
      <c r="N2363" s="7">
        <f t="shared" si="361"/>
        <v>100</v>
      </c>
      <c r="O2363" s="7">
        <f t="shared" si="362"/>
        <v>0</v>
      </c>
      <c r="P2363" s="7">
        <f t="shared" si="363"/>
        <v>83.5</v>
      </c>
      <c r="Q2363" s="8">
        <f t="shared" si="364"/>
        <v>56.274999999999999</v>
      </c>
      <c r="R2363" s="8">
        <f t="shared" si="365"/>
        <v>45.875</v>
      </c>
      <c r="S2363" s="8">
        <f t="shared" si="366"/>
        <v>56.325000000000003</v>
      </c>
      <c r="T2363" s="8">
        <f t="shared" si="367"/>
        <v>52.125</v>
      </c>
      <c r="U2363" s="7">
        <f t="shared" si="368"/>
        <v>52.82500000000001</v>
      </c>
      <c r="V2363" s="7">
        <f t="shared" si="369"/>
        <v>52.650000000000006</v>
      </c>
    </row>
    <row r="2364" spans="1:22" ht="13.5" x14ac:dyDescent="0.25">
      <c r="A2364" s="3">
        <f>RSI!A2364</f>
        <v>45744</v>
      </c>
      <c r="B2364" s="2">
        <f>RSI!B2364</f>
        <v>2.91</v>
      </c>
      <c r="C2364" s="2">
        <f>RSI!I2364</f>
        <v>72.198040370989588</v>
      </c>
      <c r="D2364" s="2">
        <f>MACD!E2364</f>
        <v>-0.1247940673860084</v>
      </c>
      <c r="E2364" s="2">
        <f>MACD!F2364</f>
        <v>-2.0266867665290341E-2</v>
      </c>
      <c r="F2364" s="2">
        <f>'Moving Avg'!D2364</f>
        <v>2.6759999999999997</v>
      </c>
      <c r="G2364" s="2">
        <f>'Moving Avg'!F2364</f>
        <v>2.4590000000000005</v>
      </c>
      <c r="H2364" s="2">
        <f>'Moving Avg'!G2364</f>
        <v>2.5943999999999994</v>
      </c>
      <c r="I2364" s="2">
        <f>'Moving Avg'!H2364</f>
        <v>3.4034999999999922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0</v>
      </c>
      <c r="N2364" s="7">
        <f t="shared" si="361"/>
        <v>100</v>
      </c>
      <c r="O2364" s="7">
        <f t="shared" si="362"/>
        <v>0</v>
      </c>
      <c r="P2364" s="7">
        <f t="shared" si="363"/>
        <v>83.5</v>
      </c>
      <c r="Q2364" s="8">
        <f t="shared" si="364"/>
        <v>47.524999999999999</v>
      </c>
      <c r="R2364" s="8">
        <f t="shared" si="365"/>
        <v>40.875</v>
      </c>
      <c r="S2364" s="8">
        <f t="shared" si="366"/>
        <v>52.575000000000003</v>
      </c>
      <c r="T2364" s="8">
        <f t="shared" si="367"/>
        <v>45.875</v>
      </c>
      <c r="U2364" s="7">
        <f t="shared" si="368"/>
        <v>46.991666666666674</v>
      </c>
      <c r="V2364" s="7">
        <f t="shared" si="369"/>
        <v>46.712500000000006</v>
      </c>
    </row>
    <row r="2365" spans="1:22" ht="13.5" x14ac:dyDescent="0.25">
      <c r="A2365" s="3">
        <f>RSI!A2365</f>
        <v>45749</v>
      </c>
      <c r="B2365" s="2">
        <f>RSI!B2365</f>
        <v>3.04</v>
      </c>
      <c r="C2365" s="2">
        <f>RSI!I2365</f>
        <v>75.959733053655867</v>
      </c>
      <c r="D2365" s="2">
        <f>MACD!E2365</f>
        <v>-0.17953567341841214</v>
      </c>
      <c r="E2365" s="2">
        <f>MACD!F2365</f>
        <v>-5.2120628815914699E-2</v>
      </c>
      <c r="F2365" s="2">
        <f>'Moving Avg'!D2365</f>
        <v>2.7939999999999996</v>
      </c>
      <c r="G2365" s="2">
        <f>'Moving Avg'!F2365</f>
        <v>2.4864999999999999</v>
      </c>
      <c r="H2365" s="2">
        <f>'Moving Avg'!G2365</f>
        <v>2.5991999999999997</v>
      </c>
      <c r="I2365" s="2">
        <f>'Moving Avg'!H2365</f>
        <v>3.3994499999999928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0</v>
      </c>
      <c r="N2365" s="7">
        <f t="shared" si="361"/>
        <v>100</v>
      </c>
      <c r="O2365" s="7">
        <f t="shared" si="362"/>
        <v>0</v>
      </c>
      <c r="P2365" s="7">
        <f t="shared" si="363"/>
        <v>83.5</v>
      </c>
      <c r="Q2365" s="8">
        <f t="shared" si="364"/>
        <v>47.524999999999999</v>
      </c>
      <c r="R2365" s="8">
        <f t="shared" si="365"/>
        <v>40.875</v>
      </c>
      <c r="S2365" s="8">
        <f t="shared" si="366"/>
        <v>52.575000000000003</v>
      </c>
      <c r="T2365" s="8">
        <f t="shared" si="367"/>
        <v>45.875</v>
      </c>
      <c r="U2365" s="7">
        <f t="shared" si="368"/>
        <v>46.991666666666674</v>
      </c>
      <c r="V2365" s="7">
        <f t="shared" si="369"/>
        <v>46.712500000000006</v>
      </c>
    </row>
    <row r="2366" spans="1:22" ht="13.5" x14ac:dyDescent="0.25">
      <c r="A2366" s="3">
        <f>RSI!A2366</f>
        <v>45750</v>
      </c>
      <c r="B2366" s="2">
        <f>RSI!B2366</f>
        <v>2.91</v>
      </c>
      <c r="C2366" s="2">
        <f>RSI!I2366</f>
        <v>66.299204183372325</v>
      </c>
      <c r="D2366" s="2">
        <f>MACD!E2366</f>
        <v>-0.20379720893190889</v>
      </c>
      <c r="E2366" s="2">
        <f>MACD!F2366</f>
        <v>-8.2455944839113532E-2</v>
      </c>
      <c r="F2366" s="2">
        <f>'Moving Avg'!D2366</f>
        <v>2.8639999999999999</v>
      </c>
      <c r="G2366" s="2">
        <f>'Moving Avg'!F2366</f>
        <v>2.5075000000000003</v>
      </c>
      <c r="H2366" s="2">
        <f>'Moving Avg'!G2366</f>
        <v>2.6013999999999999</v>
      </c>
      <c r="I2366" s="2">
        <f>'Moving Avg'!H2366</f>
        <v>3.3938999999999919</v>
      </c>
      <c r="J2366" s="5" t="str">
        <f>OBV!F2366</f>
        <v>BEARISH</v>
      </c>
      <c r="K2366" s="5" t="str">
        <f>OBV!G2366</f>
        <v>NEUTRAL</v>
      </c>
      <c r="L2366" s="5" t="str">
        <f>OBV!H2366</f>
        <v>BEARISH DIVERGENCE</v>
      </c>
      <c r="M2366" s="7">
        <f t="shared" si="360"/>
        <v>25</v>
      </c>
      <c r="N2366" s="7">
        <f t="shared" si="361"/>
        <v>100</v>
      </c>
      <c r="O2366" s="7">
        <f t="shared" si="362"/>
        <v>0</v>
      </c>
      <c r="P2366" s="7">
        <f t="shared" si="363"/>
        <v>16.5</v>
      </c>
      <c r="Q2366" s="8">
        <f t="shared" si="364"/>
        <v>46.225000000000001</v>
      </c>
      <c r="R2366" s="8">
        <f t="shared" si="365"/>
        <v>29.125</v>
      </c>
      <c r="S2366" s="8">
        <f t="shared" si="366"/>
        <v>26.175000000000001</v>
      </c>
      <c r="T2366" s="8">
        <f t="shared" si="367"/>
        <v>35.375</v>
      </c>
      <c r="U2366" s="7">
        <f t="shared" si="368"/>
        <v>33.841666666666661</v>
      </c>
      <c r="V2366" s="7">
        <f t="shared" si="369"/>
        <v>34.224999999999994</v>
      </c>
    </row>
    <row r="2367" spans="1:22" ht="13.5" x14ac:dyDescent="0.25">
      <c r="A2367" s="3">
        <f>RSI!A2367</f>
        <v>45751</v>
      </c>
      <c r="B2367" s="2">
        <f>RSI!B2367</f>
        <v>3.04</v>
      </c>
      <c r="C2367" s="2">
        <f>RSI!I2367</f>
        <v>70.358924490015369</v>
      </c>
      <c r="D2367" s="2">
        <f>MACD!E2367</f>
        <v>-0.23592465460280376</v>
      </c>
      <c r="E2367" s="2">
        <f>MACD!F2367</f>
        <v>-0.11314968679185158</v>
      </c>
      <c r="F2367" s="2">
        <f>'Moving Avg'!D2367</f>
        <v>2.9380000000000002</v>
      </c>
      <c r="G2367" s="2">
        <f>'Moving Avg'!F2367</f>
        <v>2.5349999999999997</v>
      </c>
      <c r="H2367" s="2">
        <f>'Moving Avg'!G2367</f>
        <v>2.6061999999999994</v>
      </c>
      <c r="I2367" s="2">
        <f>'Moving Avg'!H2367</f>
        <v>3.3880999999999917</v>
      </c>
      <c r="J2367" s="5" t="str">
        <f>OBV!F2367</f>
        <v>BEARISH</v>
      </c>
      <c r="K2367" s="5" t="str">
        <f>OBV!G2367</f>
        <v>NEUTRAL</v>
      </c>
      <c r="L2367" s="5" t="str">
        <f>OBV!H2367</f>
        <v>BEARISH DIVERGENCE</v>
      </c>
      <c r="M2367" s="7">
        <f t="shared" si="360"/>
        <v>0</v>
      </c>
      <c r="N2367" s="7">
        <f t="shared" si="361"/>
        <v>100</v>
      </c>
      <c r="O2367" s="7">
        <f t="shared" si="362"/>
        <v>0</v>
      </c>
      <c r="P2367" s="7">
        <f t="shared" si="363"/>
        <v>16.5</v>
      </c>
      <c r="Q2367" s="8">
        <f t="shared" si="364"/>
        <v>37.475000000000001</v>
      </c>
      <c r="R2367" s="8">
        <f t="shared" si="365"/>
        <v>24.125</v>
      </c>
      <c r="S2367" s="8">
        <f t="shared" si="366"/>
        <v>22.425000000000001</v>
      </c>
      <c r="T2367" s="8">
        <f t="shared" si="367"/>
        <v>29.125</v>
      </c>
      <c r="U2367" s="7">
        <f t="shared" si="368"/>
        <v>28.008333333333336</v>
      </c>
      <c r="V2367" s="7">
        <f t="shared" si="369"/>
        <v>28.287500000000001</v>
      </c>
    </row>
    <row r="2368" spans="1:22" ht="13.5" x14ac:dyDescent="0.25">
      <c r="A2368" s="3">
        <f>RSI!A2368</f>
        <v>45754</v>
      </c>
      <c r="B2368" s="2">
        <f>RSI!B2368</f>
        <v>3.04</v>
      </c>
      <c r="C2368" s="2">
        <f>RSI!I2368</f>
        <v>70.358924490015369</v>
      </c>
      <c r="D2368" s="2">
        <f>MACD!E2368</f>
        <v>-0.26570057751187726</v>
      </c>
      <c r="E2368" s="2">
        <f>MACD!F2368</f>
        <v>-0.14365986493585672</v>
      </c>
      <c r="F2368" s="2">
        <f>'Moving Avg'!D2368</f>
        <v>2.9879999999999995</v>
      </c>
      <c r="G2368" s="2">
        <f>'Moving Avg'!F2368</f>
        <v>2.5669999999999993</v>
      </c>
      <c r="H2368" s="2">
        <f>'Moving Avg'!G2368</f>
        <v>2.6110000000000002</v>
      </c>
      <c r="I2368" s="2">
        <f>'Moving Avg'!H2368</f>
        <v>3.382299999999991</v>
      </c>
      <c r="J2368" s="5" t="str">
        <f>OBV!F2368</f>
        <v>BEARISH</v>
      </c>
      <c r="K2368" s="5" t="str">
        <f>OBV!G2368</f>
        <v>NEUTRAL</v>
      </c>
      <c r="L2368" s="5" t="str">
        <f>OBV!H2368</f>
        <v>BEARISH DIVERGENCE</v>
      </c>
      <c r="M2368" s="7">
        <f t="shared" si="360"/>
        <v>0</v>
      </c>
      <c r="N2368" s="7">
        <f t="shared" si="361"/>
        <v>100</v>
      </c>
      <c r="O2368" s="7">
        <f t="shared" si="362"/>
        <v>0</v>
      </c>
      <c r="P2368" s="7">
        <f t="shared" si="363"/>
        <v>16.5</v>
      </c>
      <c r="Q2368" s="8">
        <f t="shared" si="364"/>
        <v>37.475000000000001</v>
      </c>
      <c r="R2368" s="8">
        <f t="shared" si="365"/>
        <v>24.125</v>
      </c>
      <c r="S2368" s="8">
        <f t="shared" si="366"/>
        <v>22.425000000000001</v>
      </c>
      <c r="T2368" s="8">
        <f t="shared" si="367"/>
        <v>29.125</v>
      </c>
      <c r="U2368" s="7">
        <f t="shared" si="368"/>
        <v>28.008333333333336</v>
      </c>
      <c r="V2368" s="7">
        <f t="shared" si="369"/>
        <v>28.287500000000001</v>
      </c>
    </row>
    <row r="2369" spans="1:22" ht="13.5" x14ac:dyDescent="0.25">
      <c r="A2369" s="3">
        <f>RSI!A2369</f>
        <v>45755</v>
      </c>
      <c r="B2369" s="2">
        <f>RSI!B2369</f>
        <v>2.91</v>
      </c>
      <c r="C2369" s="2">
        <f>RSI!I2369</f>
        <v>61.734096878461017</v>
      </c>
      <c r="D2369" s="2">
        <f>MACD!E2369</f>
        <v>-0.29135749058865112</v>
      </c>
      <c r="E2369" s="2">
        <f>MACD!F2369</f>
        <v>-0.1731993900664156</v>
      </c>
      <c r="F2369" s="2">
        <f>'Moving Avg'!D2369</f>
        <v>2.9880000000000004</v>
      </c>
      <c r="G2369" s="2">
        <f>'Moving Avg'!F2369</f>
        <v>2.5934999999999997</v>
      </c>
      <c r="H2369" s="2">
        <f>'Moving Avg'!G2369</f>
        <v>2.6132000000000004</v>
      </c>
      <c r="I2369" s="2">
        <f>'Moving Avg'!H2369</f>
        <v>3.3758499999999914</v>
      </c>
      <c r="J2369" s="5" t="str">
        <f>OBV!F2369</f>
        <v>BEARISH</v>
      </c>
      <c r="K2369" s="5" t="str">
        <f>OBV!G2369</f>
        <v>WEAK</v>
      </c>
      <c r="L2369" s="5" t="str">
        <f>OBV!H2369</f>
        <v>NEUTRAL</v>
      </c>
      <c r="M2369" s="7">
        <f t="shared" si="360"/>
        <v>25</v>
      </c>
      <c r="N2369" s="7">
        <f t="shared" si="361"/>
        <v>100</v>
      </c>
      <c r="O2369" s="7">
        <f t="shared" si="362"/>
        <v>0</v>
      </c>
      <c r="P2369" s="7">
        <f t="shared" si="363"/>
        <v>0</v>
      </c>
      <c r="Q2369" s="8">
        <f t="shared" si="364"/>
        <v>43.75</v>
      </c>
      <c r="R2369" s="8">
        <f t="shared" si="365"/>
        <v>25</v>
      </c>
      <c r="S2369" s="8">
        <f t="shared" si="366"/>
        <v>18.75</v>
      </c>
      <c r="T2369" s="8">
        <f t="shared" si="367"/>
        <v>31.25</v>
      </c>
      <c r="U2369" s="7">
        <f t="shared" si="368"/>
        <v>29.166666666666668</v>
      </c>
      <c r="V2369" s="7">
        <f t="shared" si="369"/>
        <v>29.6875</v>
      </c>
    </row>
    <row r="2370" spans="1:22" ht="13.5" x14ac:dyDescent="0.25">
      <c r="A2370" s="3">
        <f>RSI!A2370</f>
        <v>45757</v>
      </c>
      <c r="B2370" s="2">
        <f>RSI!B2370</f>
        <v>2.91</v>
      </c>
      <c r="C2370" s="2">
        <f>RSI!I2370</f>
        <v>61.734096878461017</v>
      </c>
      <c r="D2370" s="2">
        <f>MACD!E2370</f>
        <v>-0.29913589837713639</v>
      </c>
      <c r="E2370" s="2">
        <f>MACD!F2370</f>
        <v>-0.19838669172855977</v>
      </c>
      <c r="F2370" s="2">
        <f>'Moving Avg'!D2370</f>
        <v>2.9620000000000002</v>
      </c>
      <c r="G2370" s="2">
        <f>'Moving Avg'!F2370</f>
        <v>2.6239999999999997</v>
      </c>
      <c r="H2370" s="2">
        <f>'Moving Avg'!G2370</f>
        <v>2.6154000000000006</v>
      </c>
      <c r="I2370" s="2">
        <f>'Moving Avg'!H2370</f>
        <v>3.3693999999999908</v>
      </c>
      <c r="J2370" s="5" t="str">
        <f>OBV!F2370</f>
        <v>BEARISH</v>
      </c>
      <c r="K2370" s="5" t="str">
        <f>OBV!G2370</f>
        <v>WEAK</v>
      </c>
      <c r="L2370" s="5" t="str">
        <f>OBV!H2370</f>
        <v>CONFIRMED BEARISH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100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0</v>
      </c>
      <c r="Q2370" s="8">
        <f t="shared" si="364"/>
        <v>43.75</v>
      </c>
      <c r="R2370" s="8">
        <f t="shared" si="365"/>
        <v>25</v>
      </c>
      <c r="S2370" s="8">
        <f t="shared" si="366"/>
        <v>18.75</v>
      </c>
      <c r="T2370" s="8">
        <f t="shared" si="367"/>
        <v>31.25</v>
      </c>
      <c r="U2370" s="7">
        <f t="shared" si="368"/>
        <v>29.166666666666668</v>
      </c>
      <c r="V2370" s="7">
        <f t="shared" si="369"/>
        <v>29.6875</v>
      </c>
    </row>
    <row r="2371" spans="1:22" ht="13.5" x14ac:dyDescent="0.25">
      <c r="A2371" s="3">
        <f>RSI!A2371</f>
        <v>45758</v>
      </c>
      <c r="B2371" s="2">
        <f>RSI!B2371</f>
        <v>2.91</v>
      </c>
      <c r="C2371" s="2">
        <f>RSI!I2371</f>
        <v>61.734096878461017</v>
      </c>
      <c r="D2371" s="2">
        <f>MACD!E2371</f>
        <v>-0.29014022472563994</v>
      </c>
      <c r="E2371" s="2">
        <f>MACD!F2371</f>
        <v>-0.21673739832797584</v>
      </c>
      <c r="F2371" s="2">
        <f>'Moving Avg'!D2371</f>
        <v>2.9620000000000002</v>
      </c>
      <c r="G2371" s="2">
        <f>'Moving Avg'!F2371</f>
        <v>2.6494999999999997</v>
      </c>
      <c r="H2371" s="2">
        <f>'Moving Avg'!G2371</f>
        <v>2.6176000000000004</v>
      </c>
      <c r="I2371" s="2">
        <f>'Moving Avg'!H2371</f>
        <v>3.3629499999999917</v>
      </c>
      <c r="J2371" s="5" t="str">
        <f>OBV!F2371</f>
        <v>BEARISH</v>
      </c>
      <c r="K2371" s="5" t="str">
        <f>OBV!G2371</f>
        <v>NEUTRAL</v>
      </c>
      <c r="L2371" s="5" t="str">
        <f>OBV!H2371</f>
        <v>NEUTRAL</v>
      </c>
      <c r="M2371" s="7">
        <f t="shared" si="370"/>
        <v>25</v>
      </c>
      <c r="N2371" s="7">
        <f t="shared" si="371"/>
        <v>100</v>
      </c>
      <c r="O2371" s="7">
        <f t="shared" si="372"/>
        <v>0</v>
      </c>
      <c r="P2371" s="7">
        <f t="shared" si="373"/>
        <v>16.5</v>
      </c>
      <c r="Q2371" s="8">
        <f t="shared" ref="Q2371:Q2434" si="374">0.35*M2371+N2371*0.35+O2371*0.15+P2371*0.15</f>
        <v>46.225000000000001</v>
      </c>
      <c r="R2371" s="8">
        <f t="shared" ref="R2371:R2434" si="375">M2371*0.2+N2371*0.2+O2371*0.35+P2371*0.25</f>
        <v>29.125</v>
      </c>
      <c r="S2371" s="8">
        <f t="shared" ref="S2371:S2434" si="376">M2371*0.15+N2371*0.15+O2371*0.25+P2371*0.45</f>
        <v>26.175000000000001</v>
      </c>
      <c r="T2371" s="8">
        <f t="shared" ref="T2371:T2434" si="377">0.25*SUM(M2371:P2371)</f>
        <v>35.375</v>
      </c>
      <c r="U2371" s="7">
        <f t="shared" ref="U2371:U2434" si="378">SUM(Q2371:S2371)/3</f>
        <v>33.841666666666661</v>
      </c>
      <c r="V2371" s="7">
        <f t="shared" ref="V2371:V2434" si="379">SUM(Q2371:T2371)/4</f>
        <v>34.224999999999994</v>
      </c>
    </row>
    <row r="2372" spans="1:22" ht="13.5" x14ac:dyDescent="0.25">
      <c r="A2372" s="3">
        <f>RSI!A2372</f>
        <v>45761</v>
      </c>
      <c r="B2372" s="2">
        <f>RSI!B2372</f>
        <v>2.91</v>
      </c>
      <c r="C2372" s="2">
        <f>RSI!I2372</f>
        <v>61.734096878461017</v>
      </c>
      <c r="D2372" s="2">
        <f>MACD!E2372</f>
        <v>-0.26685141802175405</v>
      </c>
      <c r="E2372" s="2">
        <f>MACD!F2372</f>
        <v>-0.22676020226673149</v>
      </c>
      <c r="F2372" s="2">
        <f>'Moving Avg'!D2372</f>
        <v>2.9359999999999999</v>
      </c>
      <c r="G2372" s="2">
        <f>'Moving Avg'!F2372</f>
        <v>2.6799999999999988</v>
      </c>
      <c r="H2372" s="2">
        <f>'Moving Avg'!G2372</f>
        <v>2.6198000000000006</v>
      </c>
      <c r="I2372" s="2">
        <f>'Moving Avg'!H2372</f>
        <v>3.3564999999999912</v>
      </c>
      <c r="J2372" s="5" t="str">
        <f>OBV!F2372</f>
        <v>BEARISH</v>
      </c>
      <c r="K2372" s="5" t="str">
        <f>OBV!G2372</f>
        <v>NEUTRAL</v>
      </c>
      <c r="L2372" s="5" t="str">
        <f>OBV!H2372</f>
        <v>CONFIRMED BEARISH</v>
      </c>
      <c r="M2372" s="7">
        <f t="shared" si="370"/>
        <v>25</v>
      </c>
      <c r="N2372" s="7">
        <f t="shared" si="371"/>
        <v>100</v>
      </c>
      <c r="O2372" s="7">
        <f t="shared" si="372"/>
        <v>0</v>
      </c>
      <c r="P2372" s="7">
        <f t="shared" si="373"/>
        <v>16.5</v>
      </c>
      <c r="Q2372" s="8">
        <f t="shared" si="374"/>
        <v>46.225000000000001</v>
      </c>
      <c r="R2372" s="8">
        <f t="shared" si="375"/>
        <v>29.125</v>
      </c>
      <c r="S2372" s="8">
        <f t="shared" si="376"/>
        <v>26.175000000000001</v>
      </c>
      <c r="T2372" s="8">
        <f t="shared" si="377"/>
        <v>35.375</v>
      </c>
      <c r="U2372" s="7">
        <f t="shared" si="378"/>
        <v>33.841666666666661</v>
      </c>
      <c r="V2372" s="7">
        <f t="shared" si="379"/>
        <v>34.224999999999994</v>
      </c>
    </row>
    <row r="2373" spans="1:22" ht="13.5" x14ac:dyDescent="0.25">
      <c r="A2373" s="3">
        <f>RSI!A2373</f>
        <v>45762</v>
      </c>
      <c r="B2373" s="2">
        <f>RSI!B2373</f>
        <v>2.91</v>
      </c>
      <c r="C2373" s="2">
        <f>RSI!I2373</f>
        <v>61.734096878461017</v>
      </c>
      <c r="D2373" s="2">
        <f>MACD!E2373</f>
        <v>-0.22983766441589726</v>
      </c>
      <c r="E2373" s="2">
        <f>MACD!F2373</f>
        <v>-0.22737569469656466</v>
      </c>
      <c r="F2373" s="2">
        <f>'Moving Avg'!D2373</f>
        <v>2.91</v>
      </c>
      <c r="G2373" s="2">
        <f>'Moving Avg'!F2373</f>
        <v>2.7054999999999993</v>
      </c>
      <c r="H2373" s="2">
        <f>'Moving Avg'!G2373</f>
        <v>2.6244000000000005</v>
      </c>
      <c r="I2373" s="2">
        <f>'Moving Avg'!H2373</f>
        <v>3.350049999999992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25</v>
      </c>
      <c r="N2373" s="7">
        <f t="shared" si="371"/>
        <v>45</v>
      </c>
      <c r="O2373" s="7">
        <f t="shared" si="372"/>
        <v>0</v>
      </c>
      <c r="P2373" s="7">
        <f t="shared" si="373"/>
        <v>16.5</v>
      </c>
      <c r="Q2373" s="8">
        <f t="shared" si="374"/>
        <v>26.975000000000001</v>
      </c>
      <c r="R2373" s="8">
        <f t="shared" si="375"/>
        <v>18.125</v>
      </c>
      <c r="S2373" s="8">
        <f t="shared" si="376"/>
        <v>17.925000000000001</v>
      </c>
      <c r="T2373" s="8">
        <f t="shared" si="377"/>
        <v>21.625</v>
      </c>
      <c r="U2373" s="7">
        <f t="shared" si="378"/>
        <v>21.008333333333336</v>
      </c>
      <c r="V2373" s="7">
        <f t="shared" si="379"/>
        <v>21.162500000000001</v>
      </c>
    </row>
    <row r="2374" spans="1:22" ht="13.5" x14ac:dyDescent="0.25">
      <c r="A2374" s="3">
        <f>RSI!A2374</f>
        <v>45763</v>
      </c>
      <c r="B2374" s="2">
        <f>RSI!B2374</f>
        <v>2.91</v>
      </c>
      <c r="C2374" s="2">
        <f>RSI!I2374</f>
        <v>61.734096878461017</v>
      </c>
      <c r="D2374" s="2">
        <f>MACD!E2374</f>
        <v>-0.18112503507323563</v>
      </c>
      <c r="E2374" s="2">
        <f>MACD!F2374</f>
        <v>-0.21812556277189885</v>
      </c>
      <c r="F2374" s="2">
        <f>'Moving Avg'!D2374</f>
        <v>2.91</v>
      </c>
      <c r="G2374" s="2">
        <f>'Moving Avg'!F2374</f>
        <v>2.7359999999999993</v>
      </c>
      <c r="H2374" s="2">
        <f>'Moving Avg'!G2374</f>
        <v>2.6266000000000003</v>
      </c>
      <c r="I2374" s="2">
        <f>'Moving Avg'!H2374</f>
        <v>3.3435999999999924</v>
      </c>
      <c r="J2374" s="5" t="str">
        <f>OBV!F2374</f>
        <v>NEUTRAL</v>
      </c>
      <c r="K2374" s="5" t="str">
        <f>OBV!G2374</f>
        <v>NEUTRAL</v>
      </c>
      <c r="L2374" s="5" t="str">
        <f>OBV!H2374</f>
        <v>NEUTRAL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33</v>
      </c>
      <c r="Q2374" s="8">
        <f t="shared" si="374"/>
        <v>13.7</v>
      </c>
      <c r="R2374" s="8">
        <f t="shared" si="375"/>
        <v>13.25</v>
      </c>
      <c r="S2374" s="8">
        <f t="shared" si="376"/>
        <v>18.600000000000001</v>
      </c>
      <c r="T2374" s="8">
        <f t="shared" si="377"/>
        <v>14.5</v>
      </c>
      <c r="U2374" s="7">
        <f t="shared" si="378"/>
        <v>15.183333333333332</v>
      </c>
      <c r="V2374" s="7">
        <f t="shared" si="379"/>
        <v>15.012499999999999</v>
      </c>
    </row>
    <row r="2375" spans="1:22" ht="13.5" x14ac:dyDescent="0.25">
      <c r="A2375" s="3">
        <f>RSI!A2375</f>
        <v>45764</v>
      </c>
      <c r="B2375" s="2">
        <f>RSI!B2375</f>
        <v>2.91</v>
      </c>
      <c r="C2375" s="2">
        <f>RSI!I2375</f>
        <v>61.734096878461017</v>
      </c>
      <c r="D2375" s="2">
        <f>MACD!E2375</f>
        <v>-0.12089576667003099</v>
      </c>
      <c r="E2375" s="2">
        <f>MACD!F2375</f>
        <v>-0.19867960355152528</v>
      </c>
      <c r="F2375" s="2">
        <f>'Moving Avg'!D2375</f>
        <v>2.91</v>
      </c>
      <c r="G2375" s="2">
        <f>'Moving Avg'!F2375</f>
        <v>2.7664999999999993</v>
      </c>
      <c r="H2375" s="2">
        <f>'Moving Avg'!G2375</f>
        <v>2.6312000000000006</v>
      </c>
      <c r="I2375" s="2">
        <f>'Moving Avg'!H2375</f>
        <v>3.3371499999999923</v>
      </c>
      <c r="J2375" s="5" t="str">
        <f>OBV!F2375</f>
        <v>NEUTRAL</v>
      </c>
      <c r="K2375" s="5" t="str">
        <f>OBV!G2375</f>
        <v>NEUTRAL</v>
      </c>
      <c r="L2375" s="5" t="str">
        <f>OBV!H2375</f>
        <v>NEUTRAL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33</v>
      </c>
      <c r="Q2375" s="8">
        <f t="shared" si="374"/>
        <v>13.7</v>
      </c>
      <c r="R2375" s="8">
        <f t="shared" si="375"/>
        <v>13.25</v>
      </c>
      <c r="S2375" s="8">
        <f t="shared" si="376"/>
        <v>18.600000000000001</v>
      </c>
      <c r="T2375" s="8">
        <f t="shared" si="377"/>
        <v>14.5</v>
      </c>
      <c r="U2375" s="7">
        <f t="shared" si="378"/>
        <v>15.183333333333332</v>
      </c>
      <c r="V2375" s="7">
        <f t="shared" si="379"/>
        <v>15.012499999999999</v>
      </c>
    </row>
    <row r="2376" spans="1:22" ht="13.5" x14ac:dyDescent="0.25">
      <c r="A2376" s="3">
        <f>RSI!A2376</f>
        <v>45765</v>
      </c>
      <c r="B2376" s="2">
        <f>RSI!B2376</f>
        <v>2.91</v>
      </c>
      <c r="C2376" s="2">
        <f>RSI!I2376</f>
        <v>61.734096878461024</v>
      </c>
      <c r="D2376" s="2">
        <f>MACD!E2376</f>
        <v>-9.0848382403474481E-2</v>
      </c>
      <c r="E2376" s="2">
        <f>MACD!F2376</f>
        <v>-0.17711335932191513</v>
      </c>
      <c r="F2376" s="2">
        <f>'Moving Avg'!D2376</f>
        <v>2.91</v>
      </c>
      <c r="G2376" s="2">
        <f>'Moving Avg'!F2376</f>
        <v>2.7919999999999989</v>
      </c>
      <c r="H2376" s="2">
        <f>'Moving Avg'!G2376</f>
        <v>2.6356000000000006</v>
      </c>
      <c r="I2376" s="2">
        <f>'Moving Avg'!H2376</f>
        <v>3.3306999999999927</v>
      </c>
      <c r="J2376" s="5" t="str">
        <f>OBV!F2376</f>
        <v>NEUTRAL</v>
      </c>
      <c r="K2376" s="5" t="str">
        <f>OBV!G2376</f>
        <v>NEUTRAL</v>
      </c>
      <c r="L2376" s="5" t="str">
        <f>OBV!H2376</f>
        <v>NEUTRAL</v>
      </c>
      <c r="M2376" s="7">
        <f t="shared" si="370"/>
        <v>25</v>
      </c>
      <c r="N2376" s="7">
        <f t="shared" si="371"/>
        <v>0</v>
      </c>
      <c r="O2376" s="7">
        <f t="shared" si="372"/>
        <v>0</v>
      </c>
      <c r="P2376" s="7">
        <f t="shared" si="373"/>
        <v>33</v>
      </c>
      <c r="Q2376" s="8">
        <f t="shared" si="374"/>
        <v>13.7</v>
      </c>
      <c r="R2376" s="8">
        <f t="shared" si="375"/>
        <v>13.25</v>
      </c>
      <c r="S2376" s="8">
        <f t="shared" si="376"/>
        <v>18.600000000000001</v>
      </c>
      <c r="T2376" s="8">
        <f t="shared" si="377"/>
        <v>14.5</v>
      </c>
      <c r="U2376" s="7">
        <f t="shared" si="378"/>
        <v>15.183333333333332</v>
      </c>
      <c r="V2376" s="7">
        <f t="shared" si="379"/>
        <v>15.012499999999999</v>
      </c>
    </row>
    <row r="2377" spans="1:22" ht="13.5" x14ac:dyDescent="0.25">
      <c r="A2377" s="3">
        <f>RSI!A2377</f>
        <v>45768</v>
      </c>
      <c r="B2377" s="2">
        <f>RSI!B2377</f>
        <v>2.91</v>
      </c>
      <c r="C2377" s="2">
        <f>RSI!I2377</f>
        <v>61.734096878461017</v>
      </c>
      <c r="D2377" s="2">
        <f>MACD!E2377</f>
        <v>-4.6271675272656854E-2</v>
      </c>
      <c r="E2377" s="2">
        <f>MACD!F2377</f>
        <v>-0.15094502251206349</v>
      </c>
      <c r="F2377" s="2">
        <f>'Moving Avg'!D2377</f>
        <v>2.91</v>
      </c>
      <c r="G2377" s="2">
        <f>'Moving Avg'!F2377</f>
        <v>2.8174999999999981</v>
      </c>
      <c r="H2377" s="2">
        <f>'Moving Avg'!G2377</f>
        <v>2.6402000000000005</v>
      </c>
      <c r="I2377" s="2">
        <f>'Moving Avg'!H2377</f>
        <v>3.3242499999999926</v>
      </c>
      <c r="J2377" s="5" t="str">
        <f>OBV!F2377</f>
        <v>NEUTRAL</v>
      </c>
      <c r="K2377" s="5" t="str">
        <f>OBV!G2377</f>
        <v>NEUTRAL</v>
      </c>
      <c r="L2377" s="5" t="str">
        <f>OBV!H2377</f>
        <v>NEUTRAL</v>
      </c>
      <c r="M2377" s="7">
        <f t="shared" si="370"/>
        <v>25</v>
      </c>
      <c r="N2377" s="7">
        <f t="shared" si="371"/>
        <v>0</v>
      </c>
      <c r="O2377" s="7">
        <f t="shared" si="372"/>
        <v>0</v>
      </c>
      <c r="P2377" s="7">
        <f t="shared" si="373"/>
        <v>33</v>
      </c>
      <c r="Q2377" s="8">
        <f t="shared" si="374"/>
        <v>13.7</v>
      </c>
      <c r="R2377" s="8">
        <f t="shared" si="375"/>
        <v>13.25</v>
      </c>
      <c r="S2377" s="8">
        <f t="shared" si="376"/>
        <v>18.600000000000001</v>
      </c>
      <c r="T2377" s="8">
        <f t="shared" si="377"/>
        <v>14.5</v>
      </c>
      <c r="U2377" s="7">
        <f t="shared" si="378"/>
        <v>15.183333333333332</v>
      </c>
      <c r="V2377" s="7">
        <f t="shared" si="379"/>
        <v>15.012499999999999</v>
      </c>
    </row>
    <row r="2378" spans="1:22" ht="13.5" x14ac:dyDescent="0.25">
      <c r="A2378" s="3">
        <f>RSI!A2378</f>
        <v>45769</v>
      </c>
      <c r="B2378" s="2">
        <f>RSI!B2378</f>
        <v>2.91</v>
      </c>
      <c r="C2378" s="2">
        <f>RSI!I2378</f>
        <v>61.734096878461017</v>
      </c>
      <c r="D2378" s="2">
        <f>MACD!E2378</f>
        <v>-9.3381107083678749E-3</v>
      </c>
      <c r="E2378" s="2">
        <f>MACD!F2378</f>
        <v>-0.12262364015132438</v>
      </c>
      <c r="F2378" s="2">
        <f>'Moving Avg'!D2378</f>
        <v>2.91</v>
      </c>
      <c r="G2378" s="2">
        <f>'Moving Avg'!F2378</f>
        <v>2.8429999999999986</v>
      </c>
      <c r="H2378" s="2">
        <f>'Moving Avg'!G2378</f>
        <v>2.6448</v>
      </c>
      <c r="I2378" s="2">
        <f>'Moving Avg'!H2378</f>
        <v>3.3186999999999931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0</v>
      </c>
      <c r="O2378" s="7">
        <f t="shared" si="372"/>
        <v>0</v>
      </c>
      <c r="P2378" s="7">
        <f t="shared" si="373"/>
        <v>33</v>
      </c>
      <c r="Q2378" s="8">
        <f t="shared" si="374"/>
        <v>13.7</v>
      </c>
      <c r="R2378" s="8">
        <f t="shared" si="375"/>
        <v>13.25</v>
      </c>
      <c r="S2378" s="8">
        <f t="shared" si="376"/>
        <v>18.600000000000001</v>
      </c>
      <c r="T2378" s="8">
        <f t="shared" si="377"/>
        <v>14.5</v>
      </c>
      <c r="U2378" s="7">
        <f t="shared" si="378"/>
        <v>15.183333333333332</v>
      </c>
      <c r="V2378" s="7">
        <f t="shared" si="379"/>
        <v>15.012499999999999</v>
      </c>
    </row>
    <row r="2379" spans="1:22" ht="13.5" x14ac:dyDescent="0.25">
      <c r="A2379" s="3">
        <f>RSI!A2379</f>
        <v>45770</v>
      </c>
      <c r="B2379" s="2">
        <f>RSI!B2379</f>
        <v>2.91</v>
      </c>
      <c r="C2379" s="2">
        <f>RSI!I2379</f>
        <v>61.734096878461017</v>
      </c>
      <c r="D2379" s="2">
        <f>MACD!E2379</f>
        <v>1.1863414227231139E-3</v>
      </c>
      <c r="E2379" s="2">
        <f>MACD!F2379</f>
        <v>-9.7861643836514883E-2</v>
      </c>
      <c r="F2379" s="2">
        <f>'Moving Avg'!D2379</f>
        <v>2.91</v>
      </c>
      <c r="G2379" s="2">
        <f>'Moving Avg'!F2379</f>
        <v>2.8709999999999987</v>
      </c>
      <c r="H2379" s="2">
        <f>'Moving Avg'!G2379</f>
        <v>2.6494</v>
      </c>
      <c r="I2379" s="2">
        <f>'Moving Avg'!H2379</f>
        <v>3.3122499999999935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  <c r="M2379" s="7">
        <f t="shared" si="370"/>
        <v>25</v>
      </c>
      <c r="N2379" s="7">
        <f t="shared" si="371"/>
        <v>0</v>
      </c>
      <c r="O2379" s="7">
        <f t="shared" si="372"/>
        <v>0</v>
      </c>
      <c r="P2379" s="7">
        <f t="shared" si="373"/>
        <v>33</v>
      </c>
      <c r="Q2379" s="8">
        <f t="shared" si="374"/>
        <v>13.7</v>
      </c>
      <c r="R2379" s="8">
        <f t="shared" si="375"/>
        <v>13.25</v>
      </c>
      <c r="S2379" s="8">
        <f t="shared" si="376"/>
        <v>18.600000000000001</v>
      </c>
      <c r="T2379" s="8">
        <f t="shared" si="377"/>
        <v>14.5</v>
      </c>
      <c r="U2379" s="7">
        <f t="shared" si="378"/>
        <v>15.183333333333332</v>
      </c>
      <c r="V2379" s="7">
        <f t="shared" si="379"/>
        <v>15.012499999999999</v>
      </c>
    </row>
    <row r="2380" spans="1:22" ht="13.5" x14ac:dyDescent="0.25">
      <c r="A2380" s="3">
        <f>RSI!A2380</f>
        <v>45771</v>
      </c>
      <c r="B2380" s="2">
        <f>RSI!B2380</f>
        <v>2.91</v>
      </c>
      <c r="C2380" s="2">
        <f>RSI!I2380</f>
        <v>61.734096878461017</v>
      </c>
      <c r="D2380" s="2">
        <f>MACD!E2380</f>
        <v>9.4184752414099293E-3</v>
      </c>
      <c r="E2380" s="2">
        <f>MACD!F2380</f>
        <v>-7.6405620020929932E-2</v>
      </c>
      <c r="F2380" s="2">
        <f>'Moving Avg'!D2380</f>
        <v>2.91</v>
      </c>
      <c r="G2380" s="2">
        <f>'Moving Avg'!F2380</f>
        <v>2.8939999999999984</v>
      </c>
      <c r="H2380" s="2">
        <f>'Moving Avg'!G2380</f>
        <v>2.6539999999999999</v>
      </c>
      <c r="I2380" s="2">
        <f>'Moving Avg'!H2380</f>
        <v>3.3057999999999934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  <c r="M2380" s="7">
        <f t="shared" si="370"/>
        <v>25</v>
      </c>
      <c r="N2380" s="7">
        <f t="shared" si="371"/>
        <v>0</v>
      </c>
      <c r="O2380" s="7">
        <f t="shared" si="372"/>
        <v>0</v>
      </c>
      <c r="P2380" s="7">
        <f t="shared" si="373"/>
        <v>33</v>
      </c>
      <c r="Q2380" s="8">
        <f t="shared" si="374"/>
        <v>13.7</v>
      </c>
      <c r="R2380" s="8">
        <f t="shared" si="375"/>
        <v>13.25</v>
      </c>
      <c r="S2380" s="8">
        <f t="shared" si="376"/>
        <v>18.600000000000001</v>
      </c>
      <c r="T2380" s="8">
        <f t="shared" si="377"/>
        <v>14.5</v>
      </c>
      <c r="U2380" s="7">
        <f t="shared" si="378"/>
        <v>15.183333333333332</v>
      </c>
      <c r="V2380" s="7">
        <f t="shared" si="379"/>
        <v>15.012499999999999</v>
      </c>
    </row>
    <row r="2381" spans="1:22" ht="13.5" x14ac:dyDescent="0.25">
      <c r="A2381" s="3">
        <f>RSI!A2381</f>
        <v>45772</v>
      </c>
      <c r="B2381" s="2">
        <f>RSI!B2381</f>
        <v>2.91</v>
      </c>
      <c r="C2381" s="2">
        <f>RSI!I2381</f>
        <v>61.734096878461017</v>
      </c>
      <c r="D2381" s="2">
        <f>MACD!E2381</f>
        <v>1.5760819683499072E-2</v>
      </c>
      <c r="E2381" s="2">
        <f>MACD!F2381</f>
        <v>-5.7972332080044132E-2</v>
      </c>
      <c r="F2381" s="2">
        <f>'Moving Avg'!D2381</f>
        <v>2.91</v>
      </c>
      <c r="G2381" s="2">
        <f>'Moving Avg'!F2381</f>
        <v>2.9114999999999989</v>
      </c>
      <c r="H2381" s="2">
        <f>'Moving Avg'!G2381</f>
        <v>2.6585999999999994</v>
      </c>
      <c r="I2381" s="2">
        <f>'Moving Avg'!H2381</f>
        <v>3.2993499999999938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  <c r="M2381" s="7">
        <f t="shared" si="370"/>
        <v>25</v>
      </c>
      <c r="N2381" s="7">
        <f t="shared" si="371"/>
        <v>0</v>
      </c>
      <c r="O2381" s="7">
        <f t="shared" si="372"/>
        <v>0</v>
      </c>
      <c r="P2381" s="7">
        <f t="shared" si="373"/>
        <v>33</v>
      </c>
      <c r="Q2381" s="8">
        <f t="shared" si="374"/>
        <v>13.7</v>
      </c>
      <c r="R2381" s="8">
        <f t="shared" si="375"/>
        <v>13.25</v>
      </c>
      <c r="S2381" s="8">
        <f t="shared" si="376"/>
        <v>18.600000000000001</v>
      </c>
      <c r="T2381" s="8">
        <f t="shared" si="377"/>
        <v>14.5</v>
      </c>
      <c r="U2381" s="7">
        <f t="shared" si="378"/>
        <v>15.183333333333332</v>
      </c>
      <c r="V2381" s="7">
        <f t="shared" si="379"/>
        <v>15.012499999999999</v>
      </c>
    </row>
    <row r="2382" spans="1:22" ht="13.5" x14ac:dyDescent="0.25">
      <c r="A2382" s="3">
        <f>RSI!A2382</f>
        <v>45775</v>
      </c>
      <c r="B2382" s="2">
        <f>RSI!B2382</f>
        <v>2.8</v>
      </c>
      <c r="C2382" s="2">
        <f>RSI!I2382</f>
        <v>48.539962943761978</v>
      </c>
      <c r="D2382" s="2">
        <f>MACD!E2382</f>
        <v>2.8698430631763028E-2</v>
      </c>
      <c r="E2382" s="2">
        <f>MACD!F2382</f>
        <v>-4.06381795376827E-2</v>
      </c>
      <c r="F2382" s="2">
        <f>'Moving Avg'!D2382</f>
        <v>2.8880000000000003</v>
      </c>
      <c r="G2382" s="2">
        <f>'Moving Avg'!F2382</f>
        <v>2.9179999999999984</v>
      </c>
      <c r="H2382" s="2">
        <f>'Moving Avg'!G2382</f>
        <v>2.6609999999999996</v>
      </c>
      <c r="I2382" s="2">
        <f>'Moving Avg'!H2382</f>
        <v>3.2923499999999937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  <c r="M2382" s="7">
        <f t="shared" si="370"/>
        <v>25</v>
      </c>
      <c r="N2382" s="7">
        <f t="shared" si="371"/>
        <v>0</v>
      </c>
      <c r="O2382" s="7">
        <f t="shared" si="372"/>
        <v>0</v>
      </c>
      <c r="P2382" s="7">
        <f t="shared" si="373"/>
        <v>16.5</v>
      </c>
      <c r="Q2382" s="8">
        <f t="shared" si="374"/>
        <v>11.225</v>
      </c>
      <c r="R2382" s="8">
        <f t="shared" si="375"/>
        <v>9.125</v>
      </c>
      <c r="S2382" s="8">
        <f t="shared" si="376"/>
        <v>11.175000000000001</v>
      </c>
      <c r="T2382" s="8">
        <f t="shared" si="377"/>
        <v>10.375</v>
      </c>
      <c r="U2382" s="7">
        <f t="shared" si="378"/>
        <v>10.508333333333335</v>
      </c>
      <c r="V2382" s="7">
        <f t="shared" si="379"/>
        <v>10.475000000000001</v>
      </c>
    </row>
    <row r="2383" spans="1:22" ht="13.5" x14ac:dyDescent="0.25">
      <c r="A2383" s="3">
        <f>RSI!A2383</f>
        <v>45776</v>
      </c>
      <c r="B2383" s="2">
        <f>RSI!B2383</f>
        <v>2.81</v>
      </c>
      <c r="C2383" s="2">
        <f>RSI!I2383</f>
        <v>49.594651917224901</v>
      </c>
      <c r="D2383" s="2">
        <f>MACD!E2383</f>
        <v>3.9020508376052199E-2</v>
      </c>
      <c r="E2383" s="2">
        <f>MACD!F2383</f>
        <v>-2.470644195493572E-2</v>
      </c>
      <c r="F2383" s="2">
        <f>'Moving Avg'!D2383</f>
        <v>2.8680000000000003</v>
      </c>
      <c r="G2383" s="2">
        <f>'Moving Avg'!F2383</f>
        <v>2.9189999999999992</v>
      </c>
      <c r="H2383" s="2">
        <f>'Moving Avg'!G2383</f>
        <v>2.6637999999999993</v>
      </c>
      <c r="I2383" s="2">
        <f>'Moving Avg'!H2383</f>
        <v>3.2853999999999939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0</v>
      </c>
      <c r="P2383" s="7">
        <f t="shared" si="373"/>
        <v>16.5</v>
      </c>
      <c r="Q2383" s="8">
        <f t="shared" si="374"/>
        <v>11.225</v>
      </c>
      <c r="R2383" s="8">
        <f t="shared" si="375"/>
        <v>9.125</v>
      </c>
      <c r="S2383" s="8">
        <f t="shared" si="376"/>
        <v>11.175000000000001</v>
      </c>
      <c r="T2383" s="8">
        <f t="shared" si="377"/>
        <v>10.375</v>
      </c>
      <c r="U2383" s="7">
        <f t="shared" si="378"/>
        <v>10.508333333333335</v>
      </c>
      <c r="V2383" s="7">
        <f t="shared" si="379"/>
        <v>10.475000000000001</v>
      </c>
    </row>
    <row r="2384" spans="1:22" ht="13.5" x14ac:dyDescent="0.25">
      <c r="A2384" s="3">
        <f>RSI!A2384</f>
        <v>45777</v>
      </c>
      <c r="B2384" s="2">
        <f>RSI!B2384</f>
        <v>2.83</v>
      </c>
      <c r="C2384" s="2">
        <f>RSI!I2384</f>
        <v>51.725661118076815</v>
      </c>
      <c r="D2384" s="2">
        <f>MACD!E2384</f>
        <v>4.6321047823844719E-2</v>
      </c>
      <c r="E2384" s="2">
        <f>MACD!F2384</f>
        <v>-1.0500943999179632E-2</v>
      </c>
      <c r="F2384" s="2">
        <f>'Moving Avg'!D2384</f>
        <v>2.8520000000000003</v>
      </c>
      <c r="G2384" s="2">
        <f>'Moving Avg'!F2384</f>
        <v>2.9149999999999991</v>
      </c>
      <c r="H2384" s="2">
        <f>'Moving Avg'!G2384</f>
        <v>2.6669999999999994</v>
      </c>
      <c r="I2384" s="2">
        <f>'Moving Avg'!H2384</f>
        <v>3.2785499999999943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0</v>
      </c>
      <c r="P2384" s="7">
        <f t="shared" si="373"/>
        <v>16.5</v>
      </c>
      <c r="Q2384" s="8">
        <f t="shared" si="374"/>
        <v>11.225</v>
      </c>
      <c r="R2384" s="8">
        <f t="shared" si="375"/>
        <v>9.125</v>
      </c>
      <c r="S2384" s="8">
        <f t="shared" si="376"/>
        <v>11.175000000000001</v>
      </c>
      <c r="T2384" s="8">
        <f t="shared" si="377"/>
        <v>10.375</v>
      </c>
      <c r="U2384" s="7">
        <f t="shared" si="378"/>
        <v>10.508333333333335</v>
      </c>
      <c r="V2384" s="7">
        <f t="shared" si="379"/>
        <v>10.475000000000001</v>
      </c>
    </row>
    <row r="2385" spans="1:22" ht="13.5" x14ac:dyDescent="0.25">
      <c r="A2385" s="3">
        <f>RSI!A2385</f>
        <v>45779</v>
      </c>
      <c r="B2385" s="2">
        <f>RSI!B2385</f>
        <v>2.83</v>
      </c>
      <c r="C2385" s="2">
        <f>RSI!I2385</f>
        <v>51.725661118076815</v>
      </c>
      <c r="D2385" s="2">
        <f>MACD!E2385</f>
        <v>5.2424649410305335E-2</v>
      </c>
      <c r="E2385" s="2">
        <f>MACD!F2385</f>
        <v>2.0841746827173612E-3</v>
      </c>
      <c r="F2385" s="2">
        <f>'Moving Avg'!D2385</f>
        <v>2.8359999999999999</v>
      </c>
      <c r="G2385" s="2">
        <f>'Moving Avg'!F2385</f>
        <v>2.9044999999999987</v>
      </c>
      <c r="H2385" s="2">
        <f>'Moving Avg'!G2385</f>
        <v>2.6701999999999999</v>
      </c>
      <c r="I2385" s="2">
        <f>'Moving Avg'!H2385</f>
        <v>3.2716999999999952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25</v>
      </c>
      <c r="N2385" s="7">
        <f t="shared" si="371"/>
        <v>0</v>
      </c>
      <c r="O2385" s="7">
        <f t="shared" si="372"/>
        <v>0</v>
      </c>
      <c r="P2385" s="7">
        <f t="shared" si="373"/>
        <v>16.5</v>
      </c>
      <c r="Q2385" s="8">
        <f t="shared" si="374"/>
        <v>11.225</v>
      </c>
      <c r="R2385" s="8">
        <f t="shared" si="375"/>
        <v>9.125</v>
      </c>
      <c r="S2385" s="8">
        <f t="shared" si="376"/>
        <v>11.175000000000001</v>
      </c>
      <c r="T2385" s="8">
        <f t="shared" si="377"/>
        <v>10.375</v>
      </c>
      <c r="U2385" s="7">
        <f t="shared" si="378"/>
        <v>10.508333333333335</v>
      </c>
      <c r="V2385" s="7">
        <f t="shared" si="379"/>
        <v>10.475000000000001</v>
      </c>
    </row>
    <row r="2386" spans="1:22" ht="13.5" x14ac:dyDescent="0.25">
      <c r="A2386" s="3">
        <f>RSI!A2386</f>
        <v>45782</v>
      </c>
      <c r="B2386" s="2">
        <f>RSI!B2386</f>
        <v>2.87</v>
      </c>
      <c r="C2386" s="2">
        <f>RSI!I2386</f>
        <v>56.036848381091978</v>
      </c>
      <c r="D2386" s="2">
        <f>MACD!E2386</f>
        <v>5.4557959491887686E-2</v>
      </c>
      <c r="E2386" s="2">
        <f>MACD!F2386</f>
        <v>1.2578931644551426E-2</v>
      </c>
      <c r="F2386" s="2">
        <f>'Moving Avg'!D2386</f>
        <v>2.8280000000000003</v>
      </c>
      <c r="G2386" s="2">
        <f>'Moving Avg'!F2386</f>
        <v>2.902499999999999</v>
      </c>
      <c r="H2386" s="2">
        <f>'Moving Avg'!G2386</f>
        <v>2.6765999999999996</v>
      </c>
      <c r="I2386" s="2">
        <f>'Moving Avg'!H2386</f>
        <v>3.2650499999999956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25</v>
      </c>
      <c r="N2386" s="7">
        <f t="shared" si="371"/>
        <v>0</v>
      </c>
      <c r="O2386" s="7">
        <f t="shared" si="372"/>
        <v>0</v>
      </c>
      <c r="P2386" s="7">
        <f t="shared" si="373"/>
        <v>16.5</v>
      </c>
      <c r="Q2386" s="8">
        <f t="shared" si="374"/>
        <v>11.225</v>
      </c>
      <c r="R2386" s="8">
        <f t="shared" si="375"/>
        <v>9.125</v>
      </c>
      <c r="S2386" s="8">
        <f t="shared" si="376"/>
        <v>11.175000000000001</v>
      </c>
      <c r="T2386" s="8">
        <f t="shared" si="377"/>
        <v>10.375</v>
      </c>
      <c r="U2386" s="7">
        <f t="shared" si="378"/>
        <v>10.508333333333335</v>
      </c>
      <c r="V2386" s="7">
        <f t="shared" si="379"/>
        <v>10.475000000000001</v>
      </c>
    </row>
    <row r="2387" spans="1:22" ht="13.5" x14ac:dyDescent="0.25">
      <c r="A2387" s="3">
        <f>RSI!A2387</f>
        <v>45783</v>
      </c>
      <c r="B2387" s="2">
        <f>RSI!B2387</f>
        <v>2.99</v>
      </c>
      <c r="C2387" s="2">
        <f>RSI!I2387</f>
        <v>65.881078996203797</v>
      </c>
      <c r="D2387" s="2">
        <f>MACD!E2387</f>
        <v>4.7174564718290846E-2</v>
      </c>
      <c r="E2387" s="2">
        <f>MACD!F2387</f>
        <v>1.949805825929931E-2</v>
      </c>
      <c r="F2387" s="2">
        <f>'Moving Avg'!D2387</f>
        <v>2.8660000000000001</v>
      </c>
      <c r="G2387" s="2">
        <f>'Moving Avg'!F2387</f>
        <v>2.8999999999999995</v>
      </c>
      <c r="H2387" s="2">
        <f>'Moving Avg'!G2387</f>
        <v>2.6853999999999996</v>
      </c>
      <c r="I2387" s="2">
        <f>'Moving Avg'!H2387</f>
        <v>3.2589999999999959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25</v>
      </c>
      <c r="N2387" s="7">
        <f t="shared" si="371"/>
        <v>0</v>
      </c>
      <c r="O2387" s="7">
        <f t="shared" si="372"/>
        <v>0</v>
      </c>
      <c r="P2387" s="7">
        <f t="shared" si="373"/>
        <v>83.5</v>
      </c>
      <c r="Q2387" s="8">
        <f t="shared" si="374"/>
        <v>21.274999999999999</v>
      </c>
      <c r="R2387" s="8">
        <f t="shared" si="375"/>
        <v>25.875</v>
      </c>
      <c r="S2387" s="8">
        <f t="shared" si="376"/>
        <v>41.325000000000003</v>
      </c>
      <c r="T2387" s="8">
        <f t="shared" si="377"/>
        <v>27.125</v>
      </c>
      <c r="U2387" s="7">
        <f t="shared" si="378"/>
        <v>29.491666666666664</v>
      </c>
      <c r="V2387" s="7">
        <f t="shared" si="379"/>
        <v>28.9</v>
      </c>
    </row>
    <row r="2388" spans="1:22" ht="13.5" x14ac:dyDescent="0.25">
      <c r="A2388" s="3">
        <f>RSI!A2388</f>
        <v>45784</v>
      </c>
      <c r="B2388" s="2">
        <f>RSI!B2388</f>
        <v>2.87</v>
      </c>
      <c r="C2388" s="2">
        <f>RSI!I2388</f>
        <v>53.080902872335237</v>
      </c>
      <c r="D2388" s="2">
        <f>MACD!E2388</f>
        <v>4.882945981341269E-2</v>
      </c>
      <c r="E2388" s="2">
        <f>MACD!F2388</f>
        <v>2.5364338570121985E-2</v>
      </c>
      <c r="F2388" s="2">
        <f>'Moving Avg'!D2388</f>
        <v>2.8780000000000001</v>
      </c>
      <c r="G2388" s="2">
        <f>'Moving Avg'!F2388</f>
        <v>2.8914999999999997</v>
      </c>
      <c r="H2388" s="2">
        <f>'Moving Avg'!G2388</f>
        <v>2.6917999999999993</v>
      </c>
      <c r="I2388" s="2">
        <f>'Moving Avg'!H2388</f>
        <v>3.2523499999999963</v>
      </c>
      <c r="J2388" s="5" t="str">
        <f>OBV!F2388</f>
        <v>BEARISH</v>
      </c>
      <c r="K2388" s="5" t="str">
        <f>OBV!G2388</f>
        <v>NEUTRAL</v>
      </c>
      <c r="L2388" s="5" t="str">
        <f>OBV!H2388</f>
        <v>BEARISH DIVERGENCE</v>
      </c>
      <c r="M2388" s="7">
        <f t="shared" si="370"/>
        <v>25</v>
      </c>
      <c r="N2388" s="7">
        <f t="shared" si="371"/>
        <v>0</v>
      </c>
      <c r="O2388" s="7">
        <f t="shared" si="372"/>
        <v>0</v>
      </c>
      <c r="P2388" s="7">
        <f t="shared" si="373"/>
        <v>16.5</v>
      </c>
      <c r="Q2388" s="8">
        <f t="shared" si="374"/>
        <v>11.225</v>
      </c>
      <c r="R2388" s="8">
        <f t="shared" si="375"/>
        <v>9.125</v>
      </c>
      <c r="S2388" s="8">
        <f t="shared" si="376"/>
        <v>11.175000000000001</v>
      </c>
      <c r="T2388" s="8">
        <f t="shared" si="377"/>
        <v>10.375</v>
      </c>
      <c r="U2388" s="7">
        <f t="shared" si="378"/>
        <v>10.508333333333335</v>
      </c>
      <c r="V2388" s="7">
        <f t="shared" si="379"/>
        <v>10.475000000000001</v>
      </c>
    </row>
    <row r="2389" spans="1:22" ht="13.5" x14ac:dyDescent="0.25">
      <c r="A2389" s="3">
        <f>RSI!A2389</f>
        <v>45785</v>
      </c>
      <c r="B2389" s="2">
        <f>RSI!B2389</f>
        <v>2.95</v>
      </c>
      <c r="C2389" s="2">
        <f>RSI!I2389</f>
        <v>58.824541529316136</v>
      </c>
      <c r="D2389" s="2">
        <f>MACD!E2389</f>
        <v>4.4099483494053349E-2</v>
      </c>
      <c r="E2389" s="2">
        <f>MACD!F2389</f>
        <v>2.9111367554908257E-2</v>
      </c>
      <c r="F2389" s="2">
        <f>'Moving Avg'!D2389</f>
        <v>2.9020000000000001</v>
      </c>
      <c r="G2389" s="2">
        <f>'Moving Avg'!F2389</f>
        <v>2.8935</v>
      </c>
      <c r="H2389" s="2">
        <f>'Moving Avg'!G2389</f>
        <v>2.6997999999999989</v>
      </c>
      <c r="I2389" s="2">
        <f>'Moving Avg'!H2389</f>
        <v>3.2460999999999967</v>
      </c>
      <c r="J2389" s="5" t="str">
        <f>OBV!F2389</f>
        <v>BULLISH</v>
      </c>
      <c r="K2389" s="5" t="str">
        <f>OBV!G2389</f>
        <v>NEUTRAL</v>
      </c>
      <c r="L2389" s="5" t="str">
        <f>OBV!H2389</f>
        <v>CONFIRMED BULLISH</v>
      </c>
      <c r="M2389" s="7">
        <f t="shared" si="370"/>
        <v>25</v>
      </c>
      <c r="N2389" s="7">
        <f t="shared" si="371"/>
        <v>0</v>
      </c>
      <c r="O2389" s="7">
        <f t="shared" si="372"/>
        <v>0</v>
      </c>
      <c r="P2389" s="7">
        <f t="shared" si="373"/>
        <v>83.5</v>
      </c>
      <c r="Q2389" s="8">
        <f t="shared" si="374"/>
        <v>21.274999999999999</v>
      </c>
      <c r="R2389" s="8">
        <f t="shared" si="375"/>
        <v>25.875</v>
      </c>
      <c r="S2389" s="8">
        <f t="shared" si="376"/>
        <v>41.325000000000003</v>
      </c>
      <c r="T2389" s="8">
        <f t="shared" si="377"/>
        <v>27.125</v>
      </c>
      <c r="U2389" s="7">
        <f t="shared" si="378"/>
        <v>29.491666666666664</v>
      </c>
      <c r="V2389" s="7">
        <f t="shared" si="379"/>
        <v>28.9</v>
      </c>
    </row>
    <row r="2390" spans="1:22" ht="13.5" x14ac:dyDescent="0.25">
      <c r="A2390" s="3">
        <f>RSI!A2390</f>
        <v>45786</v>
      </c>
      <c r="B2390" s="2">
        <f>RSI!B2390</f>
        <v>2.95</v>
      </c>
      <c r="C2390" s="2">
        <f>RSI!I2390</f>
        <v>58.824541529316136</v>
      </c>
      <c r="D2390" s="2">
        <f>MACD!E2390</f>
        <v>3.9435262919124803E-2</v>
      </c>
      <c r="E2390" s="2">
        <f>MACD!F2390</f>
        <v>3.1176146627751568E-2</v>
      </c>
      <c r="F2390" s="2">
        <f>'Moving Avg'!D2390</f>
        <v>2.9259999999999997</v>
      </c>
      <c r="G2390" s="2">
        <f>'Moving Avg'!F2390</f>
        <v>2.8955000000000002</v>
      </c>
      <c r="H2390" s="2">
        <f>'Moving Avg'!G2390</f>
        <v>2.706799999999999</v>
      </c>
      <c r="I2390" s="2">
        <f>'Moving Avg'!H2390</f>
        <v>3.2398499999999975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  <c r="M2390" s="7">
        <f t="shared" si="370"/>
        <v>25</v>
      </c>
      <c r="N2390" s="7">
        <f t="shared" si="371"/>
        <v>0</v>
      </c>
      <c r="O2390" s="7">
        <f t="shared" si="372"/>
        <v>0</v>
      </c>
      <c r="P2390" s="7">
        <f t="shared" si="373"/>
        <v>83.5</v>
      </c>
      <c r="Q2390" s="8">
        <f t="shared" si="374"/>
        <v>21.274999999999999</v>
      </c>
      <c r="R2390" s="8">
        <f t="shared" si="375"/>
        <v>25.875</v>
      </c>
      <c r="S2390" s="8">
        <f t="shared" si="376"/>
        <v>41.325000000000003</v>
      </c>
      <c r="T2390" s="8">
        <f t="shared" si="377"/>
        <v>27.125</v>
      </c>
      <c r="U2390" s="7">
        <f t="shared" si="378"/>
        <v>29.491666666666664</v>
      </c>
      <c r="V2390" s="7">
        <f t="shared" si="379"/>
        <v>28.9</v>
      </c>
    </row>
    <row r="2391" spans="1:22" ht="13.5" x14ac:dyDescent="0.25">
      <c r="A2391" s="3">
        <f>RSI!A2391</f>
        <v>45789</v>
      </c>
      <c r="B2391" s="2">
        <f>RSI!B2391</f>
        <v>2.9</v>
      </c>
      <c r="C2391" s="2">
        <f>RSI!I2391</f>
        <v>54.030256228474961</v>
      </c>
      <c r="D2391" s="2">
        <f>MACD!E2391</f>
        <v>3.8579417592110588E-2</v>
      </c>
      <c r="E2391" s="2">
        <f>MACD!F2391</f>
        <v>3.2656800820623375E-2</v>
      </c>
      <c r="F2391" s="2">
        <f>'Moving Avg'!D2391</f>
        <v>2.9320000000000004</v>
      </c>
      <c r="G2391" s="2">
        <f>'Moving Avg'!F2391</f>
        <v>2.895</v>
      </c>
      <c r="H2391" s="2">
        <f>'Moving Avg'!G2391</f>
        <v>2.7127999999999992</v>
      </c>
      <c r="I2391" s="2">
        <f>'Moving Avg'!H2391</f>
        <v>3.2333499999999971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  <c r="M2391" s="7">
        <f t="shared" si="370"/>
        <v>25</v>
      </c>
      <c r="N2391" s="7">
        <f t="shared" si="371"/>
        <v>0</v>
      </c>
      <c r="O2391" s="7">
        <f t="shared" si="372"/>
        <v>0</v>
      </c>
      <c r="P2391" s="7">
        <f t="shared" si="373"/>
        <v>16.5</v>
      </c>
      <c r="Q2391" s="8">
        <f t="shared" si="374"/>
        <v>11.225</v>
      </c>
      <c r="R2391" s="8">
        <f t="shared" si="375"/>
        <v>9.125</v>
      </c>
      <c r="S2391" s="8">
        <f t="shared" si="376"/>
        <v>11.175000000000001</v>
      </c>
      <c r="T2391" s="8">
        <f t="shared" si="377"/>
        <v>10.375</v>
      </c>
      <c r="U2391" s="7">
        <f t="shared" si="378"/>
        <v>10.508333333333335</v>
      </c>
      <c r="V2391" s="7">
        <f t="shared" si="379"/>
        <v>10.475000000000001</v>
      </c>
    </row>
    <row r="2392" spans="1:22" ht="13.5" x14ac:dyDescent="0.25">
      <c r="A2392" s="3">
        <f>RSI!A2392</f>
        <v>45790</v>
      </c>
      <c r="B2392" s="2">
        <f>RSI!B2392</f>
        <v>3.03</v>
      </c>
      <c r="C2392" s="2">
        <f>RSI!I2392</f>
        <v>62.571574627403905</v>
      </c>
      <c r="D2392" s="2">
        <f>MACD!E2392</f>
        <v>1.1030485582716576E-2</v>
      </c>
      <c r="E2392" s="2">
        <f>MACD!F2392</f>
        <v>2.8331537773042016E-2</v>
      </c>
      <c r="F2392" s="2">
        <f>'Moving Avg'!D2392</f>
        <v>2.94</v>
      </c>
      <c r="G2392" s="2">
        <f>'Moving Avg'!F2392</f>
        <v>2.9010000000000002</v>
      </c>
      <c r="H2392" s="2">
        <f>'Moving Avg'!G2392</f>
        <v>2.7213999999999992</v>
      </c>
      <c r="I2392" s="2">
        <f>'Moving Avg'!H2392</f>
        <v>3.2274999999999965</v>
      </c>
      <c r="J2392" s="5" t="str">
        <f>OBV!F2392</f>
        <v>BEARISH</v>
      </c>
      <c r="K2392" s="5" t="str">
        <f>OBV!G2392</f>
        <v>NEUTRAL</v>
      </c>
      <c r="L2392" s="5" t="str">
        <f>OBV!H2392</f>
        <v>BEARISH DIVERGENCE</v>
      </c>
      <c r="M2392" s="7">
        <f t="shared" si="370"/>
        <v>25</v>
      </c>
      <c r="N2392" s="7">
        <f t="shared" si="371"/>
        <v>45</v>
      </c>
      <c r="O2392" s="7">
        <f t="shared" si="372"/>
        <v>0</v>
      </c>
      <c r="P2392" s="7">
        <f t="shared" si="373"/>
        <v>16.5</v>
      </c>
      <c r="Q2392" s="8">
        <f t="shared" si="374"/>
        <v>26.975000000000001</v>
      </c>
      <c r="R2392" s="8">
        <f t="shared" si="375"/>
        <v>18.125</v>
      </c>
      <c r="S2392" s="8">
        <f t="shared" si="376"/>
        <v>17.925000000000001</v>
      </c>
      <c r="T2392" s="8">
        <f t="shared" si="377"/>
        <v>21.625</v>
      </c>
      <c r="U2392" s="7">
        <f t="shared" si="378"/>
        <v>21.008333333333336</v>
      </c>
      <c r="V2392" s="7">
        <f t="shared" si="379"/>
        <v>21.162500000000001</v>
      </c>
    </row>
    <row r="2393" spans="1:22" ht="13.5" x14ac:dyDescent="0.25">
      <c r="A2393" s="3">
        <f>RSI!A2393</f>
        <v>45791</v>
      </c>
      <c r="B2393" s="2">
        <f>RSI!B2393</f>
        <v>2.91</v>
      </c>
      <c r="C2393" s="2">
        <f>RSI!I2393</f>
        <v>52.816226444741631</v>
      </c>
      <c r="D2393" s="2">
        <f>MACD!E2393</f>
        <v>-2.8728712404011425E-3</v>
      </c>
      <c r="E2393" s="2">
        <f>MACD!F2393</f>
        <v>2.2090655970353385E-2</v>
      </c>
      <c r="F2393" s="2">
        <f>'Moving Avg'!D2393</f>
        <v>2.948</v>
      </c>
      <c r="G2393" s="2">
        <f>'Moving Avg'!F2393</f>
        <v>2.9009999999999998</v>
      </c>
      <c r="H2393" s="2">
        <f>'Moving Avg'!G2393</f>
        <v>2.7275999999999994</v>
      </c>
      <c r="I2393" s="2">
        <f>'Moving Avg'!H2393</f>
        <v>3.2210499999999969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100</v>
      </c>
      <c r="O2393" s="7">
        <f t="shared" si="372"/>
        <v>0</v>
      </c>
      <c r="P2393" s="7">
        <f t="shared" si="373"/>
        <v>83.5</v>
      </c>
      <c r="Q2393" s="8">
        <f t="shared" si="374"/>
        <v>56.274999999999999</v>
      </c>
      <c r="R2393" s="8">
        <f t="shared" si="375"/>
        <v>45.875</v>
      </c>
      <c r="S2393" s="8">
        <f t="shared" si="376"/>
        <v>56.325000000000003</v>
      </c>
      <c r="T2393" s="8">
        <f t="shared" si="377"/>
        <v>52.125</v>
      </c>
      <c r="U2393" s="7">
        <f t="shared" si="378"/>
        <v>52.82500000000001</v>
      </c>
      <c r="V2393" s="7">
        <f t="shared" si="379"/>
        <v>52.650000000000006</v>
      </c>
    </row>
    <row r="2394" spans="1:22" ht="13.5" x14ac:dyDescent="0.25">
      <c r="A2394" s="3">
        <f>RSI!A2394</f>
        <v>45792</v>
      </c>
      <c r="B2394" s="2">
        <f>RSI!B2394</f>
        <v>2.95</v>
      </c>
      <c r="C2394" s="2">
        <f>RSI!I2394</f>
        <v>55.31698404784057</v>
      </c>
      <c r="D2394" s="2">
        <f>MACD!E2394</f>
        <v>-1.4758716372582636E-2</v>
      </c>
      <c r="E2394" s="2">
        <f>MACD!F2394</f>
        <v>1.4720781501766183E-2</v>
      </c>
      <c r="F2394" s="2">
        <f>'Moving Avg'!D2394</f>
        <v>2.9479999999999995</v>
      </c>
      <c r="G2394" s="2">
        <f>'Moving Avg'!F2394</f>
        <v>2.903</v>
      </c>
      <c r="H2394" s="2">
        <f>'Moving Avg'!G2394</f>
        <v>2.734599999999999</v>
      </c>
      <c r="I2394" s="2">
        <f>'Moving Avg'!H2394</f>
        <v>3.2147999999999968</v>
      </c>
      <c r="J2394" s="5" t="str">
        <f>OBV!F2394</f>
        <v>BULLISH</v>
      </c>
      <c r="K2394" s="5" t="str">
        <f>OBV!G2394</f>
        <v>NEUTRAL</v>
      </c>
      <c r="L2394" s="5" t="str">
        <f>OBV!H2394</f>
        <v>NEUTRAL</v>
      </c>
      <c r="M2394" s="7">
        <f t="shared" si="370"/>
        <v>25</v>
      </c>
      <c r="N2394" s="7">
        <f t="shared" si="371"/>
        <v>100</v>
      </c>
      <c r="O2394" s="7">
        <f t="shared" si="372"/>
        <v>0</v>
      </c>
      <c r="P2394" s="7">
        <f t="shared" si="373"/>
        <v>49.5</v>
      </c>
      <c r="Q2394" s="8">
        <f t="shared" si="374"/>
        <v>51.174999999999997</v>
      </c>
      <c r="R2394" s="8">
        <f t="shared" si="375"/>
        <v>37.375</v>
      </c>
      <c r="S2394" s="8">
        <f t="shared" si="376"/>
        <v>41.025000000000006</v>
      </c>
      <c r="T2394" s="8">
        <f t="shared" si="377"/>
        <v>43.625</v>
      </c>
      <c r="U2394" s="7">
        <f t="shared" si="378"/>
        <v>43.191666666666663</v>
      </c>
      <c r="V2394" s="7">
        <f t="shared" si="379"/>
        <v>43.3</v>
      </c>
    </row>
    <row r="2395" spans="1:22" ht="13.5" x14ac:dyDescent="0.25">
      <c r="A2395" s="3">
        <f>RSI!A2395</f>
        <v>45793</v>
      </c>
      <c r="B2395" s="2">
        <f>RSI!B2395</f>
        <v>2.9</v>
      </c>
      <c r="C2395" s="2">
        <f>RSI!I2395</f>
        <v>51.633132686307832</v>
      </c>
      <c r="D2395" s="2">
        <f>MACD!E2395</f>
        <v>-2.1566615363635577E-2</v>
      </c>
      <c r="E2395" s="2">
        <f>MACD!F2395</f>
        <v>7.4633021286858317E-3</v>
      </c>
      <c r="F2395" s="2">
        <f>'Moving Avg'!D2395</f>
        <v>2.9379999999999997</v>
      </c>
      <c r="G2395" s="2">
        <f>'Moving Avg'!F2395</f>
        <v>2.9025000000000003</v>
      </c>
      <c r="H2395" s="2">
        <f>'Moving Avg'!G2395</f>
        <v>2.742799999999999</v>
      </c>
      <c r="I2395" s="2">
        <f>'Moving Avg'!H2395</f>
        <v>3.2082999999999968</v>
      </c>
      <c r="J2395" s="5" t="str">
        <f>OBV!F2395</f>
        <v>BULLISH</v>
      </c>
      <c r="K2395" s="5" t="str">
        <f>OBV!G2395</f>
        <v>NEUTRAL</v>
      </c>
      <c r="L2395" s="5" t="str">
        <f>OBV!H2395</f>
        <v>BULLISH DIVERGENCE</v>
      </c>
      <c r="M2395" s="7">
        <f t="shared" si="370"/>
        <v>25</v>
      </c>
      <c r="N2395" s="7">
        <f t="shared" si="371"/>
        <v>100</v>
      </c>
      <c r="O2395" s="7">
        <f t="shared" si="372"/>
        <v>0</v>
      </c>
      <c r="P2395" s="7">
        <f t="shared" si="373"/>
        <v>66.5</v>
      </c>
      <c r="Q2395" s="8">
        <f t="shared" si="374"/>
        <v>53.725000000000001</v>
      </c>
      <c r="R2395" s="8">
        <f t="shared" si="375"/>
        <v>41.625</v>
      </c>
      <c r="S2395" s="8">
        <f t="shared" si="376"/>
        <v>48.674999999999997</v>
      </c>
      <c r="T2395" s="8">
        <f t="shared" si="377"/>
        <v>47.875</v>
      </c>
      <c r="U2395" s="7">
        <f t="shared" si="378"/>
        <v>48.008333333333326</v>
      </c>
      <c r="V2395" s="7">
        <f t="shared" si="379"/>
        <v>47.974999999999994</v>
      </c>
    </row>
    <row r="2396" spans="1:22" ht="13.5" x14ac:dyDescent="0.25">
      <c r="A2396" s="3">
        <f>RSI!A2396</f>
        <v>45796</v>
      </c>
      <c r="B2396" s="2">
        <f>RSI!B2396</f>
        <v>2.9</v>
      </c>
      <c r="C2396" s="2">
        <f>RSI!I2396</f>
        <v>51.633132686307832</v>
      </c>
      <c r="D2396" s="2">
        <f>MACD!E2396</f>
        <v>-2.1298540608892136E-2</v>
      </c>
      <c r="E2396" s="2">
        <f>MACD!F2396</f>
        <v>1.7109335811702382E-3</v>
      </c>
      <c r="F2396" s="2">
        <f>'Moving Avg'!D2396</f>
        <v>2.9380000000000002</v>
      </c>
      <c r="G2396" s="2">
        <f>'Moving Avg'!F2396</f>
        <v>2.9020000000000001</v>
      </c>
      <c r="H2396" s="2">
        <f>'Moving Avg'!G2396</f>
        <v>2.7509999999999994</v>
      </c>
      <c r="I2396" s="2">
        <f>'Moving Avg'!H2396</f>
        <v>3.2017999999999973</v>
      </c>
      <c r="J2396" s="5" t="str">
        <f>OBV!F2396</f>
        <v>BULLISH</v>
      </c>
      <c r="K2396" s="5" t="str">
        <f>OBV!G2396</f>
        <v>NEUTRAL</v>
      </c>
      <c r="L2396" s="5" t="str">
        <f>OBV!H2396</f>
        <v>NEUTRAL</v>
      </c>
      <c r="M2396" s="7">
        <f t="shared" si="370"/>
        <v>25</v>
      </c>
      <c r="N2396" s="7">
        <f t="shared" si="371"/>
        <v>100</v>
      </c>
      <c r="O2396" s="7">
        <f t="shared" si="372"/>
        <v>0</v>
      </c>
      <c r="P2396" s="7">
        <f t="shared" si="373"/>
        <v>49.5</v>
      </c>
      <c r="Q2396" s="8">
        <f t="shared" si="374"/>
        <v>51.174999999999997</v>
      </c>
      <c r="R2396" s="8">
        <f t="shared" si="375"/>
        <v>37.375</v>
      </c>
      <c r="S2396" s="8">
        <f t="shared" si="376"/>
        <v>41.025000000000006</v>
      </c>
      <c r="T2396" s="8">
        <f t="shared" si="377"/>
        <v>43.625</v>
      </c>
      <c r="U2396" s="7">
        <f t="shared" si="378"/>
        <v>43.191666666666663</v>
      </c>
      <c r="V2396" s="7">
        <f t="shared" si="379"/>
        <v>43.3</v>
      </c>
    </row>
    <row r="2397" spans="1:22" ht="13.5" x14ac:dyDescent="0.25">
      <c r="A2397" s="3">
        <f>RSI!A2397</f>
        <v>45797</v>
      </c>
      <c r="B2397" s="2">
        <f>RSI!B2397</f>
        <v>2.9</v>
      </c>
      <c r="C2397" s="2">
        <f>RSI!I2397</f>
        <v>51.633132686307846</v>
      </c>
      <c r="D2397" s="2">
        <f>MACD!E2397</f>
        <v>-2.7261339992339373E-3</v>
      </c>
      <c r="E2397" s="2">
        <f>MACD!F2397</f>
        <v>8.2352006508940327E-4</v>
      </c>
      <c r="F2397" s="2">
        <f>'Moving Avg'!D2397</f>
        <v>2.9119999999999999</v>
      </c>
      <c r="G2397" s="2">
        <f>'Moving Avg'!F2397</f>
        <v>2.9014999999999995</v>
      </c>
      <c r="H2397" s="2">
        <f>'Moving Avg'!G2397</f>
        <v>2.7591999999999994</v>
      </c>
      <c r="I2397" s="2">
        <f>'Moving Avg'!H2397</f>
        <v>3.196199999999997</v>
      </c>
      <c r="J2397" s="5" t="str">
        <f>OBV!F2397</f>
        <v>BULLISH</v>
      </c>
      <c r="K2397" s="5" t="str">
        <f>OBV!G2397</f>
        <v>NEUTRAL</v>
      </c>
      <c r="L2397" s="5" t="str">
        <f>OBV!H2397</f>
        <v>BULLISH DIVERGENCE</v>
      </c>
      <c r="M2397" s="7">
        <f t="shared" si="370"/>
        <v>25</v>
      </c>
      <c r="N2397" s="7">
        <f t="shared" si="371"/>
        <v>45</v>
      </c>
      <c r="O2397" s="7">
        <f t="shared" si="372"/>
        <v>0</v>
      </c>
      <c r="P2397" s="7">
        <f t="shared" si="373"/>
        <v>66.5</v>
      </c>
      <c r="Q2397" s="8">
        <f t="shared" si="374"/>
        <v>34.475000000000001</v>
      </c>
      <c r="R2397" s="8">
        <f t="shared" si="375"/>
        <v>30.625</v>
      </c>
      <c r="S2397" s="8">
        <f t="shared" si="376"/>
        <v>40.424999999999997</v>
      </c>
      <c r="T2397" s="8">
        <f t="shared" si="377"/>
        <v>34.125</v>
      </c>
      <c r="U2397" s="7">
        <f t="shared" si="378"/>
        <v>35.174999999999997</v>
      </c>
      <c r="V2397" s="7">
        <f t="shared" si="379"/>
        <v>34.912499999999994</v>
      </c>
    </row>
    <row r="2398" spans="1:22" ht="13.5" x14ac:dyDescent="0.25">
      <c r="A2398" s="3">
        <f>RSI!A2398</f>
        <v>45798</v>
      </c>
      <c r="B2398" s="2">
        <f>RSI!B2398</f>
        <v>3.03</v>
      </c>
      <c r="C2398" s="2">
        <f>RSI!I2398</f>
        <v>60.233033891318506</v>
      </c>
      <c r="D2398" s="2">
        <f>MACD!E2398</f>
        <v>-1.5209563191105779E-2</v>
      </c>
      <c r="E2398" s="2">
        <f>MACD!F2398</f>
        <v>-2.3830965861496335E-3</v>
      </c>
      <c r="F2398" s="2">
        <f>'Moving Avg'!D2398</f>
        <v>2.9359999999999999</v>
      </c>
      <c r="G2398" s="2">
        <f>'Moving Avg'!F2398</f>
        <v>2.9074999999999998</v>
      </c>
      <c r="H2398" s="2">
        <f>'Moving Avg'!G2398</f>
        <v>2.7717999999999994</v>
      </c>
      <c r="I2398" s="2">
        <f>'Moving Avg'!H2398</f>
        <v>3.191249999999997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45</v>
      </c>
      <c r="O2398" s="7">
        <f t="shared" si="372"/>
        <v>0</v>
      </c>
      <c r="P2398" s="7">
        <f t="shared" si="373"/>
        <v>83.5</v>
      </c>
      <c r="Q2398" s="8">
        <f t="shared" si="374"/>
        <v>37.024999999999999</v>
      </c>
      <c r="R2398" s="8">
        <f t="shared" si="375"/>
        <v>34.875</v>
      </c>
      <c r="S2398" s="8">
        <f t="shared" si="376"/>
        <v>48.075000000000003</v>
      </c>
      <c r="T2398" s="8">
        <f t="shared" si="377"/>
        <v>38.375</v>
      </c>
      <c r="U2398" s="7">
        <f t="shared" si="378"/>
        <v>39.991666666666667</v>
      </c>
      <c r="V2398" s="7">
        <f t="shared" si="379"/>
        <v>39.587500000000006</v>
      </c>
    </row>
    <row r="2399" spans="1:22" ht="13.5" x14ac:dyDescent="0.25">
      <c r="A2399" s="3">
        <f>RSI!A2399</f>
        <v>45799</v>
      </c>
      <c r="B2399" s="2">
        <f>RSI!B2399</f>
        <v>3.1</v>
      </c>
      <c r="C2399" s="2">
        <f>RSI!I2399</f>
        <v>63.950011961439124</v>
      </c>
      <c r="D2399" s="2">
        <f>MACD!E2399</f>
        <v>-1.9517554003072313E-2</v>
      </c>
      <c r="E2399" s="2">
        <f>MACD!F2399</f>
        <v>-5.8099880695341695E-3</v>
      </c>
      <c r="F2399" s="2">
        <f>'Moving Avg'!D2399</f>
        <v>2.9659999999999997</v>
      </c>
      <c r="G2399" s="2">
        <f>'Moving Avg'!F2399</f>
        <v>2.9170000000000003</v>
      </c>
      <c r="H2399" s="2">
        <f>'Moving Avg'!G2399</f>
        <v>2.7861999999999996</v>
      </c>
      <c r="I2399" s="2">
        <f>'Moving Avg'!H2399</f>
        <v>3.186649999999998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45</v>
      </c>
      <c r="O2399" s="7">
        <f t="shared" si="372"/>
        <v>0</v>
      </c>
      <c r="P2399" s="7">
        <f t="shared" si="373"/>
        <v>83.5</v>
      </c>
      <c r="Q2399" s="8">
        <f t="shared" si="374"/>
        <v>37.024999999999999</v>
      </c>
      <c r="R2399" s="8">
        <f t="shared" si="375"/>
        <v>34.875</v>
      </c>
      <c r="S2399" s="8">
        <f t="shared" si="376"/>
        <v>48.075000000000003</v>
      </c>
      <c r="T2399" s="8">
        <f t="shared" si="377"/>
        <v>38.375</v>
      </c>
      <c r="U2399" s="7">
        <f t="shared" si="378"/>
        <v>39.991666666666667</v>
      </c>
      <c r="V2399" s="7">
        <f t="shared" si="379"/>
        <v>39.587500000000006</v>
      </c>
    </row>
    <row r="2400" spans="1:22" ht="13.5" x14ac:dyDescent="0.25">
      <c r="A2400" s="3">
        <f>RSI!A2400</f>
        <v>45800</v>
      </c>
      <c r="B2400" s="2">
        <f>RSI!B2400</f>
        <v>3</v>
      </c>
      <c r="C2400" s="2">
        <f>RSI!I2400</f>
        <v>55.910210724251151</v>
      </c>
      <c r="D2400" s="2">
        <f>MACD!E2400</f>
        <v>-1.697233251383734E-2</v>
      </c>
      <c r="E2400" s="2">
        <f>MACD!F2400</f>
        <v>-8.0424569583948044E-3</v>
      </c>
      <c r="F2400" s="2">
        <f>'Moving Avg'!D2400</f>
        <v>2.9859999999999998</v>
      </c>
      <c r="G2400" s="2">
        <f>'Moving Avg'!F2400</f>
        <v>2.9214999999999995</v>
      </c>
      <c r="H2400" s="2">
        <f>'Moving Avg'!G2400</f>
        <v>2.8001999999999994</v>
      </c>
      <c r="I2400" s="2">
        <f>'Moving Avg'!H2400</f>
        <v>3.1824499999999984</v>
      </c>
      <c r="J2400" s="5" t="str">
        <f>OBV!F2400</f>
        <v>BULLISH</v>
      </c>
      <c r="K2400" s="5" t="str">
        <f>OBV!G2400</f>
        <v>NEUTRAL</v>
      </c>
      <c r="L2400" s="5" t="str">
        <f>OBV!H2400</f>
        <v>CONFIRMED BULLISH</v>
      </c>
      <c r="M2400" s="7">
        <f t="shared" si="370"/>
        <v>25</v>
      </c>
      <c r="N2400" s="7">
        <f t="shared" si="371"/>
        <v>45</v>
      </c>
      <c r="O2400" s="7">
        <f t="shared" si="372"/>
        <v>0</v>
      </c>
      <c r="P2400" s="7">
        <f t="shared" si="373"/>
        <v>83.5</v>
      </c>
      <c r="Q2400" s="8">
        <f t="shared" si="374"/>
        <v>37.024999999999999</v>
      </c>
      <c r="R2400" s="8">
        <f t="shared" si="375"/>
        <v>34.875</v>
      </c>
      <c r="S2400" s="8">
        <f t="shared" si="376"/>
        <v>48.075000000000003</v>
      </c>
      <c r="T2400" s="8">
        <f t="shared" si="377"/>
        <v>38.375</v>
      </c>
      <c r="U2400" s="7">
        <f t="shared" si="378"/>
        <v>39.991666666666667</v>
      </c>
      <c r="V2400" s="7">
        <f t="shared" si="379"/>
        <v>39.587500000000006</v>
      </c>
    </row>
    <row r="2401" spans="1:22" ht="13.5" x14ac:dyDescent="0.25">
      <c r="A2401" s="3">
        <f>RSI!A2401</f>
        <v>45803</v>
      </c>
      <c r="B2401" s="2">
        <f>RSI!B2401</f>
        <v>3.1</v>
      </c>
      <c r="C2401" s="2">
        <f>RSI!I2401</f>
        <v>61.167743545833567</v>
      </c>
      <c r="D2401" s="2">
        <f>MACD!E2401</f>
        <v>-3.0454311888210572E-2</v>
      </c>
      <c r="E2401" s="2">
        <f>MACD!F2401</f>
        <v>-1.2524827944357959E-2</v>
      </c>
      <c r="F2401" s="2">
        <f>'Moving Avg'!D2401</f>
        <v>3.0259999999999998</v>
      </c>
      <c r="G2401" s="2">
        <f>'Moving Avg'!F2401</f>
        <v>2.931</v>
      </c>
      <c r="H2401" s="2">
        <f>'Moving Avg'!G2401</f>
        <v>2.8141999999999996</v>
      </c>
      <c r="I2401" s="2">
        <f>'Moving Avg'!H2401</f>
        <v>3.1787499999999977</v>
      </c>
      <c r="J2401" s="5" t="str">
        <f>OBV!F2401</f>
        <v>BULLISH</v>
      </c>
      <c r="K2401" s="5" t="str">
        <f>OBV!G2401</f>
        <v>NEUTRAL</v>
      </c>
      <c r="L2401" s="5" t="str">
        <f>OBV!H2401</f>
        <v>CONFIRMED BULLISH</v>
      </c>
      <c r="M2401" s="7">
        <f t="shared" si="370"/>
        <v>25</v>
      </c>
      <c r="N2401" s="7">
        <f t="shared" si="371"/>
        <v>45</v>
      </c>
      <c r="O2401" s="7">
        <f t="shared" si="372"/>
        <v>0</v>
      </c>
      <c r="P2401" s="7">
        <f t="shared" si="373"/>
        <v>83.5</v>
      </c>
      <c r="Q2401" s="8">
        <f t="shared" si="374"/>
        <v>37.024999999999999</v>
      </c>
      <c r="R2401" s="8">
        <f t="shared" si="375"/>
        <v>34.875</v>
      </c>
      <c r="S2401" s="8">
        <f t="shared" si="376"/>
        <v>48.075000000000003</v>
      </c>
      <c r="T2401" s="8">
        <f t="shared" si="377"/>
        <v>38.375</v>
      </c>
      <c r="U2401" s="7">
        <f t="shared" si="378"/>
        <v>39.991666666666667</v>
      </c>
      <c r="V2401" s="7">
        <f t="shared" si="379"/>
        <v>39.587500000000006</v>
      </c>
    </row>
    <row r="2402" spans="1:22" ht="13.5" x14ac:dyDescent="0.25">
      <c r="A2402" s="3">
        <f>RSI!A2402</f>
        <v>45804</v>
      </c>
      <c r="B2402" s="2">
        <f>RSI!B2402</f>
        <v>3.09</v>
      </c>
      <c r="C2402" s="2">
        <f>RSI!I2402</f>
        <v>60.392194154448816</v>
      </c>
      <c r="D2402" s="2">
        <f>MACD!E2402</f>
        <v>-2.2208520094477713E-2</v>
      </c>
      <c r="E2402" s="2">
        <f>MACD!F2402</f>
        <v>-1.446156637438191E-2</v>
      </c>
      <c r="F2402" s="2">
        <f>'Moving Avg'!D2402</f>
        <v>3.0639999999999996</v>
      </c>
      <c r="G2402" s="2">
        <f>'Moving Avg'!F2402</f>
        <v>2.9455</v>
      </c>
      <c r="H2402" s="2">
        <f>'Moving Avg'!G2402</f>
        <v>2.8299999999999996</v>
      </c>
      <c r="I2402" s="2">
        <f>'Moving Avg'!H2402</f>
        <v>3.1749999999999985</v>
      </c>
      <c r="J2402" s="5" t="str">
        <f>OBV!F2402</f>
        <v>BULLISH</v>
      </c>
      <c r="K2402" s="5" t="str">
        <f>OBV!G2402</f>
        <v>NEUTRAL</v>
      </c>
      <c r="L2402" s="5" t="str">
        <f>OBV!H2402</f>
        <v>CONFIRMED BULLISH</v>
      </c>
      <c r="M2402" s="7">
        <f t="shared" si="370"/>
        <v>25</v>
      </c>
      <c r="N2402" s="7">
        <f t="shared" si="371"/>
        <v>45</v>
      </c>
      <c r="O2402" s="7">
        <f t="shared" si="372"/>
        <v>0</v>
      </c>
      <c r="P2402" s="7">
        <f t="shared" si="373"/>
        <v>83.5</v>
      </c>
      <c r="Q2402" s="8">
        <f t="shared" si="374"/>
        <v>37.024999999999999</v>
      </c>
      <c r="R2402" s="8">
        <f t="shared" si="375"/>
        <v>34.875</v>
      </c>
      <c r="S2402" s="8">
        <f t="shared" si="376"/>
        <v>48.075000000000003</v>
      </c>
      <c r="T2402" s="8">
        <f t="shared" si="377"/>
        <v>38.375</v>
      </c>
      <c r="U2402" s="7">
        <f t="shared" si="378"/>
        <v>39.991666666666667</v>
      </c>
      <c r="V2402" s="7">
        <f t="shared" si="379"/>
        <v>39.587500000000006</v>
      </c>
    </row>
    <row r="2403" spans="1:22" ht="13.5" x14ac:dyDescent="0.25">
      <c r="A2403" s="3">
        <f>RSI!A2403</f>
        <v>45805</v>
      </c>
      <c r="B2403" s="2">
        <f>RSI!B2403</f>
        <v>3.22</v>
      </c>
      <c r="C2403" s="2">
        <f>RSI!I2403</f>
        <v>66.362992330063406</v>
      </c>
      <c r="D2403" s="2">
        <f>MACD!E2403</f>
        <v>-4.4269982135348496E-2</v>
      </c>
      <c r="E2403" s="2">
        <f>MACD!F2403</f>
        <v>-2.0423249526575229E-2</v>
      </c>
      <c r="F2403" s="2">
        <f>'Moving Avg'!D2403</f>
        <v>3.1019999999999999</v>
      </c>
      <c r="G2403" s="2">
        <f>'Moving Avg'!F2403</f>
        <v>2.9659999999999997</v>
      </c>
      <c r="H2403" s="2">
        <f>'Moving Avg'!G2403</f>
        <v>2.8464</v>
      </c>
      <c r="I2403" s="2">
        <f>'Moving Avg'!H2403</f>
        <v>3.1718999999999991</v>
      </c>
      <c r="J2403" s="5" t="str">
        <f>OBV!F2403</f>
        <v>BULLISH</v>
      </c>
      <c r="K2403" s="5" t="str">
        <f>OBV!G2403</f>
        <v>NEUTRAL</v>
      </c>
      <c r="L2403" s="5" t="str">
        <f>OBV!H2403</f>
        <v>CONFIRMED BULLISH</v>
      </c>
      <c r="M2403" s="7">
        <f t="shared" si="370"/>
        <v>25</v>
      </c>
      <c r="N2403" s="7">
        <f t="shared" si="371"/>
        <v>100</v>
      </c>
      <c r="O2403" s="7">
        <f t="shared" si="372"/>
        <v>0</v>
      </c>
      <c r="P2403" s="7">
        <f t="shared" si="373"/>
        <v>83.5</v>
      </c>
      <c r="Q2403" s="8">
        <f t="shared" si="374"/>
        <v>56.274999999999999</v>
      </c>
      <c r="R2403" s="8">
        <f t="shared" si="375"/>
        <v>45.875</v>
      </c>
      <c r="S2403" s="8">
        <f t="shared" si="376"/>
        <v>56.325000000000003</v>
      </c>
      <c r="T2403" s="8">
        <f t="shared" si="377"/>
        <v>52.125</v>
      </c>
      <c r="U2403" s="7">
        <f t="shared" si="378"/>
        <v>52.82500000000001</v>
      </c>
      <c r="V2403" s="7">
        <f t="shared" si="379"/>
        <v>52.650000000000006</v>
      </c>
    </row>
    <row r="2404" spans="1:22" ht="13.5" x14ac:dyDescent="0.25">
      <c r="A2404" s="3">
        <f>RSI!A2404</f>
        <v>45806</v>
      </c>
      <c r="B2404" s="2">
        <f>RSI!B2404</f>
        <v>3.08</v>
      </c>
      <c r="C2404" s="2">
        <f>RSI!I2404</f>
        <v>56.487217949800133</v>
      </c>
      <c r="D2404" s="2">
        <f>MACD!E2404</f>
        <v>-4.8058649180072077E-2</v>
      </c>
      <c r="E2404" s="2">
        <f>MACD!F2404</f>
        <v>-2.5950329457274601E-2</v>
      </c>
      <c r="F2404" s="2">
        <f>'Moving Avg'!D2404</f>
        <v>3.0979999999999999</v>
      </c>
      <c r="G2404" s="2">
        <f>'Moving Avg'!F2404</f>
        <v>2.9784999999999995</v>
      </c>
      <c r="H2404" s="2">
        <f>'Moving Avg'!G2404</f>
        <v>2.8620000000000001</v>
      </c>
      <c r="I2404" s="2">
        <f>'Moving Avg'!H2404</f>
        <v>3.1680999999999995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  <c r="M2404" s="7">
        <f t="shared" si="370"/>
        <v>25</v>
      </c>
      <c r="N2404" s="7">
        <f t="shared" si="371"/>
        <v>100</v>
      </c>
      <c r="O2404" s="7">
        <f t="shared" si="372"/>
        <v>0</v>
      </c>
      <c r="P2404" s="7">
        <f t="shared" si="373"/>
        <v>66.5</v>
      </c>
      <c r="Q2404" s="8">
        <f t="shared" si="374"/>
        <v>53.725000000000001</v>
      </c>
      <c r="R2404" s="8">
        <f t="shared" si="375"/>
        <v>41.625</v>
      </c>
      <c r="S2404" s="8">
        <f t="shared" si="376"/>
        <v>48.674999999999997</v>
      </c>
      <c r="T2404" s="8">
        <f t="shared" si="377"/>
        <v>47.875</v>
      </c>
      <c r="U2404" s="7">
        <f t="shared" si="378"/>
        <v>48.008333333333326</v>
      </c>
      <c r="V2404" s="7">
        <f t="shared" si="379"/>
        <v>47.974999999999994</v>
      </c>
    </row>
    <row r="2405" spans="1:22" ht="13.5" x14ac:dyDescent="0.25">
      <c r="A2405" s="3">
        <f>RSI!A2405</f>
        <v>45807</v>
      </c>
      <c r="B2405" s="2">
        <f>RSI!B2405</f>
        <v>2.95</v>
      </c>
      <c r="C2405" s="2">
        <f>RSI!I2405</f>
        <v>49.170008557358315</v>
      </c>
      <c r="D2405" s="2">
        <f>MACD!E2405</f>
        <v>-5.0023460691692279E-2</v>
      </c>
      <c r="E2405" s="2">
        <f>MACD!F2405</f>
        <v>-3.0764955704158138E-2</v>
      </c>
      <c r="F2405" s="2">
        <f>'Moving Avg'!D2405</f>
        <v>3.0880000000000001</v>
      </c>
      <c r="G2405" s="2">
        <f>'Moving Avg'!F2405</f>
        <v>2.9844999999999997</v>
      </c>
      <c r="H2405" s="2">
        <f>'Moving Avg'!G2405</f>
        <v>2.875</v>
      </c>
      <c r="I2405" s="2">
        <f>'Moving Avg'!H2405</f>
        <v>3.1644999999999999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  <c r="M2405" s="7">
        <f t="shared" si="370"/>
        <v>25</v>
      </c>
      <c r="N2405" s="7">
        <f t="shared" si="371"/>
        <v>45</v>
      </c>
      <c r="O2405" s="7">
        <f t="shared" si="372"/>
        <v>0</v>
      </c>
      <c r="P2405" s="7">
        <f t="shared" si="373"/>
        <v>66.5</v>
      </c>
      <c r="Q2405" s="8">
        <f t="shared" si="374"/>
        <v>34.475000000000001</v>
      </c>
      <c r="R2405" s="8">
        <f t="shared" si="375"/>
        <v>30.625</v>
      </c>
      <c r="S2405" s="8">
        <f t="shared" si="376"/>
        <v>40.424999999999997</v>
      </c>
      <c r="T2405" s="8">
        <f t="shared" si="377"/>
        <v>34.125</v>
      </c>
      <c r="U2405" s="7">
        <f t="shared" si="378"/>
        <v>35.174999999999997</v>
      </c>
      <c r="V2405" s="7">
        <f t="shared" si="379"/>
        <v>34.912499999999994</v>
      </c>
    </row>
    <row r="2406" spans="1:22" ht="13.5" x14ac:dyDescent="0.25">
      <c r="A2406" s="3">
        <f>RSI!A2406</f>
        <v>45810</v>
      </c>
      <c r="B2406" s="2">
        <f>RSI!B2406</f>
        <v>2.95</v>
      </c>
      <c r="C2406" s="2">
        <f>RSI!I2406</f>
        <v>49.170008557358315</v>
      </c>
      <c r="D2406" s="2">
        <f>MACD!E2406</f>
        <v>-5.1562575571831193E-2</v>
      </c>
      <c r="E2406" s="2">
        <f>MACD!F2406</f>
        <v>-3.492447967769275E-2</v>
      </c>
      <c r="F2406" s="2">
        <f>'Moving Avg'!D2406</f>
        <v>3.0579999999999998</v>
      </c>
      <c r="G2406" s="2">
        <f>'Moving Avg'!F2406</f>
        <v>2.9885000000000006</v>
      </c>
      <c r="H2406" s="2">
        <f>'Moving Avg'!G2406</f>
        <v>2.8859999999999997</v>
      </c>
      <c r="I2406" s="2">
        <f>'Moving Avg'!H2406</f>
        <v>3.1609000000000007</v>
      </c>
      <c r="J2406" s="5" t="str">
        <f>OBV!F2406</f>
        <v>BULLISH</v>
      </c>
      <c r="K2406" s="5" t="str">
        <f>OBV!G2406</f>
        <v>NEUTRAL</v>
      </c>
      <c r="L2406" s="5" t="str">
        <f>OBV!H2406</f>
        <v>BULLISH DIVERGENCE</v>
      </c>
      <c r="M2406" s="7">
        <f t="shared" si="370"/>
        <v>25</v>
      </c>
      <c r="N2406" s="7">
        <f t="shared" si="371"/>
        <v>45</v>
      </c>
      <c r="O2406" s="7">
        <f t="shared" si="372"/>
        <v>0</v>
      </c>
      <c r="P2406" s="7">
        <f t="shared" si="373"/>
        <v>66.5</v>
      </c>
      <c r="Q2406" s="8">
        <f t="shared" si="374"/>
        <v>34.475000000000001</v>
      </c>
      <c r="R2406" s="8">
        <f t="shared" si="375"/>
        <v>30.625</v>
      </c>
      <c r="S2406" s="8">
        <f t="shared" si="376"/>
        <v>40.424999999999997</v>
      </c>
      <c r="T2406" s="8">
        <f t="shared" si="377"/>
        <v>34.125</v>
      </c>
      <c r="U2406" s="7">
        <f t="shared" si="378"/>
        <v>35.174999999999997</v>
      </c>
      <c r="V2406" s="7">
        <f t="shared" si="379"/>
        <v>34.912499999999994</v>
      </c>
    </row>
    <row r="2407" spans="1:22" ht="13.5" x14ac:dyDescent="0.25">
      <c r="A2407" s="3">
        <f>RSI!A2407</f>
        <v>45811</v>
      </c>
      <c r="B2407" s="2">
        <f>RSI!B2407</f>
        <v>2.95</v>
      </c>
      <c r="C2407" s="2">
        <f>RSI!I2407</f>
        <v>49.170008557358315</v>
      </c>
      <c r="D2407" s="2">
        <f>MACD!E2407</f>
        <v>-5.2750627679383655E-2</v>
      </c>
      <c r="E2407" s="2">
        <f>MACD!F2407</f>
        <v>-3.8489709278030936E-2</v>
      </c>
      <c r="F2407" s="2">
        <f>'Moving Avg'!D2407</f>
        <v>3.03</v>
      </c>
      <c r="G2407" s="2">
        <f>'Moving Avg'!F2407</f>
        <v>2.9865000000000004</v>
      </c>
      <c r="H2407" s="2">
        <f>'Moving Avg'!G2407</f>
        <v>2.8969999999999989</v>
      </c>
      <c r="I2407" s="2">
        <f>'Moving Avg'!H2407</f>
        <v>3.1573000000000011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  <c r="M2407" s="7">
        <f t="shared" si="370"/>
        <v>25</v>
      </c>
      <c r="N2407" s="7">
        <f t="shared" si="371"/>
        <v>45</v>
      </c>
      <c r="O2407" s="7">
        <f t="shared" si="372"/>
        <v>0</v>
      </c>
      <c r="P2407" s="7">
        <f t="shared" si="373"/>
        <v>66.5</v>
      </c>
      <c r="Q2407" s="8">
        <f t="shared" si="374"/>
        <v>34.475000000000001</v>
      </c>
      <c r="R2407" s="8">
        <f t="shared" si="375"/>
        <v>30.625</v>
      </c>
      <c r="S2407" s="8">
        <f t="shared" si="376"/>
        <v>40.424999999999997</v>
      </c>
      <c r="T2407" s="8">
        <f t="shared" si="377"/>
        <v>34.125</v>
      </c>
      <c r="U2407" s="7">
        <f t="shared" si="378"/>
        <v>35.174999999999997</v>
      </c>
      <c r="V2407" s="7">
        <f t="shared" si="379"/>
        <v>34.912499999999994</v>
      </c>
    </row>
    <row r="2408" spans="1:22" ht="13.5" x14ac:dyDescent="0.25">
      <c r="A2408" s="3">
        <f>RSI!A2408</f>
        <v>45812</v>
      </c>
      <c r="B2408" s="2">
        <f>RSI!B2408</f>
        <v>3.08</v>
      </c>
      <c r="C2408" s="2">
        <f>RSI!I2408</f>
        <v>56.248522211933761</v>
      </c>
      <c r="D2408" s="2">
        <f>MACD!E2408</f>
        <v>-4.3279721180407904E-2</v>
      </c>
      <c r="E2408" s="2">
        <f>MACD!F2408</f>
        <v>-3.9447711658506329E-2</v>
      </c>
      <c r="F2408" s="2">
        <f>'Moving Avg'!D2408</f>
        <v>3.0019999999999998</v>
      </c>
      <c r="G2408" s="2">
        <f>'Moving Avg'!F2408</f>
        <v>2.9969999999999999</v>
      </c>
      <c r="H2408" s="2">
        <f>'Moving Avg'!G2408</f>
        <v>2.9105999999999996</v>
      </c>
      <c r="I2408" s="2">
        <f>'Moving Avg'!H2408</f>
        <v>3.1535500000000019</v>
      </c>
      <c r="J2408" s="5" t="str">
        <f>OBV!F2408</f>
        <v>BEARISH</v>
      </c>
      <c r="K2408" s="5" t="str">
        <f>OBV!G2408</f>
        <v>NEUTRAL</v>
      </c>
      <c r="L2408" s="5" t="str">
        <f>OBV!H2408</f>
        <v>CONFIRMED BEARISH</v>
      </c>
      <c r="M2408" s="7">
        <f t="shared" si="370"/>
        <v>25</v>
      </c>
      <c r="N2408" s="7">
        <f t="shared" si="371"/>
        <v>45</v>
      </c>
      <c r="O2408" s="7">
        <f t="shared" si="372"/>
        <v>0</v>
      </c>
      <c r="P2408" s="7">
        <f t="shared" si="373"/>
        <v>16.5</v>
      </c>
      <c r="Q2408" s="8">
        <f t="shared" si="374"/>
        <v>26.975000000000001</v>
      </c>
      <c r="R2408" s="8">
        <f t="shared" si="375"/>
        <v>18.125</v>
      </c>
      <c r="S2408" s="8">
        <f t="shared" si="376"/>
        <v>17.925000000000001</v>
      </c>
      <c r="T2408" s="8">
        <f t="shared" si="377"/>
        <v>21.625</v>
      </c>
      <c r="U2408" s="7">
        <f t="shared" si="378"/>
        <v>21.008333333333336</v>
      </c>
      <c r="V2408" s="7">
        <f t="shared" si="379"/>
        <v>21.162500000000001</v>
      </c>
    </row>
    <row r="2409" spans="1:22" ht="13.5" x14ac:dyDescent="0.25">
      <c r="A2409" s="3">
        <f>RSI!A2409</f>
        <v>45813</v>
      </c>
      <c r="B2409" s="2">
        <f>RSI!B2409</f>
        <v>3.08</v>
      </c>
      <c r="C2409" s="2">
        <f>RSI!I2409</f>
        <v>56.248522211933761</v>
      </c>
      <c r="D2409" s="2">
        <f>MACD!E2409</f>
        <v>-2.5166848895678218E-2</v>
      </c>
      <c r="E2409" s="2">
        <f>MACD!F2409</f>
        <v>-3.6591539105940707E-2</v>
      </c>
      <c r="F2409" s="2">
        <f>'Moving Avg'!D2409</f>
        <v>3.0020000000000002</v>
      </c>
      <c r="G2409" s="2">
        <f>'Moving Avg'!F2409</f>
        <v>3.0034999999999998</v>
      </c>
      <c r="H2409" s="2">
        <f>'Moving Avg'!G2409</f>
        <v>2.9251999999999998</v>
      </c>
      <c r="I2409" s="2">
        <f>'Moving Avg'!H2409</f>
        <v>3.1498000000000026</v>
      </c>
      <c r="J2409" s="5" t="str">
        <f>OBV!F2409</f>
        <v>BEARISH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16.5</v>
      </c>
      <c r="Q2409" s="8">
        <f t="shared" si="374"/>
        <v>11.225</v>
      </c>
      <c r="R2409" s="8">
        <f t="shared" si="375"/>
        <v>9.125</v>
      </c>
      <c r="S2409" s="8">
        <f t="shared" si="376"/>
        <v>11.175000000000001</v>
      </c>
      <c r="T2409" s="8">
        <f t="shared" si="377"/>
        <v>10.375</v>
      </c>
      <c r="U2409" s="7">
        <f t="shared" si="378"/>
        <v>10.508333333333335</v>
      </c>
      <c r="V2409" s="7">
        <f t="shared" si="379"/>
        <v>10.475000000000001</v>
      </c>
    </row>
    <row r="2410" spans="1:22" ht="13.5" x14ac:dyDescent="0.25">
      <c r="A2410" s="3">
        <f>RSI!A2410</f>
        <v>45817</v>
      </c>
      <c r="B2410" s="2">
        <f>RSI!B2410</f>
        <v>3.08</v>
      </c>
      <c r="C2410" s="2">
        <f>RSI!I2410</f>
        <v>56.248522211933768</v>
      </c>
      <c r="D2410" s="2">
        <f>MACD!E2410</f>
        <v>-2.5845745551281496E-2</v>
      </c>
      <c r="E2410" s="2">
        <f>MACD!F2410</f>
        <v>-3.4442380395008867E-2</v>
      </c>
      <c r="F2410" s="2">
        <f>'Moving Avg'!D2410</f>
        <v>3.028</v>
      </c>
      <c r="G2410" s="2">
        <f>'Moving Avg'!F2410</f>
        <v>3.0100000000000002</v>
      </c>
      <c r="H2410" s="2">
        <f>'Moving Avg'!G2410</f>
        <v>2.9377999999999997</v>
      </c>
      <c r="I2410" s="2">
        <f>'Moving Avg'!H2410</f>
        <v>3.1452000000000027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  <c r="M2410" s="7">
        <f t="shared" si="370"/>
        <v>25</v>
      </c>
      <c r="N2410" s="7">
        <f t="shared" si="371"/>
        <v>0</v>
      </c>
      <c r="O2410" s="7">
        <f t="shared" si="372"/>
        <v>0</v>
      </c>
      <c r="P2410" s="7">
        <f t="shared" si="373"/>
        <v>83.5</v>
      </c>
      <c r="Q2410" s="8">
        <f t="shared" si="374"/>
        <v>21.274999999999999</v>
      </c>
      <c r="R2410" s="8">
        <f t="shared" si="375"/>
        <v>25.875</v>
      </c>
      <c r="S2410" s="8">
        <f t="shared" si="376"/>
        <v>41.325000000000003</v>
      </c>
      <c r="T2410" s="8">
        <f t="shared" si="377"/>
        <v>27.125</v>
      </c>
      <c r="U2410" s="7">
        <f t="shared" si="378"/>
        <v>29.491666666666664</v>
      </c>
      <c r="V2410" s="7">
        <f t="shared" si="379"/>
        <v>28.9</v>
      </c>
    </row>
    <row r="2411" spans="1:22" ht="13.5" x14ac:dyDescent="0.25">
      <c r="A2411" s="3">
        <f>RSI!A2411</f>
        <v>45818</v>
      </c>
      <c r="B2411" s="2">
        <f>RSI!B2411</f>
        <v>2.95</v>
      </c>
      <c r="C2411" s="2">
        <f>RSI!I2411</f>
        <v>47.914689706305609</v>
      </c>
      <c r="D2411" s="2">
        <f>MACD!E2411</f>
        <v>-1.980542127024254E-3</v>
      </c>
      <c r="E2411" s="2">
        <f>MACD!F2411</f>
        <v>-2.7950012741411945E-2</v>
      </c>
      <c r="F2411" s="2">
        <f>'Moving Avg'!D2411</f>
        <v>3.028</v>
      </c>
      <c r="G2411" s="2">
        <f>'Moving Avg'!F2411</f>
        <v>3.0125000000000002</v>
      </c>
      <c r="H2411" s="2">
        <f>'Moving Avg'!G2411</f>
        <v>2.9456000000000002</v>
      </c>
      <c r="I2411" s="2">
        <f>'Moving Avg'!H2411</f>
        <v>3.140850000000003</v>
      </c>
      <c r="J2411" s="5" t="str">
        <f>OBV!F2411</f>
        <v>BEARISH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0</v>
      </c>
      <c r="P2411" s="7">
        <f t="shared" si="373"/>
        <v>16.5</v>
      </c>
      <c r="Q2411" s="8">
        <f t="shared" si="374"/>
        <v>11.225</v>
      </c>
      <c r="R2411" s="8">
        <f t="shared" si="375"/>
        <v>9.125</v>
      </c>
      <c r="S2411" s="8">
        <f t="shared" si="376"/>
        <v>11.175000000000001</v>
      </c>
      <c r="T2411" s="8">
        <f t="shared" si="377"/>
        <v>10.375</v>
      </c>
      <c r="U2411" s="7">
        <f t="shared" si="378"/>
        <v>10.508333333333335</v>
      </c>
      <c r="V2411" s="7">
        <f t="shared" si="379"/>
        <v>10.475000000000001</v>
      </c>
    </row>
    <row r="2412" spans="1:22" ht="13.5" x14ac:dyDescent="0.25">
      <c r="A2412" s="3">
        <f>RSI!A2412</f>
        <v>45819</v>
      </c>
      <c r="B2412" s="2">
        <f>RSI!B2412</f>
        <v>2.95</v>
      </c>
      <c r="C2412" s="2">
        <f>RSI!I2412</f>
        <v>47.914689706305609</v>
      </c>
      <c r="D2412" s="2">
        <f>MACD!E2412</f>
        <v>1.6910777275194633E-2</v>
      </c>
      <c r="E2412" s="2">
        <f>MACD!F2412</f>
        <v>-1.8977854738090629E-2</v>
      </c>
      <c r="F2412" s="2">
        <f>'Moving Avg'!D2412</f>
        <v>3.028</v>
      </c>
      <c r="G2412" s="2">
        <f>'Moving Avg'!F2412</f>
        <v>3.0085000000000006</v>
      </c>
      <c r="H2412" s="2">
        <f>'Moving Avg'!G2412</f>
        <v>2.9512</v>
      </c>
      <c r="I2412" s="2">
        <f>'Moving Avg'!H2412</f>
        <v>3.1365000000000043</v>
      </c>
      <c r="J2412" s="5" t="str">
        <f>OBV!F2412</f>
        <v>BEARISH</v>
      </c>
      <c r="K2412" s="5" t="str">
        <f>OBV!G2412</f>
        <v>NEUTRAL</v>
      </c>
      <c r="L2412" s="5" t="str">
        <f>OBV!H2412</f>
        <v>NEUTRAL</v>
      </c>
      <c r="M2412" s="7">
        <f t="shared" si="370"/>
        <v>25</v>
      </c>
      <c r="N2412" s="7">
        <f t="shared" si="371"/>
        <v>0</v>
      </c>
      <c r="O2412" s="7">
        <f t="shared" si="372"/>
        <v>0</v>
      </c>
      <c r="P2412" s="7">
        <f t="shared" si="373"/>
        <v>16.5</v>
      </c>
      <c r="Q2412" s="8">
        <f t="shared" si="374"/>
        <v>11.225</v>
      </c>
      <c r="R2412" s="8">
        <f t="shared" si="375"/>
        <v>9.125</v>
      </c>
      <c r="S2412" s="8">
        <f t="shared" si="376"/>
        <v>11.175000000000001</v>
      </c>
      <c r="T2412" s="8">
        <f t="shared" si="377"/>
        <v>10.375</v>
      </c>
      <c r="U2412" s="7">
        <f t="shared" si="378"/>
        <v>10.508333333333335</v>
      </c>
      <c r="V2412" s="7">
        <f t="shared" si="379"/>
        <v>10.475000000000001</v>
      </c>
    </row>
    <row r="2413" spans="1:22" ht="13.5" x14ac:dyDescent="0.25">
      <c r="A2413" s="3">
        <f>RSI!A2413</f>
        <v>45820</v>
      </c>
      <c r="B2413" s="2">
        <f>RSI!B2413</f>
        <v>2.95</v>
      </c>
      <c r="C2413" s="2">
        <f>RSI!I2413</f>
        <v>47.914689706305602</v>
      </c>
      <c r="D2413" s="2">
        <f>MACD!E2413</f>
        <v>5.3114394729637304E-2</v>
      </c>
      <c r="E2413" s="2">
        <f>MACD!F2413</f>
        <v>-4.5594048445450428E-3</v>
      </c>
      <c r="F2413" s="2">
        <f>'Moving Avg'!D2413</f>
        <v>3.0019999999999998</v>
      </c>
      <c r="G2413" s="2">
        <f>'Moving Avg'!F2413</f>
        <v>3.0105000000000008</v>
      </c>
      <c r="H2413" s="2">
        <f>'Moving Avg'!G2413</f>
        <v>2.9544000000000001</v>
      </c>
      <c r="I2413" s="2">
        <f>'Moving Avg'!H2413</f>
        <v>3.1321500000000047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  <c r="M2413" s="7">
        <f t="shared" si="370"/>
        <v>25</v>
      </c>
      <c r="N2413" s="7">
        <f t="shared" si="371"/>
        <v>0</v>
      </c>
      <c r="O2413" s="7">
        <f t="shared" si="372"/>
        <v>0</v>
      </c>
      <c r="P2413" s="7">
        <f t="shared" si="373"/>
        <v>16.5</v>
      </c>
      <c r="Q2413" s="8">
        <f t="shared" si="374"/>
        <v>11.225</v>
      </c>
      <c r="R2413" s="8">
        <f t="shared" si="375"/>
        <v>9.125</v>
      </c>
      <c r="S2413" s="8">
        <f t="shared" si="376"/>
        <v>11.175000000000001</v>
      </c>
      <c r="T2413" s="8">
        <f t="shared" si="377"/>
        <v>10.375</v>
      </c>
      <c r="U2413" s="7">
        <f t="shared" si="378"/>
        <v>10.508333333333335</v>
      </c>
      <c r="V2413" s="7">
        <f t="shared" si="379"/>
        <v>10.475000000000001</v>
      </c>
    </row>
    <row r="2414" spans="1:22" ht="13.5" x14ac:dyDescent="0.25">
      <c r="A2414" s="3">
        <f>RSI!A2414</f>
        <v>45821</v>
      </c>
      <c r="B2414" s="2">
        <f>RSI!B2414</f>
        <v>2.95</v>
      </c>
      <c r="C2414" s="2">
        <f>RSI!I2414</f>
        <v>47.914689706305609</v>
      </c>
      <c r="D2414" s="2">
        <f>MACD!E2414</f>
        <v>6.2412221570244952E-2</v>
      </c>
      <c r="E2414" s="2">
        <f>MACD!F2414</f>
        <v>8.8349204384129566E-3</v>
      </c>
      <c r="F2414" s="2">
        <f>'Moving Avg'!D2414</f>
        <v>2.976</v>
      </c>
      <c r="G2414" s="2">
        <f>'Moving Avg'!F2414</f>
        <v>3.0105000000000008</v>
      </c>
      <c r="H2414" s="2">
        <f>'Moving Avg'!G2414</f>
        <v>2.9551999999999996</v>
      </c>
      <c r="I2414" s="2">
        <f>'Moving Avg'!H2414</f>
        <v>3.1278000000000055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25</v>
      </c>
      <c r="N2414" s="7">
        <f t="shared" si="371"/>
        <v>0</v>
      </c>
      <c r="O2414" s="7">
        <f t="shared" si="372"/>
        <v>0</v>
      </c>
      <c r="P2414" s="7">
        <f t="shared" si="373"/>
        <v>16.5</v>
      </c>
      <c r="Q2414" s="8">
        <f t="shared" si="374"/>
        <v>11.225</v>
      </c>
      <c r="R2414" s="8">
        <f t="shared" si="375"/>
        <v>9.125</v>
      </c>
      <c r="S2414" s="8">
        <f t="shared" si="376"/>
        <v>11.175000000000001</v>
      </c>
      <c r="T2414" s="8">
        <f t="shared" si="377"/>
        <v>10.375</v>
      </c>
      <c r="U2414" s="7">
        <f t="shared" si="378"/>
        <v>10.508333333333335</v>
      </c>
      <c r="V2414" s="7">
        <f t="shared" si="379"/>
        <v>10.475000000000001</v>
      </c>
    </row>
    <row r="2415" spans="1:22" ht="13.5" x14ac:dyDescent="0.25">
      <c r="A2415" s="3">
        <f>RSI!A2415</f>
        <v>45824</v>
      </c>
      <c r="B2415" s="2">
        <f>RSI!B2415</f>
        <v>2.84</v>
      </c>
      <c r="C2415" s="2">
        <f>RSI!I2415</f>
        <v>41.00091442147712</v>
      </c>
      <c r="D2415" s="2">
        <f>MACD!E2415</f>
        <v>5.8615222980177073E-2</v>
      </c>
      <c r="E2415" s="2">
        <f>MACD!F2415</f>
        <v>1.8790980946765783E-2</v>
      </c>
      <c r="F2415" s="2">
        <f>'Moving Avg'!D2415</f>
        <v>2.9279999999999999</v>
      </c>
      <c r="G2415" s="2">
        <f>'Moving Avg'!F2415</f>
        <v>3.0075000000000003</v>
      </c>
      <c r="H2415" s="2">
        <f>'Moving Avg'!G2415</f>
        <v>2.9511999999999996</v>
      </c>
      <c r="I2415" s="2">
        <f>'Moving Avg'!H2415</f>
        <v>3.1229000000000058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  <c r="M2415" s="7">
        <f t="shared" si="370"/>
        <v>25</v>
      </c>
      <c r="N2415" s="7">
        <f t="shared" si="371"/>
        <v>0</v>
      </c>
      <c r="O2415" s="7">
        <f t="shared" si="372"/>
        <v>0</v>
      </c>
      <c r="P2415" s="7">
        <f t="shared" si="373"/>
        <v>16.5</v>
      </c>
      <c r="Q2415" s="8">
        <f t="shared" si="374"/>
        <v>11.225</v>
      </c>
      <c r="R2415" s="8">
        <f t="shared" si="375"/>
        <v>9.125</v>
      </c>
      <c r="S2415" s="8">
        <f t="shared" si="376"/>
        <v>11.175000000000001</v>
      </c>
      <c r="T2415" s="8">
        <f t="shared" si="377"/>
        <v>10.375</v>
      </c>
      <c r="U2415" s="7">
        <f t="shared" si="378"/>
        <v>10.508333333333335</v>
      </c>
      <c r="V2415" s="7">
        <f t="shared" si="379"/>
        <v>10.475000000000001</v>
      </c>
    </row>
    <row r="2416" spans="1:22" ht="13.5" x14ac:dyDescent="0.25">
      <c r="A2416" s="3">
        <f>RSI!A2416</f>
        <v>45825</v>
      </c>
      <c r="B2416" s="2">
        <f>RSI!B2416</f>
        <v>2.91</v>
      </c>
      <c r="C2416" s="2">
        <f>RSI!I2416</f>
        <v>46.310114540173061</v>
      </c>
      <c r="D2416" s="2">
        <f>MACD!E2416</f>
        <v>5.1040762854281496E-2</v>
      </c>
      <c r="E2416" s="2">
        <f>MACD!F2416</f>
        <v>2.5240937328268924E-2</v>
      </c>
      <c r="F2416" s="2">
        <f>'Moving Avg'!D2416</f>
        <v>2.9200000000000004</v>
      </c>
      <c r="G2416" s="2">
        <f>'Moving Avg'!F2416</f>
        <v>3.008</v>
      </c>
      <c r="H2416" s="2">
        <f>'Moving Avg'!G2416</f>
        <v>2.9511999999999987</v>
      </c>
      <c r="I2416" s="2">
        <f>'Moving Avg'!H2416</f>
        <v>3.1183500000000066</v>
      </c>
      <c r="J2416" s="5" t="str">
        <f>OBV!F2416</f>
        <v>BULLISH</v>
      </c>
      <c r="K2416" s="5" t="str">
        <f>OBV!G2416</f>
        <v>NEUTRAL</v>
      </c>
      <c r="L2416" s="5" t="str">
        <f>OBV!H2416</f>
        <v>BULLISH DIVERGENCE</v>
      </c>
      <c r="M2416" s="7">
        <f t="shared" si="370"/>
        <v>25</v>
      </c>
      <c r="N2416" s="7">
        <f t="shared" si="371"/>
        <v>0</v>
      </c>
      <c r="O2416" s="7">
        <f t="shared" si="372"/>
        <v>0</v>
      </c>
      <c r="P2416" s="7">
        <f t="shared" si="373"/>
        <v>66.5</v>
      </c>
      <c r="Q2416" s="8">
        <f t="shared" si="374"/>
        <v>18.725000000000001</v>
      </c>
      <c r="R2416" s="8">
        <f t="shared" si="375"/>
        <v>21.625</v>
      </c>
      <c r="S2416" s="8">
        <f t="shared" si="376"/>
        <v>33.674999999999997</v>
      </c>
      <c r="T2416" s="8">
        <f t="shared" si="377"/>
        <v>22.875</v>
      </c>
      <c r="U2416" s="7">
        <f t="shared" si="378"/>
        <v>24.675000000000001</v>
      </c>
      <c r="V2416" s="7">
        <f t="shared" si="379"/>
        <v>24.225000000000001</v>
      </c>
    </row>
    <row r="2417" spans="1:22" ht="13.5" x14ac:dyDescent="0.25">
      <c r="A2417" s="3">
        <f>RSI!A2417</f>
        <v>45826</v>
      </c>
      <c r="B2417" s="2">
        <f>RSI!B2417</f>
        <v>2.91</v>
      </c>
      <c r="C2417" s="2">
        <f>RSI!I2417</f>
        <v>46.310114540173061</v>
      </c>
      <c r="D2417" s="2">
        <f>MACD!E2417</f>
        <v>4.4980536113431224E-2</v>
      </c>
      <c r="E2417" s="2">
        <f>MACD!F2417</f>
        <v>2.918885708530139E-2</v>
      </c>
      <c r="F2417" s="2">
        <f>'Moving Avg'!D2417</f>
        <v>2.9119999999999999</v>
      </c>
      <c r="G2417" s="2">
        <f>'Moving Avg'!F2417</f>
        <v>3.0085000000000002</v>
      </c>
      <c r="H2417" s="2">
        <f>'Moving Avg'!G2417</f>
        <v>2.948599999999999</v>
      </c>
      <c r="I2417" s="2">
        <f>'Moving Avg'!H2417</f>
        <v>3.1139000000000068</v>
      </c>
      <c r="J2417" s="5" t="str">
        <f>OBV!F2417</f>
        <v>BULLISH</v>
      </c>
      <c r="K2417" s="5" t="str">
        <f>OBV!G2417</f>
        <v>NEUTRAL</v>
      </c>
      <c r="L2417" s="5" t="str">
        <f>OBV!H2417</f>
        <v>BULLISH DIVERGENCE</v>
      </c>
      <c r="M2417" s="7">
        <f t="shared" si="370"/>
        <v>25</v>
      </c>
      <c r="N2417" s="7">
        <f t="shared" si="371"/>
        <v>0</v>
      </c>
      <c r="O2417" s="7">
        <f t="shared" si="372"/>
        <v>0</v>
      </c>
      <c r="P2417" s="7">
        <f t="shared" si="373"/>
        <v>66.5</v>
      </c>
      <c r="Q2417" s="8">
        <f t="shared" si="374"/>
        <v>18.725000000000001</v>
      </c>
      <c r="R2417" s="8">
        <f t="shared" si="375"/>
        <v>21.625</v>
      </c>
      <c r="S2417" s="8">
        <f t="shared" si="376"/>
        <v>33.674999999999997</v>
      </c>
      <c r="T2417" s="8">
        <f t="shared" si="377"/>
        <v>22.875</v>
      </c>
      <c r="U2417" s="7">
        <f t="shared" si="378"/>
        <v>24.675000000000001</v>
      </c>
      <c r="V2417" s="7">
        <f t="shared" si="379"/>
        <v>24.225000000000001</v>
      </c>
    </row>
    <row r="2418" spans="1:22" ht="13.5" x14ac:dyDescent="0.25">
      <c r="A2418" s="3">
        <f>RSI!A2418</f>
        <v>45827</v>
      </c>
      <c r="B2418" s="2">
        <f>RSI!B2418</f>
        <v>2.79</v>
      </c>
      <c r="C2418" s="2">
        <f>RSI!I2418</f>
        <v>39.282121507585664</v>
      </c>
      <c r="D2418" s="2">
        <f>MACD!E2418</f>
        <v>6.9064625862184759E-2</v>
      </c>
      <c r="E2418" s="2">
        <f>MACD!F2418</f>
        <v>3.7164010840678066E-2</v>
      </c>
      <c r="F2418" s="2">
        <f>'Moving Avg'!D2418</f>
        <v>2.88</v>
      </c>
      <c r="G2418" s="2">
        <f>'Moving Avg'!F2418</f>
        <v>2.9965000000000002</v>
      </c>
      <c r="H2418" s="2">
        <f>'Moving Avg'!G2418</f>
        <v>2.9435999999999996</v>
      </c>
      <c r="I2418" s="2">
        <f>'Moving Avg'!H2418</f>
        <v>3.1088500000000066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  <c r="M2418" s="7">
        <f t="shared" si="370"/>
        <v>25</v>
      </c>
      <c r="N2418" s="7">
        <f t="shared" si="371"/>
        <v>0</v>
      </c>
      <c r="O2418" s="7">
        <f t="shared" si="372"/>
        <v>0</v>
      </c>
      <c r="P2418" s="7">
        <f t="shared" si="373"/>
        <v>66.5</v>
      </c>
      <c r="Q2418" s="8">
        <f t="shared" si="374"/>
        <v>18.725000000000001</v>
      </c>
      <c r="R2418" s="8">
        <f t="shared" si="375"/>
        <v>21.625</v>
      </c>
      <c r="S2418" s="8">
        <f t="shared" si="376"/>
        <v>33.674999999999997</v>
      </c>
      <c r="T2418" s="8">
        <f t="shared" si="377"/>
        <v>22.875</v>
      </c>
      <c r="U2418" s="7">
        <f t="shared" si="378"/>
        <v>24.675000000000001</v>
      </c>
      <c r="V2418" s="7">
        <f t="shared" si="379"/>
        <v>24.225000000000001</v>
      </c>
    </row>
    <row r="2419" spans="1:22" ht="13.5" x14ac:dyDescent="0.25">
      <c r="A2419" s="3">
        <f>RSI!A2419</f>
        <v>45828</v>
      </c>
      <c r="B2419" s="2">
        <f>RSI!B2419</f>
        <v>2.79</v>
      </c>
      <c r="C2419" s="2">
        <f>RSI!I2419</f>
        <v>39.282121507585657</v>
      </c>
      <c r="D2419" s="2">
        <f>MACD!E2419</f>
        <v>9.0451708988847024E-2</v>
      </c>
      <c r="E2419" s="2">
        <f>MACD!F2419</f>
        <v>4.7821550470311863E-2</v>
      </c>
      <c r="F2419" s="2">
        <f>'Moving Avg'!D2419</f>
        <v>2.8479999999999999</v>
      </c>
      <c r="G2419" s="2">
        <f>'Moving Avg'!F2419</f>
        <v>2.9810000000000003</v>
      </c>
      <c r="H2419" s="2">
        <f>'Moving Avg'!G2419</f>
        <v>2.9411999999999994</v>
      </c>
      <c r="I2419" s="2">
        <f>'Moving Avg'!H2419</f>
        <v>3.1038000000000072</v>
      </c>
      <c r="J2419" s="5" t="str">
        <f>OBV!F2419</f>
        <v>BULLISH</v>
      </c>
      <c r="K2419" s="5" t="str">
        <f>OBV!G2419</f>
        <v>NEUTRAL</v>
      </c>
      <c r="L2419" s="5" t="str">
        <f>OBV!H2419</f>
        <v>BULLISH DIVERGENCE</v>
      </c>
      <c r="M2419" s="7">
        <f t="shared" si="370"/>
        <v>25</v>
      </c>
      <c r="N2419" s="7">
        <f t="shared" si="371"/>
        <v>0</v>
      </c>
      <c r="O2419" s="7">
        <f t="shared" si="372"/>
        <v>0</v>
      </c>
      <c r="P2419" s="7">
        <f t="shared" si="373"/>
        <v>66.5</v>
      </c>
      <c r="Q2419" s="8">
        <f t="shared" si="374"/>
        <v>18.725000000000001</v>
      </c>
      <c r="R2419" s="8">
        <f t="shared" si="375"/>
        <v>21.625</v>
      </c>
      <c r="S2419" s="8">
        <f t="shared" si="376"/>
        <v>33.674999999999997</v>
      </c>
      <c r="T2419" s="8">
        <f t="shared" si="377"/>
        <v>22.875</v>
      </c>
      <c r="U2419" s="7">
        <f t="shared" si="378"/>
        <v>24.675000000000001</v>
      </c>
      <c r="V2419" s="7">
        <f t="shared" si="379"/>
        <v>24.225000000000001</v>
      </c>
    </row>
    <row r="2420" spans="1:22" ht="13.5" x14ac:dyDescent="0.25">
      <c r="A2420" s="3">
        <f>RSI!A2420</f>
        <v>45831</v>
      </c>
      <c r="B2420" s="2">
        <f>RSI!B2420</f>
        <v>2.79</v>
      </c>
      <c r="C2420" s="2">
        <f>RSI!I2420</f>
        <v>39.282121507585657</v>
      </c>
      <c r="D2420" s="2">
        <f>MACD!E2420</f>
        <v>0.10948202529618811</v>
      </c>
      <c r="E2420" s="2">
        <f>MACD!F2420</f>
        <v>6.0153645435487117E-2</v>
      </c>
      <c r="F2420" s="2">
        <f>'Moving Avg'!D2420</f>
        <v>2.8379999999999996</v>
      </c>
      <c r="G2420" s="2">
        <f>'Moving Avg'!F2420</f>
        <v>2.9705000000000004</v>
      </c>
      <c r="H2420" s="2">
        <f>'Moving Avg'!G2420</f>
        <v>2.9388000000000001</v>
      </c>
      <c r="I2420" s="2">
        <f>'Moving Avg'!H2420</f>
        <v>3.0988500000000072</v>
      </c>
      <c r="J2420" s="5" t="str">
        <f>OBV!F2420</f>
        <v>BULLISH</v>
      </c>
      <c r="K2420" s="5" t="str">
        <f>OBV!G2420</f>
        <v>NEUTRAL</v>
      </c>
      <c r="L2420" s="5" t="str">
        <f>OBV!H2420</f>
        <v>BULLISH DIVERGENCE</v>
      </c>
      <c r="M2420" s="7">
        <f t="shared" si="370"/>
        <v>25</v>
      </c>
      <c r="N2420" s="7">
        <f t="shared" si="371"/>
        <v>0</v>
      </c>
      <c r="O2420" s="7">
        <f t="shared" si="372"/>
        <v>0</v>
      </c>
      <c r="P2420" s="7">
        <f t="shared" si="373"/>
        <v>66.5</v>
      </c>
      <c r="Q2420" s="8">
        <f t="shared" si="374"/>
        <v>18.725000000000001</v>
      </c>
      <c r="R2420" s="8">
        <f t="shared" si="375"/>
        <v>21.625</v>
      </c>
      <c r="S2420" s="8">
        <f t="shared" si="376"/>
        <v>33.674999999999997</v>
      </c>
      <c r="T2420" s="8">
        <f t="shared" si="377"/>
        <v>22.875</v>
      </c>
      <c r="U2420" s="7">
        <f t="shared" si="378"/>
        <v>24.675000000000001</v>
      </c>
      <c r="V2420" s="7">
        <f t="shared" si="379"/>
        <v>24.225000000000001</v>
      </c>
    </row>
    <row r="2421" spans="1:22" ht="13.5" x14ac:dyDescent="0.25">
      <c r="A2421" s="3">
        <f>RSI!A2421</f>
        <v>45832</v>
      </c>
      <c r="B2421" s="2">
        <f>RSI!B2421</f>
        <v>2.79</v>
      </c>
      <c r="C2421" s="2">
        <f>RSI!I2421</f>
        <v>39.282121507585664</v>
      </c>
      <c r="D2421" s="2">
        <f>MACD!E2421</f>
        <v>0.10644900217178366</v>
      </c>
      <c r="E2421" s="2">
        <f>MACD!F2421</f>
        <v>6.9412716782746423E-2</v>
      </c>
      <c r="F2421" s="2">
        <f>'Moving Avg'!D2421</f>
        <v>2.8140000000000001</v>
      </c>
      <c r="G2421" s="2">
        <f>'Moving Avg'!F2421</f>
        <v>2.9549999999999996</v>
      </c>
      <c r="H2421" s="2">
        <f>'Moving Avg'!G2421</f>
        <v>2.9363999999999999</v>
      </c>
      <c r="I2421" s="2">
        <f>'Moving Avg'!H2421</f>
        <v>3.0939000000000068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0</v>
      </c>
      <c r="O2421" s="7">
        <f t="shared" si="372"/>
        <v>0</v>
      </c>
      <c r="P2421" s="7">
        <f t="shared" si="373"/>
        <v>16.5</v>
      </c>
      <c r="Q2421" s="8">
        <f t="shared" si="374"/>
        <v>11.225</v>
      </c>
      <c r="R2421" s="8">
        <f t="shared" si="375"/>
        <v>9.125</v>
      </c>
      <c r="S2421" s="8">
        <f t="shared" si="376"/>
        <v>11.175000000000001</v>
      </c>
      <c r="T2421" s="8">
        <f t="shared" si="377"/>
        <v>10.375</v>
      </c>
      <c r="U2421" s="7">
        <f t="shared" si="378"/>
        <v>10.508333333333335</v>
      </c>
      <c r="V2421" s="7">
        <f t="shared" si="379"/>
        <v>10.475000000000001</v>
      </c>
    </row>
    <row r="2422" spans="1:22" ht="13.5" x14ac:dyDescent="0.25">
      <c r="A2422" s="3">
        <f>RSI!A2422</f>
        <v>45833</v>
      </c>
      <c r="B2422" s="2">
        <f>RSI!B2422</f>
        <v>2.79</v>
      </c>
      <c r="C2422" s="2">
        <f>RSI!I2422</f>
        <v>39.282121507585657</v>
      </c>
      <c r="D2422" s="2">
        <f>MACD!E2422</f>
        <v>0.104682969784609</v>
      </c>
      <c r="E2422" s="2">
        <f>MACD!F2422</f>
        <v>7.6466767383118944E-2</v>
      </c>
      <c r="F2422" s="2">
        <f>'Moving Avg'!D2422</f>
        <v>2.79</v>
      </c>
      <c r="G2422" s="2">
        <f>'Moving Avg'!F2422</f>
        <v>2.9399999999999995</v>
      </c>
      <c r="H2422" s="2">
        <f>'Moving Avg'!G2422</f>
        <v>2.9339999999999997</v>
      </c>
      <c r="I2422" s="2">
        <f>'Moving Avg'!H2422</f>
        <v>3.0898000000000057</v>
      </c>
      <c r="J2422" s="5" t="str">
        <f>OBV!F2422</f>
        <v>BEARISH</v>
      </c>
      <c r="K2422" s="5" t="str">
        <f>OBV!G2422</f>
        <v>NEUTRAL</v>
      </c>
      <c r="L2422" s="5" t="str">
        <f>OBV!H2422</f>
        <v>CONFIRMED BEARISH</v>
      </c>
      <c r="M2422" s="7">
        <f t="shared" si="370"/>
        <v>25</v>
      </c>
      <c r="N2422" s="7">
        <f t="shared" si="371"/>
        <v>0</v>
      </c>
      <c r="O2422" s="7">
        <f t="shared" si="372"/>
        <v>0</v>
      </c>
      <c r="P2422" s="7">
        <f t="shared" si="373"/>
        <v>16.5</v>
      </c>
      <c r="Q2422" s="8">
        <f t="shared" si="374"/>
        <v>11.225</v>
      </c>
      <c r="R2422" s="8">
        <f t="shared" si="375"/>
        <v>9.125</v>
      </c>
      <c r="S2422" s="8">
        <f t="shared" si="376"/>
        <v>11.175000000000001</v>
      </c>
      <c r="T2422" s="8">
        <f t="shared" si="377"/>
        <v>10.375</v>
      </c>
      <c r="U2422" s="7">
        <f t="shared" si="378"/>
        <v>10.508333333333335</v>
      </c>
      <c r="V2422" s="7">
        <f t="shared" si="379"/>
        <v>10.475000000000001</v>
      </c>
    </row>
    <row r="2423" spans="1:22" ht="13.5" x14ac:dyDescent="0.25">
      <c r="A2423" s="3">
        <f>RSI!A2423</f>
        <v>45835</v>
      </c>
      <c r="B2423" s="2">
        <f>RSI!B2423</f>
        <v>2.91</v>
      </c>
      <c r="C2423" s="2">
        <f>RSI!I2423</f>
        <v>50.224144375276417</v>
      </c>
      <c r="D2423" s="2">
        <f>MACD!E2423</f>
        <v>9.5040830794263176E-2</v>
      </c>
      <c r="E2423" s="2">
        <f>MACD!F2423</f>
        <v>8.0181580065347799E-2</v>
      </c>
      <c r="F2423" s="2">
        <f>'Moving Avg'!D2423</f>
        <v>2.8140000000000001</v>
      </c>
      <c r="G2423" s="2">
        <f>'Moving Avg'!F2423</f>
        <v>2.9244999999999997</v>
      </c>
      <c r="H2423" s="2">
        <f>'Moving Avg'!G2423</f>
        <v>2.9339999999999993</v>
      </c>
      <c r="I2423" s="2">
        <f>'Moving Avg'!H2423</f>
        <v>3.0868000000000055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  <c r="M2423" s="7">
        <f t="shared" si="370"/>
        <v>25</v>
      </c>
      <c r="N2423" s="7">
        <f t="shared" si="371"/>
        <v>0</v>
      </c>
      <c r="O2423" s="7">
        <f t="shared" si="372"/>
        <v>0</v>
      </c>
      <c r="P2423" s="7">
        <f t="shared" si="373"/>
        <v>33</v>
      </c>
      <c r="Q2423" s="8">
        <f t="shared" si="374"/>
        <v>13.7</v>
      </c>
      <c r="R2423" s="8">
        <f t="shared" si="375"/>
        <v>13.25</v>
      </c>
      <c r="S2423" s="8">
        <f t="shared" si="376"/>
        <v>18.600000000000001</v>
      </c>
      <c r="T2423" s="8">
        <f t="shared" si="377"/>
        <v>14.5</v>
      </c>
      <c r="U2423" s="7">
        <f t="shared" si="378"/>
        <v>15.183333333333332</v>
      </c>
      <c r="V2423" s="7">
        <f t="shared" si="379"/>
        <v>15.012499999999999</v>
      </c>
    </row>
    <row r="2424" spans="1:22" ht="13.5" x14ac:dyDescent="0.25">
      <c r="A2424" s="3">
        <f>RSI!A2424</f>
        <v>45838</v>
      </c>
      <c r="B2424" s="2">
        <f>RSI!B2424</f>
        <v>2.78</v>
      </c>
      <c r="C2424" s="2">
        <f>RSI!I2424</f>
        <v>41.499119045058698</v>
      </c>
      <c r="D2424" s="2">
        <f>MACD!E2424</f>
        <v>9.6488832089071774E-2</v>
      </c>
      <c r="E2424" s="2">
        <f>MACD!F2424</f>
        <v>8.3443030470092605E-2</v>
      </c>
      <c r="F2424" s="2">
        <f>'Moving Avg'!D2424</f>
        <v>2.8120000000000003</v>
      </c>
      <c r="G2424" s="2">
        <f>'Moving Avg'!F2424</f>
        <v>2.9095</v>
      </c>
      <c r="H2424" s="2">
        <f>'Moving Avg'!G2424</f>
        <v>2.9313999999999991</v>
      </c>
      <c r="I2424" s="2">
        <f>'Moving Avg'!H2424</f>
        <v>3.0838500000000058</v>
      </c>
      <c r="J2424" s="5" t="str">
        <f>OBV!F2424</f>
        <v>BEARISH</v>
      </c>
      <c r="K2424" s="5" t="str">
        <f>OBV!G2424</f>
        <v>NEUTRAL</v>
      </c>
      <c r="L2424" s="5" t="str">
        <f>OBV!H2424</f>
        <v>CONFIRMED BEARISH</v>
      </c>
      <c r="M2424" s="7">
        <f t="shared" si="370"/>
        <v>25</v>
      </c>
      <c r="N2424" s="7">
        <f t="shared" si="371"/>
        <v>0</v>
      </c>
      <c r="O2424" s="7">
        <f t="shared" si="372"/>
        <v>0</v>
      </c>
      <c r="P2424" s="7">
        <f t="shared" si="373"/>
        <v>16.5</v>
      </c>
      <c r="Q2424" s="8">
        <f t="shared" si="374"/>
        <v>11.225</v>
      </c>
      <c r="R2424" s="8">
        <f t="shared" si="375"/>
        <v>9.125</v>
      </c>
      <c r="S2424" s="8">
        <f t="shared" si="376"/>
        <v>11.175000000000001</v>
      </c>
      <c r="T2424" s="8">
        <f t="shared" si="377"/>
        <v>10.375</v>
      </c>
      <c r="U2424" s="7">
        <f t="shared" si="378"/>
        <v>10.508333333333335</v>
      </c>
      <c r="V2424" s="7">
        <f t="shared" si="379"/>
        <v>10.475000000000001</v>
      </c>
    </row>
    <row r="2425" spans="1:22" ht="13.5" x14ac:dyDescent="0.25">
      <c r="A2425" s="3">
        <f>RSI!A2425</f>
        <v>45839</v>
      </c>
      <c r="B2425" s="2">
        <f>RSI!B2425</f>
        <v>2.78</v>
      </c>
      <c r="C2425" s="2">
        <f>RSI!I2425</f>
        <v>41.499119045058698</v>
      </c>
      <c r="D2425" s="2">
        <f>MACD!E2425</f>
        <v>8.1537963222165999E-2</v>
      </c>
      <c r="E2425" s="2">
        <f>MACD!F2425</f>
        <v>8.3062017020507278E-2</v>
      </c>
      <c r="F2425" s="2">
        <f>'Moving Avg'!D2425</f>
        <v>2.8099999999999996</v>
      </c>
      <c r="G2425" s="2">
        <f>'Moving Avg'!F2425</f>
        <v>2.9009999999999998</v>
      </c>
      <c r="H2425" s="2">
        <f>'Moving Avg'!G2425</f>
        <v>2.9287999999999994</v>
      </c>
      <c r="I2425" s="2">
        <f>'Moving Avg'!H2425</f>
        <v>3.0809000000000051</v>
      </c>
      <c r="J2425" s="5" t="str">
        <f>OBV!F2425</f>
        <v>BEARISH</v>
      </c>
      <c r="K2425" s="5" t="str">
        <f>OBV!G2425</f>
        <v>NEUTRAL</v>
      </c>
      <c r="L2425" s="5" t="str">
        <f>OBV!H2425</f>
        <v>CONFIRMED BEARISH</v>
      </c>
      <c r="M2425" s="7">
        <f t="shared" si="370"/>
        <v>25</v>
      </c>
      <c r="N2425" s="7">
        <f t="shared" si="371"/>
        <v>45</v>
      </c>
      <c r="O2425" s="7">
        <f t="shared" si="372"/>
        <v>0</v>
      </c>
      <c r="P2425" s="7">
        <f t="shared" si="373"/>
        <v>16.5</v>
      </c>
      <c r="Q2425" s="8">
        <f t="shared" si="374"/>
        <v>26.975000000000001</v>
      </c>
      <c r="R2425" s="8">
        <f t="shared" si="375"/>
        <v>18.125</v>
      </c>
      <c r="S2425" s="8">
        <f t="shared" si="376"/>
        <v>17.925000000000001</v>
      </c>
      <c r="T2425" s="8">
        <f t="shared" si="377"/>
        <v>21.625</v>
      </c>
      <c r="U2425" s="7">
        <f t="shared" si="378"/>
        <v>21.008333333333336</v>
      </c>
      <c r="V2425" s="7">
        <f t="shared" si="379"/>
        <v>21.162500000000001</v>
      </c>
    </row>
    <row r="2426" spans="1:22" ht="13.5" x14ac:dyDescent="0.25">
      <c r="A2426" s="3">
        <f>RSI!A2426</f>
        <v>45840</v>
      </c>
      <c r="B2426" s="2">
        <f>RSI!B2426</f>
        <v>2.79</v>
      </c>
      <c r="C2426" s="2">
        <f>RSI!I2426</f>
        <v>42.391938055615277</v>
      </c>
      <c r="D2426" s="2">
        <f>MACD!E2426</f>
        <v>7.9607362677186266E-2</v>
      </c>
      <c r="E2426" s="2">
        <f>MACD!F2426</f>
        <v>8.2371086151843076E-2</v>
      </c>
      <c r="F2426" s="2">
        <f>'Moving Avg'!D2426</f>
        <v>2.81</v>
      </c>
      <c r="G2426" s="2">
        <f>'Moving Avg'!F2426</f>
        <v>2.8929999999999998</v>
      </c>
      <c r="H2426" s="2">
        <f>'Moving Avg'!G2426</f>
        <v>2.9263999999999997</v>
      </c>
      <c r="I2426" s="2">
        <f>'Moving Avg'!H2426</f>
        <v>3.0780000000000047</v>
      </c>
      <c r="J2426" s="5" t="str">
        <f>OBV!F2426</f>
        <v>BULLISH</v>
      </c>
      <c r="K2426" s="5" t="str">
        <f>OBV!G2426</f>
        <v>NEUTRAL</v>
      </c>
      <c r="L2426" s="5" t="str">
        <f>OBV!H2426</f>
        <v>NEUTRAL</v>
      </c>
      <c r="M2426" s="7">
        <f t="shared" si="370"/>
        <v>25</v>
      </c>
      <c r="N2426" s="7">
        <f t="shared" si="371"/>
        <v>45</v>
      </c>
      <c r="O2426" s="7">
        <f t="shared" si="372"/>
        <v>0</v>
      </c>
      <c r="P2426" s="7">
        <f t="shared" si="373"/>
        <v>49.5</v>
      </c>
      <c r="Q2426" s="8">
        <f t="shared" si="374"/>
        <v>31.925000000000001</v>
      </c>
      <c r="R2426" s="8">
        <f t="shared" si="375"/>
        <v>26.375</v>
      </c>
      <c r="S2426" s="8">
        <f t="shared" si="376"/>
        <v>32.775000000000006</v>
      </c>
      <c r="T2426" s="8">
        <f t="shared" si="377"/>
        <v>29.875</v>
      </c>
      <c r="U2426" s="7">
        <f t="shared" si="378"/>
        <v>30.358333333333334</v>
      </c>
      <c r="V2426" s="7">
        <f t="shared" si="379"/>
        <v>30.237500000000001</v>
      </c>
    </row>
    <row r="2427" spans="1:22" ht="13.5" x14ac:dyDescent="0.25">
      <c r="A2427" s="3">
        <f>RSI!A2427</f>
        <v>45841</v>
      </c>
      <c r="B2427" s="2">
        <f>RSI!B2427</f>
        <v>2.79</v>
      </c>
      <c r="C2427" s="2">
        <f>RSI!I2427</f>
        <v>42.391938055615284</v>
      </c>
      <c r="D2427" s="2">
        <f>MACD!E2427</f>
        <v>7.8555098857875372E-2</v>
      </c>
      <c r="E2427" s="2">
        <f>MACD!F2427</f>
        <v>8.1607888693049538E-2</v>
      </c>
      <c r="F2427" s="2">
        <f>'Moving Avg'!D2427</f>
        <v>2.8099999999999996</v>
      </c>
      <c r="G2427" s="2">
        <f>'Moving Avg'!F2427</f>
        <v>2.8850000000000002</v>
      </c>
      <c r="H2427" s="2">
        <f>'Moving Avg'!G2427</f>
        <v>2.9239999999999999</v>
      </c>
      <c r="I2427" s="2">
        <f>'Moving Avg'!H2427</f>
        <v>3.0743500000000044</v>
      </c>
      <c r="J2427" s="5" t="str">
        <f>OBV!F2427</f>
        <v>BULLISH</v>
      </c>
      <c r="K2427" s="5" t="str">
        <f>OBV!G2427</f>
        <v>NEUTRAL</v>
      </c>
      <c r="L2427" s="5" t="str">
        <f>OBV!H2427</f>
        <v>NEUTRAL</v>
      </c>
      <c r="M2427" s="7">
        <f t="shared" si="370"/>
        <v>25</v>
      </c>
      <c r="N2427" s="7">
        <f t="shared" si="371"/>
        <v>45</v>
      </c>
      <c r="O2427" s="7">
        <f t="shared" si="372"/>
        <v>0</v>
      </c>
      <c r="P2427" s="7">
        <f t="shared" si="373"/>
        <v>49.5</v>
      </c>
      <c r="Q2427" s="8">
        <f t="shared" si="374"/>
        <v>31.925000000000001</v>
      </c>
      <c r="R2427" s="8">
        <f t="shared" si="375"/>
        <v>26.375</v>
      </c>
      <c r="S2427" s="8">
        <f t="shared" si="376"/>
        <v>32.775000000000006</v>
      </c>
      <c r="T2427" s="8">
        <f t="shared" si="377"/>
        <v>29.875</v>
      </c>
      <c r="U2427" s="7">
        <f t="shared" si="378"/>
        <v>30.358333333333334</v>
      </c>
      <c r="V2427" s="7">
        <f t="shared" si="379"/>
        <v>30.237500000000001</v>
      </c>
    </row>
    <row r="2428" spans="1:22" ht="13.5" x14ac:dyDescent="0.25">
      <c r="A2428" s="3">
        <f>RSI!A2428</f>
        <v>45842</v>
      </c>
      <c r="B2428" s="2">
        <f>RSI!B2428</f>
        <v>2.9</v>
      </c>
      <c r="C2428" s="2">
        <f>RSI!I2428</f>
        <v>51.78025936921199</v>
      </c>
      <c r="D2428" s="2">
        <f>MACD!E2428</f>
        <v>5.159329559365311E-2</v>
      </c>
      <c r="E2428" s="2">
        <f>MACD!F2428</f>
        <v>7.5604970073170269E-2</v>
      </c>
      <c r="F2428" s="2">
        <f>'Moving Avg'!D2428</f>
        <v>2.8080000000000003</v>
      </c>
      <c r="G2428" s="2">
        <f>'Moving Avg'!F2428</f>
        <v>2.8759999999999994</v>
      </c>
      <c r="H2428" s="2">
        <f>'Moving Avg'!G2428</f>
        <v>2.9238000000000004</v>
      </c>
      <c r="I2428" s="2">
        <f>'Moving Avg'!H2428</f>
        <v>3.0713500000000042</v>
      </c>
      <c r="J2428" s="5" t="str">
        <f>OBV!F2428</f>
        <v>BULLISH</v>
      </c>
      <c r="K2428" s="5" t="str">
        <f>OBV!G2428</f>
        <v>STRONG</v>
      </c>
      <c r="L2428" s="5" t="str">
        <f>OBV!H2428</f>
        <v>BULLISH DIVERGENCE</v>
      </c>
      <c r="M2428" s="7">
        <f t="shared" si="370"/>
        <v>25</v>
      </c>
      <c r="N2428" s="7">
        <f t="shared" si="371"/>
        <v>100</v>
      </c>
      <c r="O2428" s="7">
        <f t="shared" si="372"/>
        <v>0</v>
      </c>
      <c r="P2428" s="7">
        <f t="shared" si="373"/>
        <v>83</v>
      </c>
      <c r="Q2428" s="8">
        <f t="shared" si="374"/>
        <v>56.2</v>
      </c>
      <c r="R2428" s="8">
        <f t="shared" si="375"/>
        <v>45.75</v>
      </c>
      <c r="S2428" s="8">
        <f t="shared" si="376"/>
        <v>56.1</v>
      </c>
      <c r="T2428" s="8">
        <f t="shared" si="377"/>
        <v>52</v>
      </c>
      <c r="U2428" s="7">
        <f t="shared" si="378"/>
        <v>52.683333333333337</v>
      </c>
      <c r="V2428" s="7">
        <f t="shared" si="379"/>
        <v>52.512500000000003</v>
      </c>
    </row>
    <row r="2429" spans="1:22" ht="13.5" x14ac:dyDescent="0.25">
      <c r="A2429" s="3">
        <f>RSI!A2429</f>
        <v>45845</v>
      </c>
      <c r="B2429" s="2">
        <f>RSI!B2429</f>
        <v>2.9</v>
      </c>
      <c r="C2429" s="2">
        <f>RSI!I2429</f>
        <v>51.78025936921199</v>
      </c>
      <c r="D2429" s="2">
        <f>MACD!E2429</f>
        <v>2.8627856619192649E-2</v>
      </c>
      <c r="E2429" s="2">
        <f>MACD!F2429</f>
        <v>6.620954738237475E-2</v>
      </c>
      <c r="F2429" s="2">
        <f>'Moving Avg'!D2429</f>
        <v>2.8319999999999999</v>
      </c>
      <c r="G2429" s="2">
        <f>'Moving Avg'!F2429</f>
        <v>2.8669999999999995</v>
      </c>
      <c r="H2429" s="2">
        <f>'Moving Avg'!G2429</f>
        <v>2.9236000000000009</v>
      </c>
      <c r="I2429" s="2">
        <f>'Moving Avg'!H2429</f>
        <v>3.0676000000000045</v>
      </c>
      <c r="J2429" s="5" t="str">
        <f>OBV!F2429</f>
        <v>BULLISH</v>
      </c>
      <c r="K2429" s="5" t="str">
        <f>OBV!G2429</f>
        <v>STRONG</v>
      </c>
      <c r="L2429" s="5" t="str">
        <f>OBV!H2429</f>
        <v>CONFIRMED BULLISH</v>
      </c>
      <c r="M2429" s="7">
        <f t="shared" si="370"/>
        <v>25</v>
      </c>
      <c r="N2429" s="7">
        <f t="shared" si="371"/>
        <v>100</v>
      </c>
      <c r="O2429" s="7">
        <f t="shared" si="372"/>
        <v>0</v>
      </c>
      <c r="P2429" s="7">
        <f t="shared" si="373"/>
        <v>100</v>
      </c>
      <c r="Q2429" s="8">
        <f t="shared" si="374"/>
        <v>58.75</v>
      </c>
      <c r="R2429" s="8">
        <f t="shared" si="375"/>
        <v>50</v>
      </c>
      <c r="S2429" s="8">
        <f t="shared" si="376"/>
        <v>63.75</v>
      </c>
      <c r="T2429" s="8">
        <f t="shared" si="377"/>
        <v>56.25</v>
      </c>
      <c r="U2429" s="7">
        <f t="shared" si="378"/>
        <v>57.5</v>
      </c>
      <c r="V2429" s="7">
        <f t="shared" si="379"/>
        <v>57.1875</v>
      </c>
    </row>
    <row r="2430" spans="1:22" ht="13.5" x14ac:dyDescent="0.25">
      <c r="A2430" s="3">
        <f>RSI!A2430</f>
        <v>45846</v>
      </c>
      <c r="B2430" s="2">
        <f>RSI!B2430</f>
        <v>2.9</v>
      </c>
      <c r="C2430" s="2">
        <f>RSI!I2430</f>
        <v>51.78025936921199</v>
      </c>
      <c r="D2430" s="2">
        <f>MACD!E2430</f>
        <v>9.0551866919748036E-3</v>
      </c>
      <c r="E2430" s="2">
        <f>MACD!F2430</f>
        <v>5.4778675244294764E-2</v>
      </c>
      <c r="F2430" s="2">
        <f>'Moving Avg'!D2430</f>
        <v>2.8560000000000003</v>
      </c>
      <c r="G2430" s="2">
        <f>'Moving Avg'!F2430</f>
        <v>2.8579999999999997</v>
      </c>
      <c r="H2430" s="2">
        <f>'Moving Avg'!G2430</f>
        <v>2.9234000000000004</v>
      </c>
      <c r="I2430" s="2">
        <f>'Moving Avg'!H2430</f>
        <v>3.063050000000004</v>
      </c>
      <c r="J2430" s="5" t="str">
        <f>OBV!F2430</f>
        <v>BULLISH</v>
      </c>
      <c r="K2430" s="5" t="str">
        <f>OBV!G2430</f>
        <v>STRONG</v>
      </c>
      <c r="L2430" s="5" t="str">
        <f>OBV!H2430</f>
        <v>CONFIRMED BULLISH</v>
      </c>
      <c r="M2430" s="7">
        <f t="shared" si="370"/>
        <v>25</v>
      </c>
      <c r="N2430" s="7">
        <f t="shared" si="371"/>
        <v>100</v>
      </c>
      <c r="O2430" s="7">
        <f t="shared" si="372"/>
        <v>0</v>
      </c>
      <c r="P2430" s="7">
        <f t="shared" si="373"/>
        <v>100</v>
      </c>
      <c r="Q2430" s="8">
        <f t="shared" si="374"/>
        <v>58.75</v>
      </c>
      <c r="R2430" s="8">
        <f t="shared" si="375"/>
        <v>50</v>
      </c>
      <c r="S2430" s="8">
        <f t="shared" si="376"/>
        <v>63.75</v>
      </c>
      <c r="T2430" s="8">
        <f t="shared" si="377"/>
        <v>56.25</v>
      </c>
      <c r="U2430" s="7">
        <f t="shared" si="378"/>
        <v>57.5</v>
      </c>
      <c r="V2430" s="7">
        <f t="shared" si="379"/>
        <v>57.1875</v>
      </c>
    </row>
    <row r="2431" spans="1:22" ht="13.5" x14ac:dyDescent="0.25">
      <c r="A2431" s="3">
        <f>RSI!A2431</f>
        <v>45847</v>
      </c>
      <c r="B2431" s="2">
        <f>RSI!B2431</f>
        <v>2.77</v>
      </c>
      <c r="C2431" s="2">
        <f>RSI!I2431</f>
        <v>41.739684866581356</v>
      </c>
      <c r="D2431" s="2">
        <f>MACD!E2431</f>
        <v>1.9933491513683954E-3</v>
      </c>
      <c r="E2431" s="2">
        <f>MACD!F2431</f>
        <v>4.4221610025709492E-2</v>
      </c>
      <c r="F2431" s="2">
        <f>'Moving Avg'!D2431</f>
        <v>2.8519999999999999</v>
      </c>
      <c r="G2431" s="2">
        <f>'Moving Avg'!F2431</f>
        <v>2.8489999999999998</v>
      </c>
      <c r="H2431" s="2">
        <f>'Moving Avg'!G2431</f>
        <v>2.9206000000000012</v>
      </c>
      <c r="I2431" s="2">
        <f>'Moving Avg'!H2431</f>
        <v>3.0570000000000044</v>
      </c>
      <c r="J2431" s="5" t="str">
        <f>OBV!F2431</f>
        <v>BULLISH</v>
      </c>
      <c r="K2431" s="5" t="str">
        <f>OBV!G2431</f>
        <v>NEUTRAL</v>
      </c>
      <c r="L2431" s="5" t="str">
        <f>OBV!H2431</f>
        <v>BULLISH DIVERGENCE</v>
      </c>
      <c r="M2431" s="7">
        <f t="shared" si="370"/>
        <v>25</v>
      </c>
      <c r="N2431" s="7">
        <f t="shared" si="371"/>
        <v>100</v>
      </c>
      <c r="O2431" s="7">
        <f t="shared" si="372"/>
        <v>0</v>
      </c>
      <c r="P2431" s="7">
        <f t="shared" si="373"/>
        <v>66.5</v>
      </c>
      <c r="Q2431" s="8">
        <f t="shared" si="374"/>
        <v>53.725000000000001</v>
      </c>
      <c r="R2431" s="8">
        <f t="shared" si="375"/>
        <v>41.625</v>
      </c>
      <c r="S2431" s="8">
        <f t="shared" si="376"/>
        <v>48.674999999999997</v>
      </c>
      <c r="T2431" s="8">
        <f t="shared" si="377"/>
        <v>47.875</v>
      </c>
      <c r="U2431" s="7">
        <f t="shared" si="378"/>
        <v>48.008333333333326</v>
      </c>
      <c r="V2431" s="7">
        <f t="shared" si="379"/>
        <v>47.974999999999994</v>
      </c>
    </row>
    <row r="2432" spans="1:22" ht="13.5" x14ac:dyDescent="0.25">
      <c r="A2432" s="3">
        <f>RSI!A2432</f>
        <v>45848</v>
      </c>
      <c r="B2432" s="2">
        <f>RSI!B2432</f>
        <v>2.8</v>
      </c>
      <c r="C2432" s="2">
        <f>RSI!I2432</f>
        <v>44.418173110600307</v>
      </c>
      <c r="D2432" s="2">
        <f>MACD!E2432</f>
        <v>-5.5564477724838746E-3</v>
      </c>
      <c r="E2432" s="2">
        <f>MACD!F2432</f>
        <v>3.426599846607082E-2</v>
      </c>
      <c r="F2432" s="2">
        <f>'Moving Avg'!D2432</f>
        <v>2.8540000000000001</v>
      </c>
      <c r="G2432" s="2">
        <f>'Moving Avg'!F2432</f>
        <v>2.8414999999999995</v>
      </c>
      <c r="H2432" s="2">
        <f>'Moving Avg'!G2432</f>
        <v>2.9206000000000012</v>
      </c>
      <c r="I2432" s="2">
        <f>'Moving Avg'!H2432</f>
        <v>3.0517500000000037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25</v>
      </c>
      <c r="N2432" s="7">
        <f t="shared" si="371"/>
        <v>100</v>
      </c>
      <c r="O2432" s="7">
        <f t="shared" si="372"/>
        <v>0</v>
      </c>
      <c r="P2432" s="7">
        <f t="shared" si="373"/>
        <v>83.5</v>
      </c>
      <c r="Q2432" s="8">
        <f t="shared" si="374"/>
        <v>56.274999999999999</v>
      </c>
      <c r="R2432" s="8">
        <f t="shared" si="375"/>
        <v>45.875</v>
      </c>
      <c r="S2432" s="8">
        <f t="shared" si="376"/>
        <v>56.325000000000003</v>
      </c>
      <c r="T2432" s="8">
        <f t="shared" si="377"/>
        <v>52.125</v>
      </c>
      <c r="U2432" s="7">
        <f t="shared" si="378"/>
        <v>52.82500000000001</v>
      </c>
      <c r="V2432" s="7">
        <f t="shared" si="379"/>
        <v>52.650000000000006</v>
      </c>
    </row>
    <row r="2433" spans="1:22" ht="13.5" x14ac:dyDescent="0.25">
      <c r="A2433" s="3">
        <f>RSI!A2433</f>
        <v>45849</v>
      </c>
      <c r="B2433" s="2">
        <f>RSI!B2433</f>
        <v>2.8</v>
      </c>
      <c r="C2433" s="2">
        <f>RSI!I2433</f>
        <v>44.418173110600314</v>
      </c>
      <c r="D2433" s="2">
        <f>MACD!E2433</f>
        <v>6.9393688572327861E-3</v>
      </c>
      <c r="E2433" s="2">
        <f>MACD!F2433</f>
        <v>2.8800672544303213E-2</v>
      </c>
      <c r="F2433" s="2">
        <f>'Moving Avg'!D2433</f>
        <v>2.8340000000000005</v>
      </c>
      <c r="G2433" s="2">
        <f>'Moving Avg'!F2433</f>
        <v>2.8339999999999992</v>
      </c>
      <c r="H2433" s="2">
        <f>'Moving Avg'!G2433</f>
        <v>2.9204000000000021</v>
      </c>
      <c r="I2433" s="2">
        <f>'Moving Avg'!H2433</f>
        <v>3.0467000000000035</v>
      </c>
      <c r="J2433" s="5" t="str">
        <f>OBV!F2433</f>
        <v>BEARISH</v>
      </c>
      <c r="K2433" s="5" t="str">
        <f>OBV!G2433</f>
        <v>WEAK</v>
      </c>
      <c r="L2433" s="5" t="str">
        <f>OBV!H2433</f>
        <v>CONFIRMED BEARISH</v>
      </c>
      <c r="M2433" s="7">
        <f t="shared" si="370"/>
        <v>25</v>
      </c>
      <c r="N2433" s="7">
        <f t="shared" si="371"/>
        <v>100</v>
      </c>
      <c r="O2433" s="7">
        <f t="shared" si="372"/>
        <v>0</v>
      </c>
      <c r="P2433" s="7">
        <f t="shared" si="373"/>
        <v>0</v>
      </c>
      <c r="Q2433" s="8">
        <f t="shared" si="374"/>
        <v>43.75</v>
      </c>
      <c r="R2433" s="8">
        <f t="shared" si="375"/>
        <v>25</v>
      </c>
      <c r="S2433" s="8">
        <f t="shared" si="376"/>
        <v>18.75</v>
      </c>
      <c r="T2433" s="8">
        <f t="shared" si="377"/>
        <v>31.25</v>
      </c>
      <c r="U2433" s="7">
        <f t="shared" si="378"/>
        <v>29.166666666666668</v>
      </c>
      <c r="V2433" s="7">
        <f t="shared" si="379"/>
        <v>29.6875</v>
      </c>
    </row>
    <row r="2434" spans="1:22" ht="13.5" x14ac:dyDescent="0.25">
      <c r="A2434" s="3">
        <f>RSI!A2434</f>
        <v>45852</v>
      </c>
      <c r="B2434" s="2">
        <f>RSI!B2434</f>
        <v>2.8</v>
      </c>
      <c r="C2434" s="2">
        <f>RSI!I2434</f>
        <v>44.418173110600314</v>
      </c>
      <c r="D2434" s="2">
        <f>MACD!E2434</f>
        <v>-2.0959812916472309E-3</v>
      </c>
      <c r="E2434" s="2">
        <f>MACD!F2434</f>
        <v>2.2621341777113127E-2</v>
      </c>
      <c r="F2434" s="2">
        <f>'Moving Avg'!D2434</f>
        <v>2.8140000000000001</v>
      </c>
      <c r="G2434" s="2">
        <f>'Moving Avg'!F2434</f>
        <v>2.8264999999999993</v>
      </c>
      <c r="H2434" s="2">
        <f>'Moving Avg'!G2434</f>
        <v>2.9198000000000017</v>
      </c>
      <c r="I2434" s="2">
        <f>'Moving Avg'!H2434</f>
        <v>3.0408000000000031</v>
      </c>
      <c r="J2434" s="5" t="str">
        <f>OBV!F2434</f>
        <v>BEARISH</v>
      </c>
      <c r="K2434" s="5" t="str">
        <f>OBV!G2434</f>
        <v>WEAK</v>
      </c>
      <c r="L2434" s="5" t="str">
        <f>OBV!H2434</f>
        <v>CONFIRMED BEARISH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0</v>
      </c>
      <c r="Q2434" s="8">
        <f t="shared" si="374"/>
        <v>43.75</v>
      </c>
      <c r="R2434" s="8">
        <f t="shared" si="375"/>
        <v>25</v>
      </c>
      <c r="S2434" s="8">
        <f t="shared" si="376"/>
        <v>18.75</v>
      </c>
      <c r="T2434" s="8">
        <f t="shared" si="377"/>
        <v>31.25</v>
      </c>
      <c r="U2434" s="7">
        <f t="shared" si="378"/>
        <v>29.166666666666668</v>
      </c>
      <c r="V2434" s="7">
        <f t="shared" si="379"/>
        <v>29.6875</v>
      </c>
    </row>
    <row r="2435" spans="1:22" ht="13.5" x14ac:dyDescent="0.25">
      <c r="A2435" s="3">
        <f>RSI!A2435</f>
        <v>45853</v>
      </c>
      <c r="B2435" s="2">
        <f>RSI!B2435</f>
        <v>2.8</v>
      </c>
      <c r="C2435" s="2">
        <f>RSI!I2435</f>
        <v>44.418173110600314</v>
      </c>
      <c r="D2435" s="2">
        <f>MACD!E2435</f>
        <v>-9.3789937297539261E-3</v>
      </c>
      <c r="E2435" s="2">
        <f>MACD!F2435</f>
        <v>1.6221274675739718E-2</v>
      </c>
      <c r="F2435" s="2">
        <f>'Moving Avg'!D2435</f>
        <v>2.7940000000000005</v>
      </c>
      <c r="G2435" s="2">
        <f>'Moving Avg'!F2435</f>
        <v>2.8244999999999996</v>
      </c>
      <c r="H2435" s="2">
        <f>'Moving Avg'!G2435</f>
        <v>2.9192000000000022</v>
      </c>
      <c r="I2435" s="2">
        <f>'Moving Avg'!H2435</f>
        <v>3.0349500000000029</v>
      </c>
      <c r="J2435" s="5" t="str">
        <f>OBV!F2435</f>
        <v>BEARISH</v>
      </c>
      <c r="K2435" s="5" t="str">
        <f>OBV!G2435</f>
        <v>WEAK</v>
      </c>
      <c r="L2435" s="5" t="str">
        <f>OBV!H2435</f>
        <v>CONFIRMED BEARISH</v>
      </c>
      <c r="M2435" s="7">
        <f t="shared" si="380"/>
        <v>25</v>
      </c>
      <c r="N2435" s="7">
        <f t="shared" si="381"/>
        <v>100</v>
      </c>
      <c r="O2435" s="7">
        <f t="shared" si="382"/>
        <v>0</v>
      </c>
      <c r="P2435" s="7">
        <f t="shared" si="383"/>
        <v>0</v>
      </c>
      <c r="Q2435" s="8">
        <f t="shared" ref="Q2435:Q2498" si="384">0.35*M2435+N2435*0.35+O2435*0.15+P2435*0.15</f>
        <v>43.75</v>
      </c>
      <c r="R2435" s="8">
        <f t="shared" ref="R2435:R2498" si="385">M2435*0.2+N2435*0.2+O2435*0.35+P2435*0.25</f>
        <v>25</v>
      </c>
      <c r="S2435" s="8">
        <f t="shared" ref="S2435:S2498" si="386">M2435*0.15+N2435*0.15+O2435*0.25+P2435*0.45</f>
        <v>18.75</v>
      </c>
      <c r="T2435" s="8">
        <f t="shared" ref="T2435:T2498" si="387">0.25*SUM(M2435:P2435)</f>
        <v>31.25</v>
      </c>
      <c r="U2435" s="7">
        <f t="shared" ref="U2435:U2498" si="388">SUM(Q2435:S2435)/3</f>
        <v>29.166666666666668</v>
      </c>
      <c r="V2435" s="7">
        <f t="shared" ref="V2435:V2498" si="389">SUM(Q2435:T2435)/4</f>
        <v>29.6875</v>
      </c>
    </row>
    <row r="2436" spans="1:22" ht="13.5" x14ac:dyDescent="0.25">
      <c r="A2436" s="3">
        <f>RSI!A2436</f>
        <v>45854</v>
      </c>
      <c r="B2436" s="2">
        <f>RSI!B2436</f>
        <v>2.68</v>
      </c>
      <c r="C2436" s="2">
        <f>RSI!I2436</f>
        <v>35.609971183992315</v>
      </c>
      <c r="D2436" s="2">
        <f>MACD!E2436</f>
        <v>-4.7787442869053898E-3</v>
      </c>
      <c r="E2436" s="2">
        <f>MACD!F2436</f>
        <v>1.2021270883210696E-2</v>
      </c>
      <c r="F2436" s="2">
        <f>'Moving Avg'!D2436</f>
        <v>2.7759999999999998</v>
      </c>
      <c r="G2436" s="2">
        <f>'Moving Avg'!F2436</f>
        <v>2.8129999999999997</v>
      </c>
      <c r="H2436" s="2">
        <f>'Moving Avg'!G2436</f>
        <v>2.9154000000000027</v>
      </c>
      <c r="I2436" s="2">
        <f>'Moving Avg'!H2436</f>
        <v>3.0283500000000028</v>
      </c>
      <c r="J2436" s="5" t="str">
        <f>OBV!F2436</f>
        <v>BEARISH</v>
      </c>
      <c r="K2436" s="5" t="str">
        <f>OBV!G2436</f>
        <v>WEAK</v>
      </c>
      <c r="L2436" s="5" t="str">
        <f>OBV!H2436</f>
        <v>CONFIRMED BEARISH</v>
      </c>
      <c r="M2436" s="7">
        <f t="shared" si="380"/>
        <v>25</v>
      </c>
      <c r="N2436" s="7">
        <f t="shared" si="381"/>
        <v>45</v>
      </c>
      <c r="O2436" s="7">
        <f t="shared" si="382"/>
        <v>0</v>
      </c>
      <c r="P2436" s="7">
        <f t="shared" si="383"/>
        <v>0</v>
      </c>
      <c r="Q2436" s="8">
        <f t="shared" si="384"/>
        <v>24.5</v>
      </c>
      <c r="R2436" s="8">
        <f t="shared" si="385"/>
        <v>14</v>
      </c>
      <c r="S2436" s="8">
        <f t="shared" si="386"/>
        <v>10.5</v>
      </c>
      <c r="T2436" s="8">
        <f t="shared" si="387"/>
        <v>17.5</v>
      </c>
      <c r="U2436" s="7">
        <f t="shared" si="388"/>
        <v>16.333333333333332</v>
      </c>
      <c r="V2436" s="7">
        <f t="shared" si="389"/>
        <v>16.625</v>
      </c>
    </row>
    <row r="2437" spans="1:22" ht="13.5" x14ac:dyDescent="0.25">
      <c r="A2437" s="3">
        <f>RSI!A2437</f>
        <v>45855</v>
      </c>
      <c r="B2437" s="2">
        <f>RSI!B2437</f>
        <v>2.68</v>
      </c>
      <c r="C2437" s="2">
        <f>RSI!I2437</f>
        <v>35.609971183992315</v>
      </c>
      <c r="D2437" s="2">
        <f>MACD!E2437</f>
        <v>1.334596274276123E-4</v>
      </c>
      <c r="E2437" s="2">
        <f>MACD!F2437</f>
        <v>9.64370863205408E-3</v>
      </c>
      <c r="F2437" s="2">
        <f>'Moving Avg'!D2437</f>
        <v>2.7519999999999998</v>
      </c>
      <c r="G2437" s="2">
        <f>'Moving Avg'!F2437</f>
        <v>2.8014999999999994</v>
      </c>
      <c r="H2437" s="2">
        <f>'Moving Avg'!G2437</f>
        <v>2.9092000000000025</v>
      </c>
      <c r="I2437" s="2">
        <f>'Moving Avg'!H2437</f>
        <v>3.0217500000000017</v>
      </c>
      <c r="J2437" s="5" t="str">
        <f>OBV!F2437</f>
        <v>BEARISH</v>
      </c>
      <c r="K2437" s="5" t="str">
        <f>OBV!G2437</f>
        <v>WEAK</v>
      </c>
      <c r="L2437" s="5" t="str">
        <f>OBV!H2437</f>
        <v>CONFIRMED BEARISH</v>
      </c>
      <c r="M2437" s="7">
        <f t="shared" si="380"/>
        <v>25</v>
      </c>
      <c r="N2437" s="7">
        <f t="shared" si="381"/>
        <v>45</v>
      </c>
      <c r="O2437" s="7">
        <f t="shared" si="382"/>
        <v>0</v>
      </c>
      <c r="P2437" s="7">
        <f t="shared" si="383"/>
        <v>0</v>
      </c>
      <c r="Q2437" s="8">
        <f t="shared" si="384"/>
        <v>24.5</v>
      </c>
      <c r="R2437" s="8">
        <f t="shared" si="385"/>
        <v>14</v>
      </c>
      <c r="S2437" s="8">
        <f t="shared" si="386"/>
        <v>10.5</v>
      </c>
      <c r="T2437" s="8">
        <f t="shared" si="387"/>
        <v>17.5</v>
      </c>
      <c r="U2437" s="7">
        <f t="shared" si="388"/>
        <v>16.333333333333332</v>
      </c>
      <c r="V2437" s="7">
        <f t="shared" si="389"/>
        <v>16.625</v>
      </c>
    </row>
    <row r="2438" spans="1:22" ht="13.5" x14ac:dyDescent="0.25">
      <c r="A2438" s="3">
        <f>RSI!A2438</f>
        <v>45856</v>
      </c>
      <c r="B2438" s="2">
        <f>RSI!B2438</f>
        <v>2.68</v>
      </c>
      <c r="C2438" s="2">
        <f>RSI!I2438</f>
        <v>35.609971183992315</v>
      </c>
      <c r="D2438" s="2">
        <f>MACD!E2438</f>
        <v>2.2157169707005764E-2</v>
      </c>
      <c r="E2438" s="2">
        <f>MACD!F2438</f>
        <v>1.2146400847044417E-2</v>
      </c>
      <c r="F2438" s="2">
        <f>'Moving Avg'!D2438</f>
        <v>2.7279999999999998</v>
      </c>
      <c r="G2438" s="2">
        <f>'Moving Avg'!F2438</f>
        <v>2.7959999999999994</v>
      </c>
      <c r="H2438" s="2">
        <f>'Moving Avg'!G2438</f>
        <v>2.9054000000000024</v>
      </c>
      <c r="I2438" s="2">
        <f>'Moving Avg'!H2438</f>
        <v>3.0142500000000014</v>
      </c>
      <c r="J2438" s="5" t="str">
        <f>OBV!F2438</f>
        <v>BEARISH</v>
      </c>
      <c r="K2438" s="5" t="str">
        <f>OBV!G2438</f>
        <v>WEAK</v>
      </c>
      <c r="L2438" s="5" t="str">
        <f>OBV!H2438</f>
        <v>CONFIRMED BEARISH</v>
      </c>
      <c r="M2438" s="7">
        <f t="shared" si="380"/>
        <v>25</v>
      </c>
      <c r="N2438" s="7">
        <f t="shared" si="381"/>
        <v>0</v>
      </c>
      <c r="O2438" s="7">
        <f t="shared" si="382"/>
        <v>0</v>
      </c>
      <c r="P2438" s="7">
        <f t="shared" si="383"/>
        <v>0</v>
      </c>
      <c r="Q2438" s="8">
        <f t="shared" si="384"/>
        <v>8.75</v>
      </c>
      <c r="R2438" s="8">
        <f t="shared" si="385"/>
        <v>5</v>
      </c>
      <c r="S2438" s="8">
        <f t="shared" si="386"/>
        <v>3.75</v>
      </c>
      <c r="T2438" s="8">
        <f t="shared" si="387"/>
        <v>6.25</v>
      </c>
      <c r="U2438" s="7">
        <f t="shared" si="388"/>
        <v>5.833333333333333</v>
      </c>
      <c r="V2438" s="7">
        <f t="shared" si="389"/>
        <v>5.9375</v>
      </c>
    </row>
    <row r="2439" spans="1:22" ht="13.5" x14ac:dyDescent="0.25">
      <c r="A2439" s="3">
        <f>RSI!A2439</f>
        <v>45859</v>
      </c>
      <c r="B2439" s="2">
        <f>RSI!B2439</f>
        <v>2.71</v>
      </c>
      <c r="C2439" s="2">
        <f>RSI!I2439</f>
        <v>39.364436092408404</v>
      </c>
      <c r="D2439" s="2">
        <f>MACD!E2439</f>
        <v>3.9444610143062331E-2</v>
      </c>
      <c r="E2439" s="2">
        <f>MACD!F2439</f>
        <v>1.7606042706248E-2</v>
      </c>
      <c r="F2439" s="2">
        <f>'Moving Avg'!D2439</f>
        <v>2.71</v>
      </c>
      <c r="G2439" s="2">
        <f>'Moving Avg'!F2439</f>
        <v>2.7919999999999989</v>
      </c>
      <c r="H2439" s="2">
        <f>'Moving Avg'!G2439</f>
        <v>2.9006000000000025</v>
      </c>
      <c r="I2439" s="2">
        <f>'Moving Avg'!H2439</f>
        <v>3.0069000000000012</v>
      </c>
      <c r="J2439" s="5" t="str">
        <f>OBV!F2439</f>
        <v>BEARISH</v>
      </c>
      <c r="K2439" s="5" t="str">
        <f>OBV!G2439</f>
        <v>WEAK</v>
      </c>
      <c r="L2439" s="5" t="str">
        <f>OBV!H2439</f>
        <v>CONFIRMED BEARISH</v>
      </c>
      <c r="M2439" s="7">
        <f t="shared" si="380"/>
        <v>25</v>
      </c>
      <c r="N2439" s="7">
        <f t="shared" si="381"/>
        <v>0</v>
      </c>
      <c r="O2439" s="7">
        <f t="shared" si="382"/>
        <v>0</v>
      </c>
      <c r="P2439" s="7">
        <f t="shared" si="383"/>
        <v>0</v>
      </c>
      <c r="Q2439" s="8">
        <f t="shared" si="384"/>
        <v>8.75</v>
      </c>
      <c r="R2439" s="8">
        <f t="shared" si="385"/>
        <v>5</v>
      </c>
      <c r="S2439" s="8">
        <f t="shared" si="386"/>
        <v>3.75</v>
      </c>
      <c r="T2439" s="8">
        <f t="shared" si="387"/>
        <v>6.25</v>
      </c>
      <c r="U2439" s="7">
        <f t="shared" si="388"/>
        <v>5.833333333333333</v>
      </c>
      <c r="V2439" s="7">
        <f t="shared" si="389"/>
        <v>5.9375</v>
      </c>
    </row>
    <row r="2440" spans="1:22" ht="13.5" x14ac:dyDescent="0.25">
      <c r="A2440" s="3">
        <f>RSI!A2440</f>
        <v>45860</v>
      </c>
      <c r="B2440" s="2">
        <f>RSI!B2440</f>
        <v>2.71</v>
      </c>
      <c r="C2440" s="2">
        <f>RSI!I2440</f>
        <v>39.364436092408404</v>
      </c>
      <c r="D2440" s="2">
        <f>MACD!E2440</f>
        <v>5.4704632021533417E-2</v>
      </c>
      <c r="E2440" s="2">
        <f>MACD!F2440</f>
        <v>2.5025760569305083E-2</v>
      </c>
      <c r="F2440" s="2">
        <f>'Moving Avg'!D2440</f>
        <v>2.6920000000000002</v>
      </c>
      <c r="G2440" s="2">
        <f>'Moving Avg'!F2440</f>
        <v>2.7879999999999994</v>
      </c>
      <c r="H2440" s="2">
        <f>'Moving Avg'!G2440</f>
        <v>2.8958000000000022</v>
      </c>
      <c r="I2440" s="2">
        <f>'Moving Avg'!H2440</f>
        <v>3.0004500000000007</v>
      </c>
      <c r="J2440" s="5" t="str">
        <f>OBV!F2440</f>
        <v>BEARISH</v>
      </c>
      <c r="K2440" s="5" t="str">
        <f>OBV!G2440</f>
        <v>WEAK</v>
      </c>
      <c r="L2440" s="5" t="str">
        <f>OBV!H2440</f>
        <v>CONFIRMED BEARISH</v>
      </c>
      <c r="M2440" s="7">
        <f t="shared" si="380"/>
        <v>25</v>
      </c>
      <c r="N2440" s="7">
        <f t="shared" si="381"/>
        <v>0</v>
      </c>
      <c r="O2440" s="7">
        <f t="shared" si="382"/>
        <v>0</v>
      </c>
      <c r="P2440" s="7">
        <f t="shared" si="383"/>
        <v>0</v>
      </c>
      <c r="Q2440" s="8">
        <f t="shared" si="384"/>
        <v>8.75</v>
      </c>
      <c r="R2440" s="8">
        <f t="shared" si="385"/>
        <v>5</v>
      </c>
      <c r="S2440" s="8">
        <f t="shared" si="386"/>
        <v>3.75</v>
      </c>
      <c r="T2440" s="8">
        <f t="shared" si="387"/>
        <v>6.25</v>
      </c>
      <c r="U2440" s="7">
        <f t="shared" si="388"/>
        <v>5.833333333333333</v>
      </c>
      <c r="V2440" s="7">
        <f t="shared" si="389"/>
        <v>5.9375</v>
      </c>
    </row>
    <row r="2441" spans="1:22" ht="13.5" x14ac:dyDescent="0.25">
      <c r="A2441" s="3">
        <f>RSI!A2441</f>
        <v>45861</v>
      </c>
      <c r="B2441" s="2">
        <f>RSI!B2441</f>
        <v>2.71</v>
      </c>
      <c r="C2441" s="2">
        <f>RSI!I2441</f>
        <v>39.364436092408404</v>
      </c>
      <c r="D2441" s="2">
        <f>MACD!E2441</f>
        <v>4.8202317173936304E-2</v>
      </c>
      <c r="E2441" s="2">
        <f>MACD!F2441</f>
        <v>2.966107189023133E-2</v>
      </c>
      <c r="F2441" s="2">
        <f>'Moving Avg'!D2441</f>
        <v>2.6980000000000004</v>
      </c>
      <c r="G2441" s="2">
        <f>'Moving Avg'!F2441</f>
        <v>2.7839999999999998</v>
      </c>
      <c r="H2441" s="2">
        <f>'Moving Avg'!G2441</f>
        <v>2.8920000000000021</v>
      </c>
      <c r="I2441" s="2">
        <f>'Moving Avg'!H2441</f>
        <v>2.9931000000000005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25</v>
      </c>
      <c r="N2441" s="7">
        <f t="shared" si="381"/>
        <v>0</v>
      </c>
      <c r="O2441" s="7">
        <f t="shared" si="382"/>
        <v>0</v>
      </c>
      <c r="P2441" s="7">
        <f t="shared" si="383"/>
        <v>83.5</v>
      </c>
      <c r="Q2441" s="8">
        <f t="shared" si="384"/>
        <v>21.274999999999999</v>
      </c>
      <c r="R2441" s="8">
        <f t="shared" si="385"/>
        <v>25.875</v>
      </c>
      <c r="S2441" s="8">
        <f t="shared" si="386"/>
        <v>41.325000000000003</v>
      </c>
      <c r="T2441" s="8">
        <f t="shared" si="387"/>
        <v>27.125</v>
      </c>
      <c r="U2441" s="7">
        <f t="shared" si="388"/>
        <v>29.491666666666664</v>
      </c>
      <c r="V2441" s="7">
        <f t="shared" si="389"/>
        <v>28.9</v>
      </c>
    </row>
    <row r="2442" spans="1:22" ht="13.5" x14ac:dyDescent="0.25">
      <c r="A2442" s="3">
        <f>RSI!A2442</f>
        <v>45862</v>
      </c>
      <c r="B2442" s="2">
        <f>RSI!B2442</f>
        <v>2.7</v>
      </c>
      <c r="C2442" s="2">
        <f>RSI!I2442</f>
        <v>38.431504894873996</v>
      </c>
      <c r="D2442" s="2">
        <f>MACD!E2442</f>
        <v>4.8598482838365875E-2</v>
      </c>
      <c r="E2442" s="2">
        <f>MACD!F2442</f>
        <v>3.3448554079858236E-2</v>
      </c>
      <c r="F2442" s="2">
        <f>'Moving Avg'!D2442</f>
        <v>2.7020000000000004</v>
      </c>
      <c r="G2442" s="2">
        <f>'Moving Avg'!F2442</f>
        <v>2.7794999999999996</v>
      </c>
      <c r="H2442" s="2">
        <f>'Moving Avg'!G2442</f>
        <v>2.8854000000000015</v>
      </c>
      <c r="I2442" s="2">
        <f>'Moving Avg'!H2442</f>
        <v>2.9857000000000005</v>
      </c>
      <c r="J2442" s="5" t="str">
        <f>OBV!F2442</f>
        <v>BEARISH</v>
      </c>
      <c r="K2442" s="5" t="str">
        <f>OBV!G2442</f>
        <v>NEUTRAL</v>
      </c>
      <c r="L2442" s="5" t="str">
        <f>OBV!H2442</f>
        <v>BEARISH DIVERGENCE</v>
      </c>
      <c r="M2442" s="7">
        <f t="shared" si="380"/>
        <v>25</v>
      </c>
      <c r="N2442" s="7">
        <f t="shared" si="381"/>
        <v>0</v>
      </c>
      <c r="O2442" s="7">
        <f t="shared" si="382"/>
        <v>0</v>
      </c>
      <c r="P2442" s="7">
        <f t="shared" si="383"/>
        <v>16.5</v>
      </c>
      <c r="Q2442" s="8">
        <f t="shared" si="384"/>
        <v>11.225</v>
      </c>
      <c r="R2442" s="8">
        <f t="shared" si="385"/>
        <v>9.125</v>
      </c>
      <c r="S2442" s="8">
        <f t="shared" si="386"/>
        <v>11.175000000000001</v>
      </c>
      <c r="T2442" s="8">
        <f t="shared" si="387"/>
        <v>10.375</v>
      </c>
      <c r="U2442" s="7">
        <f t="shared" si="388"/>
        <v>10.508333333333335</v>
      </c>
      <c r="V2442" s="7">
        <f t="shared" si="389"/>
        <v>10.475000000000001</v>
      </c>
    </row>
    <row r="2443" spans="1:22" ht="13.5" x14ac:dyDescent="0.25">
      <c r="A2443" s="3">
        <f>RSI!A2443</f>
        <v>45866</v>
      </c>
      <c r="B2443" s="2">
        <f>RSI!B2443</f>
        <v>2.7</v>
      </c>
      <c r="C2443" s="2">
        <f>RSI!I2443</f>
        <v>38.431504894873996</v>
      </c>
      <c r="D2443" s="2">
        <f>MACD!E2443</f>
        <v>4.9494641318037491E-2</v>
      </c>
      <c r="E2443" s="2">
        <f>MACD!F2443</f>
        <v>3.6657771527494089E-2</v>
      </c>
      <c r="F2443" s="2">
        <f>'Moving Avg'!D2443</f>
        <v>2.7059999999999995</v>
      </c>
      <c r="G2443" s="2">
        <f>'Moving Avg'!F2443</f>
        <v>2.7690000000000006</v>
      </c>
      <c r="H2443" s="2">
        <f>'Moving Avg'!G2443</f>
        <v>2.8812000000000011</v>
      </c>
      <c r="I2443" s="2">
        <f>'Moving Avg'!H2443</f>
        <v>2.9792000000000001</v>
      </c>
      <c r="J2443" s="5" t="str">
        <f>OBV!F2443</f>
        <v>BEARISH</v>
      </c>
      <c r="K2443" s="5" t="str">
        <f>OBV!G2443</f>
        <v>NEUTRAL</v>
      </c>
      <c r="L2443" s="5" t="str">
        <f>OBV!H2443</f>
        <v>BEARISH DIVERGENCE</v>
      </c>
      <c r="M2443" s="7">
        <f t="shared" si="380"/>
        <v>25</v>
      </c>
      <c r="N2443" s="7">
        <f t="shared" si="381"/>
        <v>0</v>
      </c>
      <c r="O2443" s="7">
        <f t="shared" si="382"/>
        <v>0</v>
      </c>
      <c r="P2443" s="7">
        <f t="shared" si="383"/>
        <v>16.5</v>
      </c>
      <c r="Q2443" s="8">
        <f t="shared" si="384"/>
        <v>11.225</v>
      </c>
      <c r="R2443" s="8">
        <f t="shared" si="385"/>
        <v>9.125</v>
      </c>
      <c r="S2443" s="8">
        <f t="shared" si="386"/>
        <v>11.175000000000001</v>
      </c>
      <c r="T2443" s="8">
        <f t="shared" si="387"/>
        <v>10.375</v>
      </c>
      <c r="U2443" s="7">
        <f t="shared" si="388"/>
        <v>10.508333333333335</v>
      </c>
      <c r="V2443" s="7">
        <f t="shared" si="389"/>
        <v>10.475000000000001</v>
      </c>
    </row>
    <row r="2444" spans="1:22" ht="13.5" x14ac:dyDescent="0.25">
      <c r="A2444" s="3">
        <f>RSI!A2444</f>
        <v>45867</v>
      </c>
      <c r="B2444" s="2">
        <f>RSI!B2444</f>
        <v>2.7</v>
      </c>
      <c r="C2444" s="2">
        <f>RSI!I2444</f>
        <v>38.431504894873996</v>
      </c>
      <c r="D2444" s="2">
        <f>MACD!E2444</f>
        <v>5.0772319428116219E-2</v>
      </c>
      <c r="E2444" s="2">
        <f>MACD!F2444</f>
        <v>3.9480681107618515E-2</v>
      </c>
      <c r="F2444" s="2">
        <f>'Moving Avg'!D2444</f>
        <v>2.7039999999999997</v>
      </c>
      <c r="G2444" s="2">
        <f>'Moving Avg'!F2444</f>
        <v>2.7650000000000006</v>
      </c>
      <c r="H2444" s="2">
        <f>'Moving Avg'!G2444</f>
        <v>2.8762000000000012</v>
      </c>
      <c r="I2444" s="2">
        <f>'Moving Avg'!H2444</f>
        <v>2.9736000000000002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  <c r="M2444" s="7">
        <f t="shared" si="380"/>
        <v>25</v>
      </c>
      <c r="N2444" s="7">
        <f t="shared" si="381"/>
        <v>0</v>
      </c>
      <c r="O2444" s="7">
        <f t="shared" si="382"/>
        <v>0</v>
      </c>
      <c r="P2444" s="7">
        <f t="shared" si="383"/>
        <v>16.5</v>
      </c>
      <c r="Q2444" s="8">
        <f t="shared" si="384"/>
        <v>11.225</v>
      </c>
      <c r="R2444" s="8">
        <f t="shared" si="385"/>
        <v>9.125</v>
      </c>
      <c r="S2444" s="8">
        <f t="shared" si="386"/>
        <v>11.175000000000001</v>
      </c>
      <c r="T2444" s="8">
        <f t="shared" si="387"/>
        <v>10.375</v>
      </c>
      <c r="U2444" s="7">
        <f t="shared" si="388"/>
        <v>10.508333333333335</v>
      </c>
      <c r="V2444" s="7">
        <f t="shared" si="389"/>
        <v>10.475000000000001</v>
      </c>
    </row>
    <row r="2445" spans="1:22" ht="13.5" x14ac:dyDescent="0.25">
      <c r="A2445" s="3">
        <f>RSI!A2445</f>
        <v>45868</v>
      </c>
      <c r="B2445" s="2">
        <f>RSI!B2445</f>
        <v>2.68</v>
      </c>
      <c r="C2445" s="2">
        <f>RSI!I2445</f>
        <v>36.28348349547754</v>
      </c>
      <c r="D2445" s="2">
        <f>MACD!E2445</f>
        <v>5.3815829976717744E-2</v>
      </c>
      <c r="E2445" s="2">
        <f>MACD!F2445</f>
        <v>4.2347710881438363E-2</v>
      </c>
      <c r="F2445" s="2">
        <f>'Moving Avg'!D2445</f>
        <v>2.6979999999999995</v>
      </c>
      <c r="G2445" s="2">
        <f>'Moving Avg'!F2445</f>
        <v>2.7600000000000007</v>
      </c>
      <c r="H2445" s="2">
        <f>'Moving Avg'!G2445</f>
        <v>2.8718000000000008</v>
      </c>
      <c r="I2445" s="2">
        <f>'Moving Avg'!H2445</f>
        <v>2.9678999999999998</v>
      </c>
      <c r="J2445" s="5" t="str">
        <f>OBV!F2445</f>
        <v>BEARISH</v>
      </c>
      <c r="K2445" s="5" t="str">
        <f>OBV!G2445</f>
        <v>NEUTRAL</v>
      </c>
      <c r="L2445" s="5" t="str">
        <f>OBV!H2445</f>
        <v>CONFIRMED BEARISH</v>
      </c>
      <c r="M2445" s="7">
        <f t="shared" si="380"/>
        <v>25</v>
      </c>
      <c r="N2445" s="7">
        <f t="shared" si="381"/>
        <v>0</v>
      </c>
      <c r="O2445" s="7">
        <f t="shared" si="382"/>
        <v>0</v>
      </c>
      <c r="P2445" s="7">
        <f t="shared" si="383"/>
        <v>16.5</v>
      </c>
      <c r="Q2445" s="8">
        <f t="shared" si="384"/>
        <v>11.225</v>
      </c>
      <c r="R2445" s="8">
        <f t="shared" si="385"/>
        <v>9.125</v>
      </c>
      <c r="S2445" s="8">
        <f t="shared" si="386"/>
        <v>11.175000000000001</v>
      </c>
      <c r="T2445" s="8">
        <f t="shared" si="387"/>
        <v>10.375</v>
      </c>
      <c r="U2445" s="7">
        <f t="shared" si="388"/>
        <v>10.508333333333335</v>
      </c>
      <c r="V2445" s="7">
        <f t="shared" si="389"/>
        <v>10.475000000000001</v>
      </c>
    </row>
    <row r="2446" spans="1:22" ht="13.5" x14ac:dyDescent="0.25">
      <c r="A2446" s="3">
        <f>RSI!A2446</f>
        <v>45869</v>
      </c>
      <c r="B2446" s="2">
        <f>RSI!B2446</f>
        <v>2.68</v>
      </c>
      <c r="C2446" s="2">
        <f>RSI!I2446</f>
        <v>36.28348349547754</v>
      </c>
      <c r="D2446" s="2">
        <f>MACD!E2446</f>
        <v>3.8493043882582789E-2</v>
      </c>
      <c r="E2446" s="2">
        <f>MACD!F2446</f>
        <v>4.1576777481667257E-2</v>
      </c>
      <c r="F2446" s="2">
        <f>'Moving Avg'!D2446</f>
        <v>2.6920000000000002</v>
      </c>
      <c r="G2446" s="2">
        <f>'Moving Avg'!F2446</f>
        <v>2.7545000000000006</v>
      </c>
      <c r="H2446" s="2">
        <f>'Moving Avg'!G2446</f>
        <v>2.8674000000000008</v>
      </c>
      <c r="I2446" s="2">
        <f>'Moving Avg'!H2446</f>
        <v>2.9621999999999997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45</v>
      </c>
      <c r="O2446" s="7">
        <f t="shared" si="382"/>
        <v>0</v>
      </c>
      <c r="P2446" s="7">
        <f t="shared" si="383"/>
        <v>16.5</v>
      </c>
      <c r="Q2446" s="8">
        <f t="shared" si="384"/>
        <v>26.975000000000001</v>
      </c>
      <c r="R2446" s="8">
        <f t="shared" si="385"/>
        <v>18.125</v>
      </c>
      <c r="S2446" s="8">
        <f t="shared" si="386"/>
        <v>17.925000000000001</v>
      </c>
      <c r="T2446" s="8">
        <f t="shared" si="387"/>
        <v>21.625</v>
      </c>
      <c r="U2446" s="7">
        <f t="shared" si="388"/>
        <v>21.008333333333336</v>
      </c>
      <c r="V2446" s="7">
        <f t="shared" si="389"/>
        <v>21.162500000000001</v>
      </c>
    </row>
    <row r="2447" spans="1:22" ht="13.5" x14ac:dyDescent="0.25">
      <c r="A2447" s="3">
        <f>RSI!A2447</f>
        <v>45870</v>
      </c>
      <c r="B2447" s="2">
        <f>RSI!B2447</f>
        <v>2.8</v>
      </c>
      <c r="C2447" s="2">
        <f>RSI!I2447</f>
        <v>54.125477430137614</v>
      </c>
      <c r="D2447" s="2">
        <f>MACD!E2447</f>
        <v>1.71604559868066E-2</v>
      </c>
      <c r="E2447" s="2">
        <f>MACD!F2447</f>
        <v>3.6693513182695127E-2</v>
      </c>
      <c r="F2447" s="2">
        <f>'Moving Avg'!D2447</f>
        <v>2.7119999999999997</v>
      </c>
      <c r="G2447" s="2">
        <f>'Moving Avg'!F2447</f>
        <v>2.7550000000000003</v>
      </c>
      <c r="H2447" s="2">
        <f>'Moving Avg'!G2447</f>
        <v>2.8654000000000006</v>
      </c>
      <c r="I2447" s="2">
        <f>'Moving Avg'!H2447</f>
        <v>2.9562499999999998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25</v>
      </c>
      <c r="N2447" s="7">
        <f t="shared" si="381"/>
        <v>45</v>
      </c>
      <c r="O2447" s="7">
        <f t="shared" si="382"/>
        <v>0</v>
      </c>
      <c r="P2447" s="7">
        <f t="shared" si="383"/>
        <v>83.5</v>
      </c>
      <c r="Q2447" s="8">
        <f t="shared" si="384"/>
        <v>37.024999999999999</v>
      </c>
      <c r="R2447" s="8">
        <f t="shared" si="385"/>
        <v>34.875</v>
      </c>
      <c r="S2447" s="8">
        <f t="shared" si="386"/>
        <v>48.075000000000003</v>
      </c>
      <c r="T2447" s="8">
        <f t="shared" si="387"/>
        <v>38.375</v>
      </c>
      <c r="U2447" s="7">
        <f t="shared" si="388"/>
        <v>39.991666666666667</v>
      </c>
      <c r="V2447" s="7">
        <f t="shared" si="389"/>
        <v>39.587500000000006</v>
      </c>
    </row>
    <row r="2448" spans="1:22" ht="13.5" x14ac:dyDescent="0.25">
      <c r="A2448" s="3">
        <f>RSI!A2448</f>
        <v>45873</v>
      </c>
      <c r="B2448" s="2">
        <f>RSI!B2448</f>
        <v>2.8</v>
      </c>
      <c r="C2448" s="2">
        <f>RSI!I2448</f>
        <v>54.125477430137614</v>
      </c>
      <c r="D2448" s="2">
        <f>MACD!E2448</f>
        <v>-1.1161921479105885E-3</v>
      </c>
      <c r="E2448" s="2">
        <f>MACD!F2448</f>
        <v>2.9131572116573985E-2</v>
      </c>
      <c r="F2448" s="2">
        <f>'Moving Avg'!D2448</f>
        <v>2.7320000000000002</v>
      </c>
      <c r="G2448" s="2">
        <f>'Moving Avg'!F2448</f>
        <v>2.7500000000000004</v>
      </c>
      <c r="H2448" s="2">
        <f>'Moving Avg'!G2448</f>
        <v>2.8608000000000011</v>
      </c>
      <c r="I2448" s="2">
        <f>'Moving Avg'!H2448</f>
        <v>2.9511500000000002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100</v>
      </c>
      <c r="O2448" s="7">
        <f t="shared" si="382"/>
        <v>0</v>
      </c>
      <c r="P2448" s="7">
        <f t="shared" si="383"/>
        <v>83.5</v>
      </c>
      <c r="Q2448" s="8">
        <f t="shared" si="384"/>
        <v>56.274999999999999</v>
      </c>
      <c r="R2448" s="8">
        <f t="shared" si="385"/>
        <v>45.875</v>
      </c>
      <c r="S2448" s="8">
        <f t="shared" si="386"/>
        <v>56.325000000000003</v>
      </c>
      <c r="T2448" s="8">
        <f t="shared" si="387"/>
        <v>52.125</v>
      </c>
      <c r="U2448" s="7">
        <f t="shared" si="388"/>
        <v>52.82500000000001</v>
      </c>
      <c r="V2448" s="7">
        <f t="shared" si="389"/>
        <v>52.650000000000006</v>
      </c>
    </row>
    <row r="2449" spans="1:22" ht="13.5" x14ac:dyDescent="0.25">
      <c r="A2449" s="3">
        <f>RSI!A2449</f>
        <v>45874</v>
      </c>
      <c r="B2449" s="2">
        <f>RSI!B2449</f>
        <v>2.8</v>
      </c>
      <c r="C2449" s="2">
        <f>RSI!I2449</f>
        <v>54.125477430137614</v>
      </c>
      <c r="D2449" s="2">
        <f>MACD!E2449</f>
        <v>-1.2174919978268139E-2</v>
      </c>
      <c r="E2449" s="2">
        <f>MACD!F2449</f>
        <v>2.0870273697605562E-2</v>
      </c>
      <c r="F2449" s="2">
        <f>'Moving Avg'!D2449</f>
        <v>2.7520000000000002</v>
      </c>
      <c r="G2449" s="2">
        <f>'Moving Avg'!F2449</f>
        <v>2.7450000000000001</v>
      </c>
      <c r="H2449" s="2">
        <f>'Moving Avg'!G2449</f>
        <v>2.8548000000000013</v>
      </c>
      <c r="I2449" s="2">
        <f>'Moving Avg'!H2449</f>
        <v>2.9452000000000003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25</v>
      </c>
      <c r="N2449" s="7">
        <f t="shared" si="381"/>
        <v>100</v>
      </c>
      <c r="O2449" s="7">
        <f t="shared" si="382"/>
        <v>0</v>
      </c>
      <c r="P2449" s="7">
        <f t="shared" si="383"/>
        <v>83.5</v>
      </c>
      <c r="Q2449" s="8">
        <f t="shared" si="384"/>
        <v>56.274999999999999</v>
      </c>
      <c r="R2449" s="8">
        <f t="shared" si="385"/>
        <v>45.875</v>
      </c>
      <c r="S2449" s="8">
        <f t="shared" si="386"/>
        <v>56.325000000000003</v>
      </c>
      <c r="T2449" s="8">
        <f t="shared" si="387"/>
        <v>52.125</v>
      </c>
      <c r="U2449" s="7">
        <f t="shared" si="388"/>
        <v>52.82500000000001</v>
      </c>
      <c r="V2449" s="7">
        <f t="shared" si="389"/>
        <v>52.650000000000006</v>
      </c>
    </row>
    <row r="2450" spans="1:22" ht="13.5" x14ac:dyDescent="0.25">
      <c r="A2450" s="3">
        <f>RSI!A2450</f>
        <v>45875</v>
      </c>
      <c r="B2450" s="2">
        <f>RSI!B2450</f>
        <v>2.8</v>
      </c>
      <c r="C2450" s="2">
        <f>RSI!I2450</f>
        <v>54.125477430137614</v>
      </c>
      <c r="D2450" s="2">
        <f>MACD!E2450</f>
        <v>-2.172606092822571E-2</v>
      </c>
      <c r="E2450" s="2">
        <f>MACD!F2450</f>
        <v>1.2351006772439308E-2</v>
      </c>
      <c r="F2450" s="2">
        <f>'Moving Avg'!D2450</f>
        <v>2.7760000000000007</v>
      </c>
      <c r="G2450" s="2">
        <f>'Moving Avg'!F2450</f>
        <v>2.7399999999999998</v>
      </c>
      <c r="H2450" s="2">
        <f>'Moving Avg'!G2450</f>
        <v>2.8508000000000013</v>
      </c>
      <c r="I2450" s="2">
        <f>'Moving Avg'!H2450</f>
        <v>2.9392500000000008</v>
      </c>
      <c r="J2450" s="5" t="str">
        <f>OBV!F2450</f>
        <v>BULLISH</v>
      </c>
      <c r="K2450" s="5" t="str">
        <f>OBV!G2450</f>
        <v>NEUTRAL</v>
      </c>
      <c r="L2450" s="5" t="str">
        <f>OBV!H2450</f>
        <v>CONFIRMED BULLISH</v>
      </c>
      <c r="M2450" s="7">
        <f t="shared" si="380"/>
        <v>25</v>
      </c>
      <c r="N2450" s="7">
        <f t="shared" si="381"/>
        <v>100</v>
      </c>
      <c r="O2450" s="7">
        <f t="shared" si="382"/>
        <v>0</v>
      </c>
      <c r="P2450" s="7">
        <f t="shared" si="383"/>
        <v>83.5</v>
      </c>
      <c r="Q2450" s="8">
        <f t="shared" si="384"/>
        <v>56.274999999999999</v>
      </c>
      <c r="R2450" s="8">
        <f t="shared" si="385"/>
        <v>45.875</v>
      </c>
      <c r="S2450" s="8">
        <f t="shared" si="386"/>
        <v>56.325000000000003</v>
      </c>
      <c r="T2450" s="8">
        <f t="shared" si="387"/>
        <v>52.125</v>
      </c>
      <c r="U2450" s="7">
        <f t="shared" si="388"/>
        <v>52.82500000000001</v>
      </c>
      <c r="V2450" s="7">
        <f t="shared" si="389"/>
        <v>52.650000000000006</v>
      </c>
    </row>
    <row r="2451" spans="1:22" ht="13.5" x14ac:dyDescent="0.25">
      <c r="A2451" s="3">
        <f>RSI!A2451</f>
        <v>45876</v>
      </c>
      <c r="B2451" s="2">
        <f>RSI!B2451</f>
        <v>2.8</v>
      </c>
      <c r="C2451" s="2">
        <f>RSI!I2451</f>
        <v>54.1254774301376</v>
      </c>
      <c r="D2451" s="2">
        <f>MACD!E2451</f>
        <v>-2.9987199154794197E-2</v>
      </c>
      <c r="E2451" s="2">
        <f>MACD!F2451</f>
        <v>3.883365586992607E-3</v>
      </c>
      <c r="F2451" s="2">
        <f>'Moving Avg'!D2451</f>
        <v>2.8</v>
      </c>
      <c r="G2451" s="2">
        <f>'Moving Avg'!F2451</f>
        <v>2.7414999999999994</v>
      </c>
      <c r="H2451" s="2">
        <f>'Moving Avg'!G2451</f>
        <v>2.844800000000002</v>
      </c>
      <c r="I2451" s="2">
        <f>'Moving Avg'!H2451</f>
        <v>2.9333000000000005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100</v>
      </c>
      <c r="O2451" s="7">
        <f t="shared" si="382"/>
        <v>0</v>
      </c>
      <c r="P2451" s="7">
        <f t="shared" si="383"/>
        <v>83.5</v>
      </c>
      <c r="Q2451" s="8">
        <f t="shared" si="384"/>
        <v>56.274999999999999</v>
      </c>
      <c r="R2451" s="8">
        <f t="shared" si="385"/>
        <v>45.875</v>
      </c>
      <c r="S2451" s="8">
        <f t="shared" si="386"/>
        <v>56.325000000000003</v>
      </c>
      <c r="T2451" s="8">
        <f t="shared" si="387"/>
        <v>52.125</v>
      </c>
      <c r="U2451" s="7">
        <f t="shared" si="388"/>
        <v>52.82500000000001</v>
      </c>
      <c r="V2451" s="7">
        <f t="shared" si="389"/>
        <v>52.650000000000006</v>
      </c>
    </row>
    <row r="2452" spans="1:22" ht="13.5" x14ac:dyDescent="0.25">
      <c r="A2452" s="3">
        <f>RSI!A2452</f>
        <v>45877</v>
      </c>
      <c r="B2452" s="2">
        <f>RSI!B2452</f>
        <v>2.8</v>
      </c>
      <c r="C2452" s="2">
        <f>RSI!I2452</f>
        <v>54.1254774301376</v>
      </c>
      <c r="D2452" s="2">
        <f>MACD!E2452</f>
        <v>-3.8681969000056604E-2</v>
      </c>
      <c r="E2452" s="2">
        <f>MACD!F2452</f>
        <v>-4.6297013304172352E-3</v>
      </c>
      <c r="F2452" s="2">
        <f>'Moving Avg'!D2452</f>
        <v>2.8</v>
      </c>
      <c r="G2452" s="2">
        <f>'Moving Avg'!F2452</f>
        <v>2.7414999999999994</v>
      </c>
      <c r="H2452" s="2">
        <f>'Moving Avg'!G2452</f>
        <v>2.8390000000000013</v>
      </c>
      <c r="I2452" s="2">
        <f>'Moving Avg'!H2452</f>
        <v>2.9273500000000001</v>
      </c>
      <c r="J2452" s="5" t="str">
        <f>OBV!F2452</f>
        <v>NEUTRAL</v>
      </c>
      <c r="K2452" s="5" t="str">
        <f>OBV!G2452</f>
        <v>NEUTRAL</v>
      </c>
      <c r="L2452" s="5" t="str">
        <f>OBV!H2452</f>
        <v>NEUTRAL</v>
      </c>
      <c r="M2452" s="7">
        <f t="shared" si="380"/>
        <v>25</v>
      </c>
      <c r="N2452" s="7">
        <f t="shared" si="381"/>
        <v>100</v>
      </c>
      <c r="O2452" s="7">
        <f t="shared" si="382"/>
        <v>0</v>
      </c>
      <c r="P2452" s="7">
        <f t="shared" si="383"/>
        <v>33</v>
      </c>
      <c r="Q2452" s="8">
        <f t="shared" si="384"/>
        <v>48.7</v>
      </c>
      <c r="R2452" s="8">
        <f t="shared" si="385"/>
        <v>33.25</v>
      </c>
      <c r="S2452" s="8">
        <f t="shared" si="386"/>
        <v>33.6</v>
      </c>
      <c r="T2452" s="8">
        <f t="shared" si="387"/>
        <v>39.5</v>
      </c>
      <c r="U2452" s="7">
        <f t="shared" si="388"/>
        <v>38.516666666666673</v>
      </c>
      <c r="V2452" s="7">
        <f t="shared" si="389"/>
        <v>38.762500000000003</v>
      </c>
    </row>
    <row r="2453" spans="1:22" ht="13.5" x14ac:dyDescent="0.25">
      <c r="A2453" s="3">
        <f>RSI!A2453</f>
        <v>45880</v>
      </c>
      <c r="B2453" s="2">
        <f>RSI!B2453</f>
        <v>2.8</v>
      </c>
      <c r="C2453" s="2">
        <f>RSI!I2453</f>
        <v>54.125477430137593</v>
      </c>
      <c r="D2453" s="2">
        <f>MACD!E2453</f>
        <v>-4.6192891596771979E-2</v>
      </c>
      <c r="E2453" s="2">
        <f>MACD!F2453</f>
        <v>-1.2942339383688184E-2</v>
      </c>
      <c r="F2453" s="2">
        <f>'Moving Avg'!D2453</f>
        <v>2.8</v>
      </c>
      <c r="G2453" s="2">
        <f>'Moving Avg'!F2453</f>
        <v>2.7414999999999989</v>
      </c>
      <c r="H2453" s="2">
        <f>'Moving Avg'!G2453</f>
        <v>2.8306000000000018</v>
      </c>
      <c r="I2453" s="2">
        <f>'Moving Avg'!H2453</f>
        <v>2.9213999999999998</v>
      </c>
      <c r="J2453" s="5" t="str">
        <f>OBV!F2453</f>
        <v>NEUTRAL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100</v>
      </c>
      <c r="O2453" s="7">
        <f t="shared" si="382"/>
        <v>0</v>
      </c>
      <c r="P2453" s="7">
        <f t="shared" si="383"/>
        <v>33</v>
      </c>
      <c r="Q2453" s="8">
        <f t="shared" si="384"/>
        <v>48.7</v>
      </c>
      <c r="R2453" s="8">
        <f t="shared" si="385"/>
        <v>33.25</v>
      </c>
      <c r="S2453" s="8">
        <f t="shared" si="386"/>
        <v>33.6</v>
      </c>
      <c r="T2453" s="8">
        <f t="shared" si="387"/>
        <v>39.5</v>
      </c>
      <c r="U2453" s="7">
        <f t="shared" si="388"/>
        <v>38.516666666666673</v>
      </c>
      <c r="V2453" s="7">
        <f t="shared" si="389"/>
        <v>38.762500000000003</v>
      </c>
    </row>
    <row r="2454" spans="1:22" ht="13.5" x14ac:dyDescent="0.25">
      <c r="A2454" s="3">
        <f>RSI!A2454</f>
        <v>45881</v>
      </c>
      <c r="B2454" s="2">
        <f>RSI!B2454</f>
        <v>2.8</v>
      </c>
      <c r="C2454" s="2">
        <f>RSI!I2454</f>
        <v>54.125477430137593</v>
      </c>
      <c r="D2454" s="2">
        <f>MACD!E2454</f>
        <v>-5.2690703983409026E-2</v>
      </c>
      <c r="E2454" s="2">
        <f>MACD!F2454</f>
        <v>-2.0892012303632353E-2</v>
      </c>
      <c r="F2454" s="2">
        <f>'Moving Avg'!D2454</f>
        <v>2.8</v>
      </c>
      <c r="G2454" s="2">
        <f>'Moving Avg'!F2454</f>
        <v>2.7414999999999989</v>
      </c>
      <c r="H2454" s="2">
        <f>'Moving Avg'!G2454</f>
        <v>2.8250000000000011</v>
      </c>
      <c r="I2454" s="2">
        <f>'Moving Avg'!H2454</f>
        <v>2.9154500000000003</v>
      </c>
      <c r="J2454" s="5" t="str">
        <f>OBV!F2454</f>
        <v>NEUTRAL</v>
      </c>
      <c r="K2454" s="5" t="str">
        <f>OBV!G2454</f>
        <v>NEUTRAL</v>
      </c>
      <c r="L2454" s="5" t="str">
        <f>OBV!H2454</f>
        <v>NEUTRAL</v>
      </c>
      <c r="M2454" s="7">
        <f t="shared" si="380"/>
        <v>25</v>
      </c>
      <c r="N2454" s="7">
        <f t="shared" si="381"/>
        <v>100</v>
      </c>
      <c r="O2454" s="7">
        <f t="shared" si="382"/>
        <v>0</v>
      </c>
      <c r="P2454" s="7">
        <f t="shared" si="383"/>
        <v>33</v>
      </c>
      <c r="Q2454" s="8">
        <f t="shared" si="384"/>
        <v>48.7</v>
      </c>
      <c r="R2454" s="8">
        <f t="shared" si="385"/>
        <v>33.25</v>
      </c>
      <c r="S2454" s="8">
        <f t="shared" si="386"/>
        <v>33.6</v>
      </c>
      <c r="T2454" s="8">
        <f t="shared" si="387"/>
        <v>39.5</v>
      </c>
      <c r="U2454" s="7">
        <f t="shared" si="388"/>
        <v>38.516666666666673</v>
      </c>
      <c r="V2454" s="7">
        <f t="shared" si="389"/>
        <v>38.762500000000003</v>
      </c>
    </row>
    <row r="2455" spans="1:22" ht="13.5" x14ac:dyDescent="0.25">
      <c r="A2455" s="3">
        <f>RSI!A2455</f>
        <v>45883</v>
      </c>
      <c r="B2455" s="2">
        <f>RSI!B2455</f>
        <v>2.8</v>
      </c>
      <c r="C2455" s="2">
        <f>RSI!I2455</f>
        <v>54.1254774301376</v>
      </c>
      <c r="D2455" s="2">
        <f>MACD!E2455</f>
        <v>-6.1397642987373047E-2</v>
      </c>
      <c r="E2455" s="2">
        <f>MACD!F2455</f>
        <v>-2.8993138440380494E-2</v>
      </c>
      <c r="F2455" s="2">
        <f>'Moving Avg'!D2455</f>
        <v>2.8</v>
      </c>
      <c r="G2455" s="2">
        <f>'Moving Avg'!F2455</f>
        <v>2.7414999999999989</v>
      </c>
      <c r="H2455" s="2">
        <f>'Moving Avg'!G2455</f>
        <v>2.822000000000001</v>
      </c>
      <c r="I2455" s="2">
        <f>'Moving Avg'!H2455</f>
        <v>2.9086499999999997</v>
      </c>
      <c r="J2455" s="5" t="str">
        <f>OBV!F2455</f>
        <v>NEUTRAL</v>
      </c>
      <c r="K2455" s="5" t="str">
        <f>OBV!G2455</f>
        <v>NEUTRAL</v>
      </c>
      <c r="L2455" s="5" t="str">
        <f>OBV!H2455</f>
        <v>NEUTRAL</v>
      </c>
      <c r="M2455" s="7">
        <f t="shared" si="380"/>
        <v>25</v>
      </c>
      <c r="N2455" s="7">
        <f t="shared" si="381"/>
        <v>100</v>
      </c>
      <c r="O2455" s="7">
        <f t="shared" si="382"/>
        <v>0</v>
      </c>
      <c r="P2455" s="7">
        <f t="shared" si="383"/>
        <v>33</v>
      </c>
      <c r="Q2455" s="8">
        <f t="shared" si="384"/>
        <v>48.7</v>
      </c>
      <c r="R2455" s="8">
        <f t="shared" si="385"/>
        <v>33.25</v>
      </c>
      <c r="S2455" s="8">
        <f t="shared" si="386"/>
        <v>33.6</v>
      </c>
      <c r="T2455" s="8">
        <f t="shared" si="387"/>
        <v>39.5</v>
      </c>
      <c r="U2455" s="7">
        <f t="shared" si="388"/>
        <v>38.516666666666673</v>
      </c>
      <c r="V2455" s="7">
        <f t="shared" si="389"/>
        <v>38.762500000000003</v>
      </c>
    </row>
    <row r="2456" spans="1:22" ht="13.5" x14ac:dyDescent="0.25">
      <c r="A2456" s="3">
        <f>RSI!A2456</f>
        <v>45884</v>
      </c>
      <c r="B2456" s="2">
        <f>RSI!B2456</f>
        <v>2.8</v>
      </c>
      <c r="C2456" s="2">
        <f>RSI!I2456</f>
        <v>54.1254774301376</v>
      </c>
      <c r="D2456" s="2">
        <f>MACD!E2456</f>
        <v>-6.8887151973528571E-2</v>
      </c>
      <c r="E2456" s="2">
        <f>MACD!F2456</f>
        <v>-3.6971941147010114E-2</v>
      </c>
      <c r="F2456" s="2">
        <f>'Moving Avg'!D2456</f>
        <v>2.8</v>
      </c>
      <c r="G2456" s="2">
        <f>'Moving Avg'!F2456</f>
        <v>2.7474999999999987</v>
      </c>
      <c r="H2456" s="2">
        <f>'Moving Avg'!G2456</f>
        <v>2.8190000000000008</v>
      </c>
      <c r="I2456" s="2">
        <f>'Moving Avg'!H2456</f>
        <v>2.9017499999999994</v>
      </c>
      <c r="J2456" s="5" t="str">
        <f>OBV!F2456</f>
        <v>NEUTRAL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100</v>
      </c>
      <c r="O2456" s="7">
        <f t="shared" si="382"/>
        <v>0</v>
      </c>
      <c r="P2456" s="7">
        <f t="shared" si="383"/>
        <v>33</v>
      </c>
      <c r="Q2456" s="8">
        <f t="shared" si="384"/>
        <v>48.7</v>
      </c>
      <c r="R2456" s="8">
        <f t="shared" si="385"/>
        <v>33.25</v>
      </c>
      <c r="S2456" s="8">
        <f t="shared" si="386"/>
        <v>33.6</v>
      </c>
      <c r="T2456" s="8">
        <f t="shared" si="387"/>
        <v>39.5</v>
      </c>
      <c r="U2456" s="7">
        <f t="shared" si="388"/>
        <v>38.516666666666673</v>
      </c>
      <c r="V2456" s="7">
        <f t="shared" si="389"/>
        <v>38.762500000000003</v>
      </c>
    </row>
    <row r="2457" spans="1:22" ht="13.5" x14ac:dyDescent="0.25">
      <c r="A2457" s="3">
        <f>RSI!A2457</f>
        <v>45887</v>
      </c>
      <c r="B2457" s="2">
        <f>RSI!B2457</f>
        <v>2.8</v>
      </c>
      <c r="C2457" s="2">
        <f>RSI!I2457</f>
        <v>54.1254774301376</v>
      </c>
      <c r="D2457" s="2">
        <f>MACD!E2457</f>
        <v>-5.687594503135962E-2</v>
      </c>
      <c r="E2457" s="2">
        <f>MACD!F2457</f>
        <v>-4.0952741923880015E-2</v>
      </c>
      <c r="F2457" s="2">
        <f>'Moving Avg'!D2457</f>
        <v>2.8</v>
      </c>
      <c r="G2457" s="2">
        <f>'Moving Avg'!F2457</f>
        <v>2.7534999999999989</v>
      </c>
      <c r="H2457" s="2">
        <f>'Moving Avg'!G2457</f>
        <v>2.8160000000000007</v>
      </c>
      <c r="I2457" s="2">
        <f>'Moving Avg'!H2457</f>
        <v>2.8948499999999995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25</v>
      </c>
      <c r="N2457" s="7">
        <f t="shared" si="381"/>
        <v>45</v>
      </c>
      <c r="O2457" s="7">
        <f t="shared" si="382"/>
        <v>0</v>
      </c>
      <c r="P2457" s="7">
        <f t="shared" si="383"/>
        <v>33</v>
      </c>
      <c r="Q2457" s="8">
        <f t="shared" si="384"/>
        <v>29.45</v>
      </c>
      <c r="R2457" s="8">
        <f t="shared" si="385"/>
        <v>22.25</v>
      </c>
      <c r="S2457" s="8">
        <f t="shared" si="386"/>
        <v>25.35</v>
      </c>
      <c r="T2457" s="8">
        <f t="shared" si="387"/>
        <v>25.75</v>
      </c>
      <c r="U2457" s="7">
        <f t="shared" si="388"/>
        <v>25.683333333333337</v>
      </c>
      <c r="V2457" s="7">
        <f t="shared" si="389"/>
        <v>25.700000000000003</v>
      </c>
    </row>
    <row r="2458" spans="1:22" ht="13.5" x14ac:dyDescent="0.25">
      <c r="A2458" s="3">
        <f>RSI!A2458</f>
        <v>45888</v>
      </c>
      <c r="B2458" s="2">
        <f>RSI!B2458</f>
        <v>2.8</v>
      </c>
      <c r="C2458" s="2">
        <f>RSI!I2458</f>
        <v>54.1254774301376</v>
      </c>
      <c r="D2458" s="2">
        <f>MACD!E2458</f>
        <v>-4.6817296344117576E-2</v>
      </c>
      <c r="E2458" s="2">
        <f>MACD!F2458</f>
        <v>-4.212565280792753E-2</v>
      </c>
      <c r="F2458" s="2">
        <f>'Moving Avg'!D2458</f>
        <v>2.8</v>
      </c>
      <c r="G2458" s="2">
        <f>'Moving Avg'!F2458</f>
        <v>2.7594999999999987</v>
      </c>
      <c r="H2458" s="2">
        <f>'Moving Avg'!G2458</f>
        <v>2.8104000000000009</v>
      </c>
      <c r="I2458" s="2">
        <f>'Moving Avg'!H2458</f>
        <v>2.8879499999999996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45</v>
      </c>
      <c r="O2458" s="7">
        <f t="shared" si="382"/>
        <v>0</v>
      </c>
      <c r="P2458" s="7">
        <f t="shared" si="383"/>
        <v>33</v>
      </c>
      <c r="Q2458" s="8">
        <f t="shared" si="384"/>
        <v>29.45</v>
      </c>
      <c r="R2458" s="8">
        <f t="shared" si="385"/>
        <v>22.25</v>
      </c>
      <c r="S2458" s="8">
        <f t="shared" si="386"/>
        <v>25.35</v>
      </c>
      <c r="T2458" s="8">
        <f t="shared" si="387"/>
        <v>25.75</v>
      </c>
      <c r="U2458" s="7">
        <f t="shared" si="388"/>
        <v>25.683333333333337</v>
      </c>
      <c r="V2458" s="7">
        <f t="shared" si="389"/>
        <v>25.700000000000003</v>
      </c>
    </row>
    <row r="2459" spans="1:22" ht="13.5" x14ac:dyDescent="0.25">
      <c r="A2459" s="3">
        <f>RSI!A2459</f>
        <v>45889</v>
      </c>
      <c r="B2459" s="2">
        <f>RSI!B2459</f>
        <v>2.8</v>
      </c>
      <c r="C2459" s="2">
        <f>RSI!I2459</f>
        <v>54.1254774301376</v>
      </c>
      <c r="D2459" s="2">
        <f>MACD!E2459</f>
        <v>-3.840305824050505E-2</v>
      </c>
      <c r="E2459" s="2">
        <f>MACD!F2459</f>
        <v>-4.1381133894443034E-2</v>
      </c>
      <c r="F2459" s="2">
        <f>'Moving Avg'!D2459</f>
        <v>2.8</v>
      </c>
      <c r="G2459" s="2">
        <f>'Moving Avg'!F2459</f>
        <v>2.7639999999999989</v>
      </c>
      <c r="H2459" s="2">
        <f>'Moving Avg'!G2459</f>
        <v>2.8048000000000006</v>
      </c>
      <c r="I2459" s="2">
        <f>'Moving Avg'!H2459</f>
        <v>2.8810499999999997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0</v>
      </c>
      <c r="O2459" s="7">
        <f t="shared" si="382"/>
        <v>0</v>
      </c>
      <c r="P2459" s="7">
        <f t="shared" si="383"/>
        <v>33</v>
      </c>
      <c r="Q2459" s="8">
        <f t="shared" si="384"/>
        <v>13.7</v>
      </c>
      <c r="R2459" s="8">
        <f t="shared" si="385"/>
        <v>13.25</v>
      </c>
      <c r="S2459" s="8">
        <f t="shared" si="386"/>
        <v>18.600000000000001</v>
      </c>
      <c r="T2459" s="8">
        <f t="shared" si="387"/>
        <v>14.5</v>
      </c>
      <c r="U2459" s="7">
        <f t="shared" si="388"/>
        <v>15.183333333333332</v>
      </c>
      <c r="V2459" s="7">
        <f t="shared" si="389"/>
        <v>15.012499999999999</v>
      </c>
    </row>
    <row r="2460" spans="1:22" ht="13.5" x14ac:dyDescent="0.25">
      <c r="A2460" s="3">
        <f>RSI!A2460</f>
        <v>45890</v>
      </c>
      <c r="B2460" s="2">
        <f>RSI!B2460</f>
        <v>2.8</v>
      </c>
      <c r="C2460" s="2">
        <f>RSI!I2460</f>
        <v>54.1254774301376</v>
      </c>
      <c r="D2460" s="2">
        <f>MACD!E2460</f>
        <v>-3.1373064760574998E-2</v>
      </c>
      <c r="E2460" s="2">
        <f>MACD!F2460</f>
        <v>-3.9379520067669427E-2</v>
      </c>
      <c r="F2460" s="2">
        <f>'Moving Avg'!D2460</f>
        <v>2.8</v>
      </c>
      <c r="G2460" s="2">
        <f>'Moving Avg'!F2460</f>
        <v>2.7684999999999986</v>
      </c>
      <c r="H2460" s="2">
        <f>'Moving Avg'!G2460</f>
        <v>2.7992000000000008</v>
      </c>
      <c r="I2460" s="2">
        <f>'Moving Avg'!H2460</f>
        <v>2.8741499999999998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  <c r="M2460" s="7">
        <f t="shared" si="380"/>
        <v>25</v>
      </c>
      <c r="N2460" s="7">
        <f t="shared" si="381"/>
        <v>0</v>
      </c>
      <c r="O2460" s="7">
        <f t="shared" si="382"/>
        <v>0</v>
      </c>
      <c r="P2460" s="7">
        <f t="shared" si="383"/>
        <v>33</v>
      </c>
      <c r="Q2460" s="8">
        <f t="shared" si="384"/>
        <v>13.7</v>
      </c>
      <c r="R2460" s="8">
        <f t="shared" si="385"/>
        <v>13.25</v>
      </c>
      <c r="S2460" s="8">
        <f t="shared" si="386"/>
        <v>18.600000000000001</v>
      </c>
      <c r="T2460" s="8">
        <f t="shared" si="387"/>
        <v>14.5</v>
      </c>
      <c r="U2460" s="7">
        <f t="shared" si="388"/>
        <v>15.183333333333332</v>
      </c>
      <c r="V2460" s="7">
        <f t="shared" si="389"/>
        <v>15.012499999999999</v>
      </c>
    </row>
    <row r="2461" spans="1:22" ht="13.5" x14ac:dyDescent="0.25">
      <c r="A2461" s="3">
        <f>RSI!A2461</f>
        <v>45891</v>
      </c>
      <c r="B2461" s="2">
        <f>RSI!B2461</f>
        <v>2.8</v>
      </c>
      <c r="C2461" s="2">
        <f>RSI!I2461</f>
        <v>54.1254774301376</v>
      </c>
      <c r="D2461" s="2">
        <f>MACD!E2461</f>
        <v>-2.5507707307518057E-2</v>
      </c>
      <c r="E2461" s="2">
        <f>MACD!F2461</f>
        <v>-3.6605157515639156E-2</v>
      </c>
      <c r="F2461" s="2">
        <f>'Moving Avg'!D2461</f>
        <v>2.8</v>
      </c>
      <c r="G2461" s="2">
        <f>'Moving Avg'!F2461</f>
        <v>2.7729999999999988</v>
      </c>
      <c r="H2461" s="2">
        <f>'Moving Avg'!G2461</f>
        <v>2.7962000000000007</v>
      </c>
      <c r="I2461" s="2">
        <f>'Moving Avg'!H2461</f>
        <v>2.8672499999999999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0</v>
      </c>
      <c r="O2461" s="7">
        <f t="shared" si="382"/>
        <v>0</v>
      </c>
      <c r="P2461" s="7">
        <f t="shared" si="383"/>
        <v>33</v>
      </c>
      <c r="Q2461" s="8">
        <f t="shared" si="384"/>
        <v>13.7</v>
      </c>
      <c r="R2461" s="8">
        <f t="shared" si="385"/>
        <v>13.25</v>
      </c>
      <c r="S2461" s="8">
        <f t="shared" si="386"/>
        <v>18.600000000000001</v>
      </c>
      <c r="T2461" s="8">
        <f t="shared" si="387"/>
        <v>14.5</v>
      </c>
      <c r="U2461" s="7">
        <f t="shared" si="388"/>
        <v>15.183333333333332</v>
      </c>
      <c r="V2461" s="7">
        <f t="shared" si="389"/>
        <v>15.012499999999999</v>
      </c>
    </row>
    <row r="2462" spans="1:22" ht="13.5" x14ac:dyDescent="0.25">
      <c r="A2462" s="3">
        <f>RSI!A2462</f>
        <v>45894</v>
      </c>
      <c r="B2462" s="2">
        <f>RSI!B2462</f>
        <v>2.92</v>
      </c>
      <c r="C2462" s="2">
        <f>RSI!I2462</f>
        <v>75.217198313817818</v>
      </c>
      <c r="D2462" s="2">
        <f>MACD!E2462</f>
        <v>-2.9510544547344697E-2</v>
      </c>
      <c r="E2462" s="2">
        <f>MACD!F2462</f>
        <v>-3.5186234921980267E-2</v>
      </c>
      <c r="F2462" s="2">
        <f>'Moving Avg'!D2462</f>
        <v>2.8239999999999998</v>
      </c>
      <c r="G2462" s="2">
        <f>'Moving Avg'!F2462</f>
        <v>2.7839999999999994</v>
      </c>
      <c r="H2462" s="2">
        <f>'Moving Avg'!G2462</f>
        <v>2.7955999999999999</v>
      </c>
      <c r="I2462" s="2">
        <f>'Moving Avg'!H2462</f>
        <v>2.860949999999999</v>
      </c>
      <c r="J2462" s="5" t="str">
        <f>OBV!F2462</f>
        <v>BULLISH</v>
      </c>
      <c r="K2462" s="5" t="str">
        <f>OBV!G2462</f>
        <v>NEUTRAL</v>
      </c>
      <c r="L2462" s="5" t="str">
        <f>OBV!H2462</f>
        <v>CONFIRMED BULLISH</v>
      </c>
      <c r="M2462" s="7">
        <f t="shared" si="380"/>
        <v>0</v>
      </c>
      <c r="N2462" s="7">
        <f t="shared" si="381"/>
        <v>0</v>
      </c>
      <c r="O2462" s="7">
        <f t="shared" si="382"/>
        <v>0</v>
      </c>
      <c r="P2462" s="7">
        <f t="shared" si="383"/>
        <v>83.5</v>
      </c>
      <c r="Q2462" s="8">
        <f t="shared" si="384"/>
        <v>12.525</v>
      </c>
      <c r="R2462" s="8">
        <f t="shared" si="385"/>
        <v>20.875</v>
      </c>
      <c r="S2462" s="8">
        <f t="shared" si="386"/>
        <v>37.575000000000003</v>
      </c>
      <c r="T2462" s="8">
        <f t="shared" si="387"/>
        <v>20.875</v>
      </c>
      <c r="U2462" s="7">
        <f t="shared" si="388"/>
        <v>23.658333333333331</v>
      </c>
      <c r="V2462" s="7">
        <f t="shared" si="389"/>
        <v>22.962499999999999</v>
      </c>
    </row>
    <row r="2463" spans="1:22" ht="13.5" x14ac:dyDescent="0.25">
      <c r="A2463" s="3">
        <f>RSI!A2463</f>
        <v>45895</v>
      </c>
      <c r="B2463" s="2">
        <f>RSI!B2463</f>
        <v>2.92</v>
      </c>
      <c r="C2463" s="2">
        <f>RSI!I2463</f>
        <v>75.217198313817818</v>
      </c>
      <c r="D2463" s="2">
        <f>MACD!E2463</f>
        <v>-3.3677889455501653E-2</v>
      </c>
      <c r="E2463" s="2">
        <f>MACD!F2463</f>
        <v>-3.4884565828684544E-2</v>
      </c>
      <c r="F2463" s="2">
        <f>'Moving Avg'!D2463</f>
        <v>2.8479999999999999</v>
      </c>
      <c r="G2463" s="2">
        <f>'Moving Avg'!F2463</f>
        <v>2.7949999999999995</v>
      </c>
      <c r="H2463" s="2">
        <f>'Moving Avg'!G2463</f>
        <v>2.7949999999999995</v>
      </c>
      <c r="I2463" s="2">
        <f>'Moving Avg'!H2463</f>
        <v>2.8546499999999986</v>
      </c>
      <c r="J2463" s="5" t="str">
        <f>OBV!F2463</f>
        <v>BULLISH</v>
      </c>
      <c r="K2463" s="5" t="str">
        <f>OBV!G2463</f>
        <v>NEUTRAL</v>
      </c>
      <c r="L2463" s="5" t="str">
        <f>OBV!H2463</f>
        <v>CONFIRMED BULLISH</v>
      </c>
      <c r="M2463" s="7">
        <f t="shared" si="380"/>
        <v>0</v>
      </c>
      <c r="N2463" s="7">
        <f t="shared" si="381"/>
        <v>0</v>
      </c>
      <c r="O2463" s="7">
        <f t="shared" si="382"/>
        <v>0</v>
      </c>
      <c r="P2463" s="7">
        <f t="shared" si="383"/>
        <v>83.5</v>
      </c>
      <c r="Q2463" s="8">
        <f t="shared" si="384"/>
        <v>12.525</v>
      </c>
      <c r="R2463" s="8">
        <f t="shared" si="385"/>
        <v>20.875</v>
      </c>
      <c r="S2463" s="8">
        <f t="shared" si="386"/>
        <v>37.575000000000003</v>
      </c>
      <c r="T2463" s="8">
        <f t="shared" si="387"/>
        <v>20.875</v>
      </c>
      <c r="U2463" s="7">
        <f t="shared" si="388"/>
        <v>23.658333333333331</v>
      </c>
      <c r="V2463" s="7">
        <f t="shared" si="389"/>
        <v>22.962499999999999</v>
      </c>
    </row>
    <row r="2464" spans="1:22" ht="13.5" x14ac:dyDescent="0.25">
      <c r="A2464" s="3">
        <f>RSI!A2464</f>
        <v>45896</v>
      </c>
      <c r="B2464" s="2">
        <f>RSI!B2464</f>
        <v>2.92</v>
      </c>
      <c r="C2464" s="2">
        <f>RSI!I2464</f>
        <v>75.217198313817818</v>
      </c>
      <c r="D2464" s="2">
        <f>MACD!E2464</f>
        <v>-3.7926631027926039E-2</v>
      </c>
      <c r="E2464" s="2">
        <f>MACD!F2464</f>
        <v>-3.5492978868532844E-2</v>
      </c>
      <c r="F2464" s="2">
        <f>'Moving Avg'!D2464</f>
        <v>2.8719999999999999</v>
      </c>
      <c r="G2464" s="2">
        <f>'Moving Avg'!F2464</f>
        <v>2.806</v>
      </c>
      <c r="H2464" s="2">
        <f>'Moving Avg'!G2464</f>
        <v>2.7943999999999987</v>
      </c>
      <c r="I2464" s="2">
        <f>'Moving Avg'!H2464</f>
        <v>2.8483499999999982</v>
      </c>
      <c r="J2464" s="5" t="str">
        <f>OBV!F2464</f>
        <v>BULLISH</v>
      </c>
      <c r="K2464" s="5" t="str">
        <f>OBV!G2464</f>
        <v>NEUTRAL</v>
      </c>
      <c r="L2464" s="5" t="str">
        <f>OBV!H2464</f>
        <v>CONFIRMED BULLISH</v>
      </c>
      <c r="M2464" s="7">
        <f t="shared" si="380"/>
        <v>0</v>
      </c>
      <c r="N2464" s="7">
        <f t="shared" si="381"/>
        <v>45</v>
      </c>
      <c r="O2464" s="7">
        <f t="shared" si="382"/>
        <v>50</v>
      </c>
      <c r="P2464" s="7">
        <f t="shared" si="383"/>
        <v>83.5</v>
      </c>
      <c r="Q2464" s="8">
        <f t="shared" si="384"/>
        <v>35.774999999999999</v>
      </c>
      <c r="R2464" s="8">
        <f t="shared" si="385"/>
        <v>47.375</v>
      </c>
      <c r="S2464" s="8">
        <f t="shared" si="386"/>
        <v>56.825000000000003</v>
      </c>
      <c r="T2464" s="8">
        <f t="shared" si="387"/>
        <v>44.625</v>
      </c>
      <c r="U2464" s="7">
        <f t="shared" si="388"/>
        <v>46.658333333333339</v>
      </c>
      <c r="V2464" s="7">
        <f t="shared" si="389"/>
        <v>46.150000000000006</v>
      </c>
    </row>
    <row r="2465" spans="1:22" ht="13.5" x14ac:dyDescent="0.25">
      <c r="A2465" s="3">
        <f>RSI!A2465</f>
        <v>45897</v>
      </c>
      <c r="B2465" s="2">
        <f>RSI!B2465</f>
        <v>2.92</v>
      </c>
      <c r="C2465" s="2">
        <f>RSI!I2465</f>
        <v>75.217198313817818</v>
      </c>
      <c r="D2465" s="2">
        <f>MACD!E2465</f>
        <v>-4.219072620828257E-2</v>
      </c>
      <c r="E2465" s="2">
        <f>MACD!F2465</f>
        <v>-3.6832528336482789E-2</v>
      </c>
      <c r="F2465" s="2">
        <f>'Moving Avg'!D2465</f>
        <v>2.8959999999999999</v>
      </c>
      <c r="G2465" s="2">
        <f>'Moving Avg'!F2465</f>
        <v>2.8180000000000001</v>
      </c>
      <c r="H2465" s="2">
        <f>'Moving Avg'!G2465</f>
        <v>2.795999999999998</v>
      </c>
      <c r="I2465" s="2">
        <f>'Moving Avg'!H2465</f>
        <v>2.8420499999999982</v>
      </c>
      <c r="J2465" s="5" t="str">
        <f>OBV!F2465</f>
        <v>BULLISH</v>
      </c>
      <c r="K2465" s="5" t="str">
        <f>OBV!G2465</f>
        <v>NEUTRAL</v>
      </c>
      <c r="L2465" s="5" t="str">
        <f>OBV!H2465</f>
        <v>CONFIRMED BULLISH</v>
      </c>
      <c r="M2465" s="7">
        <f t="shared" si="380"/>
        <v>0</v>
      </c>
      <c r="N2465" s="7">
        <f t="shared" si="381"/>
        <v>45</v>
      </c>
      <c r="O2465" s="7">
        <f t="shared" si="382"/>
        <v>50</v>
      </c>
      <c r="P2465" s="7">
        <f t="shared" si="383"/>
        <v>83.5</v>
      </c>
      <c r="Q2465" s="8">
        <f t="shared" si="384"/>
        <v>35.774999999999999</v>
      </c>
      <c r="R2465" s="8">
        <f t="shared" si="385"/>
        <v>47.375</v>
      </c>
      <c r="S2465" s="8">
        <f t="shared" si="386"/>
        <v>56.825000000000003</v>
      </c>
      <c r="T2465" s="8">
        <f t="shared" si="387"/>
        <v>44.625</v>
      </c>
      <c r="U2465" s="7">
        <f t="shared" si="388"/>
        <v>46.658333333333339</v>
      </c>
      <c r="V2465" s="7">
        <f t="shared" si="389"/>
        <v>46.150000000000006</v>
      </c>
    </row>
    <row r="2466" spans="1:22" ht="13.5" x14ac:dyDescent="0.25">
      <c r="A2466" s="3">
        <f>RSI!A2466</f>
        <v>45898</v>
      </c>
      <c r="B2466" s="2">
        <f>RSI!B2466</f>
        <v>3.05</v>
      </c>
      <c r="C2466" s="2">
        <f>RSI!I2466</f>
        <v>85.159539672518676</v>
      </c>
      <c r="D2466" s="2">
        <f>MACD!E2466</f>
        <v>-5.6047886521003232E-2</v>
      </c>
      <c r="E2466" s="2">
        <f>MACD!F2466</f>
        <v>-4.0675599973386878E-2</v>
      </c>
      <c r="F2466" s="2">
        <f>'Moving Avg'!D2466</f>
        <v>2.9460000000000002</v>
      </c>
      <c r="G2466" s="2">
        <f>'Moving Avg'!F2466</f>
        <v>2.8365</v>
      </c>
      <c r="H2466" s="2">
        <f>'Moving Avg'!G2466</f>
        <v>2.7987999999999982</v>
      </c>
      <c r="I2466" s="2">
        <f>'Moving Avg'!H2466</f>
        <v>2.8363999999999989</v>
      </c>
      <c r="J2466" s="5" t="str">
        <f>OBV!F2466</f>
        <v>BULLISH</v>
      </c>
      <c r="K2466" s="5" t="str">
        <f>OBV!G2466</f>
        <v>NEUTRAL</v>
      </c>
      <c r="L2466" s="5" t="str">
        <f>OBV!H2466</f>
        <v>CONFIRMED BULLISH</v>
      </c>
      <c r="M2466" s="7">
        <f t="shared" si="380"/>
        <v>0</v>
      </c>
      <c r="N2466" s="7">
        <f t="shared" si="381"/>
        <v>45</v>
      </c>
      <c r="O2466" s="7">
        <f t="shared" si="382"/>
        <v>50</v>
      </c>
      <c r="P2466" s="7">
        <f t="shared" si="383"/>
        <v>83.5</v>
      </c>
      <c r="Q2466" s="8">
        <f t="shared" si="384"/>
        <v>35.774999999999999</v>
      </c>
      <c r="R2466" s="8">
        <f t="shared" si="385"/>
        <v>47.375</v>
      </c>
      <c r="S2466" s="8">
        <f t="shared" si="386"/>
        <v>56.825000000000003</v>
      </c>
      <c r="T2466" s="8">
        <f t="shared" si="387"/>
        <v>44.625</v>
      </c>
      <c r="U2466" s="7">
        <f t="shared" si="388"/>
        <v>46.658333333333339</v>
      </c>
      <c r="V2466" s="7">
        <f t="shared" si="389"/>
        <v>46.150000000000006</v>
      </c>
    </row>
    <row r="2467" spans="1:22" ht="13.5" x14ac:dyDescent="0.25">
      <c r="A2467" s="3">
        <f>RSI!A2467</f>
        <v>45901</v>
      </c>
      <c r="B2467" s="2">
        <f>RSI!B2467</f>
        <v>3.05</v>
      </c>
      <c r="C2467" s="2">
        <f>RSI!I2467</f>
        <v>85.159539672518676</v>
      </c>
      <c r="D2467" s="2">
        <f>MACD!E2467</f>
        <v>-6.9114916549248839E-2</v>
      </c>
      <c r="E2467" s="2">
        <f>MACD!F2467</f>
        <v>-4.6363463288559274E-2</v>
      </c>
      <c r="F2467" s="2">
        <f>'Moving Avg'!D2467</f>
        <v>2.972</v>
      </c>
      <c r="G2467" s="2">
        <f>'Moving Avg'!F2467</f>
        <v>2.8489999999999998</v>
      </c>
      <c r="H2467" s="2">
        <f>'Moving Avg'!G2467</f>
        <v>2.8015999999999992</v>
      </c>
      <c r="I2467" s="2">
        <f>'Moving Avg'!H2467</f>
        <v>2.8307499999999988</v>
      </c>
      <c r="J2467" s="5" t="str">
        <f>OBV!F2467</f>
        <v>BULLISH</v>
      </c>
      <c r="K2467" s="5" t="str">
        <f>OBV!G2467</f>
        <v>NEUTRAL</v>
      </c>
      <c r="L2467" s="5" t="str">
        <f>OBV!H2467</f>
        <v>CONFIRMED BULLISH</v>
      </c>
      <c r="M2467" s="7">
        <f t="shared" si="380"/>
        <v>0</v>
      </c>
      <c r="N2467" s="7">
        <f t="shared" si="381"/>
        <v>100</v>
      </c>
      <c r="O2467" s="7">
        <f t="shared" si="382"/>
        <v>50</v>
      </c>
      <c r="P2467" s="7">
        <f t="shared" si="383"/>
        <v>83.5</v>
      </c>
      <c r="Q2467" s="8">
        <f t="shared" si="384"/>
        <v>55.024999999999999</v>
      </c>
      <c r="R2467" s="8">
        <f t="shared" si="385"/>
        <v>58.375</v>
      </c>
      <c r="S2467" s="8">
        <f t="shared" si="386"/>
        <v>65.075000000000003</v>
      </c>
      <c r="T2467" s="8">
        <f t="shared" si="387"/>
        <v>58.375</v>
      </c>
      <c r="U2467" s="7">
        <f t="shared" si="388"/>
        <v>59.491666666666674</v>
      </c>
      <c r="V2467" s="7">
        <f t="shared" si="389"/>
        <v>59.212500000000006</v>
      </c>
    </row>
    <row r="2468" spans="1:22" ht="13.5" x14ac:dyDescent="0.25">
      <c r="A2468" s="3">
        <f>RSI!A2468</f>
        <v>45902</v>
      </c>
      <c r="B2468" s="2">
        <f>RSI!B2468</f>
        <v>3.05</v>
      </c>
      <c r="C2468" s="2">
        <f>RSI!I2468</f>
        <v>85.159539672518676</v>
      </c>
      <c r="D2468" s="2">
        <f>MACD!E2468</f>
        <v>-8.1413986610703315E-2</v>
      </c>
      <c r="E2468" s="2">
        <f>MACD!F2468</f>
        <v>-5.3373567952988081E-2</v>
      </c>
      <c r="F2468" s="2">
        <f>'Moving Avg'!D2468</f>
        <v>2.9980000000000002</v>
      </c>
      <c r="G2468" s="2">
        <f>'Moving Avg'!F2468</f>
        <v>2.8614999999999999</v>
      </c>
      <c r="H2468" s="2">
        <f>'Moving Avg'!G2468</f>
        <v>2.8067999999999995</v>
      </c>
      <c r="I2468" s="2">
        <f>'Moving Avg'!H2468</f>
        <v>2.8259999999999987</v>
      </c>
      <c r="J2468" s="5" t="str">
        <f>OBV!F2468</f>
        <v>BULLISH</v>
      </c>
      <c r="K2468" s="5" t="str">
        <f>OBV!G2468</f>
        <v>NEUTRAL</v>
      </c>
      <c r="L2468" s="5" t="str">
        <f>OBV!H2468</f>
        <v>CONFIRMED BULLISH</v>
      </c>
      <c r="M2468" s="7">
        <f t="shared" si="380"/>
        <v>0</v>
      </c>
      <c r="N2468" s="7">
        <f t="shared" si="381"/>
        <v>100</v>
      </c>
      <c r="O2468" s="7">
        <f t="shared" si="382"/>
        <v>50</v>
      </c>
      <c r="P2468" s="7">
        <f t="shared" si="383"/>
        <v>83.5</v>
      </c>
      <c r="Q2468" s="8">
        <f t="shared" si="384"/>
        <v>55.024999999999999</v>
      </c>
      <c r="R2468" s="8">
        <f t="shared" si="385"/>
        <v>58.375</v>
      </c>
      <c r="S2468" s="8">
        <f t="shared" si="386"/>
        <v>65.075000000000003</v>
      </c>
      <c r="T2468" s="8">
        <f t="shared" si="387"/>
        <v>58.375</v>
      </c>
      <c r="U2468" s="7">
        <f t="shared" si="388"/>
        <v>59.491666666666674</v>
      </c>
      <c r="V2468" s="7">
        <f t="shared" si="389"/>
        <v>59.212500000000006</v>
      </c>
    </row>
    <row r="2469" spans="1:22" ht="13.5" x14ac:dyDescent="0.25">
      <c r="A2469" s="3">
        <f>RSI!A2469</f>
        <v>45903</v>
      </c>
      <c r="B2469" s="2">
        <f>RSI!B2469</f>
        <v>3.05</v>
      </c>
      <c r="C2469" s="2">
        <f>RSI!I2469</f>
        <v>85.159539672518676</v>
      </c>
      <c r="D2469" s="2">
        <f>MACD!E2469</f>
        <v>-9.2971218292916991E-2</v>
      </c>
      <c r="E2469" s="2">
        <f>MACD!F2469</f>
        <v>-6.1293098020973866E-2</v>
      </c>
      <c r="F2469" s="2">
        <f>'Moving Avg'!D2469</f>
        <v>3.024</v>
      </c>
      <c r="G2469" s="2">
        <f>'Moving Avg'!F2469</f>
        <v>2.8739999999999997</v>
      </c>
      <c r="H2469" s="2">
        <f>'Moving Avg'!G2469</f>
        <v>2.8119999999999998</v>
      </c>
      <c r="I2469" s="2">
        <f>'Moving Avg'!H2469</f>
        <v>2.8221499999999988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  <c r="M2469" s="7">
        <f t="shared" si="380"/>
        <v>0</v>
      </c>
      <c r="N2469" s="7">
        <f t="shared" si="381"/>
        <v>100</v>
      </c>
      <c r="O2469" s="7">
        <f t="shared" si="382"/>
        <v>50</v>
      </c>
      <c r="P2469" s="7">
        <f t="shared" si="383"/>
        <v>83.5</v>
      </c>
      <c r="Q2469" s="8">
        <f t="shared" si="384"/>
        <v>55.024999999999999</v>
      </c>
      <c r="R2469" s="8">
        <f t="shared" si="385"/>
        <v>58.375</v>
      </c>
      <c r="S2469" s="8">
        <f t="shared" si="386"/>
        <v>65.075000000000003</v>
      </c>
      <c r="T2469" s="8">
        <f t="shared" si="387"/>
        <v>58.375</v>
      </c>
      <c r="U2469" s="7">
        <f t="shared" si="388"/>
        <v>59.491666666666674</v>
      </c>
      <c r="V2469" s="7">
        <f t="shared" si="389"/>
        <v>59.212500000000006</v>
      </c>
    </row>
    <row r="2470" spans="1:22" ht="13.5" x14ac:dyDescent="0.25">
      <c r="A2470" s="3">
        <f>RSI!A2470</f>
        <v>45905</v>
      </c>
      <c r="B2470" s="2">
        <f>RSI!B2470</f>
        <v>3.05</v>
      </c>
      <c r="C2470" s="2">
        <f>RSI!I2470</f>
        <v>85.159539672518676</v>
      </c>
      <c r="D2470" s="2">
        <f>MACD!E2470</f>
        <v>-0.10381553122578646</v>
      </c>
      <c r="E2470" s="2">
        <f>MACD!F2470</f>
        <v>-6.979758466193639E-2</v>
      </c>
      <c r="F2470" s="2">
        <f>'Moving Avg'!D2470</f>
        <v>3.05</v>
      </c>
      <c r="G2470" s="2">
        <f>'Moving Avg'!F2470</f>
        <v>2.8864999999999998</v>
      </c>
      <c r="H2470" s="2">
        <f>'Moving Avg'!G2470</f>
        <v>2.8172000000000001</v>
      </c>
      <c r="I2470" s="2">
        <f>'Moving Avg'!H2470</f>
        <v>2.8191499999999987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  <c r="M2470" s="7">
        <f t="shared" si="380"/>
        <v>0</v>
      </c>
      <c r="N2470" s="7">
        <f t="shared" si="381"/>
        <v>100</v>
      </c>
      <c r="O2470" s="7">
        <f t="shared" si="382"/>
        <v>50</v>
      </c>
      <c r="P2470" s="7">
        <f t="shared" si="383"/>
        <v>83.5</v>
      </c>
      <c r="Q2470" s="8">
        <f t="shared" si="384"/>
        <v>55.024999999999999</v>
      </c>
      <c r="R2470" s="8">
        <f t="shared" si="385"/>
        <v>58.375</v>
      </c>
      <c r="S2470" s="8">
        <f t="shared" si="386"/>
        <v>65.075000000000003</v>
      </c>
      <c r="T2470" s="8">
        <f t="shared" si="387"/>
        <v>58.375</v>
      </c>
      <c r="U2470" s="7">
        <f t="shared" si="388"/>
        <v>59.491666666666674</v>
      </c>
      <c r="V2470" s="7">
        <f t="shared" si="389"/>
        <v>59.212500000000006</v>
      </c>
    </row>
    <row r="2471" spans="1:22" ht="13.5" x14ac:dyDescent="0.25">
      <c r="A2471" s="3">
        <f>RSI!A2471</f>
        <v>45908</v>
      </c>
      <c r="B2471" s="2">
        <f>RSI!B2471</f>
        <v>3.05</v>
      </c>
      <c r="C2471" s="2">
        <f>RSI!I2471</f>
        <v>85.159539672518676</v>
      </c>
      <c r="D2471" s="2">
        <f>MACD!E2471</f>
        <v>-0.11397770766919368</v>
      </c>
      <c r="E2471" s="2">
        <f>MACD!F2471</f>
        <v>-7.863360926338786E-2</v>
      </c>
      <c r="F2471" s="2">
        <f>'Moving Avg'!D2471</f>
        <v>3.05</v>
      </c>
      <c r="G2471" s="2">
        <f>'Moving Avg'!F2471</f>
        <v>2.8989999999999996</v>
      </c>
      <c r="H2471" s="2">
        <f>'Moving Avg'!G2471</f>
        <v>2.8224000000000005</v>
      </c>
      <c r="I2471" s="2">
        <f>'Moving Avg'!H2471</f>
        <v>2.8169499999999981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0</v>
      </c>
      <c r="N2471" s="7">
        <f t="shared" si="381"/>
        <v>100</v>
      </c>
      <c r="O2471" s="7">
        <f t="shared" si="382"/>
        <v>50</v>
      </c>
      <c r="P2471" s="7">
        <f t="shared" si="383"/>
        <v>33</v>
      </c>
      <c r="Q2471" s="8">
        <f t="shared" si="384"/>
        <v>47.45</v>
      </c>
      <c r="R2471" s="8">
        <f t="shared" si="385"/>
        <v>45.75</v>
      </c>
      <c r="S2471" s="8">
        <f t="shared" si="386"/>
        <v>42.35</v>
      </c>
      <c r="T2471" s="8">
        <f t="shared" si="387"/>
        <v>45.75</v>
      </c>
      <c r="U2471" s="7">
        <f t="shared" si="388"/>
        <v>45.183333333333337</v>
      </c>
      <c r="V2471" s="7">
        <f t="shared" si="389"/>
        <v>45.325000000000003</v>
      </c>
    </row>
    <row r="2472" spans="1:22" ht="13.5" x14ac:dyDescent="0.25">
      <c r="A2472" s="3">
        <f>RSI!A2472</f>
        <v>45909</v>
      </c>
      <c r="B2472" s="2">
        <f>RSI!B2472</f>
        <v>3.05</v>
      </c>
      <c r="C2472" s="2">
        <f>RSI!I2472</f>
        <v>85.159539672518676</v>
      </c>
      <c r="D2472" s="2">
        <f>MACD!E2472</f>
        <v>-0.10502809995198614</v>
      </c>
      <c r="E2472" s="2">
        <f>MACD!F2472</f>
        <v>-8.3912507401107519E-2</v>
      </c>
      <c r="F2472" s="2">
        <f>'Moving Avg'!D2472</f>
        <v>3.05</v>
      </c>
      <c r="G2472" s="2">
        <f>'Moving Avg'!F2472</f>
        <v>2.9114999999999993</v>
      </c>
      <c r="H2472" s="2">
        <f>'Moving Avg'!G2472</f>
        <v>2.8276000000000003</v>
      </c>
      <c r="I2472" s="2">
        <f>'Moving Avg'!H2472</f>
        <v>2.8154999999999979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0</v>
      </c>
      <c r="N2472" s="7">
        <f t="shared" si="381"/>
        <v>100</v>
      </c>
      <c r="O2472" s="7">
        <f t="shared" si="382"/>
        <v>50</v>
      </c>
      <c r="P2472" s="7">
        <f t="shared" si="383"/>
        <v>33</v>
      </c>
      <c r="Q2472" s="8">
        <f t="shared" si="384"/>
        <v>47.45</v>
      </c>
      <c r="R2472" s="8">
        <f t="shared" si="385"/>
        <v>45.75</v>
      </c>
      <c r="S2472" s="8">
        <f t="shared" si="386"/>
        <v>42.35</v>
      </c>
      <c r="T2472" s="8">
        <f t="shared" si="387"/>
        <v>45.75</v>
      </c>
      <c r="U2472" s="7">
        <f t="shared" si="388"/>
        <v>45.183333333333337</v>
      </c>
      <c r="V2472" s="7">
        <f t="shared" si="389"/>
        <v>45.325000000000003</v>
      </c>
    </row>
    <row r="2473" spans="1:22" ht="13.5" x14ac:dyDescent="0.25">
      <c r="A2473" s="3">
        <f>RSI!A2473</f>
        <v>45910</v>
      </c>
      <c r="B2473" s="2">
        <f>RSI!B2473</f>
        <v>3.05</v>
      </c>
      <c r="C2473" s="2">
        <f>RSI!I2473</f>
        <v>85.159539672518676</v>
      </c>
      <c r="D2473" s="2">
        <f>MACD!E2473</f>
        <v>-9.8300879091473448E-2</v>
      </c>
      <c r="E2473" s="2">
        <f>MACD!F2473</f>
        <v>-8.6790181739180711E-2</v>
      </c>
      <c r="F2473" s="2">
        <f>'Moving Avg'!D2473</f>
        <v>3.05</v>
      </c>
      <c r="G2473" s="2">
        <f>'Moving Avg'!F2473</f>
        <v>2.923999999999999</v>
      </c>
      <c r="H2473" s="2">
        <f>'Moving Avg'!G2473</f>
        <v>2.8304</v>
      </c>
      <c r="I2473" s="2">
        <f>'Moving Avg'!H2473</f>
        <v>2.8147999999999977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0</v>
      </c>
      <c r="N2473" s="7">
        <f t="shared" si="381"/>
        <v>45</v>
      </c>
      <c r="O2473" s="7">
        <f t="shared" si="382"/>
        <v>50</v>
      </c>
      <c r="P2473" s="7">
        <f t="shared" si="383"/>
        <v>33</v>
      </c>
      <c r="Q2473" s="8">
        <f t="shared" si="384"/>
        <v>28.2</v>
      </c>
      <c r="R2473" s="8">
        <f t="shared" si="385"/>
        <v>34.75</v>
      </c>
      <c r="S2473" s="8">
        <f t="shared" si="386"/>
        <v>34.1</v>
      </c>
      <c r="T2473" s="8">
        <f t="shared" si="387"/>
        <v>32</v>
      </c>
      <c r="U2473" s="7">
        <f t="shared" si="388"/>
        <v>32.35</v>
      </c>
      <c r="V2473" s="7">
        <f t="shared" si="389"/>
        <v>32.262500000000003</v>
      </c>
    </row>
    <row r="2474" spans="1:22" ht="13.5" x14ac:dyDescent="0.25">
      <c r="A2474" s="3">
        <f>RSI!A2474</f>
        <v>45911</v>
      </c>
      <c r="B2474" s="2">
        <f>RSI!B2474</f>
        <v>3.05</v>
      </c>
      <c r="C2474" s="2">
        <f>RSI!I2474</f>
        <v>85.159539672518676</v>
      </c>
      <c r="D2474" s="2">
        <f>MACD!E2474</f>
        <v>-9.3391508000285839E-2</v>
      </c>
      <c r="E2474" s="2">
        <f>MACD!F2474</f>
        <v>-8.8110446991401734E-2</v>
      </c>
      <c r="F2474" s="2">
        <f>'Moving Avg'!D2474</f>
        <v>3.05</v>
      </c>
      <c r="G2474" s="2">
        <f>'Moving Avg'!F2474</f>
        <v>2.9364999999999992</v>
      </c>
      <c r="H2474" s="2">
        <f>'Moving Avg'!G2474</f>
        <v>2.8358000000000003</v>
      </c>
      <c r="I2474" s="2">
        <f>'Moving Avg'!H2474</f>
        <v>2.8140499999999973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0</v>
      </c>
      <c r="N2474" s="7">
        <f t="shared" si="381"/>
        <v>45</v>
      </c>
      <c r="O2474" s="7">
        <f t="shared" si="382"/>
        <v>50</v>
      </c>
      <c r="P2474" s="7">
        <f t="shared" si="383"/>
        <v>33</v>
      </c>
      <c r="Q2474" s="8">
        <f t="shared" si="384"/>
        <v>28.2</v>
      </c>
      <c r="R2474" s="8">
        <f t="shared" si="385"/>
        <v>34.75</v>
      </c>
      <c r="S2474" s="8">
        <f t="shared" si="386"/>
        <v>34.1</v>
      </c>
      <c r="T2474" s="8">
        <f t="shared" si="387"/>
        <v>32</v>
      </c>
      <c r="U2474" s="7">
        <f t="shared" si="388"/>
        <v>32.35</v>
      </c>
      <c r="V2474" s="7">
        <f t="shared" si="389"/>
        <v>32.262500000000003</v>
      </c>
    </row>
    <row r="2475" spans="1:22" ht="13.5" x14ac:dyDescent="0.25">
      <c r="A2475" s="3">
        <f>RSI!A2475</f>
        <v>45912</v>
      </c>
      <c r="B2475" s="2">
        <f>RSI!B2475</f>
        <v>3.05</v>
      </c>
      <c r="C2475" s="2">
        <f>RSI!I2475</f>
        <v>85.159539672518676</v>
      </c>
      <c r="D2475" s="2">
        <f>MACD!E2475</f>
        <v>-8.9962325430263945E-2</v>
      </c>
      <c r="E2475" s="2">
        <f>MACD!F2475</f>
        <v>-8.8480822679174176E-2</v>
      </c>
      <c r="F2475" s="2">
        <f>'Moving Avg'!D2475</f>
        <v>3.05</v>
      </c>
      <c r="G2475" s="2">
        <f>'Moving Avg'!F2475</f>
        <v>2.948999999999999</v>
      </c>
      <c r="H2475" s="2">
        <f>'Moving Avg'!G2475</f>
        <v>2.8412000000000006</v>
      </c>
      <c r="I2475" s="2">
        <f>'Moving Avg'!H2475</f>
        <v>2.8132999999999977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0</v>
      </c>
      <c r="N2475" s="7">
        <f t="shared" si="381"/>
        <v>45</v>
      </c>
      <c r="O2475" s="7">
        <f t="shared" si="382"/>
        <v>50</v>
      </c>
      <c r="P2475" s="7">
        <f t="shared" si="383"/>
        <v>33</v>
      </c>
      <c r="Q2475" s="8">
        <f t="shared" si="384"/>
        <v>28.2</v>
      </c>
      <c r="R2475" s="8">
        <f t="shared" si="385"/>
        <v>34.75</v>
      </c>
      <c r="S2475" s="8">
        <f t="shared" si="386"/>
        <v>34.1</v>
      </c>
      <c r="T2475" s="8">
        <f t="shared" si="387"/>
        <v>32</v>
      </c>
      <c r="U2475" s="7">
        <f t="shared" si="388"/>
        <v>32.35</v>
      </c>
      <c r="V2475" s="7">
        <f t="shared" si="389"/>
        <v>32.262500000000003</v>
      </c>
    </row>
    <row r="2476" spans="1:22" ht="13.5" x14ac:dyDescent="0.25">
      <c r="A2476" s="3">
        <f>RSI!A2476</f>
        <v>45915</v>
      </c>
      <c r="B2476" s="2">
        <f>RSI!B2476</f>
        <v>3.18</v>
      </c>
      <c r="C2476" s="2">
        <f>RSI!I2476</f>
        <v>91.942212868018657</v>
      </c>
      <c r="D2476" s="2">
        <f>MACD!E2476</f>
        <v>-7.7361543354830253E-2</v>
      </c>
      <c r="E2476" s="2">
        <f>MACD!F2476</f>
        <v>-8.6256966814305391E-2</v>
      </c>
      <c r="F2476" s="2">
        <f>'Moving Avg'!D2476</f>
        <v>3.0759999999999996</v>
      </c>
      <c r="G2476" s="2">
        <f>'Moving Avg'!F2476</f>
        <v>2.9679999999999991</v>
      </c>
      <c r="H2476" s="2">
        <f>'Moving Avg'!G2476</f>
        <v>2.8490000000000002</v>
      </c>
      <c r="I2476" s="2">
        <f>'Moving Avg'!H2476</f>
        <v>2.8132499999999978</v>
      </c>
      <c r="J2476" s="5" t="str">
        <f>OBV!F2476</f>
        <v>BULLISH</v>
      </c>
      <c r="K2476" s="5" t="str">
        <f>OBV!G2476</f>
        <v>NEUTRAL</v>
      </c>
      <c r="L2476" s="5" t="str">
        <f>OBV!H2476</f>
        <v>CONFIRMED BULLISH</v>
      </c>
      <c r="M2476" s="7">
        <f t="shared" si="380"/>
        <v>0</v>
      </c>
      <c r="N2476" s="7">
        <f t="shared" si="381"/>
        <v>0</v>
      </c>
      <c r="O2476" s="7">
        <f t="shared" si="382"/>
        <v>50</v>
      </c>
      <c r="P2476" s="7">
        <f t="shared" si="383"/>
        <v>83.5</v>
      </c>
      <c r="Q2476" s="8">
        <f t="shared" si="384"/>
        <v>20.024999999999999</v>
      </c>
      <c r="R2476" s="8">
        <f t="shared" si="385"/>
        <v>38.375</v>
      </c>
      <c r="S2476" s="8">
        <f t="shared" si="386"/>
        <v>50.075000000000003</v>
      </c>
      <c r="T2476" s="8">
        <f t="shared" si="387"/>
        <v>33.375</v>
      </c>
      <c r="U2476" s="7">
        <f t="shared" si="388"/>
        <v>36.158333333333331</v>
      </c>
      <c r="V2476" s="7">
        <f t="shared" si="389"/>
        <v>35.462499999999999</v>
      </c>
    </row>
    <row r="2477" spans="1:22" ht="13.5" x14ac:dyDescent="0.25">
      <c r="A2477" s="3">
        <f>RSI!A2477</f>
        <v>45916</v>
      </c>
      <c r="B2477" s="2">
        <f>RSI!B2477</f>
        <v>3.25</v>
      </c>
      <c r="C2477" s="2">
        <f>RSI!I2477</f>
        <v>93.630352266999282</v>
      </c>
      <c r="D2477" s="2">
        <f>MACD!E2477</f>
        <v>-7.3274189382854349E-2</v>
      </c>
      <c r="E2477" s="2">
        <f>MACD!F2477</f>
        <v>-8.3660411328015188E-2</v>
      </c>
      <c r="F2477" s="2">
        <f>'Moving Avg'!D2477</f>
        <v>3.1159999999999997</v>
      </c>
      <c r="G2477" s="2">
        <f>'Moving Avg'!F2477</f>
        <v>2.990499999999999</v>
      </c>
      <c r="H2477" s="2">
        <f>'Moving Avg'!G2477</f>
        <v>2.8582000000000001</v>
      </c>
      <c r="I2477" s="2">
        <f>'Moving Avg'!H2477</f>
        <v>2.8141999999999978</v>
      </c>
      <c r="J2477" s="5" t="str">
        <f>OBV!F2477</f>
        <v>BULLISH</v>
      </c>
      <c r="K2477" s="5" t="str">
        <f>OBV!G2477</f>
        <v>NEUTRAL</v>
      </c>
      <c r="L2477" s="5" t="str">
        <f>OBV!H2477</f>
        <v>CONFIRMED BULLISH</v>
      </c>
      <c r="M2477" s="7">
        <f t="shared" si="380"/>
        <v>0</v>
      </c>
      <c r="N2477" s="7">
        <f t="shared" si="381"/>
        <v>0</v>
      </c>
      <c r="O2477" s="7">
        <f t="shared" si="382"/>
        <v>50</v>
      </c>
      <c r="P2477" s="7">
        <f t="shared" si="383"/>
        <v>83.5</v>
      </c>
      <c r="Q2477" s="8">
        <f t="shared" si="384"/>
        <v>20.024999999999999</v>
      </c>
      <c r="R2477" s="8">
        <f t="shared" si="385"/>
        <v>38.375</v>
      </c>
      <c r="S2477" s="8">
        <f t="shared" si="386"/>
        <v>50.075000000000003</v>
      </c>
      <c r="T2477" s="8">
        <f t="shared" si="387"/>
        <v>33.375</v>
      </c>
      <c r="U2477" s="7">
        <f t="shared" si="388"/>
        <v>36.158333333333331</v>
      </c>
      <c r="V2477" s="7">
        <f t="shared" si="389"/>
        <v>35.462499999999999</v>
      </c>
    </row>
    <row r="2478" spans="1:22" ht="13.5" x14ac:dyDescent="0.25">
      <c r="A2478" s="3">
        <f>RSI!A2478</f>
        <v>45917</v>
      </c>
      <c r="B2478" s="2">
        <f>RSI!B2478</f>
        <v>3.25</v>
      </c>
      <c r="C2478" s="2">
        <f>RSI!I2478</f>
        <v>93.630352266999282</v>
      </c>
      <c r="D2478" s="2">
        <f>MACD!E2478</f>
        <v>-7.1516015309279535E-2</v>
      </c>
      <c r="E2478" s="2">
        <f>MACD!F2478</f>
        <v>-8.1231532124268063E-2</v>
      </c>
      <c r="F2478" s="2">
        <f>'Moving Avg'!D2478</f>
        <v>3.1559999999999997</v>
      </c>
      <c r="G2478" s="2">
        <f>'Moving Avg'!F2478</f>
        <v>3.012999999999999</v>
      </c>
      <c r="H2478" s="2">
        <f>'Moving Avg'!G2478</f>
        <v>2.8651999999999997</v>
      </c>
      <c r="I2478" s="2">
        <f>'Moving Avg'!H2478</f>
        <v>2.8157999999999976</v>
      </c>
      <c r="J2478" s="5" t="str">
        <f>OBV!F2478</f>
        <v>BULLISH</v>
      </c>
      <c r="K2478" s="5" t="str">
        <f>OBV!G2478</f>
        <v>NEUTRAL</v>
      </c>
      <c r="L2478" s="5" t="str">
        <f>OBV!H2478</f>
        <v>CONFIRMED BULLISH</v>
      </c>
      <c r="M2478" s="7">
        <f t="shared" si="380"/>
        <v>0</v>
      </c>
      <c r="N2478" s="7">
        <f t="shared" si="381"/>
        <v>0</v>
      </c>
      <c r="O2478" s="7">
        <f t="shared" si="382"/>
        <v>50</v>
      </c>
      <c r="P2478" s="7">
        <f t="shared" si="383"/>
        <v>83.5</v>
      </c>
      <c r="Q2478" s="8">
        <f t="shared" si="384"/>
        <v>20.024999999999999</v>
      </c>
      <c r="R2478" s="8">
        <f t="shared" si="385"/>
        <v>38.375</v>
      </c>
      <c r="S2478" s="8">
        <f t="shared" si="386"/>
        <v>50.075000000000003</v>
      </c>
      <c r="T2478" s="8">
        <f t="shared" si="387"/>
        <v>33.375</v>
      </c>
      <c r="U2478" s="7">
        <f t="shared" si="388"/>
        <v>36.158333333333331</v>
      </c>
      <c r="V2478" s="7">
        <f t="shared" si="389"/>
        <v>35.462499999999999</v>
      </c>
    </row>
    <row r="2479" spans="1:22" ht="13.5" x14ac:dyDescent="0.25">
      <c r="A2479" s="3">
        <f>RSI!A2479</f>
        <v>45918</v>
      </c>
      <c r="B2479" s="2">
        <f>RSI!B2479</f>
        <v>3.25</v>
      </c>
      <c r="C2479" s="2">
        <f>RSI!I2479</f>
        <v>93.630352266999282</v>
      </c>
      <c r="D2479" s="2">
        <f>MACD!E2479</f>
        <v>-7.160273345323942E-2</v>
      </c>
      <c r="E2479" s="2">
        <f>MACD!F2479</f>
        <v>-7.930577239006234E-2</v>
      </c>
      <c r="F2479" s="2">
        <f>'Moving Avg'!D2479</f>
        <v>3.1960000000000002</v>
      </c>
      <c r="G2479" s="2">
        <f>'Moving Avg'!F2479</f>
        <v>3.0354999999999994</v>
      </c>
      <c r="H2479" s="2">
        <f>'Moving Avg'!G2479</f>
        <v>2.872199999999999</v>
      </c>
      <c r="I2479" s="2">
        <f>'Moving Avg'!H2479</f>
        <v>2.8175499999999976</v>
      </c>
      <c r="J2479" s="5" t="str">
        <f>OBV!F2479</f>
        <v>BULLISH</v>
      </c>
      <c r="K2479" s="5" t="str">
        <f>OBV!G2479</f>
        <v>NEUTRAL</v>
      </c>
      <c r="L2479" s="5" t="str">
        <f>OBV!H2479</f>
        <v>CONFIRMED BULLISH</v>
      </c>
      <c r="M2479" s="7">
        <f t="shared" si="380"/>
        <v>0</v>
      </c>
      <c r="N2479" s="7">
        <f t="shared" si="381"/>
        <v>0</v>
      </c>
      <c r="O2479" s="7">
        <f t="shared" si="382"/>
        <v>50</v>
      </c>
      <c r="P2479" s="7">
        <f t="shared" si="383"/>
        <v>83.5</v>
      </c>
      <c r="Q2479" s="8">
        <f t="shared" si="384"/>
        <v>20.024999999999999</v>
      </c>
      <c r="R2479" s="8">
        <f t="shared" si="385"/>
        <v>38.375</v>
      </c>
      <c r="S2479" s="8">
        <f t="shared" si="386"/>
        <v>50.075000000000003</v>
      </c>
      <c r="T2479" s="8">
        <f t="shared" si="387"/>
        <v>33.375</v>
      </c>
      <c r="U2479" s="7">
        <f t="shared" si="388"/>
        <v>36.158333333333331</v>
      </c>
      <c r="V2479" s="7">
        <f t="shared" si="389"/>
        <v>35.462499999999999</v>
      </c>
    </row>
    <row r="2480" spans="1:22" ht="13.5" x14ac:dyDescent="0.25">
      <c r="A2480" s="3">
        <f>RSI!A2480</f>
        <v>45919</v>
      </c>
      <c r="B2480" s="2">
        <f>RSI!B2480</f>
        <v>3.25</v>
      </c>
      <c r="C2480" s="2">
        <f>RSI!I2480</f>
        <v>93.630352266999282</v>
      </c>
      <c r="D2480" s="2">
        <f>MACD!E2480</f>
        <v>-7.3133891731803402E-2</v>
      </c>
      <c r="E2480" s="2">
        <f>MACD!F2480</f>
        <v>-7.8071396258410558E-2</v>
      </c>
      <c r="F2480" s="2">
        <f>'Moving Avg'!D2480</f>
        <v>3.2359999999999998</v>
      </c>
      <c r="G2480" s="2">
        <f>'Moving Avg'!F2480</f>
        <v>3.0579999999999994</v>
      </c>
      <c r="H2480" s="2">
        <f>'Moving Avg'!G2480</f>
        <v>2.8791999999999991</v>
      </c>
      <c r="I2480" s="2">
        <f>'Moving Avg'!H2480</f>
        <v>2.8186499999999977</v>
      </c>
      <c r="J2480" s="5" t="str">
        <f>OBV!F2480</f>
        <v>BULLISH</v>
      </c>
      <c r="K2480" s="5" t="str">
        <f>OBV!G2480</f>
        <v>NEUTRAL</v>
      </c>
      <c r="L2480" s="5" t="str">
        <f>OBV!H2480</f>
        <v>CONFIRMED BULLISH</v>
      </c>
      <c r="M2480" s="7">
        <f t="shared" si="380"/>
        <v>0</v>
      </c>
      <c r="N2480" s="7">
        <f t="shared" si="381"/>
        <v>0</v>
      </c>
      <c r="O2480" s="7">
        <f t="shared" si="382"/>
        <v>50</v>
      </c>
      <c r="P2480" s="7">
        <f t="shared" si="383"/>
        <v>83.5</v>
      </c>
      <c r="Q2480" s="8">
        <f t="shared" si="384"/>
        <v>20.024999999999999</v>
      </c>
      <c r="R2480" s="8">
        <f t="shared" si="385"/>
        <v>38.375</v>
      </c>
      <c r="S2480" s="8">
        <f t="shared" si="386"/>
        <v>50.075000000000003</v>
      </c>
      <c r="T2480" s="8">
        <f t="shared" si="387"/>
        <v>33.375</v>
      </c>
      <c r="U2480" s="7">
        <f t="shared" si="388"/>
        <v>36.158333333333331</v>
      </c>
      <c r="V2480" s="7">
        <f t="shared" si="389"/>
        <v>35.462499999999999</v>
      </c>
    </row>
    <row r="2481" spans="1:22" ht="13.5" x14ac:dyDescent="0.25">
      <c r="A2481" s="3">
        <f>RSI!A2481</f>
        <v>45922</v>
      </c>
      <c r="B2481" s="2">
        <f>RSI!B2481</f>
        <v>3.13</v>
      </c>
      <c r="C2481" s="2">
        <f>RSI!I2481</f>
        <v>63.132585879621388</v>
      </c>
      <c r="D2481" s="2">
        <f>MACD!E2481</f>
        <v>-6.6890395890429666E-2</v>
      </c>
      <c r="E2481" s="2">
        <f>MACD!F2481</f>
        <v>-7.583519618481438E-2</v>
      </c>
      <c r="F2481" s="2">
        <f>'Moving Avg'!D2481</f>
        <v>3.226</v>
      </c>
      <c r="G2481" s="2">
        <f>'Moving Avg'!F2481</f>
        <v>3.0744999999999996</v>
      </c>
      <c r="H2481" s="2">
        <f>'Moving Avg'!G2481</f>
        <v>2.8863999999999987</v>
      </c>
      <c r="I2481" s="2">
        <f>'Moving Avg'!H2481</f>
        <v>2.8197999999999981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16.5</v>
      </c>
      <c r="Q2481" s="8">
        <f t="shared" si="384"/>
        <v>18.725000000000001</v>
      </c>
      <c r="R2481" s="8">
        <f t="shared" si="385"/>
        <v>26.625</v>
      </c>
      <c r="S2481" s="8">
        <f t="shared" si="386"/>
        <v>23.675000000000001</v>
      </c>
      <c r="T2481" s="8">
        <f t="shared" si="387"/>
        <v>22.875</v>
      </c>
      <c r="U2481" s="7">
        <f t="shared" si="388"/>
        <v>23.008333333333336</v>
      </c>
      <c r="V2481" s="7">
        <f t="shared" si="389"/>
        <v>22.975000000000001</v>
      </c>
    </row>
    <row r="2482" spans="1:22" ht="13.5" x14ac:dyDescent="0.25">
      <c r="A2482" s="3">
        <f>RSI!A2482</f>
        <v>45923</v>
      </c>
      <c r="B2482" s="2">
        <f>RSI!B2482</f>
        <v>3.13</v>
      </c>
      <c r="C2482" s="2">
        <f>RSI!I2482</f>
        <v>63.132585879621388</v>
      </c>
      <c r="D2482" s="2">
        <f>MACD!E2482</f>
        <v>-6.2148165292311486E-2</v>
      </c>
      <c r="E2482" s="2">
        <f>MACD!F2482</f>
        <v>-7.3097790006313806E-2</v>
      </c>
      <c r="F2482" s="2">
        <f>'Moving Avg'!D2482</f>
        <v>3.2019999999999995</v>
      </c>
      <c r="G2482" s="2">
        <f>'Moving Avg'!F2482</f>
        <v>3.085</v>
      </c>
      <c r="H2482" s="2">
        <f>'Moving Avg'!G2482</f>
        <v>2.8929999999999985</v>
      </c>
      <c r="I2482" s="2">
        <f>'Moving Avg'!H2482</f>
        <v>2.8215999999999983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16.5</v>
      </c>
      <c r="Q2482" s="8">
        <f t="shared" si="384"/>
        <v>18.725000000000001</v>
      </c>
      <c r="R2482" s="8">
        <f t="shared" si="385"/>
        <v>26.625</v>
      </c>
      <c r="S2482" s="8">
        <f t="shared" si="386"/>
        <v>23.675000000000001</v>
      </c>
      <c r="T2482" s="8">
        <f t="shared" si="387"/>
        <v>22.875</v>
      </c>
      <c r="U2482" s="7">
        <f t="shared" si="388"/>
        <v>23.008333333333336</v>
      </c>
      <c r="V2482" s="7">
        <f t="shared" si="389"/>
        <v>22.975000000000001</v>
      </c>
    </row>
    <row r="2483" spans="1:22" ht="13.5" x14ac:dyDescent="0.25">
      <c r="A2483" s="3">
        <f>RSI!A2483</f>
        <v>45924</v>
      </c>
      <c r="B2483" s="2">
        <f>RSI!B2483</f>
        <v>3.13</v>
      </c>
      <c r="C2483" s="2">
        <f>RSI!I2483</f>
        <v>63.132585879621388</v>
      </c>
      <c r="D2483" s="2">
        <f>MACD!E2483</f>
        <v>-5.863618217079658E-2</v>
      </c>
      <c r="E2483" s="2">
        <f>MACD!F2483</f>
        <v>-7.020546843921037E-2</v>
      </c>
      <c r="F2483" s="2">
        <f>'Moving Avg'!D2483</f>
        <v>3.1779999999999995</v>
      </c>
      <c r="G2483" s="2">
        <f>'Moving Avg'!F2483</f>
        <v>3.0955000000000004</v>
      </c>
      <c r="H2483" s="2">
        <f>'Moving Avg'!G2483</f>
        <v>2.8995999999999986</v>
      </c>
      <c r="I2483" s="2">
        <f>'Moving Avg'!H2483</f>
        <v>2.8237499999999982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16.5</v>
      </c>
      <c r="Q2483" s="8">
        <f t="shared" si="384"/>
        <v>18.725000000000001</v>
      </c>
      <c r="R2483" s="8">
        <f t="shared" si="385"/>
        <v>26.625</v>
      </c>
      <c r="S2483" s="8">
        <f t="shared" si="386"/>
        <v>23.675000000000001</v>
      </c>
      <c r="T2483" s="8">
        <f t="shared" si="387"/>
        <v>22.875</v>
      </c>
      <c r="U2483" s="7">
        <f t="shared" si="388"/>
        <v>23.008333333333336</v>
      </c>
      <c r="V2483" s="7">
        <f t="shared" si="389"/>
        <v>22.975000000000001</v>
      </c>
    </row>
    <row r="2484" spans="1:22" ht="13.5" x14ac:dyDescent="0.25">
      <c r="A2484" s="3">
        <f>RSI!A2484</f>
        <v>45925</v>
      </c>
      <c r="B2484" s="2">
        <f>RSI!B2484</f>
        <v>3.13</v>
      </c>
      <c r="C2484" s="2">
        <f>RSI!I2484</f>
        <v>63.132585879621388</v>
      </c>
      <c r="D2484" s="2">
        <f>MACD!E2484</f>
        <v>-5.6128090754557824E-2</v>
      </c>
      <c r="E2484" s="2">
        <f>MACD!F2484</f>
        <v>-6.7389992902279858E-2</v>
      </c>
      <c r="F2484" s="2">
        <f>'Moving Avg'!D2484</f>
        <v>3.1539999999999999</v>
      </c>
      <c r="G2484" s="2">
        <f>'Moving Avg'!F2484</f>
        <v>3.1060000000000008</v>
      </c>
      <c r="H2484" s="2">
        <f>'Moving Avg'!G2484</f>
        <v>2.9061999999999988</v>
      </c>
      <c r="I2484" s="2">
        <f>'Moving Avg'!H2484</f>
        <v>2.8252999999999986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16.5</v>
      </c>
      <c r="Q2484" s="8">
        <f t="shared" si="384"/>
        <v>18.725000000000001</v>
      </c>
      <c r="R2484" s="8">
        <f t="shared" si="385"/>
        <v>26.625</v>
      </c>
      <c r="S2484" s="8">
        <f t="shared" si="386"/>
        <v>23.675000000000001</v>
      </c>
      <c r="T2484" s="8">
        <f t="shared" si="387"/>
        <v>22.875</v>
      </c>
      <c r="U2484" s="7">
        <f t="shared" si="388"/>
        <v>23.008333333333336</v>
      </c>
      <c r="V2484" s="7">
        <f t="shared" si="389"/>
        <v>22.975000000000001</v>
      </c>
    </row>
    <row r="2485" spans="1:22" ht="13.5" x14ac:dyDescent="0.25">
      <c r="A2485" s="3">
        <f>RSI!A2485</f>
        <v>45926</v>
      </c>
      <c r="B2485" s="2">
        <f>RSI!B2485</f>
        <v>3.13</v>
      </c>
      <c r="C2485" s="2">
        <f>RSI!I2485</f>
        <v>63.132585879621388</v>
      </c>
      <c r="D2485" s="2">
        <f>MACD!E2485</f>
        <v>-5.4435106416997225E-2</v>
      </c>
      <c r="E2485" s="2">
        <f>MACD!F2485</f>
        <v>-6.4799015605223331E-2</v>
      </c>
      <c r="F2485" s="2">
        <f>'Moving Avg'!D2485</f>
        <v>3.13</v>
      </c>
      <c r="G2485" s="2">
        <f>'Moving Avg'!F2485</f>
        <v>3.1165000000000012</v>
      </c>
      <c r="H2485" s="2">
        <f>'Moving Avg'!G2485</f>
        <v>2.9127999999999985</v>
      </c>
      <c r="I2485" s="2">
        <f>'Moving Avg'!H2485</f>
        <v>2.8274499999999985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16.5</v>
      </c>
      <c r="Q2485" s="8">
        <f t="shared" si="384"/>
        <v>18.725000000000001</v>
      </c>
      <c r="R2485" s="8">
        <f t="shared" si="385"/>
        <v>26.625</v>
      </c>
      <c r="S2485" s="8">
        <f t="shared" si="386"/>
        <v>23.675000000000001</v>
      </c>
      <c r="T2485" s="8">
        <f t="shared" si="387"/>
        <v>22.875</v>
      </c>
      <c r="U2485" s="7">
        <f t="shared" si="388"/>
        <v>23.008333333333336</v>
      </c>
      <c r="V2485" s="7">
        <f t="shared" si="389"/>
        <v>22.975000000000001</v>
      </c>
    </row>
    <row r="2486" spans="1:22" ht="13.5" x14ac:dyDescent="0.25">
      <c r="A2486" s="3">
        <f>RSI!A2486</f>
        <v>45929</v>
      </c>
      <c r="B2486" s="2">
        <f>RSI!B2486</f>
        <v>3.27</v>
      </c>
      <c r="C2486" s="2">
        <f>RSI!I2486</f>
        <v>76.221547026427373</v>
      </c>
      <c r="D2486" s="2">
        <f>MACD!E2486</f>
        <v>-4.3770402375694406E-2</v>
      </c>
      <c r="E2486" s="2">
        <f>MACD!F2486</f>
        <v>-6.0593292959317549E-2</v>
      </c>
      <c r="F2486" s="2">
        <f>'Moving Avg'!D2486</f>
        <v>3.1579999999999999</v>
      </c>
      <c r="G2486" s="2">
        <f>'Moving Avg'!F2486</f>
        <v>3.1275000000000008</v>
      </c>
      <c r="H2486" s="2">
        <f>'Moving Avg'!G2486</f>
        <v>2.9245999999999985</v>
      </c>
      <c r="I2486" s="2">
        <f>'Moving Avg'!H2486</f>
        <v>2.8296999999999985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0</v>
      </c>
      <c r="N2486" s="7">
        <f t="shared" si="381"/>
        <v>0</v>
      </c>
      <c r="O2486" s="7">
        <f t="shared" si="382"/>
        <v>50</v>
      </c>
      <c r="P2486" s="7">
        <f t="shared" si="383"/>
        <v>33</v>
      </c>
      <c r="Q2486" s="8">
        <f t="shared" si="384"/>
        <v>12.45</v>
      </c>
      <c r="R2486" s="8">
        <f t="shared" si="385"/>
        <v>25.75</v>
      </c>
      <c r="S2486" s="8">
        <f t="shared" si="386"/>
        <v>27.35</v>
      </c>
      <c r="T2486" s="8">
        <f t="shared" si="387"/>
        <v>20.75</v>
      </c>
      <c r="U2486" s="7">
        <f t="shared" si="388"/>
        <v>21.850000000000005</v>
      </c>
      <c r="V2486" s="7">
        <f t="shared" si="389"/>
        <v>21.575000000000003</v>
      </c>
    </row>
    <row r="2487" spans="1:22" ht="13.5" x14ac:dyDescent="0.25">
      <c r="A2487" s="3">
        <f>RSI!A2487</f>
        <v>45930</v>
      </c>
      <c r="B2487" s="2">
        <f>RSI!B2487</f>
        <v>3.41</v>
      </c>
      <c r="C2487" s="2">
        <f>RSI!I2487</f>
        <v>82.798376949391539</v>
      </c>
      <c r="D2487" s="2">
        <f>MACD!E2487</f>
        <v>-3.5542837643896874E-2</v>
      </c>
      <c r="E2487" s="2">
        <f>MACD!F2487</f>
        <v>-5.558320189623342E-2</v>
      </c>
      <c r="F2487" s="2">
        <f>'Moving Avg'!D2487</f>
        <v>3.214</v>
      </c>
      <c r="G2487" s="2">
        <f>'Moving Avg'!F2487</f>
        <v>3.1455000000000006</v>
      </c>
      <c r="H2487" s="2">
        <f>'Moving Avg'!G2487</f>
        <v>2.9391999999999991</v>
      </c>
      <c r="I2487" s="2">
        <f>'Moving Avg'!H2487</f>
        <v>2.8322499999999984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0</v>
      </c>
      <c r="N2487" s="7">
        <f t="shared" si="381"/>
        <v>0</v>
      </c>
      <c r="O2487" s="7">
        <f t="shared" si="382"/>
        <v>50</v>
      </c>
      <c r="P2487" s="7">
        <f t="shared" si="383"/>
        <v>33</v>
      </c>
      <c r="Q2487" s="8">
        <f t="shared" si="384"/>
        <v>12.45</v>
      </c>
      <c r="R2487" s="8">
        <f t="shared" si="385"/>
        <v>25.75</v>
      </c>
      <c r="S2487" s="8">
        <f t="shared" si="386"/>
        <v>27.35</v>
      </c>
      <c r="T2487" s="8">
        <f t="shared" si="387"/>
        <v>20.75</v>
      </c>
      <c r="U2487" s="7">
        <f t="shared" si="388"/>
        <v>21.850000000000005</v>
      </c>
      <c r="V2487" s="7">
        <f t="shared" si="389"/>
        <v>21.575000000000003</v>
      </c>
    </row>
    <row r="2488" spans="1:22" ht="13.5" x14ac:dyDescent="0.25">
      <c r="A2488" s="3">
        <f>RSI!A2488</f>
        <v>45931</v>
      </c>
      <c r="B2488" s="2">
        <f>RSI!B2488</f>
        <v>3.56</v>
      </c>
      <c r="C2488" s="2">
        <f>RSI!I2488</f>
        <v>86.959969293889657</v>
      </c>
      <c r="D2488" s="2">
        <f>MACD!E2488</f>
        <v>-4.1626166271190534E-2</v>
      </c>
      <c r="E2488" s="2">
        <f>MACD!F2488</f>
        <v>-5.2791794771224851E-2</v>
      </c>
      <c r="F2488" s="2">
        <f>'Moving Avg'!D2488</f>
        <v>3.3</v>
      </c>
      <c r="G2488" s="2">
        <f>'Moving Avg'!F2488</f>
        <v>3.1710000000000007</v>
      </c>
      <c r="H2488" s="2">
        <f>'Moving Avg'!G2488</f>
        <v>2.956799999999999</v>
      </c>
      <c r="I2488" s="2">
        <f>'Moving Avg'!H2488</f>
        <v>2.8355499999999982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0</v>
      </c>
      <c r="N2488" s="7">
        <f t="shared" si="381"/>
        <v>0</v>
      </c>
      <c r="O2488" s="7">
        <f t="shared" si="382"/>
        <v>50</v>
      </c>
      <c r="P2488" s="7">
        <f t="shared" si="383"/>
        <v>33</v>
      </c>
      <c r="Q2488" s="8">
        <f t="shared" si="384"/>
        <v>12.45</v>
      </c>
      <c r="R2488" s="8">
        <f t="shared" si="385"/>
        <v>25.75</v>
      </c>
      <c r="S2488" s="8">
        <f t="shared" si="386"/>
        <v>27.35</v>
      </c>
      <c r="T2488" s="8">
        <f t="shared" si="387"/>
        <v>20.75</v>
      </c>
      <c r="U2488" s="7">
        <f t="shared" si="388"/>
        <v>21.850000000000005</v>
      </c>
      <c r="V2488" s="7">
        <f t="shared" si="389"/>
        <v>21.575000000000003</v>
      </c>
    </row>
    <row r="2489" spans="1:22" ht="13.5" x14ac:dyDescent="0.25">
      <c r="A2489" s="3">
        <f>RSI!A2489</f>
        <v>45932</v>
      </c>
      <c r="B2489" s="2">
        <f>RSI!B2489</f>
        <v>3.7</v>
      </c>
      <c r="C2489" s="2">
        <f>RSI!I2489</f>
        <v>89.510669129900776</v>
      </c>
      <c r="D2489" s="2">
        <f>MACD!E2489</f>
        <v>-5.9821068571535019E-2</v>
      </c>
      <c r="E2489" s="2">
        <f>MACD!F2489</f>
        <v>-5.419764953128689E-2</v>
      </c>
      <c r="F2489" s="2">
        <f>'Moving Avg'!D2489</f>
        <v>3.4140000000000001</v>
      </c>
      <c r="G2489" s="2">
        <f>'Moving Avg'!F2489</f>
        <v>3.2035000000000009</v>
      </c>
      <c r="H2489" s="2">
        <f>'Moving Avg'!G2489</f>
        <v>2.9765999999999986</v>
      </c>
      <c r="I2489" s="2">
        <f>'Moving Avg'!H2489</f>
        <v>2.8388999999999993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0</v>
      </c>
      <c r="N2489" s="7">
        <f t="shared" si="381"/>
        <v>45</v>
      </c>
      <c r="O2489" s="7">
        <f t="shared" si="382"/>
        <v>50</v>
      </c>
      <c r="P2489" s="7">
        <f t="shared" si="383"/>
        <v>83.5</v>
      </c>
      <c r="Q2489" s="8">
        <f t="shared" si="384"/>
        <v>35.774999999999999</v>
      </c>
      <c r="R2489" s="8">
        <f t="shared" si="385"/>
        <v>47.375</v>
      </c>
      <c r="S2489" s="8">
        <f t="shared" si="386"/>
        <v>56.825000000000003</v>
      </c>
      <c r="T2489" s="8">
        <f t="shared" si="387"/>
        <v>44.625</v>
      </c>
      <c r="U2489" s="7">
        <f t="shared" si="388"/>
        <v>46.658333333333339</v>
      </c>
      <c r="V2489" s="7">
        <f t="shared" si="389"/>
        <v>46.150000000000006</v>
      </c>
    </row>
    <row r="2490" spans="1:22" ht="13.5" x14ac:dyDescent="0.25">
      <c r="A2490" s="3">
        <f>RSI!A2490</f>
        <v>45933</v>
      </c>
      <c r="B2490" s="2">
        <f>RSI!B2490</f>
        <v>3.54</v>
      </c>
      <c r="C2490" s="2">
        <f>RSI!I2490</f>
        <v>72.142676660123314</v>
      </c>
      <c r="D2490" s="2">
        <f>MACD!E2490</f>
        <v>-6.6670965603753629E-2</v>
      </c>
      <c r="E2490" s="2">
        <f>MACD!F2490</f>
        <v>-5.6692312745780238E-2</v>
      </c>
      <c r="F2490" s="2">
        <f>'Moving Avg'!D2490</f>
        <v>3.496</v>
      </c>
      <c r="G2490" s="2">
        <f>'Moving Avg'!F2490</f>
        <v>3.2280000000000015</v>
      </c>
      <c r="H2490" s="2">
        <f>'Moving Avg'!G2490</f>
        <v>2.993199999999999</v>
      </c>
      <c r="I2490" s="2">
        <f>'Moving Avg'!H2490</f>
        <v>2.8420999999999994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  <c r="M2490" s="7">
        <f t="shared" si="380"/>
        <v>0</v>
      </c>
      <c r="N2490" s="7">
        <f t="shared" si="381"/>
        <v>45</v>
      </c>
      <c r="O2490" s="7">
        <f t="shared" si="382"/>
        <v>50</v>
      </c>
      <c r="P2490" s="7">
        <f t="shared" si="383"/>
        <v>83.5</v>
      </c>
      <c r="Q2490" s="8">
        <f t="shared" si="384"/>
        <v>35.774999999999999</v>
      </c>
      <c r="R2490" s="8">
        <f t="shared" si="385"/>
        <v>47.375</v>
      </c>
      <c r="S2490" s="8">
        <f t="shared" si="386"/>
        <v>56.825000000000003</v>
      </c>
      <c r="T2490" s="8">
        <f t="shared" si="387"/>
        <v>44.625</v>
      </c>
      <c r="U2490" s="7">
        <f t="shared" si="388"/>
        <v>46.658333333333339</v>
      </c>
      <c r="V2490" s="7">
        <f t="shared" si="389"/>
        <v>46.150000000000006</v>
      </c>
    </row>
    <row r="2491" spans="1:22" ht="13.5" x14ac:dyDescent="0.25">
      <c r="A2491" s="3">
        <f>RSI!A2491</f>
        <v>45936</v>
      </c>
      <c r="B2491" s="2">
        <f>RSI!B2491</f>
        <v>3.39</v>
      </c>
      <c r="C2491" s="2">
        <f>RSI!I2491</f>
        <v>60.325090886794257</v>
      </c>
      <c r="D2491" s="2">
        <f>MACD!E2491</f>
        <v>-8.1933181619266549E-2</v>
      </c>
      <c r="E2491" s="2">
        <f>MACD!F2491</f>
        <v>-6.1740486520477506E-2</v>
      </c>
      <c r="F2491" s="2">
        <f>'Moving Avg'!D2491</f>
        <v>3.5200000000000005</v>
      </c>
      <c r="G2491" s="2">
        <f>'Moving Avg'!F2491</f>
        <v>3.2450000000000001</v>
      </c>
      <c r="H2491" s="2">
        <f>'Moving Avg'!G2491</f>
        <v>3.0067999999999984</v>
      </c>
      <c r="I2491" s="2">
        <f>'Moving Avg'!H2491</f>
        <v>2.8449999999999993</v>
      </c>
      <c r="J2491" s="5" t="str">
        <f>OBV!F2491</f>
        <v>BEARISH</v>
      </c>
      <c r="K2491" s="5" t="str">
        <f>OBV!G2491</f>
        <v>NEUTRAL</v>
      </c>
      <c r="L2491" s="5" t="str">
        <f>OBV!H2491</f>
        <v>BEARISH DIVERGENCE</v>
      </c>
      <c r="M2491" s="7">
        <f t="shared" si="380"/>
        <v>25</v>
      </c>
      <c r="N2491" s="7">
        <f t="shared" si="381"/>
        <v>100</v>
      </c>
      <c r="O2491" s="7">
        <f t="shared" si="382"/>
        <v>50</v>
      </c>
      <c r="P2491" s="7">
        <f t="shared" si="383"/>
        <v>16.5</v>
      </c>
      <c r="Q2491" s="8">
        <f t="shared" si="384"/>
        <v>53.725000000000001</v>
      </c>
      <c r="R2491" s="8">
        <f t="shared" si="385"/>
        <v>46.625</v>
      </c>
      <c r="S2491" s="8">
        <f t="shared" si="386"/>
        <v>38.674999999999997</v>
      </c>
      <c r="T2491" s="8">
        <f t="shared" si="387"/>
        <v>47.875</v>
      </c>
      <c r="U2491" s="7">
        <f t="shared" si="388"/>
        <v>46.341666666666661</v>
      </c>
      <c r="V2491" s="7">
        <f t="shared" si="389"/>
        <v>46.724999999999994</v>
      </c>
    </row>
    <row r="2492" spans="1:22" ht="13.5" x14ac:dyDescent="0.25">
      <c r="A2492" s="3">
        <f>RSI!A2492</f>
        <v>45937</v>
      </c>
      <c r="B2492" s="2">
        <f>RSI!B2492</f>
        <v>3.36</v>
      </c>
      <c r="C2492" s="2">
        <f>RSI!I2492</f>
        <v>58.269244880431401</v>
      </c>
      <c r="D2492" s="2">
        <f>MACD!E2492</f>
        <v>-9.3697787538892907E-2</v>
      </c>
      <c r="E2492" s="2">
        <f>MACD!F2492</f>
        <v>-6.8131946724160591E-2</v>
      </c>
      <c r="F2492" s="2">
        <f>'Moving Avg'!D2492</f>
        <v>3.5100000000000002</v>
      </c>
      <c r="G2492" s="2">
        <f>'Moving Avg'!F2492</f>
        <v>3.2605000000000013</v>
      </c>
      <c r="H2492" s="2">
        <f>'Moving Avg'!G2492</f>
        <v>3.0199999999999982</v>
      </c>
      <c r="I2492" s="2">
        <f>'Moving Avg'!H2492</f>
        <v>2.8477499999999996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100</v>
      </c>
      <c r="O2492" s="7">
        <f t="shared" si="382"/>
        <v>50</v>
      </c>
      <c r="P2492" s="7">
        <f t="shared" si="383"/>
        <v>16.5</v>
      </c>
      <c r="Q2492" s="8">
        <f t="shared" si="384"/>
        <v>53.725000000000001</v>
      </c>
      <c r="R2492" s="8">
        <f t="shared" si="385"/>
        <v>46.625</v>
      </c>
      <c r="S2492" s="8">
        <f t="shared" si="386"/>
        <v>38.674999999999997</v>
      </c>
      <c r="T2492" s="8">
        <f t="shared" si="387"/>
        <v>47.875</v>
      </c>
      <c r="U2492" s="7">
        <f t="shared" si="388"/>
        <v>46.341666666666661</v>
      </c>
      <c r="V2492" s="7">
        <f t="shared" si="389"/>
        <v>46.724999999999994</v>
      </c>
    </row>
    <row r="2493" spans="1:22" ht="13.5" x14ac:dyDescent="0.25">
      <c r="A2493" s="3">
        <f>RSI!A2493</f>
        <v>45938</v>
      </c>
      <c r="B2493" s="2">
        <f>RSI!B2493</f>
        <v>3.36</v>
      </c>
      <c r="C2493" s="2">
        <f>RSI!I2493</f>
        <v>58.269244880431401</v>
      </c>
      <c r="D2493" s="2">
        <f>MACD!E2493</f>
        <v>-0.10446837294556399</v>
      </c>
      <c r="E2493" s="2">
        <f>MACD!F2493</f>
        <v>-7.5399231968441283E-2</v>
      </c>
      <c r="F2493" s="2">
        <f>'Moving Avg'!D2493</f>
        <v>3.47</v>
      </c>
      <c r="G2493" s="2">
        <f>'Moving Avg'!F2493</f>
        <v>3.2760000000000007</v>
      </c>
      <c r="H2493" s="2">
        <f>'Moving Avg'!G2493</f>
        <v>3.033199999999999</v>
      </c>
      <c r="I2493" s="2">
        <f>'Moving Avg'!H2493</f>
        <v>2.8505000000000003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100</v>
      </c>
      <c r="O2493" s="7">
        <f t="shared" si="382"/>
        <v>50</v>
      </c>
      <c r="P2493" s="7">
        <f t="shared" si="383"/>
        <v>16.5</v>
      </c>
      <c r="Q2493" s="8">
        <f t="shared" si="384"/>
        <v>53.725000000000001</v>
      </c>
      <c r="R2493" s="8">
        <f t="shared" si="385"/>
        <v>46.625</v>
      </c>
      <c r="S2493" s="8">
        <f t="shared" si="386"/>
        <v>38.674999999999997</v>
      </c>
      <c r="T2493" s="8">
        <f t="shared" si="387"/>
        <v>47.875</v>
      </c>
      <c r="U2493" s="7">
        <f t="shared" si="388"/>
        <v>46.341666666666661</v>
      </c>
      <c r="V2493" s="7">
        <f t="shared" si="389"/>
        <v>46.724999999999994</v>
      </c>
    </row>
    <row r="2494" spans="1:22" ht="13.5" x14ac:dyDescent="0.25">
      <c r="A2494" s="3">
        <f>RSI!A2494</f>
        <v>45939</v>
      </c>
      <c r="B2494" s="2">
        <f>RSI!B2494</f>
        <v>3.36</v>
      </c>
      <c r="C2494" s="2">
        <f>RSI!I2494</f>
        <v>58.269244880431401</v>
      </c>
      <c r="D2494" s="2">
        <f>MACD!E2494</f>
        <v>-0.11433742563802074</v>
      </c>
      <c r="E2494" s="2">
        <f>MACD!F2494</f>
        <v>-8.3186870702357169E-2</v>
      </c>
      <c r="F2494" s="2">
        <f>'Moving Avg'!D2494</f>
        <v>3.4019999999999997</v>
      </c>
      <c r="G2494" s="2">
        <f>'Moving Avg'!F2494</f>
        <v>3.2915000000000005</v>
      </c>
      <c r="H2494" s="2">
        <f>'Moving Avg'!G2494</f>
        <v>3.0463999999999993</v>
      </c>
      <c r="I2494" s="2">
        <f>'Moving Avg'!H2494</f>
        <v>2.8532500000000005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100</v>
      </c>
      <c r="O2494" s="7">
        <f t="shared" si="382"/>
        <v>50</v>
      </c>
      <c r="P2494" s="7">
        <f t="shared" si="383"/>
        <v>16.5</v>
      </c>
      <c r="Q2494" s="8">
        <f t="shared" si="384"/>
        <v>53.725000000000001</v>
      </c>
      <c r="R2494" s="8">
        <f t="shared" si="385"/>
        <v>46.625</v>
      </c>
      <c r="S2494" s="8">
        <f t="shared" si="386"/>
        <v>38.674999999999997</v>
      </c>
      <c r="T2494" s="8">
        <f t="shared" si="387"/>
        <v>47.875</v>
      </c>
      <c r="U2494" s="7">
        <f t="shared" si="388"/>
        <v>46.341666666666661</v>
      </c>
      <c r="V2494" s="7">
        <f t="shared" si="389"/>
        <v>46.724999999999994</v>
      </c>
    </row>
    <row r="2495" spans="1:22" ht="13.5" x14ac:dyDescent="0.25">
      <c r="A2495" s="3">
        <f>RSI!A2495</f>
        <v>45940</v>
      </c>
      <c r="B2495" s="2">
        <f>RSI!B2495</f>
        <v>3.36</v>
      </c>
      <c r="C2495" s="2">
        <f>RSI!I2495</f>
        <v>58.269244880431401</v>
      </c>
      <c r="D2495" s="2">
        <f>MACD!E2495</f>
        <v>-0.12338768144392853</v>
      </c>
      <c r="E2495" s="2">
        <f>MACD!F2495</f>
        <v>-9.1227032850671436E-2</v>
      </c>
      <c r="F2495" s="2">
        <f>'Moving Avg'!D2495</f>
        <v>3.3659999999999997</v>
      </c>
      <c r="G2495" s="2">
        <f>'Moving Avg'!F2495</f>
        <v>3.3069999999999999</v>
      </c>
      <c r="H2495" s="2">
        <f>'Moving Avg'!G2495</f>
        <v>3.0599999999999996</v>
      </c>
      <c r="I2495" s="2">
        <f>'Moving Avg'!H2495</f>
        <v>2.8554500000000003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  <c r="M2495" s="7">
        <f t="shared" si="380"/>
        <v>25</v>
      </c>
      <c r="N2495" s="7">
        <f t="shared" si="381"/>
        <v>100</v>
      </c>
      <c r="O2495" s="7">
        <f t="shared" si="382"/>
        <v>50</v>
      </c>
      <c r="P2495" s="7">
        <f t="shared" si="383"/>
        <v>16.5</v>
      </c>
      <c r="Q2495" s="8">
        <f t="shared" si="384"/>
        <v>53.725000000000001</v>
      </c>
      <c r="R2495" s="8">
        <f t="shared" si="385"/>
        <v>46.625</v>
      </c>
      <c r="S2495" s="8">
        <f t="shared" si="386"/>
        <v>38.674999999999997</v>
      </c>
      <c r="T2495" s="8">
        <f t="shared" si="387"/>
        <v>47.875</v>
      </c>
      <c r="U2495" s="7">
        <f t="shared" si="388"/>
        <v>46.341666666666661</v>
      </c>
      <c r="V2495" s="7">
        <f t="shared" si="389"/>
        <v>46.724999999999994</v>
      </c>
    </row>
    <row r="2496" spans="1:22" ht="13.5" x14ac:dyDescent="0.25">
      <c r="A2496" s="3">
        <f>RSI!A2496</f>
        <v>45943</v>
      </c>
      <c r="B2496" s="2">
        <f>RSI!B2496</f>
        <v>3.21</v>
      </c>
      <c r="C2496" s="2">
        <f>RSI!I2496</f>
        <v>47.404472100666013</v>
      </c>
      <c r="D2496" s="2">
        <f>MACD!E2496</f>
        <v>-9.9043720249766043E-2</v>
      </c>
      <c r="E2496" s="2">
        <f>MACD!F2496</f>
        <v>-9.2790370330490368E-2</v>
      </c>
      <c r="F2496" s="2">
        <f>'Moving Avg'!D2496</f>
        <v>3.3299999999999996</v>
      </c>
      <c r="G2496" s="2">
        <f>'Moving Avg'!F2496</f>
        <v>3.3085</v>
      </c>
      <c r="H2496" s="2">
        <f>'Moving Avg'!G2496</f>
        <v>3.0706000000000002</v>
      </c>
      <c r="I2496" s="2">
        <f>'Moving Avg'!H2496</f>
        <v>2.8569000000000013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45</v>
      </c>
      <c r="O2496" s="7">
        <f t="shared" si="382"/>
        <v>50</v>
      </c>
      <c r="P2496" s="7">
        <f t="shared" si="383"/>
        <v>16.5</v>
      </c>
      <c r="Q2496" s="8">
        <f t="shared" si="384"/>
        <v>34.475000000000001</v>
      </c>
      <c r="R2496" s="8">
        <f t="shared" si="385"/>
        <v>35.625</v>
      </c>
      <c r="S2496" s="8">
        <f t="shared" si="386"/>
        <v>30.425000000000001</v>
      </c>
      <c r="T2496" s="8">
        <f t="shared" si="387"/>
        <v>34.125</v>
      </c>
      <c r="U2496" s="7">
        <f t="shared" si="388"/>
        <v>33.508333333333333</v>
      </c>
      <c r="V2496" s="7">
        <f t="shared" si="389"/>
        <v>33.662499999999994</v>
      </c>
    </row>
    <row r="2497" spans="1:22" ht="13.5" x14ac:dyDescent="0.25">
      <c r="A2497" s="3">
        <f>RSI!A2497</f>
        <v>45944</v>
      </c>
      <c r="B2497" s="2">
        <f>RSI!B2497</f>
        <v>3.1</v>
      </c>
      <c r="C2497" s="2">
        <f>RSI!I2497</f>
        <v>41.319941671796691</v>
      </c>
      <c r="D2497" s="2">
        <f>MACD!E2497</f>
        <v>-4.8471742445225452E-2</v>
      </c>
      <c r="E2497" s="2">
        <f>MACD!F2497</f>
        <v>-8.3926644753437391E-2</v>
      </c>
      <c r="F2497" s="2">
        <f>'Moving Avg'!D2497</f>
        <v>3.278</v>
      </c>
      <c r="G2497" s="2">
        <f>'Moving Avg'!F2497</f>
        <v>3.3009999999999997</v>
      </c>
      <c r="H2497" s="2">
        <f>'Moving Avg'!G2497</f>
        <v>3.0766000000000004</v>
      </c>
      <c r="I2497" s="2">
        <f>'Moving Avg'!H2497</f>
        <v>2.857800000000001</v>
      </c>
      <c r="J2497" s="5" t="str">
        <f>OBV!F2497</f>
        <v>BEARISH</v>
      </c>
      <c r="K2497" s="5" t="str">
        <f>OBV!G2497</f>
        <v>NEUTRAL</v>
      </c>
      <c r="L2497" s="5" t="str">
        <f>OBV!H2497</f>
        <v>CONFIRMED BEARISH</v>
      </c>
      <c r="M2497" s="7">
        <f t="shared" si="380"/>
        <v>25</v>
      </c>
      <c r="N2497" s="7">
        <f t="shared" si="381"/>
        <v>0</v>
      </c>
      <c r="O2497" s="7">
        <f t="shared" si="382"/>
        <v>50</v>
      </c>
      <c r="P2497" s="7">
        <f t="shared" si="383"/>
        <v>16.5</v>
      </c>
      <c r="Q2497" s="8">
        <f t="shared" si="384"/>
        <v>18.725000000000001</v>
      </c>
      <c r="R2497" s="8">
        <f t="shared" si="385"/>
        <v>26.625</v>
      </c>
      <c r="S2497" s="8">
        <f t="shared" si="386"/>
        <v>23.675000000000001</v>
      </c>
      <c r="T2497" s="8">
        <f t="shared" si="387"/>
        <v>22.875</v>
      </c>
      <c r="U2497" s="7">
        <f t="shared" si="388"/>
        <v>23.008333333333336</v>
      </c>
      <c r="V2497" s="7">
        <f t="shared" si="389"/>
        <v>22.975000000000001</v>
      </c>
    </row>
    <row r="2498" spans="1:22" ht="13.5" x14ac:dyDescent="0.25">
      <c r="A2498" s="3">
        <f>RSI!A2498</f>
        <v>45946</v>
      </c>
      <c r="B2498" s="2">
        <f>RSI!B2498</f>
        <v>2.97</v>
      </c>
      <c r="C2498" s="2">
        <f>RSI!I2498</f>
        <v>35.517790447137244</v>
      </c>
      <c r="D2498" s="2">
        <f>MACD!E2498</f>
        <v>2.7941878255713259E-2</v>
      </c>
      <c r="E2498" s="2">
        <f>MACD!F2498</f>
        <v>-6.1552940151607262E-2</v>
      </c>
      <c r="F2498" s="2">
        <f>'Moving Avg'!D2498</f>
        <v>3.2</v>
      </c>
      <c r="G2498" s="2">
        <f>'Moving Avg'!F2498</f>
        <v>3.2869999999999999</v>
      </c>
      <c r="H2498" s="2">
        <f>'Moving Avg'!G2498</f>
        <v>3.0800000000000005</v>
      </c>
      <c r="I2498" s="2">
        <f>'Moving Avg'!H2498</f>
        <v>2.8586500000000012</v>
      </c>
      <c r="J2498" s="5" t="str">
        <f>OBV!F2498</f>
        <v>BEARISH</v>
      </c>
      <c r="K2498" s="5" t="str">
        <f>OBV!G2498</f>
        <v>NEUTRAL</v>
      </c>
      <c r="L2498" s="5" t="str">
        <f>OBV!H2498</f>
        <v>CONFIRMED BEARISH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0</v>
      </c>
      <c r="O2498" s="7">
        <f t="shared" ref="O2498:O2508" si="392">IF(F2498-I2498&gt;10,100,IF(F2498-I2498&gt;5,75, IF(F2498-I2498&gt;0,50,0)))</f>
        <v>50</v>
      </c>
      <c r="P2498" s="7">
        <f t="shared" ref="P2498:P2508" si="393">IF(L2498="confirmed bullish", 34, IF(L2498="bullish divergence",17, 0))+IF(J2498="bullish",33,IF(J2498="bearish",0,16.5))+IF(K2498="strong",33,IF(K2498="weak",0,16.5))</f>
        <v>16.5</v>
      </c>
      <c r="Q2498" s="8">
        <f t="shared" si="384"/>
        <v>18.725000000000001</v>
      </c>
      <c r="R2498" s="8">
        <f t="shared" si="385"/>
        <v>26.625</v>
      </c>
      <c r="S2498" s="8">
        <f t="shared" si="386"/>
        <v>23.675000000000001</v>
      </c>
      <c r="T2498" s="8">
        <f t="shared" si="387"/>
        <v>22.875</v>
      </c>
      <c r="U2498" s="7">
        <f t="shared" si="388"/>
        <v>23.008333333333336</v>
      </c>
      <c r="V2498" s="7">
        <f t="shared" si="389"/>
        <v>22.975000000000001</v>
      </c>
    </row>
    <row r="2499" spans="1:22" ht="13.5" x14ac:dyDescent="0.25">
      <c r="A2499" s="3">
        <f>RSI!A2499</f>
        <v>45947</v>
      </c>
      <c r="B2499" s="2">
        <f>RSI!B2499</f>
        <v>2.84</v>
      </c>
      <c r="C2499" s="2">
        <f>RSI!I2499</f>
        <v>30.852260167003138</v>
      </c>
      <c r="D2499" s="2">
        <f>MACD!E2499</f>
        <v>0.12538341153131283</v>
      </c>
      <c r="E2499" s="2">
        <f>MACD!F2499</f>
        <v>-2.4165669815023244E-2</v>
      </c>
      <c r="F2499" s="2">
        <f>'Moving Avg'!D2499</f>
        <v>3.0960000000000001</v>
      </c>
      <c r="G2499" s="2">
        <f>'Moving Avg'!F2499</f>
        <v>3.2664999999999997</v>
      </c>
      <c r="H2499" s="2">
        <f>'Moving Avg'!G2499</f>
        <v>3.0808000000000004</v>
      </c>
      <c r="I2499" s="2">
        <f>'Moving Avg'!H2499</f>
        <v>2.8582500000000017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16.5</v>
      </c>
      <c r="Q2499" s="8">
        <f t="shared" ref="Q2499:Q2508" si="394">0.35*M2499+N2499*0.35+O2499*0.15+P2499*0.15</f>
        <v>18.725000000000001</v>
      </c>
      <c r="R2499" s="8">
        <f t="shared" ref="R2499:R2508" si="395">M2499*0.2+N2499*0.2+O2499*0.35+P2499*0.25</f>
        <v>26.625</v>
      </c>
      <c r="S2499" s="8">
        <f t="shared" ref="S2499:S2508" si="396">M2499*0.15+N2499*0.15+O2499*0.25+P2499*0.45</f>
        <v>23.675000000000001</v>
      </c>
      <c r="T2499" s="8">
        <f t="shared" ref="T2499:T2508" si="397">0.25*SUM(M2499:P2499)</f>
        <v>22.875</v>
      </c>
      <c r="U2499" s="7">
        <f t="shared" ref="U2499:U2508" si="398">SUM(Q2499:S2499)/3</f>
        <v>23.008333333333336</v>
      </c>
      <c r="V2499" s="7">
        <f t="shared" ref="V2499:V2508" si="399">SUM(Q2499:T2499)/4</f>
        <v>22.975000000000001</v>
      </c>
    </row>
    <row r="2500" spans="1:22" ht="13.5" x14ac:dyDescent="0.25">
      <c r="A2500" s="3">
        <f>RSI!A2500</f>
        <v>45950</v>
      </c>
      <c r="B2500" s="2">
        <f>RSI!B2500</f>
        <v>2.72</v>
      </c>
      <c r="C2500" s="2">
        <f>RSI!I2500</f>
        <v>27.288871276496792</v>
      </c>
      <c r="D2500" s="2">
        <f>MACD!E2500</f>
        <v>0.19437169644488694</v>
      </c>
      <c r="E2500" s="2">
        <f>MACD!F2500</f>
        <v>1.9541803436958795E-2</v>
      </c>
      <c r="F2500" s="2">
        <f>'Moving Avg'!D2500</f>
        <v>2.9680000000000004</v>
      </c>
      <c r="G2500" s="2">
        <f>'Moving Avg'!F2500</f>
        <v>3.2399999999999998</v>
      </c>
      <c r="H2500" s="2">
        <f>'Moving Avg'!G2500</f>
        <v>3.0792000000000006</v>
      </c>
      <c r="I2500" s="2">
        <f>'Moving Avg'!H2500</f>
        <v>2.8568000000000011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50</v>
      </c>
      <c r="N2500" s="7">
        <f t="shared" si="391"/>
        <v>0</v>
      </c>
      <c r="O2500" s="7">
        <f t="shared" si="392"/>
        <v>50</v>
      </c>
      <c r="P2500" s="7">
        <f t="shared" si="393"/>
        <v>16.5</v>
      </c>
      <c r="Q2500" s="8">
        <f t="shared" si="394"/>
        <v>27.475000000000001</v>
      </c>
      <c r="R2500" s="8">
        <f t="shared" si="395"/>
        <v>31.625</v>
      </c>
      <c r="S2500" s="8">
        <f t="shared" si="396"/>
        <v>27.425000000000001</v>
      </c>
      <c r="T2500" s="8">
        <f t="shared" si="397"/>
        <v>29.125</v>
      </c>
      <c r="U2500" s="7">
        <f t="shared" si="398"/>
        <v>28.841666666666669</v>
      </c>
      <c r="V2500" s="7">
        <f t="shared" si="399"/>
        <v>28.912500000000001</v>
      </c>
    </row>
    <row r="2501" spans="1:22" ht="13.5" x14ac:dyDescent="0.25">
      <c r="A2501" s="3">
        <f>RSI!A2501</f>
        <v>45951</v>
      </c>
      <c r="B2501" s="2">
        <f>RSI!B2501</f>
        <v>2.66</v>
      </c>
      <c r="C2501" s="2">
        <f>RSI!I2501</f>
        <v>25.691103413321343</v>
      </c>
      <c r="D2501" s="2">
        <f>MACD!E2501</f>
        <v>0.23691953566270341</v>
      </c>
      <c r="E2501" s="2">
        <f>MACD!F2501</f>
        <v>6.301734988210772E-2</v>
      </c>
      <c r="F2501" s="2">
        <f>'Moving Avg'!D2501</f>
        <v>2.8580000000000001</v>
      </c>
      <c r="G2501" s="2">
        <f>'Moving Avg'!F2501</f>
        <v>3.216499999999999</v>
      </c>
      <c r="H2501" s="2">
        <f>'Moving Avg'!G2501</f>
        <v>3.0764</v>
      </c>
      <c r="I2501" s="2">
        <f>'Moving Avg'!H2501</f>
        <v>2.855700000000001</v>
      </c>
      <c r="J2501" s="5" t="str">
        <f>OBV!F2501</f>
        <v>BEARISH</v>
      </c>
      <c r="K2501" s="5" t="str">
        <f>OBV!G2501</f>
        <v>NEUTRAL</v>
      </c>
      <c r="L2501" s="5" t="str">
        <f>OBV!H2501</f>
        <v>CONFIRMED BEARISH</v>
      </c>
      <c r="M2501" s="7">
        <f t="shared" si="390"/>
        <v>50</v>
      </c>
      <c r="N2501" s="7">
        <f t="shared" si="391"/>
        <v>0</v>
      </c>
      <c r="O2501" s="7">
        <f t="shared" si="392"/>
        <v>50</v>
      </c>
      <c r="P2501" s="7">
        <f t="shared" si="393"/>
        <v>16.5</v>
      </c>
      <c r="Q2501" s="8">
        <f t="shared" si="394"/>
        <v>27.475000000000001</v>
      </c>
      <c r="R2501" s="8">
        <f t="shared" si="395"/>
        <v>31.625</v>
      </c>
      <c r="S2501" s="8">
        <f t="shared" si="396"/>
        <v>27.425000000000001</v>
      </c>
      <c r="T2501" s="8">
        <f t="shared" si="397"/>
        <v>29.125</v>
      </c>
      <c r="U2501" s="7">
        <f t="shared" si="398"/>
        <v>28.841666666666669</v>
      </c>
      <c r="V2501" s="7">
        <f t="shared" si="399"/>
        <v>28.912500000000001</v>
      </c>
    </row>
    <row r="2502" spans="1:22" ht="13.5" x14ac:dyDescent="0.25">
      <c r="A2502" s="3">
        <f>RSI!A2502</f>
        <v>45952</v>
      </c>
      <c r="B2502" s="2">
        <f>RSI!B2502</f>
        <v>2.66</v>
      </c>
      <c r="C2502" s="2">
        <f>RSI!I2502</f>
        <v>25.691103413321343</v>
      </c>
      <c r="D2502" s="2">
        <f>MACD!E2502</f>
        <v>0.27125850330443724</v>
      </c>
      <c r="E2502" s="2">
        <f>MACD!F2502</f>
        <v>0.10466558056657363</v>
      </c>
      <c r="F2502" s="2">
        <f>'Moving Avg'!D2502</f>
        <v>2.7700000000000005</v>
      </c>
      <c r="G2502" s="2">
        <f>'Moving Avg'!F2502</f>
        <v>3.1929999999999992</v>
      </c>
      <c r="H2502" s="2">
        <f>'Moving Avg'!G2502</f>
        <v>3.0735999999999994</v>
      </c>
      <c r="I2502" s="2">
        <f>'Moving Avg'!H2502</f>
        <v>2.8546000000000009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50</v>
      </c>
      <c r="N2502" s="7">
        <f t="shared" si="391"/>
        <v>0</v>
      </c>
      <c r="O2502" s="7">
        <f t="shared" si="392"/>
        <v>0</v>
      </c>
      <c r="P2502" s="7">
        <f t="shared" si="393"/>
        <v>16.5</v>
      </c>
      <c r="Q2502" s="8">
        <f t="shared" si="394"/>
        <v>19.975000000000001</v>
      </c>
      <c r="R2502" s="8">
        <f t="shared" si="395"/>
        <v>14.125</v>
      </c>
      <c r="S2502" s="8">
        <f t="shared" si="396"/>
        <v>14.925000000000001</v>
      </c>
      <c r="T2502" s="8">
        <f t="shared" si="397"/>
        <v>16.625</v>
      </c>
      <c r="U2502" s="7">
        <f t="shared" si="398"/>
        <v>16.341666666666669</v>
      </c>
      <c r="V2502" s="7">
        <f t="shared" si="399"/>
        <v>16.412500000000001</v>
      </c>
    </row>
    <row r="2503" spans="1:22" ht="13.5" x14ac:dyDescent="0.25">
      <c r="A2503" s="3">
        <f>RSI!A2503</f>
        <v>45953</v>
      </c>
      <c r="B2503" s="2">
        <f>RSI!B2503</f>
        <v>2.5499999999999998</v>
      </c>
      <c r="C2503" s="2">
        <f>RSI!I2503</f>
        <v>22.846867746543268</v>
      </c>
      <c r="D2503" s="2">
        <f>MACD!E2503</f>
        <v>0.31119634401172824</v>
      </c>
      <c r="E2503" s="2">
        <f>MACD!F2503</f>
        <v>0.14597173325560456</v>
      </c>
      <c r="F2503" s="2">
        <f>'Moving Avg'!D2503</f>
        <v>2.6859999999999999</v>
      </c>
      <c r="G2503" s="2">
        <f>'Moving Avg'!F2503</f>
        <v>3.1639999999999993</v>
      </c>
      <c r="H2503" s="2">
        <f>'Moving Avg'!G2503</f>
        <v>3.0685999999999996</v>
      </c>
      <c r="I2503" s="2">
        <f>'Moving Avg'!H2503</f>
        <v>2.8529500000000008</v>
      </c>
      <c r="J2503" s="5" t="str">
        <f>OBV!F2503</f>
        <v>BEARISH</v>
      </c>
      <c r="K2503" s="5" t="str">
        <f>OBV!G2503</f>
        <v>NEUTRAL</v>
      </c>
      <c r="L2503" s="5" t="str">
        <f>OBV!H2503</f>
        <v>CONFIRMED BEARISH</v>
      </c>
      <c r="M2503" s="7">
        <f t="shared" si="390"/>
        <v>50</v>
      </c>
      <c r="N2503" s="7">
        <f t="shared" si="391"/>
        <v>0</v>
      </c>
      <c r="O2503" s="7">
        <f t="shared" si="392"/>
        <v>0</v>
      </c>
      <c r="P2503" s="7">
        <f t="shared" si="393"/>
        <v>16.5</v>
      </c>
      <c r="Q2503" s="8">
        <f t="shared" si="394"/>
        <v>19.975000000000001</v>
      </c>
      <c r="R2503" s="8">
        <f t="shared" si="395"/>
        <v>14.125</v>
      </c>
      <c r="S2503" s="8">
        <f t="shared" si="396"/>
        <v>14.925000000000001</v>
      </c>
      <c r="T2503" s="8">
        <f t="shared" si="397"/>
        <v>16.625</v>
      </c>
      <c r="U2503" s="7">
        <f t="shared" si="398"/>
        <v>16.341666666666669</v>
      </c>
      <c r="V2503" s="7">
        <f t="shared" si="399"/>
        <v>16.412500000000001</v>
      </c>
    </row>
    <row r="2504" spans="1:22" ht="13.5" x14ac:dyDescent="0.25">
      <c r="A2504" s="3">
        <f>RSI!A2504</f>
        <v>45954</v>
      </c>
      <c r="B2504" s="2">
        <f>RSI!B2504</f>
        <v>2.5499999999999998</v>
      </c>
      <c r="C2504" s="2">
        <f>RSI!I2504</f>
        <v>22.846867746543268</v>
      </c>
      <c r="D2504" s="2">
        <f>MACD!E2504</f>
        <v>0.34817104719821845</v>
      </c>
      <c r="E2504" s="2">
        <f>MACD!F2504</f>
        <v>0.18641159604412735</v>
      </c>
      <c r="F2504" s="2">
        <f>'Moving Avg'!D2504</f>
        <v>2.6280000000000001</v>
      </c>
      <c r="G2504" s="2">
        <f>'Moving Avg'!F2504</f>
        <v>3.1349999999999993</v>
      </c>
      <c r="H2504" s="2">
        <f>'Moving Avg'!G2504</f>
        <v>3.0635999999999997</v>
      </c>
      <c r="I2504" s="2">
        <f>'Moving Avg'!H2504</f>
        <v>2.8513000000000011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50</v>
      </c>
      <c r="N2504" s="7">
        <f t="shared" si="391"/>
        <v>0</v>
      </c>
      <c r="O2504" s="7">
        <f t="shared" si="392"/>
        <v>0</v>
      </c>
      <c r="P2504" s="7">
        <f t="shared" si="393"/>
        <v>16.5</v>
      </c>
      <c r="Q2504" s="8">
        <f t="shared" si="394"/>
        <v>19.975000000000001</v>
      </c>
      <c r="R2504" s="8">
        <f t="shared" si="395"/>
        <v>14.125</v>
      </c>
      <c r="S2504" s="8">
        <f t="shared" si="396"/>
        <v>14.925000000000001</v>
      </c>
      <c r="T2504" s="8">
        <f t="shared" si="397"/>
        <v>16.625</v>
      </c>
      <c r="U2504" s="7">
        <f t="shared" si="398"/>
        <v>16.341666666666669</v>
      </c>
      <c r="V2504" s="7">
        <f t="shared" si="399"/>
        <v>16.412500000000001</v>
      </c>
    </row>
    <row r="2505" spans="1:22" ht="13.5" x14ac:dyDescent="0.25">
      <c r="A2505" s="3">
        <f>RSI!A2505</f>
        <v>45957</v>
      </c>
      <c r="B2505" s="2">
        <f>RSI!B2505</f>
        <v>2.44</v>
      </c>
      <c r="C2505" s="2">
        <f>RSI!I2505</f>
        <v>20.247203636874346</v>
      </c>
      <c r="D2505" s="2">
        <f>MACD!E2505</f>
        <v>0.39055098790332377</v>
      </c>
      <c r="E2505" s="2">
        <f>MACD!F2505</f>
        <v>0.22723947441596665</v>
      </c>
      <c r="F2505" s="2">
        <f>'Moving Avg'!D2505</f>
        <v>2.5720000000000001</v>
      </c>
      <c r="G2505" s="2">
        <f>'Moving Avg'!F2505</f>
        <v>3.1004999999999994</v>
      </c>
      <c r="H2505" s="2">
        <f>'Moving Avg'!G2505</f>
        <v>3.0563999999999991</v>
      </c>
      <c r="I2505" s="2">
        <f>'Moving Avg'!H2505</f>
        <v>2.8491000000000009</v>
      </c>
      <c r="J2505" s="5" t="str">
        <f>OBV!F2505</f>
        <v>BEARISH</v>
      </c>
      <c r="K2505" s="5" t="str">
        <f>OBV!G2505</f>
        <v>NEUTRAL</v>
      </c>
      <c r="L2505" s="5" t="str">
        <f>OBV!H2505</f>
        <v>CONFIRMED BEARISH</v>
      </c>
      <c r="M2505" s="7">
        <f t="shared" si="390"/>
        <v>50</v>
      </c>
      <c r="N2505" s="7">
        <f t="shared" si="391"/>
        <v>0</v>
      </c>
      <c r="O2505" s="7">
        <f t="shared" si="392"/>
        <v>0</v>
      </c>
      <c r="P2505" s="7">
        <f t="shared" si="393"/>
        <v>16.5</v>
      </c>
      <c r="Q2505" s="8">
        <f t="shared" si="394"/>
        <v>19.975000000000001</v>
      </c>
      <c r="R2505" s="8">
        <f t="shared" si="395"/>
        <v>14.125</v>
      </c>
      <c r="S2505" s="8">
        <f t="shared" si="396"/>
        <v>14.925000000000001</v>
      </c>
      <c r="T2505" s="8">
        <f t="shared" si="397"/>
        <v>16.625</v>
      </c>
      <c r="U2505" s="7">
        <f t="shared" si="398"/>
        <v>16.341666666666669</v>
      </c>
      <c r="V2505" s="7">
        <f t="shared" si="399"/>
        <v>16.412500000000001</v>
      </c>
    </row>
    <row r="2506" spans="1:22" ht="13.5" x14ac:dyDescent="0.25">
      <c r="A2506" s="3">
        <f>RSI!A2506</f>
        <v>45958</v>
      </c>
      <c r="B2506" s="2">
        <f>RSI!B2506</f>
        <v>2.44</v>
      </c>
      <c r="C2506" s="2">
        <f>RSI!I2506</f>
        <v>20.247203636874346</v>
      </c>
      <c r="D2506" s="2">
        <f>MACD!E2506</f>
        <v>0.40671132904945084</v>
      </c>
      <c r="E2506" s="2">
        <f>MACD!F2506</f>
        <v>0.26313384534266349</v>
      </c>
      <c r="F2506" s="2">
        <f>'Moving Avg'!D2506</f>
        <v>2.5279999999999996</v>
      </c>
      <c r="G2506" s="2">
        <f>'Moving Avg'!F2506</f>
        <v>3.0589999999999988</v>
      </c>
      <c r="H2506" s="2">
        <f>'Moving Avg'!G2506</f>
        <v>3.0491999999999995</v>
      </c>
      <c r="I2506" s="2">
        <f>'Moving Avg'!H2506</f>
        <v>2.8469000000000015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  <c r="M2506" s="7">
        <f t="shared" si="390"/>
        <v>50</v>
      </c>
      <c r="N2506" s="7">
        <f t="shared" si="391"/>
        <v>0</v>
      </c>
      <c r="O2506" s="7">
        <f t="shared" si="392"/>
        <v>0</v>
      </c>
      <c r="P2506" s="7">
        <f t="shared" si="393"/>
        <v>16.5</v>
      </c>
      <c r="Q2506" s="8">
        <f t="shared" si="394"/>
        <v>19.975000000000001</v>
      </c>
      <c r="R2506" s="8">
        <f t="shared" si="395"/>
        <v>14.125</v>
      </c>
      <c r="S2506" s="8">
        <f t="shared" si="396"/>
        <v>14.925000000000001</v>
      </c>
      <c r="T2506" s="8">
        <f t="shared" si="397"/>
        <v>16.625</v>
      </c>
      <c r="U2506" s="7">
        <f t="shared" si="398"/>
        <v>16.341666666666669</v>
      </c>
      <c r="V2506" s="7">
        <f t="shared" si="399"/>
        <v>16.412500000000001</v>
      </c>
    </row>
    <row r="2507" spans="1:22" ht="13.5" x14ac:dyDescent="0.25">
      <c r="A2507" s="3">
        <f>RSI!A2507</f>
        <v>45959</v>
      </c>
      <c r="B2507" s="2">
        <f>RSI!B2507</f>
        <v>2.34</v>
      </c>
      <c r="C2507" s="2">
        <f>RSI!I2507</f>
        <v>18.078368739158989</v>
      </c>
      <c r="D2507" s="2">
        <f>MACD!E2507</f>
        <v>0.41399693730867337</v>
      </c>
      <c r="E2507" s="2">
        <f>MACD!F2507</f>
        <v>0.29330646373586544</v>
      </c>
      <c r="F2507" s="2">
        <f>'Moving Avg'!D2507</f>
        <v>2.4639999999999995</v>
      </c>
      <c r="G2507" s="2">
        <f>'Moving Avg'!F2507</f>
        <v>3.0054999999999992</v>
      </c>
      <c r="H2507" s="2">
        <f>'Moving Avg'!G2507</f>
        <v>3.0399999999999996</v>
      </c>
      <c r="I2507" s="2">
        <f>'Moving Avg'!H2507</f>
        <v>2.8442000000000012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50</v>
      </c>
      <c r="N2507" s="7">
        <f t="shared" si="391"/>
        <v>0</v>
      </c>
      <c r="O2507" s="7">
        <f t="shared" si="392"/>
        <v>0</v>
      </c>
      <c r="P2507" s="7">
        <f t="shared" si="393"/>
        <v>16.5</v>
      </c>
      <c r="Q2507" s="8">
        <f t="shared" si="394"/>
        <v>19.975000000000001</v>
      </c>
      <c r="R2507" s="8">
        <f t="shared" si="395"/>
        <v>14.125</v>
      </c>
      <c r="S2507" s="8">
        <f t="shared" si="396"/>
        <v>14.925000000000001</v>
      </c>
      <c r="T2507" s="8">
        <f t="shared" si="397"/>
        <v>16.625</v>
      </c>
      <c r="U2507" s="7">
        <f t="shared" si="398"/>
        <v>16.341666666666669</v>
      </c>
      <c r="V2507" s="7">
        <f t="shared" si="399"/>
        <v>16.412500000000001</v>
      </c>
    </row>
    <row r="2508" spans="1:22" ht="13.5" x14ac:dyDescent="0.25">
      <c r="A2508" s="3">
        <f>RSI!A2508</f>
        <v>45960</v>
      </c>
      <c r="B2508" s="2">
        <f>RSI!B2508</f>
        <v>2.2400000000000002</v>
      </c>
      <c r="C2508" s="2">
        <f>RSI!I2508</f>
        <v>16.208585580901428</v>
      </c>
      <c r="D2508" s="2">
        <f>MACD!E2508</f>
        <v>0.41105549720055823</v>
      </c>
      <c r="E2508" s="2">
        <f>MACD!F2508</f>
        <v>0.31685627042880404</v>
      </c>
      <c r="F2508" s="2">
        <f>'Moving Avg'!D2508</f>
        <v>2.4020000000000001</v>
      </c>
      <c r="G2508" s="2">
        <f>'Moving Avg'!F2508</f>
        <v>2.9394999999999993</v>
      </c>
      <c r="H2508" s="2">
        <f>'Moving Avg'!G2508</f>
        <v>3.0287999999999995</v>
      </c>
      <c r="I2508" s="2">
        <f>'Moving Avg'!H2508</f>
        <v>2.8414000000000015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  <c r="M2508" s="7">
        <f t="shared" si="390"/>
        <v>50</v>
      </c>
      <c r="N2508" s="7">
        <f t="shared" si="391"/>
        <v>0</v>
      </c>
      <c r="O2508" s="7">
        <f t="shared" si="392"/>
        <v>0</v>
      </c>
      <c r="P2508" s="7">
        <f t="shared" si="393"/>
        <v>16.5</v>
      </c>
      <c r="Q2508" s="8">
        <f t="shared" si="394"/>
        <v>19.975000000000001</v>
      </c>
      <c r="R2508" s="8">
        <f t="shared" si="395"/>
        <v>14.125</v>
      </c>
      <c r="S2508" s="8">
        <f t="shared" si="396"/>
        <v>14.925000000000001</v>
      </c>
      <c r="T2508" s="8">
        <f t="shared" si="397"/>
        <v>16.625</v>
      </c>
      <c r="U2508" s="7">
        <f t="shared" si="398"/>
        <v>16.341666666666669</v>
      </c>
      <c r="V2508" s="7">
        <f t="shared" si="399"/>
        <v>16.412500000000001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2025-12-13T19:28:13Z</dcterms:modified>
</cp:coreProperties>
</file>